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externalLinks/externalLink14.xml" ContentType="application/vnd.openxmlformats-officedocument.spreadsheetml.externalLink+xml"/>
  <Override PartName="/xl/externalLinks/externalLink15.xml" ContentType="application/vnd.openxmlformats-officedocument.spreadsheetml.externalLink+xml"/>
  <Override PartName="/xl/externalLinks/externalLink16.xml" ContentType="application/vnd.openxmlformats-officedocument.spreadsheetml.externalLink+xml"/>
  <Override PartName="/xl/externalLinks/externalLink17.xml" ContentType="application/vnd.openxmlformats-officedocument.spreadsheetml.externalLink+xml"/>
  <Override PartName="/xl/externalLinks/externalLink18.xml" ContentType="application/vnd.openxmlformats-officedocument.spreadsheetml.externalLink+xml"/>
  <Override PartName="/xl/externalLinks/externalLink19.xml" ContentType="application/vnd.openxmlformats-officedocument.spreadsheetml.externalLink+xml"/>
  <Override PartName="/xl/externalLinks/externalLink20.xml" ContentType="application/vnd.openxmlformats-officedocument.spreadsheetml.externalLink+xml"/>
  <Override PartName="/xl/externalLinks/externalLink21.xml" ContentType="application/vnd.openxmlformats-officedocument.spreadsheetml.externalLink+xml"/>
  <Override PartName="/xl/externalLinks/externalLink22.xml" ContentType="application/vnd.openxmlformats-officedocument.spreadsheetml.externalLink+xml"/>
  <Override PartName="/xl/externalLinks/externalLink23.xml" ContentType="application/vnd.openxmlformats-officedocument.spreadsheetml.externalLink+xml"/>
  <Override PartName="/xl/externalLinks/externalLink24.xml" ContentType="application/vnd.openxmlformats-officedocument.spreadsheetml.externalLink+xml"/>
  <Override PartName="/xl/externalLinks/externalLink25.xml" ContentType="application/vnd.openxmlformats-officedocument.spreadsheetml.externalLink+xml"/>
  <Override PartName="/xl/externalLinks/externalLink26.xml" ContentType="application/vnd.openxmlformats-officedocument.spreadsheetml.externalLink+xml"/>
  <Override PartName="/xl/externalLinks/externalLink27.xml" ContentType="application/vnd.openxmlformats-officedocument.spreadsheetml.externalLink+xml"/>
  <Override PartName="/xl/externalLinks/externalLink28.xml" ContentType="application/vnd.openxmlformats-officedocument.spreadsheetml.externalLink+xml"/>
  <Override PartName="/xl/externalLinks/externalLink29.xml" ContentType="application/vnd.openxmlformats-officedocument.spreadsheetml.externalLink+xml"/>
  <Override PartName="/xl/externalLinks/externalLink30.xml" ContentType="application/vnd.openxmlformats-officedocument.spreadsheetml.externalLink+xml"/>
  <Override PartName="/xl/externalLinks/externalLink31.xml" ContentType="application/vnd.openxmlformats-officedocument.spreadsheetml.externalLink+xml"/>
  <Override PartName="/xl/externalLinks/externalLink32.xml" ContentType="application/vnd.openxmlformats-officedocument.spreadsheetml.externalLink+xml"/>
  <Override PartName="/xl/externalLinks/externalLink33.xml" ContentType="application/vnd.openxmlformats-officedocument.spreadsheetml.externalLink+xml"/>
  <Override PartName="/xl/externalLinks/externalLink34.xml" ContentType="application/vnd.openxmlformats-officedocument.spreadsheetml.externalLink+xml"/>
  <Override PartName="/xl/externalLinks/externalLink35.xml" ContentType="application/vnd.openxmlformats-officedocument.spreadsheetml.externalLink+xml"/>
  <Override PartName="/xl/externalLinks/externalLink36.xml" ContentType="application/vnd.openxmlformats-officedocument.spreadsheetml.externalLink+xml"/>
  <Override PartName="/xl/externalLinks/externalLink37.xml" ContentType="application/vnd.openxmlformats-officedocument.spreadsheetml.externalLink+xml"/>
  <Override PartName="/xl/externalLinks/externalLink38.xml" ContentType="application/vnd.openxmlformats-officedocument.spreadsheetml.externalLink+xml"/>
  <Override PartName="/xl/externalLinks/externalLink39.xml" ContentType="application/vnd.openxmlformats-officedocument.spreadsheetml.externalLink+xml"/>
  <Override PartName="/xl/externalLinks/externalLink40.xml" ContentType="application/vnd.openxmlformats-officedocument.spreadsheetml.externalLink+xml"/>
  <Override PartName="/xl/externalLinks/externalLink41.xml" ContentType="application/vnd.openxmlformats-officedocument.spreadsheetml.externalLink+xml"/>
  <Override PartName="/xl/externalLinks/externalLink42.xml" ContentType="application/vnd.openxmlformats-officedocument.spreadsheetml.externalLink+xml"/>
  <Override PartName="/xl/externalLinks/externalLink43.xml" ContentType="application/vnd.openxmlformats-officedocument.spreadsheetml.externalLink+xml"/>
  <Override PartName="/xl/externalLinks/externalLink44.xml" ContentType="application/vnd.openxmlformats-officedocument.spreadsheetml.externalLink+xml"/>
  <Override PartName="/xl/externalLinks/externalLink45.xml" ContentType="application/vnd.openxmlformats-officedocument.spreadsheetml.externalLink+xml"/>
  <Override PartName="/xl/externalLinks/externalLink46.xml" ContentType="application/vnd.openxmlformats-officedocument.spreadsheetml.externalLink+xml"/>
  <Override PartName="/xl/externalLinks/externalLink47.xml" ContentType="application/vnd.openxmlformats-officedocument.spreadsheetml.externalLink+xml"/>
  <Override PartName="/xl/externalLinks/externalLink48.xml" ContentType="application/vnd.openxmlformats-officedocument.spreadsheetml.externalLink+xml"/>
  <Override PartName="/xl/externalLinks/externalLink49.xml" ContentType="application/vnd.openxmlformats-officedocument.spreadsheetml.externalLink+xml"/>
  <Override PartName="/xl/externalLinks/externalLink50.xml" ContentType="application/vnd.openxmlformats-officedocument.spreadsheetml.externalLink+xml"/>
  <Override PartName="/xl/externalLinks/externalLink51.xml" ContentType="application/vnd.openxmlformats-officedocument.spreadsheetml.externalLink+xml"/>
  <Override PartName="/xl/externalLinks/externalLink52.xml" ContentType="application/vnd.openxmlformats-officedocument.spreadsheetml.externalLink+xml"/>
  <Override PartName="/xl/externalLinks/externalLink53.xml" ContentType="application/vnd.openxmlformats-officedocument.spreadsheetml.externalLink+xml"/>
  <Override PartName="/xl/externalLinks/externalLink54.xml" ContentType="application/vnd.openxmlformats-officedocument.spreadsheetml.externalLink+xml"/>
  <Override PartName="/xl/externalLinks/externalLink55.xml" ContentType="application/vnd.openxmlformats-officedocument.spreadsheetml.externalLink+xml"/>
  <Override PartName="/xl/externalLinks/externalLink56.xml" ContentType="application/vnd.openxmlformats-officedocument.spreadsheetml.externalLink+xml"/>
  <Override PartName="/xl/externalLinks/externalLink57.xml" ContentType="application/vnd.openxmlformats-officedocument.spreadsheetml.externalLink+xml"/>
  <Override PartName="/xl/externalLinks/externalLink58.xml" ContentType="application/vnd.openxmlformats-officedocument.spreadsheetml.externalLink+xml"/>
  <Override PartName="/xl/externalLinks/externalLink59.xml" ContentType="application/vnd.openxmlformats-officedocument.spreadsheetml.externalLink+xml"/>
  <Override PartName="/xl/externalLinks/externalLink60.xml" ContentType="application/vnd.openxmlformats-officedocument.spreadsheetml.externalLink+xml"/>
  <Override PartName="/xl/externalLinks/externalLink61.xml" ContentType="application/vnd.openxmlformats-officedocument.spreadsheetml.externalLink+xml"/>
  <Override PartName="/xl/externalLinks/externalLink62.xml" ContentType="application/vnd.openxmlformats-officedocument.spreadsheetml.externalLink+xml"/>
  <Override PartName="/xl/externalLinks/externalLink63.xml" ContentType="application/vnd.openxmlformats-officedocument.spreadsheetml.externalLink+xml"/>
  <Override PartName="/xl/externalLinks/externalLink64.xml" ContentType="application/vnd.openxmlformats-officedocument.spreadsheetml.externalLink+xml"/>
  <Override PartName="/xl/externalLinks/externalLink65.xml" ContentType="application/vnd.openxmlformats-officedocument.spreadsheetml.externalLink+xml"/>
  <Override PartName="/xl/externalLinks/externalLink66.xml" ContentType="application/vnd.openxmlformats-officedocument.spreadsheetml.externalLink+xml"/>
  <Override PartName="/xl/externalLinks/externalLink67.xml" ContentType="application/vnd.openxmlformats-officedocument.spreadsheetml.externalLink+xml"/>
  <Override PartName="/xl/externalLinks/externalLink68.xml" ContentType="application/vnd.openxmlformats-officedocument.spreadsheetml.externalLink+xml"/>
  <Override PartName="/xl/externalLinks/externalLink69.xml" ContentType="application/vnd.openxmlformats-officedocument.spreadsheetml.externalLink+xml"/>
  <Override PartName="/xl/externalLinks/externalLink70.xml" ContentType="application/vnd.openxmlformats-officedocument.spreadsheetml.externalLink+xml"/>
  <Override PartName="/xl/externalLinks/externalLink71.xml" ContentType="application/vnd.openxmlformats-officedocument.spreadsheetml.externalLink+xml"/>
  <Override PartName="/xl/externalLinks/externalLink72.xml" ContentType="application/vnd.openxmlformats-officedocument.spreadsheetml.externalLink+xml"/>
  <Override PartName="/xl/externalLinks/externalLink73.xml" ContentType="application/vnd.openxmlformats-officedocument.spreadsheetml.externalLink+xml"/>
  <Override PartName="/xl/externalLinks/externalLink74.xml" ContentType="application/vnd.openxmlformats-officedocument.spreadsheetml.externalLink+xml"/>
  <Override PartName="/xl/externalLinks/externalLink75.xml" ContentType="application/vnd.openxmlformats-officedocument.spreadsheetml.externalLink+xml"/>
  <Override PartName="/xl/externalLinks/externalLink76.xml" ContentType="application/vnd.openxmlformats-officedocument.spreadsheetml.externalLink+xml"/>
  <Override PartName="/xl/externalLinks/externalLink77.xml" ContentType="application/vnd.openxmlformats-officedocument.spreadsheetml.externalLink+xml"/>
  <Override PartName="/xl/externalLinks/externalLink78.xml" ContentType="application/vnd.openxmlformats-officedocument.spreadsheetml.externalLink+xml"/>
  <Override PartName="/xl/externalLinks/externalLink79.xml" ContentType="application/vnd.openxmlformats-officedocument.spreadsheetml.externalLink+xml"/>
  <Override PartName="/xl/externalLinks/externalLink80.xml" ContentType="application/vnd.openxmlformats-officedocument.spreadsheetml.externalLink+xml"/>
  <Override PartName="/xl/externalLinks/externalLink81.xml" ContentType="application/vnd.openxmlformats-officedocument.spreadsheetml.externalLink+xml"/>
  <Override PartName="/xl/externalLinks/externalLink82.xml" ContentType="application/vnd.openxmlformats-officedocument.spreadsheetml.externalLink+xml"/>
  <Override PartName="/xl/externalLinks/externalLink83.xml" ContentType="application/vnd.openxmlformats-officedocument.spreadsheetml.externalLink+xml"/>
  <Override PartName="/xl/externalLinks/externalLink84.xml" ContentType="application/vnd.openxmlformats-officedocument.spreadsheetml.externalLink+xml"/>
  <Override PartName="/xl/externalLinks/externalLink85.xml" ContentType="application/vnd.openxmlformats-officedocument.spreadsheetml.externalLink+xml"/>
  <Override PartName="/xl/externalLinks/externalLink86.xml" ContentType="application/vnd.openxmlformats-officedocument.spreadsheetml.externalLink+xml"/>
  <Override PartName="/xl/externalLinks/externalLink87.xml" ContentType="application/vnd.openxmlformats-officedocument.spreadsheetml.externalLink+xml"/>
  <Override PartName="/xl/externalLinks/externalLink88.xml" ContentType="application/vnd.openxmlformats-officedocument.spreadsheetml.externalLink+xml"/>
  <Override PartName="/xl/externalLinks/externalLink89.xml" ContentType="application/vnd.openxmlformats-officedocument.spreadsheetml.externalLink+xml"/>
  <Override PartName="/xl/externalLinks/externalLink90.xml" ContentType="application/vnd.openxmlformats-officedocument.spreadsheetml.externalLink+xml"/>
  <Override PartName="/xl/externalLinks/externalLink91.xml" ContentType="application/vnd.openxmlformats-officedocument.spreadsheetml.externalLink+xml"/>
  <Override PartName="/xl/externalLinks/externalLink92.xml" ContentType="application/vnd.openxmlformats-officedocument.spreadsheetml.externalLink+xml"/>
  <Override PartName="/xl/externalLinks/externalLink93.xml" ContentType="application/vnd.openxmlformats-officedocument.spreadsheetml.externalLink+xml"/>
  <Override PartName="/xl/externalLinks/externalLink94.xml" ContentType="application/vnd.openxmlformats-officedocument.spreadsheetml.externalLink+xml"/>
  <Override PartName="/xl/externalLinks/externalLink95.xml" ContentType="application/vnd.openxmlformats-officedocument.spreadsheetml.externalLink+xml"/>
  <Override PartName="/xl/externalLinks/externalLink96.xml" ContentType="application/vnd.openxmlformats-officedocument.spreadsheetml.externalLink+xml"/>
  <Override PartName="/xl/externalLinks/externalLink97.xml" ContentType="application/vnd.openxmlformats-officedocument.spreadsheetml.externalLink+xml"/>
  <Override PartName="/xl/externalLinks/externalLink98.xml" ContentType="application/vnd.openxmlformats-officedocument.spreadsheetml.externalLink+xml"/>
  <Override PartName="/xl/externalLinks/externalLink99.xml" ContentType="application/vnd.openxmlformats-officedocument.spreadsheetml.externalLink+xml"/>
  <Override PartName="/xl/externalLinks/externalLink100.xml" ContentType="application/vnd.openxmlformats-officedocument.spreadsheetml.externalLink+xml"/>
  <Override PartName="/xl/externalLinks/externalLink101.xml" ContentType="application/vnd.openxmlformats-officedocument.spreadsheetml.externalLink+xml"/>
  <Override PartName="/xl/externalLinks/externalLink102.xml" ContentType="application/vnd.openxmlformats-officedocument.spreadsheetml.externalLink+xml"/>
  <Override PartName="/xl/externalLinks/externalLink103.xml" ContentType="application/vnd.openxmlformats-officedocument.spreadsheetml.externalLink+xml"/>
  <Override PartName="/xl/externalLinks/externalLink104.xml" ContentType="application/vnd.openxmlformats-officedocument.spreadsheetml.externalLink+xml"/>
  <Override PartName="/xl/externalLinks/externalLink105.xml" ContentType="application/vnd.openxmlformats-officedocument.spreadsheetml.externalLink+xml"/>
  <Override PartName="/xl/externalLinks/externalLink106.xml" ContentType="application/vnd.openxmlformats-officedocument.spreadsheetml.externalLink+xml"/>
  <Override PartName="/xl/externalLinks/externalLink107.xml" ContentType="application/vnd.openxmlformats-officedocument.spreadsheetml.externalLink+xml"/>
  <Override PartName="/xl/externalLinks/externalLink108.xml" ContentType="application/vnd.openxmlformats-officedocument.spreadsheetml.externalLink+xml"/>
  <Override PartName="/xl/externalLinks/externalLink109.xml" ContentType="application/vnd.openxmlformats-officedocument.spreadsheetml.externalLink+xml"/>
  <Override PartName="/xl/externalLinks/externalLink110.xml" ContentType="application/vnd.openxmlformats-officedocument.spreadsheetml.externalLink+xml"/>
  <Override PartName="/xl/externalLinks/externalLink111.xml" ContentType="application/vnd.openxmlformats-officedocument.spreadsheetml.externalLink+xml"/>
  <Override PartName="/xl/externalLinks/externalLink112.xml" ContentType="application/vnd.openxmlformats-officedocument.spreadsheetml.externalLink+xml"/>
  <Override PartName="/xl/externalLinks/externalLink113.xml" ContentType="application/vnd.openxmlformats-officedocument.spreadsheetml.externalLink+xml"/>
  <Override PartName="/xl/externalLinks/externalLink114.xml" ContentType="application/vnd.openxmlformats-officedocument.spreadsheetml.externalLink+xml"/>
  <Override PartName="/xl/externalLinks/externalLink115.xml" ContentType="application/vnd.openxmlformats-officedocument.spreadsheetml.externalLink+xml"/>
  <Override PartName="/xl/externalLinks/externalLink116.xml" ContentType="application/vnd.openxmlformats-officedocument.spreadsheetml.externalLink+xml"/>
  <Override PartName="/xl/externalLinks/externalLink117.xml" ContentType="application/vnd.openxmlformats-officedocument.spreadsheetml.externalLink+xml"/>
  <Override PartName="/xl/externalLinks/externalLink118.xml" ContentType="application/vnd.openxmlformats-officedocument.spreadsheetml.externalLink+xml"/>
  <Override PartName="/xl/externalLinks/externalLink119.xml" ContentType="application/vnd.openxmlformats-officedocument.spreadsheetml.externalLink+xml"/>
  <Override PartName="/xl/externalLinks/externalLink120.xml" ContentType="application/vnd.openxmlformats-officedocument.spreadsheetml.externalLink+xml"/>
  <Override PartName="/xl/externalLinks/externalLink121.xml" ContentType="application/vnd.openxmlformats-officedocument.spreadsheetml.externalLink+xml"/>
  <Override PartName="/xl/externalLinks/externalLink122.xml" ContentType="application/vnd.openxmlformats-officedocument.spreadsheetml.externalLink+xml"/>
  <Override PartName="/xl/externalLinks/externalLink123.xml" ContentType="application/vnd.openxmlformats-officedocument.spreadsheetml.externalLink+xml"/>
  <Override PartName="/xl/externalLinks/externalLink124.xml" ContentType="application/vnd.openxmlformats-officedocument.spreadsheetml.externalLink+xml"/>
  <Override PartName="/xl/externalLinks/externalLink125.xml" ContentType="application/vnd.openxmlformats-officedocument.spreadsheetml.externalLink+xml"/>
  <Override PartName="/xl/externalLinks/externalLink126.xml" ContentType="application/vnd.openxmlformats-officedocument.spreadsheetml.externalLink+xml"/>
  <Override PartName="/xl/externalLinks/externalLink127.xml" ContentType="application/vnd.openxmlformats-officedocument.spreadsheetml.externalLink+xml"/>
  <Override PartName="/xl/externalLinks/externalLink128.xml" ContentType="application/vnd.openxmlformats-officedocument.spreadsheetml.externalLink+xml"/>
  <Override PartName="/xl/externalLinks/externalLink129.xml" ContentType="application/vnd.openxmlformats-officedocument.spreadsheetml.externalLink+xml"/>
  <Override PartName="/xl/externalLinks/externalLink130.xml" ContentType="application/vnd.openxmlformats-officedocument.spreadsheetml.externalLink+xml"/>
  <Override PartName="/xl/externalLinks/externalLink131.xml" ContentType="application/vnd.openxmlformats-officedocument.spreadsheetml.externalLink+xml"/>
  <Override PartName="/xl/externalLinks/externalLink132.xml" ContentType="application/vnd.openxmlformats-officedocument.spreadsheetml.externalLink+xml"/>
  <Override PartName="/xl/externalLinks/externalLink133.xml" ContentType="application/vnd.openxmlformats-officedocument.spreadsheetml.externalLink+xml"/>
  <Override PartName="/xl/externalLinks/externalLink13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4334"/>
  <workbookPr filterPrivacy="1" autoCompressPictures="0" defaultThemeVersion="124226"/>
  <xr:revisionPtr revIDLastSave="0" documentId="13_ncr:1_{430E199E-9B3C-4983-A10C-7BFC222F17B7}" xr6:coauthVersionLast="47" xr6:coauthVersionMax="47" xr10:uidLastSave="{00000000-0000-0000-0000-000000000000}"/>
  <bookViews>
    <workbookView xWindow="-108" yWindow="-108" windowWidth="23256" windowHeight="13896" tabRatio="804" activeTab="1" xr2:uid="{00000000-000D-0000-FFFF-FFFF00000000}"/>
  </bookViews>
  <sheets>
    <sheet name="Memoria de cantidades" sheetId="51" r:id="rId1"/>
    <sheet name="Presupuesto Total" sheetId="4" r:id="rId2"/>
    <sheet name="APU 1." sheetId="45" r:id="rId3"/>
    <sheet name="APU 2." sheetId="56" r:id="rId4"/>
    <sheet name="APU 3." sheetId="58" r:id="rId5"/>
    <sheet name="APU 4." sheetId="60" r:id="rId6"/>
    <sheet name="APU 5." sheetId="63" r:id="rId7"/>
    <sheet name="MO" sheetId="57" r:id="rId8"/>
    <sheet name="Administración y utilidad (AU)" sheetId="55" r:id="rId9"/>
    <sheet name="Cronograma" sheetId="54" r:id="rId10"/>
    <sheet name="Lista de insumos" sheetId="53" r:id="rId11"/>
    <sheet name="Factor multiplicador" sheetId="44" r:id="rId12"/>
  </sheets>
  <externalReferences>
    <externalReference r:id="rId13"/>
    <externalReference r:id="rId14"/>
    <externalReference r:id="rId15"/>
    <externalReference r:id="rId16"/>
    <externalReference r:id="rId17"/>
    <externalReference r:id="rId18"/>
    <externalReference r:id="rId19"/>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 r:id="rId33"/>
    <externalReference r:id="rId34"/>
    <externalReference r:id="rId35"/>
    <externalReference r:id="rId36"/>
    <externalReference r:id="rId37"/>
    <externalReference r:id="rId38"/>
    <externalReference r:id="rId39"/>
    <externalReference r:id="rId40"/>
    <externalReference r:id="rId41"/>
    <externalReference r:id="rId42"/>
    <externalReference r:id="rId43"/>
    <externalReference r:id="rId44"/>
    <externalReference r:id="rId45"/>
    <externalReference r:id="rId46"/>
    <externalReference r:id="rId47"/>
    <externalReference r:id="rId48"/>
    <externalReference r:id="rId49"/>
    <externalReference r:id="rId50"/>
    <externalReference r:id="rId51"/>
    <externalReference r:id="rId52"/>
    <externalReference r:id="rId53"/>
    <externalReference r:id="rId54"/>
    <externalReference r:id="rId55"/>
    <externalReference r:id="rId56"/>
    <externalReference r:id="rId57"/>
    <externalReference r:id="rId58"/>
    <externalReference r:id="rId59"/>
    <externalReference r:id="rId60"/>
    <externalReference r:id="rId61"/>
    <externalReference r:id="rId62"/>
    <externalReference r:id="rId63"/>
    <externalReference r:id="rId64"/>
    <externalReference r:id="rId65"/>
    <externalReference r:id="rId66"/>
    <externalReference r:id="rId67"/>
    <externalReference r:id="rId68"/>
    <externalReference r:id="rId69"/>
    <externalReference r:id="rId70"/>
    <externalReference r:id="rId71"/>
    <externalReference r:id="rId72"/>
    <externalReference r:id="rId73"/>
    <externalReference r:id="rId74"/>
    <externalReference r:id="rId75"/>
    <externalReference r:id="rId76"/>
    <externalReference r:id="rId77"/>
    <externalReference r:id="rId78"/>
    <externalReference r:id="rId79"/>
    <externalReference r:id="rId80"/>
    <externalReference r:id="rId81"/>
    <externalReference r:id="rId82"/>
    <externalReference r:id="rId83"/>
    <externalReference r:id="rId84"/>
    <externalReference r:id="rId85"/>
    <externalReference r:id="rId86"/>
    <externalReference r:id="rId87"/>
    <externalReference r:id="rId88"/>
    <externalReference r:id="rId89"/>
    <externalReference r:id="rId90"/>
    <externalReference r:id="rId91"/>
    <externalReference r:id="rId92"/>
    <externalReference r:id="rId93"/>
    <externalReference r:id="rId94"/>
    <externalReference r:id="rId95"/>
    <externalReference r:id="rId96"/>
    <externalReference r:id="rId97"/>
    <externalReference r:id="rId98"/>
    <externalReference r:id="rId99"/>
    <externalReference r:id="rId100"/>
    <externalReference r:id="rId101"/>
    <externalReference r:id="rId102"/>
    <externalReference r:id="rId103"/>
    <externalReference r:id="rId104"/>
    <externalReference r:id="rId105"/>
    <externalReference r:id="rId106"/>
    <externalReference r:id="rId107"/>
    <externalReference r:id="rId108"/>
    <externalReference r:id="rId109"/>
    <externalReference r:id="rId110"/>
    <externalReference r:id="rId111"/>
    <externalReference r:id="rId112"/>
    <externalReference r:id="rId113"/>
    <externalReference r:id="rId114"/>
    <externalReference r:id="rId115"/>
    <externalReference r:id="rId116"/>
    <externalReference r:id="rId117"/>
    <externalReference r:id="rId118"/>
    <externalReference r:id="rId119"/>
    <externalReference r:id="rId120"/>
    <externalReference r:id="rId121"/>
    <externalReference r:id="rId122"/>
    <externalReference r:id="rId123"/>
    <externalReference r:id="rId124"/>
    <externalReference r:id="rId125"/>
    <externalReference r:id="rId126"/>
    <externalReference r:id="rId127"/>
    <externalReference r:id="rId128"/>
    <externalReference r:id="rId129"/>
    <externalReference r:id="rId130"/>
    <externalReference r:id="rId131"/>
    <externalReference r:id="rId132"/>
    <externalReference r:id="rId133"/>
    <externalReference r:id="rId134"/>
    <externalReference r:id="rId135"/>
    <externalReference r:id="rId136"/>
    <externalReference r:id="rId137"/>
    <externalReference r:id="rId138"/>
    <externalReference r:id="rId139"/>
    <externalReference r:id="rId140"/>
    <externalReference r:id="rId141"/>
    <externalReference r:id="rId142"/>
    <externalReference r:id="rId143"/>
    <externalReference r:id="rId144"/>
    <externalReference r:id="rId145"/>
    <externalReference r:id="rId146"/>
  </externalReferences>
  <definedNames>
    <definedName name="_____________CON123">'[1]Base Datos'!$B$8</definedName>
    <definedName name="_____________M14">'[1]Base Datos'!$B$9</definedName>
    <definedName name="_____________MAT1111">'[1]Base Datos'!$B$43</definedName>
    <definedName name="_____________MAT170">'[2]Base Datos'!$B$212</definedName>
    <definedName name="_____________MAT171">'[2]Base Datos'!$B$213</definedName>
    <definedName name="_____________MAT832">'[3]Base Datos'!$B$125</definedName>
    <definedName name="_____________MAY88">'[4]Base Datos'!$B$11</definedName>
    <definedName name="_________APU221">#REF!</definedName>
    <definedName name="_________APU465" localSheetId="3">[5]!absc</definedName>
    <definedName name="_________APU465" localSheetId="4">[5]!absc</definedName>
    <definedName name="_________APU465" localSheetId="5">[5]!absc</definedName>
    <definedName name="_________APU465">[5]!absc</definedName>
    <definedName name="_________PJ50">#REF!</definedName>
    <definedName name="_________pj51">#REF!</definedName>
    <definedName name="________APU221">#REF!</definedName>
    <definedName name="________APU465" localSheetId="3">[6]!absc</definedName>
    <definedName name="________APU465" localSheetId="4">[6]!absc</definedName>
    <definedName name="________APU465" localSheetId="5">[6]!absc</definedName>
    <definedName name="________APU465">[6]!absc</definedName>
    <definedName name="________cua1">'[7]ALCANTARILLADO RAS'!$A$4:$B$14</definedName>
    <definedName name="________DMD1">#REF!</definedName>
    <definedName name="________MA2">#REF!</definedName>
    <definedName name="________PJ50">#REF!</definedName>
    <definedName name="________PJ51">#REF!</definedName>
    <definedName name="________rc">#REF!</definedName>
    <definedName name="________VPD1">[8]TARIFAS!$C$582</definedName>
    <definedName name="________VPI1">[8]TARIFAS!$C$580</definedName>
    <definedName name="________VRA1">[8]TARIFAS!$C$579</definedName>
    <definedName name="_______AFC1">[9]INV!$A$25:$D$28</definedName>
    <definedName name="_______AFC3">[9]INV!$F$25:$I$28</definedName>
    <definedName name="_______AFC5">[9]INV!$K$25:$N$28</definedName>
    <definedName name="_______APU221">#REF!</definedName>
    <definedName name="_______APU465" localSheetId="3">[6]!absc</definedName>
    <definedName name="_______APU465" localSheetId="4">[6]!absc</definedName>
    <definedName name="_______APU465" localSheetId="5">[6]!absc</definedName>
    <definedName name="_______APU465">[6]!absc</definedName>
    <definedName name="_______BGC1">[9]INV!$A$5:$D$8</definedName>
    <definedName name="_______BGC3">[9]INV!$F$5:$I$8</definedName>
    <definedName name="_______BGC5">[9]INV!$K$5:$N$8</definedName>
    <definedName name="_______CAC1">[9]INV!$A$19:$D$22</definedName>
    <definedName name="_______CAC3">[9]INV!$F$19:$I$22</definedName>
    <definedName name="_______CAC5">[9]INV!$K$19:$N$22</definedName>
    <definedName name="_______cua1">'[7]ALCANTARILLADO RAS'!$A$4:$B$14</definedName>
    <definedName name="_______DMD1">#REF!</definedName>
    <definedName name="_______MA2">#REF!</definedName>
    <definedName name="_______PJ50">#REF!</definedName>
    <definedName name="_______pj51">#REF!</definedName>
    <definedName name="_______rc">#REF!</definedName>
    <definedName name="_______SBC1">[9]INV!$A$12:$D$15</definedName>
    <definedName name="_______SBC3">[9]INV!$F$12:$I$15</definedName>
    <definedName name="_______SBC5">[9]INV!$K$12:$N$15</definedName>
    <definedName name="_______VPD1">[8]TARIFAS!$C$582</definedName>
    <definedName name="_______VPI1">[8]TARIFAS!$C$580</definedName>
    <definedName name="_______VRA1">[8]TARIFAS!$C$579</definedName>
    <definedName name="______AFC1">[9]INV!$A$25:$D$28</definedName>
    <definedName name="______AFC3">[9]INV!$F$25:$I$28</definedName>
    <definedName name="______AFC5">[9]INV!$K$25:$N$28</definedName>
    <definedName name="______APU221">#REF!</definedName>
    <definedName name="______APU465" localSheetId="3">[6]!absc</definedName>
    <definedName name="______APU465" localSheetId="4">[6]!absc</definedName>
    <definedName name="______APU465" localSheetId="5">[6]!absc</definedName>
    <definedName name="______APU465">[6]!absc</definedName>
    <definedName name="______BGC1">[9]INV!$A$5:$D$8</definedName>
    <definedName name="______BGC3">[9]INV!$F$5:$I$8</definedName>
    <definedName name="______BGC5">[9]INV!$K$5:$N$8</definedName>
    <definedName name="______CAC1">[10]INV!$A$19:$D$22</definedName>
    <definedName name="______CAC3">[9]INV!$F$19:$I$22</definedName>
    <definedName name="______CAC5">[10]INV!$K$19:$N$22</definedName>
    <definedName name="______cua1">'[7]ALCANTARILLADO RAS'!$A$4:$B$14</definedName>
    <definedName name="______DMD1">#REF!</definedName>
    <definedName name="______INF1">#REF!</definedName>
    <definedName name="______MA2">#REF!</definedName>
    <definedName name="______PJ50">#REF!</definedName>
    <definedName name="______pj51">#REF!</definedName>
    <definedName name="______rc">#REF!</definedName>
    <definedName name="______SBC1">[9]INV!$A$12:$D$15</definedName>
    <definedName name="______SBC3">[9]INV!$F$12:$I$15</definedName>
    <definedName name="______SBC5">[10]INV!$K$12:$N$15</definedName>
    <definedName name="______VPD1">[8]TARIFAS!$C$582</definedName>
    <definedName name="______VPI1">[8]TARIFAS!$C$580</definedName>
    <definedName name="______VRA1">[8]TARIFAS!$C$579</definedName>
    <definedName name="_____A20000">#REF!</definedName>
    <definedName name="_____A30000">#REF!</definedName>
    <definedName name="_____AFC1">[10]INV!$A$25:$D$28</definedName>
    <definedName name="_____AFC3">[10]INV!$F$25:$I$28</definedName>
    <definedName name="_____AFC5">[10]INV!$K$25:$N$28</definedName>
    <definedName name="_____APU221">#REF!</definedName>
    <definedName name="_____APU465" localSheetId="3">[6]!absc</definedName>
    <definedName name="_____APU465" localSheetId="4">[6]!absc</definedName>
    <definedName name="_____APU465" localSheetId="5">[6]!absc</definedName>
    <definedName name="_____APU465">[6]!absc</definedName>
    <definedName name="_____BGC1">[10]INV!$A$5:$D$8</definedName>
    <definedName name="_____BGC3">[10]INV!$F$5:$I$8</definedName>
    <definedName name="_____BGC5">[9]INV!$K$5:$N$8</definedName>
    <definedName name="_____CAC1">[10]INV!$A$19:$D$22</definedName>
    <definedName name="_____CAC3">[10]INV!$F$19:$I$22</definedName>
    <definedName name="_____CAC5">[10]INV!$K$19:$N$22</definedName>
    <definedName name="_____CON123">'[11]Base Datos'!$B$8</definedName>
    <definedName name="_____cua1">'[7]ALCANTARILLADO RAS'!$A$4:$B$14</definedName>
    <definedName name="_____DMD1">#REF!</definedName>
    <definedName name="_____EQP1">'[12]Base Datos'!$B$20</definedName>
    <definedName name="_____EQP10">'[12]Base Datos'!$B$29</definedName>
    <definedName name="_____EQP11">'[12]Base Datos'!$B$30</definedName>
    <definedName name="_____EQP12">'[12]Base Datos'!$B$31</definedName>
    <definedName name="_____EQP13">'[12]Base Datos'!$B$32</definedName>
    <definedName name="_____EQP14">'[12]Base Datos'!$B$33</definedName>
    <definedName name="_____EQP15">'[12]Base Datos'!$B$34</definedName>
    <definedName name="_____EQP16">'[12]Base Datos'!$B$35</definedName>
    <definedName name="_____EQP17">'[12]Base Datos'!$B$36</definedName>
    <definedName name="_____EQP18">'[12]Base Datos'!$B$37</definedName>
    <definedName name="_____EQP19">'[12]Base Datos'!$B$38</definedName>
    <definedName name="_____EQP2">'[12]Base Datos'!$B$21</definedName>
    <definedName name="_____EQP20">'[12]Base Datos'!$B$39</definedName>
    <definedName name="_____EQP3">'[12]Base Datos'!$B$22</definedName>
    <definedName name="_____EQP4">'[12]Base Datos'!$B$23</definedName>
    <definedName name="_____EQP5">'[12]Base Datos'!$B$24</definedName>
    <definedName name="_____EQP6">'[12]Base Datos'!$B$25</definedName>
    <definedName name="_____EQP7">'[12]Base Datos'!$B$26</definedName>
    <definedName name="_____EQP8">'[12]Base Datos'!$B$27</definedName>
    <definedName name="_____EQP9">'[12]Base Datos'!$B$28</definedName>
    <definedName name="_____M14">'[11]Base Datos'!$B$9</definedName>
    <definedName name="_____MA2">#REF!</definedName>
    <definedName name="_____MAT1">'[12]Base Datos'!$B$43</definedName>
    <definedName name="_____MAT10">'[12]Base Datos'!$B$53</definedName>
    <definedName name="_____MAT11">'[12]Base Datos'!$B$54</definedName>
    <definedName name="_____MAT1111">'[11]Base Datos'!$B$43</definedName>
    <definedName name="_____MAT12">'[12]Base Datos'!$B$55</definedName>
    <definedName name="_____MAT13">'[12]Base Datos'!$B$56</definedName>
    <definedName name="_____MAT14">'[12]Base Datos'!$B$57</definedName>
    <definedName name="_____MAT15">'[12]Base Datos'!$B$58</definedName>
    <definedName name="_____MAT16">'[12]Base Datos'!$B$59</definedName>
    <definedName name="_____MAT17">'[12]Base Datos'!$B$60</definedName>
    <definedName name="_____MAT170">'[13]Base Datos'!$B$212</definedName>
    <definedName name="_____MAT171">'[13]Base Datos'!$B$213</definedName>
    <definedName name="_____MAT18">'[12]Base Datos'!$B$61</definedName>
    <definedName name="_____MAT19">'[12]Base Datos'!$B$62</definedName>
    <definedName name="_____MAT2">'[12]Base Datos'!$B$44</definedName>
    <definedName name="_____MAT20">'[12]Base Datos'!$B$63</definedName>
    <definedName name="_____MAT21">'[12]Base Datos'!$B$64</definedName>
    <definedName name="_____MAT22">'[12]Base Datos'!$B$65</definedName>
    <definedName name="_____MAT23">'[12]Base Datos'!$B$66</definedName>
    <definedName name="_____MAT24">'[12]Base Datos'!$B$67</definedName>
    <definedName name="_____MAT25">'[12]Base Datos'!$B$68</definedName>
    <definedName name="_____MAT26">'[12]Base Datos'!$B$69</definedName>
    <definedName name="_____MAT27">'[12]Base Datos'!$B$70</definedName>
    <definedName name="_____MAT28">'[12]Base Datos'!$B$71</definedName>
    <definedName name="_____MAT29">'[12]Base Datos'!$B$72</definedName>
    <definedName name="_____MAT3">'[12]Base Datos'!$B$45</definedName>
    <definedName name="_____MAT30">'[12]Base Datos'!$B$73</definedName>
    <definedName name="_____MAT31">'[12]Base Datos'!$B$74</definedName>
    <definedName name="_____MAT32">'[12]Base Datos'!$B$75</definedName>
    <definedName name="_____MAT33">'[12]Base Datos'!$B$76</definedName>
    <definedName name="_____MAT34">'[12]Base Datos'!$B$77</definedName>
    <definedName name="_____MAT35">'[12]Base Datos'!$B$78</definedName>
    <definedName name="_____MAT36">'[12]Base Datos'!$B$79</definedName>
    <definedName name="_____MAT37">'[12]Base Datos'!$B$80</definedName>
    <definedName name="_____MAT4">'[12]Base Datos'!$B$46</definedName>
    <definedName name="_____MAT5">'[12]Base Datos'!$B$48</definedName>
    <definedName name="_____MAT6">'[12]Base Datos'!$B$49</definedName>
    <definedName name="_____MAT7">'[12]Base Datos'!$B$50</definedName>
    <definedName name="_____MAT8">'[12]Base Datos'!$B$51</definedName>
    <definedName name="_____MAT832">'[14]Base Datos'!$B$125</definedName>
    <definedName name="_____MAT9">'[12]Base Datos'!$B$52</definedName>
    <definedName name="_____MAY88">'[15]Base Datos'!$B$11</definedName>
    <definedName name="_____MO1">'[12]Base Datos'!$B$216</definedName>
    <definedName name="_____MO10">'[12]Base Datos'!$B$225</definedName>
    <definedName name="_____MO2">'[12]Base Datos'!$B$217</definedName>
    <definedName name="_____MO3">'[12]Base Datos'!$B$218</definedName>
    <definedName name="_____MO4">'[12]Base Datos'!$B$219</definedName>
    <definedName name="_____MO5">'[12]Base Datos'!$B$220</definedName>
    <definedName name="_____MO6">'[12]Base Datos'!$B$221</definedName>
    <definedName name="_____MO7">'[12]Base Datos'!$B$222</definedName>
    <definedName name="_____MO8">'[12]Base Datos'!$B$223</definedName>
    <definedName name="_____MO9">'[12]Base Datos'!$B$224</definedName>
    <definedName name="_____MV1">'[12]Base Datos'!$B$230</definedName>
    <definedName name="_____MV10">'[12]Base Datos'!$B$239</definedName>
    <definedName name="_____MV11">'[12]Base Datos'!$B$240</definedName>
    <definedName name="_____MV12">'[12]Base Datos'!$B$241</definedName>
    <definedName name="_____MV13">'[12]Base Datos'!$B$242</definedName>
    <definedName name="_____MV14">'[12]Base Datos'!$B$243</definedName>
    <definedName name="_____MV15">'[12]Base Datos'!$B$244</definedName>
    <definedName name="_____MV16">'[12]Base Datos'!$B$245</definedName>
    <definedName name="_____MV17">'[12]Base Datos'!$B$246</definedName>
    <definedName name="_____MV18">'[12]Base Datos'!$B$247</definedName>
    <definedName name="_____MV19">'[12]Base Datos'!$B$248</definedName>
    <definedName name="_____MV2">'[12]Base Datos'!$B$231</definedName>
    <definedName name="_____MV20">'[12]Base Datos'!$B$249</definedName>
    <definedName name="_____MV3">'[12]Base Datos'!$B$232</definedName>
    <definedName name="_____MV5">'[12]Base Datos'!$B$234</definedName>
    <definedName name="_____MV6">'[12]Base Datos'!$B$235</definedName>
    <definedName name="_____MV7">'[12]Base Datos'!$B$236</definedName>
    <definedName name="_____MV8">'[12]Base Datos'!$B$237</definedName>
    <definedName name="_____MV9">'[12]Base Datos'!$B$238</definedName>
    <definedName name="_____PJ50">#REF!</definedName>
    <definedName name="_____pj51">#REF!</definedName>
    <definedName name="_____rc">#REF!</definedName>
    <definedName name="_____SBC1">[10]INV!$A$12:$D$15</definedName>
    <definedName name="_____SBC3">[10]INV!$F$12:$I$15</definedName>
    <definedName name="_____SBC5">[10]INV!$K$12:$N$15</definedName>
    <definedName name="_____VPD1">[8]TARIFAS!$C$582</definedName>
    <definedName name="_____VPI1">[8]TARIFAS!$C$580</definedName>
    <definedName name="_____VRA1">[8]TARIFAS!$C$579</definedName>
    <definedName name="____A17000">#REF!</definedName>
    <definedName name="____A20000">#REF!</definedName>
    <definedName name="____A30000">#REF!</definedName>
    <definedName name="____AFC1">[10]INV!$A$25:$D$28</definedName>
    <definedName name="____AFC3">[10]INV!$F$25:$I$28</definedName>
    <definedName name="____AFC5">[10]INV!$K$25:$N$28</definedName>
    <definedName name="____APU221">#REF!</definedName>
    <definedName name="____APU465" localSheetId="3">[6]!absc</definedName>
    <definedName name="____APU465" localSheetId="4">[6]!absc</definedName>
    <definedName name="____APU465" localSheetId="5">[6]!absc</definedName>
    <definedName name="____APU465">[6]!absc</definedName>
    <definedName name="____BGC1">[10]INV!$A$5:$D$8</definedName>
    <definedName name="____BGC3">[10]INV!$F$5:$I$8</definedName>
    <definedName name="____BGC5">[10]INV!$K$5:$N$8</definedName>
    <definedName name="____CAC1">[10]INV!$A$19:$D$22</definedName>
    <definedName name="____CAC3">[10]INV!$F$19:$I$22</definedName>
    <definedName name="____CAC5">[10]INV!$K$19:$N$22</definedName>
    <definedName name="____CON123">'[11]Base Datos'!$B$8</definedName>
    <definedName name="____cua1">'[7]ALCANTARILLADO RAS'!$A$4:$B$14</definedName>
    <definedName name="____DMD1">#REF!</definedName>
    <definedName name="____EQP1">'[12]Base Datos'!$B$20</definedName>
    <definedName name="____EQP10">'[12]Base Datos'!$B$29</definedName>
    <definedName name="____EQP11">'[12]Base Datos'!$B$30</definedName>
    <definedName name="____EQP12">'[12]Base Datos'!$B$31</definedName>
    <definedName name="____EQP13">'[12]Base Datos'!$B$32</definedName>
    <definedName name="____EQP14">'[12]Base Datos'!$B$33</definedName>
    <definedName name="____EQP15">'[12]Base Datos'!$B$34</definedName>
    <definedName name="____EQP16">'[12]Base Datos'!$B$35</definedName>
    <definedName name="____EQP17">'[12]Base Datos'!$B$36</definedName>
    <definedName name="____EQP18">'[12]Base Datos'!$B$37</definedName>
    <definedName name="____EQP19">'[12]Base Datos'!$B$38</definedName>
    <definedName name="____EQP2">'[12]Base Datos'!$B$21</definedName>
    <definedName name="____EQP20">'[12]Base Datos'!$B$39</definedName>
    <definedName name="____EQP3">'[12]Base Datos'!$B$22</definedName>
    <definedName name="____EQP4">'[12]Base Datos'!$B$23</definedName>
    <definedName name="____EQP5">'[12]Base Datos'!$B$24</definedName>
    <definedName name="____EQP6">'[12]Base Datos'!$B$25</definedName>
    <definedName name="____EQP7">'[12]Base Datos'!$B$26</definedName>
    <definedName name="____EQP8">'[12]Base Datos'!$B$27</definedName>
    <definedName name="____EQP9">'[12]Base Datos'!$B$28</definedName>
    <definedName name="____M14">'[11]Base Datos'!$B$9</definedName>
    <definedName name="____MA2">#REF!</definedName>
    <definedName name="____MAT1">'[12]Base Datos'!$B$43</definedName>
    <definedName name="____MAT10">'[12]Base Datos'!$B$53</definedName>
    <definedName name="____MAT11">'[12]Base Datos'!$B$54</definedName>
    <definedName name="____MAT1111">'[11]Base Datos'!$B$43</definedName>
    <definedName name="____MAT12">'[12]Base Datos'!$B$55</definedName>
    <definedName name="____MAT13">'[12]Base Datos'!$B$56</definedName>
    <definedName name="____MAT14">'[12]Base Datos'!$B$57</definedName>
    <definedName name="____MAT15">'[12]Base Datos'!$B$58</definedName>
    <definedName name="____MAT16">'[12]Base Datos'!$B$59</definedName>
    <definedName name="____MAT17">'[12]Base Datos'!$B$60</definedName>
    <definedName name="____MAT170">'[13]Base Datos'!$B$212</definedName>
    <definedName name="____MAT171">'[13]Base Datos'!$B$213</definedName>
    <definedName name="____MAT18">'[12]Base Datos'!$B$61</definedName>
    <definedName name="____MAT19">'[12]Base Datos'!$B$62</definedName>
    <definedName name="____MAT2">'[12]Base Datos'!$B$44</definedName>
    <definedName name="____MAT20">'[12]Base Datos'!$B$63</definedName>
    <definedName name="____MAT21">'[12]Base Datos'!$B$64</definedName>
    <definedName name="____MAT22">'[12]Base Datos'!$B$65</definedName>
    <definedName name="____MAT23">'[12]Base Datos'!$B$66</definedName>
    <definedName name="____MAT24">'[12]Base Datos'!$B$67</definedName>
    <definedName name="____MAT25">'[12]Base Datos'!$B$68</definedName>
    <definedName name="____MAT26">'[12]Base Datos'!$B$69</definedName>
    <definedName name="____MAT27">'[12]Base Datos'!$B$70</definedName>
    <definedName name="____MAT28">'[12]Base Datos'!$B$71</definedName>
    <definedName name="____MAT29">'[12]Base Datos'!$B$72</definedName>
    <definedName name="____MAT3">'[12]Base Datos'!$B$45</definedName>
    <definedName name="____MAT30">'[12]Base Datos'!$B$73</definedName>
    <definedName name="____MAT31">'[12]Base Datos'!$B$74</definedName>
    <definedName name="____MAT32">'[12]Base Datos'!$B$75</definedName>
    <definedName name="____MAT33">'[12]Base Datos'!$B$76</definedName>
    <definedName name="____MAT34">'[12]Base Datos'!$B$77</definedName>
    <definedName name="____MAT35">'[12]Base Datos'!$B$78</definedName>
    <definedName name="____MAT36">'[12]Base Datos'!$B$79</definedName>
    <definedName name="____MAT37">'[12]Base Datos'!$B$80</definedName>
    <definedName name="____MAT4">'[12]Base Datos'!$B$46</definedName>
    <definedName name="____MAT5">'[12]Base Datos'!$B$48</definedName>
    <definedName name="____MAT6">'[12]Base Datos'!$B$49</definedName>
    <definedName name="____MAT7">'[12]Base Datos'!$B$50</definedName>
    <definedName name="____MAT8">'[12]Base Datos'!$B$51</definedName>
    <definedName name="____MAT832">'[14]Base Datos'!$B$125</definedName>
    <definedName name="____MAT9">'[12]Base Datos'!$B$52</definedName>
    <definedName name="____MAY88">'[15]Base Datos'!$B$11</definedName>
    <definedName name="____MO1">'[12]Base Datos'!$B$216</definedName>
    <definedName name="____MO10">'[12]Base Datos'!$B$225</definedName>
    <definedName name="____MO2">'[12]Base Datos'!$B$217</definedName>
    <definedName name="____MO3">'[12]Base Datos'!$B$218</definedName>
    <definedName name="____MO4">'[12]Base Datos'!$B$219</definedName>
    <definedName name="____MO5">'[12]Base Datos'!$B$220</definedName>
    <definedName name="____MO6">'[12]Base Datos'!$B$221</definedName>
    <definedName name="____MO7">'[12]Base Datos'!$B$222</definedName>
    <definedName name="____MO8">'[12]Base Datos'!$B$223</definedName>
    <definedName name="____MO9">'[12]Base Datos'!$B$224</definedName>
    <definedName name="____MV1">'[12]Base Datos'!$B$230</definedName>
    <definedName name="____MV10">'[12]Base Datos'!$B$239</definedName>
    <definedName name="____MV11">'[12]Base Datos'!$B$240</definedName>
    <definedName name="____MV12">'[12]Base Datos'!$B$241</definedName>
    <definedName name="____MV13">'[12]Base Datos'!$B$242</definedName>
    <definedName name="____MV14">'[12]Base Datos'!$B$243</definedName>
    <definedName name="____MV15">'[12]Base Datos'!$B$244</definedName>
    <definedName name="____MV16">'[12]Base Datos'!$B$245</definedName>
    <definedName name="____MV17">'[12]Base Datos'!$B$246</definedName>
    <definedName name="____MV18">'[12]Base Datos'!$B$247</definedName>
    <definedName name="____MV19">'[12]Base Datos'!$B$248</definedName>
    <definedName name="____MV2">'[12]Base Datos'!$B$231</definedName>
    <definedName name="____MV20">'[12]Base Datos'!$B$249</definedName>
    <definedName name="____MV3">'[12]Base Datos'!$B$232</definedName>
    <definedName name="____MV5">'[12]Base Datos'!$B$234</definedName>
    <definedName name="____MV6">'[12]Base Datos'!$B$235</definedName>
    <definedName name="____MV7">'[12]Base Datos'!$B$236</definedName>
    <definedName name="____MV8">'[12]Base Datos'!$B$237</definedName>
    <definedName name="____MV9">'[12]Base Datos'!$B$238</definedName>
    <definedName name="____PJ50">#REF!</definedName>
    <definedName name="____pj51">#REF!</definedName>
    <definedName name="____rc">#REF!</definedName>
    <definedName name="____SBC1">[10]INV!$A$12:$D$15</definedName>
    <definedName name="____SBC3">[10]INV!$F$12:$I$15</definedName>
    <definedName name="____SBC5">[10]INV!$K$12:$N$15</definedName>
    <definedName name="____VPD1">[8]TARIFAS!$C$582</definedName>
    <definedName name="____VPI1">[8]TARIFAS!$C$580</definedName>
    <definedName name="____VRA1">[8]TARIFAS!$C$579</definedName>
    <definedName name="___A17000">#REF!</definedName>
    <definedName name="___A20000">#REF!</definedName>
    <definedName name="___A30000">#REF!</definedName>
    <definedName name="___AFC1">[10]INV!$A$25:$D$28</definedName>
    <definedName name="___AFC3">[10]INV!$F$25:$I$28</definedName>
    <definedName name="___AFC5">[10]INV!$K$25:$N$28</definedName>
    <definedName name="___APU221">#REF!</definedName>
    <definedName name="___APU465" localSheetId="3">[6]!absc</definedName>
    <definedName name="___APU465" localSheetId="4">[6]!absc</definedName>
    <definedName name="___APU465" localSheetId="5">[6]!absc</definedName>
    <definedName name="___APU465">[6]!absc</definedName>
    <definedName name="___BGC1">[10]INV!$A$5:$D$8</definedName>
    <definedName name="___BGC3">[10]INV!$F$5:$I$8</definedName>
    <definedName name="___BGC5">[10]INV!$K$5:$N$8</definedName>
    <definedName name="___CAC1">[10]INV!$A$19:$D$22</definedName>
    <definedName name="___CAC3">[10]INV!$F$19:$I$22</definedName>
    <definedName name="___CAC5">[10]INV!$K$19:$N$22</definedName>
    <definedName name="___CON123">'[11]Base Datos'!$B$8</definedName>
    <definedName name="___cua1">'[7]ALCANTARILLADO RAS'!$A$4:$B$14</definedName>
    <definedName name="___DMD1">#REF!</definedName>
    <definedName name="___EQP1">'[16]Base Datos'!$B$20</definedName>
    <definedName name="___EQP10">'[16]Base Datos'!$B$29</definedName>
    <definedName name="___EQP11">'[16]Base Datos'!$B$30</definedName>
    <definedName name="___EQP12">'[16]Base Datos'!$B$31</definedName>
    <definedName name="___EQP13">'[16]Base Datos'!$B$32</definedName>
    <definedName name="___EQP14">'[16]Base Datos'!$B$33</definedName>
    <definedName name="___EQP15">'[16]Base Datos'!$B$34</definedName>
    <definedName name="___EQP16">'[16]Base Datos'!$B$35</definedName>
    <definedName name="___EQP17">'[16]Base Datos'!$B$36</definedName>
    <definedName name="___EQP18">'[16]Base Datos'!$B$37</definedName>
    <definedName name="___EQP19">'[16]Base Datos'!$B$38</definedName>
    <definedName name="___EQP2">'[16]Base Datos'!$B$21</definedName>
    <definedName name="___EQP20">'[16]Base Datos'!$B$39</definedName>
    <definedName name="___EQP3">'[16]Base Datos'!$B$22</definedName>
    <definedName name="___EQP4">'[16]Base Datos'!$B$23</definedName>
    <definedName name="___EQP5">'[16]Base Datos'!$B$24</definedName>
    <definedName name="___EQP6">'[16]Base Datos'!$B$25</definedName>
    <definedName name="___EQP7">'[16]Base Datos'!$B$26</definedName>
    <definedName name="___EQP8">'[16]Base Datos'!$B$27</definedName>
    <definedName name="___EQP9">'[16]Base Datos'!$B$28</definedName>
    <definedName name="___INF1">#REF!</definedName>
    <definedName name="___M14">'[11]Base Datos'!$B$9</definedName>
    <definedName name="___MA2">#REF!</definedName>
    <definedName name="___MAT1">'[16]Base Datos'!$B$43</definedName>
    <definedName name="___MAT10">'[16]Base Datos'!$B$53</definedName>
    <definedName name="___MAT11">'[16]Base Datos'!$B$54</definedName>
    <definedName name="___MAT1111">'[11]Base Datos'!$B$43</definedName>
    <definedName name="___MAT12">'[16]Base Datos'!$B$55</definedName>
    <definedName name="___MAT13">'[16]Base Datos'!$B$56</definedName>
    <definedName name="___MAT14">'[16]Base Datos'!$B$57</definedName>
    <definedName name="___MAT15">'[16]Base Datos'!$B$58</definedName>
    <definedName name="___MAT16">'[16]Base Datos'!$B$59</definedName>
    <definedName name="___MAT17">'[16]Base Datos'!$B$60</definedName>
    <definedName name="___MAT170">'[13]Base Datos'!$B$212</definedName>
    <definedName name="___MAT171">'[13]Base Datos'!$B$213</definedName>
    <definedName name="___MAT18">'[16]Base Datos'!$B$61</definedName>
    <definedName name="___MAT19">'[16]Base Datos'!$B$62</definedName>
    <definedName name="___MAT2">'[16]Base Datos'!$B$44</definedName>
    <definedName name="___MAT20">'[16]Base Datos'!$B$63</definedName>
    <definedName name="___MAT21">'[16]Base Datos'!$B$64</definedName>
    <definedName name="___MAT22">'[16]Base Datos'!$B$65</definedName>
    <definedName name="___MAT23">'[16]Base Datos'!$B$66</definedName>
    <definedName name="___MAT24">'[16]Base Datos'!$B$67</definedName>
    <definedName name="___MAT25">'[16]Base Datos'!$B$68</definedName>
    <definedName name="___MAT26">'[16]Base Datos'!$B$69</definedName>
    <definedName name="___MAT27">'[16]Base Datos'!$B$70</definedName>
    <definedName name="___MAT28">'[16]Base Datos'!$B$71</definedName>
    <definedName name="___MAT29">'[16]Base Datos'!$B$72</definedName>
    <definedName name="___MAT3">'[16]Base Datos'!$B$45</definedName>
    <definedName name="___MAT30">'[16]Base Datos'!$B$73</definedName>
    <definedName name="___MAT31">'[16]Base Datos'!$B$74</definedName>
    <definedName name="___MAT32">'[16]Base Datos'!$B$75</definedName>
    <definedName name="___MAT33">'[16]Base Datos'!$B$76</definedName>
    <definedName name="___MAT34">'[16]Base Datos'!$B$77</definedName>
    <definedName name="___MAT35">'[16]Base Datos'!$B$78</definedName>
    <definedName name="___MAT36">'[16]Base Datos'!$B$79</definedName>
    <definedName name="___MAT37">'[16]Base Datos'!$B$80</definedName>
    <definedName name="___MAT4">'[16]Base Datos'!$B$46</definedName>
    <definedName name="___MAT5">'[16]Base Datos'!$B$48</definedName>
    <definedName name="___MAT6">'[16]Base Datos'!$B$49</definedName>
    <definedName name="___MAT7">'[16]Base Datos'!$B$50</definedName>
    <definedName name="___MAT8">'[16]Base Datos'!$B$51</definedName>
    <definedName name="___MAT832">'[14]Base Datos'!$B$125</definedName>
    <definedName name="___MAT9">'[16]Base Datos'!$B$52</definedName>
    <definedName name="___MAY88">'[15]Base Datos'!$B$11</definedName>
    <definedName name="___MO1">'[16]Base Datos'!$B$216</definedName>
    <definedName name="___MO10">'[16]Base Datos'!$B$225</definedName>
    <definedName name="___MO2">'[16]Base Datos'!$B$217</definedName>
    <definedName name="___MO3">'[16]Base Datos'!$B$218</definedName>
    <definedName name="___MO4">'[16]Base Datos'!$B$219</definedName>
    <definedName name="___MO5">'[16]Base Datos'!$B$220</definedName>
    <definedName name="___MO6">'[16]Base Datos'!$B$221</definedName>
    <definedName name="___MO7">'[16]Base Datos'!$B$222</definedName>
    <definedName name="___MO8">'[16]Base Datos'!$B$223</definedName>
    <definedName name="___MO9">'[16]Base Datos'!$B$224</definedName>
    <definedName name="___MV1">'[16]Base Datos'!$B$230</definedName>
    <definedName name="___MV10">'[16]Base Datos'!$B$239</definedName>
    <definedName name="___MV11">'[16]Base Datos'!$B$240</definedName>
    <definedName name="___MV12">'[16]Base Datos'!$B$241</definedName>
    <definedName name="___MV13">'[16]Base Datos'!$B$242</definedName>
    <definedName name="___MV14">'[16]Base Datos'!$B$243</definedName>
    <definedName name="___MV15">'[16]Base Datos'!$B$244</definedName>
    <definedName name="___MV16">'[16]Base Datos'!$B$245</definedName>
    <definedName name="___MV17">'[16]Base Datos'!$B$246</definedName>
    <definedName name="___MV18">'[16]Base Datos'!$B$247</definedName>
    <definedName name="___MV19">'[16]Base Datos'!$B$248</definedName>
    <definedName name="___MV2">'[16]Base Datos'!$B$231</definedName>
    <definedName name="___MV20">'[16]Base Datos'!$B$249</definedName>
    <definedName name="___MV3">'[16]Base Datos'!$B$232</definedName>
    <definedName name="___MV5">'[16]Base Datos'!$B$234</definedName>
    <definedName name="___MV6">'[16]Base Datos'!$B$235</definedName>
    <definedName name="___MV7">'[16]Base Datos'!$B$236</definedName>
    <definedName name="___MV8">'[16]Base Datos'!$B$237</definedName>
    <definedName name="___MV9">'[16]Base Datos'!$B$238</definedName>
    <definedName name="___PJ50">#REF!</definedName>
    <definedName name="___pj51">#REF!</definedName>
    <definedName name="___Rc">#REF!</definedName>
    <definedName name="___SBC1">[10]INV!$A$12:$D$15</definedName>
    <definedName name="___SBC3">[10]INV!$F$12:$I$15</definedName>
    <definedName name="___SBC5">[10]INV!$K$12:$N$15</definedName>
    <definedName name="___VPD1">[8]TARIFAS!$C$582</definedName>
    <definedName name="___VPI1">[8]TARIFAS!$C$580</definedName>
    <definedName name="___VRA1">[8]TARIFAS!$C$579</definedName>
    <definedName name="__123Graph_AMAIN" hidden="1">'[17]ETAPA 50 SMMLV'!#REF!</definedName>
    <definedName name="__123Graph_BMAIN" hidden="1">'[17]ETAPA 50 SMMLV'!#REF!</definedName>
    <definedName name="__123Graph_XMAIN" hidden="1">'[17]ETAPA 50 SMMLV'!#REF!</definedName>
    <definedName name="__A1">'[18]Base Datos'!$B$22</definedName>
    <definedName name="__A17000">#REF!</definedName>
    <definedName name="__A20000">#REF!</definedName>
    <definedName name="__A30000">#REF!</definedName>
    <definedName name="__AFC1">[10]INV!$A$25:$D$28</definedName>
    <definedName name="__AFC3">[10]INV!$F$25:$I$28</definedName>
    <definedName name="__AFC5">[10]INV!$K$25:$N$28</definedName>
    <definedName name="__APU1">[19]APU!$G$41</definedName>
    <definedName name="__APU10">[19]APU!$G$499</definedName>
    <definedName name="__APU11">[19]APU!$G$543</definedName>
    <definedName name="__APU13">[19]APU!$G$633</definedName>
    <definedName name="__APU14">[19]APU!$G$1439</definedName>
    <definedName name="__APU15">[19]APU!$G$1482</definedName>
    <definedName name="__APU18">[19]APU!$G$885</definedName>
    <definedName name="__APU2">[19]APU!$G$84</definedName>
    <definedName name="__APU20">[19]APU!$G$675</definedName>
    <definedName name="__APU21">[19]APU!$G$759</definedName>
    <definedName name="__APU22">[19]APU!$G$843</definedName>
    <definedName name="__APU221">#REF!</definedName>
    <definedName name="__APU23">[19]APU!$G$928</definedName>
    <definedName name="__APU25">[19]APU!$G$1053</definedName>
    <definedName name="__APU26">[19]APU!$G$1096</definedName>
    <definedName name="__APU27">[19]APU!$G$1139</definedName>
    <definedName name="__APU28">[19]APU!$G$1181</definedName>
    <definedName name="__APU3">[19]APU!$G$126</definedName>
    <definedName name="__APU30">[19]APU!$G$1267</definedName>
    <definedName name="__APU31">[19]APU!$G$1353</definedName>
    <definedName name="__APU38">[19]APU!$G$1734</definedName>
    <definedName name="__APU4">[19]APU!$G$212</definedName>
    <definedName name="__APU41">[19]APU!$G$1863</definedName>
    <definedName name="__APU42">[19]APU!$G$1906</definedName>
    <definedName name="__APU43">[19]APU!$G$1949</definedName>
    <definedName name="__APU44">[19]APU!$G$1991</definedName>
    <definedName name="__APU45">[19]APU!$G$2032</definedName>
    <definedName name="__APU46">[19]APU!$G$2075</definedName>
    <definedName name="__APU465" localSheetId="3">[6]!absc</definedName>
    <definedName name="__APU465" localSheetId="4">[6]!absc</definedName>
    <definedName name="__APU465" localSheetId="5">[6]!absc</definedName>
    <definedName name="__APU465">[6]!absc</definedName>
    <definedName name="__APU47">[19]APU!$G$2117</definedName>
    <definedName name="__APU48">[19]APU!$G$2159</definedName>
    <definedName name="__APU49">[19]APU!$G$2201</definedName>
    <definedName name="__APU5">[19]APU!$G$253</definedName>
    <definedName name="__APU52">[19]APU!$G$2326</definedName>
    <definedName name="__APU53">[19]APU!$G$2367</definedName>
    <definedName name="__APU54">[19]APU!$G$2409</definedName>
    <definedName name="__APU59">[19]APU!$G$2620</definedName>
    <definedName name="__APU6">[19]APU!$G$292</definedName>
    <definedName name="__APU60">[19]APU!$G$2662</definedName>
    <definedName name="__APU61">[19]APU!$G$2706</definedName>
    <definedName name="__APU64">[19]APU!$G$2828</definedName>
    <definedName name="__APU65">[19]APU!$G$2870</definedName>
    <definedName name="__APU66">[19]APU!$G$2911</definedName>
    <definedName name="__APU7">[19]APU!$G$334</definedName>
    <definedName name="__APU72">[19]APU!$G$3173</definedName>
    <definedName name="__APU74">[19]APU!$G$3251</definedName>
    <definedName name="__APU75">[19]APU!$G$3290</definedName>
    <definedName name="__APU76">[19]APU!$G$3329</definedName>
    <definedName name="__APU77">[19]APU!$G$169</definedName>
    <definedName name="__APU78">[19]APU!$G$1012</definedName>
    <definedName name="__apu79">[19]APU!$G$1310</definedName>
    <definedName name="__APU8">[19]APU!$G$376</definedName>
    <definedName name="__APU80">[19]APU!$G$3411</definedName>
    <definedName name="__APU81">[19]APU!$G$3454</definedName>
    <definedName name="__APU82">[19]APU!$G$3496</definedName>
    <definedName name="__APU83">[19]APU!$G$3538</definedName>
    <definedName name="__APU84">[19]APU!$G$3622</definedName>
    <definedName name="__APU85">[19]APU!$G$3580</definedName>
    <definedName name="__APU86">[19]APU!$G$3368</definedName>
    <definedName name="__APU9">[19]APU!$G$457</definedName>
    <definedName name="__BGC1">[10]INV!$A$5:$D$8</definedName>
    <definedName name="__BGC3">[10]INV!$F$5:$I$8</definedName>
    <definedName name="__BGC5">[10]INV!$K$5:$N$8</definedName>
    <definedName name="__CAC1">[10]INV!$A$19:$D$22</definedName>
    <definedName name="__CAC3">[10]INV!$F$19:$I$22</definedName>
    <definedName name="__CAC5">[10]INV!$K$19:$N$22</definedName>
    <definedName name="__CON123">'[11]Base Datos'!$B$8</definedName>
    <definedName name="__cua1">'[7]ALCANTARILLADO RAS'!$A$4:$B$14</definedName>
    <definedName name="__DMD1">#REF!</definedName>
    <definedName name="__EQP1">'[16]Base Datos'!$B$20</definedName>
    <definedName name="__EQP10">'[16]Base Datos'!$B$29</definedName>
    <definedName name="__EQP11">'[16]Base Datos'!$B$30</definedName>
    <definedName name="__EQP12">'[16]Base Datos'!$B$31</definedName>
    <definedName name="__EQP13">'[16]Base Datos'!$B$32</definedName>
    <definedName name="__EQP14">'[16]Base Datos'!$B$33</definedName>
    <definedName name="__EQP15">'[16]Base Datos'!$B$34</definedName>
    <definedName name="__EQP16">'[16]Base Datos'!$B$35</definedName>
    <definedName name="__EQP17">'[16]Base Datos'!$B$36</definedName>
    <definedName name="__EQP18">'[16]Base Datos'!$B$37</definedName>
    <definedName name="__EQP19">'[16]Base Datos'!$B$38</definedName>
    <definedName name="__EQP2">'[16]Base Datos'!$B$21</definedName>
    <definedName name="__EQP20">'[16]Base Datos'!$B$39</definedName>
    <definedName name="__eqp27">#REF!</definedName>
    <definedName name="__EQP3">'[16]Base Datos'!$B$22</definedName>
    <definedName name="__EQP4">'[16]Base Datos'!$B$23</definedName>
    <definedName name="__EQP5">'[16]Base Datos'!$B$24</definedName>
    <definedName name="__EQP6">'[16]Base Datos'!$B$25</definedName>
    <definedName name="__EQP7">'[16]Base Datos'!$B$26</definedName>
    <definedName name="__EQP8">'[16]Base Datos'!$B$27</definedName>
    <definedName name="__EQP9">'[16]Base Datos'!$B$28</definedName>
    <definedName name="__inf1">#REF!</definedName>
    <definedName name="__M14">'[11]Base Datos'!$B$9</definedName>
    <definedName name="__MA2">#REF!</definedName>
    <definedName name="__MAT1">'[16]Base Datos'!$B$43</definedName>
    <definedName name="__MAT10">'[16]Base Datos'!$B$53</definedName>
    <definedName name="__MAT11">'[16]Base Datos'!$B$54</definedName>
    <definedName name="__MAT1111">'[11]Base Datos'!$B$43</definedName>
    <definedName name="__MAT12">'[16]Base Datos'!$B$55</definedName>
    <definedName name="__MAT13">'[16]Base Datos'!$B$56</definedName>
    <definedName name="__MAT14">'[16]Base Datos'!$B$57</definedName>
    <definedName name="__MAT15">'[16]Base Datos'!$B$58</definedName>
    <definedName name="__MAT16">'[16]Base Datos'!$B$59</definedName>
    <definedName name="__MAT17">'[16]Base Datos'!$B$60</definedName>
    <definedName name="__MAT170">'[13]Base Datos'!$B$212</definedName>
    <definedName name="__MAT171">'[13]Base Datos'!$B$213</definedName>
    <definedName name="__MAT18">'[16]Base Datos'!$B$61</definedName>
    <definedName name="__MAT19">'[16]Base Datos'!$B$62</definedName>
    <definedName name="__MAT2">'[16]Base Datos'!$B$44</definedName>
    <definedName name="__MAT20">'[16]Base Datos'!$B$63</definedName>
    <definedName name="__MAT21">'[16]Base Datos'!$B$64</definedName>
    <definedName name="__MAT22">'[16]Base Datos'!$B$65</definedName>
    <definedName name="__MAT23">'[16]Base Datos'!$B$66</definedName>
    <definedName name="__MAT24">'[16]Base Datos'!$B$67</definedName>
    <definedName name="__MAT25">'[16]Base Datos'!$B$68</definedName>
    <definedName name="__MAT26">'[16]Base Datos'!$B$69</definedName>
    <definedName name="__MAT27">'[16]Base Datos'!$B$70</definedName>
    <definedName name="__MAT28">'[16]Base Datos'!$B$71</definedName>
    <definedName name="__MAT29">'[16]Base Datos'!$B$72</definedName>
    <definedName name="__MAT3">'[16]Base Datos'!$B$45</definedName>
    <definedName name="__MAT30">'[16]Base Datos'!$B$73</definedName>
    <definedName name="__MAT31">'[16]Base Datos'!$B$74</definedName>
    <definedName name="__MAT32">'[16]Base Datos'!$B$75</definedName>
    <definedName name="__MAT33">'[16]Base Datos'!$B$76</definedName>
    <definedName name="__MAT34">'[16]Base Datos'!$B$77</definedName>
    <definedName name="__MAT35">'[16]Base Datos'!$B$78</definedName>
    <definedName name="__MAT36">'[16]Base Datos'!$B$79</definedName>
    <definedName name="__MAT37">'[16]Base Datos'!$B$80</definedName>
    <definedName name="__MAT4">'[16]Base Datos'!$B$46</definedName>
    <definedName name="__MAT5">'[16]Base Datos'!$B$48</definedName>
    <definedName name="__MAT6">'[16]Base Datos'!$B$49</definedName>
    <definedName name="__MAT7">'[16]Base Datos'!$B$50</definedName>
    <definedName name="__MAT8">'[16]Base Datos'!$B$51</definedName>
    <definedName name="__MAT832">'[14]Base Datos'!$B$125</definedName>
    <definedName name="__MAT9">'[16]Base Datos'!$B$52</definedName>
    <definedName name="__MAY88">'[15]Base Datos'!$B$11</definedName>
    <definedName name="__MO1">'[16]Base Datos'!$B$216</definedName>
    <definedName name="__MO10">'[16]Base Datos'!$B$225</definedName>
    <definedName name="__MO2">'[16]Base Datos'!$B$217</definedName>
    <definedName name="__MO3">'[16]Base Datos'!$B$218</definedName>
    <definedName name="__MO4">'[16]Base Datos'!$B$219</definedName>
    <definedName name="__MO5">'[16]Base Datos'!$B$220</definedName>
    <definedName name="__MO6">'[16]Base Datos'!$B$221</definedName>
    <definedName name="__MO7">'[16]Base Datos'!$B$222</definedName>
    <definedName name="__MO8">'[16]Base Datos'!$B$223</definedName>
    <definedName name="__MO9">'[16]Base Datos'!$B$224</definedName>
    <definedName name="__MV1">'[16]Base Datos'!$B$230</definedName>
    <definedName name="__MV10">'[16]Base Datos'!$B$239</definedName>
    <definedName name="__MV11">'[16]Base Datos'!$B$240</definedName>
    <definedName name="__MV12">'[16]Base Datos'!$B$241</definedName>
    <definedName name="__MV13">'[16]Base Datos'!$B$242</definedName>
    <definedName name="__MV14">'[16]Base Datos'!$B$243</definedName>
    <definedName name="__MV15">'[16]Base Datos'!$B$244</definedName>
    <definedName name="__MV16">'[16]Base Datos'!$B$245</definedName>
    <definedName name="__MV17">'[16]Base Datos'!$B$246</definedName>
    <definedName name="__MV18">'[16]Base Datos'!$B$247</definedName>
    <definedName name="__MV19">'[16]Base Datos'!$B$248</definedName>
    <definedName name="__MV2">'[16]Base Datos'!$B$231</definedName>
    <definedName name="__MV20">'[16]Base Datos'!$B$249</definedName>
    <definedName name="__MV3">'[16]Base Datos'!$B$232</definedName>
    <definedName name="__MV5">'[16]Base Datos'!$B$234</definedName>
    <definedName name="__MV6">'[16]Base Datos'!$B$235</definedName>
    <definedName name="__MV7">'[16]Base Datos'!$B$236</definedName>
    <definedName name="__MV8">'[16]Base Datos'!$B$237</definedName>
    <definedName name="__MV9">'[16]Base Datos'!$B$238</definedName>
    <definedName name="__PJ50">#REF!</definedName>
    <definedName name="__pj51">#REF!</definedName>
    <definedName name="__Rc">#REF!</definedName>
    <definedName name="__SBC1">[10]INV!$A$12:$D$15</definedName>
    <definedName name="__SBC3">[10]INV!$F$12:$I$15</definedName>
    <definedName name="__SBC5">[10]INV!$K$12:$N$15</definedName>
    <definedName name="__VPD1">[8]TARIFAS!$C$582</definedName>
    <definedName name="__VPI1">[8]TARIFAS!$C$580</definedName>
    <definedName name="__VRA1">[8]TARIFAS!$C$579</definedName>
    <definedName name="__xz2">#REF!</definedName>
    <definedName name="_A1">#REF!</definedName>
    <definedName name="_A17000">#REF!</definedName>
    <definedName name="_A20000">#REF!</definedName>
    <definedName name="_a3" hidden="1">{"TAB1",#N/A,TRUE,"GENERAL";"TAB2",#N/A,TRUE,"GENERAL";"TAB3",#N/A,TRUE,"GENERAL";"TAB4",#N/A,TRUE,"GENERAL";"TAB5",#N/A,TRUE,"GENERAL"}</definedName>
    <definedName name="_A30000">#REF!</definedName>
    <definedName name="_a4" hidden="1">{"via1",#N/A,TRUE,"general";"via2",#N/A,TRUE,"general";"via3",#N/A,TRUE,"general"}</definedName>
    <definedName name="_a5" hidden="1">{"TAB1",#N/A,TRUE,"GENERAL";"TAB2",#N/A,TRUE,"GENERAL";"TAB3",#N/A,TRUE,"GENERAL";"TAB4",#N/A,TRUE,"GENERAL";"TAB5",#N/A,TRUE,"GENERAL"}</definedName>
    <definedName name="_A559430">[20]APU!#REF!</definedName>
    <definedName name="_a6" hidden="1">{"TAB1",#N/A,TRUE,"GENERAL";"TAB2",#N/A,TRUE,"GENERAL";"TAB3",#N/A,TRUE,"GENERAL";"TAB4",#N/A,TRUE,"GENERAL";"TAB5",#N/A,TRUE,"GENERAL"}</definedName>
    <definedName name="_AFC1">[10]INV!$A$25:$D$28</definedName>
    <definedName name="_AFC3">[10]INV!$F$25:$I$28</definedName>
    <definedName name="_AFC5">[10]INV!$K$25:$N$28</definedName>
    <definedName name="_APU1">[21]APU!$G$41</definedName>
    <definedName name="_APU10">[21]APU!$G$499</definedName>
    <definedName name="_APU101">#REF!</definedName>
    <definedName name="_APU1010">#REF!</definedName>
    <definedName name="_APU1011">#REF!</definedName>
    <definedName name="_APU1012">#REF!</definedName>
    <definedName name="_APU1013">#REF!</definedName>
    <definedName name="_APU1014">#REF!</definedName>
    <definedName name="_APU102">#REF!</definedName>
    <definedName name="_APU103">#REF!</definedName>
    <definedName name="_APU104">#REF!</definedName>
    <definedName name="_APU105">#REF!</definedName>
    <definedName name="_APU106">#REF!</definedName>
    <definedName name="_APU107">#REF!</definedName>
    <definedName name="_APU108">#REF!</definedName>
    <definedName name="_APU109">#REF!</definedName>
    <definedName name="_APU11">[21]APU!$G$543</definedName>
    <definedName name="_APU110">#REF!</definedName>
    <definedName name="_APU1101">#REF!</definedName>
    <definedName name="_APU1102">#REF!</definedName>
    <definedName name="_APU1103">#REF!</definedName>
    <definedName name="_APU1104">#REF!</definedName>
    <definedName name="_APU1105">#REF!</definedName>
    <definedName name="_APU1106">#REF!</definedName>
    <definedName name="_APU1107">#REF!</definedName>
    <definedName name="_APU1108">#REF!</definedName>
    <definedName name="_APU1109">#REF!</definedName>
    <definedName name="_APU1110">#REF!</definedName>
    <definedName name="_APU1111">#REF!</definedName>
    <definedName name="_APU1112">#REF!</definedName>
    <definedName name="_APU1113">#REF!</definedName>
    <definedName name="_APU1114">#REF!</definedName>
    <definedName name="_APU1115">#REF!</definedName>
    <definedName name="_APU1116">#REF!</definedName>
    <definedName name="_APU1117">#REF!</definedName>
    <definedName name="_APU12">#REF!</definedName>
    <definedName name="_APU1201">#REF!</definedName>
    <definedName name="_APU1202">#REF!</definedName>
    <definedName name="_APU1203">#REF!</definedName>
    <definedName name="_APU1204">#REF!</definedName>
    <definedName name="_APU1205">#REF!</definedName>
    <definedName name="_APU1206">#REF!</definedName>
    <definedName name="_APU1207">#REF!</definedName>
    <definedName name="_APU1208">#REF!</definedName>
    <definedName name="_APU1209">#REF!</definedName>
    <definedName name="_APU1210">#REF!</definedName>
    <definedName name="_APU1211">#REF!</definedName>
    <definedName name="_APU1212">#REF!</definedName>
    <definedName name="_APU1213">#REF!</definedName>
    <definedName name="_APU1214">#REF!</definedName>
    <definedName name="_APU1215">#REF!</definedName>
    <definedName name="_APU1216">#REF!</definedName>
    <definedName name="_APU1217">#REF!</definedName>
    <definedName name="_APU1218">#REF!</definedName>
    <definedName name="_APU1219">#REF!</definedName>
    <definedName name="_APU1220">#REF!</definedName>
    <definedName name="_APU13">[21]APU!$G$633</definedName>
    <definedName name="_APU1301">#REF!</definedName>
    <definedName name="_APU1302">#REF!</definedName>
    <definedName name="_APU1303">#REF!</definedName>
    <definedName name="_APU1304">#REF!</definedName>
    <definedName name="_APU1305">#REF!</definedName>
    <definedName name="_APU1306">#REF!</definedName>
    <definedName name="_APU1307">#REF!</definedName>
    <definedName name="_APU1308">#REF!</definedName>
    <definedName name="_APU1309">#REF!</definedName>
    <definedName name="_APU1310">#REF!</definedName>
    <definedName name="_APU1311">#REF!</definedName>
    <definedName name="_APU1312">#REF!</definedName>
    <definedName name="_APU1313">#REF!</definedName>
    <definedName name="_APU1314">#REF!</definedName>
    <definedName name="_APU1315">#REF!</definedName>
    <definedName name="_APU1316">#REF!</definedName>
    <definedName name="_APU1317">#REF!</definedName>
    <definedName name="_APU1318">#REF!</definedName>
    <definedName name="_APU1319">#REF!</definedName>
    <definedName name="_APU1320">#REF!</definedName>
    <definedName name="_APU1321">#REF!</definedName>
    <definedName name="_APU1322">#REF!</definedName>
    <definedName name="_APU1323">#REF!</definedName>
    <definedName name="_APU1324">#REF!</definedName>
    <definedName name="_APU1325">#REF!</definedName>
    <definedName name="_APU1326">#REF!</definedName>
    <definedName name="_APU1327">#REF!</definedName>
    <definedName name="_APU1328">#REF!</definedName>
    <definedName name="_APU1329">#REF!</definedName>
    <definedName name="_APU1330">#REF!</definedName>
    <definedName name="_APU1331">#REF!</definedName>
    <definedName name="_APU1332">#REF!</definedName>
    <definedName name="_APU1333">#REF!</definedName>
    <definedName name="_APU1334">#REF!</definedName>
    <definedName name="_APU1335">#REF!</definedName>
    <definedName name="_APU14">[21]APU!$G$1439</definedName>
    <definedName name="_APU1401">#REF!</definedName>
    <definedName name="_APU1402">#REF!</definedName>
    <definedName name="_APU1403">#REF!</definedName>
    <definedName name="_APU1404">#REF!</definedName>
    <definedName name="_APU15">[21]APU!$G$1482</definedName>
    <definedName name="_APU1501">#REF!</definedName>
    <definedName name="_APU1502">#REF!</definedName>
    <definedName name="_APU1503">#REF!</definedName>
    <definedName name="_APU1504">#REF!</definedName>
    <definedName name="_APU1505">#REF!</definedName>
    <definedName name="_APU1506">#REF!</definedName>
    <definedName name="_APU1507">#REF!</definedName>
    <definedName name="_APU1508">#REF!</definedName>
    <definedName name="_APU1509">#REF!</definedName>
    <definedName name="_APU16">#REF!</definedName>
    <definedName name="_APU17">#REF!</definedName>
    <definedName name="_APU18">[21]APU!$G$885</definedName>
    <definedName name="_APU19">#REF!</definedName>
    <definedName name="_APU2">[21]APU!$G$84</definedName>
    <definedName name="_APU20">[21]APU!$G$675</definedName>
    <definedName name="_APU21">[21]APU!$G$759</definedName>
    <definedName name="_APU22">[21]APU!$G$843</definedName>
    <definedName name="_APU221">#REF!</definedName>
    <definedName name="_APU23">[21]APU!$G$928</definedName>
    <definedName name="_APU24">#REF!</definedName>
    <definedName name="_APU25">[21]APU!$G$1053</definedName>
    <definedName name="_APU26">[22]APU!$G$1096</definedName>
    <definedName name="_APU27">[22]APU!$G$1139</definedName>
    <definedName name="_APU28">[22]APU!$G$1181</definedName>
    <definedName name="_APU3">[21]APU!$G$126</definedName>
    <definedName name="_APU30">[22]APU!$G$1267</definedName>
    <definedName name="_APU31">[22]APU!$G$1353</definedName>
    <definedName name="_APU310">#REF!</definedName>
    <definedName name="_APU311">#REF!</definedName>
    <definedName name="_APU312">#REF!</definedName>
    <definedName name="_APU313">#REF!</definedName>
    <definedName name="_APU314">#REF!</definedName>
    <definedName name="_APU315">#REF!</definedName>
    <definedName name="_APU32">#REF!</definedName>
    <definedName name="_APU33">#REF!</definedName>
    <definedName name="_APU34">#REF!</definedName>
    <definedName name="_APU35">#REF!</definedName>
    <definedName name="_APU36">#REF!</definedName>
    <definedName name="_APU37">#REF!</definedName>
    <definedName name="_APU38">[21]APU!$G$1734</definedName>
    <definedName name="_APU39">#REF!</definedName>
    <definedName name="_APU4">[21]APU!$G$212</definedName>
    <definedName name="_APU41">[21]APU!$G$1863</definedName>
    <definedName name="_APU410">#REF!</definedName>
    <definedName name="_APU411">#REF!</definedName>
    <definedName name="_APU412">#REF!</definedName>
    <definedName name="_APU413">#REF!</definedName>
    <definedName name="_APU414">#REF!</definedName>
    <definedName name="_APU415">#REF!</definedName>
    <definedName name="_APU416">#REF!</definedName>
    <definedName name="_APU417">#REF!</definedName>
    <definedName name="_APU42">[21]APU!$G$1906</definedName>
    <definedName name="_APU43">[21]APU!$G$1949</definedName>
    <definedName name="_APU44">[21]APU!$G$1991</definedName>
    <definedName name="_APU45">[21]APU!$G$2032</definedName>
    <definedName name="_APU46">[21]APU!$G$2075</definedName>
    <definedName name="_APU465" localSheetId="3">[6]!absc</definedName>
    <definedName name="_APU465" localSheetId="4">[6]!absc</definedName>
    <definedName name="_APU465" localSheetId="5">[6]!absc</definedName>
    <definedName name="_APU465">[6]!absc</definedName>
    <definedName name="_APU47">[21]APU!$G$2117</definedName>
    <definedName name="_APU48">[21]APU!$G$2159</definedName>
    <definedName name="_APU49">[21]APU!$G$2201</definedName>
    <definedName name="_APU5">[21]APU!$G$253</definedName>
    <definedName name="_APU51">#REF!</definedName>
    <definedName name="_APU510">#REF!</definedName>
    <definedName name="_APU511">#REF!</definedName>
    <definedName name="_APU512">#REF!</definedName>
    <definedName name="_APU513">#REF!</definedName>
    <definedName name="_APU514">#REF!</definedName>
    <definedName name="_APU515">#REF!</definedName>
    <definedName name="_APU516">#REF!</definedName>
    <definedName name="_APU517">#REF!</definedName>
    <definedName name="_APU518">#REF!</definedName>
    <definedName name="_APU519">#REF!</definedName>
    <definedName name="_APU52">[21]APU!$G$2326</definedName>
    <definedName name="_APU520">#REF!</definedName>
    <definedName name="_APU521">#REF!</definedName>
    <definedName name="_APU522">#REF!</definedName>
    <definedName name="_APU523">#REF!</definedName>
    <definedName name="_APU524">#REF!</definedName>
    <definedName name="_APU525">#REF!</definedName>
    <definedName name="_APU526">#REF!</definedName>
    <definedName name="_APU527">#REF!</definedName>
    <definedName name="_APU528">#REF!</definedName>
    <definedName name="_APU529">#REF!</definedName>
    <definedName name="_APU53">[21]APU!$G$2367</definedName>
    <definedName name="_APU530">#REF!</definedName>
    <definedName name="_APU531">#REF!</definedName>
    <definedName name="_APU532">#REF!</definedName>
    <definedName name="_APU533">#REF!</definedName>
    <definedName name="_APU54">[21]APU!$G$2409</definedName>
    <definedName name="_APU55">#REF!</definedName>
    <definedName name="_APU56">#REF!</definedName>
    <definedName name="_APU57">#REF!</definedName>
    <definedName name="_APU58">#REF!</definedName>
    <definedName name="_APU59">[21]APU!$G$2620</definedName>
    <definedName name="_APU6">[21]APU!$G$292</definedName>
    <definedName name="_APU60">[21]APU!$G$2662</definedName>
    <definedName name="_APU61">[21]APU!$G$2706</definedName>
    <definedName name="_APU610">#REF!</definedName>
    <definedName name="_APU611">#REF!</definedName>
    <definedName name="_APU612">#REF!</definedName>
    <definedName name="_APU613">#REF!</definedName>
    <definedName name="_APU614">#REF!</definedName>
    <definedName name="_APU62">#REF!</definedName>
    <definedName name="_APU63">#REF!</definedName>
    <definedName name="_APU64">[21]APU!$G$2828</definedName>
    <definedName name="_APU65">[21]APU!$G$2870</definedName>
    <definedName name="_APU66">[21]APU!$G$2911</definedName>
    <definedName name="_APU67">#REF!</definedName>
    <definedName name="_APU68">#REF!</definedName>
    <definedName name="_APU69">#REF!</definedName>
    <definedName name="_APU7">[21]APU!$G$334</definedName>
    <definedName name="_APU71">#REF!</definedName>
    <definedName name="_APU72">[21]APU!$G$3173</definedName>
    <definedName name="_APU73">#REF!</definedName>
    <definedName name="_APU74">[22]APU!$G$3251</definedName>
    <definedName name="_APU75">[21]APU!$G$3290</definedName>
    <definedName name="_APU76">[22]APU!$G$3329</definedName>
    <definedName name="_APU77">[21]APU!$G$169</definedName>
    <definedName name="_APU78">[21]APU!$G$1012</definedName>
    <definedName name="_apu79">[22]APU!$G$1310</definedName>
    <definedName name="_APU8">[21]APU!$G$376</definedName>
    <definedName name="_APU80">[21]APU!$G$3411</definedName>
    <definedName name="_APU81">[21]APU!$G$3454</definedName>
    <definedName name="_APU810">#REF!</definedName>
    <definedName name="_APU811">#REF!</definedName>
    <definedName name="_APU812">#REF!</definedName>
    <definedName name="_APU813">#REF!</definedName>
    <definedName name="_APU814">#REF!</definedName>
    <definedName name="_APU82">[21]APU!$G$3496</definedName>
    <definedName name="_APU83">[21]APU!$G$3538</definedName>
    <definedName name="_APU84">[21]APU!$G$3622</definedName>
    <definedName name="_APU85">[21]APU!$G$3580</definedName>
    <definedName name="_APU86">[22]APU!$G$3368</definedName>
    <definedName name="_APU87">#REF!</definedName>
    <definedName name="_APU88">#REF!</definedName>
    <definedName name="_APU89">#REF!</definedName>
    <definedName name="_APU9">[21]APU!$G$457</definedName>
    <definedName name="_APU91">#REF!</definedName>
    <definedName name="_APU910">#REF!</definedName>
    <definedName name="_APU911">#REF!</definedName>
    <definedName name="_APU912">#REF!</definedName>
    <definedName name="_APU913">#REF!</definedName>
    <definedName name="_APU914">#REF!</definedName>
    <definedName name="_APU915">#REF!</definedName>
    <definedName name="_APU92">#REF!</definedName>
    <definedName name="_APU93">#REF!</definedName>
    <definedName name="_APU94">#REF!</definedName>
    <definedName name="_APU95">#REF!</definedName>
    <definedName name="_APU96">#REF!</definedName>
    <definedName name="_APU97">#REF!</definedName>
    <definedName name="_APU98">#REF!</definedName>
    <definedName name="_APU99">#REF!</definedName>
    <definedName name="_B104067">#REF!</definedName>
    <definedName name="_B104068">#REF!</definedName>
    <definedName name="_B1040681">#REF!</definedName>
    <definedName name="_b2" hidden="1">{"TAB1",#N/A,TRUE,"GENERAL";"TAB2",#N/A,TRUE,"GENERAL";"TAB3",#N/A,TRUE,"GENERAL";"TAB4",#N/A,TRUE,"GENERAL";"TAB5",#N/A,TRUE,"GENERAL"}</definedName>
    <definedName name="_b3" hidden="1">{"TAB1",#N/A,TRUE,"GENERAL";"TAB2",#N/A,TRUE,"GENERAL";"TAB3",#N/A,TRUE,"GENERAL";"TAB4",#N/A,TRUE,"GENERAL";"TAB5",#N/A,TRUE,"GENERAL"}</definedName>
    <definedName name="_b4" hidden="1">{"TAB1",#N/A,TRUE,"GENERAL";"TAB2",#N/A,TRUE,"GENERAL";"TAB3",#N/A,TRUE,"GENERAL";"TAB4",#N/A,TRUE,"GENERAL";"TAB5",#N/A,TRUE,"GENERAL"}</definedName>
    <definedName name="_b5" hidden="1">{"TAB1",#N/A,TRUE,"GENERAL";"TAB2",#N/A,TRUE,"GENERAL";"TAB3",#N/A,TRUE,"GENERAL";"TAB4",#N/A,TRUE,"GENERAL";"TAB5",#N/A,TRUE,"GENERAL"}</definedName>
    <definedName name="_b6" hidden="1">{"TAB1",#N/A,TRUE,"GENERAL";"TAB2",#N/A,TRUE,"GENERAL";"TAB3",#N/A,TRUE,"GENERAL";"TAB4",#N/A,TRUE,"GENERAL";"TAB5",#N/A,TRUE,"GENERAL"}</definedName>
    <definedName name="_b7" hidden="1">{"via1",#N/A,TRUE,"general";"via2",#N/A,TRUE,"general";"via3",#N/A,TRUE,"general"}</definedName>
    <definedName name="_b8" hidden="1">{"via1",#N/A,TRUE,"general";"via2",#N/A,TRUE,"general";"via3",#N/A,TRUE,"general"}</definedName>
    <definedName name="_B93008">#REF!</definedName>
    <definedName name="_B93009">#REF!</definedName>
    <definedName name="_bb9" hidden="1">{"TAB1",#N/A,TRUE,"GENERAL";"TAB2",#N/A,TRUE,"GENERAL";"TAB3",#N/A,TRUE,"GENERAL";"TAB4",#N/A,TRUE,"GENERAL";"TAB5",#N/A,TRUE,"GENERAL"}</definedName>
    <definedName name="_bgb5" hidden="1">{"TAB1",#N/A,TRUE,"GENERAL";"TAB2",#N/A,TRUE,"GENERAL";"TAB3",#N/A,TRUE,"GENERAL";"TAB4",#N/A,TRUE,"GENERAL";"TAB5",#N/A,TRUE,"GENERAL"}</definedName>
    <definedName name="_BGC1">[10]INV!$A$5:$D$8</definedName>
    <definedName name="_BGC3">[10]INV!$F$5:$I$8</definedName>
    <definedName name="_BGC5">[10]INV!$K$5:$N$8</definedName>
    <definedName name="_CAC1">[10]INV!$A$19:$D$22</definedName>
    <definedName name="_CAC3">[10]INV!$F$19:$I$22</definedName>
    <definedName name="_CAC5">[10]INV!$K$19:$N$22</definedName>
    <definedName name="_CAP1">#REF!</definedName>
    <definedName name="_CAP10">#REF!</definedName>
    <definedName name="_CAP11">#REF!</definedName>
    <definedName name="_CAP12">#REF!</definedName>
    <definedName name="_CAP13">#REF!</definedName>
    <definedName name="_CAP14">#REF!</definedName>
    <definedName name="_CAP15">#REF!</definedName>
    <definedName name="_CAP16">#REF!</definedName>
    <definedName name="_CAP17">#REF!</definedName>
    <definedName name="_CAP18">#REF!</definedName>
    <definedName name="_CAP19">#REF!</definedName>
    <definedName name="_CAP2">#REF!</definedName>
    <definedName name="_CAP20">#REF!</definedName>
    <definedName name="_CAP3">#REF!</definedName>
    <definedName name="_CAP4">#REF!</definedName>
    <definedName name="_CAP5">#REF!</definedName>
    <definedName name="_CAP6">#REF!</definedName>
    <definedName name="_CAP7">#REF!</definedName>
    <definedName name="_CAP8">#REF!</definedName>
    <definedName name="_CAP9">#REF!</definedName>
    <definedName name="_CON123">'[11]Base Datos'!$B$8</definedName>
    <definedName name="_cua1">'[7]ALCANTARILLADO RAS'!$A$4:$B$14</definedName>
    <definedName name="_CV" hidden="1">#REF!</definedName>
    <definedName name="_D128899">#REF!</definedName>
    <definedName name="_D128900">#REF!</definedName>
    <definedName name="_d129000">#REF!</definedName>
    <definedName name="_D77032">#REF!</definedName>
    <definedName name="_d77033">#REF!</definedName>
    <definedName name="_D770333">#REF!</definedName>
    <definedName name="_DMD1">#REF!</definedName>
    <definedName name="_EQP1">'[16]Base Datos'!$B$20</definedName>
    <definedName name="_EQP10">'[16]Base Datos'!$B$29</definedName>
    <definedName name="_EQP11">'[16]Base Datos'!$B$30</definedName>
    <definedName name="_EQP12">'[16]Base Datos'!$B$31</definedName>
    <definedName name="_EQP13">'[16]Base Datos'!$B$32</definedName>
    <definedName name="_EQP14">'[16]Base Datos'!$B$33</definedName>
    <definedName name="_EQP15">'[16]Base Datos'!$B$34</definedName>
    <definedName name="_EQP16">'[16]Base Datos'!$B$35</definedName>
    <definedName name="_EQP17">'[16]Base Datos'!$B$36</definedName>
    <definedName name="_EQP18">'[16]Base Datos'!$B$37</definedName>
    <definedName name="_EQP19">'[16]Base Datos'!$B$38</definedName>
    <definedName name="_EQP2">'[16]Base Datos'!$B$21</definedName>
    <definedName name="_EQP20">'[16]Base Datos'!$B$39</definedName>
    <definedName name="_eqp27">#REF!</definedName>
    <definedName name="_EQP3">'[16]Base Datos'!$B$22</definedName>
    <definedName name="_EQP4">'[16]Base Datos'!$B$23</definedName>
    <definedName name="_EQP5">'[16]Base Datos'!$B$24</definedName>
    <definedName name="_EQP6">'[16]Base Datos'!$B$25</definedName>
    <definedName name="_EQP7">'[16]Base Datos'!$B$26</definedName>
    <definedName name="_EQP8">'[16]Base Datos'!$B$27</definedName>
    <definedName name="_EQP9">'[16]Base Datos'!$B$28</definedName>
    <definedName name="_EST1">#REF!</definedName>
    <definedName name="_EST10">#REF!</definedName>
    <definedName name="_EST11">#REF!</definedName>
    <definedName name="_EST12">#REF!</definedName>
    <definedName name="_EST13">#REF!</definedName>
    <definedName name="_EST14">#REF!</definedName>
    <definedName name="_EST15">#REF!</definedName>
    <definedName name="_EST16">#REF!</definedName>
    <definedName name="_EST17">#REF!</definedName>
    <definedName name="_EST18">#REF!</definedName>
    <definedName name="_EST19">#REF!</definedName>
    <definedName name="_EST2">#REF!</definedName>
    <definedName name="_EST3">#REF!</definedName>
    <definedName name="_EST4">#REF!</definedName>
    <definedName name="_EST5">#REF!</definedName>
    <definedName name="_EST6">#REF!</definedName>
    <definedName name="_EST7">#REF!</definedName>
    <definedName name="_EST8">#REF!</definedName>
    <definedName name="_EST9">#REF!</definedName>
    <definedName name="_EXC1">#REF!</definedName>
    <definedName name="_EXC10">#REF!</definedName>
    <definedName name="_EXC11">#REF!</definedName>
    <definedName name="_EXC12">#REF!</definedName>
    <definedName name="_EXC2">#REF!</definedName>
    <definedName name="_EXC3">#REF!</definedName>
    <definedName name="_EXC4">#REF!</definedName>
    <definedName name="_EXC5">#REF!</definedName>
    <definedName name="_EXC6">#REF!</definedName>
    <definedName name="_EXC7">#REF!</definedName>
    <definedName name="_EXC8">#REF!</definedName>
    <definedName name="_EXC9">#REF!</definedName>
    <definedName name="_Fill" hidden="1">#REF!</definedName>
    <definedName name="_g2" hidden="1">{"TAB1",#N/A,TRUE,"GENERAL";"TAB2",#N/A,TRUE,"GENERAL";"TAB3",#N/A,TRUE,"GENERAL";"TAB4",#N/A,TRUE,"GENERAL";"TAB5",#N/A,TRUE,"GENERAL"}</definedName>
    <definedName name="_g3" hidden="1">{"via1",#N/A,TRUE,"general";"via2",#N/A,TRUE,"general";"via3",#N/A,TRUE,"general"}</definedName>
    <definedName name="_g4" hidden="1">{"via1",#N/A,TRUE,"general";"via2",#N/A,TRUE,"general";"via3",#N/A,TRUE,"general"}</definedName>
    <definedName name="_g5" hidden="1">{"via1",#N/A,TRUE,"general";"via2",#N/A,TRUE,"general";"via3",#N/A,TRUE,"general"}</definedName>
    <definedName name="_g6" hidden="1">{"via1",#N/A,TRUE,"general";"via2",#N/A,TRUE,"general";"via3",#N/A,TRUE,"general"}</definedName>
    <definedName name="_g7" hidden="1">{"TAB1",#N/A,TRUE,"GENERAL";"TAB2",#N/A,TRUE,"GENERAL";"TAB3",#N/A,TRUE,"GENERAL";"TAB4",#N/A,TRUE,"GENERAL";"TAB5",#N/A,TRUE,"GENERAL"}</definedName>
    <definedName name="_GR1" hidden="1">{"TAB1",#N/A,TRUE,"GENERAL";"TAB2",#N/A,TRUE,"GENERAL";"TAB3",#N/A,TRUE,"GENERAL";"TAB4",#N/A,TRUE,"GENERAL";"TAB5",#N/A,TRUE,"GENERAL"}</definedName>
    <definedName name="_gtr4" hidden="1">{"via1",#N/A,TRUE,"general";"via2",#N/A,TRUE,"general";"via3",#N/A,TRUE,"general"}</definedName>
    <definedName name="_h2" hidden="1">{"via1",#N/A,TRUE,"general";"via2",#N/A,TRUE,"general";"via3",#N/A,TRUE,"general"}</definedName>
    <definedName name="_h3" hidden="1">{"via1",#N/A,TRUE,"general";"via2",#N/A,TRUE,"general";"via3",#N/A,TRUE,"general"}</definedName>
    <definedName name="_h4" hidden="1">{"TAB1",#N/A,TRUE,"GENERAL";"TAB2",#N/A,TRUE,"GENERAL";"TAB3",#N/A,TRUE,"GENERAL";"TAB4",#N/A,TRUE,"GENERAL";"TAB5",#N/A,TRUE,"GENERAL"}</definedName>
    <definedName name="_h5" hidden="1">{"TAB1",#N/A,TRUE,"GENERAL";"TAB2",#N/A,TRUE,"GENERAL";"TAB3",#N/A,TRUE,"GENERAL";"TAB4",#N/A,TRUE,"GENERAL";"TAB5",#N/A,TRUE,"GENERAL"}</definedName>
    <definedName name="_h6" hidden="1">{"via1",#N/A,TRUE,"general";"via2",#N/A,TRUE,"general";"via3",#N/A,TRUE,"general"}</definedName>
    <definedName name="_h7" hidden="1">{"TAB1",#N/A,TRUE,"GENERAL";"TAB2",#N/A,TRUE,"GENERAL";"TAB3",#N/A,TRUE,"GENERAL";"TAB4",#N/A,TRUE,"GENERAL";"TAB5",#N/A,TRUE,"GENERAL"}</definedName>
    <definedName name="_h8" hidden="1">{"via1",#N/A,TRUE,"general";"via2",#N/A,TRUE,"general";"via3",#N/A,TRUE,"general"}</definedName>
    <definedName name="_hfh7" hidden="1">{"via1",#N/A,TRUE,"general";"via2",#N/A,TRUE,"general";"via3",#N/A,TRUE,"general"}</definedName>
    <definedName name="_i4" hidden="1">{"via1",#N/A,TRUE,"general";"via2",#N/A,TRUE,"general";"via3",#N/A,TRUE,"general"}</definedName>
    <definedName name="_i5" hidden="1">{"TAB1",#N/A,TRUE,"GENERAL";"TAB2",#N/A,TRUE,"GENERAL";"TAB3",#N/A,TRUE,"GENERAL";"TAB4",#N/A,TRUE,"GENERAL";"TAB5",#N/A,TRUE,"GENERAL"}</definedName>
    <definedName name="_i6" hidden="1">{"TAB1",#N/A,TRUE,"GENERAL";"TAB2",#N/A,TRUE,"GENERAL";"TAB3",#N/A,TRUE,"GENERAL";"TAB4",#N/A,TRUE,"GENERAL";"TAB5",#N/A,TRUE,"GENERAL"}</definedName>
    <definedName name="_i7" hidden="1">{"via1",#N/A,TRUE,"general";"via2",#N/A,TRUE,"general";"via3",#N/A,TRUE,"general"}</definedName>
    <definedName name="_i77" hidden="1">{"TAB1",#N/A,TRUE,"GENERAL";"TAB2",#N/A,TRUE,"GENERAL";"TAB3",#N/A,TRUE,"GENERAL";"TAB4",#N/A,TRUE,"GENERAL";"TAB5",#N/A,TRUE,"GENERAL"}</definedName>
    <definedName name="_i8" hidden="1">{"via1",#N/A,TRUE,"general";"via2",#N/A,TRUE,"general";"via3",#N/A,TRUE,"general"}</definedName>
    <definedName name="_i9" hidden="1">{"TAB1",#N/A,TRUE,"GENERAL";"TAB2",#N/A,TRUE,"GENERAL";"TAB3",#N/A,TRUE,"GENERAL";"TAB4",#N/A,TRUE,"GENERAL";"TAB5",#N/A,TRUE,"GENERAL"}</definedName>
    <definedName name="_INF1">#REF!</definedName>
    <definedName name="_IPC2002">#REF!</definedName>
    <definedName name="_k3" hidden="1">{"TAB1",#N/A,TRUE,"GENERAL";"TAB2",#N/A,TRUE,"GENERAL";"TAB3",#N/A,TRUE,"GENERAL";"TAB4",#N/A,TRUE,"GENERAL";"TAB5",#N/A,TRUE,"GENERAL"}</definedName>
    <definedName name="_k4" hidden="1">{"via1",#N/A,TRUE,"general";"via2",#N/A,TRUE,"general";"via3",#N/A,TRUE,"general"}</definedName>
    <definedName name="_k5" hidden="1">{"via1",#N/A,TRUE,"general";"via2",#N/A,TRUE,"general";"via3",#N/A,TRUE,"general"}</definedName>
    <definedName name="_k6" hidden="1">{"TAB1",#N/A,TRUE,"GENERAL";"TAB2",#N/A,TRUE,"GENERAL";"TAB3",#N/A,TRUE,"GENERAL";"TAB4",#N/A,TRUE,"GENERAL";"TAB5",#N/A,TRUE,"GENERAL"}</definedName>
    <definedName name="_k7" hidden="1">{"via1",#N/A,TRUE,"general";"via2",#N/A,TRUE,"general";"via3",#N/A,TRUE,"general"}</definedName>
    <definedName name="_k8" hidden="1">{"via1",#N/A,TRUE,"general";"via2",#N/A,TRUE,"general";"via3",#N/A,TRUE,"general"}</definedName>
    <definedName name="_k9" hidden="1">{"TAB1",#N/A,TRUE,"GENERAL";"TAB2",#N/A,TRUE,"GENERAL";"TAB3",#N/A,TRUE,"GENERAL";"TAB4",#N/A,TRUE,"GENERAL";"TAB5",#N/A,TRUE,"GENERAL"}</definedName>
    <definedName name="_Key1" hidden="1">#REF!</definedName>
    <definedName name="_Key2" hidden="1">#REF!</definedName>
    <definedName name="_kjk6" hidden="1">{"TAB1",#N/A,TRUE,"GENERAL";"TAB2",#N/A,TRUE,"GENERAL";"TAB3",#N/A,TRUE,"GENERAL";"TAB4",#N/A,TRUE,"GENERAL";"TAB5",#N/A,TRUE,"GENERAL"}</definedName>
    <definedName name="_M14">'[11]Base Datos'!$B$9</definedName>
    <definedName name="_m3" hidden="1">{"via1",#N/A,TRUE,"general";"via2",#N/A,TRUE,"general";"via3",#N/A,TRUE,"general"}</definedName>
    <definedName name="_m4" hidden="1">{"TAB1",#N/A,TRUE,"GENERAL";"TAB2",#N/A,TRUE,"GENERAL";"TAB3",#N/A,TRUE,"GENERAL";"TAB4",#N/A,TRUE,"GENERAL";"TAB5",#N/A,TRUE,"GENERAL"}</definedName>
    <definedName name="_m5" hidden="1">{"via1",#N/A,TRUE,"general";"via2",#N/A,TRUE,"general";"via3",#N/A,TRUE,"general"}</definedName>
    <definedName name="_m6" hidden="1">{"TAB1",#N/A,TRUE,"GENERAL";"TAB2",#N/A,TRUE,"GENERAL";"TAB3",#N/A,TRUE,"GENERAL";"TAB4",#N/A,TRUE,"GENERAL";"TAB5",#N/A,TRUE,"GENERAL"}</definedName>
    <definedName name="_m7" hidden="1">{"TAB1",#N/A,TRUE,"GENERAL";"TAB2",#N/A,TRUE,"GENERAL";"TAB3",#N/A,TRUE,"GENERAL";"TAB4",#N/A,TRUE,"GENERAL";"TAB5",#N/A,TRUE,"GENERAL"}</definedName>
    <definedName name="_m8" hidden="1">{"via1",#N/A,TRUE,"general";"via2",#N/A,TRUE,"general";"via3",#N/A,TRUE,"general"}</definedName>
    <definedName name="_m9" hidden="1">{"via1",#N/A,TRUE,"general";"via2",#N/A,TRUE,"general";"via3",#N/A,TRUE,"general"}</definedName>
    <definedName name="_MA2">#REF!</definedName>
    <definedName name="_MAT1">'[16]Base Datos'!$B$43</definedName>
    <definedName name="_MAT10">'[16]Base Datos'!$B$53</definedName>
    <definedName name="_MAT11">'[16]Base Datos'!$B$54</definedName>
    <definedName name="_MAT1111">'[11]Base Datos'!$B$43</definedName>
    <definedName name="_MAT12">'[16]Base Datos'!$B$55</definedName>
    <definedName name="_MAT13">'[16]Base Datos'!$B$56</definedName>
    <definedName name="_MAT14">'[16]Base Datos'!$B$57</definedName>
    <definedName name="_MAT15">'[16]Base Datos'!$B$58</definedName>
    <definedName name="_MAT16">'[16]Base Datos'!$B$59</definedName>
    <definedName name="_MAT17">'[16]Base Datos'!$B$60</definedName>
    <definedName name="_MAT170">'[13]Base Datos'!$B$212</definedName>
    <definedName name="_MAT171">'[13]Base Datos'!$B$213</definedName>
    <definedName name="_MAT18">'[16]Base Datos'!$B$61</definedName>
    <definedName name="_MAT19">'[16]Base Datos'!$B$62</definedName>
    <definedName name="_MAT2">'[16]Base Datos'!$B$44</definedName>
    <definedName name="_MAT20">'[16]Base Datos'!$B$63</definedName>
    <definedName name="_MAT21">'[16]Base Datos'!$B$64</definedName>
    <definedName name="_MAT22">'[16]Base Datos'!$B$65</definedName>
    <definedName name="_MAT23">'[16]Base Datos'!$B$66</definedName>
    <definedName name="_MAT24">'[16]Base Datos'!$B$67</definedName>
    <definedName name="_MAT25">'[16]Base Datos'!$B$68</definedName>
    <definedName name="_MAT26">'[16]Base Datos'!$B$69</definedName>
    <definedName name="_MAT27">'[16]Base Datos'!$B$70</definedName>
    <definedName name="_MAT28">'[16]Base Datos'!$B$71</definedName>
    <definedName name="_MAT29">'[16]Base Datos'!$B$72</definedName>
    <definedName name="_MAT3">'[16]Base Datos'!$B$45</definedName>
    <definedName name="_MAT30">'[16]Base Datos'!$B$73</definedName>
    <definedName name="_MAT31">'[16]Base Datos'!$B$74</definedName>
    <definedName name="_MAT32">'[16]Base Datos'!$B$75</definedName>
    <definedName name="_MAT33">'[16]Base Datos'!$B$76</definedName>
    <definedName name="_MAT34">'[16]Base Datos'!$B$77</definedName>
    <definedName name="_MAT35">'[16]Base Datos'!$B$78</definedName>
    <definedName name="_MAT36">'[16]Base Datos'!$B$79</definedName>
    <definedName name="_MAT37">'[16]Base Datos'!$B$80</definedName>
    <definedName name="_MAT4">'[16]Base Datos'!$B$46</definedName>
    <definedName name="_MAT5">'[16]Base Datos'!$B$48</definedName>
    <definedName name="_MAT6">'[16]Base Datos'!$B$49</definedName>
    <definedName name="_MAT7">'[16]Base Datos'!$B$50</definedName>
    <definedName name="_MAT8">'[16]Base Datos'!$B$51</definedName>
    <definedName name="_MAT832">'[14]Base Datos'!$B$125</definedName>
    <definedName name="_MAT9">'[16]Base Datos'!$B$52</definedName>
    <definedName name="_MAY88">'[15]Base Datos'!$B$11</definedName>
    <definedName name="_MO1">'[16]Base Datos'!$B$216</definedName>
    <definedName name="_MO10">'[16]Base Datos'!$B$225</definedName>
    <definedName name="_MO2">'[16]Base Datos'!$B$217</definedName>
    <definedName name="_MO3">'[16]Base Datos'!$B$218</definedName>
    <definedName name="_MO4">'[16]Base Datos'!$B$219</definedName>
    <definedName name="_MO5">'[16]Base Datos'!$B$220</definedName>
    <definedName name="_MO6">'[16]Base Datos'!$B$221</definedName>
    <definedName name="_MO7">'[16]Base Datos'!$B$222</definedName>
    <definedName name="_MO8">'[16]Base Datos'!$B$223</definedName>
    <definedName name="_MO9">'[16]Base Datos'!$B$224</definedName>
    <definedName name="_MV1">'[16]Base Datos'!$B$230</definedName>
    <definedName name="_MV10">'[16]Base Datos'!$B$239</definedName>
    <definedName name="_MV11">'[16]Base Datos'!$B$240</definedName>
    <definedName name="_MV12">'[16]Base Datos'!$B$241</definedName>
    <definedName name="_MV13">'[16]Base Datos'!$B$242</definedName>
    <definedName name="_MV14">'[16]Base Datos'!$B$243</definedName>
    <definedName name="_MV15">'[16]Base Datos'!$B$244</definedName>
    <definedName name="_MV16">'[16]Base Datos'!$B$245</definedName>
    <definedName name="_MV17">'[16]Base Datos'!$B$246</definedName>
    <definedName name="_MV18">'[16]Base Datos'!$B$247</definedName>
    <definedName name="_MV19">'[16]Base Datos'!$B$248</definedName>
    <definedName name="_MV2">'[16]Base Datos'!$B$231</definedName>
    <definedName name="_MV20">'[16]Base Datos'!$B$249</definedName>
    <definedName name="_MV3">'[16]Base Datos'!$B$232</definedName>
    <definedName name="_MV5">'[16]Base Datos'!$B$234</definedName>
    <definedName name="_MV6">'[16]Base Datos'!$B$235</definedName>
    <definedName name="_MV7">'[16]Base Datos'!$B$236</definedName>
    <definedName name="_MV8">'[16]Base Datos'!$B$237</definedName>
    <definedName name="_MV9">'[16]Base Datos'!$B$238</definedName>
    <definedName name="_n3" hidden="1">{"TAB1",#N/A,TRUE,"GENERAL";"TAB2",#N/A,TRUE,"GENERAL";"TAB3",#N/A,TRUE,"GENERAL";"TAB4",#N/A,TRUE,"GENERAL";"TAB5",#N/A,TRUE,"GENERAL"}</definedName>
    <definedName name="_n4" hidden="1">{"via1",#N/A,TRUE,"general";"via2",#N/A,TRUE,"general";"via3",#N/A,TRUE,"general"}</definedName>
    <definedName name="_n5" hidden="1">{"TAB1",#N/A,TRUE,"GENERAL";"TAB2",#N/A,TRUE,"GENERAL";"TAB3",#N/A,TRUE,"GENERAL";"TAB4",#N/A,TRUE,"GENERAL";"TAB5",#N/A,TRUE,"GENERAL"}</definedName>
    <definedName name="_NOM1">#REF!</definedName>
    <definedName name="_NOM10">#REF!</definedName>
    <definedName name="_NOM11">#REF!</definedName>
    <definedName name="_NOM12">#REF!</definedName>
    <definedName name="_NOM13">#REF!</definedName>
    <definedName name="_NOM14">#REF!</definedName>
    <definedName name="_NOM15">#REF!</definedName>
    <definedName name="_NOM16">#REF!</definedName>
    <definedName name="_NOM17">#REF!</definedName>
    <definedName name="_NOM18">#REF!</definedName>
    <definedName name="_NOM19">#REF!</definedName>
    <definedName name="_NOM2">#REF!</definedName>
    <definedName name="_NOM20">#REF!</definedName>
    <definedName name="_NOM3">#REF!</definedName>
    <definedName name="_NOM4">#REF!</definedName>
    <definedName name="_NOM5">#REF!</definedName>
    <definedName name="_NOM6">#REF!</definedName>
    <definedName name="_NOM7">#REF!</definedName>
    <definedName name="_NOM8">#REF!</definedName>
    <definedName name="_NOM9">#REF!</definedName>
    <definedName name="_nyn7" hidden="1">{"via1",#N/A,TRUE,"general";"via2",#N/A,TRUE,"general";"via3",#N/A,TRUE,"general"}</definedName>
    <definedName name="_o4" hidden="1">{"via1",#N/A,TRUE,"general";"via2",#N/A,TRUE,"general";"via3",#N/A,TRUE,"general"}</definedName>
    <definedName name="_o5" hidden="1">{"TAB1",#N/A,TRUE,"GENERAL";"TAB2",#N/A,TRUE,"GENERAL";"TAB3",#N/A,TRUE,"GENERAL";"TAB4",#N/A,TRUE,"GENERAL";"TAB5",#N/A,TRUE,"GENERAL"}</definedName>
    <definedName name="_o6" hidden="1">{"TAB1",#N/A,TRUE,"GENERAL";"TAB2",#N/A,TRUE,"GENERAL";"TAB3",#N/A,TRUE,"GENERAL";"TAB4",#N/A,TRUE,"GENERAL";"TAB5",#N/A,TRUE,"GENERAL"}</definedName>
    <definedName name="_o7" hidden="1">{"TAB1",#N/A,TRUE,"GENERAL";"TAB2",#N/A,TRUE,"GENERAL";"TAB3",#N/A,TRUE,"GENERAL";"TAB4",#N/A,TRUE,"GENERAL";"TAB5",#N/A,TRUE,"GENERAL"}</definedName>
    <definedName name="_o8" hidden="1">{"via1",#N/A,TRUE,"general";"via2",#N/A,TRUE,"general";"via3",#N/A,TRUE,"general"}</definedName>
    <definedName name="_o9" hidden="1">{"TAB1",#N/A,TRUE,"GENERAL";"TAB2",#N/A,TRUE,"GENERAL";"TAB3",#N/A,TRUE,"GENERAL";"TAB4",#N/A,TRUE,"GENERAL";"TAB5",#N/A,TRUE,"GENERAL"}</definedName>
    <definedName name="_Order1" hidden="1">255</definedName>
    <definedName name="_Order2" hidden="1">255</definedName>
    <definedName name="_p6" hidden="1">{"via1",#N/A,TRUE,"general";"via2",#N/A,TRUE,"general";"via3",#N/A,TRUE,"general"}</definedName>
    <definedName name="_p7" hidden="1">{"via1",#N/A,TRUE,"general";"via2",#N/A,TRUE,"general";"via3",#N/A,TRUE,"general"}</definedName>
    <definedName name="_p8" hidden="1">{"TAB1",#N/A,TRUE,"GENERAL";"TAB2",#N/A,TRUE,"GENERAL";"TAB3",#N/A,TRUE,"GENERAL";"TAB4",#N/A,TRUE,"GENERAL";"TAB5",#N/A,TRUE,"GENERAL"}</definedName>
    <definedName name="_PJ50">#REF!</definedName>
    <definedName name="_pj51">#REF!</definedName>
    <definedName name="_PRE1">#REF!</definedName>
    <definedName name="_r" hidden="1">{"TAB1",#N/A,TRUE,"GENERAL";"TAB2",#N/A,TRUE,"GENERAL";"TAB3",#N/A,TRUE,"GENERAL";"TAB4",#N/A,TRUE,"GENERAL";"TAB5",#N/A,TRUE,"GENERAL"}</definedName>
    <definedName name="_r4r" hidden="1">{"via1",#N/A,TRUE,"general";"via2",#N/A,TRUE,"general";"via3",#N/A,TRUE,"general"}</definedName>
    <definedName name="_Rc">#REF!</definedName>
    <definedName name="_Regression_Out" hidden="1">#REF!</definedName>
    <definedName name="_Regression_X" hidden="1">#REF!</definedName>
    <definedName name="_Regression_Y" hidden="1">#REF!</definedName>
    <definedName name="_rtu6" hidden="1">{"via1",#N/A,TRUE,"general";"via2",#N/A,TRUE,"general";"via3",#N/A,TRUE,"general"}</definedName>
    <definedName name="_s1" hidden="1">{"via1",#N/A,TRUE,"general";"via2",#N/A,TRUE,"general";"via3",#N/A,TRUE,"general"}</definedName>
    <definedName name="_s2" hidden="1">{"TAB1",#N/A,TRUE,"GENERAL";"TAB2",#N/A,TRUE,"GENERAL";"TAB3",#N/A,TRUE,"GENERAL";"TAB4",#N/A,TRUE,"GENERAL";"TAB5",#N/A,TRUE,"GENERAL"}</definedName>
    <definedName name="_s3" hidden="1">{"TAB1",#N/A,TRUE,"GENERAL";"TAB2",#N/A,TRUE,"GENERAL";"TAB3",#N/A,TRUE,"GENERAL";"TAB4",#N/A,TRUE,"GENERAL";"TAB5",#N/A,TRUE,"GENERAL"}</definedName>
    <definedName name="_s4" hidden="1">{"via1",#N/A,TRUE,"general";"via2",#N/A,TRUE,"general";"via3",#N/A,TRUE,"general"}</definedName>
    <definedName name="_s5" hidden="1">{"via1",#N/A,TRUE,"general";"via2",#N/A,TRUE,"general";"via3",#N/A,TRUE,"general"}</definedName>
    <definedName name="_s6" hidden="1">{"TAB1",#N/A,TRUE,"GENERAL";"TAB2",#N/A,TRUE,"GENERAL";"TAB3",#N/A,TRUE,"GENERAL";"TAB4",#N/A,TRUE,"GENERAL";"TAB5",#N/A,TRUE,"GENERAL"}</definedName>
    <definedName name="_s7" hidden="1">{"via1",#N/A,TRUE,"general";"via2",#N/A,TRUE,"general";"via3",#N/A,TRUE,"general"}</definedName>
    <definedName name="_sac1">'[23]RESUMEN CMA'!$B$39</definedName>
    <definedName name="_SBC1">[10]INV!$A$12:$D$15</definedName>
    <definedName name="_SBC3">[10]INV!$F$12:$I$15</definedName>
    <definedName name="_SBC5">[10]INV!$K$12:$N$15</definedName>
    <definedName name="_Sort" hidden="1">#REF!</definedName>
    <definedName name="_t3" hidden="1">{"TAB1",#N/A,TRUE,"GENERAL";"TAB2",#N/A,TRUE,"GENERAL";"TAB3",#N/A,TRUE,"GENERAL";"TAB4",#N/A,TRUE,"GENERAL";"TAB5",#N/A,TRUE,"GENERAL"}</definedName>
    <definedName name="_t4" hidden="1">{"via1",#N/A,TRUE,"general";"via2",#N/A,TRUE,"general";"via3",#N/A,TRUE,"general"}</definedName>
    <definedName name="_t5" hidden="1">{"TAB1",#N/A,TRUE,"GENERAL";"TAB2",#N/A,TRUE,"GENERAL";"TAB3",#N/A,TRUE,"GENERAL";"TAB4",#N/A,TRUE,"GENERAL";"TAB5",#N/A,TRUE,"GENERAL"}</definedName>
    <definedName name="_t6" hidden="1">{"via1",#N/A,TRUE,"general";"via2",#N/A,TRUE,"general";"via3",#N/A,TRUE,"general"}</definedName>
    <definedName name="_t66" hidden="1">{"TAB1",#N/A,TRUE,"GENERAL";"TAB2",#N/A,TRUE,"GENERAL";"TAB3",#N/A,TRUE,"GENERAL";"TAB4",#N/A,TRUE,"GENERAL";"TAB5",#N/A,TRUE,"GENERAL"}</definedName>
    <definedName name="_t7" hidden="1">{"via1",#N/A,TRUE,"general";"via2",#N/A,TRUE,"general";"via3",#N/A,TRUE,"general"}</definedName>
    <definedName name="_t77" hidden="1">{"TAB1",#N/A,TRUE,"GENERAL";"TAB2",#N/A,TRUE,"GENERAL";"TAB3",#N/A,TRUE,"GENERAL";"TAB4",#N/A,TRUE,"GENERAL";"TAB5",#N/A,TRUE,"GENERAL"}</definedName>
    <definedName name="_t8" hidden="1">{"TAB1",#N/A,TRUE,"GENERAL";"TAB2",#N/A,TRUE,"GENERAL";"TAB3",#N/A,TRUE,"GENERAL";"TAB4",#N/A,TRUE,"GENERAL";"TAB5",#N/A,TRUE,"GENERAL"}</definedName>
    <definedName name="_t88" hidden="1">{"via1",#N/A,TRUE,"general";"via2",#N/A,TRUE,"general";"via3",#N/A,TRUE,"general"}</definedName>
    <definedName name="_t9" hidden="1">{"TAB1",#N/A,TRUE,"GENERAL";"TAB2",#N/A,TRUE,"GENERAL";"TAB3",#N/A,TRUE,"GENERAL";"TAB4",#N/A,TRUE,"GENERAL";"TAB5",#N/A,TRUE,"GENERAL"}</definedName>
    <definedName name="_t99" hidden="1">{"via1",#N/A,TRUE,"general";"via2",#N/A,TRUE,"general";"via3",#N/A,TRUE,"general"}</definedName>
    <definedName name="_u4" hidden="1">{"TAB1",#N/A,TRUE,"GENERAL";"TAB2",#N/A,TRUE,"GENERAL";"TAB3",#N/A,TRUE,"GENERAL";"TAB4",#N/A,TRUE,"GENERAL";"TAB5",#N/A,TRUE,"GENERAL"}</definedName>
    <definedName name="_u5" hidden="1">{"TAB1",#N/A,TRUE,"GENERAL";"TAB2",#N/A,TRUE,"GENERAL";"TAB3",#N/A,TRUE,"GENERAL";"TAB4",#N/A,TRUE,"GENERAL";"TAB5",#N/A,TRUE,"GENERAL"}</definedName>
    <definedName name="_u6" hidden="1">{"TAB1",#N/A,TRUE,"GENERAL";"TAB2",#N/A,TRUE,"GENERAL";"TAB3",#N/A,TRUE,"GENERAL";"TAB4",#N/A,TRUE,"GENERAL";"TAB5",#N/A,TRUE,"GENERAL"}</definedName>
    <definedName name="_u7" hidden="1">{"via1",#N/A,TRUE,"general";"via2",#N/A,TRUE,"general";"via3",#N/A,TRUE,"general"}</definedName>
    <definedName name="_u8" hidden="1">{"TAB1",#N/A,TRUE,"GENERAL";"TAB2",#N/A,TRUE,"GENERAL";"TAB3",#N/A,TRUE,"GENERAL";"TAB4",#N/A,TRUE,"GENERAL";"TAB5",#N/A,TRUE,"GENERAL"}</definedName>
    <definedName name="_u9" hidden="1">{"TAB1",#N/A,TRUE,"GENERAL";"TAB2",#N/A,TRUE,"GENERAL";"TAB3",#N/A,TRUE,"GENERAL";"TAB4",#N/A,TRUE,"GENERAL";"TAB5",#N/A,TRUE,"GENERAL"}</definedName>
    <definedName name="_ur7" hidden="1">{"TAB1",#N/A,TRUE,"GENERAL";"TAB2",#N/A,TRUE,"GENERAL";"TAB3",#N/A,TRUE,"GENERAL";"TAB4",#N/A,TRUE,"GENERAL";"TAB5",#N/A,TRUE,"GENERAL"}</definedName>
    <definedName name="_v2" hidden="1">{"via1",#N/A,TRUE,"general";"via2",#N/A,TRUE,"general";"via3",#N/A,TRUE,"general"}</definedName>
    <definedName name="_v3" hidden="1">{"TAB1",#N/A,TRUE,"GENERAL";"TAB2",#N/A,TRUE,"GENERAL";"TAB3",#N/A,TRUE,"GENERAL";"TAB4",#N/A,TRUE,"GENERAL";"TAB5",#N/A,TRUE,"GENERAL"}</definedName>
    <definedName name="_v4" hidden="1">{"TAB1",#N/A,TRUE,"GENERAL";"TAB2",#N/A,TRUE,"GENERAL";"TAB3",#N/A,TRUE,"GENERAL";"TAB4",#N/A,TRUE,"GENERAL";"TAB5",#N/A,TRUE,"GENERAL"}</definedName>
    <definedName name="_v5" hidden="1">{"TAB1",#N/A,TRUE,"GENERAL";"TAB2",#N/A,TRUE,"GENERAL";"TAB3",#N/A,TRUE,"GENERAL";"TAB4",#N/A,TRUE,"GENERAL";"TAB5",#N/A,TRUE,"GENERAL"}</definedName>
    <definedName name="_v6" hidden="1">{"TAB1",#N/A,TRUE,"GENERAL";"TAB2",#N/A,TRUE,"GENERAL";"TAB3",#N/A,TRUE,"GENERAL";"TAB4",#N/A,TRUE,"GENERAL";"TAB5",#N/A,TRUE,"GENERAL"}</definedName>
    <definedName name="_v7" hidden="1">{"via1",#N/A,TRUE,"general";"via2",#N/A,TRUE,"general";"via3",#N/A,TRUE,"general"}</definedName>
    <definedName name="_v8" hidden="1">{"TAB1",#N/A,TRUE,"GENERAL";"TAB2",#N/A,TRUE,"GENERAL";"TAB3",#N/A,TRUE,"GENERAL";"TAB4",#N/A,TRUE,"GENERAL";"TAB5",#N/A,TRUE,"GENERAL"}</definedName>
    <definedName name="_v9" hidden="1">{"TAB1",#N/A,TRUE,"GENERAL";"TAB2",#N/A,TRUE,"GENERAL";"TAB3",#N/A,TRUE,"GENERAL";"TAB4",#N/A,TRUE,"GENERAL";"TAB5",#N/A,TRUE,"GENERAL"}</definedName>
    <definedName name="_vfv4" hidden="1">{"via1",#N/A,TRUE,"general";"via2",#N/A,TRUE,"general";"via3",#N/A,TRUE,"general"}</definedName>
    <definedName name="_VPD1">[8]TARIFAS!$C$582</definedName>
    <definedName name="_VPI1">[8]TARIFAS!$C$580</definedName>
    <definedName name="_VRA1">[8]TARIFAS!$C$579</definedName>
    <definedName name="_x1" hidden="1">{"TAB1",#N/A,TRUE,"GENERAL";"TAB2",#N/A,TRUE,"GENERAL";"TAB3",#N/A,TRUE,"GENERAL";"TAB4",#N/A,TRUE,"GENERAL";"TAB5",#N/A,TRUE,"GENERAL"}</definedName>
    <definedName name="_x2" hidden="1">{"via1",#N/A,TRUE,"general";"via2",#N/A,TRUE,"general";"via3",#N/A,TRUE,"general"}</definedName>
    <definedName name="_x3" hidden="1">{"via1",#N/A,TRUE,"general";"via2",#N/A,TRUE,"general";"via3",#N/A,TRUE,"general"}</definedName>
    <definedName name="_x4" hidden="1">{"via1",#N/A,TRUE,"general";"via2",#N/A,TRUE,"general";"via3",#N/A,TRUE,"general"}</definedName>
    <definedName name="_x5" hidden="1">{"TAB1",#N/A,TRUE,"GENERAL";"TAB2",#N/A,TRUE,"GENERAL";"TAB3",#N/A,TRUE,"GENERAL";"TAB4",#N/A,TRUE,"GENERAL";"TAB5",#N/A,TRUE,"GENERAL"}</definedName>
    <definedName name="_x6" hidden="1">{"TAB1",#N/A,TRUE,"GENERAL";"TAB2",#N/A,TRUE,"GENERAL";"TAB3",#N/A,TRUE,"GENERAL";"TAB4",#N/A,TRUE,"GENERAL";"TAB5",#N/A,TRUE,"GENERAL"}</definedName>
    <definedName name="_x7" hidden="1">{"TAB1",#N/A,TRUE,"GENERAL";"TAB2",#N/A,TRUE,"GENERAL";"TAB3",#N/A,TRUE,"GENERAL";"TAB4",#N/A,TRUE,"GENERAL";"TAB5",#N/A,TRUE,"GENERAL"}</definedName>
    <definedName name="_x8" hidden="1">{"via1",#N/A,TRUE,"general";"via2",#N/A,TRUE,"general";"via3",#N/A,TRUE,"general"}</definedName>
    <definedName name="_x9" hidden="1">{"TAB1",#N/A,TRUE,"GENERAL";"TAB2",#N/A,TRUE,"GENERAL";"TAB3",#N/A,TRUE,"GENERAL";"TAB4",#N/A,TRUE,"GENERAL";"TAB5",#N/A,TRUE,"GENERAL"}</definedName>
    <definedName name="_y2" hidden="1">{"TAB1",#N/A,TRUE,"GENERAL";"TAB2",#N/A,TRUE,"GENERAL";"TAB3",#N/A,TRUE,"GENERAL";"TAB4",#N/A,TRUE,"GENERAL";"TAB5",#N/A,TRUE,"GENERAL"}</definedName>
    <definedName name="_y3" hidden="1">{"via1",#N/A,TRUE,"general";"via2",#N/A,TRUE,"general";"via3",#N/A,TRUE,"general"}</definedName>
    <definedName name="_y4" hidden="1">{"via1",#N/A,TRUE,"general";"via2",#N/A,TRUE,"general";"via3",#N/A,TRUE,"general"}</definedName>
    <definedName name="_y5" hidden="1">{"TAB1",#N/A,TRUE,"GENERAL";"TAB2",#N/A,TRUE,"GENERAL";"TAB3",#N/A,TRUE,"GENERAL";"TAB4",#N/A,TRUE,"GENERAL";"TAB5",#N/A,TRUE,"GENERAL"}</definedName>
    <definedName name="_y6" hidden="1">{"via1",#N/A,TRUE,"general";"via2",#N/A,TRUE,"general";"via3",#N/A,TRUE,"general"}</definedName>
    <definedName name="_y7" hidden="1">{"via1",#N/A,TRUE,"general";"via2",#N/A,TRUE,"general";"via3",#N/A,TRUE,"general"}</definedName>
    <definedName name="_y8" hidden="1">{"via1",#N/A,TRUE,"general";"via2",#N/A,TRUE,"general";"via3",#N/A,TRUE,"general"}</definedName>
    <definedName name="_y9" hidden="1">{"TAB1",#N/A,TRUE,"GENERAL";"TAB2",#N/A,TRUE,"GENERAL";"TAB3",#N/A,TRUE,"GENERAL";"TAB4",#N/A,TRUE,"GENERAL";"TAB5",#N/A,TRUE,"GENERAL"}</definedName>
    <definedName name="_z1" hidden="1">{"TAB1",#N/A,TRUE,"GENERAL";"TAB2",#N/A,TRUE,"GENERAL";"TAB3",#N/A,TRUE,"GENERAL";"TAB4",#N/A,TRUE,"GENERAL";"TAB5",#N/A,TRUE,"GENERAL"}</definedName>
    <definedName name="_z2" hidden="1">{"via1",#N/A,TRUE,"general";"via2",#N/A,TRUE,"general";"via3",#N/A,TRUE,"general"}</definedName>
    <definedName name="_z3" hidden="1">{"via1",#N/A,TRUE,"general";"via2",#N/A,TRUE,"general";"via3",#N/A,TRUE,"general"}</definedName>
    <definedName name="_z4" hidden="1">{"TAB1",#N/A,TRUE,"GENERAL";"TAB2",#N/A,TRUE,"GENERAL";"TAB3",#N/A,TRUE,"GENERAL";"TAB4",#N/A,TRUE,"GENERAL";"TAB5",#N/A,TRUE,"GENERAL"}</definedName>
    <definedName name="_z5" hidden="1">{"via1",#N/A,TRUE,"general";"via2",#N/A,TRUE,"general";"via3",#N/A,TRUE,"general"}</definedName>
    <definedName name="_z6" hidden="1">{"TAB1",#N/A,TRUE,"GENERAL";"TAB2",#N/A,TRUE,"GENERAL";"TAB3",#N/A,TRUE,"GENERAL";"TAB4",#N/A,TRUE,"GENERAL";"TAB5",#N/A,TRUE,"GENERAL"}</definedName>
    <definedName name="A">[24]Insumos!$A$29:$A$664</definedName>
    <definedName name="A.1">'[1]Base Datos'!$B$7</definedName>
    <definedName name="A.PVC">'[25]factores A.N.'!$M$7:$M$33</definedName>
    <definedName name="A_IMPRESIÓN_IM">#REF!</definedName>
    <definedName name="A0">#REF!</definedName>
    <definedName name="a2a" hidden="1">{"TAB1",#N/A,TRUE,"GENERAL";"TAB2",#N/A,TRUE,"GENERAL";"TAB3",#N/A,TRUE,"GENERAL";"TAB4",#N/A,TRUE,"GENERAL";"TAB5",#N/A,TRUE,"GENERAL"}</definedName>
    <definedName name="AA" hidden="1">{#N/A,#N/A,TRUE,"INGENIERIA";#N/A,#N/A,TRUE,"COMPRAS";#N/A,#N/A,TRUE,"DIRECCION";#N/A,#N/A,TRUE,"RESUMEN"}</definedName>
    <definedName name="AAAA">'[26]PU (2)'!$F$10</definedName>
    <definedName name="aaaaas" hidden="1">{"TAB1",#N/A,TRUE,"GENERAL";"TAB2",#N/A,TRUE,"GENERAL";"TAB3",#N/A,TRUE,"GENERAL";"TAB4",#N/A,TRUE,"GENERAL";"TAB5",#N/A,TRUE,"GENERAL"}</definedName>
    <definedName name="AAC">[10]AASHTO!$A$14:$F$17</definedName>
    <definedName name="aas" hidden="1">{"TAB1",#N/A,TRUE,"GENERAL";"TAB2",#N/A,TRUE,"GENERAL";"TAB3",#N/A,TRUE,"GENERAL";"TAB4",#N/A,TRUE,"GENERAL";"TAB5",#N/A,TRUE,"GENERAL"}</definedName>
    <definedName name="AB" hidden="1">{#N/A,#N/A,TRUE,"INGENIERIA";#N/A,#N/A,TRUE,"COMPRAS";#N/A,#N/A,TRUE,"DIRECCION";#N/A,#N/A,TRUE,"RESUMEN"}</definedName>
    <definedName name="ABG">[10]AASHTO!$A$2:$F$5</definedName>
    <definedName name="absc" localSheetId="3">[6]!absc</definedName>
    <definedName name="absc" localSheetId="4">[6]!absc</definedName>
    <definedName name="absc" localSheetId="5">[6]!absc</definedName>
    <definedName name="absc">[6]!absc</definedName>
    <definedName name="absc_" localSheetId="3">[27]!absc</definedName>
    <definedName name="absc_" localSheetId="4">[27]!absc</definedName>
    <definedName name="absc_" localSheetId="5">[27]!absc</definedName>
    <definedName name="absc_">[27]!absc</definedName>
    <definedName name="absc_1" localSheetId="3">[27]!absc</definedName>
    <definedName name="absc_1" localSheetId="4">[27]!absc</definedName>
    <definedName name="absc_1" localSheetId="5">[27]!absc</definedName>
    <definedName name="absc_1">[27]!absc</definedName>
    <definedName name="absc1" localSheetId="3">[28]!absc</definedName>
    <definedName name="absc1" localSheetId="4">[28]!absc</definedName>
    <definedName name="absc1" localSheetId="5">[28]!absc</definedName>
    <definedName name="absc1">[28]!absc</definedName>
    <definedName name="AC" hidden="1">{#N/A,#N/A,TRUE,"INGENIERIA";#N/A,#N/A,TRUE,"COMPRAS";#N/A,#N/A,TRUE,"DIRECCION";#N/A,#N/A,TRUE,"RESUMEN"}</definedName>
    <definedName name="Accesorios_de_anclaje">'[29]LISTA MATERIALES'!$D$1672</definedName>
    <definedName name="AccessDatabase" hidden="1">"A:\SAIN.mdb"</definedName>
    <definedName name="ACERO">'[29]LISTA MATERIALES'!$F$389</definedName>
    <definedName name="Acido_oxálico">'[29]LISTA MATERIALES'!$D$1664</definedName>
    <definedName name="ACOM">#N/A</definedName>
    <definedName name="ACTIVIDAD">#REF!</definedName>
    <definedName name="ACTIVIDADES">[30]aactividad!$A$3:$B$42</definedName>
    <definedName name="ACTIVO_NUEVO_ACUEDUCTO">#REF!</definedName>
    <definedName name="ACTIVO_NUEVO_ALCANTARILLADO">#REF!</definedName>
    <definedName name="activos">[31]Listado!$X$2:$X$17</definedName>
    <definedName name="ACTIVOS_ACUEDUCTO">#REF!</definedName>
    <definedName name="ACTIVOS_ALCANTARILLADO">#REF!</definedName>
    <definedName name="actores">#REF!</definedName>
    <definedName name="ACTV">'[32]4. Presupuesto V.5'!$B$12:$F$323</definedName>
    <definedName name="AD" hidden="1">{#N/A,#N/A,TRUE,"INGENIERIA";#N/A,#N/A,TRUE,"COMPRAS";#N/A,#N/A,TRUE,"DIRECCION";#N/A,#N/A,TRUE,"RESUMEN"}</definedName>
    <definedName name="ADFGSDB" hidden="1">{"via1",#N/A,TRUE,"general";"via2",#N/A,TRUE,"general";"via3",#N/A,TRUE,"general"}</definedName>
    <definedName name="ADMINISTRADOR">[33]CUMPLIMIENTO!$C$5</definedName>
    <definedName name="ADMINISTRADOR_VIAL__ARMANDO_SANCHEZ_SANCHEZ">[34]INDICMICROEMP!$A$20</definedName>
    <definedName name="ADMON">10%</definedName>
    <definedName name="admon1">[35]DATOS!$B$16</definedName>
    <definedName name="adoc1" localSheetId="3">[28]!absc</definedName>
    <definedName name="adoc1" localSheetId="4">[28]!absc</definedName>
    <definedName name="adoc1" localSheetId="5">[28]!absc</definedName>
    <definedName name="adoc1">[28]!absc</definedName>
    <definedName name="adoq" localSheetId="3">[36]!absc</definedName>
    <definedName name="adoq" localSheetId="4">[36]!absc</definedName>
    <definedName name="adoq" localSheetId="5">[36]!absc</definedName>
    <definedName name="adoq">[36]!absc</definedName>
    <definedName name="ADOQUIN_PEATONAL_6">'[29]LISTA MATERIALES'!$D$1665</definedName>
    <definedName name="ADSAD" hidden="1">{"TAB1",#N/A,TRUE,"GENERAL";"TAB2",#N/A,TRUE,"GENERAL";"TAB3",#N/A,TRUE,"GENERAL";"TAB4",#N/A,TRUE,"GENERAL";"TAB5",#N/A,TRUE,"GENERAL"}</definedName>
    <definedName name="AE" hidden="1">{#N/A,#N/A,TRUE,"INGENIERIA";#N/A,#N/A,TRUE,"COMPRAS";#N/A,#N/A,TRUE,"DIRECCION";#N/A,#N/A,TRUE,"RESUMEN"}</definedName>
    <definedName name="aefa" hidden="1">{"via1",#N/A,TRUE,"general";"via2",#N/A,TRUE,"general";"via3",#N/A,TRUE,"general"}</definedName>
    <definedName name="AF" hidden="1">{#N/A,#N/A,TRUE,"INGENIERIA";#N/A,#N/A,TRUE,"COMPRAS";#N/A,#N/A,TRUE,"DIRECCION";#N/A,#N/A,TRUE,"RESUMEN"}</definedName>
    <definedName name="afdsw" hidden="1">{"TAB1",#N/A,TRUE,"GENERAL";"TAB2",#N/A,TRUE,"GENERAL";"TAB3",#N/A,TRUE,"GENERAL";"TAB4",#N/A,TRUE,"GENERAL";"TAB5",#N/A,TRUE,"GENERAL"}</definedName>
    <definedName name="AG"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agdsgg" hidden="1">{"via1",#N/A,TRUE,"general";"via2",#N/A,TRUE,"general";"via3",#N/A,TRUE,"general"}</definedName>
    <definedName name="AGUA">'[29]LISTA MATERIALES'!$D$11</definedName>
    <definedName name="AH" hidden="1">{#N/A,#N/A,TRUE,"INGENIERIA";#N/A,#N/A,TRUE,"COMPRAS";#N/A,#N/A,TRUE,"DIRECCION";#N/A,#N/A,TRUE,"RESUMEN"}</definedName>
    <definedName name="ahe">#REF!</definedName>
    <definedName name="AHER">[37]HER!$A$1:$C$65536</definedName>
    <definedName name="Ai">#REF!</definedName>
    <definedName name="aj">#REF!</definedName>
    <definedName name="AjustDelAIU">#REF!</definedName>
    <definedName name="Ak">#REF!</definedName>
    <definedName name="ALAMBRE_NEGRO">'[29]LISTA MATERIALES'!$D$410</definedName>
    <definedName name="alc" localSheetId="3">[38]!absc</definedName>
    <definedName name="alc" localSheetId="4">[38]!absc</definedName>
    <definedName name="alc" localSheetId="5">[38]!absc</definedName>
    <definedName name="alc">[38]!absc</definedName>
    <definedName name="ALFALISTO_BLANCO__X_25_KG">'[29]LISTA MATERIALES'!$D$1400</definedName>
    <definedName name="Am">#REF!</definedName>
    <definedName name="AMAT">[37]MAT!$A$1:$C$65536</definedName>
    <definedName name="An">#REF!</definedName>
    <definedName name="ANABANCO">'[39]ANALISIS RESUMIDOS'!$A$2:$D$2609</definedName>
    <definedName name="anscount" hidden="1">1</definedName>
    <definedName name="ANTI">#REF!</definedName>
    <definedName name="Antic">[40]BASES!$B$33</definedName>
    <definedName name="ANTICIPO">[41]BASES!$B$33</definedName>
    <definedName name="ANTONIA">#N/A</definedName>
    <definedName name="Añ">#REF!</definedName>
    <definedName name="AÑOS_DE_VIDA_UTIL_ACUEDUCTO...">#REF!</definedName>
    <definedName name="AÑOS_DE_VIDA_UTIL_ALCANTARILLADO...">#REF!</definedName>
    <definedName name="AÑOS_VIDA_UTIL_ACUEDUCTO...">#REF!</definedName>
    <definedName name="AÑOS_VIDA_UTIL_ALCANTARILLADO">#REF!</definedName>
    <definedName name="AÑOS_VIDA_UTIL_DISPONIBLE_ACUEDUCTO">#REF!</definedName>
    <definedName name="AÑOS_VIDA_UTIL_DISPONIBLE_ALCANTARILLADO">#REF!</definedName>
    <definedName name="Ao">#REF!</definedName>
    <definedName name="ap">[42]Planilla!$D$58</definedName>
    <definedName name="APER">[37]PER!$A$1:$C$65536</definedName>
    <definedName name="APR">[43]dts!$B$25</definedName>
    <definedName name="Apu">[44]Apu!$D$8:$AC$2207</definedName>
    <definedName name="APU221.1">#REF!</definedName>
    <definedName name="APU221.2">#REF!</definedName>
    <definedName name="Aq">#REF!</definedName>
    <definedName name="aqaq" hidden="1">{"TAB1",#N/A,TRUE,"GENERAL";"TAB2",#N/A,TRUE,"GENERAL";"TAB3",#N/A,TRUE,"GENERAL";"TAB4",#N/A,TRUE,"GENERAL";"TAB5",#N/A,TRUE,"GENERAL"}</definedName>
    <definedName name="Ar">#REF!</definedName>
    <definedName name="AREA">#REF!</definedName>
    <definedName name="_xlnm.Print_Area" localSheetId="2">'APU 1.'!$A$1:$G$25</definedName>
    <definedName name="_xlnm.Print_Area" localSheetId="3">'APU 2.'!$A$1:$G$37</definedName>
    <definedName name="_xlnm.Print_Area" localSheetId="4">'APU 3.'!$A$1:$G$23</definedName>
    <definedName name="_xlnm.Print_Area" localSheetId="5">'APU 4.'!$A$1:$G$24</definedName>
    <definedName name="_xlnm.Print_Area" localSheetId="11">'Factor multiplicador'!$A$1:$E$67</definedName>
    <definedName name="_xlnm.Print_Area" localSheetId="0">'Memoria de cantidades'!$B$1:$R$146</definedName>
    <definedName name="_xlnm.Print_Area" localSheetId="1">'Presupuesto Total'!$B$2:$G$25</definedName>
    <definedName name="_xlnm.Print_Area">#REF!</definedName>
    <definedName name="AREAPRIVADA">#REF!</definedName>
    <definedName name="ARELAL">[45]APU!$G$1096</definedName>
    <definedName name="ARENA">'[29]LISTA MATERIALES'!$D$7</definedName>
    <definedName name="AS">#REF!</definedName>
    <definedName name="ASB">[10]AASHTO!$A$8:$F$11</definedName>
    <definedName name="ASD" hidden="1">{"via1",#N/A,TRUE,"general";"via2",#N/A,TRUE,"general";"via3",#N/A,TRUE,"general"}</definedName>
    <definedName name="ASDA" hidden="1">{"via1",#N/A,TRUE,"general";"via2",#N/A,TRUE,"general";"via3",#N/A,TRUE,"general"}</definedName>
    <definedName name="asdasd" hidden="1">{"TAB1",#N/A,TRUE,"GENERAL";"TAB2",#N/A,TRUE,"GENERAL";"TAB3",#N/A,TRUE,"GENERAL";"TAB4",#N/A,TRUE,"GENERAL";"TAB5",#N/A,TRUE,"GENERAL"}</definedName>
    <definedName name="asdf" hidden="1">{"via1",#N/A,TRUE,"general";"via2",#N/A,TRUE,"general";"via3",#N/A,TRUE,"general"}</definedName>
    <definedName name="asdfa" hidden="1">{"via1",#N/A,TRUE,"general";"via2",#N/A,TRUE,"general";"via3",#N/A,TRUE,"general"}</definedName>
    <definedName name="asfasd" hidden="1">{"via1",#N/A,TRUE,"general";"via2",#N/A,TRUE,"general";"via3",#N/A,TRUE,"general"}</definedName>
    <definedName name="asfasdl" hidden="1">{"via1",#N/A,TRUE,"general";"via2",#N/A,TRUE,"general";"via3",#N/A,TRUE,"general"}</definedName>
    <definedName name="asff" hidden="1">{"TAB1",#N/A,TRUE,"GENERAL";"TAB2",#N/A,TRUE,"GENERAL";"TAB3",#N/A,TRUE,"GENERAL";"TAB4",#N/A,TRUE,"GENERAL";"TAB5",#N/A,TRUE,"GENERAL"}</definedName>
    <definedName name="asfghjoi" hidden="1">{"via1",#N/A,TRUE,"general";"via2",#N/A,TRUE,"general";"via3",#N/A,TRUE,"general"}</definedName>
    <definedName name="asojkdr" hidden="1">{"TAB1",#N/A,TRUE,"GENERAL";"TAB2",#N/A,TRUE,"GENERAL";"TAB3",#N/A,TRUE,"GENERAL";"TAB4",#N/A,TRUE,"GENERAL";"TAB5",#N/A,TRUE,"GENERAL"}</definedName>
    <definedName name="ass" hidden="1">#REF!</definedName>
    <definedName name="At">#REF!</definedName>
    <definedName name="ATRS">[37]TRANS!$A$1:$D$65536</definedName>
    <definedName name="Au">#REF!</definedName>
    <definedName name="aur">#REF!</definedName>
    <definedName name="AUXILIARES">[46]AUXILIARES!$A$2:$A$4</definedName>
    <definedName name="AUXILIARESTOTAL">[46]AUXILIARES!$A$2:$D$4</definedName>
    <definedName name="av">#REF!</definedName>
    <definedName name="Ax">#REF!</definedName>
    <definedName name="Ay">#REF!</definedName>
    <definedName name="Ayudante">'[29]MANO DE OBRA '!$G$13</definedName>
    <definedName name="AyudanteHR">[47]F.Prestacional!$E$11</definedName>
    <definedName name="azaz" hidden="1">{"TAB1",#N/A,TRUE,"GENERAL";"TAB2",#N/A,TRUE,"GENERAL";"TAB3",#N/A,TRUE,"GENERAL";"TAB4",#N/A,TRUE,"GENERAL";"TAB5",#N/A,TRUE,"GENERAL"}</definedName>
    <definedName name="B">#REF!</definedName>
    <definedName name="B.DATOS">[8]BS.DATOS!$B$5:$N$30</definedName>
    <definedName name="B104067A">#REF!</definedName>
    <definedName name="b104067ac">#REF!</definedName>
    <definedName name="B104067AE">#REF!</definedName>
    <definedName name="B104067AS">#REF!</definedName>
    <definedName name="b104067b">#REF!</definedName>
    <definedName name="b104067bc">#REF!</definedName>
    <definedName name="B104067BS">#REF!</definedName>
    <definedName name="b104068a">#REF!</definedName>
    <definedName name="b104068ab">#REF!</definedName>
    <definedName name="b104068ac">#REF!</definedName>
    <definedName name="B104068AT">#REF!</definedName>
    <definedName name="B104068AY">#REF!</definedName>
    <definedName name="b104068b">#REF!</definedName>
    <definedName name="B104068BA">#REF!</definedName>
    <definedName name="b104068bc">#REF!</definedName>
    <definedName name="B104068BH">#REF!</definedName>
    <definedName name="b104068c">#REF!</definedName>
    <definedName name="b104068cb">#REF!</definedName>
    <definedName name="B10512.">#REF!</definedName>
    <definedName name="b10512a">#REF!</definedName>
    <definedName name="b10512b">#REF!</definedName>
    <definedName name="b10512bc">#REF!</definedName>
    <definedName name="B10512G">#REF!</definedName>
    <definedName name="B10512T">#REF!</definedName>
    <definedName name="B10513.">#REF!</definedName>
    <definedName name="b10513a">#REF!</definedName>
    <definedName name="b10513ab">#REF!</definedName>
    <definedName name="b10513abc">#REF!</definedName>
    <definedName name="b10513ac">#REF!</definedName>
    <definedName name="b10513ad">#REF!</definedName>
    <definedName name="b10513c">#REF!</definedName>
    <definedName name="b10513ca">#REF!</definedName>
    <definedName name="B10513E">#REF!</definedName>
    <definedName name="B10513I">#REF!</definedName>
    <definedName name="B10513Q">#REF!</definedName>
    <definedName name="B10513R">#REF!</definedName>
    <definedName name="B10513T">#REF!</definedName>
    <definedName name="B10513U">#REF!</definedName>
    <definedName name="B10513W">#REF!</definedName>
    <definedName name="B10513Y">#REF!</definedName>
    <definedName name="B1052Ñ">#REF!</definedName>
    <definedName name="B105512A">#REF!</definedName>
    <definedName name="B105512P">#REF!</definedName>
    <definedName name="B1064068AR">#REF!</definedName>
    <definedName name="b128899ab">#REF!</definedName>
    <definedName name="b128899abd">#REF!</definedName>
    <definedName name="B128899P">#REF!</definedName>
    <definedName name="B12899O">#REF!</definedName>
    <definedName name="B93008A">#REF!</definedName>
    <definedName name="b93008ab">#REF!</definedName>
    <definedName name="b93008c">#REF!</definedName>
    <definedName name="b93008cd">#REF!</definedName>
    <definedName name="B93008E">#REF!</definedName>
    <definedName name="B93008Q">#REF!</definedName>
    <definedName name="B93008R">#REF!</definedName>
    <definedName name="B93008T">#REF!</definedName>
    <definedName name="B93008W">#REF!</definedName>
    <definedName name="B93008Y">#REF!</definedName>
    <definedName name="b93009a">#REF!</definedName>
    <definedName name="b93009ab">#REF!</definedName>
    <definedName name="b93009abc">#REF!</definedName>
    <definedName name="b93009abd">#REF!</definedName>
    <definedName name="b93009ad">#REF!</definedName>
    <definedName name="b93009bc">#REF!</definedName>
    <definedName name="B93009I">#REF!</definedName>
    <definedName name="b93009n">#REF!</definedName>
    <definedName name="B93009Q">#REF!</definedName>
    <definedName name="B93009R">#REF!</definedName>
    <definedName name="B93009T">#REF!</definedName>
    <definedName name="B93009U">#REF!</definedName>
    <definedName name="B93009W">#REF!</definedName>
    <definedName name="Ba">#REF!</definedName>
    <definedName name="BALDOSA_20_X_20">'[29]LISTA MATERIALES'!$D$1401</definedName>
    <definedName name="baldosa_tipo_20_5_20_5_trafico_5_comercial">'[29]LISTA MATERIALES'!$D$1402</definedName>
    <definedName name="BaseDatos">'[16]Base Datos'!$B:$F</definedName>
    <definedName name="_xlnm.Database">#REF!</definedName>
    <definedName name="BaseGeneral">#REF!</definedName>
    <definedName name="Bb">#REF!</definedName>
    <definedName name="BBA">'[3]Base Datos'!$B:$F</definedName>
    <definedName name="bbbbbb" hidden="1">{"via1",#N/A,TRUE,"general";"via2",#N/A,TRUE,"general";"via3",#N/A,TRUE,"general"}</definedName>
    <definedName name="bbbbbh" hidden="1">{"TAB1",#N/A,TRUE,"GENERAL";"TAB2",#N/A,TRUE,"GENERAL";"TAB3",#N/A,TRUE,"GENERAL";"TAB4",#N/A,TRUE,"GENERAL";"TAB5",#N/A,TRUE,"GENERAL"}</definedName>
    <definedName name="bbd" hidden="1">{"TAB1",#N/A,TRUE,"GENERAL";"TAB2",#N/A,TRUE,"GENERAL";"TAB3",#N/A,TRUE,"GENERAL";"TAB4",#N/A,TRUE,"GENERAL";"TAB5",#N/A,TRUE,"GENERAL"}</definedName>
    <definedName name="Bc">#REF!</definedName>
    <definedName name="BCXBDFG" hidden="1">{"TAB1",#N/A,TRUE,"GENERAL";"TAB2",#N/A,TRUE,"GENERAL";"TAB3",#N/A,TRUE,"GENERAL";"TAB4",#N/A,TRUE,"GENERAL";"TAB5",#N/A,TRUE,"GENERAL"}</definedName>
    <definedName name="Bd">#REF!</definedName>
    <definedName name="BDFB" hidden="1">{"via1",#N/A,TRUE,"general";"via2",#N/A,TRUE,"general";"via3",#N/A,TRUE,"general"}</definedName>
    <definedName name="BDFGDG" hidden="1">{"TAB1",#N/A,TRUE,"GENERAL";"TAB2",#N/A,TRUE,"GENERAL";"TAB3",#N/A,TRUE,"GENERAL";"TAB4",#N/A,TRUE,"GENERAL";"TAB5",#N/A,TRUE,"GENERAL"}</definedName>
    <definedName name="Be">#REF!</definedName>
    <definedName name="beneficios">[31]Listado!$AH$2:$AH$3</definedName>
    <definedName name="Bf">#REF!</definedName>
    <definedName name="bfnfv" hidden="1">{"TAB1",#N/A,TRUE,"GENERAL";"TAB2",#N/A,TRUE,"GENERAL";"TAB3",#N/A,TRUE,"GENERAL";"TAB4",#N/A,TRUE,"GENERAL";"TAB5",#N/A,TRUE,"GENERAL"}</definedName>
    <definedName name="Bg">#REF!</definedName>
    <definedName name="bgb" hidden="1">{"TAB1",#N/A,TRUE,"GENERAL";"TAB2",#N/A,TRUE,"GENERAL";"TAB3",#N/A,TRUE,"GENERAL";"TAB4",#N/A,TRUE,"GENERAL";"TAB5",#N/A,TRUE,"GENERAL"}</definedName>
    <definedName name="BGDGFRT" hidden="1">{"via1",#N/A,TRUE,"general";"via2",#N/A,TRUE,"general";"via3",#N/A,TRUE,"general"}</definedName>
    <definedName name="BGFBFH" hidden="1">{"via1",#N/A,TRUE,"general";"via2",#N/A,TRUE,"general";"via3",#N/A,TRUE,"general"}</definedName>
    <definedName name="bgh">#REF!</definedName>
    <definedName name="bgvfcdx" hidden="1">{"via1",#N/A,TRUE,"general";"via2",#N/A,TRUE,"general";"via3",#N/A,TRUE,"general"}</definedName>
    <definedName name="Bh">#REF!</definedName>
    <definedName name="BHT">#REF!</definedName>
    <definedName name="Bi">#REF!</definedName>
    <definedName name="bimestre">'[48]ESTADO RED'!$E$8</definedName>
    <definedName name="BJHVVHGH" localSheetId="3">DATE(YEAR([0]!Loan_Start),MONTH([0]!Loan_Start)+Payment_Number,DAY([0]!Loan_Start))</definedName>
    <definedName name="BJHVVHGH" localSheetId="4">DATE(YEAR([0]!Loan_Start),MONTH([0]!Loan_Start)+Payment_Number,DAY([0]!Loan_Start))</definedName>
    <definedName name="BJHVVHGH" localSheetId="5">DATE(YEAR([0]!Loan_Start),MONTH([0]!Loan_Start)+Payment_Number,DAY([0]!Loan_Start))</definedName>
    <definedName name="BJHVVHGH">DATE(YEAR([0]!Loan_Start),MONTH([0]!Loan_Start)+Payment_Number,DAY([0]!Loan_Start))</definedName>
    <definedName name="Bk">#REF!</definedName>
    <definedName name="BL">[49]INDICE!$A$9:$G$281</definedName>
    <definedName name="BLOQUE_ABUJARDADO_DE_15_X_19__X_39">'[29]LISTA MATERIALES'!$D$1660</definedName>
    <definedName name="Bm">#REF!</definedName>
    <definedName name="Bn">#REF!</definedName>
    <definedName name="bnm">#REF!</definedName>
    <definedName name="bolívar">#REF!</definedName>
    <definedName name="BOMBAS">#N/A</definedName>
    <definedName name="BOMBASTABLA2.2">#REF!</definedName>
    <definedName name="BOMBEOALCANTARILLADOTABLA1.9">'[8]INFORMACIÓN REFERENCIA'!$B$415:$N$426</definedName>
    <definedName name="bonny">[45]APU!$G$1181</definedName>
    <definedName name="bonny2">[45]APU!$G$3251</definedName>
    <definedName name="BORDE1">#N/A</definedName>
    <definedName name="br" hidden="1">{"TAB1",#N/A,TRUE,"GENERAL";"TAB2",#N/A,TRUE,"GENERAL";"TAB3",#N/A,TRUE,"GENERAL";"TAB4",#N/A,TRUE,"GENERAL";"TAB5",#N/A,TRUE,"GENERAL"}</definedName>
    <definedName name="bsb" hidden="1">{"via1",#N/A,TRUE,"general";"via2",#N/A,TRUE,"general";"via3",#N/A,TRUE,"general"}</definedName>
    <definedName name="bspoi" hidden="1">{"TAB1",#N/A,TRUE,"GENERAL";"TAB2",#N/A,TRUE,"GENERAL";"TAB3",#N/A,TRUE,"GENERAL";"TAB4",#N/A,TRUE,"GENERAL";"TAB5",#N/A,TRUE,"GENERAL"}</definedName>
    <definedName name="bt" hidden="1">{"via1",#N/A,TRUE,"general";"via2",#N/A,TRUE,"general";"via3",#N/A,TRUE,"general"}</definedName>
    <definedName name="BTYJHTR" hidden="1">{"TAB1",#N/A,TRUE,"GENERAL";"TAB2",#N/A,TRUE,"GENERAL";"TAB3",#N/A,TRUE,"GENERAL";"TAB4",#N/A,TRUE,"GENERAL";"TAB5",#N/A,TRUE,"GENERAL"}</definedName>
    <definedName name="BUENO">'[50]ESTADO VÍA-CRIT.TECNICO'!#REF!&lt;2.5</definedName>
    <definedName name="BUSQUEDA1">'[51]Dep y Mun'!$AW$2:$AY$131</definedName>
    <definedName name="BUSQUEDEPTO">'[51]Dep y Mun'!$BA$2:$BC$34</definedName>
    <definedName name="BUSQUEDEPTO1">'[51]Dep y Mun'!$BB$2:$BB$34</definedName>
    <definedName name="BUSQUEMUNI1">'[51]Dep y Mun'!$AX$2:$AX$131</definedName>
    <definedName name="bvbc" hidden="1">{"TAB1",#N/A,TRUE,"GENERAL";"TAB2",#N/A,TRUE,"GENERAL";"TAB3",#N/A,TRUE,"GENERAL";"TAB4",#N/A,TRUE,"GENERAL";"TAB5",#N/A,TRUE,"GENERAL"}</definedName>
    <definedName name="bvcb" hidden="1">{"via1",#N/A,TRUE,"general";"via2",#N/A,TRUE,"general";"via3",#N/A,TRUE,"general"}</definedName>
    <definedName name="bvn" hidden="1">{"via1",#N/A,TRUE,"general";"via2",#N/A,TRUE,"general";"via3",#N/A,TRUE,"general"}</definedName>
    <definedName name="bw">#REF!</definedName>
    <definedName name="by" hidden="1">{"via1",#N/A,TRUE,"general";"via2",#N/A,TRUE,"general";"via3",#N/A,TRUE,"general"}</definedName>
    <definedName name="C.1">#REF!</definedName>
    <definedName name="C.10">#REF!</definedName>
    <definedName name="C.11">#REF!</definedName>
    <definedName name="C.2">#REF!</definedName>
    <definedName name="C.3">#REF!</definedName>
    <definedName name="C.4">#REF!</definedName>
    <definedName name="C.5">#REF!</definedName>
    <definedName name="C.6">#REF!</definedName>
    <definedName name="C.7">#REF!</definedName>
    <definedName name="C.8">#REF!</definedName>
    <definedName name="C.9">#REF!</definedName>
    <definedName name="C_">#REF!</definedName>
    <definedName name="Ca">#REF!</definedName>
    <definedName name="CAB">#N/A</definedName>
    <definedName name="cabe2">#REF!</definedName>
    <definedName name="Cabezas">#REF!</definedName>
    <definedName name="CALCULO">'[8]CALCULO POI'!#REF!</definedName>
    <definedName name="calculopozo1">'[8]CALCULO POI'!#REF!</definedName>
    <definedName name="CALCULOPOZOS">'[8]CALCULO POI'!#REF!</definedName>
    <definedName name="calculopozos1">'[8]CALCULO POI'!$B$120:$C$154</definedName>
    <definedName name="CALCULOS">'[8]CALCULO POI'!$B$118:$CV$154</definedName>
    <definedName name="CALCULOSALCANTARILLADO">'[8]CALCULO POI'!$B$324:$BP$360</definedName>
    <definedName name="CalP">'[8]CALCULO POI'!#REF!</definedName>
    <definedName name="CANT">#REF!</definedName>
    <definedName name="CANTDS">[52]Modelo!$J$7:$J$10,[52]Modelo!$J$13:$J$27,[52]Modelo!$J$30:$J$33,[52]Modelo!$J$36:$J$40</definedName>
    <definedName name="CANTIDADES">#REF!</definedName>
    <definedName name="CANTIDADESDEOBRA">'[8]CALCULO POI'!$B$161:$R$196</definedName>
    <definedName name="CapituloII">#REF!</definedName>
    <definedName name="CapituloIII">#REF!</definedName>
    <definedName name="CapituloIV">#REF!</definedName>
    <definedName name="CARGA">#N/A</definedName>
    <definedName name="CARLOS">'[4]Base Datos'!$B$46</definedName>
    <definedName name="CAROL">'[53]precios-básicos2002'!$C$12:$C$56</definedName>
    <definedName name="carol1">'[35]precios-básicos2002'!$C$12:$C$56</definedName>
    <definedName name="CARRETERAS">[53]DATOS!$A$9</definedName>
    <definedName name="categoria">#REF!</definedName>
    <definedName name="CategoryArea">'[54]Civil work'!$16:$19,'[54]Civil work'!$29:$39,'[54]Civil work'!$49:$60,'[54]Civil work'!$70:$71,'[54]Civil work'!$81:$87</definedName>
    <definedName name="causa">#REF!</definedName>
    <definedName name="CB">#REF!</definedName>
    <definedName name="cc" hidden="1">#REF!</definedName>
    <definedName name="ccccc" hidden="1">{"TAB1",#N/A,TRUE,"GENERAL";"TAB2",#N/A,TRUE,"GENERAL";"TAB3",#N/A,TRUE,"GENERAL";"TAB4",#N/A,TRUE,"GENERAL";"TAB5",#N/A,TRUE,"GENERAL"}</definedName>
    <definedName name="CCCCCC">'[55]A. P. U.'!#REF!</definedName>
    <definedName name="ccto210">#REF!</definedName>
    <definedName name="Cd">#REF!</definedName>
    <definedName name="cdcdc" hidden="1">{"via1",#N/A,TRUE,"general";"via2",#N/A,TRUE,"general";"via3",#N/A,TRUE,"general"}</definedName>
    <definedName name="CDctrl">[40]CDItem!$G$8</definedName>
    <definedName name="CDIRECTO">#REF!</definedName>
    <definedName name="Ce">#REF!</definedName>
    <definedName name="ceerf" hidden="1">{"TAB1",#N/A,TRUE,"GENERAL";"TAB2",#N/A,TRUE,"GENERAL";"TAB3",#N/A,TRUE,"GENERAL";"TAB4",#N/A,TRUE,"GENERAL";"TAB5",#N/A,TRUE,"GENERAL"}</definedName>
    <definedName name="CEMENTO">[56]Insum!$A$3:$H$63</definedName>
    <definedName name="Cf">#REF!</definedName>
    <definedName name="Cg">#REF!</definedName>
    <definedName name="Ch">#REF!</definedName>
    <definedName name="Ci">#REF!</definedName>
    <definedName name="ciencia">'[57]Indicadores de Ciencia'!$B$2:$B$27</definedName>
    <definedName name="CILIND">[58]TUBERIA!$AE$10:$AE$14</definedName>
    <definedName name="Cj">#REF!</definedName>
    <definedName name="Ck">#REF!</definedName>
    <definedName name="clase">#REF!</definedName>
    <definedName name="Cll">#REF!</definedName>
    <definedName name="Cm">#REF!</definedName>
    <definedName name="CMI_ACUEDUCTO">#REF!</definedName>
    <definedName name="CMI_ALCANTARILLADO">#REF!</definedName>
    <definedName name="CMOI_ACUEDUCTO">#REF!</definedName>
    <definedName name="CMOI_ALCANTARILLADO">#REF!</definedName>
    <definedName name="Cn">#REF!</definedName>
    <definedName name="CNT_M">[52]Modelo!$H$13:$H$27</definedName>
    <definedName name="Cñ">#REF!</definedName>
    <definedName name="Co">#REF!</definedName>
    <definedName name="COD_IND_IMPACTO">#REF!</definedName>
    <definedName name="Codigo">[59]Insumos!$A$11:$A$1789</definedName>
    <definedName name="Codigo_M.Obra">[59]M.Obra!$A$42:$A$50</definedName>
    <definedName name="CodigosDeActividades">[60]Presupuesto!$A$11:$A$311</definedName>
    <definedName name="coeficienterugosidad">'[8]INFORMACIÓN REFERENCIA'!$B$90:$C$101</definedName>
    <definedName name="Compilado">#REF!</definedName>
    <definedName name="componentes">[31]Listado!$U$2:$U$9</definedName>
    <definedName name="CONC">'[61]Base Datos'!$B$217</definedName>
    <definedName name="conceptos">[31]Listado!$AG$2:$AG$4</definedName>
    <definedName name="CONCRE">'[61]Base Datos'!$B$46</definedName>
    <definedName name="CONCRETO">'[61]Base Datos'!$B$43</definedName>
    <definedName name="Concreto_2200">'[29]CONCRETO y MORTEROS'!$G$84</definedName>
    <definedName name="concreto_3000">'[29]CONCRETO y MORTEROS'!$G$40</definedName>
    <definedName name="CONCRETO123">'[1]Base Datos'!$B$29</definedName>
    <definedName name="CONDUCCION331">'[8]INFORMACIÓN REFERENCIA'!$B$122:$E$133</definedName>
    <definedName name="CONDUCCIONTABLA3.3.1">'[8]INFORMACIÓN REFERENCIA'!$B$122:$D$133</definedName>
    <definedName name="consumo">[62]consumo1!$A:$IV</definedName>
    <definedName name="CONTAB">[43]dts!$B$11</definedName>
    <definedName name="CONTRATISTA">[43]dts!$B$4</definedName>
    <definedName name="CONTRATO">[43]dts!$B$3</definedName>
    <definedName name="cortes">'[63]Ejec-1'!$X$1:$X$4</definedName>
    <definedName name="costa">#REF!</definedName>
    <definedName name="COSTO_TRANSPORTE">[64]Distanc!$B$5:$E$19</definedName>
    <definedName name="COSTOPERSONALTABLA1.5.3">'[8]INFORMACIÓN REFERENCIA'!$B$542:$F$545</definedName>
    <definedName name="COSTOPERSONALTABLA1.5.4">'[8]INFORMACIÓN REFERENCIA'!$B$549:$G$560</definedName>
    <definedName name="COSTOPERSONALTABLA1.5.5">'[8]INFORMACIÓN REFERENCIA'!$B$564:$G$621</definedName>
    <definedName name="COSTOREDESALCTABLA7.4">#REF!</definedName>
    <definedName name="COSTOREDESTABLA7.3">#REF!</definedName>
    <definedName name="COSTOSCONDUCCIONACU">'[8]BD COSTOS UNIDAD CONSTRUCTIVA'!$B$34:$J$49</definedName>
    <definedName name="cotas">#REF!</definedName>
    <definedName name="cp">#REF!</definedName>
    <definedName name="CPM">[46]AUXILIARES!$A$2:$D$4</definedName>
    <definedName name="Cq">#REF!</definedName>
    <definedName name="Cr">#REF!</definedName>
    <definedName name="CRGAPR">[43]dts!$B$26</definedName>
    <definedName name="CRGELB">[43]dts!$B$22</definedName>
    <definedName name="CRGRVS">[43]dts!$B$24</definedName>
    <definedName name="Criticos">#REF!</definedName>
    <definedName name="CRONO">[46]INSUMOS!$A$2:$L$116</definedName>
    <definedName name="CRP">#REF!</definedName>
    <definedName name="CRUCE_200_CANAL_S1">#REF!</definedName>
    <definedName name="CRUCE_200_CANAL_S2">#REF!</definedName>
    <definedName name="CRUCE_200_CANAL_S3">#REF!</definedName>
    <definedName name="CRUCE_200_CANAL_S4">#REF!</definedName>
    <definedName name="CRUCE_200_CANAL_S5">#REF!</definedName>
    <definedName name="CRUCE_200_CANAL_S6">#REF!</definedName>
    <definedName name="CRUCE_8__A_S1">#REF!</definedName>
    <definedName name="CRUCE_8__A_S2">#REF!</definedName>
    <definedName name="CRUCE_8__A_S3">#REF!</definedName>
    <definedName name="CRUCE_8__A_S4">#REF!</definedName>
    <definedName name="CRUCE_8__A_S5">#REF!</definedName>
    <definedName name="CRUCE_8__A_S6">#REF!</definedName>
    <definedName name="CRUCE12__A_S1">#REF!</definedName>
    <definedName name="CRUCE12__A_S2">#REF!</definedName>
    <definedName name="CRUCE12__A_S3">#REF!</definedName>
    <definedName name="CRUCE12__A_S4">#REF!</definedName>
    <definedName name="CRUCE12__A_S5">#REF!</definedName>
    <definedName name="CRUCE12__A_S6">#REF!</definedName>
    <definedName name="CRUCE12_B_S1">#REF!</definedName>
    <definedName name="CRUCE12_B_S2">#REF!</definedName>
    <definedName name="CRUCE12_B_S3">#REF!</definedName>
    <definedName name="CRUCE12_B_S4">#REF!</definedName>
    <definedName name="CRUCE12_B_S5">#REF!</definedName>
    <definedName name="CRUCE12_B_S6">#REF!</definedName>
    <definedName name="CRUCE160_CANAL_S1">#REF!</definedName>
    <definedName name="CRUCE160_CANAL_S2">#REF!</definedName>
    <definedName name="CRUCE160_CANAL_S3">#REF!</definedName>
    <definedName name="CRUCE160_CANAL_S4">#REF!</definedName>
    <definedName name="CRUCE160_CANAL_S5">#REF!</definedName>
    <definedName name="CRUCE160_CANAL_S6">#REF!</definedName>
    <definedName name="CRUCE90_CANAL_S1">#REF!</definedName>
    <definedName name="CRUCE90_CANAL_S2">#REF!</definedName>
    <definedName name="CRUCE90_CANAL_S3">#REF!</definedName>
    <definedName name="CRUCE90_CANAL_S4">#REF!</definedName>
    <definedName name="CRUCE90_CANAL_S5">#REF!</definedName>
    <definedName name="CRUCE90_CANAL_S6">#REF!</definedName>
    <definedName name="CRUCE90_S1">#REF!</definedName>
    <definedName name="CRUCE90_S2">#REF!</definedName>
    <definedName name="CRUCE90_S3">#REF!</definedName>
    <definedName name="CRUCE90_S4">#REF!</definedName>
    <definedName name="CRUCE90_S5">#REF!</definedName>
    <definedName name="CRUCE90_S6">#REF!</definedName>
    <definedName name="Cruceta_metálica_en_ángulo_de__2m_x_2_5__x_2_5__x_1_4_.">"Prueba1"</definedName>
    <definedName name="Cs">#REF!</definedName>
    <definedName name="Ct">#REF!</definedName>
    <definedName name="Cu">#REF!</definedName>
    <definedName name="CUA_BB">[65]CUADRILLLAS!$C$1</definedName>
    <definedName name="CUAD">[66]Cuadrillas!$I$10:$L$19</definedName>
    <definedName name="CUADRIA">#REF!</definedName>
    <definedName name="CUADRIB">#REF!</definedName>
    <definedName name="CUADRIC">#REF!</definedName>
    <definedName name="CUADRILLA">[67]CUADRILLA!$B$3:$B$14</definedName>
    <definedName name="cuadrilla1">[68]Hoja3!$A$15:$A$73</definedName>
    <definedName name="cuadrilla2">[68]Hoja5!$A$16:$A$59</definedName>
    <definedName name="cuadrilla3">[68]Hoja6!$A$16:$A$63</definedName>
    <definedName name="cuadrilla4">[68]Hoja2!$A$12:$A$568</definedName>
    <definedName name="cuadrilla5">[68]Hoja5!$A$12:$G$59</definedName>
    <definedName name="CUADRILLAS">'[46]MANO DE OBRA'!$G$8:$G$20</definedName>
    <definedName name="cuadrillas1">[68]Hoja3!$A$11:$I$73</definedName>
    <definedName name="CUADRILLASTOTAL">'[46]MANO DE OBRA'!$G$8:$M$20</definedName>
    <definedName name="CUBS">[69]Hoja1!$1:$1048576</definedName>
    <definedName name="Cultivos">[70]Cultivos!$B$2:$E$50</definedName>
    <definedName name="Cultivos1">[70]Cultivos!$C$2:$C$49</definedName>
    <definedName name="Cultivos2">[70]Cultivos!$A$2:$E$50</definedName>
    <definedName name="cumplimiento">[71]Viabilidad!$H$2:$H$4</definedName>
    <definedName name="CUNET" hidden="1">{"via1",#N/A,TRUE,"general";"via2",#N/A,TRUE,"general";"via3",#N/A,TRUE,"general"}</definedName>
    <definedName name="CURADURIA">#REF!</definedName>
    <definedName name="Cv">#REF!</definedName>
    <definedName name="cvfvd" hidden="1">{"via1",#N/A,TRUE,"general";"via2",#N/A,TRUE,"general";"via3",#N/A,TRUE,"general"}</definedName>
    <definedName name="cvn" hidden="1">{"TAB1",#N/A,TRUE,"GENERAL";"TAB2",#N/A,TRUE,"GENERAL";"TAB3",#N/A,TRUE,"GENERAL";"TAB4",#N/A,TRUE,"GENERAL";"TAB5",#N/A,TRUE,"GENERAL"}</definedName>
    <definedName name="CVXC" hidden="1">{"via1",#N/A,TRUE,"general";"via2",#N/A,TRUE,"general";"via3",#N/A,TRUE,"general"}</definedName>
    <definedName name="Cw">#REF!</definedName>
    <definedName name="Cx">#REF!</definedName>
    <definedName name="Cy">#REF!</definedName>
    <definedName name="d">#REF!</definedName>
    <definedName name="d1200ar">#REF!</definedName>
    <definedName name="D1200Q">#REF!</definedName>
    <definedName name="D128899A">#REF!</definedName>
    <definedName name="D128899Q">#REF!</definedName>
    <definedName name="d128900a">#REF!</definedName>
    <definedName name="d128900ab">#REF!</definedName>
    <definedName name="d128900ag">#REF!</definedName>
    <definedName name="d128900at">#REF!</definedName>
    <definedName name="D128900E">#REF!</definedName>
    <definedName name="D128900Q">#REF!</definedName>
    <definedName name="D128900R">#REF!</definedName>
    <definedName name="D128900T">#REF!</definedName>
    <definedName name="D128900W">#REF!</definedName>
    <definedName name="D129000T">#REF!</definedName>
    <definedName name="d12900ab">#REF!</definedName>
    <definedName name="D12900Y">#REF!</definedName>
    <definedName name="D6.PVC">'[25]factores A.N.'!$N$8:$N$33</definedName>
    <definedName name="D77032A">#REF!</definedName>
    <definedName name="d77032ab">#REF!</definedName>
    <definedName name="d77032ah">#REF!</definedName>
    <definedName name="d77032ar">#REF!</definedName>
    <definedName name="D77032I">#REF!</definedName>
    <definedName name="D77032Q">#REF!</definedName>
    <definedName name="D77032W">#REF!</definedName>
    <definedName name="D77032Y">#REF!</definedName>
    <definedName name="d77033a">#REF!</definedName>
    <definedName name="d77033aa">#REF!</definedName>
    <definedName name="d77033ab">#REF!</definedName>
    <definedName name="d77033ac">#REF!</definedName>
    <definedName name="d77033ao">#REF!</definedName>
    <definedName name="d77033ay">#REF!</definedName>
    <definedName name="D77033D">#REF!</definedName>
    <definedName name="D77033F">#REF!</definedName>
    <definedName name="D77033G">#REF!</definedName>
    <definedName name="D77033P">#REF!</definedName>
    <definedName name="D77033Q">#REF!</definedName>
    <definedName name="D77033S">#REF!</definedName>
    <definedName name="d77099ai">#REF!</definedName>
    <definedName name="D77099T">#REF!</definedName>
    <definedName name="DANI">[53]ITEMS!$B$6:$B$176</definedName>
    <definedName name="dario">'[72]GPI 526'!#REF!</definedName>
    <definedName name="DASD" hidden="1">{"TAB1",#N/A,TRUE,"GENERAL";"TAB2",#N/A,TRUE,"GENERAL";"TAB3",#N/A,TRUE,"GENERAL";"TAB4",#N/A,TRUE,"GENERAL";"TAB5",#N/A,TRUE,"GENERAL"}</definedName>
    <definedName name="Datos">'[73]Base de Diseño'!$A$3:$H$333</definedName>
    <definedName name="dbfdfbi" hidden="1">{"TAB1",#N/A,TRUE,"GENERAL";"TAB2",#N/A,TRUE,"GENERAL";"TAB3",#N/A,TRUE,"GENERAL";"TAB4",#N/A,TRUE,"GENERAL";"TAB5",#N/A,TRUE,"GENERAL"}</definedName>
    <definedName name="dc">#REF!</definedName>
    <definedName name="DCF">#REF!</definedName>
    <definedName name="DCSDCTV" hidden="1">{"via1",#N/A,TRUE,"general";"via2",#N/A,TRUE,"general";"via3",#N/A,TRUE,"general"}</definedName>
    <definedName name="dd">#REF!</definedName>
    <definedName name="ddd" hidden="1">{"via1",#N/A,TRUE,"general";"via2",#N/A,TRUE,"general";"via3",#N/A,TRUE,"general"}</definedName>
    <definedName name="DDDD">#N/A</definedName>
    <definedName name="ddddt" hidden="1">{"via1",#N/A,TRUE,"general";"via2",#N/A,TRUE,"general";"via3",#N/A,TRUE,"general"}</definedName>
    <definedName name="ddewdw" hidden="1">{"TAB1",#N/A,TRUE,"GENERAL";"TAB2",#N/A,TRUE,"GENERAL";"TAB3",#N/A,TRUE,"GENERAL";"TAB4",#N/A,TRUE,"GENERAL";"TAB5",#N/A,TRUE,"GENERAL"}</definedName>
    <definedName name="ddfdh" hidden="1">{"TAB1",#N/A,TRUE,"GENERAL";"TAB2",#N/A,TRUE,"GENERAL";"TAB3",#N/A,TRUE,"GENERAL";"TAB4",#N/A,TRUE,"GENERAL";"TAB5",#N/A,TRUE,"GENERAL"}</definedName>
    <definedName name="DDGSDP" hidden="1">{"TAB1",#N/A,TRUE,"GENERAL";"TAB2",#N/A,TRUE,"GENERAL";"TAB3",#N/A,TRUE,"GENERAL";"TAB4",#N/A,TRUE,"GENERAL";"TAB5",#N/A,TRUE,"GENERAL"}</definedName>
    <definedName name="de">#REF!</definedName>
    <definedName name="decision">[71]Viabilidad!$I$2:$I$3</definedName>
    <definedName name="deded" hidden="1">{"TAB1",#N/A,TRUE,"GENERAL";"TAB2",#N/A,TRUE,"GENERAL";"TAB3",#N/A,TRUE,"GENERAL";"TAB4",#N/A,TRUE,"GENERAL";"TAB5",#N/A,TRUE,"GENERAL"}</definedName>
    <definedName name="defd" hidden="1">{"via1",#N/A,TRUE,"general";"via2",#N/A,TRUE,"general";"via3",#N/A,TRUE,"general"}</definedName>
    <definedName name="dem.pav">'[25]factores A.N.'!$E$15:$E$306</definedName>
    <definedName name="DEMANDA">#REF!</definedName>
    <definedName name="demanto">#REF!</definedName>
    <definedName name="DENS">#REF!</definedName>
    <definedName name="densi">#REF!</definedName>
    <definedName name="Deparatamentos1">'[70]Dep y Mun'!$A$2:$C$34</definedName>
    <definedName name="Departamentos">'[70]Dep y Mun'!$B$2:$C$34</definedName>
    <definedName name="Depto">'[74]Dep y Mun'!$C$2:$C$35</definedName>
    <definedName name="Depto1">'[74]Dep y Mun'!$A$2:$C$35</definedName>
    <definedName name="DEPTO2">#REF!</definedName>
    <definedName name="DEPTO3">#REF!</definedName>
    <definedName name="DEPTO4">#REF!</definedName>
    <definedName name="desc_rps">[31]des_rps!$A$1:$A$364</definedName>
    <definedName name="Descrip_cuadrillas">[75]Cuadrillas!$A$15:$A$75</definedName>
    <definedName name="Descrip_equipos">[75]Equ!$A$15:$A$58</definedName>
    <definedName name="Descrip_transporte">[75]Trans!$A$16:$A$63</definedName>
    <definedName name="Descripcion">#REF!</definedName>
    <definedName name="Descripción">#REF!</definedName>
    <definedName name="deuda">[62]deuda!$A:$IV</definedName>
    <definedName name="deuda2">[76]deuda!$A:$IV</definedName>
    <definedName name="df">#REF!</definedName>
    <definedName name="dfa" hidden="1">{"TAB1",#N/A,TRUE,"GENERAL";"TAB2",#N/A,TRUE,"GENERAL";"TAB3",#N/A,TRUE,"GENERAL";"TAB4",#N/A,TRUE,"GENERAL";"TAB5",#N/A,TRUE,"GENERAL"}</definedName>
    <definedName name="dfasd" hidden="1">{"TAB1",#N/A,TRUE,"GENERAL";"TAB2",#N/A,TRUE,"GENERAL";"TAB3",#N/A,TRUE,"GENERAL";"TAB4",#N/A,TRUE,"GENERAL";"TAB5",#N/A,TRUE,"GENERAL"}</definedName>
    <definedName name="DFBNJ" hidden="1">{"via1",#N/A,TRUE,"general";"via2",#N/A,TRUE,"general";"via3",#N/A,TRUE,"general"}</definedName>
    <definedName name="dfds" hidden="1">{"TAB1",#N/A,TRUE,"GENERAL";"TAB2",#N/A,TRUE,"GENERAL";"TAB3",#N/A,TRUE,"GENERAL";"TAB4",#N/A,TRUE,"GENERAL";"TAB5",#N/A,TRUE,"GENERAL"}</definedName>
    <definedName name="dfdsfi" hidden="1">{"via1",#N/A,TRUE,"general";"via2",#N/A,TRUE,"general";"via3",#N/A,TRUE,"general"}</definedName>
    <definedName name="dffffe" hidden="1">{"TAB1",#N/A,TRUE,"GENERAL";"TAB2",#N/A,TRUE,"GENERAL";"TAB3",#N/A,TRUE,"GENERAL";"TAB4",#N/A,TRUE,"GENERAL";"TAB5",#N/A,TRUE,"GENERAL"}</definedName>
    <definedName name="DFG" hidden="1">{"via1",#N/A,TRUE,"general";"via2",#N/A,TRUE,"general";"via3",#N/A,TRUE,"general"}</definedName>
    <definedName name="DFGBHJ" hidden="1">{"via1",#N/A,TRUE,"general";"via2",#N/A,TRUE,"general";"via3",#N/A,TRUE,"general"}</definedName>
    <definedName name="DFGDFG" hidden="1">{"via1",#N/A,TRUE,"general";"via2",#N/A,TRUE,"general";"via3",#N/A,TRUE,"general"}</definedName>
    <definedName name="DFGDYYB" hidden="1">{"TAB1",#N/A,TRUE,"GENERAL";"TAB2",#N/A,TRUE,"GENERAL";"TAB3",#N/A,TRUE,"GENERAL";"TAB4",#N/A,TRUE,"GENERAL";"TAB5",#N/A,TRUE,"GENERAL"}</definedName>
    <definedName name="dfgf" hidden="1">{"via1",#N/A,TRUE,"general";"via2",#N/A,TRUE,"general";"via3",#N/A,TRUE,"general"}</definedName>
    <definedName name="DFGFBOP" hidden="1">{"TAB1",#N/A,TRUE,"GENERAL";"TAB2",#N/A,TRUE,"GENERAL";"TAB3",#N/A,TRUE,"GENERAL";"TAB4",#N/A,TRUE,"GENERAL";"TAB5",#N/A,TRUE,"GENERAL"}</definedName>
    <definedName name="DFGFDG" hidden="1">{"TAB1",#N/A,TRUE,"GENERAL";"TAB2",#N/A,TRUE,"GENERAL";"TAB3",#N/A,TRUE,"GENERAL";"TAB4",#N/A,TRUE,"GENERAL";"TAB5",#N/A,TRUE,"GENERAL"}</definedName>
    <definedName name="DFGV" hidden="1">{"TAB1",#N/A,TRUE,"GENERAL";"TAB2",#N/A,TRUE,"GENERAL";"TAB3",#N/A,TRUE,"GENERAL";"TAB4",#N/A,TRUE,"GENERAL";"TAB5",#N/A,TRUE,"GENERAL"}</definedName>
    <definedName name="dfgypuj" hidden="1">{"TAB1",#N/A,TRUE,"GENERAL";"TAB2",#N/A,TRUE,"GENERAL";"TAB3",#N/A,TRUE,"GENERAL";"TAB4",#N/A,TRUE,"GENERAL";"TAB5",#N/A,TRUE,"GENERAL"}</definedName>
    <definedName name="dfh" hidden="1">{"TAB1",#N/A,TRUE,"GENERAL";"TAB2",#N/A,TRUE,"GENERAL";"TAB3",#N/A,TRUE,"GENERAL";"TAB4",#N/A,TRUE,"GENERAL";"TAB5",#N/A,TRUE,"GENERAL"}</definedName>
    <definedName name="dfhdr" hidden="1">{"via1",#N/A,TRUE,"general";"via2",#N/A,TRUE,"general";"via3",#N/A,TRUE,"general"}</definedName>
    <definedName name="dfhgh" hidden="1">{"via1",#N/A,TRUE,"general";"via2",#N/A,TRUE,"general";"via3",#N/A,TRUE,"general"}</definedName>
    <definedName name="dfj" hidden="1">{"via1",#N/A,TRUE,"general";"via2",#N/A,TRUE,"general";"via3",#N/A,TRUE,"general"}</definedName>
    <definedName name="DFRFRF" hidden="1">{"via1",#N/A,TRUE,"general";"via2",#N/A,TRUE,"general";"via3",#N/A,TRUE,"general"}</definedName>
    <definedName name="DFVUI" hidden="1">{"via1",#N/A,TRUE,"general";"via2",#N/A,TRUE,"general";"via3",#N/A,TRUE,"general"}</definedName>
    <definedName name="dg" hidden="1">{"via1",#N/A,TRUE,"general";"via2",#N/A,TRUE,"general";"via3",#N/A,TRUE,"general"}</definedName>
    <definedName name="dgdgr" hidden="1">{"via1",#N/A,TRUE,"general";"via2",#N/A,TRUE,"general";"via3",#N/A,TRUE,"general"}</definedName>
    <definedName name="dgfd" hidden="1">{"TAB1",#N/A,TRUE,"GENERAL";"TAB2",#N/A,TRUE,"GENERAL";"TAB3",#N/A,TRUE,"GENERAL";"TAB4",#N/A,TRUE,"GENERAL";"TAB5",#N/A,TRUE,"GENERAL"}</definedName>
    <definedName name="DGFDFVSDF" hidden="1">{"via1",#N/A,TRUE,"general";"via2",#N/A,TRUE,"general";"via3",#N/A,TRUE,"general"}</definedName>
    <definedName name="dgfdg" hidden="1">{"via1",#N/A,TRUE,"general";"via2",#N/A,TRUE,"general";"via3",#N/A,TRUE,"general"}</definedName>
    <definedName name="DGFG" hidden="1">{"via1",#N/A,TRUE,"general";"via2",#N/A,TRUE,"general";"via3",#N/A,TRUE,"general"}</definedName>
    <definedName name="dgfsado" hidden="1">{"TAB1",#N/A,TRUE,"GENERAL";"TAB2",#N/A,TRUE,"GENERAL";"TAB3",#N/A,TRUE,"GENERAL";"TAB4",#N/A,TRUE,"GENERAL";"TAB5",#N/A,TRUE,"GENERAL"}</definedName>
    <definedName name="dgrdeb" hidden="1">{"TAB1",#N/A,TRUE,"GENERAL";"TAB2",#N/A,TRUE,"GENERAL";"TAB3",#N/A,TRUE,"GENERAL";"TAB4",#N/A,TRUE,"GENERAL";"TAB5",#N/A,TRUE,"GENERAL"}</definedName>
    <definedName name="dgreg" hidden="1">{"via1",#N/A,TRUE,"general";"via2",#N/A,TRUE,"general";"via3",#N/A,TRUE,"general"}</definedName>
    <definedName name="DH" hidden="1">{"via1",#N/A,TRUE,"general";"via2",#N/A,TRUE,"general";"via3",#N/A,TRUE,"general"}</definedName>
    <definedName name="dhdth" hidden="1">{"TAB1",#N/A,TRUE,"GENERAL";"TAB2",#N/A,TRUE,"GENERAL";"TAB3",#N/A,TRUE,"GENERAL";"TAB4",#N/A,TRUE,"GENERAL";"TAB5",#N/A,TRUE,"GENERAL"}</definedName>
    <definedName name="dhgh" hidden="1">{"via1",#N/A,TRUE,"general";"via2",#N/A,TRUE,"general";"via3",#N/A,TRUE,"general"}</definedName>
    <definedName name="DI">'[61]Base Datos'!$B$218</definedName>
    <definedName name="DIAGRAMA">[46]INSUMOS!$A$2:$A$116</definedName>
    <definedName name="DIAS">#REF!</definedName>
    <definedName name="DIASROTACION">#REF!</definedName>
    <definedName name="DIOGE">'[4]Base Datos'!$B:$F</definedName>
    <definedName name="DistanciasPRS7801">[77]Hoja1!$K$3:$L$55</definedName>
    <definedName name="DistanciasPRS9003">[77]Hoja1!$A$3:$B$52</definedName>
    <definedName name="DistanciasPRS9004">[77]Hoja1!$F$3:$G$33</definedName>
    <definedName name="distrital">#REF!</definedName>
    <definedName name="dj">#REF!</definedName>
    <definedName name="djdytj" hidden="1">{"TAB1",#N/A,TRUE,"GENERAL";"TAB2",#N/A,TRUE,"GENERAL";"TAB3",#N/A,TRUE,"GENERAL";"TAB4",#N/A,TRUE,"GENERAL";"TAB5",#N/A,TRUE,"GENERAL"}</definedName>
    <definedName name="dl">#REF!</definedName>
    <definedName name="DM">#REF!</definedName>
    <definedName name="DMD">#REF!</definedName>
    <definedName name="do">#REF!</definedName>
    <definedName name="DOM160X20_S1">#REF!</definedName>
    <definedName name="DOM160X20_S2">#REF!</definedName>
    <definedName name="DOM160X20_S3">#REF!</definedName>
    <definedName name="DOM160X20_S4">#REF!</definedName>
    <definedName name="DOM160X20_S5">#REF!</definedName>
    <definedName name="DOM160X20_S6">#REF!</definedName>
    <definedName name="DOM160X32_S1">#REF!</definedName>
    <definedName name="DOM160X32_S2">#REF!</definedName>
    <definedName name="DOM160X32_S3">#REF!</definedName>
    <definedName name="DOM160X32_S4">#REF!</definedName>
    <definedName name="DOM160X32_S5">#REF!</definedName>
    <definedName name="DOM160X32_S6">#REF!</definedName>
    <definedName name="DOM200X20_S1">#REF!</definedName>
    <definedName name="DOM200X20_S2">#REF!</definedName>
    <definedName name="DOM200X20_S3">#REF!</definedName>
    <definedName name="DOM200X20_S4">#REF!</definedName>
    <definedName name="DOM200X20_S5">#REF!</definedName>
    <definedName name="DOM200X20_S6">#REF!</definedName>
    <definedName name="DOM200X32_S1">#REF!</definedName>
    <definedName name="DOM200X32_S2">#REF!</definedName>
    <definedName name="DOM200X32_S3">#REF!</definedName>
    <definedName name="DOM200X32_S4">#REF!</definedName>
    <definedName name="DOM200X32_S5">#REF!</definedName>
    <definedName name="DOM200X32_S6">#REF!</definedName>
    <definedName name="DOM90X20_S1">#REF!</definedName>
    <definedName name="DOM90X20_S2">#REF!</definedName>
    <definedName name="DOM90X20_S3">#REF!</definedName>
    <definedName name="DOM90X20_S4">#REF!</definedName>
    <definedName name="DOM90X20_S5">#REF!</definedName>
    <definedName name="DOM90X20_S6">#REF!</definedName>
    <definedName name="DOM90X32_S1">#REF!</definedName>
    <definedName name="DOM90X32_S2">#REF!</definedName>
    <definedName name="DOM90X32_S3">#REF!</definedName>
    <definedName name="DOM90X32_S4">#REF!</definedName>
    <definedName name="DOM90X32_S5">#REF!</definedName>
    <definedName name="DOM90X32_S6">#REF!</definedName>
    <definedName name="DOMESP90X63_S1">#REF!</definedName>
    <definedName name="DOMESP90X63_S2">#REF!</definedName>
    <definedName name="DOMESP90X63_S3">#REF!</definedName>
    <definedName name="DOMESP90X63_S4">#REF!</definedName>
    <definedName name="DOMESP90X63_S5">#REF!</definedName>
    <definedName name="DOMESP90X63_S6">#REF!</definedName>
    <definedName name="DOR">#REF!</definedName>
    <definedName name="DOT">#REF!</definedName>
    <definedName name="dota">#REF!</definedName>
    <definedName name="DPTO1">#REF!</definedName>
    <definedName name="Dptos">'[70]Dep y Mun'!$C$2:$C$34</definedName>
    <definedName name="drf">#REF!</definedName>
    <definedName name="dry" hidden="1">{"via1",#N/A,TRUE,"general";"via2",#N/A,TRUE,"general";"via3",#N/A,TRUE,"general"}</definedName>
    <definedName name="DSA">#REF!</definedName>
    <definedName name="DSAD" hidden="1">{"via1",#N/A,TRUE,"general";"via2",#N/A,TRUE,"general";"via3",#N/A,TRUE,"general"}</definedName>
    <definedName name="dsadfp" hidden="1">{"TAB1",#N/A,TRUE,"GENERAL";"TAB2",#N/A,TRUE,"GENERAL";"TAB3",#N/A,TRUE,"GENERAL";"TAB4",#N/A,TRUE,"GENERAL";"TAB5",#N/A,TRUE,"GENERAL"}</definedName>
    <definedName name="DSD" hidden="1">{"via1",#N/A,TRUE,"general";"via2",#N/A,TRUE,"general";"via3",#N/A,TRUE,"general"}</definedName>
    <definedName name="dsdads4" hidden="1">{"TAB1",#N/A,TRUE,"GENERAL";"TAB2",#N/A,TRUE,"GENERAL";"TAB3",#N/A,TRUE,"GENERAL";"TAB4",#N/A,TRUE,"GENERAL";"TAB5",#N/A,TRUE,"GENERAL"}</definedName>
    <definedName name="DSF" hidden="1">{"via1",#N/A,TRUE,"general";"via2",#N/A,TRUE,"general";"via3",#N/A,TRUE,"general"}</definedName>
    <definedName name="DSFCVTY" hidden="1">{"TAB1",#N/A,TRUE,"GENERAL";"TAB2",#N/A,TRUE,"GENERAL";"TAB3",#N/A,TRUE,"GENERAL";"TAB4",#N/A,TRUE,"GENERAL";"TAB5",#N/A,TRUE,"GENERAL"}</definedName>
    <definedName name="DSFFASDF">#REF!</definedName>
    <definedName name="dsfg" hidden="1">{"via1",#N/A,TRUE,"general";"via2",#N/A,TRUE,"general";"via3",#N/A,TRUE,"general"}</definedName>
    <definedName name="dsfhgfdh" hidden="1">{"TAB1",#N/A,TRUE,"GENERAL";"TAB2",#N/A,TRUE,"GENERAL";"TAB3",#N/A,TRUE,"GENERAL";"TAB4",#N/A,TRUE,"GENERAL";"TAB5",#N/A,TRUE,"GENERAL"}</definedName>
    <definedName name="dsfsdf" hidden="1">{"via1",#N/A,TRUE,"general";"via2",#N/A,TRUE,"general";"via3",#N/A,TRUE,"general"}</definedName>
    <definedName name="DSFSDFCXV" hidden="1">{"TAB1",#N/A,TRUE,"GENERAL";"TAB2",#N/A,TRUE,"GENERAL";"TAB3",#N/A,TRUE,"GENERAL";"TAB4",#N/A,TRUE,"GENERAL";"TAB5",#N/A,TRUE,"GENERAL"}</definedName>
    <definedName name="dsfsvm" hidden="1">{"TAB1",#N/A,TRUE,"GENERAL";"TAB2",#N/A,TRUE,"GENERAL";"TAB3",#N/A,TRUE,"GENERAL";"TAB4",#N/A,TRUE,"GENERAL";"TAB5",#N/A,TRUE,"GENERAL"}</definedName>
    <definedName name="dsftbv" hidden="1">{"via1",#N/A,TRUE,"general";"via2",#N/A,TRUE,"general";"via3",#N/A,TRUE,"general"}</definedName>
    <definedName name="dt">#REF!</definedName>
    <definedName name="dtf">#REF!</definedName>
    <definedName name="dtrhj" hidden="1">{"via1",#N/A,TRUE,"general";"via2",#N/A,TRUE,"general";"via3",#N/A,TRUE,"general"}</definedName>
    <definedName name="DTS">#REF!</definedName>
    <definedName name="dxfgg" hidden="1">{"via1",#N/A,TRUE,"general";"via2",#N/A,TRUE,"general";"via3",#N/A,TRUE,"general"}</definedName>
    <definedName name="e">#REF!</definedName>
    <definedName name="e3e33" hidden="1">{"via1",#N/A,TRUE,"general";"via2",#N/A,TRUE,"general";"via3",#N/A,TRUE,"general"}</definedName>
    <definedName name="ED">#REF!</definedName>
    <definedName name="EDEDWSWQA" hidden="1">{"TAB1",#N/A,TRUE,"GENERAL";"TAB2",#N/A,TRUE,"GENERAL";"TAB3",#N/A,TRUE,"GENERAL";"TAB4",#N/A,TRUE,"GENERAL";"TAB5",#N/A,TRUE,"GENERAL"}</definedName>
    <definedName name="edgfhmn" hidden="1">{"via1",#N/A,TRUE,"general";"via2",#N/A,TRUE,"general";"via3",#N/A,TRUE,"general"}</definedName>
    <definedName name="edsirt" localSheetId="3">[28]!absc</definedName>
    <definedName name="edsirt" localSheetId="4">[28]!absc</definedName>
    <definedName name="edsirt" localSheetId="5">[28]!absc</definedName>
    <definedName name="edsirt">[28]!absc</definedName>
    <definedName name="EDWIN">#REF!</definedName>
    <definedName name="ee">#REF!</definedName>
    <definedName name="EEE" hidden="1">#REF!</definedName>
    <definedName name="eeedfr" hidden="1">{"TAB1",#N/A,TRUE,"GENERAL";"TAB2",#N/A,TRUE,"GENERAL";"TAB3",#N/A,TRUE,"GENERAL";"TAB4",#N/A,TRUE,"GENERAL";"TAB5",#N/A,TRUE,"GENERAL"}</definedName>
    <definedName name="eeeeer" hidden="1">{"TAB1",#N/A,TRUE,"GENERAL";"TAB2",#N/A,TRUE,"GENERAL";"TAB3",#N/A,TRUE,"GENERAL";"TAB4",#N/A,TRUE,"GENERAL";"TAB5",#N/A,TRUE,"GENERAL"}</definedName>
    <definedName name="eeerfd" hidden="1">{"via1",#N/A,TRUE,"general";"via2",#N/A,TRUE,"general";"via3",#N/A,TRUE,"general"}</definedName>
    <definedName name="ef">#REF!</definedName>
    <definedName name="efef" hidden="1">{"TAB1",#N/A,TRUE,"GENERAL";"TAB2",#N/A,TRUE,"GENERAL";"TAB3",#N/A,TRUE,"GENERAL";"TAB4",#N/A,TRUE,"GENERAL";"TAB5",#N/A,TRUE,"GENERAL"}</definedName>
    <definedName name="efer" hidden="1">{"via1",#N/A,TRUE,"general";"via2",#N/A,TRUE,"general";"via3",#N/A,TRUE,"general"}</definedName>
    <definedName name="egeg" hidden="1">{"TAB1",#N/A,TRUE,"GENERAL";"TAB2",#N/A,TRUE,"GENERAL";"TAB3",#N/A,TRUE,"GENERAL";"TAB4",#N/A,TRUE,"GENERAL";"TAB5",#N/A,TRUE,"GENERAL"}</definedName>
    <definedName name="egtrgthrt" hidden="1">{"TAB1",#N/A,TRUE,"GENERAL";"TAB2",#N/A,TRUE,"GENERAL";"TAB3",#N/A,TRUE,"GENERAL";"TAB4",#N/A,TRUE,"GENERAL";"TAB5",#N/A,TRUE,"GENERAL"}</definedName>
    <definedName name="EINAR">#REF!</definedName>
    <definedName name="el">#REF!</definedName>
    <definedName name="ELB">[43]dts!$B$21</definedName>
    <definedName name="ELECTRICOS">#REF!</definedName>
    <definedName name="ELECTROMAG">#REF!</definedName>
    <definedName name="ELTOTAL">#REF!</definedName>
    <definedName name="emanto">#REF!</definedName>
    <definedName name="empleo">'[57]Indicadores de Empleo'!$B$2:$B$20</definedName>
    <definedName name="ENERGIATABLA1.2.4">'[8]CALCULO COSTOS DE OPERACIÓN'!$B$127:$AF$163</definedName>
    <definedName name="ENTIDAD">[43]dts!$B$5</definedName>
    <definedName name="EQP">[78]Equipos!$A$12:$D$39</definedName>
    <definedName name="EQU">[79]EQu!$A$4:$D$97</definedName>
    <definedName name="equi">'[53]precios-básicos2002'!$C$12:$C$56</definedName>
    <definedName name="EQUIPO">#REF!</definedName>
    <definedName name="Equipo_compresor">'[29]MANO DE OBRA '!$D$25</definedName>
    <definedName name="Equipos">[80]Hoja4!$A$3:$A$8</definedName>
    <definedName name="eqw" hidden="1">{"via1",#N/A,TRUE,"general";"via2",#N/A,TRUE,"general";"via3",#N/A,TRUE,"general"}</definedName>
    <definedName name="er">#REF!</definedName>
    <definedName name="erg" hidden="1">{"TAB1",#N/A,TRUE,"GENERAL";"TAB2",#N/A,TRUE,"GENERAL";"TAB3",#N/A,TRUE,"GENERAL";"TAB4",#N/A,TRUE,"GENERAL";"TAB5",#N/A,TRUE,"GENERAL"}</definedName>
    <definedName name="erger" hidden="1">{"via1",#N/A,TRUE,"general";"via2",#N/A,TRUE,"general";"via3",#N/A,TRUE,"general"}</definedName>
    <definedName name="ergerg" hidden="1">{"via1",#N/A,TRUE,"general";"via2",#N/A,TRUE,"general";"via3",#N/A,TRUE,"general"}</definedName>
    <definedName name="ergfegr" hidden="1">{"via1",#N/A,TRUE,"general";"via2",#N/A,TRUE,"general";"via3",#N/A,TRUE,"general"}</definedName>
    <definedName name="ergge" hidden="1">{"TAB1",#N/A,TRUE,"GENERAL";"TAB2",#N/A,TRUE,"GENERAL";"TAB3",#N/A,TRUE,"GENERAL";"TAB4",#N/A,TRUE,"GENERAL";"TAB5",#N/A,TRUE,"GENERAL"}</definedName>
    <definedName name="erggewg" hidden="1">{"via1",#N/A,TRUE,"general";"via2",#N/A,TRUE,"general";"via3",#N/A,TRUE,"general"}</definedName>
    <definedName name="ergreg" hidden="1">{"TAB1",#N/A,TRUE,"GENERAL";"TAB2",#N/A,TRUE,"GENERAL";"TAB3",#N/A,TRUE,"GENERAL";"TAB4",#N/A,TRUE,"GENERAL";"TAB5",#N/A,TRUE,"GENERAL"}</definedName>
    <definedName name="ergregerg" hidden="1">{"via1",#N/A,TRUE,"general";"via2",#N/A,TRUE,"general";"via3",#N/A,TRUE,"general"}</definedName>
    <definedName name="ergrg" hidden="1">{"TAB1",#N/A,TRUE,"GENERAL";"TAB2",#N/A,TRUE,"GENERAL";"TAB3",#N/A,TRUE,"GENERAL";"TAB4",#N/A,TRUE,"GENERAL";"TAB5",#N/A,TRUE,"GENERAL"}</definedName>
    <definedName name="ergweg" hidden="1">{"TAB1",#N/A,TRUE,"GENERAL";"TAB2",#N/A,TRUE,"GENERAL";"TAB3",#N/A,TRUE,"GENERAL";"TAB4",#N/A,TRUE,"GENERAL";"TAB5",#N/A,TRUE,"GENERAL"}</definedName>
    <definedName name="ergwreg" hidden="1">{"via1",#N/A,TRUE,"general";"via2",#N/A,TRUE,"general";"via3",#N/A,TRUE,"general"}</definedName>
    <definedName name="erheyh" hidden="1">{"TAB1",#N/A,TRUE,"GENERAL";"TAB2",#N/A,TRUE,"GENERAL";"TAB3",#N/A,TRUE,"GENERAL";"TAB4",#N/A,TRUE,"GENERAL";"TAB5",#N/A,TRUE,"GENERAL"}</definedName>
    <definedName name="err" hidden="1">{"TAB1",#N/A,TRUE,"GENERAL";"TAB2",#N/A,TRUE,"GENERAL";"TAB3",#N/A,TRUE,"GENERAL";"TAB4",#N/A,TRUE,"GENERAL";"TAB5",#N/A,TRUE,"GENERAL"}</definedName>
    <definedName name="erra">#REF!</definedName>
    <definedName name="ert" hidden="1">{"via1",#N/A,TRUE,"general";"via2",#N/A,TRUE,"general";"via3",#N/A,TRUE,"general"}</definedName>
    <definedName name="erte" hidden="1">{"via1",#N/A,TRUE,"general";"via2",#N/A,TRUE,"general";"via3",#N/A,TRUE,"general"}</definedName>
    <definedName name="erter" hidden="1">{"TAB1",#N/A,TRUE,"GENERAL";"TAB2",#N/A,TRUE,"GENERAL";"TAB3",#N/A,TRUE,"GENERAL";"TAB4",#N/A,TRUE,"GENERAL";"TAB5",#N/A,TRUE,"GENERAL"}</definedName>
    <definedName name="ertert" hidden="1">{"via1",#N/A,TRUE,"general";"via2",#N/A,TRUE,"general";"via3",#N/A,TRUE,"general"}</definedName>
    <definedName name="ertgyhik" hidden="1">{"TAB1",#N/A,TRUE,"GENERAL";"TAB2",#N/A,TRUE,"GENERAL";"TAB3",#N/A,TRUE,"GENERAL";"TAB4",#N/A,TRUE,"GENERAL";"TAB5",#N/A,TRUE,"GENERAL"}</definedName>
    <definedName name="ertreb" hidden="1">{"via1",#N/A,TRUE,"general";"via2",#N/A,TRUE,"general";"via3",#N/A,TRUE,"general"}</definedName>
    <definedName name="ertret" hidden="1">{"TAB1",#N/A,TRUE,"GENERAL";"TAB2",#N/A,TRUE,"GENERAL";"TAB3",#N/A,TRUE,"GENERAL";"TAB4",#N/A,TRUE,"GENERAL";"TAB5",#N/A,TRUE,"GENERAL"}</definedName>
    <definedName name="erttret" hidden="1">{"via1",#N/A,TRUE,"general";"via2",#N/A,TRUE,"general";"via3",#N/A,TRUE,"general"}</definedName>
    <definedName name="ertuiy" hidden="1">{"via1",#N/A,TRUE,"general";"via2",#N/A,TRUE,"general";"via3",#N/A,TRUE,"general"}</definedName>
    <definedName name="ertwert" hidden="1">{"TAB1",#N/A,TRUE,"GENERAL";"TAB2",#N/A,TRUE,"GENERAL";"TAB3",#N/A,TRUE,"GENERAL";"TAB4",#N/A,TRUE,"GENERAL";"TAB5",#N/A,TRUE,"GENERAL"}</definedName>
    <definedName name="eru" hidden="1">{"TAB1",#N/A,TRUE,"GENERAL";"TAB2",#N/A,TRUE,"GENERAL";"TAB3",#N/A,TRUE,"GENERAL";"TAB4",#N/A,TRUE,"GENERAL";"TAB5",#N/A,TRUE,"GENERAL"}</definedName>
    <definedName name="ERV" hidden="1">{"via1",#N/A,TRUE,"general";"via2",#N/A,TRUE,"general";"via3",#N/A,TRUE,"general"}</definedName>
    <definedName name="erware" hidden="1">{"via1",#N/A,TRUE,"general";"via2",#N/A,TRUE,"general";"via3",#N/A,TRUE,"general"}</definedName>
    <definedName name="ERWER" hidden="1">{"via1",#N/A,TRUE,"general";"via2",#N/A,TRUE,"general";"via3",#N/A,TRUE,"general"}</definedName>
    <definedName name="erwertd" hidden="1">{"TAB1",#N/A,TRUE,"GENERAL";"TAB2",#N/A,TRUE,"GENERAL";"TAB3",#N/A,TRUE,"GENERAL";"TAB4",#N/A,TRUE,"GENERAL";"TAB5",#N/A,TRUE,"GENERAL"}</definedName>
    <definedName name="erwin8888888">#REF!</definedName>
    <definedName name="erwr" hidden="1">{"TAB1",#N/A,TRUE,"GENERAL";"TAB2",#N/A,TRUE,"GENERAL";"TAB3",#N/A,TRUE,"GENERAL";"TAB4",#N/A,TRUE,"GENERAL";"TAB5",#N/A,TRUE,"GENERAL"}</definedName>
    <definedName name="ERWRL" hidden="1">{"via1",#N/A,TRUE,"general";"via2",#N/A,TRUE,"general";"via3",#N/A,TRUE,"general"}</definedName>
    <definedName name="ery" hidden="1">{"via1",#N/A,TRUE,"general";"via2",#N/A,TRUE,"general";"via3",#N/A,TRUE,"general"}</definedName>
    <definedName name="eryhd" hidden="1">{"via1",#N/A,TRUE,"general";"via2",#N/A,TRUE,"general";"via3",#N/A,TRUE,"general"}</definedName>
    <definedName name="eryhdf" hidden="1">{"TAB1",#N/A,TRUE,"GENERAL";"TAB2",#N/A,TRUE,"GENERAL";"TAB3",#N/A,TRUE,"GENERAL";"TAB4",#N/A,TRUE,"GENERAL";"TAB5",#N/A,TRUE,"GENERAL"}</definedName>
    <definedName name="eryhk" hidden="1">{"TAB1",#N/A,TRUE,"GENERAL";"TAB2",#N/A,TRUE,"GENERAL";"TAB3",#N/A,TRUE,"GENERAL";"TAB4",#N/A,TRUE,"GENERAL";"TAB5",#N/A,TRUE,"GENERAL"}</definedName>
    <definedName name="eryhrf" hidden="1">{"TAB1",#N/A,TRUE,"GENERAL";"TAB2",#N/A,TRUE,"GENERAL";"TAB3",#N/A,TRUE,"GENERAL";"TAB4",#N/A,TRUE,"GENERAL";"TAB5",#N/A,TRUE,"GENERAL"}</definedName>
    <definedName name="eryre" hidden="1">{"TAB1",#N/A,TRUE,"GENERAL";"TAB2",#N/A,TRUE,"GENERAL";"TAB3",#N/A,TRUE,"GENERAL";"TAB4",#N/A,TRUE,"GENERAL";"TAB5",#N/A,TRUE,"GENERAL"}</definedName>
    <definedName name="erytd" hidden="1">{"via1",#N/A,TRUE,"general";"via2",#N/A,TRUE,"general";"via3",#N/A,TRUE,"general"}</definedName>
    <definedName name="eryty" hidden="1">{"via1",#N/A,TRUE,"general";"via2",#N/A,TRUE,"general";"via3",#N/A,TRUE,"general"}</definedName>
    <definedName name="eryy" hidden="1">{"via1",#N/A,TRUE,"general";"via2",#N/A,TRUE,"general";"via3",#N/A,TRUE,"general"}</definedName>
    <definedName name="ES1_1">#REF!</definedName>
    <definedName name="ES1_10">#REF!</definedName>
    <definedName name="ES1_11">#REF!</definedName>
    <definedName name="ES1_12">#REF!</definedName>
    <definedName name="ES1_13">#REF!</definedName>
    <definedName name="ES1_14">#REF!</definedName>
    <definedName name="ES1_15">#REF!</definedName>
    <definedName name="ES1_16">#REF!</definedName>
    <definedName name="ES1_17">#REF!</definedName>
    <definedName name="ES1_18">#REF!</definedName>
    <definedName name="ES1_19">#REF!</definedName>
    <definedName name="ES1_2">#REF!</definedName>
    <definedName name="ES1_20">#REF!</definedName>
    <definedName name="ES1_21">#REF!</definedName>
    <definedName name="ES1_22">#REF!</definedName>
    <definedName name="ES1_23">#REF!</definedName>
    <definedName name="ES1_24">#REF!</definedName>
    <definedName name="ES1_25">#REF!</definedName>
    <definedName name="ES1_26">#REF!</definedName>
    <definedName name="ES1_27">#REF!</definedName>
    <definedName name="ES1_28">#REF!</definedName>
    <definedName name="ES1_29">#REF!</definedName>
    <definedName name="ES1_3">#REF!</definedName>
    <definedName name="ES1_30">#REF!</definedName>
    <definedName name="ES1_31">#REF!</definedName>
    <definedName name="ES1_32">#REF!</definedName>
    <definedName name="ES1_33">#REF!</definedName>
    <definedName name="ES1_34">#REF!</definedName>
    <definedName name="ES1_35">#REF!</definedName>
    <definedName name="ES1_36">#REF!</definedName>
    <definedName name="ES1_37">#REF!</definedName>
    <definedName name="ES1_38">#REF!</definedName>
    <definedName name="ES1_39">#REF!</definedName>
    <definedName name="ES1_4">#REF!</definedName>
    <definedName name="ES1_40">#REF!</definedName>
    <definedName name="ES1_41">#REF!</definedName>
    <definedName name="ES1_42">#REF!</definedName>
    <definedName name="ES1_43">#REF!</definedName>
    <definedName name="ES1_5">#REF!</definedName>
    <definedName name="ES1_6">#REF!</definedName>
    <definedName name="ES1_7">#REF!</definedName>
    <definedName name="ES1_8">#REF!</definedName>
    <definedName name="ES1_9">#REF!</definedName>
    <definedName name="ES2_1">#REF!</definedName>
    <definedName name="ES2_10">#REF!</definedName>
    <definedName name="ES2_11">#REF!</definedName>
    <definedName name="ES2_12">#REF!</definedName>
    <definedName name="ES2_13">#REF!</definedName>
    <definedName name="ES2_14">#REF!</definedName>
    <definedName name="ES2_15">#REF!</definedName>
    <definedName name="ES2_16">#REF!</definedName>
    <definedName name="ES2_17">#REF!</definedName>
    <definedName name="ES2_18">#REF!</definedName>
    <definedName name="ES2_19">#REF!</definedName>
    <definedName name="ES2_2">#REF!</definedName>
    <definedName name="ES2_20">#REF!</definedName>
    <definedName name="ES2_21">#REF!</definedName>
    <definedName name="ES2_22">#REF!</definedName>
    <definedName name="ES2_23">#REF!</definedName>
    <definedName name="ES2_24">#REF!</definedName>
    <definedName name="ES2_25">#REF!</definedName>
    <definedName name="ES2_26">#REF!</definedName>
    <definedName name="ES2_27">#REF!</definedName>
    <definedName name="ES2_28">#REF!</definedName>
    <definedName name="ES2_29">#REF!</definedName>
    <definedName name="ES2_3">#REF!</definedName>
    <definedName name="ES2_30">#REF!</definedName>
    <definedName name="ES2_31">#REF!</definedName>
    <definedName name="ES2_32">#REF!</definedName>
    <definedName name="ES2_33">#REF!</definedName>
    <definedName name="ES2_34">#REF!</definedName>
    <definedName name="ES2_35">#REF!</definedName>
    <definedName name="ES2_36">#REF!</definedName>
    <definedName name="ES2_37">#REF!</definedName>
    <definedName name="ES2_38">#REF!</definedName>
    <definedName name="ES2_39">#REF!</definedName>
    <definedName name="ES2_4">#REF!</definedName>
    <definedName name="ES2_40">#REF!</definedName>
    <definedName name="ES2_41">#REF!</definedName>
    <definedName name="ES2_42">#REF!</definedName>
    <definedName name="ES2_43">#REF!</definedName>
    <definedName name="ES2_5">#REF!</definedName>
    <definedName name="ES2_6">#REF!</definedName>
    <definedName name="ES2_7">#REF!</definedName>
    <definedName name="ES2_8">#REF!</definedName>
    <definedName name="ES2_9">#REF!</definedName>
    <definedName name="ES3_1">#REF!</definedName>
    <definedName name="ES3_10">#REF!</definedName>
    <definedName name="ES3_11">#REF!</definedName>
    <definedName name="ES3_12">#REF!</definedName>
    <definedName name="ES3_13">#REF!</definedName>
    <definedName name="ES3_14">#REF!</definedName>
    <definedName name="ES3_15">#REF!</definedName>
    <definedName name="ES3_16">#REF!</definedName>
    <definedName name="ES3_17">#REF!</definedName>
    <definedName name="ES3_18">#REF!</definedName>
    <definedName name="ES3_19">#REF!</definedName>
    <definedName name="ES3_2">#REF!</definedName>
    <definedName name="ES3_20">#REF!</definedName>
    <definedName name="ES3_21">#REF!</definedName>
    <definedName name="ES3_22">#REF!</definedName>
    <definedName name="ES3_23">#REF!</definedName>
    <definedName name="ES3_24">#REF!</definedName>
    <definedName name="ES3_25">#REF!</definedName>
    <definedName name="ES3_26">#REF!</definedName>
    <definedName name="ES3_27">#REF!</definedName>
    <definedName name="ES3_28">#REF!</definedName>
    <definedName name="ES3_29">#REF!</definedName>
    <definedName name="ES3_3">#REF!</definedName>
    <definedName name="ES3_30">#REF!</definedName>
    <definedName name="ES3_31">#REF!</definedName>
    <definedName name="ES3_32">#REF!</definedName>
    <definedName name="ES3_33">#REF!</definedName>
    <definedName name="ES3_34">#REF!</definedName>
    <definedName name="ES3_35">#REF!</definedName>
    <definedName name="ES3_36">#REF!</definedName>
    <definedName name="ES3_37">#REF!</definedName>
    <definedName name="ES3_38">#REF!</definedName>
    <definedName name="ES3_39">#REF!</definedName>
    <definedName name="ES3_4">#REF!</definedName>
    <definedName name="ES3_40">#REF!</definedName>
    <definedName name="ES3_41">#REF!</definedName>
    <definedName name="ES3_42">#REF!</definedName>
    <definedName name="ES3_43">#REF!</definedName>
    <definedName name="ES3_5">#REF!</definedName>
    <definedName name="ES3_6">#REF!</definedName>
    <definedName name="ES3_7">#REF!</definedName>
    <definedName name="ES3_8">#REF!</definedName>
    <definedName name="ES3_9">#REF!</definedName>
    <definedName name="ES4_1">#REF!</definedName>
    <definedName name="ES4_10">#REF!</definedName>
    <definedName name="ES4_11">#REF!</definedName>
    <definedName name="ES4_12">#REF!</definedName>
    <definedName name="ES4_13">#REF!</definedName>
    <definedName name="ES4_14">#REF!</definedName>
    <definedName name="ES4_15">#REF!</definedName>
    <definedName name="ES4_16">#REF!</definedName>
    <definedName name="ES4_17">#REF!</definedName>
    <definedName name="ES4_18">#REF!</definedName>
    <definedName name="ES4_19">#REF!</definedName>
    <definedName name="ES4_2">#REF!</definedName>
    <definedName name="ES4_20">#REF!</definedName>
    <definedName name="ES4_21">#REF!</definedName>
    <definedName name="ES4_22">#REF!</definedName>
    <definedName name="ES4_23">#REF!</definedName>
    <definedName name="ES4_24">#REF!</definedName>
    <definedName name="ES4_25">#REF!</definedName>
    <definedName name="ES4_26">#REF!</definedName>
    <definedName name="ES4_27">#REF!</definedName>
    <definedName name="ES4_28">#REF!</definedName>
    <definedName name="ES4_29">#REF!</definedName>
    <definedName name="ES4_3">#REF!</definedName>
    <definedName name="ES4_30">#REF!</definedName>
    <definedName name="ES4_31">#REF!</definedName>
    <definedName name="ES4_32">#REF!</definedName>
    <definedName name="ES4_33">#REF!</definedName>
    <definedName name="ES4_34">#REF!</definedName>
    <definedName name="ES4_35">#REF!</definedName>
    <definedName name="ES4_36">#REF!</definedName>
    <definedName name="ES4_37">#REF!</definedName>
    <definedName name="ES4_38">#REF!</definedName>
    <definedName name="ES4_39">#REF!</definedName>
    <definedName name="ES4_4">#REF!</definedName>
    <definedName name="ES4_40">#REF!</definedName>
    <definedName name="ES4_41">#REF!</definedName>
    <definedName name="ES4_42">#REF!</definedName>
    <definedName name="ES4_43">#REF!</definedName>
    <definedName name="ES4_5">#REF!</definedName>
    <definedName name="ES4_6">#REF!</definedName>
    <definedName name="ES4_7">#REF!</definedName>
    <definedName name="ES4_8">#REF!</definedName>
    <definedName name="ES4_9">#REF!</definedName>
    <definedName name="ES5_1">#REF!</definedName>
    <definedName name="ES5_10">#REF!</definedName>
    <definedName name="ES5_11">#REF!</definedName>
    <definedName name="ES5_12">#REF!</definedName>
    <definedName name="ES5_13">#REF!</definedName>
    <definedName name="ES5_14">#REF!</definedName>
    <definedName name="ES5_15">#REF!</definedName>
    <definedName name="ES5_16">#REF!</definedName>
    <definedName name="ES5_17">#REF!</definedName>
    <definedName name="ES5_18">#REF!</definedName>
    <definedName name="ES5_19">#REF!</definedName>
    <definedName name="ES5_2">#REF!</definedName>
    <definedName name="ES5_20">#REF!</definedName>
    <definedName name="ES5_21">#REF!</definedName>
    <definedName name="ES5_22">#REF!</definedName>
    <definedName name="ES5_23">#REF!</definedName>
    <definedName name="ES5_24">#REF!</definedName>
    <definedName name="ES5_25">#REF!</definedName>
    <definedName name="ES5_26">#REF!</definedName>
    <definedName name="ES5_27">#REF!</definedName>
    <definedName name="ES5_28">#REF!</definedName>
    <definedName name="ES5_29">#REF!</definedName>
    <definedName name="ES5_3">#REF!</definedName>
    <definedName name="ES5_30">#REF!</definedName>
    <definedName name="ES5_31">#REF!</definedName>
    <definedName name="ES5_32">#REF!</definedName>
    <definedName name="ES5_33">#REF!</definedName>
    <definedName name="ES5_34">#REF!</definedName>
    <definedName name="ES5_35">#REF!</definedName>
    <definedName name="ES5_36">#REF!</definedName>
    <definedName name="ES5_37">#REF!</definedName>
    <definedName name="ES5_38">#REF!</definedName>
    <definedName name="ES5_39">#REF!</definedName>
    <definedName name="ES5_4">#REF!</definedName>
    <definedName name="ES5_40">#REF!</definedName>
    <definedName name="ES5_41">#REF!</definedName>
    <definedName name="ES5_42">#REF!</definedName>
    <definedName name="ES5_43">#REF!</definedName>
    <definedName name="ES5_5">#REF!</definedName>
    <definedName name="ES5_6">#REF!</definedName>
    <definedName name="ES5_7">#REF!</definedName>
    <definedName name="ES5_8">#REF!</definedName>
    <definedName name="ES5_9">#REF!</definedName>
    <definedName name="ES6_1">#REF!</definedName>
    <definedName name="ES6_10">#REF!</definedName>
    <definedName name="ES6_11">#REF!</definedName>
    <definedName name="ES6_12">#REF!</definedName>
    <definedName name="ES6_13">#REF!</definedName>
    <definedName name="ES6_14">#REF!</definedName>
    <definedName name="ES6_15">#REF!</definedName>
    <definedName name="ES6_16">#REF!</definedName>
    <definedName name="ES6_17">#REF!</definedName>
    <definedName name="ES6_18">#REF!</definedName>
    <definedName name="ES6_19">#REF!</definedName>
    <definedName name="ES6_2">#REF!</definedName>
    <definedName name="ES6_20">#REF!</definedName>
    <definedName name="ES6_21">#REF!</definedName>
    <definedName name="ES6_22">#REF!</definedName>
    <definedName name="ES6_23">#REF!</definedName>
    <definedName name="ES6_24">#REF!</definedName>
    <definedName name="ES6_25">#REF!</definedName>
    <definedName name="ES6_26">#REF!</definedName>
    <definedName name="ES6_27">#REF!</definedName>
    <definedName name="ES6_28">#REF!</definedName>
    <definedName name="ES6_29">#REF!</definedName>
    <definedName name="ES6_3">#REF!</definedName>
    <definedName name="ES6_30">#REF!</definedName>
    <definedName name="ES6_31">#REF!</definedName>
    <definedName name="ES6_32">#REF!</definedName>
    <definedName name="ES6_33">#REF!</definedName>
    <definedName name="ES6_34">#REF!</definedName>
    <definedName name="ES6_35">#REF!</definedName>
    <definedName name="ES6_36">#REF!</definedName>
    <definedName name="ES6_37">#REF!</definedName>
    <definedName name="ES6_38">#REF!</definedName>
    <definedName name="ES6_39">#REF!</definedName>
    <definedName name="ES6_4">#REF!</definedName>
    <definedName name="ES6_40">#REF!</definedName>
    <definedName name="ES6_41">#REF!</definedName>
    <definedName name="ES6_42">#REF!</definedName>
    <definedName name="ES6_43">#REF!</definedName>
    <definedName name="ES6_5">#REF!</definedName>
    <definedName name="ES6_6">#REF!</definedName>
    <definedName name="ES6_7">#REF!</definedName>
    <definedName name="ES6_8">#REF!</definedName>
    <definedName name="ES6_9">#REF!</definedName>
    <definedName name="ESP201.15">'[81]201.15'!$H$49</definedName>
    <definedName name="ESP201.21">'[81]201.21'!$H$50</definedName>
    <definedName name="ESP201.7">'[81]201.7'!$H$52</definedName>
    <definedName name="ESP201.8">'[81]201.8'!$H$53</definedName>
    <definedName name="ESP220.1">'[82]220.1'!$H$52</definedName>
    <definedName name="ESP320.1">'[83]320.1'!$H$52</definedName>
    <definedName name="ESP330.1">'[82]330.1'!$H$52</definedName>
    <definedName name="ESP330.1P">'[81]330.1P (7801)'!$H$50</definedName>
    <definedName name="ESP330.2">'[83]330.2'!$H$52</definedName>
    <definedName name="ESP600.1">'[84]600.1 (2)'!$H$49</definedName>
    <definedName name="ESP610.1">'[84]610.1 (2)'!$H$52</definedName>
    <definedName name="ESP630.6">'[84]630.6 (2)'!$H$51</definedName>
    <definedName name="ESP630.7">'[84]630.7 (2)'!$H$52</definedName>
    <definedName name="ESP632.1P">'[81]632.1P '!$H$57</definedName>
    <definedName name="ESP632.4P">'[81]632.4P'!$H$51</definedName>
    <definedName name="ESP640.1">'[84]640.1 (2)'!$H$49</definedName>
    <definedName name="ESP640.1.2">'[82]640.1.2'!$H$50</definedName>
    <definedName name="ESP673.1">'[82]673.1'!$H$49</definedName>
    <definedName name="ESP673.2">'[82]673.2'!$H$53</definedName>
    <definedName name="ESP700.1">'[83]700.1'!$H$52</definedName>
    <definedName name="ESPECIFICACION">#REF!</definedName>
    <definedName name="Especificación">#REF!</definedName>
    <definedName name="ESPECIFICACION2">#REF!</definedName>
    <definedName name="estado">'[85]EV-28'!$I$1:$I$2</definedName>
    <definedName name="ESTRUCT06">'[86]Análisis Unit'!#REF!</definedName>
    <definedName name="ESTRUCT07">'[86]Análisis Unit'!#REF!</definedName>
    <definedName name="ESTRUCT08">'[86]Análisis Unit'!#REF!</definedName>
    <definedName name="ESTRUCT09">'[86]Análisis Unit'!#REF!</definedName>
    <definedName name="ESTRUCT10">'[86]Análisis Unit'!#REF!</definedName>
    <definedName name="ESTRUCT11">'[86]Análisis Unit'!#REF!</definedName>
    <definedName name="ESTRUCT12">'[86]Análisis Unit'!#REF!</definedName>
    <definedName name="ESTRUCT13">'[86]Análisis Unit'!#REF!</definedName>
    <definedName name="ESTRUCT14">'[86]Análisis Unit'!#REF!</definedName>
    <definedName name="ESTRUCT15">'[86]Análisis Unit'!#REF!</definedName>
    <definedName name="ESTRUCT16">'[86]Análisis Unit'!#REF!</definedName>
    <definedName name="ESTRUCT17">'[86]Análisis Unit'!#REF!</definedName>
    <definedName name="ESTRUCT18">'[86]Análisis Unit'!#REF!</definedName>
    <definedName name="ESTRUCT19">'[86]Análisis Unit'!#REF!</definedName>
    <definedName name="ESTRUCT20">'[86]Análisis Unit'!#REF!</definedName>
    <definedName name="ESTRUCT21">'[86]Análisis Unit'!#REF!</definedName>
    <definedName name="ESTRUCT22">'[86]Análisis Unit'!#REF!</definedName>
    <definedName name="ESTRUCT24">'[86]Análisis Unit'!#REF!</definedName>
    <definedName name="ESTRUCT25">'[86]Análisis Unit'!#REF!</definedName>
    <definedName name="ESTRUCT28">'[86]Análisis Unit'!#REF!</definedName>
    <definedName name="ESTRUCT29">'[86]Análisis Unit'!#REF!</definedName>
    <definedName name="ESTRUCT31">'[86]Análisis Unit'!#REF!</definedName>
    <definedName name="ESTRUCT33">'[86]Análisis Unit'!#REF!</definedName>
    <definedName name="ESTRUCT34">'[86]Análisis Unit'!#REF!</definedName>
    <definedName name="ESTRUCT43">'[86]Análisis Unit'!#REF!</definedName>
    <definedName name="ET_DSC">[52]Modelo!$P$2</definedName>
    <definedName name="ET_IMO">[52]Modelo!$O$44</definedName>
    <definedName name="ET_IND">[52]Modelo!$O$42</definedName>
    <definedName name="etapas_proyecto">'[85]EV-28'!$J$1:$J$3</definedName>
    <definedName name="etertgg" hidden="1">{"via1",#N/A,TRUE,"general";"via2",#N/A,TRUE,"general";"via3",#N/A,TRUE,"general"}</definedName>
    <definedName name="etewt" hidden="1">{"TAB1",#N/A,TRUE,"GENERAL";"TAB2",#N/A,TRUE,"GENERAL";"TAB3",#N/A,TRUE,"GENERAL";"TAB4",#N/A,TRUE,"GENERAL";"TAB5",#N/A,TRUE,"GENERAL"}</definedName>
    <definedName name="etu" hidden="1">{"via1",#N/A,TRUE,"general";"via2",#N/A,TRUE,"general";"via3",#N/A,TRUE,"general"}</definedName>
    <definedName name="etueh" hidden="1">{"via1",#N/A,TRUE,"general";"via2",#N/A,TRUE,"general";"via3",#N/A,TRUE,"general"}</definedName>
    <definedName name="etyty" hidden="1">{"via1",#N/A,TRUE,"general";"via2",#N/A,TRUE,"general";"via3",#N/A,TRUE,"general"}</definedName>
    <definedName name="etyu" hidden="1">{"TAB1",#N/A,TRUE,"GENERAL";"TAB2",#N/A,TRUE,"GENERAL";"TAB3",#N/A,TRUE,"GENERAL";"TAB4",#N/A,TRUE,"GENERAL";"TAB5",#N/A,TRUE,"GENERAL"}</definedName>
    <definedName name="eu" hidden="1">{"via1",#N/A,TRUE,"general";"via2",#N/A,TRUE,"general";"via3",#N/A,TRUE,"general"}</definedName>
    <definedName name="eut" hidden="1">{"via1",#N/A,TRUE,"general";"via2",#N/A,TRUE,"general";"via3",#N/A,TRUE,"general"}</definedName>
    <definedName name="euyt" hidden="1">{"TAB1",#N/A,TRUE,"GENERAL";"TAB2",#N/A,TRUE,"GENERAL";"TAB3",#N/A,TRUE,"GENERAL";"TAB4",#N/A,TRUE,"GENERAL";"TAB5",#N/A,TRUE,"GENERAL"}</definedName>
    <definedName name="EW">#REF!</definedName>
    <definedName name="ewegt" hidden="1">{"TAB1",#N/A,TRUE,"GENERAL";"TAB2",#N/A,TRUE,"GENERAL";"TAB3",#N/A,TRUE,"GENERAL";"TAB4",#N/A,TRUE,"GENERAL";"TAB5",#N/A,TRUE,"GENERAL"}</definedName>
    <definedName name="ewfewfg" hidden="1">{"TAB1",#N/A,TRUE,"GENERAL";"TAB2",#N/A,TRUE,"GENERAL";"TAB3",#N/A,TRUE,"GENERAL";"TAB4",#N/A,TRUE,"GENERAL";"TAB5",#N/A,TRUE,"GENERAL"}</definedName>
    <definedName name="ewre" hidden="1">{"TAB1",#N/A,TRUE,"GENERAL";"TAB2",#N/A,TRUE,"GENERAL";"TAB3",#N/A,TRUE,"GENERAL";"TAB4",#N/A,TRUE,"GENERAL";"TAB5",#N/A,TRUE,"GENERAL"}</definedName>
    <definedName name="ewrewf" hidden="1">{"TAB1",#N/A,TRUE,"GENERAL";"TAB2",#N/A,TRUE,"GENERAL";"TAB3",#N/A,TRUE,"GENERAL";"TAB4",#N/A,TRUE,"GENERAL";"TAB5",#N/A,TRUE,"GENERAL"}</definedName>
    <definedName name="ewrr" hidden="1">{"TAB1",#N/A,TRUE,"GENERAL";"TAB2",#N/A,TRUE,"GENERAL";"TAB3",#N/A,TRUE,"GENERAL";"TAB4",#N/A,TRUE,"GENERAL";"TAB5",#N/A,TRUE,"GENERAL"}</definedName>
    <definedName name="ewrt" hidden="1">{"TAB1",#N/A,TRUE,"GENERAL";"TAB2",#N/A,TRUE,"GENERAL";"TAB3",#N/A,TRUE,"GENERAL";"TAB4",#N/A,TRUE,"GENERAL";"TAB5",#N/A,TRUE,"GENERAL"}</definedName>
    <definedName name="ewrwer" hidden="1">{"TAB1",#N/A,TRUE,"GENERAL";"TAB2",#N/A,TRUE,"GENERAL";"TAB3",#N/A,TRUE,"GENERAL";"TAB4",#N/A,TRUE,"GENERAL";"TAB5",#N/A,TRUE,"GENERAL"}</definedName>
    <definedName name="EXC">#REF!</definedName>
    <definedName name="EXCAVACION">'[87]A. P. U.'!#REF!</definedName>
    <definedName name="exCEL">#REF!</definedName>
    <definedName name="Excel_BuiltIn_Print_Area_3">#REF!</definedName>
    <definedName name="Excel_BuiltIn_Print_Area_3_X">#REF!</definedName>
    <definedName name="Excel_BuiltIn_Print_Area_7">"$'Presupuesto consolidado'.$#REF!$#REF!:$#REF!$#REF!"</definedName>
    <definedName name="Excel_BuiltIn_Print_Titles_10">[72]SKJ452!#REF!</definedName>
    <definedName name="Excel_BuiltIn_Print_Titles_11">[72]ITA878!#REF!</definedName>
    <definedName name="Excel_BuiltIn_Print_Titles_12">'[72]AEA-944'!#REF!</definedName>
    <definedName name="Excel_BuiltIn_Print_Titles_13">'[72]DUB-823'!#REF!</definedName>
    <definedName name="Excel_BuiltIn_Print_Titles_14">'[72]GPI 526'!#REF!</definedName>
    <definedName name="Excel_BuiltIn_Print_Titles_15">#REF!</definedName>
    <definedName name="Excel_BuiltIn_Print_Titles_16">#REF!</definedName>
    <definedName name="Excel_BuiltIn_Print_Titles_17">#REF!</definedName>
    <definedName name="Excel_BuiltIn_Print_Titles_18">#REF!</definedName>
    <definedName name="Excel_BuiltIn_Print_Titles_19">[72]XXJ617!#REF!</definedName>
    <definedName name="Excel_BuiltIn_Print_Titles_20">#REF!</definedName>
    <definedName name="Excel_BuiltIn_Print_Titles_21">[72]SNG_855!#REF!</definedName>
    <definedName name="Excel_BuiltIn_Print_Titles_23">#REF!</definedName>
    <definedName name="Excel_BuiltIn_Print_Titles_3">#REF!</definedName>
    <definedName name="Excel_BuiltIn_Print_Titles_5">'[72]VEA 374'!#REF!</definedName>
    <definedName name="Excel_BuiltIn_Print_Titles_5_XX">'[72]VEA 374'!#REF!</definedName>
    <definedName name="Excel_BuiltIn_Print_Titles_6">#REF!</definedName>
    <definedName name="Excel_BuiltIn_Print_Titles_7">[72]HFB024!#REF!</definedName>
    <definedName name="Excel_BuiltIn_Print_Titles_8">#REF!</definedName>
    <definedName name="Excel_BuiltIn_Print_Titles_9">[72]PAJ825!#REF!</definedName>
    <definedName name="fa">#REF!</definedName>
    <definedName name="FABIAN" localSheetId="3">IF([0]!Loan_Amount*[0]!Interest_Rate*[0]!Loan_Years*[0]!Loan_Start&gt;0,1,0)</definedName>
    <definedName name="FABIAN" localSheetId="4">IF([0]!Loan_Amount*[0]!Interest_Rate*[0]!Loan_Years*[0]!Loan_Start&gt;0,1,0)</definedName>
    <definedName name="FABIAN" localSheetId="5">IF([0]!Loan_Amount*[0]!Interest_Rate*[0]!Loan_Years*[0]!Loan_Start&gt;0,1,0)</definedName>
    <definedName name="FABIAN">IF([0]!Loan_Amount*[0]!Interest_Rate*[0]!Loan_Years*[0]!Loan_Start&gt;0,1,0)</definedName>
    <definedName name="FALTANTES1">'[88]CANT OBRA'!$A:$IV</definedName>
    <definedName name="fb">#REF!</definedName>
    <definedName name="fcc">#REF!</definedName>
    <definedName name="fd">#REF!</definedName>
    <definedName name="fda">#REF!</definedName>
    <definedName name="fdbjp" hidden="1">{"TAB1",#N/A,TRUE,"GENERAL";"TAB2",#N/A,TRUE,"GENERAL";"TAB3",#N/A,TRUE,"GENERAL";"TAB4",#N/A,TRUE,"GENERAL";"TAB5",#N/A,TRUE,"GENERAL"}</definedName>
    <definedName name="fdf" hidden="1">{"TAB1",#N/A,TRUE,"GENERAL";"TAB2",#N/A,TRUE,"GENERAL";"TAB3",#N/A,TRUE,"GENERAL";"TAB4",#N/A,TRUE,"GENERAL";"TAB5",#N/A,TRUE,"GENERAL"}</definedName>
    <definedName name="fdg" hidden="1">{"via1",#N/A,TRUE,"general";"via2",#N/A,TRUE,"general";"via3",#N/A,TRUE,"general"}</definedName>
    <definedName name="FDGD" hidden="1">{"TAB1",#N/A,TRUE,"GENERAL";"TAB2",#N/A,TRUE,"GENERAL";"TAB3",#N/A,TRUE,"GENERAL";"TAB4",#N/A,TRUE,"GENERAL";"TAB5",#N/A,TRUE,"GENERAL"}</definedName>
    <definedName name="FDGFDBBP" hidden="1">{"TAB1",#N/A,TRUE,"GENERAL";"TAB2",#N/A,TRUE,"GENERAL";"TAB3",#N/A,TRUE,"GENERAL";"TAB4",#N/A,TRUE,"GENERAL";"TAB5",#N/A,TRUE,"GENERAL"}</definedName>
    <definedName name="fdh" hidden="1">{"TAB1",#N/A,TRUE,"GENERAL";"TAB2",#N/A,TRUE,"GENERAL";"TAB3",#N/A,TRUE,"GENERAL";"TAB4",#N/A,TRUE,"GENERAL";"TAB5",#N/A,TRUE,"GENERAL"}</definedName>
    <definedName name="fdsf" hidden="1">{"TAB1",#N/A,TRUE,"GENERAL";"TAB2",#N/A,TRUE,"GENERAL";"TAB3",#N/A,TRUE,"GENERAL";"TAB4",#N/A,TRUE,"GENERAL";"TAB5",#N/A,TRUE,"GENERAL"}</definedName>
    <definedName name="fdsfds" hidden="1">{"TAB1",#N/A,TRUE,"GENERAL";"TAB2",#N/A,TRUE,"GENERAL";"TAB3",#N/A,TRUE,"GENERAL";"TAB4",#N/A,TRUE,"GENERAL";"TAB5",#N/A,TRUE,"GENERAL"}</definedName>
    <definedName name="fdsfdsf" hidden="1">{"via1",#N/A,TRUE,"general";"via2",#N/A,TRUE,"general";"via3",#N/A,TRUE,"general"}</definedName>
    <definedName name="fdsgfds" hidden="1">{"via1",#N/A,TRUE,"general";"via2",#N/A,TRUE,"general";"via3",#N/A,TRUE,"general"}</definedName>
    <definedName name="fdsgsdfu" hidden="1">{"TAB1",#N/A,TRUE,"GENERAL";"TAB2",#N/A,TRUE,"GENERAL";"TAB3",#N/A,TRUE,"GENERAL";"TAB4",#N/A,TRUE,"GENERAL";"TAB5",#N/A,TRUE,"GENERAL"}</definedName>
    <definedName name="FDSIO" hidden="1">{"TAB1",#N/A,TRUE,"GENERAL";"TAB2",#N/A,TRUE,"GENERAL";"TAB3",#N/A,TRUE,"GENERAL";"TAB4",#N/A,TRUE,"GENERAL";"TAB5",#N/A,TRUE,"GENERAL"}</definedName>
    <definedName name="FECHA">[43]dts!$B$9</definedName>
    <definedName name="ferfer" hidden="1">{"via1",#N/A,TRUE,"general";"via2",#N/A,TRUE,"general";"via3",#N/A,TRUE,"general"}</definedName>
    <definedName name="ff">#REF!</definedName>
    <definedName name="fff" hidden="1">{"via1",#N/A,TRUE,"general";"via2",#N/A,TRUE,"general";"via3",#N/A,TRUE,"general"}</definedName>
    <definedName name="ffffd" hidden="1">{"via1",#N/A,TRUE,"general";"via2",#N/A,TRUE,"general";"via3",#N/A,TRUE,"general"}</definedName>
    <definedName name="fffffft" hidden="1">{"TAB1",#N/A,TRUE,"GENERAL";"TAB2",#N/A,TRUE,"GENERAL";"TAB3",#N/A,TRUE,"GENERAL";"TAB4",#N/A,TRUE,"GENERAL";"TAB5",#N/A,TRUE,"GENERAL"}</definedName>
    <definedName name="fffffik" hidden="1">{"TAB1",#N/A,TRUE,"GENERAL";"TAB2",#N/A,TRUE,"GENERAL";"TAB3",#N/A,TRUE,"GENERAL";"TAB4",#N/A,TRUE,"GENERAL";"TAB5",#N/A,TRUE,"GENERAL"}</definedName>
    <definedName name="fffffj" hidden="1">{"TAB1",#N/A,TRUE,"GENERAL";"TAB2",#N/A,TRUE,"GENERAL";"TAB3",#N/A,TRUE,"GENERAL";"TAB4",#N/A,TRUE,"GENERAL";"TAB5",#N/A,TRUE,"GENERAL"}</definedName>
    <definedName name="ffffrd" hidden="1">{"via1",#N/A,TRUE,"general";"via2",#N/A,TRUE,"general";"via3",#N/A,TRUE,"general"}</definedName>
    <definedName name="ffffy" hidden="1">{"TAB1",#N/A,TRUE,"GENERAL";"TAB2",#N/A,TRUE,"GENERAL";"TAB3",#N/A,TRUE,"GENERAL";"TAB4",#N/A,TRUE,"GENERAL";"TAB5",#N/A,TRUE,"GENERAL"}</definedName>
    <definedName name="fffrfr" hidden="1">{"TAB1",#N/A,TRUE,"GENERAL";"TAB2",#N/A,TRUE,"GENERAL";"TAB3",#N/A,TRUE,"GENERAL";"TAB4",#N/A,TRUE,"GENERAL";"TAB5",#N/A,TRUE,"GENERAL"}</definedName>
    <definedName name="fffs" hidden="1">{"TAB1",#N/A,TRUE,"GENERAL";"TAB2",#N/A,TRUE,"GENERAL";"TAB3",#N/A,TRUE,"GENERAL";"TAB4",#N/A,TRUE,"GENERAL";"TAB5",#N/A,TRUE,"GENERAL"}</definedName>
    <definedName name="fg">#REF!</definedName>
    <definedName name="fgdfg" hidden="1">{"TAB1",#N/A,TRUE,"GENERAL";"TAB2",#N/A,TRUE,"GENERAL";"TAB3",#N/A,TRUE,"GENERAL";"TAB4",#N/A,TRUE,"GENERAL";"TAB5",#N/A,TRUE,"GENERAL"}</definedName>
    <definedName name="fgdfsgr" hidden="1">{"via1",#N/A,TRUE,"general";"via2",#N/A,TRUE,"general";"via3",#N/A,TRUE,"general"}</definedName>
    <definedName name="fgdsfg" hidden="1">{"TAB1",#N/A,TRUE,"GENERAL";"TAB2",#N/A,TRUE,"GENERAL";"TAB3",#N/A,TRUE,"GENERAL";"TAB4",#N/A,TRUE,"GENERAL";"TAB5",#N/A,TRUE,"GENERAL"}</definedName>
    <definedName name="FGFDH" hidden="1">{"via1",#N/A,TRUE,"general";"via2",#N/A,TRUE,"general";"via3",#N/A,TRUE,"general"}</definedName>
    <definedName name="fgghhj" hidden="1">{"via1",#N/A,TRUE,"general";"via2",#N/A,TRUE,"general";"via3",#N/A,TRUE,"general"}</definedName>
    <definedName name="FGHFBC" hidden="1">{"via1",#N/A,TRUE,"general";"via2",#N/A,TRUE,"general";"via3",#N/A,TRUE,"general"}</definedName>
    <definedName name="fghfg" hidden="1">{"TAB1",#N/A,TRUE,"GENERAL";"TAB2",#N/A,TRUE,"GENERAL";"TAB3",#N/A,TRUE,"GENERAL";"TAB4",#N/A,TRUE,"GENERAL";"TAB5",#N/A,TRUE,"GENERAL"}</definedName>
    <definedName name="fghfgh" hidden="1">{"via1",#N/A,TRUE,"general";"via2",#N/A,TRUE,"general";"via3",#N/A,TRUE,"general"}</definedName>
    <definedName name="FGHFW" hidden="1">{"via1",#N/A,TRUE,"general";"via2",#N/A,TRUE,"general";"via3",#N/A,TRUE,"general"}</definedName>
    <definedName name="fghhh" hidden="1">{"TAB1",#N/A,TRUE,"GENERAL";"TAB2",#N/A,TRUE,"GENERAL";"TAB3",#N/A,TRUE,"GENERAL";"TAB4",#N/A,TRUE,"GENERAL";"TAB5",#N/A,TRUE,"GENERAL"}</definedName>
    <definedName name="fghsfgh" hidden="1">{"via1",#N/A,TRUE,"general";"via2",#N/A,TRUE,"general";"via3",#N/A,TRUE,"general"}</definedName>
    <definedName name="fght" hidden="1">{"TAB1",#N/A,TRUE,"GENERAL";"TAB2",#N/A,TRUE,"GENERAL";"TAB3",#N/A,TRUE,"GENERAL";"TAB4",#N/A,TRUE,"GENERAL";"TAB5",#N/A,TRUE,"GENERAL"}</definedName>
    <definedName name="fgjgryi" hidden="1">{"TAB1",#N/A,TRUE,"GENERAL";"TAB2",#N/A,TRUE,"GENERAL";"TAB3",#N/A,TRUE,"GENERAL";"TAB4",#N/A,TRUE,"GENERAL";"TAB5",#N/A,TRUE,"GENERAL"}</definedName>
    <definedName name="FGV">#REF!</definedName>
    <definedName name="fhfg" hidden="1">{"TAB1",#N/A,TRUE,"GENERAL";"TAB2",#N/A,TRUE,"GENERAL";"TAB3",#N/A,TRUE,"GENERAL";"TAB4",#N/A,TRUE,"GENERAL";"TAB5",#N/A,TRUE,"GENERAL"}</definedName>
    <definedName name="fhfgh" hidden="1">{"via1",#N/A,TRUE,"general";"via2",#N/A,TRUE,"general";"via3",#N/A,TRUE,"general"}</definedName>
    <definedName name="fhgh" hidden="1">{"via1",#N/A,TRUE,"general";"via2",#N/A,TRUE,"general";"via3",#N/A,TRUE,"general"}</definedName>
    <definedName name="fhpltyunh" hidden="1">{"via1",#N/A,TRUE,"general";"via2",#N/A,TRUE,"general";"via3",#N/A,TRUE,"general"}</definedName>
    <definedName name="fi">#REF!</definedName>
    <definedName name="filename">MID(CELL("nombrearchivo"),FIND("[",CELL("nombrearchivo")),FIND("]",CELL("nombrearchivo"))-FIND("[",CELL("nombrearchivo"))+1)</definedName>
    <definedName name="Fin">#REF!</definedName>
    <definedName name="FINAL">[89]FLUJOS!#REF!</definedName>
    <definedName name="fk">#REF!</definedName>
    <definedName name="flq">#REF!</definedName>
    <definedName name="FOR">'[16]Base Datos'!$B$229</definedName>
    <definedName name="francisco">#REF!</definedName>
    <definedName name="frbgsd" hidden="1">{"TAB1",#N/A,TRUE,"GENERAL";"TAB2",#N/A,TRUE,"GENERAL";"TAB3",#N/A,TRUE,"GENERAL";"TAB4",#N/A,TRUE,"GENERAL";"TAB5",#N/A,TRUE,"GENERAL"}</definedName>
    <definedName name="frefr" hidden="1">{"via1",#N/A,TRUE,"general";"via2",#N/A,TRUE,"general";"via3",#N/A,TRUE,"general"}</definedName>
    <definedName name="fres">#REF!</definedName>
    <definedName name="frfa" hidden="1">{"via1",#N/A,TRUE,"general";"via2",#N/A,TRUE,"general";"via3",#N/A,TRUE,"general"}</definedName>
    <definedName name="frfr" hidden="1">{"TAB1",#N/A,TRUE,"GENERAL";"TAB2",#N/A,TRUE,"GENERAL";"TAB3",#N/A,TRUE,"GENERAL";"TAB4",#N/A,TRUE,"GENERAL";"TAB5",#N/A,TRUE,"GENERAL"}</definedName>
    <definedName name="fu">#REF!</definedName>
    <definedName name="fv">#REF!</definedName>
    <definedName name="fwff" hidden="1">{"via1",#N/A,TRUE,"general";"via2",#N/A,TRUE,"general";"via3",#N/A,TRUE,"general"}</definedName>
    <definedName name="fwwe" hidden="1">{"via1",#N/A,TRUE,"general";"via2",#N/A,TRUE,"general";"via3",#N/A,TRUE,"general"}</definedName>
    <definedName name="fy">#REF!</definedName>
    <definedName name="fyy">#REF!</definedName>
    <definedName name="Ga">#REF!</definedName>
    <definedName name="Gb">#REF!</definedName>
    <definedName name="gbbfghghj" hidden="1">{"TAB1",#N/A,TRUE,"GENERAL";"TAB2",#N/A,TRUE,"GENERAL";"TAB3",#N/A,TRUE,"GENERAL";"TAB4",#N/A,TRUE,"GENERAL";"TAB5",#N/A,TRUE,"GENERAL"}</definedName>
    <definedName name="Gc">#REF!</definedName>
    <definedName name="Gd">#REF!</definedName>
    <definedName name="gdj">#REF!</definedName>
    <definedName name="gdt" hidden="1">{"TAB1",#N/A,TRUE,"GENERAL";"TAB2",#N/A,TRUE,"GENERAL";"TAB3",#N/A,TRUE,"GENERAL";"TAB4",#N/A,TRUE,"GENERAL";"TAB5",#N/A,TRUE,"GENERAL"}</definedName>
    <definedName name="Ge">#REF!</definedName>
    <definedName name="geg" hidden="1">{"via1",#N/A,TRUE,"general";"via2",#N/A,TRUE,"general";"via3",#N/A,TRUE,"general"}</definedName>
    <definedName name="gerg" hidden="1">{"TAB1",#N/A,TRUE,"GENERAL";"TAB2",#N/A,TRUE,"GENERAL";"TAB3",#N/A,TRUE,"GENERAL";"TAB4",#N/A,TRUE,"GENERAL";"TAB5",#N/A,TRUE,"GENERAL"}</definedName>
    <definedName name="gerg54" hidden="1">{"via1",#N/A,TRUE,"general";"via2",#N/A,TRUE,"general";"via3",#N/A,TRUE,"general"}</definedName>
    <definedName name="gergew" hidden="1">{"TAB1",#N/A,TRUE,"GENERAL";"TAB2",#N/A,TRUE,"GENERAL";"TAB3",#N/A,TRUE,"GENERAL";"TAB4",#N/A,TRUE,"GENERAL";"TAB5",#N/A,TRUE,"GENERAL"}</definedName>
    <definedName name="gergw" hidden="1">{"TAB1",#N/A,TRUE,"GENERAL";"TAB2",#N/A,TRUE,"GENERAL";"TAB3",#N/A,TRUE,"GENERAL";"TAB4",#N/A,TRUE,"GENERAL";"TAB5",#N/A,TRUE,"GENERAL"}</definedName>
    <definedName name="gestion">'[90]Indicadores Gestión'!$B$2:$B$431</definedName>
    <definedName name="Gf">#REF!</definedName>
    <definedName name="gfd" hidden="1">{"TAB1",#N/A,TRUE,"GENERAL";"TAB2",#N/A,TRUE,"GENERAL";"TAB3",#N/A,TRUE,"GENERAL";"TAB4",#N/A,TRUE,"GENERAL";"TAB5",#N/A,TRUE,"GENERAL"}</definedName>
    <definedName name="gfdg" hidden="1">{"via1",#N/A,TRUE,"general";"via2",#N/A,TRUE,"general";"via3",#N/A,TRUE,"general"}</definedName>
    <definedName name="gfgfgr" hidden="1">{"via1",#N/A,TRUE,"general";"via2",#N/A,TRUE,"general";"via3",#N/A,TRUE,"general"}</definedName>
    <definedName name="gfhf" hidden="1">{"via1",#N/A,TRUE,"general";"via2",#N/A,TRUE,"general";"via3",#N/A,TRUE,"general"}</definedName>
    <definedName name="gfhfdh" hidden="1">{"TAB1",#N/A,TRUE,"GENERAL";"TAB2",#N/A,TRUE,"GENERAL";"TAB3",#N/A,TRUE,"GENERAL";"TAB4",#N/A,TRUE,"GENERAL";"TAB5",#N/A,TRUE,"GENERAL"}</definedName>
    <definedName name="gfhgfh" hidden="1">{"TAB1",#N/A,TRUE,"GENERAL";"TAB2",#N/A,TRUE,"GENERAL";"TAB3",#N/A,TRUE,"GENERAL";"TAB4",#N/A,TRUE,"GENERAL";"TAB5",#N/A,TRUE,"GENERAL"}</definedName>
    <definedName name="GFJHGJ" hidden="1">{"TAB1",#N/A,TRUE,"GENERAL";"TAB2",#N/A,TRUE,"GENERAL";"TAB3",#N/A,TRUE,"GENERAL";"TAB4",#N/A,TRUE,"GENERAL";"TAB5",#N/A,TRUE,"GENERAL"}</definedName>
    <definedName name="gfjjh" hidden="1">{"via1",#N/A,TRUE,"general";"via2",#N/A,TRUE,"general";"via3",#N/A,TRUE,"general"}</definedName>
    <definedName name="gft">#REF!</definedName>
    <definedName name="gfutyj6" hidden="1">{"via1",#N/A,TRUE,"general";"via2",#N/A,TRUE,"general";"via3",#N/A,TRUE,"general"}</definedName>
    <definedName name="Gg">#REF!</definedName>
    <definedName name="ggdr" hidden="1">{"via1",#N/A,TRUE,"general";"via2",#N/A,TRUE,"general";"via3",#N/A,TRUE,"general"}</definedName>
    <definedName name="ggerg" hidden="1">{"TAB1",#N/A,TRUE,"GENERAL";"TAB2",#N/A,TRUE,"GENERAL";"TAB3",#N/A,TRUE,"GENERAL";"TAB4",#N/A,TRUE,"GENERAL";"TAB5",#N/A,TRUE,"GENERAL"}</definedName>
    <definedName name="gggb" hidden="1">{"TAB1",#N/A,TRUE,"GENERAL";"TAB2",#N/A,TRUE,"GENERAL";"TAB3",#N/A,TRUE,"GENERAL";"TAB4",#N/A,TRUE,"GENERAL";"TAB5",#N/A,TRUE,"GENERAL"}</definedName>
    <definedName name="gggg" hidden="1">{"via1",#N/A,TRUE,"general";"via2",#N/A,TRUE,"general";"via3",#N/A,TRUE,"general"}</definedName>
    <definedName name="ggggd" hidden="1">{"TAB1",#N/A,TRUE,"GENERAL";"TAB2",#N/A,TRUE,"GENERAL";"TAB3",#N/A,TRUE,"GENERAL";"TAB4",#N/A,TRUE,"GENERAL";"TAB5",#N/A,TRUE,"GENERAL"}</definedName>
    <definedName name="gggggggggggbbbbbbbbbbbbbb" hidden="1">#REF!</definedName>
    <definedName name="gggggt" hidden="1">{"via1",#N/A,TRUE,"general";"via2",#N/A,TRUE,"general";"via3",#N/A,TRUE,"general"}</definedName>
    <definedName name="gggghn" hidden="1">{"TAB1",#N/A,TRUE,"GENERAL";"TAB2",#N/A,TRUE,"GENERAL";"TAB3",#N/A,TRUE,"GENERAL";"TAB4",#N/A,TRUE,"GENERAL";"TAB5",#N/A,TRUE,"GENERAL"}</definedName>
    <definedName name="ggggt" hidden="1">{"TAB1",#N/A,TRUE,"GENERAL";"TAB2",#N/A,TRUE,"GENERAL";"TAB3",#N/A,TRUE,"GENERAL";"TAB4",#N/A,TRUE,"GENERAL";"TAB5",#N/A,TRUE,"GENERAL"}</definedName>
    <definedName name="ggggy" hidden="1">{"TAB1",#N/A,TRUE,"GENERAL";"TAB2",#N/A,TRUE,"GENERAL";"TAB3",#N/A,TRUE,"GENERAL";"TAB4",#N/A,TRUE,"GENERAL";"TAB5",#N/A,TRUE,"GENERAL"}</definedName>
    <definedName name="gggtgd" hidden="1">{"via1",#N/A,TRUE,"general";"via2",#N/A,TRUE,"general";"via3",#N/A,TRUE,"general"}</definedName>
    <definedName name="ggtgt" hidden="1">{"via1",#N/A,TRUE,"general";"via2",#N/A,TRUE,"general";"via3",#N/A,TRUE,"general"}</definedName>
    <definedName name="Gh">#REF!</definedName>
    <definedName name="ghdghuy" hidden="1">{"via1",#N/A,TRUE,"general";"via2",#N/A,TRUE,"general";"via3",#N/A,TRUE,"general"}</definedName>
    <definedName name="GHDP" hidden="1">{"via1",#N/A,TRUE,"general";"via2",#N/A,TRUE,"general";"via3",#N/A,TRUE,"general"}</definedName>
    <definedName name="ghfg" hidden="1">{"via1",#N/A,TRUE,"general";"via2",#N/A,TRUE,"general";"via3",#N/A,TRUE,"general"}</definedName>
    <definedName name="ghjghj" hidden="1">{"TAB1",#N/A,TRUE,"GENERAL";"TAB2",#N/A,TRUE,"GENERAL";"TAB3",#N/A,TRUE,"GENERAL";"TAB4",#N/A,TRUE,"GENERAL";"TAB5",#N/A,TRUE,"GENERAL"}</definedName>
    <definedName name="GHKJHK" hidden="1">{"TAB1",#N/A,TRUE,"GENERAL";"TAB2",#N/A,TRUE,"GENERAL";"TAB3",#N/A,TRUE,"GENERAL";"TAB4",#N/A,TRUE,"GENERAL";"TAB5",#N/A,TRUE,"GENERAL"}</definedName>
    <definedName name="ghu">#REF!</definedName>
    <definedName name="Gi">#REF!</definedName>
    <definedName name="gj">#REF!</definedName>
    <definedName name="GJHVCB" hidden="1">{"TAB1",#N/A,TRUE,"GENERAL";"TAB2",#N/A,TRUE,"GENERAL";"TAB3",#N/A,TRUE,"GENERAL";"TAB4",#N/A,TRUE,"GENERAL";"TAB5",#N/A,TRUE,"GENERAL"}</definedName>
    <definedName name="Gk">#REF!</definedName>
    <definedName name="gl">#REF!</definedName>
    <definedName name="gmt">#REF!</definedName>
    <definedName name="gn">#REF!</definedName>
    <definedName name="gnm">#REF!</definedName>
    <definedName name="gñ">#REF!</definedName>
    <definedName name="gp">#REF!</definedName>
    <definedName name="_xlnm.Recorder">#REF!</definedName>
    <definedName name="GRAF1ANO" hidden="1">{"via1",#N/A,TRUE,"general";"via2",#N/A,TRUE,"general";"via3",#N/A,TRUE,"general"}</definedName>
    <definedName name="GRAF1AÑO" hidden="1">{"TAB1",#N/A,TRUE,"GENERAL";"TAB2",#N/A,TRUE,"GENERAL";"TAB3",#N/A,TRUE,"GENERAL";"TAB4",#N/A,TRUE,"GENERAL";"TAB5",#N/A,TRUE,"GENERAL"}</definedName>
    <definedName name="GRAF2">#REF!</definedName>
    <definedName name="GRAF3">#REF!</definedName>
    <definedName name="gregds" hidden="1">{"TAB1",#N/A,TRUE,"GENERAL";"TAB2",#N/A,TRUE,"GENERAL";"TAB3",#N/A,TRUE,"GENERAL";"TAB4",#N/A,TRUE,"GENERAL";"TAB5",#N/A,TRUE,"GENERAL"}</definedName>
    <definedName name="grehrtyh" hidden="1">{"TAB1",#N/A,TRUE,"GENERAL";"TAB2",#N/A,TRUE,"GENERAL";"TAB3",#N/A,TRUE,"GENERAL";"TAB4",#N/A,TRUE,"GENERAL";"TAB5",#N/A,TRUE,"GENERAL"}</definedName>
    <definedName name="grggwero" hidden="1">{"via1",#N/A,TRUE,"general";"via2",#N/A,TRUE,"general";"via3",#N/A,TRUE,"general"}</definedName>
    <definedName name="grl">#REF!</definedName>
    <definedName name="grtyerh" hidden="1">{"TAB1",#N/A,TRUE,"GENERAL";"TAB2",#N/A,TRUE,"GENERAL";"TAB3",#N/A,TRUE,"GENERAL";"TAB4",#N/A,TRUE,"GENERAL";"TAB5",#N/A,TRUE,"GENERAL"}</definedName>
    <definedName name="GSDG" hidden="1">{"TAB1",#N/A,TRUE,"GENERAL";"TAB2",#N/A,TRUE,"GENERAL";"TAB3",#N/A,TRUE,"GENERAL";"TAB4",#N/A,TRUE,"GENERAL";"TAB5",#N/A,TRUE,"GENERAL"}</definedName>
    <definedName name="gsfsf" hidden="1">{"via1",#N/A,TRUE,"general";"via2",#N/A,TRUE,"general";"via3",#N/A,TRUE,"general"}</definedName>
    <definedName name="gte">#REF!</definedName>
    <definedName name="gtgt" hidden="1">{"via1",#N/A,TRUE,"general";"via2",#N/A,TRUE,"general";"via3",#N/A,TRUE,"general"}</definedName>
    <definedName name="gtgtg" hidden="1">{"via1",#N/A,TRUE,"general";"via2",#N/A,TRUE,"general";"via3",#N/A,TRUE,"general"}</definedName>
    <definedName name="gtgtgff" hidden="1">{"via1",#N/A,TRUE,"general";"via2",#N/A,TRUE,"general";"via3",#N/A,TRUE,"general"}</definedName>
    <definedName name="gtgtgyh" hidden="1">{"TAB1",#N/A,TRUE,"GENERAL";"TAB2",#N/A,TRUE,"GENERAL";"TAB3",#N/A,TRUE,"GENERAL";"TAB4",#N/A,TRUE,"GENERAL";"TAB5",#N/A,TRUE,"GENERAL"}</definedName>
    <definedName name="gtgth" hidden="1">{"TAB1",#N/A,TRUE,"GENERAL";"TAB2",#N/A,TRUE,"GENERAL";"TAB3",#N/A,TRUE,"GENERAL";"TAB4",#N/A,TRUE,"GENERAL";"TAB5",#N/A,TRUE,"GENERAL"}</definedName>
    <definedName name="GTI">#REF!</definedName>
    <definedName name="guias">[85]Guias_Sectoriales!$A$1:$A$12</definedName>
    <definedName name="Gv">#REF!</definedName>
    <definedName name="Gw">#REF!</definedName>
    <definedName name="gy">#REF!</definedName>
    <definedName name="H">#REF!</definedName>
    <definedName name="H.LOMO">[58]TUBERIA!$S$10:$S$14</definedName>
    <definedName name="h9h" hidden="1">{"via1",#N/A,TRUE,"general";"via2",#N/A,TRUE,"general";"via3",#N/A,TRUE,"general"}</definedName>
    <definedName name="Ha">#REF!</definedName>
    <definedName name="Hb">#REF!</definedName>
    <definedName name="hbfdhrw" hidden="1">{"TAB1",#N/A,TRUE,"GENERAL";"TAB2",#N/A,TRUE,"GENERAL";"TAB3",#N/A,TRUE,"GENERAL";"TAB4",#N/A,TRUE,"GENERAL";"TAB5",#N/A,TRUE,"GENERAL"}</definedName>
    <definedName name="hdfh" hidden="1">{"via1",#N/A,TRUE,"general";"via2",#N/A,TRUE,"general";"via3",#N/A,TRUE,"general"}</definedName>
    <definedName name="hdfh4" hidden="1">{"TAB1",#N/A,TRUE,"GENERAL";"TAB2",#N/A,TRUE,"GENERAL";"TAB3",#N/A,TRUE,"GENERAL";"TAB4",#N/A,TRUE,"GENERAL";"TAB5",#N/A,TRUE,"GENERAL"}</definedName>
    <definedName name="hdfhwq" hidden="1">{"TAB1",#N/A,TRUE,"GENERAL";"TAB2",#N/A,TRUE,"GENERAL";"TAB3",#N/A,TRUE,"GENERAL";"TAB4",#N/A,TRUE,"GENERAL";"TAB5",#N/A,TRUE,"GENERAL"}</definedName>
    <definedName name="hdgh" hidden="1">{"via1",#N/A,TRUE,"general";"via2",#N/A,TRUE,"general";"via3",#N/A,TRUE,"general"}</definedName>
    <definedName name="hdhf" hidden="1">{"TAB1",#N/A,TRUE,"GENERAL";"TAB2",#N/A,TRUE,"GENERAL";"TAB3",#N/A,TRUE,"GENERAL";"TAB4",#N/A,TRUE,"GENERAL";"TAB5",#N/A,TRUE,"GENERAL"}</definedName>
    <definedName name="Header_Row">ROW(#REF!)</definedName>
    <definedName name="HERRAMIENTAS">[91]MATERIALES!$A$13</definedName>
    <definedName name="hfgh" hidden="1">{"via1",#N/A,TRUE,"general";"via2",#N/A,TRUE,"general";"via3",#N/A,TRUE,"general"}</definedName>
    <definedName name="hfh" hidden="1">{"TAB1",#N/A,TRUE,"GENERAL";"TAB2",#N/A,TRUE,"GENERAL";"TAB3",#N/A,TRUE,"GENERAL";"TAB4",#N/A,TRUE,"GENERAL";"TAB5",#N/A,TRUE,"GENERAL"}</definedName>
    <definedName name="hfhg" hidden="1">{"TAB1",#N/A,TRUE,"GENERAL";"TAB2",#N/A,TRUE,"GENERAL";"TAB3",#N/A,TRUE,"GENERAL";"TAB4",#N/A,TRUE,"GENERAL";"TAB5",#N/A,TRUE,"GENERAL"}</definedName>
    <definedName name="hfthr" hidden="1">{"via1",#N/A,TRUE,"general";"via2",#N/A,TRUE,"general";"via3",#N/A,TRUE,"general"}</definedName>
    <definedName name="HG">#REF!</definedName>
    <definedName name="HGFH" hidden="1">{"via1",#N/A,TRUE,"general";"via2",#N/A,TRUE,"general";"via3",#N/A,TRUE,"general"}</definedName>
    <definedName name="hgfhty" hidden="1">{"via1",#N/A,TRUE,"general";"via2",#N/A,TRUE,"general";"via3",#N/A,TRUE,"general"}</definedName>
    <definedName name="HGHFH7" hidden="1">{"TAB1",#N/A,TRUE,"GENERAL";"TAB2",#N/A,TRUE,"GENERAL";"TAB3",#N/A,TRUE,"GENERAL";"TAB4",#N/A,TRUE,"GENERAL";"TAB5",#N/A,TRUE,"GENERAL"}</definedName>
    <definedName name="hghhj" hidden="1">{"TAB1",#N/A,TRUE,"GENERAL";"TAB2",#N/A,TRUE,"GENERAL";"TAB3",#N/A,TRUE,"GENERAL";"TAB4",#N/A,TRUE,"GENERAL";"TAB5",#N/A,TRUE,"GENERAL"}</definedName>
    <definedName name="hghydj" hidden="1">{"via1",#N/A,TRUE,"general";"via2",#N/A,TRUE,"general";"via3",#N/A,TRUE,"general"}</definedName>
    <definedName name="hgjfjw" hidden="1">{"via1",#N/A,TRUE,"general";"via2",#N/A,TRUE,"general";"via3",#N/A,TRUE,"general"}</definedName>
    <definedName name="HGJG" hidden="1">{"TAB1",#N/A,TRUE,"GENERAL";"TAB2",#N/A,TRUE,"GENERAL";"TAB3",#N/A,TRUE,"GENERAL";"TAB4",#N/A,TRUE,"GENERAL";"TAB5",#N/A,TRUE,"GENERAL"}</definedName>
    <definedName name="hgt">#REF!</definedName>
    <definedName name="hgu">#REF!</definedName>
    <definedName name="hh">#REF!</definedName>
    <definedName name="hhh" hidden="1">{"TAB1",#N/A,TRUE,"GENERAL";"TAB2",#N/A,TRUE,"GENERAL";"TAB3",#N/A,TRUE,"GENERAL";"TAB4",#N/A,TRUE,"GENERAL";"TAB5",#N/A,TRUE,"GENERAL"}</definedName>
    <definedName name="hhhhhh" hidden="1">{"via1",#N/A,TRUE,"general";"via2",#N/A,TRUE,"general";"via3",#N/A,TRUE,"general"}</definedName>
    <definedName name="hhhhhho" hidden="1">{"TAB1",#N/A,TRUE,"GENERAL";"TAB2",#N/A,TRUE,"GENERAL";"TAB3",#N/A,TRUE,"GENERAL";"TAB4",#N/A,TRUE,"GENERAL";"TAB5",#N/A,TRUE,"GENERAL"}</definedName>
    <definedName name="hhhhhpy" hidden="1">{"TAB1",#N/A,TRUE,"GENERAL";"TAB2",#N/A,TRUE,"GENERAL";"TAB3",#N/A,TRUE,"GENERAL";"TAB4",#N/A,TRUE,"GENERAL";"TAB5",#N/A,TRUE,"GENERAL"}</definedName>
    <definedName name="hhhhth" hidden="1">{"via1",#N/A,TRUE,"general";"via2",#N/A,TRUE,"general";"via3",#N/A,TRUE,"general"}</definedName>
    <definedName name="hhhyhyh" hidden="1">{"TAB1",#N/A,TRUE,"GENERAL";"TAB2",#N/A,TRUE,"GENERAL";"TAB3",#N/A,TRUE,"GENERAL";"TAB4",#N/A,TRUE,"GENERAL";"TAB5",#N/A,TRUE,"GENERAL"}</definedName>
    <definedName name="hhtrhreh" hidden="1">{"via1",#N/A,TRUE,"general";"via2",#N/A,TRUE,"general";"via3",#N/A,TRUE,"general"}</definedName>
    <definedName name="HIDR160PE_S1">#REF!</definedName>
    <definedName name="HIDR160PE_S2">#REF!</definedName>
    <definedName name="HIDR160PE_S3">#REF!</definedName>
    <definedName name="HIDR160PE_S4">#REF!</definedName>
    <definedName name="HIDR160PE_S5">#REF!</definedName>
    <definedName name="HIDR160PE_S6">#REF!</definedName>
    <definedName name="HIDR200PE_S1">#REF!</definedName>
    <definedName name="HIDR200PE_S2">#REF!</definedName>
    <definedName name="HIDR200PE_S3">#REF!</definedName>
    <definedName name="HIDR200PE_S4">#REF!</definedName>
    <definedName name="HIDR200PE_S5">#REF!</definedName>
    <definedName name="HIDR200PE_S6">#REF!</definedName>
    <definedName name="HJ">#REF!</definedName>
    <definedName name="hjfg" hidden="1">{"via1",#N/A,TRUE,"general";"via2",#N/A,TRUE,"general";"via3",#N/A,TRUE,"general"}</definedName>
    <definedName name="hjgh" hidden="1">{"TAB1",#N/A,TRUE,"GENERAL";"TAB2",#N/A,TRUE,"GENERAL";"TAB3",#N/A,TRUE,"GENERAL";"TAB4",#N/A,TRUE,"GENERAL";"TAB5",#N/A,TRUE,"GENERAL"}</definedName>
    <definedName name="hjghj" hidden="1">{"TAB1",#N/A,TRUE,"GENERAL";"TAB2",#N/A,TRUE,"GENERAL";"TAB3",#N/A,TRUE,"GENERAL";"TAB4",#N/A,TRUE,"GENERAL";"TAB5",#N/A,TRUE,"GENERAL"}</definedName>
    <definedName name="hjhjhg" hidden="1">{"TAB1",#N/A,TRUE,"GENERAL";"TAB2",#N/A,TRUE,"GENERAL";"TAB3",#N/A,TRUE,"GENERAL";"TAB4",#N/A,TRUE,"GENERAL";"TAB5",#N/A,TRUE,"GENERAL"}</definedName>
    <definedName name="hjk">#REF!</definedName>
    <definedName name="HJKH" hidden="1">{"via1",#N/A,TRUE,"general";"via2",#N/A,TRUE,"general";"via3",#N/A,TRUE,"general"}</definedName>
    <definedName name="hjkjk" hidden="1">{"via1",#N/A,TRUE,"general";"via2",#N/A,TRUE,"general";"via3",#N/A,TRUE,"general"}</definedName>
    <definedName name="hl">#REF!</definedName>
    <definedName name="HM">'[16]Base Datos'!$B$228</definedName>
    <definedName name="hn" hidden="1">{"TAB1",#N/A,TRUE,"GENERAL";"TAB2",#N/A,TRUE,"GENERAL";"TAB3",#N/A,TRUE,"GENERAL";"TAB4",#N/A,TRUE,"GENERAL";"TAB5",#N/A,TRUE,"GENERAL"}</definedName>
    <definedName name="hnt">#REF!</definedName>
    <definedName name="HOJA" localSheetId="3">DATE(YEAR([0]!Loan_Start),MONTH([0]!Loan_Start)+Payment_Number,DAY([0]!Loan_Start))</definedName>
    <definedName name="HOJA" localSheetId="4">DATE(YEAR([0]!Loan_Start),MONTH([0]!Loan_Start)+Payment_Number,DAY([0]!Loan_Start))</definedName>
    <definedName name="HOJA" localSheetId="5">DATE(YEAR([0]!Loan_Start),MONTH([0]!Loan_Start)+Payment_Number,DAY([0]!Loan_Start))</definedName>
    <definedName name="HOJA">DATE(YEAR([0]!Loan_Start),MONTH([0]!Loan_Start)+Payment_Number,DAY([0]!Loan_Start))</definedName>
    <definedName name="HOJA1">#REF!</definedName>
    <definedName name="HOJA444" localSheetId="3">DATE(YEAR([0]!Loan_Start),MONTH([0]!Loan_Start)+Payment_Number,DAY([0]!Loan_Start))</definedName>
    <definedName name="HOJA444" localSheetId="4">DATE(YEAR([0]!Loan_Start),MONTH([0]!Loan_Start)+Payment_Number,DAY([0]!Loan_Start))</definedName>
    <definedName name="HOJA444" localSheetId="5">DATE(YEAR([0]!Loan_Start),MONTH([0]!Loan_Start)+Payment_Number,DAY([0]!Loan_Start))</definedName>
    <definedName name="HOJA444">DATE(YEAR([0]!Loan_Start),MONTH([0]!Loan_Start)+Payment_Number,DAY([0]!Loan_Start))</definedName>
    <definedName name="HORAS">#REF!</definedName>
    <definedName name="HORASEXTDIU">[92]DATOS!$CV$4:$CV$53</definedName>
    <definedName name="HORASEXTDIUFES">[92]DATOS!$CY$4:$CY$53</definedName>
    <definedName name="HORASEXTNOC">[92]DATOS!$CW$4:$CW$53</definedName>
    <definedName name="HORASEXTNOCFES">[92]DATOS!$CZ$4:$CZ$53</definedName>
    <definedName name="HORASNORFES">[92]DATOS!$CX$4:$CX$53</definedName>
    <definedName name="hoy" hidden="1">#REF!</definedName>
    <definedName name="hp">#REF!</definedName>
    <definedName name="hqi">#REF!</definedName>
    <definedName name="hreer" hidden="1">{"TAB1",#N/A,TRUE,"GENERAL";"TAB2",#N/A,TRUE,"GENERAL";"TAB3",#N/A,TRUE,"GENERAL";"TAB4",#N/A,TRUE,"GENERAL";"TAB5",#N/A,TRUE,"GENERAL"}</definedName>
    <definedName name="hrhth" hidden="1">{"TAB1",#N/A,TRUE,"GENERAL";"TAB2",#N/A,TRUE,"GENERAL";"TAB3",#N/A,TRUE,"GENERAL";"TAB4",#N/A,TRUE,"GENERAL";"TAB5",#N/A,TRUE,"GENERAL"}</definedName>
    <definedName name="hrthtrh" hidden="1">{"TAB1",#N/A,TRUE,"GENERAL";"TAB2",#N/A,TRUE,"GENERAL";"TAB3",#N/A,TRUE,"GENERAL";"TAB4",#N/A,TRUE,"GENERAL";"TAB5",#N/A,TRUE,"GENERAL"}</definedName>
    <definedName name="hsfg" hidden="1">{"via1",#N/A,TRUE,"general";"via2",#N/A,TRUE,"general";"via3",#N/A,TRUE,"general"}</definedName>
    <definedName name="ht">#REF!</definedName>
    <definedName name="hthdrf" hidden="1">{"TAB1",#N/A,TRUE,"GENERAL";"TAB2",#N/A,TRUE,"GENERAL";"TAB3",#N/A,TRUE,"GENERAL";"TAB4",#N/A,TRUE,"GENERAL";"TAB5",#N/A,TRUE,"GENERAL"}</definedName>
    <definedName name="htk">#REF!</definedName>
    <definedName name="htryrt7" hidden="1">{"via1",#N/A,TRUE,"general";"via2",#N/A,TRUE,"general";"via3",#N/A,TRUE,"general"}</definedName>
    <definedName name="HY">#REF!</definedName>
    <definedName name="hyhjop" hidden="1">{"TAB1",#N/A,TRUE,"GENERAL";"TAB2",#N/A,TRUE,"GENERAL";"TAB3",#N/A,TRUE,"GENERAL";"TAB4",#N/A,TRUE,"GENERAL";"TAB5",#N/A,TRUE,"GENERAL"}</definedName>
    <definedName name="hyhyh" hidden="1">{"TAB1",#N/A,TRUE,"GENERAL";"TAB2",#N/A,TRUE,"GENERAL";"TAB3",#N/A,TRUE,"GENERAL";"TAB4",#N/A,TRUE,"GENERAL";"TAB5",#N/A,TRUE,"GENERAL"}</definedName>
    <definedName name="HYT">#REF!</definedName>
    <definedName name="hytirs" hidden="1">{"via1",#N/A,TRUE,"general";"via2",#N/A,TRUE,"general";"via3",#N/A,TRUE,"general"}</definedName>
    <definedName name="i">#REF!</definedName>
    <definedName name="i1277.">#REF!</definedName>
    <definedName name="i8i" hidden="1">{"TAB1",#N/A,TRUE,"GENERAL";"TAB2",#N/A,TRUE,"GENERAL";"TAB3",#N/A,TRUE,"GENERAL";"TAB4",#N/A,TRUE,"GENERAL";"TAB5",#N/A,TRUE,"GENERAL"}</definedName>
    <definedName name="IANC">[8]INPUTS!$D$20</definedName>
    <definedName name="id">#REF!</definedName>
    <definedName name="IF">'[87]A. P. U.'!#REF!</definedName>
    <definedName name="ig">#REF!</definedName>
    <definedName name="iglesia">#REF!</definedName>
    <definedName name="ii">#REF!</definedName>
    <definedName name="iii" hidden="1">{"via1",#N/A,TRUE,"general";"via2",#N/A,TRUE,"general";"via3",#N/A,TRUE,"general"}</definedName>
    <definedName name="iiii" hidden="1">{"via1",#N/A,TRUE,"general";"via2",#N/A,TRUE,"general";"via3",#N/A,TRUE,"general"}</definedName>
    <definedName name="iiiiiiik" hidden="1">{"via1",#N/A,TRUE,"general";"via2",#N/A,TRUE,"general";"via3",#N/A,TRUE,"general"}</definedName>
    <definedName name="iiiiuh" hidden="1">{"TAB1",#N/A,TRUE,"GENERAL";"TAB2",#N/A,TRUE,"GENERAL";"TAB3",#N/A,TRUE,"GENERAL";"TAB4",#N/A,TRUE,"GENERAL";"TAB5",#N/A,TRUE,"GENERAL"}</definedName>
    <definedName name="ik">#REF!</definedName>
    <definedName name="ikj">#REF!</definedName>
    <definedName name="iktgvfmu" hidden="1">{"TAB1",#N/A,TRUE,"GENERAL";"TAB2",#N/A,TRUE,"GENERAL";"TAB3",#N/A,TRUE,"GENERAL";"TAB4",#N/A,TRUE,"GENERAL";"TAB5",#N/A,TRUE,"GENERAL"}</definedName>
    <definedName name="impacto">'[57]Indicadores de Impacto'!$B$2:$B$1524</definedName>
    <definedName name="IMPRE">2%</definedName>
    <definedName name="IMPREV">'[93]ANEXO No 6-ANALIS PR DOTACION'!$L$2</definedName>
    <definedName name="imprevistos">[53]DATOS!$B$17</definedName>
    <definedName name="IMPUESTOS">#REF!</definedName>
    <definedName name="IMPULSIONALCANTARILLADOTABLA1.10">'[8]INFORMACIÓN REFERENCIA'!$B$441:$F$452</definedName>
    <definedName name="IND">[94]items!$C$4:$J$247</definedName>
    <definedName name="IND_IMPACTO">#REF!</definedName>
    <definedName name="indicador">'[90]PR-04'!$S$1:$S$2</definedName>
    <definedName name="INDICEPRECIOSCONSUMIDOR">[8]REFERENCIAS!$A$28:$E$112</definedName>
    <definedName name="inf">#REF!</definedName>
    <definedName name="INFF">#REF!</definedName>
    <definedName name="infi">#REF!</definedName>
    <definedName name="ING_CF_ACUED_NETO_SUB">#REF!</definedName>
    <definedName name="ING_CF_ALCANT_NETO_SUB">#REF!</definedName>
    <definedName name="ING_CONSUMO_ACUED_NETO_SUB">#REF!</definedName>
    <definedName name="ING_CONSUMO_ALCANT_NETO_SUB">#REF!</definedName>
    <definedName name="INGRESOS_CARGO_FIJO_ACUEDUCTO">#REF!</definedName>
    <definedName name="INGRESOS_CARGO_FIJO_ACUEDUCTO...">#REF!</definedName>
    <definedName name="INGRESOS_CARGO_FIJO_ALCANTARILLADO">#REF!</definedName>
    <definedName name="INGRESOS_CONSUMO_ALCANTARILLADO">#REF!</definedName>
    <definedName name="INGRESOS_POR_CARGO_FIJO_ALCANTARILLDADO">#REF!</definedName>
    <definedName name="INGRESOS_POR_CONSUMO_ACUEDUCTO">#REF!</definedName>
    <definedName name="INGRESOS_POR_CONSUMO_ACUEDUCTO...">#REF!</definedName>
    <definedName name="INGRESOS_POR_CONSUMO_ALCANTARILLDO">#REF!</definedName>
    <definedName name="INICIO">[43]dts!$B$14</definedName>
    <definedName name="INSUBANCO">[39]INSUMOS!$A$2:$D$6979</definedName>
    <definedName name="INSUMO">"$B$4:$B$2082"</definedName>
    <definedName name="INSUMOS">[46]INSUMOS!$A$2:$A$116</definedName>
    <definedName name="Insumos2">[95]Insumos!$A$1:$D$65536</definedName>
    <definedName name="INSUMOSTOTAL">[46]INSUMOS!$A$2:$L$116</definedName>
    <definedName name="intensidad">[31]Listado!$AE$2:$AE$4</definedName>
    <definedName name="interventoria34">'[87]A. P. U.'!#REF!</definedName>
    <definedName name="INV_11">'[96]PR 1'!$A$2:$N$655</definedName>
    <definedName name="INVERSION">#REF!</definedName>
    <definedName name="io">#REF!</definedName>
    <definedName name="IPC">[8]REFERENCIAS!$A$27:$E$112</definedName>
    <definedName name="ir">#REF!</definedName>
    <definedName name="IREM13.4">#REF!</definedName>
    <definedName name="it.">#REF!</definedName>
    <definedName name="ITEM">[97]APU!$A$8,[97]APU!$G$12</definedName>
    <definedName name="ITEM1">#REF!</definedName>
    <definedName name="ITEM1.1">#REF!</definedName>
    <definedName name="ITEM1.10">#REF!</definedName>
    <definedName name="ITEM1.11">#REF!</definedName>
    <definedName name="ITEM1.2">#REF!</definedName>
    <definedName name="ITEM1.3">#REF!</definedName>
    <definedName name="ITEM1.4">#REF!</definedName>
    <definedName name="ITEM1.5">#REF!</definedName>
    <definedName name="ITEM1.6">#REF!</definedName>
    <definedName name="ITEM1.7">#REF!</definedName>
    <definedName name="ITEM1.8">#REF!</definedName>
    <definedName name="ITEM1.9">#REF!</definedName>
    <definedName name="ITEM101">#REF!</definedName>
    <definedName name="ITEM1010">#REF!</definedName>
    <definedName name="ITEM1011">#REF!</definedName>
    <definedName name="ITEM1012">#REF!</definedName>
    <definedName name="ITEM1013">#REF!</definedName>
    <definedName name="ITEM1014">#REF!</definedName>
    <definedName name="ITEM102">#REF!</definedName>
    <definedName name="ITEM103">#REF!</definedName>
    <definedName name="ITEM104">#REF!</definedName>
    <definedName name="ITEM105">#REF!</definedName>
    <definedName name="ITEM106">#REF!</definedName>
    <definedName name="ITEM107">#REF!</definedName>
    <definedName name="ITEM108">#REF!</definedName>
    <definedName name="ITEM109">#REF!</definedName>
    <definedName name="ITEM11">[98]PREACTA!$F$159</definedName>
    <definedName name="ITEM110">#REF!</definedName>
    <definedName name="ITEM1101">#REF!</definedName>
    <definedName name="ITEM1102">#REF!</definedName>
    <definedName name="ITEM1103">#REF!</definedName>
    <definedName name="ITEM1104">#REF!</definedName>
    <definedName name="ITEM1105">#REF!</definedName>
    <definedName name="ITEM1106">#REF!</definedName>
    <definedName name="ITEM1107">#REF!</definedName>
    <definedName name="ITEM1108">#REF!</definedName>
    <definedName name="ITEM1109">#REF!</definedName>
    <definedName name="ITEM1110">#REF!</definedName>
    <definedName name="ITEM1111">#REF!</definedName>
    <definedName name="ITEM1112">#REF!</definedName>
    <definedName name="ITEM1113">#REF!</definedName>
    <definedName name="ITEM1114">#REF!</definedName>
    <definedName name="ITEM1115">#REF!</definedName>
    <definedName name="ITEM1116">#REF!</definedName>
    <definedName name="ITEM1117">#REF!</definedName>
    <definedName name="ITEM12">[98]PREACTA!$F$166</definedName>
    <definedName name="ITEM12.2">#REF!</definedName>
    <definedName name="ITEM12.3">#REF!</definedName>
    <definedName name="ITEM12.4">#REF!</definedName>
    <definedName name="ITEM12.5">#REF!</definedName>
    <definedName name="ITEM12.6">#REF!</definedName>
    <definedName name="ITEM1201">#REF!</definedName>
    <definedName name="ITEM1202">#REF!</definedName>
    <definedName name="ITEM1203">#REF!</definedName>
    <definedName name="ITEM1204">#REF!</definedName>
    <definedName name="ITEM1205">#REF!</definedName>
    <definedName name="ITEM1206">#REF!</definedName>
    <definedName name="ITEM1207">#REF!</definedName>
    <definedName name="ITEM1208">#REF!</definedName>
    <definedName name="ITEM1209">#REF!</definedName>
    <definedName name="ITEM1210">#REF!</definedName>
    <definedName name="ITEM1211">#REF!</definedName>
    <definedName name="ITEM1212">#REF!</definedName>
    <definedName name="ITEM1213">#REF!</definedName>
    <definedName name="ITEM1214">#REF!</definedName>
    <definedName name="ITEM1215">#REF!</definedName>
    <definedName name="ITEM1216">#REF!</definedName>
    <definedName name="ITEM1217">#REF!</definedName>
    <definedName name="ITEM1218">#REF!</definedName>
    <definedName name="ITEM1219">#REF!</definedName>
    <definedName name="ITEM1220">#REF!</definedName>
    <definedName name="ITEM13">[98]PREACTA!$F$171</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5">#REF!</definedName>
    <definedName name="ITEM13.6">#REF!</definedName>
    <definedName name="ITEM13.7">#REF!</definedName>
    <definedName name="ITEM13.8">#REF!</definedName>
    <definedName name="ITEM13.9">#REF!</definedName>
    <definedName name="ITEM1301">#REF!</definedName>
    <definedName name="ITEM1302">#REF!</definedName>
    <definedName name="ITEM1303">#REF!</definedName>
    <definedName name="ITEM1304">#REF!</definedName>
    <definedName name="ITEM1305">#REF!</definedName>
    <definedName name="ITEM1306">#REF!</definedName>
    <definedName name="ITEM1307">#REF!</definedName>
    <definedName name="ITEM1308">#REF!</definedName>
    <definedName name="ITEM1309">#REF!</definedName>
    <definedName name="ITEM1310">#REF!</definedName>
    <definedName name="ITEM1311">#REF!</definedName>
    <definedName name="ITEM1312">#REF!</definedName>
    <definedName name="ITEM1313">#REF!</definedName>
    <definedName name="ITEM1314">#REF!</definedName>
    <definedName name="ITEM1315">#REF!</definedName>
    <definedName name="ITEM1316">#REF!</definedName>
    <definedName name="ITEM1317">#REF!</definedName>
    <definedName name="ITEM1318">#REF!</definedName>
    <definedName name="ITEM1319">#REF!</definedName>
    <definedName name="ITEM1320">#REF!</definedName>
    <definedName name="ITEM1321">#REF!</definedName>
    <definedName name="ITEM1322">#REF!</definedName>
    <definedName name="ITEM1323">#REF!</definedName>
    <definedName name="ITEM1324">#REF!</definedName>
    <definedName name="ITEM1325">#REF!</definedName>
    <definedName name="ITEM1326">#REF!</definedName>
    <definedName name="ITEM1327">#REF!</definedName>
    <definedName name="ITEM1328">#REF!</definedName>
    <definedName name="ITEM1329">#REF!</definedName>
    <definedName name="ITEM1330">#REF!</definedName>
    <definedName name="ITEM1331">#REF!</definedName>
    <definedName name="ITEM1332">#REF!</definedName>
    <definedName name="ITEM1333">#REF!</definedName>
    <definedName name="ITEM1334">#REF!</definedName>
    <definedName name="ITEM1335">#REF!</definedName>
    <definedName name="ITEM14">[98]PREACTA!$F$178</definedName>
    <definedName name="ITEM1401">#REF!</definedName>
    <definedName name="ITEM1402">#REF!</definedName>
    <definedName name="ITEM1403">#REF!</definedName>
    <definedName name="ITEM1404">#REF!</definedName>
    <definedName name="ITEM15">[98]PREACTA!$F$188</definedName>
    <definedName name="ITEM1501">#REF!</definedName>
    <definedName name="ITEM1502">#REF!</definedName>
    <definedName name="ITEM1503">#REF!</definedName>
    <definedName name="ITEM1504">#REF!</definedName>
    <definedName name="ITEM1505">#REF!</definedName>
    <definedName name="ITEM1506">#REF!</definedName>
    <definedName name="ITEM1507">#REF!</definedName>
    <definedName name="ITEM1508">#REF!</definedName>
    <definedName name="ITEM1509">#REF!</definedName>
    <definedName name="ITEM16">[98]PREACTA!$F$199</definedName>
    <definedName name="ITEM1601">#REF!</definedName>
    <definedName name="ITEM1602">#REF!</definedName>
    <definedName name="ITEM1603">#REF!</definedName>
    <definedName name="ITEM17">#REF!</definedName>
    <definedName name="ITEM1701">#REF!</definedName>
    <definedName name="ITEM18">#REF!</definedName>
    <definedName name="ITEM1801">#REF!</definedName>
    <definedName name="ITEM19">#REF!</definedName>
    <definedName name="ITEM1901">#REF!</definedName>
    <definedName name="ITEM1902">#REF!</definedName>
    <definedName name="ITEM1903">#REF!</definedName>
    <definedName name="ITEM1904">#REF!</definedName>
    <definedName name="ITEM1905">#REF!</definedName>
    <definedName name="ITEM1906">#REF!</definedName>
    <definedName name="ITEM1907">#REF!</definedName>
    <definedName name="ITEM1908">#REF!</definedName>
    <definedName name="ITEM1909">#REF!</definedName>
    <definedName name="ITEM1910">#REF!</definedName>
    <definedName name="ITEM1911">#REF!</definedName>
    <definedName name="ITEM1912">#REF!</definedName>
    <definedName name="ITEM1913">#REF!</definedName>
    <definedName name="ITEM1914">#REF!</definedName>
    <definedName name="ITEM1915">#REF!</definedName>
    <definedName name="ITEM1916">#REF!</definedName>
    <definedName name="ITEM1917">#REF!</definedName>
    <definedName name="ITEM1918">#REF!</definedName>
    <definedName name="ITEM2">[99]BASE!$C$4:$H$272</definedName>
    <definedName name="ITEM2.1">#REF!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21">#REF!</definedName>
    <definedName name="ITEM22">#REF!</definedName>
    <definedName name="ITEM23">#REF!</definedName>
    <definedName name="ITEM24">#REF!</definedName>
    <definedName name="ITEM25">#REF!</definedName>
    <definedName name="ITEM26">#REF!</definedName>
    <definedName name="ITEM27">#REF!</definedName>
    <definedName name="ITEM28">#REF!</definedName>
    <definedName name="ITEM3">#REF!</definedName>
    <definedName name="ITEM3.1">#REF!</definedName>
    <definedName name="ITEM3.2">#REF!</definedName>
    <definedName name="ITEM3.3">#REF!</definedName>
    <definedName name="ITEM31">#REF!</definedName>
    <definedName name="ITEM310">#REF!</definedName>
    <definedName name="ITEM311">#REF!</definedName>
    <definedName name="ITEM312">#REF!</definedName>
    <definedName name="ITEM313">#REF!</definedName>
    <definedName name="ITEM314">#REF!</definedName>
    <definedName name="ITEM315">#REF!</definedName>
    <definedName name="ITEM32">#REF!</definedName>
    <definedName name="ITEM33">#REF!</definedName>
    <definedName name="ITEM34">#REF!</definedName>
    <definedName name="ITEM35">#REF!</definedName>
    <definedName name="ITEM36">#REF!</definedName>
    <definedName name="ITEM37">#REF!</definedName>
    <definedName name="ITEM38">#REF!</definedName>
    <definedName name="ITEM39">#REF!</definedName>
    <definedName name="ITEM4.1">#REF!</definedName>
    <definedName name="ITEM4.10">#REF!</definedName>
    <definedName name="ITEM4.11">#REF!</definedName>
    <definedName name="ITEM4.12">#REF!</definedName>
    <definedName name="ITEM4.13">#REF!</definedName>
    <definedName name="ITEM4.2">#REF!</definedName>
    <definedName name="ITEM4.3">#REF!</definedName>
    <definedName name="ITEM4.4">#REF!</definedName>
    <definedName name="ITEM4.5">#REF!</definedName>
    <definedName name="ITEM4.6">#REF!</definedName>
    <definedName name="ITEM4.7">#REF!</definedName>
    <definedName name="ITEM4.8">#REF!</definedName>
    <definedName name="ITEM4.9">#REF!</definedName>
    <definedName name="ITEM401">#REF!</definedName>
    <definedName name="ITEM402">#REF!</definedName>
    <definedName name="ITEM403">#REF!</definedName>
    <definedName name="ITEM404">#REF!</definedName>
    <definedName name="ITEM405">#REF!</definedName>
    <definedName name="ITEM406">#REF!</definedName>
    <definedName name="ITEM407">#REF!</definedName>
    <definedName name="ITEM408">#REF!</definedName>
    <definedName name="ITEM409">#REF!</definedName>
    <definedName name="ITEM410">#REF!</definedName>
    <definedName name="ITEM411">#REF!</definedName>
    <definedName name="ITEM412">#REF!</definedName>
    <definedName name="ITEM413">#REF!</definedName>
    <definedName name="ITEM414">#REF!</definedName>
    <definedName name="ITEM415">#REF!</definedName>
    <definedName name="ITEM416">#REF!</definedName>
    <definedName name="ITEM417">#REF!</definedName>
    <definedName name="ITEM5.1">#REF!</definedName>
    <definedName name="ITEM5.2">#REF!</definedName>
    <definedName name="ITEM51">#REF!</definedName>
    <definedName name="ITEM510">#REF!</definedName>
    <definedName name="ITEM511">#REF!</definedName>
    <definedName name="ITEM512">#REF!</definedName>
    <definedName name="ITEM513">#REF!</definedName>
    <definedName name="ITEM514">#REF!</definedName>
    <definedName name="ITEM515">#REF!</definedName>
    <definedName name="ITEM516">#REF!</definedName>
    <definedName name="ITEM517">#REF!</definedName>
    <definedName name="ITEM518">#REF!</definedName>
    <definedName name="ITEM519">#REF!</definedName>
    <definedName name="ITEM52">#REF!</definedName>
    <definedName name="ITEM520">#REF!</definedName>
    <definedName name="ITEM521">#REF!</definedName>
    <definedName name="ITEM522">#REF!</definedName>
    <definedName name="ITEM523">#REF!</definedName>
    <definedName name="ITEM524">#REF!</definedName>
    <definedName name="ITEM525">#REF!</definedName>
    <definedName name="ITEM526">#REF!</definedName>
    <definedName name="ITEM527">#REF!</definedName>
    <definedName name="ITEM528">#REF!</definedName>
    <definedName name="ITEM529">#REF!</definedName>
    <definedName name="ITEM53">#REF!</definedName>
    <definedName name="ITEM530">#REF!</definedName>
    <definedName name="ITEM531">#REF!</definedName>
    <definedName name="ITEM532">#REF!</definedName>
    <definedName name="ITEM533">#REF!</definedName>
    <definedName name="ITEM54">#REF!</definedName>
    <definedName name="ITEM55">#REF!</definedName>
    <definedName name="ITEM56">#REF!</definedName>
    <definedName name="ITEM57">#REF!</definedName>
    <definedName name="ITEM58">#REF!</definedName>
    <definedName name="ITEM59">#REF!</definedName>
    <definedName name="ITEM6.1">#REF!</definedName>
    <definedName name="ITEM6.3">#REF!</definedName>
    <definedName name="ITEM6.4">#REF!</definedName>
    <definedName name="ITEM6.5">#REF!</definedName>
    <definedName name="ITEM61">#REF!</definedName>
    <definedName name="ITEM610">#REF!</definedName>
    <definedName name="ITEM611">#REF!</definedName>
    <definedName name="ITEM612">#REF!</definedName>
    <definedName name="ITEM613">#REF!</definedName>
    <definedName name="ITEM614">#REF!</definedName>
    <definedName name="ITEM62">#REF!</definedName>
    <definedName name="ITEM63">#REF!</definedName>
    <definedName name="ITEM64">#REF!</definedName>
    <definedName name="ITEM65">#REF!</definedName>
    <definedName name="ITEM66">#REF!</definedName>
    <definedName name="ITEM67">#REF!</definedName>
    <definedName name="ITEM68">#REF!</definedName>
    <definedName name="ITEM69">#REF!</definedName>
    <definedName name="item7">[98]PREACTA!$F$145</definedName>
    <definedName name="ITEM7.1">#REF!</definedName>
    <definedName name="ITEM7.2">#REF!</definedName>
    <definedName name="ITEM7.3">#REF!</definedName>
    <definedName name="ITEM7.4">#REF!</definedName>
    <definedName name="ITEM7.5">#REF!</definedName>
    <definedName name="ITEM71">#REF!</definedName>
    <definedName name="ITEM72">#REF!</definedName>
    <definedName name="ITEM73">#REF!</definedName>
    <definedName name="ITEM74">#REF!</definedName>
    <definedName name="ITEM75">#REF!</definedName>
    <definedName name="ITEM76">#REF!</definedName>
    <definedName name="ITEM77">#REF!</definedName>
    <definedName name="ITEM78">#REF!</definedName>
    <definedName name="ITEM8.10">#REF!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81">#REF!</definedName>
    <definedName name="ITEM810">#REF!</definedName>
    <definedName name="ITEM811">#REF!</definedName>
    <definedName name="ITEM812">#REF!</definedName>
    <definedName name="ITEM813">#REF!</definedName>
    <definedName name="ITEM814">#REF!</definedName>
    <definedName name="ITEM82">#REF!</definedName>
    <definedName name="ITEM83">#REF!</definedName>
    <definedName name="ITEM84">#REF!</definedName>
    <definedName name="ITEM85">#REF!</definedName>
    <definedName name="ITEM86">#REF!</definedName>
    <definedName name="ITEM87">#REF!</definedName>
    <definedName name="ITEM88">#REF!</definedName>
    <definedName name="ITEM89">#REF!</definedName>
    <definedName name="item9">[98]PREACTA!$F$152</definedName>
    <definedName name="ITEM9.1">#REF!</definedName>
    <definedName name="ITEM9.2">#REF!</definedName>
    <definedName name="ITEM9.3">#REF!</definedName>
    <definedName name="ITEM901">#REF!</definedName>
    <definedName name="ITEM902">#REF!</definedName>
    <definedName name="ITEM903">#REF!</definedName>
    <definedName name="ITEM904">#REF!</definedName>
    <definedName name="ITEM905">#REF!</definedName>
    <definedName name="ITEM906">#REF!</definedName>
    <definedName name="ITEM907">#REF!</definedName>
    <definedName name="ITEM908">#REF!</definedName>
    <definedName name="ITEM909">#REF!</definedName>
    <definedName name="ITEM910">#REF!</definedName>
    <definedName name="ITEM911">#REF!</definedName>
    <definedName name="ITEM912">#REF!</definedName>
    <definedName name="ITEM913">#REF!</definedName>
    <definedName name="ITEM914">#REF!</definedName>
    <definedName name="ITEM915">#REF!</definedName>
    <definedName name="ITEM916">#REF!</definedName>
    <definedName name="ITEMS">'[46]ITEMS RESUMIDOS'!$A$2:$A$34</definedName>
    <definedName name="ITEMS2">'[100]ITEMS(2)'!$A$13:$CE$777</definedName>
    <definedName name="ITEMSRESUMEN">'[46]ITEMS RESUMIDOS'!$A$2:$D$34</definedName>
    <definedName name="IUI" hidden="1">{"TAB1",#N/A,TRUE,"GENERAL";"TAB2",#N/A,TRUE,"GENERAL";"TAB3",#N/A,TRUE,"GENERAL";"TAB4",#N/A,TRUE,"GENERAL";"TAB5",#N/A,TRUE,"GENERAL"}</definedName>
    <definedName name="iuit7" hidden="1">{"TAB1",#N/A,TRUE,"GENERAL";"TAB2",#N/A,TRUE,"GENERAL";"TAB3",#N/A,TRUE,"GENERAL";"TAB4",#N/A,TRUE,"GENERAL";"TAB5",#N/A,TRUE,"GENERAL"}</definedName>
    <definedName name="iul" hidden="1">{"via1",#N/A,TRUE,"general";"via2",#N/A,TRUE,"general";"via3",#N/A,TRUE,"general"}</definedName>
    <definedName name="iuouio" hidden="1">{"via1",#N/A,TRUE,"general";"via2",#N/A,TRUE,"general";"via3",#N/A,TRUE,"general"}</definedName>
    <definedName name="iuyi9" hidden="1">{"TAB1",#N/A,TRUE,"GENERAL";"TAB2",#N/A,TRUE,"GENERAL";"TAB3",#N/A,TRUE,"GENERAL";"TAB4",#N/A,TRUE,"GENERAL";"TAB5",#N/A,TRUE,"GENERAL"}</definedName>
    <definedName name="IVA">16%</definedName>
    <definedName name="iyuiuyi" hidden="1">{"via1",#N/A,TRUE,"general";"via2",#N/A,TRUE,"general";"via3",#N/A,TRUE,"general"}</definedName>
    <definedName name="j" hidden="1">{"TAB1",#N/A,TRUE,"GENERAL";"TAB2",#N/A,TRUE,"GENERAL";"TAB3",#N/A,TRUE,"GENERAL";"TAB4",#N/A,TRUE,"GENERAL";"TAB5",#N/A,TRUE,"GENERAL"}</definedName>
    <definedName name="Ja">#REF!</definedName>
    <definedName name="Jb">#REF!</definedName>
    <definedName name="Jc">#REF!</definedName>
    <definedName name="Jd">#REF!</definedName>
    <definedName name="jdh" hidden="1">{"TAB1",#N/A,TRUE,"GENERAL";"TAB2",#N/A,TRUE,"GENERAL";"TAB3",#N/A,TRUE,"GENERAL";"TAB4",#N/A,TRUE,"GENERAL";"TAB5",#N/A,TRUE,"GENERAL"}</definedName>
    <definedName name="Je">#REF!</definedName>
    <definedName name="jeytj" hidden="1">{"TAB1",#N/A,TRUE,"GENERAL";"TAB2",#N/A,TRUE,"GENERAL";"TAB3",#N/A,TRUE,"GENERAL";"TAB4",#N/A,TRUE,"GENERAL";"TAB5",#N/A,TRUE,"GENERAL"}</definedName>
    <definedName name="Jf">#REF!</definedName>
    <definedName name="jfhjfrt" hidden="1">{"TAB1",#N/A,TRUE,"GENERAL";"TAB2",#N/A,TRUE,"GENERAL";"TAB3",#N/A,TRUE,"GENERAL";"TAB4",#N/A,TRUE,"GENERAL";"TAB5",#N/A,TRUE,"GENERAL"}</definedName>
    <definedName name="jgfj" hidden="1">{"via1",#N/A,TRUE,"general";"via2",#N/A,TRUE,"general";"via3",#N/A,TRUE,"general"}</definedName>
    <definedName name="jghj" hidden="1">{"TAB1",#N/A,TRUE,"GENERAL";"TAB2",#N/A,TRUE,"GENERAL";"TAB3",#N/A,TRUE,"GENERAL";"TAB4",#N/A,TRUE,"GENERAL";"TAB5",#N/A,TRUE,"GENERAL"}</definedName>
    <definedName name="jgj" hidden="1">{"TAB1",#N/A,TRUE,"GENERAL";"TAB2",#N/A,TRUE,"GENERAL";"TAB3",#N/A,TRUE,"GENERAL";"TAB4",#N/A,TRUE,"GENERAL";"TAB5",#N/A,TRUE,"GENERAL"}</definedName>
    <definedName name="jh">#REF!</definedName>
    <definedName name="jhg" hidden="1">{"TAB1",#N/A,TRUE,"GENERAL";"TAB2",#N/A,TRUE,"GENERAL";"TAB3",#N/A,TRUE,"GENERAL";"TAB4",#N/A,TRUE,"GENERAL";"TAB5",#N/A,TRUE,"GENERAL"}</definedName>
    <definedName name="jhjhgjhg">#N/A</definedName>
    <definedName name="jhjyj" hidden="1">{"via1",#N/A,TRUE,"general";"via2",#N/A,TRUE,"general";"via3",#N/A,TRUE,"general"}</definedName>
    <definedName name="JHK" hidden="1">{"TAB1",#N/A,TRUE,"GENERAL";"TAB2",#N/A,TRUE,"GENERAL";"TAB3",#N/A,TRUE,"GENERAL";"TAB4",#N/A,TRUE,"GENERAL";"TAB5",#N/A,TRUE,"GENERAL"}</definedName>
    <definedName name="jhkgjkvf" hidden="1">{"TAB1",#N/A,TRUE,"GENERAL";"TAB2",#N/A,TRUE,"GENERAL";"TAB3",#N/A,TRUE,"GENERAL";"TAB4",#N/A,TRUE,"GENERAL";"TAB5",#N/A,TRUE,"GENERAL"}</definedName>
    <definedName name="jj">#REF!</definedName>
    <definedName name="jjfq" hidden="1">{"via1",#N/A,TRUE,"general";"via2",#N/A,TRUE,"general";"via3",#N/A,TRUE,"general"}</definedName>
    <definedName name="jjjhjddfg" hidden="1">{"via1",#N/A,TRUE,"general";"via2",#N/A,TRUE,"general";"via3",#N/A,TRUE,"general"}</definedName>
    <definedName name="jjjjj" hidden="1">#REF!</definedName>
    <definedName name="jjjjjjjjjjjjuuuuuuuuuuuuuuuuggggggggggggggg" hidden="1">#REF!</definedName>
    <definedName name="jjjjju" hidden="1">{"via1",#N/A,TRUE,"general";"via2",#N/A,TRUE,"general";"via3",#N/A,TRUE,"general"}</definedName>
    <definedName name="jjujujty" hidden="1">{"TAB1",#N/A,TRUE,"GENERAL";"TAB2",#N/A,TRUE,"GENERAL";"TAB3",#N/A,TRUE,"GENERAL";"TAB4",#N/A,TRUE,"GENERAL";"TAB5",#N/A,TRUE,"GENERAL"}</definedName>
    <definedName name="jjyjy" hidden="1">{"via1",#N/A,TRUE,"general";"via2",#N/A,TRUE,"general";"via3",#N/A,TRUE,"general"}</definedName>
    <definedName name="jk">#REF!</definedName>
    <definedName name="jkk" hidden="1">{"TAB1",#N/A,TRUE,"GENERAL";"TAB2",#N/A,TRUE,"GENERAL";"TAB3",#N/A,TRUE,"GENERAL";"TAB4",#N/A,TRUE,"GENERAL";"TAB5",#N/A,TRUE,"GENERAL"}</definedName>
    <definedName name="jkl" hidden="1">{"TAB1",#N/A,TRUE,"GENERAL";"TAB2",#N/A,TRUE,"GENERAL";"TAB3",#N/A,TRUE,"GENERAL";"TAB4",#N/A,TRUE,"GENERAL";"TAB5",#N/A,TRUE,"GENERAL"}</definedName>
    <definedName name="jn">#REF!</definedName>
    <definedName name="jñ">#REF!</definedName>
    <definedName name="jo">#REF!</definedName>
    <definedName name="Jor">[101]Jornales!$A$8:$H$29</definedName>
    <definedName name="jose">#REF!</definedName>
    <definedName name="JRYJ" hidden="1">{"via1",#N/A,TRUE,"general";"via2",#N/A,TRUE,"general";"via3",#N/A,TRUE,"general"}</definedName>
    <definedName name="jt">#REF!</definedName>
    <definedName name="jtyj" hidden="1">{"TAB1",#N/A,TRUE,"GENERAL";"TAB2",#N/A,TRUE,"GENERAL";"TAB3",#N/A,TRUE,"GENERAL";"TAB4",#N/A,TRUE,"GENERAL";"TAB5",#N/A,TRUE,"GENERAL"}</definedName>
    <definedName name="jtyry" hidden="1">{"TAB1",#N/A,TRUE,"GENERAL";"TAB2",#N/A,TRUE,"GENERAL";"TAB3",#N/A,TRUE,"GENERAL";"TAB4",#N/A,TRUE,"GENERAL";"TAB5",#N/A,TRUE,"GENERAL"}</definedName>
    <definedName name="jui">#REF!</definedName>
    <definedName name="juj" hidden="1">{"via1",#N/A,TRUE,"general";"via2",#N/A,TRUE,"general";"via3",#N/A,TRUE,"general"}</definedName>
    <definedName name="jujcx" hidden="1">{"via1",#N/A,TRUE,"general";"via2",#N/A,TRUE,"general";"via3",#N/A,TRUE,"general"}</definedName>
    <definedName name="jujuj" hidden="1">{"via1",#N/A,TRUE,"general";"via2",#N/A,TRUE,"general";"via3",#N/A,TRUE,"general"}</definedName>
    <definedName name="jujujuju" hidden="1">{"TAB1",#N/A,TRUE,"GENERAL";"TAB2",#N/A,TRUE,"GENERAL";"TAB3",#N/A,TRUE,"GENERAL";"TAB4",#N/A,TRUE,"GENERAL";"TAB5",#N/A,TRUE,"GENERAL"}</definedName>
    <definedName name="jun">#REF!</definedName>
    <definedName name="juuuhb" hidden="1">{"TAB1",#N/A,TRUE,"GENERAL";"TAB2",#N/A,TRUE,"GENERAL";"TAB3",#N/A,TRUE,"GENERAL";"TAB4",#N/A,TRUE,"GENERAL";"TAB5",#N/A,TRUE,"GENERAL"}</definedName>
    <definedName name="juy">#REF!</definedName>
    <definedName name="jyjt7" hidden="1">{"via1",#N/A,TRUE,"general";"via2",#N/A,TRUE,"general";"via3",#N/A,TRUE,"general"}</definedName>
    <definedName name="jyt" hidden="1">{"via1",#N/A,TRUE,"general";"via2",#N/A,TRUE,"general";"via3",#N/A,TRUE,"general"}</definedName>
    <definedName name="jytj" hidden="1">{"via1",#N/A,TRUE,"general";"via2",#N/A,TRUE,"general";"via3",#N/A,TRUE,"general"}</definedName>
    <definedName name="jyuju" hidden="1">{"via1",#N/A,TRUE,"general";"via2",#N/A,TRUE,"general";"via3",#N/A,TRUE,"general"}</definedName>
    <definedName name="jyujyuj" hidden="1">{"via1",#N/A,TRUE,"general";"via2",#N/A,TRUE,"general";"via3",#N/A,TRUE,"general"}</definedName>
    <definedName name="K">#REF!</definedName>
    <definedName name="K0F1">#REF!</definedName>
    <definedName name="K0F2">#REF!</definedName>
    <definedName name="K10ALO">#REF!</definedName>
    <definedName name="K11ALO">#REF!</definedName>
    <definedName name="K1F1">#REF!</definedName>
    <definedName name="K1F2">#REF!</definedName>
    <definedName name="K2F1">#REF!</definedName>
    <definedName name="K2F2">#REF!</definedName>
    <definedName name="K3F1">#REF!</definedName>
    <definedName name="K3F2">#REF!</definedName>
    <definedName name="K4F1">#REF!</definedName>
    <definedName name="K4F2">#REF!</definedName>
    <definedName name="K5F1">#REF!</definedName>
    <definedName name="K5F2">#REF!</definedName>
    <definedName name="K6F1">#REF!</definedName>
    <definedName name="K6F2">#REF!</definedName>
    <definedName name="K7F1">#REF!</definedName>
    <definedName name="K7F2">#REF!</definedName>
    <definedName name="K8ALO">#REF!</definedName>
    <definedName name="K8F1">#REF!</definedName>
    <definedName name="K8F2">#REF!</definedName>
    <definedName name="K9ALO">#REF!</definedName>
    <definedName name="khbjhj">#N/A</definedName>
    <definedName name="KHGGH" hidden="1">{"via1",#N/A,TRUE,"general";"via2",#N/A,TRUE,"general";"via3",#N/A,TRUE,"general"}</definedName>
    <definedName name="khjk7" hidden="1">{"TAB1",#N/A,TRUE,"GENERAL";"TAB2",#N/A,TRUE,"GENERAL";"TAB3",#N/A,TRUE,"GENERAL";"TAB4",#N/A,TRUE,"GENERAL";"TAB5",#N/A,TRUE,"GENERAL"}</definedName>
    <definedName name="KIK">#REF!</definedName>
    <definedName name="kikik" hidden="1">{"via1",#N/A,TRUE,"general";"via2",#N/A,TRUE,"general";"via3",#N/A,TRUE,"general"}</definedName>
    <definedName name="kiko" hidden="1">{"TAB1",#N/A,TRUE,"GENERAL";"TAB2",#N/A,TRUE,"GENERAL";"TAB3",#N/A,TRUE,"GENERAL";"TAB4",#N/A,TRUE,"GENERAL";"TAB5",#N/A,TRUE,"GENERAL"}</definedName>
    <definedName name="kio">#REF!</definedName>
    <definedName name="kip">#REF!</definedName>
    <definedName name="KJH">#REF!</definedName>
    <definedName name="kjhkd" hidden="1">{"via1",#N/A,TRUE,"general";"via2",#N/A,TRUE,"general";"via3",#N/A,TRUE,"general"}</definedName>
    <definedName name="kjk" hidden="1">{"via1",#N/A,TRUE,"general";"via2",#N/A,TRUE,"general";"via3",#N/A,TRUE,"general"}</definedName>
    <definedName name="kjtrkjr" hidden="1">{"via1",#N/A,TRUE,"general";"via2",#N/A,TRUE,"general";"via3",#N/A,TRUE,"general"}</definedName>
    <definedName name="kkkki" hidden="1">{"via1",#N/A,TRUE,"general";"via2",#N/A,TRUE,"general";"via3",#N/A,TRUE,"general"}</definedName>
    <definedName name="kkkkkki" hidden="1">{"TAB1",#N/A,TRUE,"GENERAL";"TAB2",#N/A,TRUE,"GENERAL";"TAB3",#N/A,TRUE,"GENERAL";"TAB4",#N/A,TRUE,"GENERAL";"TAB5",#N/A,TRUE,"GENERAL"}</definedName>
    <definedName name="kkkkkkkkkkkkkkkkaaaaaaaaaaaaa" localSheetId="3">[6]!absc</definedName>
    <definedName name="kkkkkkkkkkkkkkkkaaaaaaaaaaaaa" localSheetId="4">[6]!absc</definedName>
    <definedName name="kkkkkkkkkkkkkkkkaaaaaaaaaaaaa" localSheetId="5">[6]!absc</definedName>
    <definedName name="kkkkkkkkkkkkkkkkaaaaaaaaaaaaa">[6]!absc</definedName>
    <definedName name="kl">#REF!</definedName>
    <definedName name="kñy">#REF!</definedName>
    <definedName name="ko">[102]items!$C$4:$J$247</definedName>
    <definedName name="krtrk" hidden="1">{"via1",#N/A,TRUE,"general";"via2",#N/A,TRUE,"general";"via3",#N/A,TRUE,"general"}</definedName>
    <definedName name="kuh">#REF!</definedName>
    <definedName name="kuy">#REF!</definedName>
    <definedName name="kyr" hidden="1">{"TAB1",#N/A,TRUE,"GENERAL";"TAB2",#N/A,TRUE,"GENERAL";"TAB3",#N/A,TRUE,"GENERAL";"TAB4",#N/A,TRUE,"GENERAL";"TAB5",#N/A,TRUE,"GENERAL"}</definedName>
    <definedName name="L_L">#N/A</definedName>
    <definedName name="La">#REF!</definedName>
    <definedName name="LADRILLO_COMUN_DE_0_08_X_20_X_30">'[29]LISTA MATERIALES'!$D$1661</definedName>
    <definedName name="ladrillo_tolete_común_ref._7x11x22">'[29]LISTA MATERIALES'!$D$1659</definedName>
    <definedName name="Lámina_Cal_26">'[29]LISTA MATERIALES'!$D$1671</definedName>
    <definedName name="Last_Row">#N/A</definedName>
    <definedName name="Lb">#REF!</definedName>
    <definedName name="Ld">#REF!</definedName>
    <definedName name="Le">#REF!</definedName>
    <definedName name="LENCY">#REF!</definedName>
    <definedName name="Lf">#REF!</definedName>
    <definedName name="Lh">#REF!</definedName>
    <definedName name="Li">#REF!</definedName>
    <definedName name="lia">#REF!</definedName>
    <definedName name="LICITACION">#REF!</definedName>
    <definedName name="LIDA">'[4]Base Datos'!$B$130</definedName>
    <definedName name="limcount" hidden="1">1</definedName>
    <definedName name="LINEA">[53]DATOS!$B$16</definedName>
    <definedName name="List_cuadrillas">[75]Salarios!$D$8:$P$8</definedName>
    <definedName name="LISTAACT">[30]aactividad!$A$3:$A$42</definedName>
    <definedName name="ListadoDeCuadrillas">'[60]Cuadrillas ok'!$G$12:$G$19</definedName>
    <definedName name="ListadoDeEquiposHerramientas">'[60]Equipos ok'!$B$11:$B$203</definedName>
    <definedName name="ListadoDeMateriales">'[60]Materiales ok'!$B$11:$B$468</definedName>
    <definedName name="ListadoDeMaterialesAlternativo">'[60]Materiales ok'!$E$11:$E$468</definedName>
    <definedName name="ListadoDePersonal">[60]_datos!$A$2:$A$59</definedName>
    <definedName name="LISTON_DE_2_X_2_EN_AMARGO">'[29]LISTA MATERIALES'!$D$1651</definedName>
    <definedName name="liuoo" hidden="1">{"TAB1",#N/A,TRUE,"GENERAL";"TAB2",#N/A,TRUE,"GENERAL";"TAB3",#N/A,TRUE,"GENERAL";"TAB4",#N/A,TRUE,"GENERAL";"TAB5",#N/A,TRUE,"GENERAL"}</definedName>
    <definedName name="Lj">#REF!</definedName>
    <definedName name="Lk">#REF!</definedName>
    <definedName name="lkj" hidden="1">{"via1",#N/A,TRUE,"general";"via2",#N/A,TRUE,"general";"via3",#N/A,TRUE,"general"}</definedName>
    <definedName name="LKJLJK" hidden="1">{"TAB1",#N/A,TRUE,"GENERAL";"TAB2",#N/A,TRUE,"GENERAL";"TAB3",#N/A,TRUE,"GENERAL";"TAB4",#N/A,TRUE,"GENERAL";"TAB5",#N/A,TRUE,"GENERAL"}</definedName>
    <definedName name="ll">#REF!</definedName>
    <definedName name="LLAVE">#REF!</definedName>
    <definedName name="Lll">#REF!</definedName>
    <definedName name="lllllh" hidden="1">{"via1",#N/A,TRUE,"general";"via2",#N/A,TRUE,"general";"via3",#N/A,TRUE,"general"}</definedName>
    <definedName name="lllllllo" hidden="1">{"via1",#N/A,TRUE,"general";"via2",#N/A,TRUE,"general";"via3",#N/A,TRUE,"general"}</definedName>
    <definedName name="LM">#REF!</definedName>
    <definedName name="Ln">#REF!</definedName>
    <definedName name="Lñ">#REF!</definedName>
    <definedName name="LÑP">#REF!</definedName>
    <definedName name="Lo">#REF!</definedName>
    <definedName name="LOCA" localSheetId="3">[103]!absc</definedName>
    <definedName name="LOCA" localSheetId="4">[103]!absc</definedName>
    <definedName name="LOCA" localSheetId="5">[103]!absc</definedName>
    <definedName name="LOCA">[103]!absc</definedName>
    <definedName name="LOCA1" localSheetId="3">[103]!absc</definedName>
    <definedName name="LOCA1" localSheetId="4">[103]!absc</definedName>
    <definedName name="LOCA1" localSheetId="5">[103]!absc</definedName>
    <definedName name="LOCA1">[103]!absc</definedName>
    <definedName name="LOCALIZACION">#REF!</definedName>
    <definedName name="LOCALIZACIÓN_Y_REPLANTEO._ESTRUCTURAS">[104]INDICE!#REF!</definedName>
    <definedName name="LOI">#REF!</definedName>
    <definedName name="lolol" hidden="1">{"TAB1",#N/A,TRUE,"GENERAL";"TAB2",#N/A,TRUE,"GENERAL";"TAB3",#N/A,TRUE,"GENERAL";"TAB4",#N/A,TRUE,"GENERAL";"TAB5",#N/A,TRUE,"GENERAL"}</definedName>
    <definedName name="LONA_VERDE_PARA_CERRAMIENTO">'[29]LISTA MATERIALES'!$D$1657</definedName>
    <definedName name="LOPE">#REF!</definedName>
    <definedName name="Lp">#REF!</definedName>
    <definedName name="lplpl" hidden="1">{"via1",#N/A,TRUE,"general";"via2",#N/A,TRUE,"general";"via3",#N/A,TRUE,"general"}</definedName>
    <definedName name="Lq">#REF!</definedName>
    <definedName name="Lr">#REF!</definedName>
    <definedName name="Ls">#REF!</definedName>
    <definedName name="Lt">#REF!</definedName>
    <definedName name="Lu">#REF!</definedName>
    <definedName name="LUCY">#N/A</definedName>
    <definedName name="Lz">#REF!</definedName>
    <definedName name="M">[105]Hoja2!$A$1:$AT$34</definedName>
    <definedName name="M.O">[59]M.Obra!$B$42:$B$49</definedName>
    <definedName name="MA">[66]Materiales!$A$6:$D$71</definedName>
    <definedName name="MACROMEDIDORES">#REF!</definedName>
    <definedName name="MADERA_DE_ABARCO">'[29]LISTA MATERIALES'!$D$1653</definedName>
    <definedName name="MADERA_DE_CATIVO">'[29]LISTA MATERIALES'!$D$1652</definedName>
    <definedName name="Maestro">'[29]MANO DE OBRA '!$G$10</definedName>
    <definedName name="mafdsf" hidden="1">{"via1",#N/A,TRUE,"general";"via2",#N/A,TRUE,"general";"via3",#N/A,TRUE,"general"}</definedName>
    <definedName name="MALLAS_ELECTROSOLDADAS">'[29]LISTA MATERIALES'!$D$1658</definedName>
    <definedName name="MALO">'[50]ESTADO VÍA-CRIT.TECNICO'!#REF!&lt;2.5</definedName>
    <definedName name="MANODEOBRA">'[106]BD MANO DE OBRA'!$C$4:$C$10000</definedName>
    <definedName name="Manto_impermeabilizante">'[29]LISTA MATERIALES'!$D$1673</definedName>
    <definedName name="mao" hidden="1">{"TAB1",#N/A,TRUE,"GENERAL";"TAB2",#N/A,TRUE,"GENERAL";"TAB3",#N/A,TRUE,"GENERAL";"TAB4",#N/A,TRUE,"GENERAL";"TAB5",#N/A,TRUE,"GENERAL"}</definedName>
    <definedName name="maow" hidden="1">{"via1",#N/A,TRUE,"general";"via2",#N/A,TRUE,"general";"via3",#N/A,TRUE,"general"}</definedName>
    <definedName name="MAQUINAR">[56]Insum!$A$68:$H$98</definedName>
    <definedName name="MAQUINARIA">[46]MAQUINARIA!$A$2:$A$18</definedName>
    <definedName name="MAQUINARIATOTAL">[46]MAQUINARIA!$A$2:$L$18</definedName>
    <definedName name="marcolegal">[31]Listado!$T$2:$T$12</definedName>
    <definedName name="MARTA" localSheetId="3">IF(Loan_Amount*Interest_Rate*Loan_Years*Loan_Start&gt;0,1,0)</definedName>
    <definedName name="MARTA" localSheetId="4">IF(Loan_Amount*Interest_Rate*Loan_Years*Loan_Start&gt;0,1,0)</definedName>
    <definedName name="MARTA" localSheetId="5">IF(Loan_Amount*Interest_Rate*Loan_Years*Loan_Start&gt;0,1,0)</definedName>
    <definedName name="MARTA">IF(Loan_Amount*Interest_Rate*Loan_Years*Loan_Start&gt;0,1,0)</definedName>
    <definedName name="MARTHA">[53]DATOS!$A$9</definedName>
    <definedName name="masor" hidden="1">{"via1",#N/A,TRUE,"general";"via2",#N/A,TRUE,"general";"via3",#N/A,TRUE,"general"}</definedName>
    <definedName name="MAT">[79]INS!$A$3:$D$1440</definedName>
    <definedName name="mater">'[53]precios-básicos2002'!$C$59:$C$127</definedName>
    <definedName name="MATERIAL_DE_RELLENO">'[29]LISTA MATERIALES'!$D$10</definedName>
    <definedName name="Materiales">[91]MATERIALES!$A$14:$A$449</definedName>
    <definedName name="materiales1">[107]Mat!$A$11:$G$569</definedName>
    <definedName name="matriz">#REF!,#REF!</definedName>
    <definedName name="MATRIZ_IND_IMPACTO">#REF!</definedName>
    <definedName name="maxcosto">[43]ctb!$D$1</definedName>
    <definedName name="Maximo">#REF!</definedName>
    <definedName name="Mb">#REF!</definedName>
    <definedName name="mdd" hidden="1">{"via1",#N/A,TRUE,"general";"via2",#N/A,TRUE,"general";"via3",#N/A,TRUE,"general"}</definedName>
    <definedName name="mdo">'[53]precios-básicos2002'!$C$131:$C$140</definedName>
    <definedName name="MEDIDA">#REF!</definedName>
    <definedName name="meg" hidden="1">{"TAB1",#N/A,TRUE,"GENERAL";"TAB2",#N/A,TRUE,"GENERAL";"TAB3",#N/A,TRUE,"GENERAL";"TAB4",#N/A,TRUE,"GENERAL";"TAB5",#N/A,TRUE,"GENERAL"}</definedName>
    <definedName name="meses">'[108]POA-1'!$Q$2:$Q$13</definedName>
    <definedName name="met_dep">[31]Listado!$AA$2:$AA$2</definedName>
    <definedName name="METORS_CUBICOS_OFICIALES">#REF!</definedName>
    <definedName name="METROAGUA">#REF!</definedName>
    <definedName name="METROS_CUBICOS">#REF!</definedName>
    <definedName name="METROS_CUBICOS...">#REF!</definedName>
    <definedName name="METROS_CUBICOS_COMERCIALES">#REF!</definedName>
    <definedName name="METROS_CUBICOS_INDUSTRIALES">#REF!</definedName>
    <definedName name="METROS_CUBICOS_OFICIALES">#REF!</definedName>
    <definedName name="MEZ">[109]EQUIPO!$C$21</definedName>
    <definedName name="Mezcladora">'[29]MANO DE OBRA '!$D$24</definedName>
    <definedName name="mf">#REF!</definedName>
    <definedName name="mfgjrdt" hidden="1">{"TAB1",#N/A,TRUE,"GENERAL";"TAB2",#N/A,TRUE,"GENERAL";"TAB3",#N/A,TRUE,"GENERAL";"TAB4",#N/A,TRUE,"GENERAL";"TAB5",#N/A,TRUE,"GENERAL"}</definedName>
    <definedName name="mghm" hidden="1">{"via1",#N/A,TRUE,"general";"via2",#N/A,TRUE,"general";"via3",#N/A,TRUE,"general"}</definedName>
    <definedName name="mhg">#REF!</definedName>
    <definedName name="mht">#REF!</definedName>
    <definedName name="mhy">#REF!</definedName>
    <definedName name="mjmj" hidden="1">{"via1",#N/A,TRUE,"general";"via2",#N/A,TRUE,"general";"via3",#N/A,TRUE,"general"}</definedName>
    <definedName name="mjmjmn" hidden="1">{"via1",#N/A,TRUE,"general";"via2",#N/A,TRUE,"general";"via3",#N/A,TRUE,"general"}</definedName>
    <definedName name="mjnhgkio" hidden="1">{"via1",#N/A,TRUE,"general";"via2",#N/A,TRUE,"general";"via3",#N/A,TRUE,"general"}</definedName>
    <definedName name="mju">#REF!</definedName>
    <definedName name="mku">#REF!</definedName>
    <definedName name="mm">#REF!</definedName>
    <definedName name="mmjmjh" hidden="1">{"TAB1",#N/A,TRUE,"GENERAL";"TAB2",#N/A,TRUE,"GENERAL";"TAB3",#N/A,TRUE,"GENERAL";"TAB4",#N/A,TRUE,"GENERAL";"TAB5",#N/A,TRUE,"GENERAL"}</definedName>
    <definedName name="mmm">#REF!</definedName>
    <definedName name="mmmh" hidden="1">{"via1",#N/A,TRUE,"general";"via2",#N/A,TRUE,"general";"via3",#N/A,TRUE,"general"}</definedName>
    <definedName name="mmmmmjyt" hidden="1">{"TAB1",#N/A,TRUE,"GENERAL";"TAB2",#N/A,TRUE,"GENERAL";"TAB3",#N/A,TRUE,"GENERAL";"TAB4",#N/A,TRUE,"GENERAL";"TAB5",#N/A,TRUE,"GENERAL"}</definedName>
    <definedName name="mmmmmmg" hidden="1">{"via1",#N/A,TRUE,"general";"via2",#N/A,TRUE,"general";"via3",#N/A,TRUE,"general"}</definedName>
    <definedName name="MN" hidden="1">{"via1",#N/A,TRUE,"general";"via2",#N/A,TRUE,"general";"via3",#N/A,TRUE,"general"}</definedName>
    <definedName name="MNO">#REF!</definedName>
    <definedName name="MO">[78]Cuadrillas!$J$9:$M$22</definedName>
    <definedName name="MOB">'[79]Anexo 13'!$G$11:$J$17</definedName>
    <definedName name="mobra">'[53]precios-básicos2002'!$C$131:$E$140</definedName>
    <definedName name="MODIF">[43]dts!$B$20</definedName>
    <definedName name="MOF">'[79]Anexo 13'!$B$59:$E$64</definedName>
    <definedName name="MORTE12">#REF!</definedName>
    <definedName name="MORTE12IMP">#REF!</definedName>
    <definedName name="MORTE13">#REF!</definedName>
    <definedName name="MORTE13IMP">#REF!</definedName>
    <definedName name="MORTE14">#REF!</definedName>
    <definedName name="MORTE15">#REF!</definedName>
    <definedName name="MORTERO">#REF!</definedName>
    <definedName name="MORTERO_1_4">'[29]CONCRETO y MORTEROS'!$G$172</definedName>
    <definedName name="Mortero_1_5">'[29]CONCRETO y MORTEROS'!$G$214</definedName>
    <definedName name="MORTERO_1_6">'[29]CONCRETO y MORTEROS'!$G$258</definedName>
    <definedName name="mr">#REF!</definedName>
    <definedName name="Muni1">'[74]Dep y Mun'!$AT$3:$AT$132</definedName>
    <definedName name="Muni2">'[74]Dep y Mun'!$AS$3:$AU$132</definedName>
    <definedName name="MUNICIPIO5">'[70]Dep y Mun'!$M$3:$M$130</definedName>
    <definedName name="MUNICIPIO7">'[70]Dep y Mun'!$L$140:$M$268</definedName>
    <definedName name="Municipios">'[70]Dep y Mun'!$F$2:$I$1118</definedName>
    <definedName name="municipios1">[90]Hoja1!$B$2:$B$1120</definedName>
    <definedName name="n" hidden="1">{"via1",#N/A,TRUE,"general";"via2",#N/A,TRUE,"general";"via3",#N/A,TRUE,"general"}</definedName>
    <definedName name="Na">#REF!</definedName>
    <definedName name="Nb">#REF!</definedName>
    <definedName name="nbv">#REF!</definedName>
    <definedName name="nbvnv" hidden="1">{"via1",#N/A,TRUE,"general";"via2",#N/A,TRUE,"general";"via3",#N/A,TRUE,"general"}</definedName>
    <definedName name="Nc">#REF!</definedName>
    <definedName name="Nd">#REF!</definedName>
    <definedName name="NDHS" hidden="1">{"TAB1",#N/A,TRUE,"GENERAL";"TAB2",#N/A,TRUE,"GENERAL";"TAB3",#N/A,TRUE,"GENERAL";"TAB4",#N/A,TRUE,"GENERAL";"TAB5",#N/A,TRUE,"GENERAL"}</definedName>
    <definedName name="Ne">#REF!</definedName>
    <definedName name="Necesidad_entorchado_Zonas">#REF!</definedName>
    <definedName name="NEGRO">#REF!</definedName>
    <definedName name="nf" hidden="1">{"TAB1",#N/A,TRUE,"GENERAL";"TAB2",#N/A,TRUE,"GENERAL";"TAB3",#N/A,TRUE,"GENERAL";"TAB4",#N/A,TRUE,"GENERAL";"TAB5",#N/A,TRUE,"GENERAL"}</definedName>
    <definedName name="nfg" hidden="1">{"via1",#N/A,TRUE,"general";"via2",#N/A,TRUE,"general";"via3",#N/A,TRUE,"general"}</definedName>
    <definedName name="nfgn" hidden="1">{"via1",#N/A,TRUE,"general";"via2",#N/A,TRUE,"general";"via3",#N/A,TRUE,"general"}</definedName>
    <definedName name="ngdn" hidden="1">{"TAB1",#N/A,TRUE,"GENERAL";"TAB2",#N/A,TRUE,"GENERAL";"TAB3",#N/A,TRUE,"GENERAL";"TAB4",#N/A,TRUE,"GENERAL";"TAB5",#N/A,TRUE,"GENERAL"}</definedName>
    <definedName name="ngfh" hidden="1">{"via1",#N/A,TRUE,"general";"via2",#N/A,TRUE,"general";"via3",#N/A,TRUE,"general"}</definedName>
    <definedName name="NHG">#REF!</definedName>
    <definedName name="nhn" hidden="1">{"via1",#N/A,TRUE,"general";"via2",#N/A,TRUE,"general";"via3",#N/A,TRUE,"general"}</definedName>
    <definedName name="nhncfgn" hidden="1">{"TAB1",#N/A,TRUE,"GENERAL";"TAB2",#N/A,TRUE,"GENERAL";"TAB3",#N/A,TRUE,"GENERAL";"TAB4",#N/A,TRUE,"GENERAL";"TAB5",#N/A,TRUE,"GENERAL"}</definedName>
    <definedName name="nhndr" hidden="1">{"via1",#N/A,TRUE,"general";"via2",#N/A,TRUE,"general";"via3",#N/A,TRUE,"general"}</definedName>
    <definedName name="nic_nis">[110]Hoja1!$A:$IV</definedName>
    <definedName name="NJH">#REF!</definedName>
    <definedName name="nm">#REF!</definedName>
    <definedName name="nmmmm" hidden="1">{"via1",#N/A,TRUE,"general";"via2",#N/A,TRUE,"general";"via3",#N/A,TRUE,"general"}</definedName>
    <definedName name="NN" hidden="1">{"TAB1",#N/A,TRUE,"GENERAL";"TAB2",#N/A,TRUE,"GENERAL";"TAB3",#N/A,TRUE,"GENERAL";"TAB4",#N/A,TRUE,"GENERAL";"TAB5",#N/A,TRUE,"GENERAL"}</definedName>
    <definedName name="nndng" hidden="1">{"TAB1",#N/A,TRUE,"GENERAL";"TAB2",#N/A,TRUE,"GENERAL";"TAB3",#N/A,TRUE,"GENERAL";"TAB4",#N/A,TRUE,"GENERAL";"TAB5",#N/A,TRUE,"GENERAL"}</definedName>
    <definedName name="NNN" localSheetId="3">[6]!absc</definedName>
    <definedName name="NNN" localSheetId="4">[6]!absc</definedName>
    <definedName name="NNN" localSheetId="5">[6]!absc</definedName>
    <definedName name="NNN">[6]!absc</definedName>
    <definedName name="nnnhd" hidden="1">{"via1",#N/A,TRUE,"general";"via2",#N/A,TRUE,"general";"via3",#N/A,TRUE,"general"}</definedName>
    <definedName name="NNNN" localSheetId="3">[6]!absc</definedName>
    <definedName name="NNNN" localSheetId="4">[6]!absc</definedName>
    <definedName name="NNNN" localSheetId="5">[6]!absc</definedName>
    <definedName name="NNNN">[6]!absc</definedName>
    <definedName name="nnnnn" hidden="1">{"via1",#N/A,TRUE,"general";"via2",#N/A,TRUE,"general";"via3",#N/A,TRUE,"general"}</definedName>
    <definedName name="nnnnnd" hidden="1">{"TAB1",#N/A,TRUE,"GENERAL";"TAB2",#N/A,TRUE,"GENERAL";"TAB3",#N/A,TRUE,"GENERAL";"TAB4",#N/A,TRUE,"GENERAL";"TAB5",#N/A,TRUE,"GENERAL"}</definedName>
    <definedName name="nnnnnf" hidden="1">{"TAB1",#N/A,TRUE,"GENERAL";"TAB2",#N/A,TRUE,"GENERAL";"TAB3",#N/A,TRUE,"GENERAL";"TAB4",#N/A,TRUE,"GENERAL";"TAB5",#N/A,TRUE,"GENERAL"}</definedName>
    <definedName name="nnnnnh" hidden="1">{"via1",#N/A,TRUE,"general";"via2",#N/A,TRUE,"general";"via3",#N/A,TRUE,"general"}</definedName>
    <definedName name="NOMB5">#REF!</definedName>
    <definedName name="NOMBRE">#REF!</definedName>
    <definedName name="NOMBRE_BB">[65]CUADRILLLAS!$A$1</definedName>
    <definedName name="NOMBREOBRA">#REF!</definedName>
    <definedName name="Nombres_Materiales">[111]Materiales!$C$15:$C$185</definedName>
    <definedName name="NOTARIA">#REF!</definedName>
    <definedName name="nr">#REF!</definedName>
    <definedName name="NroCODIGO">[92]DATOS!$A$4:$A$53</definedName>
    <definedName name="NSEM">[43]dts!$B$16</definedName>
    <definedName name="nt">#REF!</definedName>
    <definedName name="NUEVO">#REF!</definedName>
    <definedName name="Number_of_Payments" localSheetId="3">MATCH(0.01,End_Bal,-1)+1</definedName>
    <definedName name="Number_of_Payments" localSheetId="4">MATCH(0.01,End_Bal,-1)+1</definedName>
    <definedName name="Number_of_Payments" localSheetId="5">MATCH(0.01,End_Bal,-1)+1</definedName>
    <definedName name="Number_of_Payments">MATCH(0.01,End_Bal,-1)+1</definedName>
    <definedName name="NVOCD">[47]INSUMOS!$P$6</definedName>
    <definedName name="nxn" hidden="1">{"via1",#N/A,TRUE,"general";"via2",#N/A,TRUE,"general";"via3",#N/A,TRUE,"general"}</definedName>
    <definedName name="ñl">#REF!</definedName>
    <definedName name="ññ">#REF!</definedName>
    <definedName name="ÑÑÑ">#REF!</definedName>
    <definedName name="ñok">#REF!</definedName>
    <definedName name="ñp">#REF!</definedName>
    <definedName name="ñpñpñ" hidden="1">{"via1",#N/A,TRUE,"general";"via2",#N/A,TRUE,"general";"via3",#N/A,TRUE,"general"}</definedName>
    <definedName name="ñpo">#REF!</definedName>
    <definedName name="O">'[112]PRESUPUESTO IE'!$I$6</definedName>
    <definedName name="o9o9" hidden="1">{"via1",#N/A,TRUE,"general";"via2",#N/A,TRUE,"general";"via3",#N/A,TRUE,"general"}</definedName>
    <definedName name="objetivospolítica">'[113]Objetivos de Política'!$B$2:$B$214</definedName>
    <definedName name="OBJETO">[43]dts!$B$2</definedName>
    <definedName name="Obra">#REF!</definedName>
    <definedName name="Oficial">'[29]MANO DE OBRA '!$G$11</definedName>
    <definedName name="OficialHR">[47]F.Prestacional!$G$11</definedName>
    <definedName name="oiret" hidden="1">{"TAB1",#N/A,TRUE,"GENERAL";"TAB2",#N/A,TRUE,"GENERAL";"TAB3",#N/A,TRUE,"GENERAL";"TAB4",#N/A,TRUE,"GENERAL";"TAB5",#N/A,TRUE,"GENERAL"}</definedName>
    <definedName name="oirgrth" hidden="1">{"TAB1",#N/A,TRUE,"GENERAL";"TAB2",#N/A,TRUE,"GENERAL";"TAB3",#N/A,TRUE,"GENERAL";"TAB4",#N/A,TRUE,"GENERAL";"TAB5",#N/A,TRUE,"GENERAL"}</definedName>
    <definedName name="OIUOIU" hidden="1">{"via1",#N/A,TRUE,"general";"via2",#N/A,TRUE,"general";"via3",#N/A,TRUE,"general"}</definedName>
    <definedName name="om">'[8]CALCULO POI'!$B$120:$C$154</definedName>
    <definedName name="OMAR">#REF!</definedName>
    <definedName name="oo">#REF!</definedName>
    <definedName name="ooo">#REF!</definedName>
    <definedName name="ooooiii" hidden="1">{"TAB1",#N/A,TRUE,"GENERAL";"TAB2",#N/A,TRUE,"GENERAL";"TAB3",#N/A,TRUE,"GENERAL";"TAB4",#N/A,TRUE,"GENERAL";"TAB5",#N/A,TRUE,"GENERAL"}</definedName>
    <definedName name="oooos" hidden="1">{"via1",#N/A,TRUE,"general";"via2",#N/A,TRUE,"general";"via3",#N/A,TRUE,"general"}</definedName>
    <definedName name="op">[42]Planilla!$D$60</definedName>
    <definedName name="os">#REF!</definedName>
    <definedName name="otros">#REF!</definedName>
    <definedName name="p0p0" hidden="1">{"via1",#N/A,TRUE,"general";"via2",#N/A,TRUE,"general";"via3",#N/A,TRUE,"general"}</definedName>
    <definedName name="Pa">#REF!</definedName>
    <definedName name="PAG">#N/A</definedName>
    <definedName name="PARAL">[109]EQUIPO!$C$24</definedName>
    <definedName name="PARAMETROS">#REF!</definedName>
    <definedName name="PART_PROD_USUARIO">#REF!</definedName>
    <definedName name="PASO" hidden="1">{#N/A,#N/A,TRUE,"INGENIERIA";#N/A,#N/A,TRUE,"COMPRAS";#N/A,#N/A,TRUE,"DIRECCION";#N/A,#N/A,TRUE,"RESUMEN"}</definedName>
    <definedName name="PASS" hidden="1">{#N/A,#N/A,TRUE,"INGENIERIA";#N/A,#N/A,TRUE,"COMPRAS";#N/A,#N/A,TRUE,"DIRECCION";#N/A,#N/A,TRUE,"RESUMEN"}</definedName>
    <definedName name="PASTOS1">#REF!</definedName>
    <definedName name="PASTOS2">#REF!</definedName>
    <definedName name="PASTOS3">#REF!</definedName>
    <definedName name="patch8">#REF!</definedName>
    <definedName name="PATIOS">[114]INDICE!$A$9:$G$281</definedName>
    <definedName name="Payment_Date" localSheetId="3">DATE(YEAR(Loan_Start),MONTH(Loan_Start)+Payment_Number,DAY(Loan_Start))</definedName>
    <definedName name="Payment_Date" localSheetId="4">DATE(YEAR(Loan_Start),MONTH(Loan_Start)+Payment_Number,DAY(Loan_Start))</definedName>
    <definedName name="Payment_Date" localSheetId="5">DATE(YEAR(Loan_Start),MONTH(Loan_Start)+Payment_Number,DAY(Loan_Start))</definedName>
    <definedName name="Payment_Date">DATE(YEAR(Loan_Start),MONTH(Loan_Start)+Payment_Number,DAY(Loan_Start))</definedName>
    <definedName name="Payment_Needed">"Pago necesario"</definedName>
    <definedName name="PAZ">#REF!</definedName>
    <definedName name="Pb">#REF!</definedName>
    <definedName name="Pc">#REF!</definedName>
    <definedName name="Pd">#REF!</definedName>
    <definedName name="Pe">#REF!</definedName>
    <definedName name="PERA">#REF!</definedName>
    <definedName name="PERALTA">#REF!</definedName>
    <definedName name="PERFIL_DEL_TRAMO">#REF!</definedName>
    <definedName name="PERIODO">[33]CUMPLIMIENTO!$M$5</definedName>
    <definedName name="PERSONALTABLA1.1.1">'[8]CALCULO COSTOS DE OPERACIÓN'!$B$50:$AJ$85</definedName>
    <definedName name="PERSONALTABLA1.2">'[8]INFORMACIÓN REFERENCIA'!$B$477:$F$489</definedName>
    <definedName name="PERSONALTABLA1.3">'[8]INFORMACIÓN REFERENCIA'!$B$494:$F$506</definedName>
    <definedName name="PERT">'[46]MANO DE OBRA'!$G$8:$G$20</definedName>
    <definedName name="PESOS">#REF!</definedName>
    <definedName name="PESOS37">#REF!</definedName>
    <definedName name="PESOS60">#REF!</definedName>
    <definedName name="PESOST">#REF!</definedName>
    <definedName name="PILOTE">#REF!</definedName>
    <definedName name="PINTER">#REF!</definedName>
    <definedName name="Pintura_A_504_2_capas">'[29]LISTA MATERIALES'!$D$1668</definedName>
    <definedName name="PKHK" hidden="1">{"TAB1",#N/A,TRUE,"GENERAL";"TAB2",#N/A,TRUE,"GENERAL";"TAB3",#N/A,TRUE,"GENERAL";"TAB4",#N/A,TRUE,"GENERAL";"TAB5",#N/A,TRUE,"GENERAL"}</definedName>
    <definedName name="pkj" hidden="1">{"TAB1",#N/A,TRUE,"GENERAL";"TAB2",#N/A,TRUE,"GENERAL";"TAB3",#N/A,TRUE,"GENERAL";"TAB4",#N/A,TRUE,"GENERAL";"TAB5",#N/A,TRUE,"GENERAL"}</definedName>
    <definedName name="PLAD" hidden="1">{"TAB1",#N/A,TRUE,"GENERAL";"TAB2",#N/A,TRUE,"GENERAL";"TAB3",#N/A,TRUE,"GENERAL";"TAB4",#N/A,TRUE,"GENERAL";"TAB5",#N/A,TRUE,"GENERAL"}</definedName>
    <definedName name="PLAN">'[46]ITEMS RESUMIDOS'!$A$2:$D$34</definedName>
    <definedName name="PLAN_DE_INVERSION">#REF!</definedName>
    <definedName name="PLAN_DE_INVERSIONES">#REF!</definedName>
    <definedName name="PLANEACION">[46]MAQUINARIA!$A$2:$A$18</definedName>
    <definedName name="PLANTASALCANTARILLADO1.1">'[8]INFORMACIÓN REFERENCIA'!$B$313:$I$324</definedName>
    <definedName name="PLANTASALCANTARILLADOTABLA1.7">'[8]INFORMACIÓN REFERENCIA'!$B$393:$C$404</definedName>
    <definedName name="PLANTASTRATAMIENTOTABLA5.1">'[8]INFORMACIÓN REFERENCIA'!$B$216:$F$220</definedName>
    <definedName name="PLANTASTRATAMIENTOTABLA5.2">#REF!</definedName>
    <definedName name="Plazo">[40]BASES!$E$27</definedName>
    <definedName name="PlazoAIU">#REF!</definedName>
    <definedName name="PLPLUNN" hidden="1">{"TAB1",#N/A,TRUE,"GENERAL";"TAB2",#N/A,TRUE,"GENERAL";"TAB3",#N/A,TRUE,"GENERAL";"TAB4",#N/A,TRUE,"GENERAL";"TAB5",#N/A,TRUE,"GENERAL"}</definedName>
    <definedName name="pñ">#REF!</definedName>
    <definedName name="po">#REF!</definedName>
    <definedName name="poblado">#REF!</definedName>
    <definedName name="POBRE">#REF!</definedName>
    <definedName name="POCETA_PARA_LAVA_TAPRERO_EN_GRANNITO">'[29]LISTA MATERIALES'!$D$1662</definedName>
    <definedName name="poi">#REF!</definedName>
    <definedName name="POIPOZOS">'[8]CALCULO POI'!$B$118:$I$154</definedName>
    <definedName name="POIUP" hidden="1">{"via1",#N/A,TRUE,"general";"via2",#N/A,TRUE,"general";"via3",#N/A,TRUE,"general"}</definedName>
    <definedName name="POO">#REF!</definedName>
    <definedName name="popop" hidden="1">{"via1",#N/A,TRUE,"general";"via2",#N/A,TRUE,"general";"via3",#N/A,TRUE,"general"}</definedName>
    <definedName name="popp" hidden="1">{"via1",#N/A,TRUE,"general";"via2",#N/A,TRUE,"general";"via3",#N/A,TRUE,"general"}</definedName>
    <definedName name="popvds" hidden="1">{"TAB1",#N/A,TRUE,"GENERAL";"TAB2",#N/A,TRUE,"GENERAL";"TAB3",#N/A,TRUE,"GENERAL";"TAB4",#N/A,TRUE,"GENERAL";"TAB5",#N/A,TRUE,"GENERAL"}</definedName>
    <definedName name="PORCE">[41]BASES!$E$26</definedName>
    <definedName name="pouig" hidden="1">{"via1",#N/A,TRUE,"general";"via2",#N/A,TRUE,"general";"via3",#N/A,TRUE,"general"}</definedName>
    <definedName name="POZOSACTUAL">'[8]INFORMACIÓN REFERENCIA'!$B$23:$M$34</definedName>
    <definedName name="pozosconduccion">'[8]INFORMACIÓN REFERENCIA'!$B$122:$F$133</definedName>
    <definedName name="pp">#REF!</definedName>
    <definedName name="ppppp9" hidden="1">{"via1",#N/A,TRUE,"general";"via2",#N/A,TRUE,"general";"via3",#N/A,TRUE,"general"}</definedName>
    <definedName name="pppppd" hidden="1">{"TAB1",#N/A,TRUE,"GENERAL";"TAB2",#N/A,TRUE,"GENERAL";"TAB3",#N/A,TRUE,"GENERAL";"TAB4",#N/A,TRUE,"GENERAL";"TAB5",#N/A,TRUE,"GENERAL"}</definedName>
    <definedName name="pqroj" hidden="1">{"via1",#N/A,TRUE,"general";"via2",#N/A,TRUE,"general";"via3",#N/A,TRUE,"general"}</definedName>
    <definedName name="pre">'[93]Anexo 11'!$I$49</definedName>
    <definedName name="PRECIO">#REF!</definedName>
    <definedName name="precios">#REF!</definedName>
    <definedName name="PreciosMP">'[115]PRECIOS ACTUALIZADOS FERRASA'!$A$2:$D$1316</definedName>
    <definedName name="predominante">#REF!</definedName>
    <definedName name="predominante1">#REF!</definedName>
    <definedName name="predominante2">#REF!</definedName>
    <definedName name="predominante3">#REF!</definedName>
    <definedName name="predominante4">#REF!</definedName>
    <definedName name="PREST">'[16]Base Datos'!$B$11</definedName>
    <definedName name="prestacion_obreros">'[93]Anexo 11'!$I$49</definedName>
    <definedName name="prestaciones">[53]DATOS!$B$14</definedName>
    <definedName name="Prestaciones_Sociales">'[116]Materiales y Equipos'!$I$6</definedName>
    <definedName name="Presu">'[8]CALCULO POI'!#REF!</definedName>
    <definedName name="PRIMER" hidden="1">{"via1",#N/A,TRUE,"general";"via2",#N/A,TRUE,"general";"via3",#N/A,TRUE,"general"}</definedName>
    <definedName name="PRIMET" hidden="1">{"TAB1",#N/A,TRUE,"GENERAL";"TAB2",#N/A,TRUE,"GENERAL";"TAB3",#N/A,TRUE,"GENERAL";"TAB4",#N/A,TRUE,"GENERAL";"TAB5",#N/A,TRUE,"GENERAL"}</definedName>
    <definedName name="PRINT_AREA">#N/A</definedName>
    <definedName name="PRINT_AREA_MI">#N/A</definedName>
    <definedName name="Print_Area_Reset">#N/A</definedName>
    <definedName name="PRINT_TITLES">#N/A</definedName>
    <definedName name="PRINT_TITLES_MI">#N/A</definedName>
    <definedName name="proceso">[85]procesos!$A$2:$A$74</definedName>
    <definedName name="PRODUCCIONACTUAL">'[8]INFORMACIÓN REFERENCIA'!$B$8:$C$19</definedName>
    <definedName name="producto">'[57]Indicadores de Producto'!$B$2:$B$770</definedName>
    <definedName name="PrOfic">[40]BASES!$B$31</definedName>
    <definedName name="PROGRAMA">'[46]ITEMS RESUMIDOS'!$A$2:$A$34</definedName>
    <definedName name="programas">'[113]Programa Presupuestal'!$B$2:$B$26</definedName>
    <definedName name="Proponente">#REF!</definedName>
    <definedName name="PROYECCIONDEMANDATABLA1">[8]DEMANDABASEAND!$B$7:$F$19</definedName>
    <definedName name="proyecto">[31]Listado!$B$11:$B$17</definedName>
    <definedName name="PROYECTOS">[8]REFERENCIAS!$A$3:$F$25</definedName>
    <definedName name="prueba">[117]CODCONST!#REF!</definedName>
    <definedName name="prueba1" localSheetId="3">[118]!absc</definedName>
    <definedName name="prueba1" localSheetId="4">[118]!absc</definedName>
    <definedName name="prueba1" localSheetId="5">[118]!absc</definedName>
    <definedName name="prueba1">[118]!absc</definedName>
    <definedName name="PRUEBA2">#REF!</definedName>
    <definedName name="ptope" hidden="1">{"TAB1",#N/A,TRUE,"GENERAL";"TAB2",#N/A,TRUE,"GENERAL";"TAB3",#N/A,TRUE,"GENERAL";"TAB4",#N/A,TRUE,"GENERAL";"TAB5",#N/A,TRUE,"GENERAL"}</definedName>
    <definedName name="ptopes" hidden="1">{"via1",#N/A,TRUE,"general";"via2",#N/A,TRUE,"general";"via3",#N/A,TRUE,"general"}</definedName>
    <definedName name="PTTTT" hidden="1">{#N/A,#N/A,TRUE,"INGENIERIA";#N/A,#N/A,TRUE,"COMPRAS";#N/A,#N/A,TRUE,"DIRECCION";#N/A,#N/A,TRUE,"RESUMEN"}</definedName>
    <definedName name="PUNTILLA_C_C_1_PAQ_500_GRS_____Lib">'[29]LISTA MATERIALES'!$D$432</definedName>
    <definedName name="PUNTILLA_C_C_2_PAQ_500_GRS_____Lib">'[29]LISTA MATERIALES'!$D$434</definedName>
    <definedName name="q">#REF!</definedName>
    <definedName name="q1q1q" hidden="1">{"via1",#N/A,TRUE,"general";"via2",#N/A,TRUE,"general";"via3",#N/A,TRUE,"general"}</definedName>
    <definedName name="qaedtguj" hidden="1">{"via1",#N/A,TRUE,"general";"via2",#N/A,TRUE,"general";"via3",#N/A,TRUE,"general"}</definedName>
    <definedName name="QAQSWS" hidden="1">{"via1",#N/A,TRUE,"general";"via2",#N/A,TRUE,"general";"via3",#N/A,TRUE,"general"}</definedName>
    <definedName name="qaqwwxcr" hidden="1">{"via1",#N/A,TRUE,"general";"via2",#N/A,TRUE,"general";"via3",#N/A,TRUE,"general"}</definedName>
    <definedName name="qedcd" hidden="1">{"via1",#N/A,TRUE,"general";"via2",#N/A,TRUE,"general";"via3",#N/A,TRUE,"general"}</definedName>
    <definedName name="qeqewe" hidden="1">{"TAB1",#N/A,TRUE,"GENERAL";"TAB2",#N/A,TRUE,"GENERAL";"TAB3",#N/A,TRUE,"GENERAL";"TAB4",#N/A,TRUE,"GENERAL";"TAB5",#N/A,TRUE,"GENERAL"}</definedName>
    <definedName name="qewj" hidden="1">{"via1",#N/A,TRUE,"general";"via2",#N/A,TRUE,"general";"via3",#N/A,TRUE,"general"}</definedName>
    <definedName name="QMAXDIARIO">'[8]CALCULO POI'!$B$118:$C$154</definedName>
    <definedName name="QPROM">[8]TARIFAS!$C$570</definedName>
    <definedName name="qq">#REF!</definedName>
    <definedName name="qqqqqw" hidden="1">{"via1",#N/A,TRUE,"general";"via2",#N/A,TRUE,"general";"via3",#N/A,TRUE,"general"}</definedName>
    <definedName name="QRS">#REF!</definedName>
    <definedName name="QUIMICOSTABLA1.3.1">'[8]CALCULO COSTOS DE OPERACIÓN'!$B$176:$J$211</definedName>
    <definedName name="qw">#REF!</definedName>
    <definedName name="qwdas2" hidden="1">{"via1",#N/A,TRUE,"general";"via2",#N/A,TRUE,"general";"via3",#N/A,TRUE,"general"}</definedName>
    <definedName name="QWE" hidden="1">'[17]ETAPA 50 SMMLV'!#REF!</definedName>
    <definedName name="qweqe" hidden="1">{"TAB1",#N/A,TRUE,"GENERAL";"TAB2",#N/A,TRUE,"GENERAL";"TAB3",#N/A,TRUE,"GENERAL";"TAB4",#N/A,TRUE,"GENERAL";"TAB5",#N/A,TRUE,"GENERAL"}</definedName>
    <definedName name="qwqwqwj" hidden="1">{"TAB1",#N/A,TRUE,"GENERAL";"TAB2",#N/A,TRUE,"GENERAL";"TAB3",#N/A,TRUE,"GENERAL";"TAB4",#N/A,TRUE,"GENERAL";"TAB5",#N/A,TRUE,"GENERAL"}</definedName>
    <definedName name="R.1">#REF!</definedName>
    <definedName name="R.10">#REF!</definedName>
    <definedName name="R.11">#REF!</definedName>
    <definedName name="R.12">#REF!</definedName>
    <definedName name="R.13">#REF!</definedName>
    <definedName name="R.14">#REF!</definedName>
    <definedName name="R.15">#REF!</definedName>
    <definedName name="R.16">#REF!</definedName>
    <definedName name="R.17">#REF!</definedName>
    <definedName name="R.18">#REF!</definedName>
    <definedName name="R.19">#REF!</definedName>
    <definedName name="R.2">#REF!</definedName>
    <definedName name="R.3">#REF!</definedName>
    <definedName name="R.4">#REF!</definedName>
    <definedName name="R.5">#REF!</definedName>
    <definedName name="R.6">#REF!</definedName>
    <definedName name="R.7">#REF!</definedName>
    <definedName name="R.8">#REF!</definedName>
    <definedName name="R.9">#REF!</definedName>
    <definedName name="Ra">#REF!</definedName>
    <definedName name="rango">#REF!</definedName>
    <definedName name="raza">#REF!</definedName>
    <definedName name="raza1">#REF!</definedName>
    <definedName name="raza2">#REF!</definedName>
    <definedName name="Rb">#REF!</definedName>
    <definedName name="Rd">#REF!</definedName>
    <definedName name="rds">#REF!</definedName>
    <definedName name="Re">#REF!</definedName>
    <definedName name="recursos_general">[90]tipo_recurso!$A$1:$A$8</definedName>
    <definedName name="REDESALCANTARILLADOTABLA1.2">'[8]INFORMACIÓN REFERENCIA'!$B$330:$F$341</definedName>
    <definedName name="REDESALCANTARILLADOTABLA1.4">'[8]INFORMACIÓN REFERENCIA'!$B$352:$F$364</definedName>
    <definedName name="REDESALCANTARILLADOTABLA1.5">#REF!</definedName>
    <definedName name="REDESTABLA6.1">'[8]INFORMACIÓN REFERENCIA'!$B$245:$E$256</definedName>
    <definedName name="REDESTABLA6.2">'[8]INFORMACIÓN REFERENCIA'!$B$260:$K$272</definedName>
    <definedName name="REDESTABLA6.3">'[8]INFORMACIÓN REFERENCIA'!$B$276:$C$287</definedName>
    <definedName name="REFERENCIAPROYECTOS">[8]REFERENCIAS!$A$3:$F$24</definedName>
    <definedName name="REGBT">#N/A</definedName>
    <definedName name="rege" hidden="1">{"TAB1",#N/A,TRUE,"GENERAL";"TAB2",#N/A,TRUE,"GENERAL";"TAB3",#N/A,TRUE,"GENERAL";"TAB4",#N/A,TRUE,"GENERAL";"TAB5",#N/A,TRUE,"GENERAL"}</definedName>
    <definedName name="regional">[48]CARRETERAS!$A$2</definedName>
    <definedName name="regiones">#REF!</definedName>
    <definedName name="REGISTRO">#REF!</definedName>
    <definedName name="regresd" hidden="1">{"TAB1",#N/A,TRUE,"GENERAL";"TAB2",#N/A,TRUE,"GENERAL";"TAB3",#N/A,TRUE,"GENERAL";"TAB4",#N/A,TRUE,"GENERAL";"TAB5",#N/A,TRUE,"GENERAL"}</definedName>
    <definedName name="regthio" hidden="1">{"TAB1",#N/A,TRUE,"GENERAL";"TAB2",#N/A,TRUE,"GENERAL";"TAB3",#N/A,TRUE,"GENERAL";"TAB4",#N/A,TRUE,"GENERAL";"TAB5",#N/A,TRUE,"GENERAL"}</definedName>
    <definedName name="REGULAR">'[119]ESTADO VÍA-CRIT.TECNICO'!XFC1&gt;2.5</definedName>
    <definedName name="Reimbursement">"Reembolso"</definedName>
    <definedName name="REJHE" hidden="1">{"via1",#N/A,TRUE,"general";"via2",#N/A,TRUE,"general";"via3",#N/A,TRUE,"general"}</definedName>
    <definedName name="rell">#REF!</definedName>
    <definedName name="remb">'[120]330.1'!$H$52</definedName>
    <definedName name="REP.PAV">'[25]factores A.N.'!$F$15:$F$69</definedName>
    <definedName name="Repetido">'[70]Base General'!$B$4:$B$35</definedName>
    <definedName name="REPOSICIONACU">'[8]INFORMACIÓN REFERENCIA'!$B$674:$H$685</definedName>
    <definedName name="REPOSICIONACUREDES">'[8]INFORMACIÓN REFERENCIA'!$B$688:$D$699</definedName>
    <definedName name="REPOSICIONALC">'[8]INFORMACIÓN REFERENCIA'!$B$704:$D$715</definedName>
    <definedName name="REPOSICIONALCREDES">'[8]INFORMACIÓN REFERENCIA'!$B$718:$O$729</definedName>
    <definedName name="rer" hidden="1">{"via1",#N/A,TRUE,"general";"via2",#N/A,TRUE,"general";"via3",#N/A,TRUE,"general"}</definedName>
    <definedName name="rererw" hidden="1">{"TAB1",#N/A,TRUE,"GENERAL";"TAB2",#N/A,TRUE,"GENERAL";"TAB3",#N/A,TRUE,"GENERAL";"TAB4",#N/A,TRUE,"GENERAL";"TAB5",#N/A,TRUE,"GENERAL"}</definedName>
    <definedName name="rerg" hidden="1">{"TAB1",#N/A,TRUE,"GENERAL";"TAB2",#N/A,TRUE,"GENERAL";"TAB3",#N/A,TRUE,"GENERAL";"TAB4",#N/A,TRUE,"GENERAL";"TAB5",#N/A,TRUE,"GENERAL"}</definedName>
    <definedName name="rerrrrw" hidden="1">{"TAB1",#N/A,TRUE,"GENERAL";"TAB2",#N/A,TRUE,"GENERAL";"TAB3",#N/A,TRUE,"GENERAL";"TAB4",#N/A,TRUE,"GENERAL";"TAB5",#N/A,TRUE,"GENERAL"}</definedName>
    <definedName name="RES">#REF!</definedName>
    <definedName name="residente">'[121]GENERALIDADES '!$E$9</definedName>
    <definedName name="RESP">[43]dts!$B$6</definedName>
    <definedName name="Resultados">#REF!</definedName>
    <definedName name="Resultados1">#REF!</definedName>
    <definedName name="Resultados2">#REF!</definedName>
    <definedName name="Resultados3">#REF!</definedName>
    <definedName name="RESUMEN">#N/A</definedName>
    <definedName name="RESUMENALCANTARILLADO">#REF!</definedName>
    <definedName name="ResumenAPU">[86]ResumenMaterial!$A$12:$AB$169</definedName>
    <definedName name="RESUMENCOSTOSOPERACIÓN">'[8]CALCULO COSTOS DE OPERACIÓN'!$B$6:$Q$41</definedName>
    <definedName name="RESUMENINVERSIONESACU">'[8]CALCULO POI'!$A$6:$M$41</definedName>
    <definedName name="RESUMENINVERSIONESACUEDUCTO">'[8]CALCULO POI'!$A$6:$M$41</definedName>
    <definedName name="RESUMENINVERSIONESALC">'[8]CALCULO POI'!$A$202:$K$237</definedName>
    <definedName name="RESUMENMODELODEMANDA">#REF!</definedName>
    <definedName name="RESUMENOPTIMIZACIONACU">'[8]CALCULO POI'!$A$46:$L$81</definedName>
    <definedName name="RESUMENOPTIMIZACIONALC">'[8]CALCULO POI'!$A$242:$I$277</definedName>
    <definedName name="RET">#REF!</definedName>
    <definedName name="Retenc">[40]BASES!$E$31</definedName>
    <definedName name="retr">#REF!</definedName>
    <definedName name="RETTRE" hidden="1">{"via1",#N/A,TRUE,"general";"via2",#N/A,TRUE,"general";"via3",#N/A,TRUE,"general"}</definedName>
    <definedName name="rety" hidden="1">{"TAB1",#N/A,TRUE,"GENERAL";"TAB2",#N/A,TRUE,"GENERAL";"TAB3",#N/A,TRUE,"GENERAL";"TAB4",#N/A,TRUE,"GENERAL";"TAB5",#N/A,TRUE,"GENERAL"}</definedName>
    <definedName name="rewfreg" hidden="1">{"via1",#N/A,TRUE,"general";"via2",#N/A,TRUE,"general";"via3",#N/A,TRUE,"general"}</definedName>
    <definedName name="rewr" hidden="1">{"via1",#N/A,TRUE,"general";"via2",#N/A,TRUE,"general";"via3",#N/A,TRUE,"general"}</definedName>
    <definedName name="REWWER" hidden="1">{"TAB1",#N/A,TRUE,"GENERAL";"TAB2",#N/A,TRUE,"GENERAL";"TAB3",#N/A,TRUE,"GENERAL";"TAB4",#N/A,TRUE,"GENERAL";"TAB5",#N/A,TRUE,"GENERAL"}</definedName>
    <definedName name="reyepoi" hidden="1">{"TAB1",#N/A,TRUE,"GENERAL";"TAB2",#N/A,TRUE,"GENERAL";"TAB3",#N/A,TRUE,"GENERAL";"TAB4",#N/A,TRUE,"GENERAL";"TAB5",#N/A,TRUE,"GENERAL"}</definedName>
    <definedName name="reyety" hidden="1">{"via1",#N/A,TRUE,"general";"via2",#N/A,TRUE,"general";"via3",#N/A,TRUE,"general"}</definedName>
    <definedName name="reyty" hidden="1">{"via1",#N/A,TRUE,"general";"via2",#N/A,TRUE,"general";"via3",#N/A,TRUE,"general"}</definedName>
    <definedName name="reyyt" hidden="1">{"via1",#N/A,TRUE,"general";"via2",#N/A,TRUE,"general";"via3",#N/A,TRUE,"general"}</definedName>
    <definedName name="Rf">#REF!</definedName>
    <definedName name="rfhnhjyu" hidden="1">{"TAB1",#N/A,TRUE,"GENERAL";"TAB2",#N/A,TRUE,"GENERAL";"TAB3",#N/A,TRUE,"GENERAL";"TAB4",#N/A,TRUE,"GENERAL";"TAB5",#N/A,TRUE,"GENERAL"}</definedName>
    <definedName name="rfrf" hidden="1">{"via1",#N/A,TRUE,"general";"via2",#N/A,TRUE,"general";"via3",#N/A,TRUE,"general"}</definedName>
    <definedName name="RG" hidden="1">#REF!</definedName>
    <definedName name="rge" hidden="1">{"via1",#N/A,TRUE,"general";"via2",#N/A,TRUE,"general";"via3",#N/A,TRUE,"general"}</definedName>
    <definedName name="rgegg" hidden="1">{"via1",#N/A,TRUE,"general";"via2",#N/A,TRUE,"general";"via3",#N/A,TRUE,"general"}</definedName>
    <definedName name="Rh">#REF!</definedName>
    <definedName name="rhh" hidden="1">{"TAB1",#N/A,TRUE,"GENERAL";"TAB2",#N/A,TRUE,"GENERAL";"TAB3",#N/A,TRUE,"GENERAL";"TAB4",#N/A,TRUE,"GENERAL";"TAB5",#N/A,TRUE,"GENERAL"}</definedName>
    <definedName name="rhrtd" hidden="1">{"TAB1",#N/A,TRUE,"GENERAL";"TAB2",#N/A,TRUE,"GENERAL";"TAB3",#N/A,TRUE,"GENERAL";"TAB4",#N/A,TRUE,"GENERAL";"TAB5",#N/A,TRUE,"GENERAL"}</definedName>
    <definedName name="rhtry" hidden="1">{"TAB1",#N/A,TRUE,"GENERAL";"TAB2",#N/A,TRUE,"GENERAL";"TAB3",#N/A,TRUE,"GENERAL";"TAB4",#N/A,TRUE,"GENERAL";"TAB5",#N/A,TRUE,"GENERAL"}</definedName>
    <definedName name="Ri">#REF!</definedName>
    <definedName name="RICO" localSheetId="3">IF(Loan_Amount*Interest_Rate*Loan_Years*Loan_Start&gt;0,1,0)</definedName>
    <definedName name="RICO" localSheetId="4">IF(Loan_Amount*Interest_Rate*Loan_Years*Loan_Start&gt;0,1,0)</definedName>
    <definedName name="RICO" localSheetId="5">IF(Loan_Amount*Interest_Rate*Loan_Years*Loan_Start&gt;0,1,0)</definedName>
    <definedName name="RICO">IF(Loan_Amount*Interest_Rate*Loan_Years*Loan_Start&gt;0,1,0)</definedName>
    <definedName name="rj" hidden="1">{"TAB1",#N/A,TRUE,"GENERAL";"TAB2",#N/A,TRUE,"GENERAL";"TAB3",#N/A,TRUE,"GENERAL";"TAB4",#N/A,TRUE,"GENERAL";"TAB5",#N/A,TRUE,"GENERAL"}</definedName>
    <definedName name="rjjth" hidden="1">{"TAB1",#N/A,TRUE,"GENERAL";"TAB2",#N/A,TRUE,"GENERAL";"TAB3",#N/A,TRUE,"GENERAL";"TAB4",#N/A,TRUE,"GENERAL";"TAB5",#N/A,TRUE,"GENERAL"}</definedName>
    <definedName name="rjy" hidden="1">{"via1",#N/A,TRUE,"general";"via2",#N/A,TRUE,"general";"via3",#N/A,TRUE,"general"}</definedName>
    <definedName name="Rk">#REF!</definedName>
    <definedName name="rkjyk" hidden="1">{"TAB1",#N/A,TRUE,"GENERAL";"TAB2",#N/A,TRUE,"GENERAL";"TAB3",#N/A,TRUE,"GENERAL";"TAB4",#N/A,TRUE,"GENERAL";"TAB5",#N/A,TRUE,"GENERAL"}</definedName>
    <definedName name="rkru" hidden="1">{"via1",#N/A,TRUE,"general";"via2",#N/A,TRUE,"general";"via3",#N/A,TRUE,"general"}</definedName>
    <definedName name="rky" hidden="1">{"TAB1",#N/A,TRUE,"GENERAL";"TAB2",#N/A,TRUE,"GENERAL";"TAB3",#N/A,TRUE,"GENERAL";"TAB4",#N/A,TRUE,"GENERAL";"TAB5",#N/A,TRUE,"GENERAL"}</definedName>
    <definedName name="rl">#REF!</definedName>
    <definedName name="rlo">#REF!</definedName>
    <definedName name="Rm">#REF!</definedName>
    <definedName name="Rmm">#REF!</definedName>
    <definedName name="Rn">#REF!</definedName>
    <definedName name="Rñ">#REF!</definedName>
    <definedName name="Ro">#REF!</definedName>
    <definedName name="rolando">#REF!</definedName>
    <definedName name="Rp">#REF!</definedName>
    <definedName name="Rq">#REF!</definedName>
    <definedName name="rr">#REF!</definedName>
    <definedName name="rrr" hidden="1">{"via1",#N/A,TRUE,"general";"via2",#N/A,TRUE,"general";"via3",#N/A,TRUE,"general"}</definedName>
    <definedName name="rrrrrb" hidden="1">{"via1",#N/A,TRUE,"general";"via2",#N/A,TRUE,"general";"via3",#N/A,TRUE,"general"}</definedName>
    <definedName name="rrrrrrre" hidden="1">{"TAB1",#N/A,TRUE,"GENERAL";"TAB2",#N/A,TRUE,"GENERAL";"TAB3",#N/A,TRUE,"GENERAL";"TAB4",#N/A,TRUE,"GENERAL";"TAB5",#N/A,TRUE,"GENERAL"}</definedName>
    <definedName name="rrrrt" hidden="1">{"via1",#N/A,TRUE,"general";"via2",#N/A,TRUE,"general";"via3",#N/A,TRUE,"general"}</definedName>
    <definedName name="Rs">#REF!</definedName>
    <definedName name="rsdgsd5" hidden="1">{"TAB1",#N/A,TRUE,"GENERAL";"TAB2",#N/A,TRUE,"GENERAL";"TAB3",#N/A,TRUE,"GENERAL";"TAB4",#N/A,TRUE,"GENERAL";"TAB5",#N/A,TRUE,"GENERAL"}</definedName>
    <definedName name="Rt">#REF!</definedName>
    <definedName name="rte">#REF!</definedName>
    <definedName name="rteg" hidden="1">{"via1",#N/A,TRUE,"general";"via2",#N/A,TRUE,"general";"via3",#N/A,TRUE,"general"}</definedName>
    <definedName name="rtert" hidden="1">{"TAB1",#N/A,TRUE,"GENERAL";"TAB2",#N/A,TRUE,"GENERAL";"TAB3",#N/A,TRUE,"GENERAL";"TAB4",#N/A,TRUE,"GENERAL";"TAB5",#N/A,TRUE,"GENERAL"}</definedName>
    <definedName name="rtes" hidden="1">{"via1",#N/A,TRUE,"general";"via2",#N/A,TRUE,"general";"via3",#N/A,TRUE,"general"}</definedName>
    <definedName name="rtewth" hidden="1">{"TAB1",#N/A,TRUE,"GENERAL";"TAB2",#N/A,TRUE,"GENERAL";"TAB3",#N/A,TRUE,"GENERAL";"TAB4",#N/A,TRUE,"GENERAL";"TAB5",#N/A,TRUE,"GENERAL"}</definedName>
    <definedName name="rthjtj" hidden="1">{"TAB1",#N/A,TRUE,"GENERAL";"TAB2",#N/A,TRUE,"GENERAL";"TAB3",#N/A,TRUE,"GENERAL";"TAB4",#N/A,TRUE,"GENERAL";"TAB5",#N/A,TRUE,"GENERAL"}</definedName>
    <definedName name="rthrthg" hidden="1">{"via1",#N/A,TRUE,"general";"via2",#N/A,TRUE,"general";"via3",#N/A,TRUE,"general"}</definedName>
    <definedName name="rthtrh" hidden="1">{"via1",#N/A,TRUE,"general";"via2",#N/A,TRUE,"general";"via3",#N/A,TRUE,"general"}</definedName>
    <definedName name="rtkk" hidden="1">{"via1",#N/A,TRUE,"general";"via2",#N/A,TRUE,"general";"via3",#N/A,TRUE,"general"}</definedName>
    <definedName name="rttthy" hidden="1">{"via1",#N/A,TRUE,"general";"via2",#N/A,TRUE,"general";"via3",#N/A,TRUE,"general"}</definedName>
    <definedName name="rtu" hidden="1">{"via1",#N/A,TRUE,"general";"via2",#N/A,TRUE,"general";"via3",#N/A,TRUE,"general"}</definedName>
    <definedName name="rtug" hidden="1">{"TAB1",#N/A,TRUE,"GENERAL";"TAB2",#N/A,TRUE,"GENERAL";"TAB3",#N/A,TRUE,"GENERAL";"TAB4",#N/A,TRUE,"GENERAL";"TAB5",#N/A,TRUE,"GENERAL"}</definedName>
    <definedName name="rtugsd" hidden="1">{"TAB1",#N/A,TRUE,"GENERAL";"TAB2",#N/A,TRUE,"GENERAL";"TAB3",#N/A,TRUE,"GENERAL";"TAB4",#N/A,TRUE,"GENERAL";"TAB5",#N/A,TRUE,"GENERAL"}</definedName>
    <definedName name="rturtu" hidden="1">{"via1",#N/A,TRUE,"general";"via2",#N/A,TRUE,"general";"via3",#N/A,TRUE,"general"}</definedName>
    <definedName name="rturu" hidden="1">{"via1",#N/A,TRUE,"general";"via2",#N/A,TRUE,"general";"via3",#N/A,TRUE,"general"}</definedName>
    <definedName name="rtut" hidden="1">{"via1",#N/A,TRUE,"general";"via2",#N/A,TRUE,"general";"via3",#N/A,TRUE,"general"}</definedName>
    <definedName name="rtutru" hidden="1">{"via1",#N/A,TRUE,"general";"via2",#N/A,TRUE,"general";"via3",#N/A,TRUE,"general"}</definedName>
    <definedName name="rtuy" hidden="1">{"via1",#N/A,TRUE,"general";"via2",#N/A,TRUE,"general";"via3",#N/A,TRUE,"general"}</definedName>
    <definedName name="rty">#REF!</definedName>
    <definedName name="rtyhr" hidden="1">{"TAB1",#N/A,TRUE,"GENERAL";"TAB2",#N/A,TRUE,"GENERAL";"TAB3",#N/A,TRUE,"GENERAL";"TAB4",#N/A,TRUE,"GENERAL";"TAB5",#N/A,TRUE,"GENERAL"}</definedName>
    <definedName name="rtym" hidden="1">{"via1",#N/A,TRUE,"general";"via2",#N/A,TRUE,"general";"via3",#N/A,TRUE,"general"}</definedName>
    <definedName name="rtyrey" hidden="1">{"TAB1",#N/A,TRUE,"GENERAL";"TAB2",#N/A,TRUE,"GENERAL";"TAB3",#N/A,TRUE,"GENERAL";"TAB4",#N/A,TRUE,"GENERAL";"TAB5",#N/A,TRUE,"GENERAL"}</definedName>
    <definedName name="rtyrh" hidden="1">{"via1",#N/A,TRUE,"general";"via2",#N/A,TRUE,"general";"via3",#N/A,TRUE,"general"}</definedName>
    <definedName name="RTYRTY" hidden="1">{"via1",#N/A,TRUE,"general";"via2",#N/A,TRUE,"general";"via3",#N/A,TRUE,"general"}</definedName>
    <definedName name="rtyt" hidden="1">{"TAB1",#N/A,TRUE,"GENERAL";"TAB2",#N/A,TRUE,"GENERAL";"TAB3",#N/A,TRUE,"GENERAL";"TAB4",#N/A,TRUE,"GENERAL";"TAB5",#N/A,TRUE,"GENERAL"}</definedName>
    <definedName name="rtytry" hidden="1">{"via1",#N/A,TRUE,"general";"via2",#N/A,TRUE,"general";"via3",#N/A,TRUE,"general"}</definedName>
    <definedName name="ruru" hidden="1">{"TAB1",#N/A,TRUE,"GENERAL";"TAB2",#N/A,TRUE,"GENERAL";"TAB3",#N/A,TRUE,"GENERAL";"TAB4",#N/A,TRUE,"GENERAL";"TAB5",#N/A,TRUE,"GENERAL"}</definedName>
    <definedName name="RUTA">'[46]MANO DE OBRA'!$G$8:$M$20</definedName>
    <definedName name="rutu" hidden="1">{"via1",#N/A,TRUE,"general";"via2",#N/A,TRUE,"general";"via3",#N/A,TRUE,"general"}</definedName>
    <definedName name="Rv">#REF!</definedName>
    <definedName name="RVS">[43]dts!$B$23</definedName>
    <definedName name="RW">[122]items!$C$4:$J$248</definedName>
    <definedName name="rwt" hidden="1">{"via1",#N/A,TRUE,"general";"via2",#N/A,TRUE,"general";"via3",#N/A,TRUE,"general"}</definedName>
    <definedName name="Rx">#REF!</definedName>
    <definedName name="Ry">#REF!</definedName>
    <definedName name="ryeryb" hidden="1">{"TAB1",#N/A,TRUE,"GENERAL";"TAB2",#N/A,TRUE,"GENERAL";"TAB3",#N/A,TRUE,"GENERAL";"TAB4",#N/A,TRUE,"GENERAL";"TAB5",#N/A,TRUE,"GENERAL"}</definedName>
    <definedName name="rytrsdg" hidden="1">{"via1",#N/A,TRUE,"general";"via2",#N/A,TRUE,"general";"via3",#N/A,TRUE,"general"}</definedName>
    <definedName name="Rz">#REF!</definedName>
    <definedName name="Sa">#REF!</definedName>
    <definedName name="saa" hidden="1">{"via1",#N/A,TRUE,"general";"via2",#N/A,TRUE,"general";"via3",#N/A,TRUE,"general"}</definedName>
    <definedName name="sac">#REF!</definedName>
    <definedName name="sac1a">'[123]RESUMEN CMA'!$B$39</definedName>
    <definedName name="saca">'[23]RESUMEN CMA'!$B$39</definedName>
    <definedName name="SAD" hidden="1">{"via1",#N/A,TRUE,"general";"via2",#N/A,TRUE,"general";"via3",#N/A,TRUE,"general"}</definedName>
    <definedName name="SADF" hidden="1">{"via1",#N/A,TRUE,"general";"via2",#N/A,TRUE,"general";"via3",#N/A,TRUE,"general"}</definedName>
    <definedName name="sadff" hidden="1">{"TAB1",#N/A,TRUE,"GENERAL";"TAB2",#N/A,TRUE,"GENERAL";"TAB3",#N/A,TRUE,"GENERAL";"TAB4",#N/A,TRUE,"GENERAL";"TAB5",#N/A,TRUE,"GENERAL"}</definedName>
    <definedName name="sadfo" hidden="1">{"via1",#N/A,TRUE,"general";"via2",#N/A,TRUE,"general";"via3",#N/A,TRUE,"general"}</definedName>
    <definedName name="safdp" hidden="1">{"TAB1",#N/A,TRUE,"GENERAL";"TAB2",#N/A,TRUE,"GENERAL";"TAB3",#N/A,TRUE,"GENERAL";"TAB4",#N/A,TRUE,"GENERAL";"TAB5",#N/A,TRUE,"GENERAL"}</definedName>
    <definedName name="Salarios">[75]Salarios!$A$8:$P$17</definedName>
    <definedName name="SalMinimo">[40]BASES!$E$41</definedName>
    <definedName name="sasa">'[8]CALCULO POI'!#REF!</definedName>
    <definedName name="Sb">#REF!</definedName>
    <definedName name="sbe">#REF!</definedName>
    <definedName name="sbgfbgdr" hidden="1">{"via1",#N/A,TRUE,"general";"via2",#N/A,TRUE,"general";"via3",#N/A,TRUE,"general"}</definedName>
    <definedName name="Sc">#REF!</definedName>
    <definedName name="Sd">#REF!</definedName>
    <definedName name="sdaf" hidden="1">{"via1",#N/A,TRUE,"general";"via2",#N/A,TRUE,"general";"via3",#N/A,TRUE,"general"}</definedName>
    <definedName name="sdas" hidden="1">{"via1",#N/A,TRUE,"general";"via2",#N/A,TRUE,"general";"via3",#N/A,TRUE,"general"}</definedName>
    <definedName name="sdasdf" hidden="1">{"via1",#N/A,TRUE,"general";"via2",#N/A,TRUE,"general";"via3",#N/A,TRUE,"general"}</definedName>
    <definedName name="SDCDSCT" hidden="1">{"TAB1",#N/A,TRUE,"GENERAL";"TAB2",#N/A,TRUE,"GENERAL";"TAB3",#N/A,TRUE,"GENERAL";"TAB4",#N/A,TRUE,"GENERAL";"TAB5",#N/A,TRUE,"GENERAL"}</definedName>
    <definedName name="SDE">#REF!</definedName>
    <definedName name="SDFCE" hidden="1">{"TAB1",#N/A,TRUE,"GENERAL";"TAB2",#N/A,TRUE,"GENERAL";"TAB3",#N/A,TRUE,"GENERAL";"TAB4",#N/A,TRUE,"GENERAL";"TAB5",#N/A,TRUE,"GENERAL"}</definedName>
    <definedName name="sdfd" hidden="1">{"via1",#N/A,TRUE,"general";"via2",#N/A,TRUE,"general";"via3",#N/A,TRUE,"general"}</definedName>
    <definedName name="sdfds" hidden="1">{"via1",#N/A,TRUE,"general";"via2",#N/A,TRUE,"general";"via3",#N/A,TRUE,"general"}</definedName>
    <definedName name="SDFDSO" hidden="1">{"via1",#N/A,TRUE,"general";"via2",#N/A,TRUE,"general";"via3",#N/A,TRUE,"general"}</definedName>
    <definedName name="sdfdstp" hidden="1">{"TAB1",#N/A,TRUE,"GENERAL";"TAB2",#N/A,TRUE,"GENERAL";"TAB3",#N/A,TRUE,"GENERAL";"TAB4",#N/A,TRUE,"GENERAL";"TAB5",#N/A,TRUE,"GENERAL"}</definedName>
    <definedName name="SDFEO" hidden="1">{"via1",#N/A,TRUE,"general";"via2",#N/A,TRUE,"general";"via3",#N/A,TRUE,"general"}</definedName>
    <definedName name="sdfg" hidden="1">{"TAB1",#N/A,TRUE,"GENERAL";"TAB2",#N/A,TRUE,"GENERAL";"TAB3",#N/A,TRUE,"GENERAL";"TAB4",#N/A,TRUE,"GENERAL";"TAB5",#N/A,TRUE,"GENERAL"}</definedName>
    <definedName name="sdfgdsfk" hidden="1">{"via1",#N/A,TRUE,"general";"via2",#N/A,TRUE,"general";"via3",#N/A,TRUE,"general"}</definedName>
    <definedName name="sdfgsg" hidden="1">{"via1",#N/A,TRUE,"general";"via2",#N/A,TRUE,"general";"via3",#N/A,TRUE,"general"}</definedName>
    <definedName name="SDFLJK" hidden="1">{"TAB1",#N/A,TRUE,"GENERAL";"TAB2",#N/A,TRUE,"GENERAL";"TAB3",#N/A,TRUE,"GENERAL";"TAB4",#N/A,TRUE,"GENERAL";"TAB5",#N/A,TRUE,"GENERAL"}</definedName>
    <definedName name="sdfsd4" hidden="1">{"via1",#N/A,TRUE,"general";"via2",#N/A,TRUE,"general";"via3",#N/A,TRUE,"general"}</definedName>
    <definedName name="SDFSDF" hidden="1">{"TAB1",#N/A,TRUE,"GENERAL";"TAB2",#N/A,TRUE,"GENERAL";"TAB3",#N/A,TRUE,"GENERAL";"TAB4",#N/A,TRUE,"GENERAL";"TAB5",#N/A,TRUE,"GENERAL"}</definedName>
    <definedName name="sdfsdfb" hidden="1">{"via1",#N/A,TRUE,"general";"via2",#N/A,TRUE,"general";"via3",#N/A,TRUE,"general"}</definedName>
    <definedName name="SDFSF" hidden="1">{"TAB1",#N/A,TRUE,"GENERAL";"TAB2",#N/A,TRUE,"GENERAL";"TAB3",#N/A,TRUE,"GENERAL";"TAB4",#N/A,TRUE,"GENERAL";"TAB5",#N/A,TRUE,"GENERAL"}</definedName>
    <definedName name="sdfsv" hidden="1">{"TAB1",#N/A,TRUE,"GENERAL";"TAB2",#N/A,TRUE,"GENERAL";"TAB3",#N/A,TRUE,"GENERAL";"TAB4",#N/A,TRUE,"GENERAL";"TAB5",#N/A,TRUE,"GENERAL"}</definedName>
    <definedName name="sdgfd" hidden="1">{"TAB1",#N/A,TRUE,"GENERAL";"TAB2",#N/A,TRUE,"GENERAL";"TAB3",#N/A,TRUE,"GENERAL";"TAB4",#N/A,TRUE,"GENERAL";"TAB5",#N/A,TRUE,"GENERAL"}</definedName>
    <definedName name="sdgfgp" hidden="1">{"via1",#N/A,TRUE,"general";"via2",#N/A,TRUE,"general";"via3",#N/A,TRUE,"general"}</definedName>
    <definedName name="sdgfiu" hidden="1">{"via1",#N/A,TRUE,"general";"via2",#N/A,TRUE,"general";"via3",#N/A,TRUE,"general"}</definedName>
    <definedName name="sdgsd" hidden="1">{"TAB1",#N/A,TRUE,"GENERAL";"TAB2",#N/A,TRUE,"GENERAL";"TAB3",#N/A,TRUE,"GENERAL";"TAB4",#N/A,TRUE,"GENERAL";"TAB5",#N/A,TRUE,"GENERAL"}</definedName>
    <definedName name="sdgsg" hidden="1">{"via1",#N/A,TRUE,"general";"via2",#N/A,TRUE,"general";"via3",#N/A,TRUE,"general"}</definedName>
    <definedName name="SDIKOM" hidden="1">{"TAB1",#N/A,TRUE,"GENERAL";"TAB2",#N/A,TRUE,"GENERAL";"TAB3",#N/A,TRUE,"GENERAL";"TAB4",#N/A,TRUE,"GENERAL";"TAB5",#N/A,TRUE,"GENERAL"}</definedName>
    <definedName name="sdsdfh" hidden="1">{"via1",#N/A,TRUE,"general";"via2",#N/A,TRUE,"general";"via3",#N/A,TRUE,"general"}</definedName>
    <definedName name="SE">[124]Datos!$B$3:$D$72</definedName>
    <definedName name="SECTOR">#REF!</definedName>
    <definedName name="selalternativas">#REF!</definedName>
    <definedName name="SEMANA">[43]dts!$B$8</definedName>
    <definedName name="sencount" hidden="1">1</definedName>
    <definedName name="setrj" hidden="1">{"via1",#N/A,TRUE,"general";"via2",#N/A,TRUE,"general";"via3",#N/A,TRUE,"general"}</definedName>
    <definedName name="sett" hidden="1">{"via1",#N/A,TRUE,"general";"via2",#N/A,TRUE,"general";"via3",#N/A,TRUE,"general"}</definedName>
    <definedName name="Sf">#REF!</definedName>
    <definedName name="sfasf" hidden="1">{"TAB1",#N/A,TRUE,"GENERAL";"TAB2",#N/A,TRUE,"GENERAL";"TAB3",#N/A,TRUE,"GENERAL";"TAB4",#N/A,TRUE,"GENERAL";"TAB5",#N/A,TRUE,"GENERAL"}</definedName>
    <definedName name="SFHSGFH" hidden="1">{"TAB1",#N/A,TRUE,"GENERAL";"TAB2",#N/A,TRUE,"GENERAL";"TAB3",#N/A,TRUE,"GENERAL";"TAB4",#N/A,TRUE,"GENERAL";"TAB5",#N/A,TRUE,"GENERAL"}</definedName>
    <definedName name="sfsd" hidden="1">{"via1",#N/A,TRUE,"general";"via2",#N/A,TRUE,"general";"via3",#N/A,TRUE,"general"}</definedName>
    <definedName name="sfsdf" hidden="1">{"TAB1",#N/A,TRUE,"GENERAL";"TAB2",#N/A,TRUE,"GENERAL";"TAB3",#N/A,TRUE,"GENERAL";"TAB4",#N/A,TRUE,"GENERAL";"TAB5",#N/A,TRUE,"GENERAL"}</definedName>
    <definedName name="sfsdferg" hidden="1">{"TAB1",#N/A,TRUE,"GENERAL";"TAB2",#N/A,TRUE,"GENERAL";"TAB3",#N/A,TRUE,"GENERAL";"TAB4",#N/A,TRUE,"GENERAL";"TAB5",#N/A,TRUE,"GENERAL"}</definedName>
    <definedName name="sfsdfs" hidden="1">{"TAB1",#N/A,TRUE,"GENERAL";"TAB2",#N/A,TRUE,"GENERAL";"TAB3",#N/A,TRUE,"GENERAL";"TAB4",#N/A,TRUE,"GENERAL";"TAB5",#N/A,TRUE,"GENERAL"}</definedName>
    <definedName name="Sg">#REF!</definedName>
    <definedName name="Sh">#REF!</definedName>
    <definedName name="si">#REF!</definedName>
    <definedName name="sk">#REF!</definedName>
    <definedName name="sm">#REF!</definedName>
    <definedName name="sn">#REF!</definedName>
    <definedName name="snw">#REF!</definedName>
    <definedName name="sñ">#REF!</definedName>
    <definedName name="so">#REF!</definedName>
    <definedName name="SOL">'[4]Base Datos'!$B$130</definedName>
    <definedName name="SOLADO">#REF!</definedName>
    <definedName name="Soldador">'[29]MANO DE OBRA '!$C$8</definedName>
    <definedName name="Soldadura_electrodo_1_8_E60_11">'[29]LISTA MATERIALES'!$D$1669</definedName>
    <definedName name="SOSO" hidden="1">'[17]ETAPA 50 SMMLV'!#REF!</definedName>
    <definedName name="spread">#REF!</definedName>
    <definedName name="sr">#REF!</definedName>
    <definedName name="srwrwr" hidden="1">{"TAB1",#N/A,TRUE,"GENERAL";"TAB2",#N/A,TRUE,"GENERAL";"TAB3",#N/A,TRUE,"GENERAL";"TAB4",#N/A,TRUE,"GENERAL";"TAB5",#N/A,TRUE,"GENERAL"}</definedName>
    <definedName name="SS" hidden="1">#REF!</definedName>
    <definedName name="sss">#REF!</definedName>
    <definedName name="sssss7" hidden="1">{"via1",#N/A,TRUE,"general";"via2",#N/A,TRUE,"general";"via3",#N/A,TRUE,"general"}</definedName>
    <definedName name="sssssa" hidden="1">{"TAB1",#N/A,TRUE,"GENERAL";"TAB2",#N/A,TRUE,"GENERAL";"TAB3",#N/A,TRUE,"GENERAL";"TAB4",#N/A,TRUE,"GENERAL";"TAB5",#N/A,TRUE,"GENERAL"}</definedName>
    <definedName name="SSSSSSS" localSheetId="3">IF(Loan_Amount*Interest_Rate*Loan_Years*Loan_Start&gt;0,1,0)</definedName>
    <definedName name="SSSSSSS" localSheetId="4">IF(Loan_Amount*Interest_Rate*Loan_Years*Loan_Start&gt;0,1,0)</definedName>
    <definedName name="SSSSSSS" localSheetId="5">IF(Loan_Amount*Interest_Rate*Loan_Years*Loan_Start&gt;0,1,0)</definedName>
    <definedName name="SSSSSSS">IF(Loan_Amount*Interest_Rate*Loan_Years*Loan_Start&gt;0,1,0)</definedName>
    <definedName name="sssssy" hidden="1">{"via1",#N/A,TRUE,"general";"via2",#N/A,TRUE,"general";"via3",#N/A,TRUE,"general"}</definedName>
    <definedName name="stt" hidden="1">{"via1",#N/A,TRUE,"general";"via2",#N/A,TRUE,"general";"via3",#N/A,TRUE,"general"}</definedName>
    <definedName name="SUBA">'[125]SUB APU'!$A:$D</definedName>
    <definedName name="subprograma">[85]Subprograma!$B$2:$B$87</definedName>
    <definedName name="subregiones">[90]Listado!$B$4:$B$9</definedName>
    <definedName name="SUBTOTAL">#REF!</definedName>
    <definedName name="SueldosPersonal">'[60]Jornal ok'!$A$12:$A$60</definedName>
    <definedName name="suma">[126]Hoja1!$F$60</definedName>
    <definedName name="swsw" hidden="1">{"via1",#N/A,TRUE,"general";"via2",#N/A,TRUE,"general";"via3",#N/A,TRUE,"general"}</definedName>
    <definedName name="swsw3" hidden="1">{"TAB1",#N/A,TRUE,"GENERAL";"TAB2",#N/A,TRUE,"GENERAL";"TAB3",#N/A,TRUE,"GENERAL";"TAB4",#N/A,TRUE,"GENERAL";"TAB5",#N/A,TRUE,"GENERAL"}</definedName>
    <definedName name="T">'[112]PRESUPUESTO IE'!$I$7</definedName>
    <definedName name="T.1">#REF!</definedName>
    <definedName name="T.1_POZ">[127]TUBERIA!$AB$10:$AB$84</definedName>
    <definedName name="T.10">#REF!</definedName>
    <definedName name="T.11">#REF!</definedName>
    <definedName name="T.12">#REF!</definedName>
    <definedName name="T.13">#REF!</definedName>
    <definedName name="T.14">#REF!</definedName>
    <definedName name="T.15">#REF!</definedName>
    <definedName name="T.16">#REF!</definedName>
    <definedName name="T.17">#REF!</definedName>
    <definedName name="T.2">#REF!</definedName>
    <definedName name="T.3">#REF!</definedName>
    <definedName name="T.4">#REF!</definedName>
    <definedName name="T.5">#REF!</definedName>
    <definedName name="T.6">#REF!</definedName>
    <definedName name="T.7">#REF!</definedName>
    <definedName name="T.8">#REF!</definedName>
    <definedName name="T.9">#REF!</definedName>
    <definedName name="T.VIA">'[25]factores A.N.'!$H$15:$H$306</definedName>
    <definedName name="T1_FC1_5">'[25]factores A.N.'!$H$8:$H$33</definedName>
    <definedName name="T1_FC1_9">'[25]factores A.N.'!$J$8:$J$33</definedName>
    <definedName name="T1_FC2.2">[128]FACTORES!$M$8:$M$23</definedName>
    <definedName name="T2.PVC">'[25]factores A.N.'!$P$8:$P$19</definedName>
    <definedName name="T2_FC1_5">'[25]factores A.N.'!$I$8:$I$33</definedName>
    <definedName name="T2_FC1_9">'[25]factores A.N.'!$K$8:$K$33</definedName>
    <definedName name="t5t5" hidden="1">{"TAB1",#N/A,TRUE,"GENERAL";"TAB2",#N/A,TRUE,"GENERAL";"TAB3",#N/A,TRUE,"GENERAL";"TAB4",#N/A,TRUE,"GENERAL";"TAB5",#N/A,TRUE,"GENERAL"}</definedName>
    <definedName name="Ta">#REF!</definedName>
    <definedName name="TABLA">#REF!</definedName>
    <definedName name="TABLA_CMI">[8]BS.DATOS!$Q$5:$X$17</definedName>
    <definedName name="TABLA_DE_CONTENIDO__A1">#REF!</definedName>
    <definedName name="TABLA_RN">[8]BS.DATOS!$AA$5:$AH$17</definedName>
    <definedName name="TANQUES4.1">#REF!</definedName>
    <definedName name="TARIFA_CONSUMO_ALCANTARILLADO">#REF!</definedName>
    <definedName name="TARIFA_POR_CONSUMO">#REF!</definedName>
    <definedName name="TARIFAS_SUBSIDIOS">#REF!</definedName>
    <definedName name="TARIFAS1">#REF!</definedName>
    <definedName name="Tb">#REF!</definedName>
    <definedName name="Tc">#REF!</definedName>
    <definedName name="Td">#REF!</definedName>
    <definedName name="tdy" hidden="1">{"TAB1",#N/A,TRUE,"GENERAL";"TAB2",#N/A,TRUE,"GENERAL";"TAB3",#N/A,TRUE,"GENERAL";"TAB4",#N/A,TRUE,"GENERAL";"TAB5",#N/A,TRUE,"GENERAL"}</definedName>
    <definedName name="Te">#REF!</definedName>
    <definedName name="TECN" localSheetId="3">DATE(YEAR(Loan_Start),MONTH(Loan_Start)+Payment_Number,DAY(Loan_Start))</definedName>
    <definedName name="TECN" localSheetId="4">DATE(YEAR(Loan_Start),MONTH(Loan_Start)+Payment_Number,DAY(Loan_Start))</definedName>
    <definedName name="TECN" localSheetId="5">DATE(YEAR(Loan_Start),MONTH(Loan_Start)+Payment_Number,DAY(Loan_Start))</definedName>
    <definedName name="TECN">DATE(YEAR(Loan_Start),MONTH(Loan_Start)+Payment_Number,DAY(Loan_Start))</definedName>
    <definedName name="TECNM" localSheetId="3">DATE(YEAR(Loan_Start),MONTH(Loan_Start)+Payment_Number,DAY(Loan_Start))</definedName>
    <definedName name="TECNM" localSheetId="4">DATE(YEAR(Loan_Start),MONTH(Loan_Start)+Payment_Number,DAY(Loan_Start))</definedName>
    <definedName name="TECNM" localSheetId="5">DATE(YEAR(Loan_Start),MONTH(Loan_Start)+Payment_Number,DAY(Loan_Start))</definedName>
    <definedName name="TECNM">DATE(YEAR(Loan_Start),MONTH(Loan_Start)+Payment_Number,DAY(Loan_Start))</definedName>
    <definedName name="TEJA_ONDULADA_P7_N_8">'[29]LISTA MATERIALES'!$D$26</definedName>
    <definedName name="Teja_Termoacustica_techmet_50_mm_cal_28x28_mm">'[29]LISTA MATERIALES'!$D$1670</definedName>
    <definedName name="tewst" hidden="1">{"TAB1",#N/A,TRUE,"GENERAL";"TAB2",#N/A,TRUE,"GENERAL";"TAB3",#N/A,TRUE,"GENERAL";"TAB4",#N/A,TRUE,"GENERAL";"TAB5",#N/A,TRUE,"GENERAL"}</definedName>
    <definedName name="teytrh" hidden="1">{"via1",#N/A,TRUE,"general";"via2",#N/A,TRUE,"general";"via3",#N/A,TRUE,"general"}</definedName>
    <definedName name="Tf">#REF!</definedName>
    <definedName name="Tg">#REF!</definedName>
    <definedName name="Th">#REF!</definedName>
    <definedName name="thdh" hidden="1">{"TAB1",#N/A,TRUE,"GENERAL";"TAB2",#N/A,TRUE,"GENERAL";"TAB3",#N/A,TRUE,"GENERAL";"TAB4",#N/A,TRUE,"GENERAL";"TAB5",#N/A,TRUE,"GENERAL"}</definedName>
    <definedName name="thtj" hidden="1">{"via1",#N/A,TRUE,"general";"via2",#N/A,TRUE,"general";"via3",#N/A,TRUE,"general"}</definedName>
    <definedName name="Ti">#REF!</definedName>
    <definedName name="TIEMPO">[41]BASES!$E$27</definedName>
    <definedName name="TIPO">[30]aguia!$A$3:$A$15</definedName>
    <definedName name="tipos_entidad">[90]tipos_entidad!$A$1:$A$5</definedName>
    <definedName name="tipov">#REF!</definedName>
    <definedName name="titi" localSheetId="3">IF(Loan_Amount*Interest_Rate*Loan_Years*Loan_Start&gt;0,1,0)</definedName>
    <definedName name="titi" localSheetId="4">IF(Loan_Amount*Interest_Rate*Loan_Years*Loan_Start&gt;0,1,0)</definedName>
    <definedName name="titi" localSheetId="5">IF(Loan_Amount*Interest_Rate*Loan_Years*Loan_Start&gt;0,1,0)</definedName>
    <definedName name="titi">IF(Loan_Amount*Interest_Rate*Loan_Years*Loan_Start&gt;0,1,0)</definedName>
    <definedName name="TITO">#N/A</definedName>
    <definedName name="TITOF">#N/A</definedName>
    <definedName name="TITULO">#REF!</definedName>
    <definedName name="_xlnm.Print_Titles">#N/A</definedName>
    <definedName name="Títulos_a_imprimir_IM">#REF!</definedName>
    <definedName name="Tj">#REF!</definedName>
    <definedName name="Tk">#REF!</definedName>
    <definedName name="tl">#REF!</definedName>
    <definedName name="Tll">#REF!</definedName>
    <definedName name="Tm">#REF!</definedName>
    <definedName name="Tn">#REF!</definedName>
    <definedName name="Tñ">#REF!</definedName>
    <definedName name="To">#REF!</definedName>
    <definedName name="Topografo">'[29]MANO DE OBRA '!$G$14</definedName>
    <definedName name="Tornillos_grado_5">'[29]LISTA MATERIALES'!$D$1667</definedName>
    <definedName name="tortas" hidden="1">{"TAB1",#N/A,TRUE,"GENERAL";"TAB2",#N/A,TRUE,"GENERAL";"TAB3",#N/A,TRUE,"GENERAL";"TAB4",#N/A,TRUE,"GENERAL";"TAB5",#N/A,TRUE,"GENERAL"}</definedName>
    <definedName name="tortas2" hidden="1">{"via1",#N/A,TRUE,"general";"via2",#N/A,TRUE,"general";"via3",#N/A,TRUE,"general"}</definedName>
    <definedName name="TOTAL">#REF!</definedName>
    <definedName name="TOTAL_ING_ALCANT_NETO_SUB">#REF!</definedName>
    <definedName name="TOTAL_INGRESO_ACUEDUCTO_NETO_SUBSIDIO">#REF!</definedName>
    <definedName name="TOTAL_INGRESOS">#REF!</definedName>
    <definedName name="TOTAL_INGRESOS_ACUEDUCTO">#REF!</definedName>
    <definedName name="TOTAL_INGRESOS_ALCANTARILLADO">#REF!</definedName>
    <definedName name="TOTAL_INGRESOS_POR_ALCANTARILLADO">#REF!</definedName>
    <definedName name="totales">#REF!</definedName>
    <definedName name="TOTALPASTOS">#REF!</definedName>
    <definedName name="TotalPREDOMINANTE">#REF!</definedName>
    <definedName name="TOTMTPAV">[129]FINANC!$C$6</definedName>
    <definedName name="Tp">#REF!</definedName>
    <definedName name="Tq">#REF!</definedName>
    <definedName name="Tr">#REF!</definedName>
    <definedName name="TRABAJO">[46]MAQUINARIA!$A$2:$L$18</definedName>
    <definedName name="TRAFO">#N/A</definedName>
    <definedName name="TRANS">[79]TRANS!$A$3:$D$137</definedName>
    <definedName name="TRANSPORI" hidden="1">{#N/A,#N/A,TRUE,"INGENIERIA";#N/A,#N/A,TRUE,"COMPRAS";#N/A,#N/A,TRUE,"DIRECCION";#N/A,#N/A,TRUE,"RESUMEN"}</definedName>
    <definedName name="Transporte">'[106]BD TRANSPORTE'!$C$5:$C$10000</definedName>
    <definedName name="TRAT">[130]desmonte!$E$48</definedName>
    <definedName name="trest" hidden="1">{"TAB1",#N/A,TRUE,"GENERAL";"TAB2",#N/A,TRUE,"GENERAL";"TAB3",#N/A,TRUE,"GENERAL";"TAB4",#N/A,TRUE,"GENERAL";"TAB5",#N/A,TRUE,"GENERAL"}</definedName>
    <definedName name="tret" hidden="1">{"TAB1",#N/A,TRUE,"GENERAL";"TAB2",#N/A,TRUE,"GENERAL";"TAB3",#N/A,TRUE,"GENERAL";"TAB4",#N/A,TRUE,"GENERAL";"TAB5",#N/A,TRUE,"GENERAL"}</definedName>
    <definedName name="trh" hidden="1">{"via1",#N/A,TRUE,"general";"via2",#N/A,TRUE,"general";"via3",#N/A,TRUE,"general"}</definedName>
    <definedName name="trhfh" hidden="1">{"via1",#N/A,TRUE,"general";"via2",#N/A,TRUE,"general";"via3",#N/A,TRUE,"general"}</definedName>
    <definedName name="trimestre1">'[131]ESTADO RED'!$E$8</definedName>
    <definedName name="TRITURADO">'[29]LISTA MATERIALES'!$D$9</definedName>
    <definedName name="trjfgjh" hidden="1">{"via1",#N/A,TRUE,"general";"via2",#N/A,TRUE,"general";"via3",#N/A,TRUE,"general"}</definedName>
    <definedName name="tru" hidden="1">{"via1",#N/A,TRUE,"general";"via2",#N/A,TRUE,"general";"via3",#N/A,TRUE,"general"}</definedName>
    <definedName name="truds" hidden="1">{"via1",#N/A,TRUE,"general";"via2",#N/A,TRUE,"general";"via3",#N/A,TRUE,"general"}</definedName>
    <definedName name="trutu" hidden="1">{"via1",#N/A,TRUE,"general";"via2",#N/A,TRUE,"general";"via3",#N/A,TRUE,"general"}</definedName>
    <definedName name="trydfg" hidden="1">{"via1",#N/A,TRUE,"general";"via2",#N/A,TRUE,"general";"via3",#N/A,TRUE,"general"}</definedName>
    <definedName name="trydtrygf" hidden="1">{"via1",#N/A,TRUE,"general";"via2",#N/A,TRUE,"general";"via3",#N/A,TRUE,"general"}</definedName>
    <definedName name="tryery" hidden="1">{"TAB1",#N/A,TRUE,"GENERAL";"TAB2",#N/A,TRUE,"GENERAL";"TAB3",#N/A,TRUE,"GENERAL";"TAB4",#N/A,TRUE,"GENERAL";"TAB5",#N/A,TRUE,"GENERAL"}</definedName>
    <definedName name="tryi6" hidden="1">{"TAB1",#N/A,TRUE,"GENERAL";"TAB2",#N/A,TRUE,"GENERAL";"TAB3",#N/A,TRUE,"GENERAL";"TAB4",#N/A,TRUE,"GENERAL";"TAB5",#N/A,TRUE,"GENERAL"}</definedName>
    <definedName name="tryrth" hidden="1">{"via1",#N/A,TRUE,"general";"via2",#N/A,TRUE,"general";"via3",#N/A,TRUE,"general"}</definedName>
    <definedName name="Ts">#REF!</definedName>
    <definedName name="tsert" hidden="1">{"TAB1",#N/A,TRUE,"GENERAL";"TAB2",#N/A,TRUE,"GENERAL";"TAB3",#N/A,TRUE,"GENERAL";"TAB4",#N/A,TRUE,"GENERAL";"TAB5",#N/A,TRUE,"GENERAL"}</definedName>
    <definedName name="Tt">#REF!</definedName>
    <definedName name="TtCD">#REF!</definedName>
    <definedName name="TTR" hidden="1">{"via1",#N/A,TRUE,"general";"via2",#N/A,TRUE,"general";"via3",#N/A,TRUE,"general"}</definedName>
    <definedName name="ttrff" hidden="1">{"via1",#N/A,TRUE,"general";"via2",#N/A,TRUE,"general";"via3",#N/A,TRUE,"general"}</definedName>
    <definedName name="ttt" hidden="1">{"TAB1",#N/A,TRUE,"GENERAL";"TAB2",#N/A,TRUE,"GENERAL";"TAB3",#N/A,TRUE,"GENERAL";"TAB4",#N/A,TRUE,"GENERAL";"TAB5",#N/A,TRUE,"GENERAL"}</definedName>
    <definedName name="tttt7" hidden="1">{"via1",#N/A,TRUE,"general";"via2",#N/A,TRUE,"general";"via3",#N/A,TRUE,"general"}</definedName>
    <definedName name="tttthy" hidden="1">{"TAB1",#N/A,TRUE,"GENERAL";"TAB2",#N/A,TRUE,"GENERAL";"TAB3",#N/A,TRUE,"GENERAL";"TAB4",#N/A,TRUE,"GENERAL";"TAB5",#N/A,TRUE,"GENERAL"}</definedName>
    <definedName name="ttttr" hidden="1">{"via1",#N/A,TRUE,"general";"via2",#N/A,TRUE,"general";"via3",#N/A,TRUE,"general"}</definedName>
    <definedName name="ttttt" hidden="1">{"TAB1",#N/A,TRUE,"GENERAL";"TAB2",#N/A,TRUE,"GENERAL";"TAB3",#N/A,TRUE,"GENERAL";"TAB4",#N/A,TRUE,"GENERAL";"TAB5",#N/A,TRUE,"GENERAL"}</definedName>
    <definedName name="TTTTTTTT">#REF!</definedName>
    <definedName name="Tu">#REF!</definedName>
    <definedName name="tuberia">#REF!</definedName>
    <definedName name="TUBERIA24">#REF!</definedName>
    <definedName name="TUPI" localSheetId="3">MATCH(0.01,End_Bal,-1)+1</definedName>
    <definedName name="TUPI" localSheetId="4">MATCH(0.01,End_Bal,-1)+1</definedName>
    <definedName name="TUPI" localSheetId="5">MATCH(0.01,End_Bal,-1)+1</definedName>
    <definedName name="TUPI">MATCH(0.01,End_Bal,-1)+1</definedName>
    <definedName name="tur" hidden="1">{"TAB1",#N/A,TRUE,"GENERAL";"TAB2",#N/A,TRUE,"GENERAL";"TAB3",#N/A,TRUE,"GENERAL";"TAB4",#N/A,TRUE,"GENERAL";"TAB5",#N/A,TRUE,"GENERAL"}</definedName>
    <definedName name="turu" hidden="1">{"TAB1",#N/A,TRUE,"GENERAL";"TAB2",#N/A,TRUE,"GENERAL";"TAB3",#N/A,TRUE,"GENERAL";"TAB4",#N/A,TRUE,"GENERAL";"TAB5",#N/A,TRUE,"GENERAL"}</definedName>
    <definedName name="Tw">#REF!</definedName>
    <definedName name="twer" hidden="1">{"TAB1",#N/A,TRUE,"GENERAL";"TAB2",#N/A,TRUE,"GENERAL";"TAB3",#N/A,TRUE,"GENERAL";"TAB4",#N/A,TRUE,"GENERAL";"TAB5",#N/A,TRUE,"GENERAL"}</definedName>
    <definedName name="twet" hidden="1">{"TAB1",#N/A,TRUE,"GENERAL";"TAB2",#N/A,TRUE,"GENERAL";"TAB3",#N/A,TRUE,"GENERAL";"TAB4",#N/A,TRUE,"GENERAL";"TAB5",#N/A,TRUE,"GENERAL"}</definedName>
    <definedName name="Tx">#REF!</definedName>
    <definedName name="Ty">#REF!</definedName>
    <definedName name="tyery" hidden="1">{"via1",#N/A,TRUE,"general";"via2",#N/A,TRUE,"general";"via3",#N/A,TRUE,"general"}</definedName>
    <definedName name="tyj" hidden="1">{"TAB1",#N/A,TRUE,"GENERAL";"TAB2",#N/A,TRUE,"GENERAL";"TAB3",#N/A,TRUE,"GENERAL";"TAB4",#N/A,TRUE,"GENERAL";"TAB5",#N/A,TRUE,"GENERAL"}</definedName>
    <definedName name="tyjtyj" hidden="1">{"TAB1",#N/A,TRUE,"GENERAL";"TAB2",#N/A,TRUE,"GENERAL";"TAB3",#N/A,TRUE,"GENERAL";"TAB4",#N/A,TRUE,"GENERAL";"TAB5",#N/A,TRUE,"GENERAL"}</definedName>
    <definedName name="tyjytjuyjuy" hidden="1">{"TAB1",#N/A,TRUE,"GENERAL";"TAB2",#N/A,TRUE,"GENERAL";"TAB3",#N/A,TRUE,"GENERAL";"TAB4",#N/A,TRUE,"GENERAL";"TAB5",#N/A,TRUE,"GENERAL"}</definedName>
    <definedName name="tyk" hidden="1">{"via1",#N/A,TRUE,"general";"via2",#N/A,TRUE,"general";"via3",#N/A,TRUE,"general"}</definedName>
    <definedName name="tym" hidden="1">{"via1",#N/A,TRUE,"general";"via2",#N/A,TRUE,"general";"via3",#N/A,TRUE,"general"}</definedName>
    <definedName name="tyr" hidden="1">{"via1",#N/A,TRUE,"general";"via2",#N/A,TRUE,"general";"via3",#N/A,TRUE,"general"}</definedName>
    <definedName name="tytgfhgfh" hidden="1">{"TAB1",#N/A,TRUE,"GENERAL";"TAB2",#N/A,TRUE,"GENERAL";"TAB3",#N/A,TRUE,"GENERAL";"TAB4",#N/A,TRUE,"GENERAL";"TAB5",#N/A,TRUE,"GENERAL"}</definedName>
    <definedName name="tyty" hidden="1">{"TAB1",#N/A,TRUE,"GENERAL";"TAB2",#N/A,TRUE,"GENERAL";"TAB3",#N/A,TRUE,"GENERAL";"TAB4",#N/A,TRUE,"GENERAL";"TAB5",#N/A,TRUE,"GENERAL"}</definedName>
    <definedName name="tyu">#REF!</definedName>
    <definedName name="TYUIYI" hidden="1">{"TAB1",#N/A,TRUE,"GENERAL";"TAB2",#N/A,TRUE,"GENERAL";"TAB3",#N/A,TRUE,"GENERAL";"TAB4",#N/A,TRUE,"GENERAL";"TAB5",#N/A,TRUE,"GENERAL"}</definedName>
    <definedName name="tyujh" hidden="1">{"TAB1",#N/A,TRUE,"GENERAL";"TAB2",#N/A,TRUE,"GENERAL";"TAB3",#N/A,TRUE,"GENERAL";"TAB4",#N/A,TRUE,"GENERAL";"TAB5",#N/A,TRUE,"GENERAL"}</definedName>
    <definedName name="tyuty" hidden="1">{"TAB1",#N/A,TRUE,"GENERAL";"TAB2",#N/A,TRUE,"GENERAL";"TAB3",#N/A,TRUE,"GENERAL";"TAB4",#N/A,TRUE,"GENERAL";"TAB5",#N/A,TRUE,"GENERAL"}</definedName>
    <definedName name="tyutyu" hidden="1">{"via1",#N/A,TRUE,"general";"via2",#N/A,TRUE,"general";"via3",#N/A,TRUE,"general"}</definedName>
    <definedName name="tyxg" hidden="1">{"via1",#N/A,TRUE,"general";"via2",#N/A,TRUE,"general";"via3",#N/A,TRUE,"general"}</definedName>
    <definedName name="Tz">#REF!</definedName>
    <definedName name="U">#REF!</definedName>
    <definedName name="u3u" hidden="1">{"TAB1",#N/A,TRUE,"GENERAL";"TAB2",#N/A,TRUE,"GENERAL";"TAB3",#N/A,TRUE,"GENERAL";"TAB4",#N/A,TRUE,"GENERAL";"TAB5",#N/A,TRUE,"GENERAL"}</definedName>
    <definedName name="u7u7" hidden="1">{"TAB1",#N/A,TRUE,"GENERAL";"TAB2",#N/A,TRUE,"GENERAL";"TAB3",#N/A,TRUE,"GENERAL";"TAB4",#N/A,TRUE,"GENERAL";"TAB5",#N/A,TRUE,"GENERAL"}</definedName>
    <definedName name="Ua">#REF!</definedName>
    <definedName name="Ub">#REF!</definedName>
    <definedName name="Ubicación">#REF!</definedName>
    <definedName name="Uc">#REF!</definedName>
    <definedName name="Ud">#REF!</definedName>
    <definedName name="Ue">#REF!</definedName>
    <definedName name="Uf">#REF!</definedName>
    <definedName name="Ug">#REF!</definedName>
    <definedName name="Uh">#REF!</definedName>
    <definedName name="ui">#REF!</definedName>
    <definedName name="uijhj" hidden="1">{"via1",#N/A,TRUE,"general";"via2",#N/A,TRUE,"general";"via3",#N/A,TRUE,"general"}</definedName>
    <definedName name="uio" hidden="1">{"TAB1",#N/A,TRUE,"GENERAL";"TAB2",#N/A,TRUE,"GENERAL";"TAB3",#N/A,TRUE,"GENERAL";"TAB4",#N/A,TRUE,"GENERAL";"TAB5",#N/A,TRUE,"GENERAL"}</definedName>
    <definedName name="uiou" hidden="1">{"TAB1",#N/A,TRUE,"GENERAL";"TAB2",#N/A,TRUE,"GENERAL";"TAB3",#N/A,TRUE,"GENERAL";"TAB4",#N/A,TRUE,"GENERAL";"TAB5",#N/A,TRUE,"GENERAL"}</definedName>
    <definedName name="uir" hidden="1">{"via1",#N/A,TRUE,"general";"via2",#N/A,TRUE,"general";"via3",#N/A,TRUE,"general"}</definedName>
    <definedName name="uituii" hidden="1">{"TAB1",#N/A,TRUE,"GENERAL";"TAB2",#N/A,TRUE,"GENERAL";"TAB3",#N/A,TRUE,"GENERAL";"TAB4",#N/A,TRUE,"GENERAL";"TAB5",#N/A,TRUE,"GENERAL"}</definedName>
    <definedName name="uityjj" hidden="1">{"via1",#N/A,TRUE,"general";"via2",#N/A,TRUE,"general";"via3",#N/A,TRUE,"general"}</definedName>
    <definedName name="uiufgj" hidden="1">{"TAB1",#N/A,TRUE,"GENERAL";"TAB2",#N/A,TRUE,"GENERAL";"TAB3",#N/A,TRUE,"GENERAL";"TAB4",#N/A,TRUE,"GENERAL";"TAB5",#N/A,TRUE,"GENERAL"}</definedName>
    <definedName name="UIUYI" hidden="1">{"TAB1",#N/A,TRUE,"GENERAL";"TAB2",#N/A,TRUE,"GENERAL";"TAB3",#N/A,TRUE,"GENERAL";"TAB4",#N/A,TRUE,"GENERAL";"TAB5",#N/A,TRUE,"GENERAL"}</definedName>
    <definedName name="Uj">#REF!</definedName>
    <definedName name="Uk">#REF!</definedName>
    <definedName name="Ull">#REF!</definedName>
    <definedName name="Um">#REF!</definedName>
    <definedName name="Un">#REF!</definedName>
    <definedName name="UNDS">[52]UNDS!$A$1:$B$65536</definedName>
    <definedName name="UNIDAD">'[106]BD UNIDADES'!$D$5:$D$10000</definedName>
    <definedName name="Unidades">'[59]Pre adoquin'!$O$12:$O$13</definedName>
    <definedName name="UNITARIO">[132]Unitarios!$A$3:$D$13</definedName>
    <definedName name="Unitarios">#REF!</definedName>
    <definedName name="Uñ">#REF!</definedName>
    <definedName name="Uo">#REF!</definedName>
    <definedName name="UOUIV" hidden="1">{"TAB1",#N/A,TRUE,"GENERAL";"TAB2",#N/A,TRUE,"GENERAL";"TAB3",#N/A,TRUE,"GENERAL";"TAB4",#N/A,TRUE,"GENERAL";"TAB5",#N/A,TRUE,"GENERAL"}</definedName>
    <definedName name="Up">#REF!</definedName>
    <definedName name="Uq">#REF!</definedName>
    <definedName name="Ur">#REF!</definedName>
    <definedName name="uryur" hidden="1">{"TAB1",#N/A,TRUE,"GENERAL";"TAB2",#N/A,TRUE,"GENERAL";"TAB3",#N/A,TRUE,"GENERAL";"TAB4",#N/A,TRUE,"GENERAL";"TAB5",#N/A,TRUE,"GENERAL"}</definedName>
    <definedName name="Us">#REF!</definedName>
    <definedName name="UT">'[93]ANEXO No 6-ANALIS PR DOTACION'!$L$3</definedName>
    <definedName name="UTIL">8%</definedName>
    <definedName name="utilidad">[53]DATOS!$B$18</definedName>
    <definedName name="uu">#REF!</definedName>
    <definedName name="uuu" hidden="1">{"TAB1",#N/A,TRUE,"GENERAL";"TAB2",#N/A,TRUE,"GENERAL";"TAB3",#N/A,TRUE,"GENERAL";"TAB4",#N/A,TRUE,"GENERAL";"TAB5",#N/A,TRUE,"GENERAL"}</definedName>
    <definedName name="uuuuo" hidden="1">{"TAB1",#N/A,TRUE,"GENERAL";"TAB2",#N/A,TRUE,"GENERAL";"TAB3",#N/A,TRUE,"GENERAL";"TAB4",#N/A,TRUE,"GENERAL";"TAB5",#N/A,TRUE,"GENERAL"}</definedName>
    <definedName name="uuuuuj" hidden="1">{"via1",#N/A,TRUE,"general";"via2",#N/A,TRUE,"general";"via3",#N/A,TRUE,"general"}</definedName>
    <definedName name="Uv">#REF!</definedName>
    <definedName name="Uw">#REF!</definedName>
    <definedName name="uwkap" hidden="1">{"TAB1",#N/A,TRUE,"GENERAL";"TAB2",#N/A,TRUE,"GENERAL";"TAB3",#N/A,TRUE,"GENERAL";"TAB4",#N/A,TRUE,"GENERAL";"TAB5",#N/A,TRUE,"GENERAL"}</definedName>
    <definedName name="uxd">#REF!</definedName>
    <definedName name="uy">#REF!</definedName>
    <definedName name="uyiyiy" hidden="1">{"TAB1",#N/A,TRUE,"GENERAL";"TAB2",#N/A,TRUE,"GENERAL";"TAB3",#N/A,TRUE,"GENERAL";"TAB4",#N/A,TRUE,"GENERAL";"TAB5",#N/A,TRUE,"GENERAL"}</definedName>
    <definedName name="uytu" hidden="1">{"TAB1",#N/A,TRUE,"GENERAL";"TAB2",#N/A,TRUE,"GENERAL";"TAB3",#N/A,TRUE,"GENERAL";"TAB4",#N/A,TRUE,"GENERAL";"TAB5",#N/A,TRUE,"GENERAL"}</definedName>
    <definedName name="UYU">#REF!</definedName>
    <definedName name="uyur" hidden="1">{"via1",#N/A,TRUE,"general";"via2",#N/A,TRUE,"general";"via3",#N/A,TRUE,"general"}</definedName>
    <definedName name="Uz">#REF!</definedName>
    <definedName name="v" hidden="1">{"TAB1",#N/A,TRUE,"GENERAL";"TAB2",#N/A,TRUE,"GENERAL";"TAB3",#N/A,TRUE,"GENERAL";"TAB4",#N/A,TRUE,"GENERAL";"TAB5",#N/A,TRUE,"GENERAL"}</definedName>
    <definedName name="Va">#REF!</definedName>
    <definedName name="VAL_100PE_S1">#REF!</definedName>
    <definedName name="VAL_100PE_S2">#REF!</definedName>
    <definedName name="VAL_100PE_S3">#REF!</definedName>
    <definedName name="VAL_100PE_S4">#REF!</definedName>
    <definedName name="VAL_100PE_S5">#REF!</definedName>
    <definedName name="VAL_100PE_S6">#REF!</definedName>
    <definedName name="VAL150PE_S1">#REF!</definedName>
    <definedName name="VAL150PE_S2">#REF!</definedName>
    <definedName name="VAL150PE_S3">#REF!</definedName>
    <definedName name="VAL150PE_S4">#REF!</definedName>
    <definedName name="VAL150PE_S5">#REF!</definedName>
    <definedName name="VAL150PE_S6">#REF!</definedName>
    <definedName name="VAL200PE_S1">#REF!</definedName>
    <definedName name="VAL200PE_S2">#REF!</definedName>
    <definedName name="VAL200PE_S3">#REF!</definedName>
    <definedName name="VAL200PE_S4">#REF!</definedName>
    <definedName name="VAL200PE_S5">#REF!</definedName>
    <definedName name="VAL200PE_S6">#REF!</definedName>
    <definedName name="VAL250PE_S1">#REF!</definedName>
    <definedName name="VAL250PE_S2">#REF!</definedName>
    <definedName name="VAL250PE_S3">#REF!</definedName>
    <definedName name="VAL250PE_S4">#REF!</definedName>
    <definedName name="VAL250PE_S5">#REF!</definedName>
    <definedName name="VAL250PE_S6">#REF!</definedName>
    <definedName name="VAL300HD_S1">#REF!</definedName>
    <definedName name="VAL300HD_S2">#REF!</definedName>
    <definedName name="VAL300HD_S3">#REF!</definedName>
    <definedName name="VAL300HD_S4">#REF!</definedName>
    <definedName name="VAL300HD_S5">#REF!</definedName>
    <definedName name="VAL300HD_S6">#REF!</definedName>
    <definedName name="VAL300PVC_S1">#REF!</definedName>
    <definedName name="VAL300PVC_S2">#REF!</definedName>
    <definedName name="VAL300PVC_S3">#REF!</definedName>
    <definedName name="VAL300PVC_S4">#REF!</definedName>
    <definedName name="VAL300PVC_S5">#REF!</definedName>
    <definedName name="VAL300PVC_S6">#REF!</definedName>
    <definedName name="VAL80PE_S1">#REF!</definedName>
    <definedName name="VAL80PE_S2">#REF!</definedName>
    <definedName name="VAL80PE_S3">#REF!</definedName>
    <definedName name="VAL80PE_S4">#REF!</definedName>
    <definedName name="VAL80PE_S5">#REF!</definedName>
    <definedName name="VAL80PE_S6">#REF!</definedName>
    <definedName name="Valor">#REF!</definedName>
    <definedName name="VALOR_ACTIVOS_ACUED_POR_PROD">#REF!</definedName>
    <definedName name="VALOR_ACTIVOS_ACUED_X_PROD">#REF!</definedName>
    <definedName name="VALOR_ACTIVOS_ACUEDUCTO">#REF!</definedName>
    <definedName name="VALOR_ACTIVOS_ACUEDUCTO...">#REF!</definedName>
    <definedName name="VALOR_ACTIVOS_ALCANT_X_PROD">#REF!</definedName>
    <definedName name="VALOR_ACTIVOS_ALCANTARILLADO">#REF!</definedName>
    <definedName name="VALOR_ACTIVOS_ALCANTARILLADO...">#REF!</definedName>
    <definedName name="VALOR_ALCANT_POR_PROD">#REF!</definedName>
    <definedName name="VALOR_CMI">#REF!</definedName>
    <definedName name="VALOR_CMI_ALCANTARILLADO">#REF!</definedName>
    <definedName name="valor1">#REF!</definedName>
    <definedName name="valor2">#REF!</definedName>
    <definedName name="VALOR3">#REF!</definedName>
    <definedName name="VALORACION_ACTIVOS_ACUEDUCTO">#REF!</definedName>
    <definedName name="VALORACION_ACTIVOS_ALCANTAR.">#REF!</definedName>
    <definedName name="ValorTot">#REF!</definedName>
    <definedName name="Values_Entered" localSheetId="3">IF(Loan_Amount*Interest_Rate*Loan_Years*Loan_Start&gt;0,1,0)</definedName>
    <definedName name="Values_Entered" localSheetId="4">IF(Loan_Amount*Interest_Rate*Loan_Years*Loan_Start&gt;0,1,0)</definedName>
    <definedName name="Values_Entered" localSheetId="5">IF(Loan_Amount*Interest_Rate*Loan_Years*Loan_Start&gt;0,1,0)</definedName>
    <definedName name="Values_Entered">IF(Loan_Amount*Interest_Rate*Loan_Years*Loan_Start&gt;0,1,0)</definedName>
    <definedName name="Varilla_de_3_4_x_3_4_de_aluminio">'[29]LISTA MATERIALES'!$D$1663</definedName>
    <definedName name="Varios">#REF!</definedName>
    <definedName name="Varios2">#REF!</definedName>
    <definedName name="Vb">#REF!</definedName>
    <definedName name="vbvbvbvb" hidden="1">{"TAB1",#N/A,TRUE,"GENERAL";"TAB2",#N/A,TRUE,"GENERAL";"TAB3",#N/A,TRUE,"GENERAL";"TAB4",#N/A,TRUE,"GENERAL";"TAB5",#N/A,TRUE,"GENERAL"}</definedName>
    <definedName name="Vc">#REF!</definedName>
    <definedName name="vck">#REF!</definedName>
    <definedName name="Vd">#REF!</definedName>
    <definedName name="vdfvuio" hidden="1">{"via1",#N/A,TRUE,"general";"via2",#N/A,TRUE,"general";"via3",#N/A,TRUE,"general"}</definedName>
    <definedName name="vdsvnj" hidden="1">{"via1",#N/A,TRUE,"general";"via2",#N/A,TRUE,"general";"via3",#N/A,TRUE,"general"}</definedName>
    <definedName name="Ve">#REF!</definedName>
    <definedName name="VENT100_S1">#REF!</definedName>
    <definedName name="VENT100_S2">#REF!</definedName>
    <definedName name="VENT100_S3">#REF!</definedName>
    <definedName name="VENT100_S4">#REF!</definedName>
    <definedName name="VENT100_S5">#REF!</definedName>
    <definedName name="VENT100_S6">#REF!</definedName>
    <definedName name="VentaAiu">#REF!</definedName>
    <definedName name="Vf">#REF!</definedName>
    <definedName name="vfbgnhyt" hidden="1">{"via1",#N/A,TRUE,"general";"via2",#N/A,TRUE,"general";"via3",#N/A,TRUE,"general"}</definedName>
    <definedName name="vfn">#REF!</definedName>
    <definedName name="vfvdv" hidden="1">{"TAB1",#N/A,TRUE,"GENERAL";"TAB2",#N/A,TRUE,"GENERAL";"TAB3",#N/A,TRUE,"GENERAL";"TAB4",#N/A,TRUE,"GENERAL";"TAB5",#N/A,TRUE,"GENERAL"}</definedName>
    <definedName name="vfvf" hidden="1">{"TAB1",#N/A,TRUE,"GENERAL";"TAB2",#N/A,TRUE,"GENERAL";"TAB3",#N/A,TRUE,"GENERAL";"TAB4",#N/A,TRUE,"GENERAL";"TAB5",#N/A,TRUE,"GENERAL"}</definedName>
    <definedName name="Vg">#REF!</definedName>
    <definedName name="Vh">#REF!</definedName>
    <definedName name="vias">[124]Datos!$H$2:$H$6</definedName>
    <definedName name="Vibrador_de_concreto">'[29]MANO DE OBRA '!$D$26</definedName>
    <definedName name="VIDA_UITL_ACTIVOS">#REF!</definedName>
    <definedName name="VIDA_UITL_ACTIVOS_DISPONIBLE..">#REF!</definedName>
    <definedName name="VIDA_UTIL...">#REF!</definedName>
    <definedName name="VIDA_UTIL_DISPONIBLE_ACUEDUCTO">#REF!</definedName>
    <definedName name="VIDA_UTIL_DISPONIBLE_ALCANT">#REF!</definedName>
    <definedName name="Viga_cajón_220_x80_cal_14">'[29]LISTA MATERIALES'!$D$1666</definedName>
    <definedName name="vjkgvif">#N/A</definedName>
    <definedName name="vk" hidden="1">{"via1",#N/A,TRUE,"general";"via2",#N/A,TRUE,"general";"via3",#N/A,TRUE,"general"}</definedName>
    <definedName name="vm">#REF!</definedName>
    <definedName name="vnbvxb" hidden="1">{"via1",#N/A,TRUE,"general";"via2",#N/A,TRUE,"general";"via3",#N/A,TRUE,"general"}</definedName>
    <definedName name="VNVBN" hidden="1">{"TAB1",#N/A,TRUE,"GENERAL";"TAB2",#N/A,TRUE,"GENERAL";"TAB3",#N/A,TRUE,"GENERAL";"TAB4",#N/A,TRUE,"GENERAL";"TAB5",#N/A,TRUE,"GENERAL"}</definedName>
    <definedName name="VPD">[8]TARIFAS!$C$569</definedName>
    <definedName name="VPDACUE">#REF!</definedName>
    <definedName name="VPI">[8]TARIFAS!$C$567</definedName>
    <definedName name="VRA">[8]TARIFAS!$C$566</definedName>
    <definedName name="vsdfj" hidden="1">{"via1",#N/A,TRUE,"general";"via2",#N/A,TRUE,"general";"via3",#N/A,TRUE,"general"}</definedName>
    <definedName name="vt" hidden="1">{"via1",#N/A,TRUE,"general";"via2",#N/A,TRUE,"general";"via3",#N/A,TRUE,"general"}</definedName>
    <definedName name="VTOTAL">#REF!</definedName>
    <definedName name="vv">#REF!</definedName>
    <definedName name="vvcxv" hidden="1">{"TAB1",#N/A,TRUE,"GENERAL";"TAB2",#N/A,TRUE,"GENERAL";"TAB3",#N/A,TRUE,"GENERAL";"TAB4",#N/A,TRUE,"GENERAL";"TAB5",#N/A,TRUE,"GENERAL"}</definedName>
    <definedName name="VVV">#REF!</definedName>
    <definedName name="vvvvt" hidden="1">{"via1",#N/A,TRUE,"general";"via2",#N/A,TRUE,"general";"via3",#N/A,TRUE,"general"}</definedName>
    <definedName name="vvvvvvf" hidden="1">{"via1",#N/A,TRUE,"general";"via2",#N/A,TRUE,"general";"via3",#N/A,TRUE,"general"}</definedName>
    <definedName name="vy" hidden="1">{"TAB1",#N/A,TRUE,"GENERAL";"TAB2",#N/A,TRUE,"GENERAL";"TAB3",#N/A,TRUE,"GENERAL";"TAB4",#N/A,TRUE,"GENERAL";"TAB5",#N/A,TRUE,"GENERAL"}</definedName>
    <definedName name="w">'[86]Análisis Unit'!#REF!</definedName>
    <definedName name="w2w2w" hidden="1">{"via1",#N/A,TRUE,"general";"via2",#N/A,TRUE,"general";"via3",#N/A,TRUE,"general"}</definedName>
    <definedName name="WACC">'[133]DATOS ESCENARIOS'!$B$2</definedName>
    <definedName name="we">#REF!</definedName>
    <definedName name="werew" hidden="1">{"TAB1",#N/A,TRUE,"GENERAL";"TAB2",#N/A,TRUE,"GENERAL";"TAB3",#N/A,TRUE,"GENERAL";"TAB4",#N/A,TRUE,"GENERAL";"TAB5",#N/A,TRUE,"GENERAL"}</definedName>
    <definedName name="WEREWR" hidden="1">{"via1",#N/A,TRUE,"general";"via2",#N/A,TRUE,"general";"via3",#N/A,TRUE,"general"}</definedName>
    <definedName name="werfdsf" hidden="1">{"TAB1",#N/A,TRUE,"GENERAL";"TAB2",#N/A,TRUE,"GENERAL";"TAB3",#N/A,TRUE,"GENERAL";"TAB4",#N/A,TRUE,"GENERAL";"TAB5",#N/A,TRUE,"GENERAL"}</definedName>
    <definedName name="werh" hidden="1">{"via1",#N/A,TRUE,"general";"via2",#N/A,TRUE,"general";"via3",#N/A,TRUE,"general"}</definedName>
    <definedName name="wersfdfrguyo" hidden="1">{"via1",#N/A,TRUE,"general";"via2",#N/A,TRUE,"general";"via3",#N/A,TRUE,"general"}</definedName>
    <definedName name="werwr" hidden="1">{"via1",#N/A,TRUE,"general";"via2",#N/A,TRUE,"general";"via3",#N/A,TRUE,"general"}</definedName>
    <definedName name="WERWVN" hidden="1">{"TAB1",#N/A,TRUE,"GENERAL";"TAB2",#N/A,TRUE,"GENERAL";"TAB3",#N/A,TRUE,"GENERAL";"TAB4",#N/A,TRUE,"GENERAL";"TAB5",#N/A,TRUE,"GENERAL"}</definedName>
    <definedName name="wetrew" hidden="1">{"via1",#N/A,TRUE,"general";"via2",#N/A,TRUE,"general";"via3",#N/A,TRUE,"general"}</definedName>
    <definedName name="wettt" hidden="1">{"via1",#N/A,TRUE,"general";"via2",#N/A,TRUE,"general";"via3",#N/A,TRUE,"general"}</definedName>
    <definedName name="wetwretd" hidden="1">{"via1",#N/A,TRUE,"general";"via2",#N/A,TRUE,"general";"via3",#N/A,TRUE,"general"}</definedName>
    <definedName name="wew" hidden="1">{"via1",#N/A,TRUE,"general";"via2",#N/A,TRUE,"general";"via3",#N/A,TRUE,"general"}</definedName>
    <definedName name="wffag" hidden="1">{"via1",#N/A,TRUE,"general";"via2",#N/A,TRUE,"general";"via3",#N/A,TRUE,"general"}</definedName>
    <definedName name="wj">#REF!</definedName>
    <definedName name="wl">#REF!</definedName>
    <definedName name="WQEEWQ" hidden="1">{"TAB1",#N/A,TRUE,"GENERAL";"TAB2",#N/A,TRUE,"GENERAL";"TAB3",#N/A,TRUE,"GENERAL";"TAB4",#N/A,TRUE,"GENERAL";"TAB5",#N/A,TRUE,"GENERAL"}</definedName>
    <definedName name="wqw" hidden="1">#REF!</definedName>
    <definedName name="wrn.FORMATOS."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wrn.GENERAL." hidden="1">{"TAB1",#N/A,TRUE,"GENERAL";"TAB2",#N/A,TRUE,"GENERAL";"TAB3",#N/A,TRUE,"GENERAL";"TAB4",#N/A,TRUE,"GENERAL";"TAB5",#N/A,TRUE,"GENERAL"}</definedName>
    <definedName name="wrn.GERENCIA." hidden="1">{#N/A,#N/A,TRUE,"INGENIERIA";#N/A,#N/A,TRUE,"COMPRAS";#N/A,#N/A,TRUE,"DIRECCION";#N/A,#N/A,TRUE,"RESUMEN"}</definedName>
    <definedName name="wrn.via." hidden="1">{"via1",#N/A,TRUE,"general";"via2",#N/A,TRUE,"general";"via3",#N/A,TRUE,"general"}</definedName>
    <definedName name="ws">#REF!</definedName>
    <definedName name="wsnhed" hidden="1">{"via1",#N/A,TRUE,"general";"via2",#N/A,TRUE,"general";"via3",#N/A,TRUE,"general"}</definedName>
    <definedName name="wswswsqa" hidden="1">{"via1",#N/A,TRUE,"general";"via2",#N/A,TRUE,"general";"via3",#N/A,TRUE,"general"}</definedName>
    <definedName name="wtt" hidden="1">{"TAB1",#N/A,TRUE,"GENERAL";"TAB2",#N/A,TRUE,"GENERAL";"TAB3",#N/A,TRUE,"GENERAL";"TAB4",#N/A,TRUE,"GENERAL";"TAB5",#N/A,TRUE,"GENERAL"}</definedName>
    <definedName name="ww">#REF!</definedName>
    <definedName name="wwded3" hidden="1">{"via1",#N/A,TRUE,"general";"via2",#N/A,TRUE,"general";"via3",#N/A,TRUE,"general"}</definedName>
    <definedName name="WWWW">#REF!</definedName>
    <definedName name="wwwwe" hidden="1">{"TAB1",#N/A,TRUE,"GENERAL";"TAB2",#N/A,TRUE,"GENERAL";"TAB3",#N/A,TRUE,"GENERAL";"TAB4",#N/A,TRUE,"GENERAL";"TAB5",#N/A,TRUE,"GENERAL"}</definedName>
    <definedName name="wyty" hidden="1">{"via1",#N/A,TRUE,"general";"via2",#N/A,TRUE,"general";"via3",#N/A,TRUE,"general"}</definedName>
    <definedName name="x">#REF!</definedName>
    <definedName name="xb">#REF!</definedName>
    <definedName name="xcbvbs" hidden="1">{"TAB1",#N/A,TRUE,"GENERAL";"TAB2",#N/A,TRUE,"GENERAL";"TAB3",#N/A,TRUE,"GENERAL";"TAB4",#N/A,TRUE,"GENERAL";"TAB5",#N/A,TRUE,"GENERAL"}</definedName>
    <definedName name="xo">#REF!</definedName>
    <definedName name="xsxs" hidden="1">{"TAB1",#N/A,TRUE,"GENERAL";"TAB2",#N/A,TRUE,"GENERAL";"TAB3",#N/A,TRUE,"GENERAL";"TAB4",#N/A,TRUE,"GENERAL";"TAB5",#N/A,TRUE,"GENERAL"}</definedName>
    <definedName name="xx">#REF!</definedName>
    <definedName name="xxfg" hidden="1">{"via1",#N/A,TRUE,"general";"via2",#N/A,TRUE,"general";"via3",#N/A,TRUE,"general"}</definedName>
    <definedName name="XXX">#REF!</definedName>
    <definedName name="XXXXX" hidden="1">{#N/A,#N/A,FALSE,"Formato No.2 ";#N/A,#N/A,FALSE,"Formato No.3A";#N/A,#N/A,FALSE,"Formato No. 3B";#N/A,#N/A,FALSE,"Formato No. 3C";#N/A,#N/A,FALSE,"Formato No. 4A";#N/A,#N/A,FALSE,"Formato No. 4B";#N/A,#N/A,FALSE,"Formato No. 4C (1)";#N/A,#N/A,FALSE,"Formato No. 4C (2)";#N/A,#N/A,FALSE,"Formato No. 4D";#N/A,#N/A,FALSE,"Formato No. 7 ";#N/A,#N/A,FALSE,"Formato No. 8";#N/A,#N/A,FALSE,"Formato No. 9";#N/A,#N/A,FALSE,"Formato No. 10";#N/A,#N/A,FALSE,"Formato No. 11";#N/A,#N/A,FALSE,"Formato No. 12";#N/A,#N/A,FALSE,"Formato No. 13";#N/A,#N/A,FALSE,"Formato No. 14";#N/A,#N/A,FALSE,"Formato No. 15 ";#N/A,#N/A,FALSE,"Formato No. 16";#N/A,#N/A,FALSE,"Formato No. 17";#N/A,#N/A,FALSE,"Formato No. 18";#N/A,#N/A,FALSE,"Formato No. 19"}</definedName>
    <definedName name="xxxxxds" hidden="1">{"via1",#N/A,TRUE,"general";"via2",#N/A,TRUE,"general";"via3",#N/A,TRUE,"general"}</definedName>
    <definedName name="XXXXXX" hidden="1">{#N/A,#N/A,TRUE,"INGENIERIA";#N/A,#N/A,TRUE,"COMPRAS";#N/A,#N/A,TRUE,"DIRECCION";#N/A,#N/A,TRUE,"RESUMEN"}</definedName>
    <definedName name="XXXXXXXX">#REF!</definedName>
    <definedName name="XXXXXXXXXX">#REF!</definedName>
    <definedName name="xxxxxxxxxx29" hidden="1">{"via1",#N/A,TRUE,"general";"via2",#N/A,TRUE,"general";"via3",#N/A,TRUE,"general"}</definedName>
    <definedName name="XXXXXXXXXXXX">#REF!</definedName>
    <definedName name="xxxxxxxxxxxxxxxxxxxxxxxxxxxxx">#REF!</definedName>
    <definedName name="XZXZV" hidden="1">{"via1",#N/A,TRUE,"general";"via2",#N/A,TRUE,"general";"via3",#N/A,TRUE,"general"}</definedName>
    <definedName name="y">#REF!</definedName>
    <definedName name="y6y6" hidden="1">{"via1",#N/A,TRUE,"general";"via2",#N/A,TRUE,"general";"via3",#N/A,TRUE,"general"}</definedName>
    <definedName name="yery" hidden="1">{"via1",#N/A,TRUE,"general";"via2",#N/A,TRUE,"general";"via3",#N/A,TRUE,"general"}</definedName>
    <definedName name="yhy" hidden="1">{"TAB1",#N/A,TRUE,"GENERAL";"TAB2",#N/A,TRUE,"GENERAL";"TAB3",#N/A,TRUE,"GENERAL";"TAB4",#N/A,TRUE,"GENERAL";"TAB5",#N/A,TRUE,"GENERAL"}</definedName>
    <definedName name="yjyj" hidden="1">{"TAB1",#N/A,TRUE,"GENERAL";"TAB2",#N/A,TRUE,"GENERAL";"TAB3",#N/A,TRUE,"GENERAL";"TAB4",#N/A,TRUE,"GENERAL";"TAB5",#N/A,TRUE,"GENERAL"}</definedName>
    <definedName name="yn">#REF!</definedName>
    <definedName name="yoyo">#REF!</definedName>
    <definedName name="yrey" hidden="1">{"via1",#N/A,TRUE,"general";"via2",#N/A,TRUE,"general";"via3",#N/A,TRUE,"general"}</definedName>
    <definedName name="yry" hidden="1">{"via1",#N/A,TRUE,"general";"via2",#N/A,TRUE,"general";"via3",#N/A,TRUE,"general"}</definedName>
    <definedName name="ytj" hidden="1">{"TAB1",#N/A,TRUE,"GENERAL";"TAB2",#N/A,TRUE,"GENERAL";"TAB3",#N/A,TRUE,"GENERAL";"TAB4",#N/A,TRUE,"GENERAL";"TAB5",#N/A,TRUE,"GENERAL"}</definedName>
    <definedName name="ytjt6" hidden="1">{"via1",#N/A,TRUE,"general";"via2",#N/A,TRUE,"general";"via3",#N/A,TRUE,"general"}</definedName>
    <definedName name="ytrwyr" hidden="1">{"TAB1",#N/A,TRUE,"GENERAL";"TAB2",#N/A,TRUE,"GENERAL";"TAB3",#N/A,TRUE,"GENERAL";"TAB4",#N/A,TRUE,"GENERAL";"TAB5",#N/A,TRUE,"GENERAL"}</definedName>
    <definedName name="ytry" hidden="1">{"via1",#N/A,TRUE,"general";"via2",#N/A,TRUE,"general";"via3",#N/A,TRUE,"general"}</definedName>
    <definedName name="ytryrty" hidden="1">{"via1",#N/A,TRUE,"general";"via2",#N/A,TRUE,"general";"via3",#N/A,TRUE,"general"}</definedName>
    <definedName name="YTRYUYT" hidden="1">{"TAB1",#N/A,TRUE,"GENERAL";"TAB2",#N/A,TRUE,"GENERAL";"TAB3",#N/A,TRUE,"GENERAL";"TAB4",#N/A,TRUE,"GENERAL";"TAB5",#N/A,TRUE,"GENERAL"}</definedName>
    <definedName name="ytudfgd" hidden="1">{"TAB1",#N/A,TRUE,"GENERAL";"TAB2",#N/A,TRUE,"GENERAL";"TAB3",#N/A,TRUE,"GENERAL";"TAB4",#N/A,TRUE,"GENERAL";"TAB5",#N/A,TRUE,"GENERAL"}</definedName>
    <definedName name="yturtu7" hidden="1">{"TAB1",#N/A,TRUE,"GENERAL";"TAB2",#N/A,TRUE,"GENERAL";"TAB3",#N/A,TRUE,"GENERAL";"TAB4",#N/A,TRUE,"GENERAL";"TAB5",#N/A,TRUE,"GENERAL"}</definedName>
    <definedName name="yturu" hidden="1">{"TAB1",#N/A,TRUE,"GENERAL";"TAB2",#N/A,TRUE,"GENERAL";"TAB3",#N/A,TRUE,"GENERAL";"TAB4",#N/A,TRUE,"GENERAL";"TAB5",#N/A,TRUE,"GENERAL"}</definedName>
    <definedName name="ytuytfgh" hidden="1">{"via1",#N/A,TRUE,"general";"via2",#N/A,TRUE,"general";"via3",#N/A,TRUE,"general"}</definedName>
    <definedName name="yty" hidden="1">{"TAB1",#N/A,TRUE,"GENERAL";"TAB2",#N/A,TRUE,"GENERAL";"TAB3",#N/A,TRUE,"GENERAL";"TAB4",#N/A,TRUE,"GENERAL";"TAB5",#N/A,TRUE,"GENERAL"}</definedName>
    <definedName name="ytyyh" hidden="1">{"via1",#N/A,TRUE,"general";"via2",#N/A,TRUE,"general";"via3",#N/A,TRUE,"general"}</definedName>
    <definedName name="ytzacdfg" hidden="1">{"TAB1",#N/A,TRUE,"GENERAL";"TAB2",#N/A,TRUE,"GENERAL";"TAB3",#N/A,TRUE,"GENERAL";"TAB4",#N/A,TRUE,"GENERAL";"TAB5",#N/A,TRUE,"GENERAL"}</definedName>
    <definedName name="yu">#REF!</definedName>
    <definedName name="yudre54" hidden="1">{"TAB1",#N/A,TRUE,"GENERAL";"TAB2",#N/A,TRUE,"GENERAL";"TAB3",#N/A,TRUE,"GENERAL";"TAB4",#N/A,TRUE,"GENERAL";"TAB5",#N/A,TRUE,"GENERAL"}</definedName>
    <definedName name="yuhgh" hidden="1">{"TAB1",#N/A,TRUE,"GENERAL";"TAB2",#N/A,TRUE,"GENERAL";"TAB3",#N/A,TRUE,"GENERAL";"TAB4",#N/A,TRUE,"GENERAL";"TAB5",#N/A,TRUE,"GENERAL"}</definedName>
    <definedName name="yui">#REF!</definedName>
    <definedName name="yutu" hidden="1">{"via1",#N/A,TRUE,"general";"via2",#N/A,TRUE,"general";"via3",#N/A,TRUE,"general"}</definedName>
    <definedName name="yuuiiy" hidden="1">{"via1",#N/A,TRUE,"general";"via2",#N/A,TRUE,"general";"via3",#N/A,TRUE,"general"}</definedName>
    <definedName name="yuuuuuu" hidden="1">{"via1",#N/A,TRUE,"general";"via2",#N/A,TRUE,"general";"via3",#N/A,TRUE,"general"}</definedName>
    <definedName name="yy">#REF!</definedName>
    <definedName name="YYY">#REF!</definedName>
    <definedName name="yyyuh" hidden="1">{"TAB1",#N/A,TRUE,"GENERAL";"TAB2",#N/A,TRUE,"GENERAL";"TAB3",#N/A,TRUE,"GENERAL";"TAB4",#N/A,TRUE,"GENERAL";"TAB5",#N/A,TRUE,"GENERAL"}</definedName>
    <definedName name="yyyyhhh" hidden="1">{"TAB1",#N/A,TRUE,"GENERAL";"TAB2",#N/A,TRUE,"GENERAL";"TAB3",#N/A,TRUE,"GENERAL";"TAB4",#N/A,TRUE,"GENERAL";"TAB5",#N/A,TRUE,"GENERAL"}</definedName>
    <definedName name="yyyyyf" hidden="1">{"via1",#N/A,TRUE,"general";"via2",#N/A,TRUE,"general";"via3",#N/A,TRUE,"general"}</definedName>
    <definedName name="YYYYYYYYYYY" hidden="1">#REF!</definedName>
    <definedName name="zc">#REF!</definedName>
    <definedName name="zd">#REF!</definedName>
    <definedName name="zdervr" hidden="1">{"via1",#N/A,TRUE,"general";"via2",#N/A,TRUE,"general";"via3",#N/A,TRUE,"general"}</definedName>
    <definedName name="zdr">#REF!</definedName>
    <definedName name="zx">#REF!</definedName>
    <definedName name="zxczds" hidden="1">{"TAB1",#N/A,TRUE,"GENERAL";"TAB2",#N/A,TRUE,"GENERAL";"TAB3",#N/A,TRUE,"GENERAL";"TAB4",#N/A,TRUE,"GENERAL";"TAB5",#N/A,TRUE,"GENERAL"}</definedName>
    <definedName name="zxsdftyu" hidden="1">{"via1",#N/A,TRUE,"general";"via2",#N/A,TRUE,"general";"via3",#N/A,TRUE,"general"}</definedName>
    <definedName name="zxvxczv" hidden="1">{"via1",#N/A,TRUE,"general";"via2",#N/A,TRUE,"general";"via3",#N/A,TRUE,"general"}</definedName>
    <definedName name="zz">#REF!</definedName>
    <definedName name="ZZZZZZZZZZZ">'[55]A. P. U.'!#REF!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 xmlns:xlwcv="http://schemas.microsoft.com/office/spreadsheetml/2024/workbookCompatibilityVersion" uri="{D14903EA-33C4-47F7-8F05-3474C54BE107}">
      <xlwcv:version setVersion="1"/>
    </ext>
  </extLst>
</workbook>
</file>

<file path=xl/calcChain.xml><?xml version="1.0" encoding="utf-8"?>
<calcChain xmlns="http://schemas.openxmlformats.org/spreadsheetml/2006/main">
  <c r="G8" i="4" l="1"/>
  <c r="G12" i="4"/>
  <c r="G11" i="4"/>
  <c r="G13" i="58"/>
  <c r="B4" i="63"/>
  <c r="B3" i="63"/>
  <c r="G14" i="63"/>
  <c r="G15" i="63"/>
  <c r="G16" i="63"/>
  <c r="G17" i="63"/>
  <c r="G20" i="63"/>
  <c r="G19" i="63"/>
  <c r="G18" i="63"/>
  <c r="G13" i="63"/>
  <c r="G9" i="63"/>
  <c r="G8" i="63"/>
  <c r="G10" i="63" s="1"/>
  <c r="G7" i="63"/>
  <c r="F3" i="63"/>
  <c r="B2" i="63"/>
  <c r="G22" i="63" l="1"/>
  <c r="F12" i="4" s="1"/>
  <c r="G21" i="63"/>
  <c r="F3" i="60"/>
  <c r="B4" i="60"/>
  <c r="B3" i="60"/>
  <c r="G16" i="60"/>
  <c r="G15" i="60"/>
  <c r="G14" i="60"/>
  <c r="G13" i="60"/>
  <c r="G9" i="60"/>
  <c r="G8" i="60"/>
  <c r="G7" i="60"/>
  <c r="B2" i="60"/>
  <c r="F3" i="58"/>
  <c r="B4" i="58"/>
  <c r="B3" i="58"/>
  <c r="G15" i="58"/>
  <c r="G14" i="58"/>
  <c r="G9" i="58"/>
  <c r="G8" i="58"/>
  <c r="G10" i="58" s="1"/>
  <c r="G7" i="58"/>
  <c r="B2" i="58"/>
  <c r="G13" i="45"/>
  <c r="A1" i="57"/>
  <c r="D132" i="57"/>
  <c r="D128" i="57"/>
  <c r="D120" i="57"/>
  <c r="D116" i="57"/>
  <c r="D108" i="57"/>
  <c r="D104" i="57"/>
  <c r="D96" i="57"/>
  <c r="D92" i="57"/>
  <c r="D82" i="57"/>
  <c r="D78" i="57"/>
  <c r="D60" i="57"/>
  <c r="L59" i="57"/>
  <c r="H59" i="57"/>
  <c r="D59" i="57"/>
  <c r="L58" i="57"/>
  <c r="L60" i="57" s="1"/>
  <c r="H58" i="57"/>
  <c r="H60" i="57" s="1"/>
  <c r="D58" i="57"/>
  <c r="D36" i="57"/>
  <c r="H36" i="57" s="1"/>
  <c r="L36" i="57" s="1"/>
  <c r="G30" i="57"/>
  <c r="K30" i="57" s="1"/>
  <c r="G25" i="57"/>
  <c r="G24" i="57"/>
  <c r="K24" i="57" s="1"/>
  <c r="G23" i="57"/>
  <c r="K23" i="57" s="1"/>
  <c r="L23" i="57" s="1"/>
  <c r="M23" i="57" s="1"/>
  <c r="D23" i="57"/>
  <c r="B18" i="57"/>
  <c r="K17" i="57"/>
  <c r="G17" i="57"/>
  <c r="C17" i="57"/>
  <c r="K13" i="57"/>
  <c r="C13" i="57"/>
  <c r="C12" i="57"/>
  <c r="D40" i="57" s="1"/>
  <c r="E40" i="57" s="1"/>
  <c r="C11" i="57"/>
  <c r="G10" i="57"/>
  <c r="G13" i="57" s="1"/>
  <c r="K9" i="57"/>
  <c r="K12" i="57" s="1"/>
  <c r="G9" i="57"/>
  <c r="G12" i="57" s="1"/>
  <c r="H40" i="57" s="1"/>
  <c r="I40" i="57" s="1"/>
  <c r="G10" i="60" l="1"/>
  <c r="G11" i="57"/>
  <c r="G17" i="60"/>
  <c r="G18" i="60" s="1"/>
  <c r="G16" i="58"/>
  <c r="G17" i="58" s="1"/>
  <c r="L39" i="57"/>
  <c r="M39" i="57" s="1"/>
  <c r="L29" i="57"/>
  <c r="L24" i="57"/>
  <c r="M24" i="57" s="1"/>
  <c r="L28" i="57"/>
  <c r="L19" i="57"/>
  <c r="M19" i="57" s="1"/>
  <c r="L25" i="57"/>
  <c r="M25" i="57" s="1"/>
  <c r="L35" i="57"/>
  <c r="M35" i="57" s="1"/>
  <c r="L32" i="57"/>
  <c r="M32" i="57" s="1"/>
  <c r="L40" i="57"/>
  <c r="M40" i="57" s="1"/>
  <c r="K14" i="57"/>
  <c r="L30" i="57"/>
  <c r="M30" i="57" s="1"/>
  <c r="M36" i="57"/>
  <c r="K36" i="57" s="1"/>
  <c r="H29" i="57"/>
  <c r="D19" i="57"/>
  <c r="E19" i="57" s="1"/>
  <c r="I36" i="57"/>
  <c r="G36" i="57" s="1"/>
  <c r="H23" i="57"/>
  <c r="I23" i="57" s="1"/>
  <c r="H30" i="57"/>
  <c r="I30" i="57" s="1"/>
  <c r="H19" i="57"/>
  <c r="I19" i="57" s="1"/>
  <c r="H24" i="57"/>
  <c r="I24" i="57" s="1"/>
  <c r="D28" i="57"/>
  <c r="C14" i="57"/>
  <c r="D24" i="57"/>
  <c r="E24" i="57" s="1"/>
  <c r="H28" i="57"/>
  <c r="G14" i="57"/>
  <c r="H32" i="57"/>
  <c r="I32" i="57" s="1"/>
  <c r="K11" i="57"/>
  <c r="E23" i="57"/>
  <c r="D31" i="57"/>
  <c r="H35" i="57"/>
  <c r="I35" i="57" s="1"/>
  <c r="D29" i="57"/>
  <c r="H39" i="57"/>
  <c r="I39" i="57" s="1"/>
  <c r="D25" i="57"/>
  <c r="E25" i="57" s="1"/>
  <c r="D30" i="57"/>
  <c r="E30" i="57" s="1"/>
  <c r="H25" i="57"/>
  <c r="I25" i="57" s="1"/>
  <c r="F10" i="4" l="1"/>
  <c r="F11" i="4"/>
  <c r="L17" i="57"/>
  <c r="H31" i="57"/>
  <c r="E31" i="57"/>
  <c r="H17" i="57"/>
  <c r="E36" i="57"/>
  <c r="C36" i="57" s="1"/>
  <c r="D17" i="57"/>
  <c r="D18" i="57" l="1"/>
  <c r="D20" i="57"/>
  <c r="E20" i="57" s="1"/>
  <c r="H20" i="57"/>
  <c r="I20" i="57" s="1"/>
  <c r="H18" i="57"/>
  <c r="H42" i="57" s="1"/>
  <c r="L31" i="57"/>
  <c r="M31" i="57" s="1"/>
  <c r="K31" i="57" s="1"/>
  <c r="I31" i="57"/>
  <c r="G31" i="57" s="1"/>
  <c r="L20" i="57"/>
  <c r="M20" i="57" s="1"/>
  <c r="M42" i="57" s="1"/>
  <c r="L18" i="57"/>
  <c r="L42" i="57" s="1"/>
  <c r="D42" i="57" l="1"/>
  <c r="D71" i="57"/>
  <c r="L57" i="57"/>
  <c r="H43" i="57"/>
  <c r="I43" i="57" s="1"/>
  <c r="C71" i="57"/>
  <c r="H57" i="57"/>
  <c r="C20" i="57"/>
  <c r="G20" i="57" s="1"/>
  <c r="K20" i="57" s="1"/>
  <c r="E42" i="57"/>
  <c r="D57" i="57"/>
  <c r="B71" i="57"/>
  <c r="I42" i="57"/>
  <c r="D61" i="57" l="1"/>
  <c r="D63" i="57"/>
  <c r="D62" i="57"/>
  <c r="H63" i="57"/>
  <c r="H62" i="57"/>
  <c r="H61" i="57"/>
  <c r="L62" i="57"/>
  <c r="L63" i="57"/>
  <c r="L61" i="57"/>
  <c r="E62" i="57" l="1"/>
  <c r="E63" i="57"/>
  <c r="B72" i="57" s="1"/>
  <c r="M62" i="57"/>
  <c r="M63" i="57"/>
  <c r="D72" i="57" s="1"/>
  <c r="I63" i="57"/>
  <c r="C72" i="57" s="1"/>
  <c r="J63" i="57"/>
  <c r="J62" i="57"/>
  <c r="I62" i="57"/>
  <c r="C79" i="57" l="1"/>
  <c r="D79" i="57" s="1"/>
  <c r="D80" i="57" s="1"/>
  <c r="C93" i="57"/>
  <c r="D93" i="57" s="1"/>
  <c r="D94" i="57" s="1"/>
  <c r="C105" i="57"/>
  <c r="D105" i="57" s="1"/>
  <c r="D106" i="57" s="1"/>
  <c r="C117" i="57"/>
  <c r="D117" i="57" s="1"/>
  <c r="D118" i="57" s="1"/>
  <c r="C129" i="57"/>
  <c r="D129" i="57" s="1"/>
  <c r="D130" i="57" s="1"/>
  <c r="C109" i="57"/>
  <c r="D109" i="57" s="1"/>
  <c r="C121" i="57"/>
  <c r="D121" i="57" s="1"/>
  <c r="C133" i="57"/>
  <c r="D133" i="57" s="1"/>
  <c r="C83" i="57"/>
  <c r="D83" i="57" s="1"/>
  <c r="C97" i="57"/>
  <c r="D97" i="57" s="1"/>
  <c r="D100" i="57" l="1"/>
  <c r="D98" i="57"/>
  <c r="D101" i="57" s="1"/>
  <c r="D112" i="57"/>
  <c r="D110" i="57"/>
  <c r="D113" i="57" s="1"/>
  <c r="D86" i="57"/>
  <c r="D84" i="57"/>
  <c r="D87" i="57" s="1"/>
  <c r="F13" i="56" s="1"/>
  <c r="D122" i="57"/>
  <c r="D125" i="57" s="1"/>
  <c r="D124" i="57"/>
  <c r="D136" i="57"/>
  <c r="D134" i="57"/>
  <c r="D137" i="57" s="1"/>
  <c r="G28" i="56" l="1"/>
  <c r="G26" i="56"/>
  <c r="G27" i="56"/>
  <c r="G29" i="56"/>
  <c r="G25" i="56"/>
  <c r="F3" i="56"/>
  <c r="B4" i="56"/>
  <c r="B3" i="56"/>
  <c r="G21" i="56"/>
  <c r="G22" i="56" s="1"/>
  <c r="G17" i="56"/>
  <c r="G16" i="56"/>
  <c r="G15" i="56"/>
  <c r="G14" i="56"/>
  <c r="G13" i="56"/>
  <c r="G9" i="56"/>
  <c r="G8" i="56"/>
  <c r="G7" i="56"/>
  <c r="B2" i="56"/>
  <c r="G7" i="45"/>
  <c r="B4" i="45"/>
  <c r="F3" i="45"/>
  <c r="B3" i="45"/>
  <c r="B2" i="45"/>
  <c r="R123" i="51"/>
  <c r="J120" i="51"/>
  <c r="D120" i="51"/>
  <c r="H119" i="51"/>
  <c r="R94" i="51"/>
  <c r="R113" i="51" s="1"/>
  <c r="R115" i="51" s="1"/>
  <c r="E11" i="4" s="1"/>
  <c r="J91" i="51"/>
  <c r="D91" i="51"/>
  <c r="H90" i="51"/>
  <c r="R68" i="51"/>
  <c r="J65" i="51"/>
  <c r="D65" i="51"/>
  <c r="H64" i="51"/>
  <c r="R39" i="51"/>
  <c r="J36" i="51"/>
  <c r="J7" i="51"/>
  <c r="D36" i="51"/>
  <c r="H35" i="51"/>
  <c r="H6" i="51"/>
  <c r="R10" i="51"/>
  <c r="H2" i="51"/>
  <c r="G30" i="56" l="1"/>
  <c r="G18" i="56"/>
  <c r="G10" i="56"/>
  <c r="G31" i="56" s="1"/>
  <c r="R29" i="51"/>
  <c r="F9" i="4" l="1"/>
  <c r="B17" i="54" l="1"/>
  <c r="B15" i="54"/>
  <c r="B13" i="54"/>
  <c r="B11" i="54"/>
  <c r="B9" i="54"/>
  <c r="B7" i="54"/>
  <c r="G5" i="55" l="1"/>
  <c r="F19" i="55" l="1"/>
  <c r="B18" i="55"/>
  <c r="F18" i="55" s="1"/>
  <c r="F17" i="55"/>
  <c r="F14" i="55"/>
  <c r="F13" i="55"/>
  <c r="F12" i="55"/>
  <c r="F11" i="55"/>
  <c r="F10" i="55"/>
  <c r="F9" i="55"/>
  <c r="A1" i="54"/>
  <c r="F8" i="55" l="1"/>
  <c r="F16" i="55"/>
  <c r="F12" i="53"/>
  <c r="F13" i="53"/>
  <c r="F14" i="53"/>
  <c r="F11" i="53"/>
  <c r="R142" i="51" l="1"/>
  <c r="R144" i="51" s="1"/>
  <c r="Q91" i="51"/>
  <c r="R83" i="51"/>
  <c r="D7" i="51"/>
  <c r="F6" i="53"/>
  <c r="F5" i="53"/>
  <c r="F10" i="53"/>
  <c r="F9" i="53"/>
  <c r="F8" i="53"/>
  <c r="F7" i="53"/>
  <c r="Q120" i="51" l="1"/>
  <c r="E12" i="4"/>
  <c r="R58" i="51"/>
  <c r="R85" i="51"/>
  <c r="Q65" i="51" l="1"/>
  <c r="E10" i="4"/>
  <c r="R60" i="51"/>
  <c r="R31" i="51"/>
  <c r="Q36" i="51" l="1"/>
  <c r="E9" i="4"/>
  <c r="Q7" i="51"/>
  <c r="E8" i="4"/>
  <c r="G9" i="45"/>
  <c r="G8" i="45"/>
  <c r="G14" i="45" l="1"/>
  <c r="G10" i="45"/>
  <c r="G10" i="4" l="1"/>
  <c r="G19" i="45" l="1"/>
  <c r="F8" i="4" s="1"/>
  <c r="D39" i="44"/>
  <c r="E39" i="44"/>
  <c r="D24" i="44" l="1"/>
  <c r="E24" i="44"/>
  <c r="E44" i="44" l="1"/>
  <c r="D44" i="44"/>
  <c r="E7" i="44"/>
  <c r="D7" i="44"/>
  <c r="D46" i="44" s="1"/>
  <c r="D8" i="54" l="1"/>
  <c r="D26" i="44"/>
  <c r="E26" i="44"/>
  <c r="E46" i="44"/>
  <c r="E8" i="54" l="1"/>
  <c r="I8" i="54" s="1"/>
  <c r="E14" i="54" l="1"/>
  <c r="F14" i="54" s="1"/>
  <c r="I14" i="54" s="1"/>
  <c r="D16" i="54" l="1"/>
  <c r="G9" i="4"/>
  <c r="G13" i="4" s="1"/>
  <c r="E18" i="54" l="1"/>
  <c r="G16" i="54"/>
  <c r="I16" i="54" s="1"/>
  <c r="E10" i="54"/>
  <c r="F10" i="54" l="1"/>
  <c r="I10" i="54" s="1"/>
  <c r="G18" i="54"/>
  <c r="I18" i="54" s="1"/>
  <c r="B3" i="55"/>
  <c r="G9" i="55" s="1"/>
  <c r="G12" i="54"/>
  <c r="I12" i="54" s="1"/>
  <c r="G12" i="55" l="1"/>
  <c r="G14" i="55"/>
  <c r="F23" i="55"/>
  <c r="G23" i="55" s="1"/>
  <c r="G17" i="55"/>
  <c r="F22" i="55"/>
  <c r="F28" i="55"/>
  <c r="G11" i="55"/>
  <c r="G19" i="55"/>
  <c r="G10" i="55"/>
  <c r="G13" i="55"/>
  <c r="G18" i="55"/>
  <c r="G8" i="55" l="1"/>
  <c r="D23" i="54"/>
  <c r="E23" i="54" s="1"/>
  <c r="F23" i="54" s="1"/>
  <c r="G23" i="54" s="1"/>
  <c r="G15" i="4"/>
  <c r="F15" i="4" s="1"/>
  <c r="F21" i="55"/>
  <c r="G22" i="55"/>
  <c r="G21" i="55" s="1"/>
  <c r="G16" i="55"/>
  <c r="G26" i="55" l="1"/>
  <c r="G30" i="55" s="1"/>
  <c r="F26" i="55"/>
  <c r="G14" i="4" s="1"/>
  <c r="G3" i="55"/>
  <c r="B5" i="55" s="1"/>
  <c r="I23" i="54"/>
  <c r="F14" i="4" l="1"/>
  <c r="G16" i="4"/>
  <c r="D21" i="54"/>
  <c r="E21" i="54" s="1"/>
  <c r="F30" i="55"/>
  <c r="D24" i="54" l="1"/>
  <c r="F21" i="54"/>
  <c r="E24" i="54"/>
  <c r="F24" i="54" l="1"/>
  <c r="G21" i="54"/>
  <c r="G24" i="54" s="1"/>
  <c r="I21" i="54" l="1"/>
  <c r="I24" i="54"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Autor</author>
  </authors>
  <commentList>
    <comment ref="A6" authorId="0" shapeId="0" xr:uid="{00000000-0006-0000-0700-000001000000}">
      <text>
        <r>
          <rPr>
            <b/>
            <sz val="9"/>
            <color indexed="81"/>
            <rFont val="Tahoma"/>
            <family val="2"/>
          </rPr>
          <t xml:space="preserve">Autor:
</t>
        </r>
      </text>
    </comment>
  </commentList>
</comments>
</file>

<file path=xl/sharedStrings.xml><?xml version="1.0" encoding="utf-8"?>
<sst xmlns="http://schemas.openxmlformats.org/spreadsheetml/2006/main" count="566" uniqueCount="285">
  <si>
    <t>Cantidad</t>
  </si>
  <si>
    <t>Unidad</t>
  </si>
  <si>
    <t>Postes</t>
  </si>
  <si>
    <t>Plántulas</t>
  </si>
  <si>
    <t>Grapas</t>
  </si>
  <si>
    <t>Kg</t>
  </si>
  <si>
    <t>Jornal</t>
  </si>
  <si>
    <t>TOTAL</t>
  </si>
  <si>
    <t>UNIDAD</t>
  </si>
  <si>
    <t>CANTIDAD</t>
  </si>
  <si>
    <t>Rollo/400 m</t>
  </si>
  <si>
    <t>Madrinas ( Altura 2.0 mts X diametro 25 cms )</t>
  </si>
  <si>
    <t>Postes Madera (Altura 2.0 mts X 10 cms Diametro)</t>
  </si>
  <si>
    <t xml:space="preserve">VALOR UNITARIO </t>
  </si>
  <si>
    <t>ITÉM</t>
  </si>
  <si>
    <t>SUBTOTAL</t>
  </si>
  <si>
    <t>A</t>
  </si>
  <si>
    <t xml:space="preserve">TOTAL </t>
  </si>
  <si>
    <t>B</t>
  </si>
  <si>
    <t>Alambre calibre 16</t>
  </si>
  <si>
    <t>Vacaciones</t>
  </si>
  <si>
    <t>ICBF</t>
  </si>
  <si>
    <t>Postes Vivos (Matarratón) entre 60 cm y 100 cm de altura</t>
  </si>
  <si>
    <t>Desarrollar talleres de sensibilización ambiental</t>
  </si>
  <si>
    <t>1. EQUIPOS</t>
  </si>
  <si>
    <t>Puntillas</t>
  </si>
  <si>
    <t>Papelería</t>
  </si>
  <si>
    <t xml:space="preserve">ANALISIS FACTOR MULTIPLICADOR </t>
  </si>
  <si>
    <t>ANALISIS DEL FACTOR MULTIPLICADOR - COSTOS DIRECTOS</t>
  </si>
  <si>
    <t xml:space="preserve">DESCRIPCION     </t>
  </si>
  <si>
    <t>BASE</t>
  </si>
  <si>
    <t>FACTOR (%) &gt;2SMMLV</t>
  </si>
  <si>
    <t>FACTOR (%) &lt;2SMMLV</t>
  </si>
  <si>
    <t>1. SALARIO</t>
  </si>
  <si>
    <t>Salario Anual</t>
  </si>
  <si>
    <t>SUB-TOTAL SALARIO</t>
  </si>
  <si>
    <t>2. PRESTACIONES SOCIALES, SEGURIDAD SOCIAL Y OTROS ASOCIADOS</t>
  </si>
  <si>
    <t>PRESTACIONES</t>
  </si>
  <si>
    <t>Cesantías por Ley</t>
  </si>
  <si>
    <t>E</t>
  </si>
  <si>
    <t xml:space="preserve">Intereses sobre cesantía </t>
  </si>
  <si>
    <t xml:space="preserve">Prima anual </t>
  </si>
  <si>
    <t>C</t>
  </si>
  <si>
    <t>SENA</t>
  </si>
  <si>
    <t xml:space="preserve">Sistema de seguridad social : Salud </t>
  </si>
  <si>
    <t xml:space="preserve">Sistema de seguridad social : Pensión </t>
  </si>
  <si>
    <t>Aseguradora de Riesgos Profesionales</t>
  </si>
  <si>
    <t>OTROS COSTOS</t>
  </si>
  <si>
    <t>Dotación</t>
  </si>
  <si>
    <t>Auxilio de Trasnporte</t>
  </si>
  <si>
    <t>SUB-TOTAL C. PRESTACIONALES</t>
  </si>
  <si>
    <t>SUB-TOTAL (1 + 2)</t>
  </si>
  <si>
    <t>3. COSTOS INDIRECTOS</t>
  </si>
  <si>
    <t>Póliza de Calidad</t>
  </si>
  <si>
    <t xml:space="preserve">Póliza de Cumplimiento </t>
  </si>
  <si>
    <t>Póliza de Salarios y Prestaciones Sociales</t>
  </si>
  <si>
    <t xml:space="preserve">Estampilla Pro Cultura </t>
  </si>
  <si>
    <t>Estampilla del Adulto Mayor</t>
  </si>
  <si>
    <t>Estampilla Pro Fronterizo</t>
  </si>
  <si>
    <t>Tasa Pro Deporte</t>
  </si>
  <si>
    <t xml:space="preserve">Estampilla Pro Universidad </t>
  </si>
  <si>
    <t>5. HONORARIOS</t>
  </si>
  <si>
    <t xml:space="preserve">5.1. Honorarios  10% </t>
  </si>
  <si>
    <t>SUB-TOTAL (4)</t>
  </si>
  <si>
    <t>FACTOR MULTIPLICADOR</t>
  </si>
  <si>
    <t xml:space="preserve">SALARIO MENSUAL </t>
  </si>
  <si>
    <t>SUBSIDIO TRANSPORTE</t>
  </si>
  <si>
    <t>TOTAL SALARIO MENSUAL (A+B)</t>
  </si>
  <si>
    <t>SALARIO ANUAL</t>
  </si>
  <si>
    <t>D</t>
  </si>
  <si>
    <t>SALARIO ANUAL MAS SUB. TRANS.</t>
  </si>
  <si>
    <t xml:space="preserve">COSTO TOTAL NOMINA SIN FACTOR MULTIPLICADOR </t>
  </si>
  <si>
    <t>F</t>
  </si>
  <si>
    <t>Hectareas</t>
  </si>
  <si>
    <t>Formalizar los acuerdos voluntarios de pagos por servicios ambientales</t>
  </si>
  <si>
    <t>GPS 30x (alquiler)</t>
  </si>
  <si>
    <t xml:space="preserve">UNIDAD </t>
  </si>
  <si>
    <t>Clinometro (alquiler)</t>
  </si>
  <si>
    <t>Calibrador o pie de rey (alquiler)</t>
  </si>
  <si>
    <t>Profesional SIG</t>
  </si>
  <si>
    <t>ADMINISTRACIÓN</t>
  </si>
  <si>
    <t>Caja de Compensación Familiar</t>
  </si>
  <si>
    <t>VALOR TOTAL</t>
  </si>
  <si>
    <t>Papeleria</t>
  </si>
  <si>
    <t>IMPLEMENTACIÓN DE ESQUEMAS DE PAGO POR SERVICIOS AMBIENTALES PARA LA CONSERVACIÓN HIDRICA Y SUS SERVICIOS ECOSISTÉMICOS EN EL MUNICPIO DE AGUACHICA, CESAR.</t>
  </si>
  <si>
    <t>Realizar el aislamiento de hectáreas en proceso de preservación y restauración espontánea</t>
  </si>
  <si>
    <t>4. MATERIALES</t>
  </si>
  <si>
    <t>3. TRASPORTE</t>
  </si>
  <si>
    <t>Valor del incentivo PSA</t>
  </si>
  <si>
    <t>Placas de identificación de las especies vegetales</t>
  </si>
  <si>
    <t>Aerosol</t>
  </si>
  <si>
    <t>Rollo</t>
  </si>
  <si>
    <t>Caja</t>
  </si>
  <si>
    <t>Cinta Peligro 70Mmx100M</t>
  </si>
  <si>
    <t xml:space="preserve">Otorgar el incentivo de pagos por servicios ambientales </t>
  </si>
  <si>
    <t>Und</t>
  </si>
  <si>
    <t>MEMORIA DE CANTIDADES</t>
  </si>
  <si>
    <t>ACTIVIDAD</t>
  </si>
  <si>
    <t>ITEM</t>
  </si>
  <si>
    <t>CANTIDAD:</t>
  </si>
  <si>
    <t>LOCALIZACION</t>
  </si>
  <si>
    <t>DIMENSIONES</t>
  </si>
  <si>
    <t>VOLUMEN (M3)</t>
  </si>
  <si>
    <t>CANT TOTAL</t>
  </si>
  <si>
    <t>LONG.</t>
  </si>
  <si>
    <t>ANCHO</t>
  </si>
  <si>
    <t>ALTURA</t>
  </si>
  <si>
    <t>AREA (M2)</t>
  </si>
  <si>
    <t>SUBTOTAL CANTIDADES</t>
  </si>
  <si>
    <t>OBSERVACIONES:</t>
  </si>
  <si>
    <t xml:space="preserve">OBSERVACIONES: </t>
  </si>
  <si>
    <t>V/Unitario $</t>
  </si>
  <si>
    <t>Valor Total  $</t>
  </si>
  <si>
    <t>COSTO DE 1 HAS DE RESTAURACIÓN PASIVA CON CERCAS VIVAS</t>
  </si>
  <si>
    <t>Plántula</t>
  </si>
  <si>
    <t>Rollo 400m</t>
  </si>
  <si>
    <t>Instalación de cercado</t>
  </si>
  <si>
    <t>KATHERINE HOYOS TORRES</t>
  </si>
  <si>
    <t>Realizar acciones de seguimiento y monitoreo</t>
  </si>
  <si>
    <t>AREA (Ha)</t>
  </si>
  <si>
    <t>VOLUMEN (m3)</t>
  </si>
  <si>
    <t>PROPIETARIO</t>
  </si>
  <si>
    <t>MES 1</t>
  </si>
  <si>
    <t>MES 2</t>
  </si>
  <si>
    <t>MES 3</t>
  </si>
  <si>
    <t>Total</t>
  </si>
  <si>
    <t xml:space="preserve">ITEM </t>
  </si>
  <si>
    <t xml:space="preserve">ACTIVIDAD </t>
  </si>
  <si>
    <t>SEM 1</t>
  </si>
  <si>
    <t>SEM 2</t>
  </si>
  <si>
    <t>SEM 3</t>
  </si>
  <si>
    <t>SEM 4</t>
  </si>
  <si>
    <t xml:space="preserve">Etapa Contratacion </t>
  </si>
  <si>
    <t>Etapa Liquidacion</t>
  </si>
  <si>
    <t>VALOR DE LOS COSTOS DIRECTOS</t>
  </si>
  <si>
    <t xml:space="preserve">DURACIÓN DE ACTIVIDAD </t>
  </si>
  <si>
    <t>MES</t>
  </si>
  <si>
    <t xml:space="preserve">IMPREVISTOS </t>
  </si>
  <si>
    <t>AUI CALCULADO</t>
  </si>
  <si>
    <t>UTILIDAD</t>
  </si>
  <si>
    <t>COSTOS ADMINISTRATIVOS</t>
  </si>
  <si>
    <t>VALOR MENSUAL
$</t>
  </si>
  <si>
    <t xml:space="preserve">CANTIDAD </t>
  </si>
  <si>
    <t>DEDICACIÓN MENSUAL
%</t>
  </si>
  <si>
    <t>MESES</t>
  </si>
  <si>
    <t xml:space="preserve">VALOR PARCIAL
</t>
  </si>
  <si>
    <t>% SOBRE COSTOS DIRECTOS</t>
  </si>
  <si>
    <t>PERSONAL PROFESIONAL Y TÉCNICO</t>
  </si>
  <si>
    <t>Profesional social</t>
  </si>
  <si>
    <t>Profesional Juridico</t>
  </si>
  <si>
    <t>Profesional Ambiental</t>
  </si>
  <si>
    <t>Auxiliar Administrativo</t>
  </si>
  <si>
    <t>Contador</t>
  </si>
  <si>
    <t>OFICINA, PAPELERIA Y OTROS</t>
  </si>
  <si>
    <t>Costo de oficina, incluye servicios públicos</t>
  </si>
  <si>
    <t xml:space="preserve">Papelería </t>
  </si>
  <si>
    <t xml:space="preserve">Alquiler vehiculo con conductor </t>
  </si>
  <si>
    <t>LEGALIZACION DEL CONTRATO</t>
  </si>
  <si>
    <t xml:space="preserve">Gastos de legalizacion </t>
  </si>
  <si>
    <t>Estampillas municipales</t>
  </si>
  <si>
    <t>TOTAL COSTOS ADMINISTRATIVOS</t>
  </si>
  <si>
    <t xml:space="preserve">UTILIDAD </t>
  </si>
  <si>
    <t>TOTAL AIU</t>
  </si>
  <si>
    <t>ADMNISTRACIÓN 14,4%</t>
  </si>
  <si>
    <t>UTILIDAD 6,1%</t>
  </si>
  <si>
    <t>ANALISIS DE PRECIOS BASICOS</t>
  </si>
  <si>
    <t>MARZO 2026</t>
  </si>
  <si>
    <t>PRESUPUESTO GENERAL</t>
  </si>
  <si>
    <t>ADMINISTRACION</t>
  </si>
  <si>
    <t>GERENTE DE PLANEACION Y OBRAS</t>
  </si>
  <si>
    <t>REVISÒ Y APROBÒ</t>
  </si>
  <si>
    <t>KATHERINE HOYOS TORRES (GERENTE DE PLANEACION Y OBRAS)</t>
  </si>
  <si>
    <t>PROYECTO</t>
  </si>
  <si>
    <t>ADRIANA FIGUEROA (PROFESIONAL AREA AMBIENTAL)</t>
  </si>
  <si>
    <t>CANTIDAD (UND)</t>
  </si>
  <si>
    <t>CHARLA</t>
  </si>
  <si>
    <t>ANALISIS DE PRECIOS UNITARIOS</t>
  </si>
  <si>
    <t>DESCRIPCION</t>
  </si>
  <si>
    <t>V. UNITARIO</t>
  </si>
  <si>
    <t>SUBTOTAL EQUIPOS</t>
  </si>
  <si>
    <t>SUBTOTAL MO CALIFICADA</t>
  </si>
  <si>
    <t>SUBTOTAL TRANSPORTE</t>
  </si>
  <si>
    <t>SUBTOTAL MATERIALES</t>
  </si>
  <si>
    <t>FECHA:  MARZO 2026</t>
  </si>
  <si>
    <t>TARIFAS MANO DE OBRA Y PRESTACIONES SOCIALES 2025.</t>
  </si>
  <si>
    <t>1.-SALARIOS DE MANO DE OBRA</t>
  </si>
  <si>
    <t>%</t>
  </si>
  <si>
    <t>AYUDANTE</t>
  </si>
  <si>
    <t>OFICIAL</t>
  </si>
  <si>
    <t>A- Salario Minimo Legal</t>
  </si>
  <si>
    <t>B- Auxilio de Transporte</t>
  </si>
  <si>
    <t>C- Total Mensual</t>
  </si>
  <si>
    <t>D-  Anual (Ax12)</t>
  </si>
  <si>
    <t xml:space="preserve">      Subsidio de Transporte Anual</t>
  </si>
  <si>
    <t>E-  Anual con Subsidio de Transporte</t>
  </si>
  <si>
    <t xml:space="preserve">PRESTACIONES </t>
  </si>
  <si>
    <t xml:space="preserve">     Cesantias Por Ley </t>
  </si>
  <si>
    <t xml:space="preserve">     Intereses</t>
  </si>
  <si>
    <t xml:space="preserve">     Vacaciones 15 Dias</t>
  </si>
  <si>
    <t xml:space="preserve">     Primas 30 Dias</t>
  </si>
  <si>
    <t xml:space="preserve">     Botas y Overol</t>
  </si>
  <si>
    <t xml:space="preserve">     Seguro Colectivo</t>
  </si>
  <si>
    <t xml:space="preserve">     Horas Extras</t>
  </si>
  <si>
    <t>SEGURIDAD SOCIAL</t>
  </si>
  <si>
    <t xml:space="preserve">     Pensiones</t>
  </si>
  <si>
    <t xml:space="preserve">     Medicina Familiar</t>
  </si>
  <si>
    <t xml:space="preserve">     Riesgos Profesionales</t>
  </si>
  <si>
    <t xml:space="preserve">     Examen medico</t>
  </si>
  <si>
    <t xml:space="preserve">     Incremento variable</t>
  </si>
  <si>
    <t>APORTES SENA</t>
  </si>
  <si>
    <t xml:space="preserve">     Aporte Ordinario</t>
  </si>
  <si>
    <t xml:space="preserve">    F.I.C  (A*12/40)</t>
  </si>
  <si>
    <t>Nota 4</t>
  </si>
  <si>
    <t>OTROS APORTES</t>
  </si>
  <si>
    <t xml:space="preserve">    I.C.B.F</t>
  </si>
  <si>
    <t xml:space="preserve">    Subsidio Familiar</t>
  </si>
  <si>
    <t>VALOR REAL DEL SALARIO</t>
  </si>
  <si>
    <t xml:space="preserve">NOTAS: </t>
  </si>
  <si>
    <t>1.- Subsidio de transporte solo se paga hasta sueldos de 2 salarios minimos mensules legales vigentes.</t>
  </si>
  <si>
    <t>2.- Subsidio de transporte anual = Subsidio mensual / 30 x (365 dias-18 fiestas - 3 permisos- 15 dias vacaciones).</t>
  </si>
  <si>
    <t>3.- Porcentajes solo son validos para actividades de construccion. Para otros empleados se debe utilizar 30 dias de cesantia y 2.2% (promedio para empresas de bajo riesgo).</t>
  </si>
  <si>
    <t>4.- Un salario minimo por cada 40 trabajadores. El valor se obtiene asi: (Salario minimo x 12 / 40) / Salario annual estudiado.</t>
  </si>
  <si>
    <t>5.- El crecimiento promedio del PIB entre 2005 y 2006 fue superior al 4%y por ello la cotizacion a pensiones por parte del patrono durante 2009 debe aumentar al 12%, segun lo dispuesto por la ley 297 del 2003.</t>
  </si>
  <si>
    <t>* Todos los porcentajes estan relacionados con el salario para 365 dias.</t>
  </si>
  <si>
    <t>* Los 18 feriados hacen referencia a los dias feriados que de lunes a viernes.</t>
  </si>
  <si>
    <t>2- CALCULO DE SOBRECOSTO POR HORAS EFECTIVAS TRABAJADAS-OBREROS CON UN SALARIO MINIMO TRABAJADO</t>
  </si>
  <si>
    <t>A- Anual con Subsidio de Transporte</t>
  </si>
  <si>
    <t>B- Horas Calendario Anuales</t>
  </si>
  <si>
    <t>365 x 8 Hhr</t>
  </si>
  <si>
    <t>C- Horas Laborales Anuales</t>
  </si>
  <si>
    <t>(52 Sem x 48 Hr)+8Hr</t>
  </si>
  <si>
    <t>D- Horas Habiles Anuales</t>
  </si>
  <si>
    <t>2920 Hr-((52 Dom + 18 Fiestas + 3 Permisos+15) x 8 Hr)</t>
  </si>
  <si>
    <t>E- Valor Hora Calendario</t>
  </si>
  <si>
    <t>A/B</t>
  </si>
  <si>
    <t>F- Valor Hora Laboral</t>
  </si>
  <si>
    <t>A/C</t>
  </si>
  <si>
    <t>G- Valor Hora Efectiva</t>
  </si>
  <si>
    <t>A/D</t>
  </si>
  <si>
    <t>Los factores de sobrecostos se utilizan para valorizar el tiempo efectivo que un obrero dedica a su labor y refleja el costo del tiempo durante el cual no esta trabajando pero si esta devengando.</t>
  </si>
  <si>
    <t>Si se toma como base la hora calendario, se incrementa 31,8% para obtener la hora efectiva.</t>
  </si>
  <si>
    <t>Si se toma como base la hora laboral, se incrementa 6.83% para obtener la hora efectiva.</t>
  </si>
  <si>
    <t>SALARIO ANUAL SMMLV</t>
  </si>
  <si>
    <t>PORCENTAJE SALARIO VS SALARIO MÁS ADICIONES ((Total ANUALX100%)/(SUELDO ANUAL+AUXILIO Transporte ANUAL)</t>
  </si>
  <si>
    <t xml:space="preserve">PORCENTAJE HORA EFECTIVA  BASE HORA CALENDARIO </t>
  </si>
  <si>
    <t xml:space="preserve">CALCULO DE CUADRILLAS </t>
  </si>
  <si>
    <t xml:space="preserve">CUADRILLA "AA" (Albañileria) </t>
  </si>
  <si>
    <t>Jornal Ayudante</t>
  </si>
  <si>
    <t>1.2 Minimos</t>
  </si>
  <si>
    <t>Valor Real del Jornal</t>
  </si>
  <si>
    <t>Valor Total Hr Ayudante</t>
  </si>
  <si>
    <t>Jornal Oficial</t>
  </si>
  <si>
    <t>2.1 Minimos</t>
  </si>
  <si>
    <t>Valor Total Hr Oficial</t>
  </si>
  <si>
    <t>Valor Dia Cuadrilla</t>
  </si>
  <si>
    <t>Valor Hr Cuadrilla</t>
  </si>
  <si>
    <t>Salida Electrica</t>
  </si>
  <si>
    <t>1.55 Hr AA</t>
  </si>
  <si>
    <t xml:space="preserve">CUADRILLA "BB" (Instalaciones) </t>
  </si>
  <si>
    <t>1.3 Minimos</t>
  </si>
  <si>
    <t>2.3 Minimos</t>
  </si>
  <si>
    <t xml:space="preserve">CUADRILLA "CC" (Pintura) </t>
  </si>
  <si>
    <t>1.4 Minimos</t>
  </si>
  <si>
    <t>2.4 Minimos</t>
  </si>
  <si>
    <t xml:space="preserve">CUADRILLA "DD" (Carpinterias) </t>
  </si>
  <si>
    <t>1.44 Minimos</t>
  </si>
  <si>
    <t>2.5 Minimos</t>
  </si>
  <si>
    <t xml:space="preserve">CUADRILLA "EE" (Cableado Estructural) </t>
  </si>
  <si>
    <t>2.7 Minimos</t>
  </si>
  <si>
    <t>Jornal = sueldo mensual x 12 meses / 365 dias.</t>
  </si>
  <si>
    <t>Cuadrilla topografica</t>
  </si>
  <si>
    <t>dedicacion</t>
  </si>
  <si>
    <t>herramienta menor</t>
  </si>
  <si>
    <t xml:space="preserve">2. PERSONAL </t>
  </si>
  <si>
    <t>2. PERSONAL</t>
  </si>
  <si>
    <t>cuadrilla AA</t>
  </si>
  <si>
    <t>Hora</t>
  </si>
  <si>
    <t>1.PAGOS</t>
  </si>
  <si>
    <t>Ha</t>
  </si>
  <si>
    <t>1.EQUIPOS</t>
  </si>
  <si>
    <t>Refrigerios</t>
  </si>
  <si>
    <t>3. MATERIALES</t>
  </si>
  <si>
    <t>2. MATERIALES</t>
  </si>
  <si>
    <t>ZONA ALTA</t>
  </si>
  <si>
    <t xml:space="preserve">vereda los llanos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</si>
</sst>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87">
    <numFmt numFmtId="5" formatCode="&quot;$&quot;\ #,##0;\-&quot;$&quot;\ #,##0"/>
    <numFmt numFmtId="6" formatCode="&quot;$&quot;\ #,##0;[Red]\-&quot;$&quot;\ #,##0"/>
    <numFmt numFmtId="7" formatCode="&quot;$&quot;\ #,##0.00;\-&quot;$&quot;\ #,##0.00"/>
    <numFmt numFmtId="42" formatCode="_-&quot;$&quot;\ * #,##0_-;\-&quot;$&quot;\ * #,##0_-;_-&quot;$&quot;\ * &quot;-&quot;_-;_-@_-"/>
    <numFmt numFmtId="41" formatCode="_-* #,##0_-;\-* #,##0_-;_-* &quot;-&quot;_-;_-@_-"/>
    <numFmt numFmtId="44" formatCode="_-&quot;$&quot;\ * #,##0.00_-;\-&quot;$&quot;\ * #,##0.00_-;_-&quot;$&quot;\ * &quot;-&quot;??_-;_-@_-"/>
    <numFmt numFmtId="43" formatCode="_-* #,##0.00_-;\-* #,##0.00_-;_-* &quot;-&quot;??_-;_-@_-"/>
    <numFmt numFmtId="164" formatCode="_-* #,##0.00\ &quot;€&quot;_-;\-* #,##0.00\ &quot;€&quot;_-;_-* &quot;-&quot;??\ &quot;€&quot;_-;_-@_-"/>
    <numFmt numFmtId="165" formatCode="_(&quot;$&quot;\ * #,##0.00_);_(&quot;$&quot;\ * \(#,##0.00\);_(&quot;$&quot;\ * &quot;-&quot;??_);_(@_)"/>
    <numFmt numFmtId="166" formatCode="_(* #,##0.00_);_(* \(#,##0.00\);_(* &quot;-&quot;??_);_(@_)"/>
    <numFmt numFmtId="167" formatCode="_-* #,##0.00\ _€_-;\-* #,##0.00\ _€_-;_-* &quot;-&quot;??\ _€_-;_-@_-"/>
    <numFmt numFmtId="168" formatCode="_-&quot;$&quot;* #,##0_-;\-&quot;$&quot;* #,##0_-;_-&quot;$&quot;* &quot;-&quot;_-;_-@_-"/>
    <numFmt numFmtId="169" formatCode="_ [$$-240A]\ * #,##0_ ;_ [$$-240A]\ * \-#,##0_ ;_ [$$-240A]\ * &quot;-&quot;_ ;_ @_ "/>
    <numFmt numFmtId="170" formatCode="[$$-240A]\ #,##0"/>
    <numFmt numFmtId="171" formatCode="[$$-240A]\ #,##0.00"/>
    <numFmt numFmtId="172" formatCode="_-&quot;$&quot;* #,##0.00_-;\-&quot;$&quot;* #,##0.00_-;_-&quot;$&quot;* &quot;-&quot;??_-;_-@_-"/>
    <numFmt numFmtId="173" formatCode="_ * #.##0.00_ ;_ * \-#.##0.00_ ;_ * &quot;-&quot;??_ ;_ @_ "/>
    <numFmt numFmtId="174" formatCode="_ &quot;$&quot;\ * #,##0.00_ ;_ &quot;$&quot;\ * \-#,##0.00_ ;_ &quot;$&quot;\ * &quot;-&quot;??_ ;_ @_ "/>
    <numFmt numFmtId="175" formatCode="_ [$€-2]\ * #,##0.00_ ;_ [$€-2]\ * \-#,##0.00_ ;_ [$€-2]\ * &quot;-&quot;??_ "/>
    <numFmt numFmtId="176" formatCode="dd/mm/yyyy;@"/>
    <numFmt numFmtId="177" formatCode="&quot;$&quot;#.00"/>
    <numFmt numFmtId="178" formatCode="_-* #,##0\ &quot;Pts&quot;_-;\-* #,##0\ &quot;Pts&quot;_-;_-* &quot;-&quot;\ &quot;Pts&quot;_-;_-@_-"/>
    <numFmt numFmtId="179" formatCode="0.0"/>
    <numFmt numFmtId="180" formatCode="_-* #,##0.00\ &quot;Pts&quot;_-;\-* #,##0.00\ &quot;Pts&quot;_-;_-* &quot;-&quot;??\ &quot;Pts&quot;_-;_-@_-"/>
    <numFmt numFmtId="181" formatCode="\$#,##0\ ;\(\$#,##0\)"/>
    <numFmt numFmtId="182" formatCode=";;;"/>
    <numFmt numFmtId="183" formatCode="_-* #,##0.00\ [$€]_-;\-* #,##0.00\ [$€]_-;_-* &quot;-&quot;??\ [$€]_-;_-@_-"/>
    <numFmt numFmtId="184" formatCode="_ [$€-2]\ * #.##0.00_ ;_ [$€-2]\ * \-#.##0.00_ ;_ [$€-2]\ * &quot;-&quot;??_ "/>
    <numFmt numFmtId="185" formatCode="#,#00"/>
    <numFmt numFmtId="186" formatCode="#.##000"/>
    <numFmt numFmtId="187" formatCode="000\°00&quot;´&quot;00&quot;´´&quot;"/>
    <numFmt numFmtId="188" formatCode="#."/>
    <numFmt numFmtId="189" formatCode="_(* #,##0_);_(* \(#,##0\);_(* &quot;-&quot;_);_(@_)"/>
    <numFmt numFmtId="190" formatCode="_-* #,##0\ _€_-;\-* #,##0\ _€_-;_-* &quot;-&quot;\ _€_-;_-@_-"/>
    <numFmt numFmtId="191" formatCode="_-* #,##0\ _p_t_a_-;\-* #,##0\ _p_t_a_-;_-* &quot;-&quot;\ _p_t_a_-;_-@_-"/>
    <numFmt numFmtId="192" formatCode="_ * #,##0.00_ ;_ * \-#,##0.00_ ;_ * &quot;-&quot;??_ ;_ @_ "/>
    <numFmt numFmtId="193" formatCode="#,##0.00\ &quot;UND/dia&quot;"/>
    <numFmt numFmtId="194" formatCode="&quot;$&quot;\ #,##0.00"/>
    <numFmt numFmtId="195" formatCode="&quot;$ &quot;#,##0.00_);[Red]&quot;($ &quot;#,##0.00\)"/>
    <numFmt numFmtId="196" formatCode="_-* #,##0.00\ _P_t_s_-;\-* #,##0.00\ _P_t_s_-;_-* &quot;-&quot;??\ _P_t_s_-;_-@_-"/>
    <numFmt numFmtId="197" formatCode="#,##0.0000"/>
    <numFmt numFmtId="198" formatCode="_(&quot;$&quot;* #,##0_);_(&quot;$&quot;* \(#,##0\);_(&quot;$&quot;* &quot;-&quot;??_);_(@_)"/>
    <numFmt numFmtId="199" formatCode="#,##0\ &quot;Pts&quot;;[Red]\-#,##0\ &quot;Pts&quot;"/>
    <numFmt numFmtId="200" formatCode="0.000"/>
    <numFmt numFmtId="201" formatCode="&quot;$&quot;\ #,##0;&quot;$&quot;\ \-#,##0"/>
    <numFmt numFmtId="202" formatCode="_ * #,##0.00_ ;_ * \-#,##0.00_ ;_ * \-??_ ;_ @_ "/>
    <numFmt numFmtId="203" formatCode="_ * #,##0.00000000_ ;_ * \-#,##0.00000000_ ;_ * &quot;-&quot;??_ ;_ @_ "/>
    <numFmt numFmtId="204" formatCode="_ * #,##0.0_ ;_ * \-#,##0.0_ ;_ * &quot;-&quot;??_ ;_ @_ "/>
    <numFmt numFmtId="205" formatCode="&quot;$&quot;\ #,##0.00;[Red]&quot;$&quot;\ \-#,##0.00"/>
    <numFmt numFmtId="206" formatCode="&quot;$&quot;\ #.##0;[Red]\-&quot;$&quot;\ #.##0"/>
    <numFmt numFmtId="207" formatCode="#,##0.0"/>
    <numFmt numFmtId="208" formatCode="_(* #,##0.000_);_(* \(#,##0.000\);_(* &quot;-&quot;??_);_(@_)"/>
    <numFmt numFmtId="209" formatCode="_ [$€-2]* #,##0.00_ ;_ [$€-2]* \-#,##0.00_ ;_ [$€-2]* &quot;-&quot;??_ "/>
    <numFmt numFmtId="210" formatCode="_-* #,##0\ _P_t_s_-;\-* #,##0\ _P_t_s_-;_-* &quot;-&quot;\ _P_t_s_-;_-@_-"/>
    <numFmt numFmtId="211" formatCode="_ &quot;$&quot;\ * #,##0_ ;_ &quot;$&quot;\ * \-#,##0_ ;_ &quot;$&quot;\ * &quot;-&quot;_ ;_ @_ "/>
    <numFmt numFmtId="212" formatCode="_(&quot;$&quot;\ * #,##0_);_(&quot;$&quot;\ * \(#,##0\);_(&quot;$&quot;\ * &quot;-&quot;_);_(@_)"/>
    <numFmt numFmtId="213" formatCode="_ &quot;$&quot;* #,##0.00_ ;_ &quot;$&quot;* \-#,##0.00_ ;_ &quot;$&quot;* &quot;-&quot;??_ ;_ @_ "/>
    <numFmt numFmtId="214" formatCode="_ &quot;$&quot;\ * #,##0_ ;_ &quot;$&quot;\ * \-#,##0_ ;_ &quot;$&quot;\ * &quot;-&quot;??_ ;_ @_ "/>
    <numFmt numFmtId="215" formatCode="_(&quot;$&quot;* #,##0.00_);_(&quot;$&quot;* \(#,##0.00\);_(&quot;$&quot;* &quot;-&quot;??_);_(@_)"/>
    <numFmt numFmtId="216" formatCode="_-&quot;$&quot;* #.##0.00_-;\-&quot;$&quot;* #.##0.00_-;_-&quot;$&quot;* &quot;-&quot;??_-;_-@_-"/>
    <numFmt numFmtId="217" formatCode="[$$-500A]\ #,##0.00"/>
    <numFmt numFmtId="218" formatCode="#,##0.00_ ;\-#,##0.00\ "/>
    <numFmt numFmtId="219" formatCode="0.0%"/>
    <numFmt numFmtId="220" formatCode="#.##0.0"/>
    <numFmt numFmtId="221" formatCode="&quot;$&quot;\ #,##0.00;&quot;$&quot;\ \-#,##0.00"/>
    <numFmt numFmtId="222" formatCode="#,##0_ ;\-#,##0\ "/>
    <numFmt numFmtId="223" formatCode="_(&quot;$&quot;* #,##0_);_(&quot;$&quot;* \(#,##0\);_(&quot;$&quot;* &quot;-&quot;_);_(@_)"/>
    <numFmt numFmtId="224" formatCode="_(&quot;$&quot;\ * #.##0.00_);_(&quot;$&quot;\ * \(#.##0.00\);_(&quot;$&quot;\ * &quot;-&quot;??_);_(@_)"/>
    <numFmt numFmtId="225" formatCode="_(\$* #,##0_);_(\$* \(#,##0\);_(\$* \-??_);_(@_)"/>
    <numFmt numFmtId="226" formatCode="\$#,##0.00\ ;\(\$#,##0.00\)"/>
    <numFmt numFmtId="227" formatCode="\$#,#00"/>
    <numFmt numFmtId="228" formatCode="_-[$$-240A]* #,##0.00000000000_-;\-[$$-240A]* #,##0.00000000000_-;_-[$$-240A]* &quot;-&quot;???????????_-;_-@_-"/>
    <numFmt numFmtId="229" formatCode="%#.00"/>
    <numFmt numFmtId="230" formatCode="_(* #,##0\ &quot;pta&quot;_);_(* \(#,##0\ &quot;pta&quot;\);_(* &quot;-&quot;??\ &quot;pta&quot;_);_(@_)"/>
    <numFmt numFmtId="231" formatCode="0.0000000%"/>
    <numFmt numFmtId="232" formatCode="&quot;$&quot;\ #,##0"/>
    <numFmt numFmtId="233" formatCode="0.000%"/>
    <numFmt numFmtId="234" formatCode="_(* #,##0.00_);_(* \(#,##0.00\);_(* &quot;-&quot;_);_(@_)"/>
    <numFmt numFmtId="235" formatCode="_-[$$-240A]\ * #,##0.00_-;\-[$$-240A]\ * #,##0.00_-;_-[$$-240A]\ * &quot;-&quot;??_-;_-@_-"/>
    <numFmt numFmtId="236" formatCode="_-[$$-240A]* #,##0_-;\-[$$-240A]* #,##0_-;_-[$$-240A]* &quot;-&quot;??_-;_-@_-"/>
    <numFmt numFmtId="237" formatCode="_-[$$-240A]* #,##0_-;\-[$$-240A]* #,##0_-;_-[$$-240A]* &quot;-&quot;_-;_-@_-"/>
    <numFmt numFmtId="238" formatCode="[$$-240A]#,##0"/>
    <numFmt numFmtId="239" formatCode="_ * #,##0_ ;_ * \-#,##0_ ;_ * \-??_ ;_ @_ "/>
    <numFmt numFmtId="240" formatCode="_ * #,##0.0_ ;_ * \-#,##0.0_ ;_ * \-??_ ;_ @_ "/>
    <numFmt numFmtId="241" formatCode="_-* #,##0.00\ _P_t_s_-;\-* #,##0.00\ _P_t_s_-;_-* \-??\ _P_t_s_-;_-@"/>
    <numFmt numFmtId="242" formatCode="_-[$$-240A]* #,##0.00_-;\-[$$-240A]* #,##0.00_-;_-[$$-240A]* &quot;-&quot;??_-;_-@_-"/>
    <numFmt numFmtId="243" formatCode="_-* #,##0.000000\ _€_-;\-* #,##0.000000\ _€_-;_-* &quot;-&quot;??\ _€_-;_-@_-"/>
  </numFmts>
  <fonts count="104">
    <font>
      <sz val="11"/>
      <color theme="1"/>
      <name val="Calibri"/>
      <family val="2"/>
      <scheme val="minor"/>
    </font>
    <font>
      <sz val="11"/>
      <color theme="1"/>
      <name val="Calibri"/>
      <family val="2"/>
      <scheme val="minor"/>
    </font>
    <font>
      <b/>
      <sz val="11"/>
      <color theme="1"/>
      <name val="Calibri"/>
      <family val="2"/>
      <scheme val="minor"/>
    </font>
    <font>
      <b/>
      <sz val="12"/>
      <color theme="1"/>
      <name val="Calibri"/>
      <family val="2"/>
      <scheme val="minor"/>
    </font>
    <font>
      <sz val="10"/>
      <name val="Arial"/>
      <family val="2"/>
    </font>
    <font>
      <sz val="11"/>
      <color theme="1"/>
      <name val="Calibri"/>
      <family val="2"/>
      <scheme val="minor"/>
    </font>
    <font>
      <b/>
      <sz val="10"/>
      <color theme="1"/>
      <name val="Arial"/>
      <family val="2"/>
    </font>
    <font>
      <b/>
      <sz val="14"/>
      <color theme="1"/>
      <name val="Arial"/>
      <family val="2"/>
    </font>
    <font>
      <u/>
      <sz val="11"/>
      <color theme="10"/>
      <name val="Calibri"/>
      <family val="2"/>
      <scheme val="minor"/>
    </font>
    <font>
      <u/>
      <sz val="11"/>
      <color theme="11"/>
      <name val="Calibri"/>
      <family val="2"/>
      <scheme val="minor"/>
    </font>
    <font>
      <sz val="11"/>
      <color indexed="8"/>
      <name val="Calibri"/>
      <family val="2"/>
    </font>
    <font>
      <b/>
      <sz val="12"/>
      <name val="Arial"/>
      <family val="2"/>
    </font>
    <font>
      <b/>
      <sz val="10"/>
      <name val="Arial"/>
      <family val="2"/>
    </font>
    <font>
      <sz val="8"/>
      <name val="Arial"/>
      <family val="2"/>
    </font>
    <font>
      <sz val="12"/>
      <name val="Arial"/>
      <family val="2"/>
    </font>
    <font>
      <sz val="12"/>
      <color theme="1"/>
      <name val="Arial"/>
      <family val="2"/>
    </font>
    <font>
      <sz val="10"/>
      <color rgb="FF000000"/>
      <name val="Times New Roman"/>
      <family val="1"/>
    </font>
    <font>
      <sz val="11"/>
      <color rgb="FF000000"/>
      <name val="Calibri"/>
      <family val="2"/>
      <charset val="204"/>
    </font>
    <font>
      <sz val="11"/>
      <color indexed="9"/>
      <name val="Calibri"/>
      <family val="2"/>
    </font>
    <font>
      <sz val="11"/>
      <color indexed="10"/>
      <name val="Calibri"/>
      <family val="2"/>
    </font>
    <font>
      <sz val="11"/>
      <color indexed="20"/>
      <name val="Calibri"/>
      <family val="2"/>
    </font>
    <font>
      <sz val="11"/>
      <color indexed="17"/>
      <name val="Calibri"/>
      <family val="2"/>
    </font>
    <font>
      <b/>
      <sz val="11"/>
      <color indexed="52"/>
      <name val="Calibri"/>
      <family val="2"/>
    </font>
    <font>
      <b/>
      <sz val="11"/>
      <color indexed="10"/>
      <name val="Calibri"/>
      <family val="2"/>
    </font>
    <font>
      <b/>
      <sz val="11"/>
      <color indexed="9"/>
      <name val="Calibri"/>
      <family val="2"/>
    </font>
    <font>
      <sz val="11"/>
      <color indexed="52"/>
      <name val="Calibri"/>
      <family val="2"/>
    </font>
    <font>
      <sz val="1"/>
      <color indexed="8"/>
      <name val="Courier"/>
      <family val="3"/>
    </font>
    <font>
      <sz val="12"/>
      <color indexed="24"/>
      <name val="Arial"/>
      <family val="2"/>
    </font>
    <font>
      <b/>
      <sz val="15"/>
      <color indexed="56"/>
      <name val="Calibri"/>
      <family val="2"/>
    </font>
    <font>
      <b/>
      <sz val="13"/>
      <color indexed="56"/>
      <name val="Calibri"/>
      <family val="2"/>
    </font>
    <font>
      <b/>
      <sz val="18"/>
      <color indexed="24"/>
      <name val="Arial"/>
      <family val="2"/>
    </font>
    <font>
      <b/>
      <sz val="1"/>
      <color indexed="8"/>
      <name val="Courier"/>
      <family val="3"/>
    </font>
    <font>
      <b/>
      <sz val="12"/>
      <color indexed="24"/>
      <name val="Arial"/>
      <family val="2"/>
    </font>
    <font>
      <b/>
      <sz val="18"/>
      <name val="Arial"/>
      <family val="2"/>
    </font>
    <font>
      <b/>
      <sz val="11"/>
      <color indexed="56"/>
      <name val="Calibri"/>
      <family val="2"/>
    </font>
    <font>
      <b/>
      <sz val="11"/>
      <color indexed="62"/>
      <name val="Calibri"/>
      <family val="2"/>
    </font>
    <font>
      <b/>
      <sz val="11"/>
      <color indexed="8"/>
      <name val="Calibri"/>
      <family val="2"/>
    </font>
    <font>
      <sz val="11"/>
      <color indexed="62"/>
      <name val="Calibri"/>
      <family val="2"/>
    </font>
    <font>
      <sz val="10"/>
      <color indexed="8"/>
      <name val="Arial"/>
      <family val="2"/>
    </font>
    <font>
      <i/>
      <sz val="11"/>
      <color indexed="23"/>
      <name val="Calibri"/>
      <family val="2"/>
    </font>
    <font>
      <i/>
      <sz val="1"/>
      <color indexed="8"/>
      <name val="Courier"/>
      <family val="3"/>
    </font>
    <font>
      <sz val="18"/>
      <color indexed="24"/>
      <name val="Arial"/>
      <family val="2"/>
    </font>
    <font>
      <sz val="8"/>
      <color indexed="24"/>
      <name val="Arial"/>
      <family val="2"/>
    </font>
    <font>
      <u/>
      <sz val="10"/>
      <color indexed="12"/>
      <name val="Arial"/>
      <family val="2"/>
    </font>
    <font>
      <u/>
      <sz val="10"/>
      <color indexed="39"/>
      <name val="Arial"/>
      <family val="2"/>
    </font>
    <font>
      <u/>
      <sz val="11"/>
      <color indexed="12"/>
      <name val="Calibri"/>
      <family val="2"/>
    </font>
    <font>
      <u/>
      <sz val="10"/>
      <color theme="10"/>
      <name val="Arial"/>
      <family val="2"/>
    </font>
    <font>
      <sz val="10"/>
      <color indexed="8"/>
      <name val="MS Sans Serif"/>
      <family val="2"/>
    </font>
    <font>
      <sz val="7.9"/>
      <color indexed="8"/>
      <name val="Arial"/>
      <family val="2"/>
    </font>
    <font>
      <sz val="10"/>
      <color indexed="64"/>
      <name val="Arial"/>
      <family val="2"/>
    </font>
    <font>
      <sz val="11"/>
      <color rgb="FF000000"/>
      <name val="Calibri"/>
      <family val="2"/>
    </font>
    <font>
      <sz val="10"/>
      <name val="Verdana"/>
      <family val="2"/>
    </font>
    <font>
      <sz val="12"/>
      <color theme="1"/>
      <name val="Calibri"/>
      <family val="2"/>
      <scheme val="minor"/>
    </font>
    <font>
      <b/>
      <sz val="9.1"/>
      <color indexed="8"/>
      <name val="Arial"/>
      <family val="2"/>
    </font>
    <font>
      <sz val="11"/>
      <color indexed="60"/>
      <name val="Calibri"/>
      <family val="2"/>
    </font>
    <font>
      <sz val="11"/>
      <color indexed="19"/>
      <name val="Calibri"/>
      <family val="2"/>
    </font>
    <font>
      <sz val="10"/>
      <name val="Courier"/>
      <family val="3"/>
    </font>
    <font>
      <sz val="12"/>
      <color indexed="8"/>
      <name val="Calibri"/>
      <family val="2"/>
    </font>
    <font>
      <sz val="10"/>
      <color indexed="8"/>
      <name val="Arial"/>
      <family val="2"/>
      <charset val="1"/>
    </font>
    <font>
      <sz val="10"/>
      <name val="Tahoma"/>
      <family val="2"/>
    </font>
    <font>
      <b/>
      <sz val="11"/>
      <color indexed="63"/>
      <name val="Calibri"/>
      <family val="2"/>
    </font>
    <font>
      <sz val="10"/>
      <color indexed="24"/>
      <name val="Arial"/>
      <family val="2"/>
    </font>
    <font>
      <sz val="10"/>
      <color indexed="10"/>
      <name val="Arial"/>
      <family val="2"/>
    </font>
    <font>
      <b/>
      <sz val="18"/>
      <color indexed="56"/>
      <name val="Cambria"/>
      <family val="2"/>
    </font>
    <font>
      <b/>
      <sz val="15"/>
      <color indexed="62"/>
      <name val="Calibri"/>
      <family val="2"/>
    </font>
    <font>
      <b/>
      <sz val="13"/>
      <color indexed="62"/>
      <name val="Calibri"/>
      <family val="2"/>
    </font>
    <font>
      <b/>
      <sz val="18"/>
      <color indexed="62"/>
      <name val="Cambria"/>
      <family val="2"/>
    </font>
    <font>
      <sz val="12"/>
      <name val="宋体"/>
      <charset val="134"/>
    </font>
    <font>
      <b/>
      <sz val="10"/>
      <color indexed="8"/>
      <name val="Arial"/>
      <family val="2"/>
    </font>
    <font>
      <b/>
      <sz val="11"/>
      <color theme="1"/>
      <name val="Arial Narrow"/>
      <family val="2"/>
    </font>
    <font>
      <sz val="11"/>
      <color theme="1"/>
      <name val="Times New Roman"/>
      <family val="1"/>
    </font>
    <font>
      <sz val="10"/>
      <color theme="1"/>
      <name val="Arial"/>
      <family val="2"/>
    </font>
    <font>
      <b/>
      <sz val="10"/>
      <color theme="1"/>
      <name val="Arial Narrow"/>
      <family val="2"/>
    </font>
    <font>
      <sz val="9"/>
      <color theme="1"/>
      <name val="Arial"/>
      <family val="2"/>
    </font>
    <font>
      <b/>
      <sz val="9"/>
      <color theme="1"/>
      <name val="Arial"/>
      <family val="2"/>
    </font>
    <font>
      <b/>
      <sz val="8"/>
      <color theme="1"/>
      <name val="Arial"/>
      <family val="2"/>
    </font>
    <font>
      <sz val="10"/>
      <color rgb="FFFF0000"/>
      <name val="Arial"/>
      <family val="2"/>
    </font>
    <font>
      <sz val="8"/>
      <color theme="1"/>
      <name val="Arial"/>
      <family val="2"/>
    </font>
    <font>
      <sz val="9"/>
      <color theme="5" tint="-0.249977111117893"/>
      <name val="Arial"/>
      <family val="2"/>
    </font>
    <font>
      <b/>
      <sz val="9"/>
      <name val="Arial"/>
      <family val="2"/>
    </font>
    <font>
      <sz val="11"/>
      <color rgb="FFFF0000"/>
      <name val="Calibri"/>
      <family val="2"/>
      <scheme val="minor"/>
    </font>
    <font>
      <sz val="8"/>
      <name val="Calibri"/>
      <family val="2"/>
      <scheme val="minor"/>
    </font>
    <font>
      <b/>
      <sz val="12"/>
      <color indexed="8"/>
      <name val="Arial"/>
      <family val="2"/>
    </font>
    <font>
      <sz val="12"/>
      <color rgb="FFFF0000"/>
      <name val="Arial"/>
      <family val="2"/>
    </font>
    <font>
      <sz val="12"/>
      <color indexed="8"/>
      <name val="Arial"/>
      <family val="2"/>
    </font>
    <font>
      <b/>
      <sz val="16"/>
      <color indexed="8"/>
      <name val="Calibri"/>
      <family val="2"/>
    </font>
    <font>
      <b/>
      <sz val="13.5"/>
      <color indexed="8"/>
      <name val="MS Sans Serif"/>
      <family val="2"/>
    </font>
    <font>
      <b/>
      <sz val="10"/>
      <color indexed="8"/>
      <name val="MS Sans Serif"/>
      <family val="2"/>
    </font>
    <font>
      <b/>
      <sz val="12"/>
      <name val="Calibri"/>
      <family val="2"/>
    </font>
    <font>
      <b/>
      <sz val="10"/>
      <color rgb="FF000000"/>
      <name val="Open Sans"/>
    </font>
    <font>
      <sz val="10"/>
      <color rgb="FF000000"/>
      <name val="Open Sans"/>
    </font>
    <font>
      <b/>
      <sz val="10"/>
      <color rgb="FF0070C0"/>
      <name val="Arial"/>
      <family val="2"/>
    </font>
    <font>
      <sz val="10"/>
      <color theme="0"/>
      <name val="Arial"/>
      <family val="2"/>
    </font>
    <font>
      <sz val="10"/>
      <color theme="1"/>
      <name val="Open Sans"/>
    </font>
    <font>
      <sz val="10"/>
      <name val="MS Sans Serif"/>
      <family val="2"/>
    </font>
    <font>
      <sz val="9"/>
      <name val="Arial"/>
      <family val="2"/>
    </font>
    <font>
      <b/>
      <sz val="8"/>
      <name val="Calibri"/>
      <family val="2"/>
    </font>
    <font>
      <b/>
      <sz val="10"/>
      <name val="Calibri"/>
      <family val="2"/>
    </font>
    <font>
      <b/>
      <sz val="10"/>
      <color rgb="FFFF0000"/>
      <name val="MS Sans Serif"/>
      <family val="2"/>
    </font>
    <font>
      <sz val="10"/>
      <color rgb="FFFF0000"/>
      <name val="MS Sans Serif"/>
      <family val="2"/>
    </font>
    <font>
      <b/>
      <sz val="9"/>
      <color indexed="81"/>
      <name val="Tahoma"/>
      <family val="2"/>
    </font>
    <font>
      <sz val="11"/>
      <color theme="1"/>
      <name val="Arial Narrow"/>
      <family val="2"/>
    </font>
    <font>
      <sz val="12"/>
      <color theme="1"/>
      <name val="Arial Narrow"/>
      <family val="2"/>
    </font>
    <font>
      <b/>
      <sz val="12"/>
      <color theme="1"/>
      <name val="Arial Narrow"/>
      <family val="2"/>
    </font>
  </fonts>
  <fills count="55">
    <fill>
      <patternFill patternType="none"/>
    </fill>
    <fill>
      <patternFill patternType="gray125"/>
    </fill>
    <fill>
      <patternFill patternType="solid">
        <fgColor theme="0"/>
        <bgColor indexed="64"/>
      </patternFill>
    </fill>
    <fill>
      <patternFill patternType="solid">
        <fgColor theme="4" tint="0.79998168889431442"/>
        <bgColor indexed="64"/>
      </patternFill>
    </fill>
    <fill>
      <patternFill patternType="solid">
        <fgColor theme="5" tint="0.79998168889431442"/>
        <bgColor indexed="65"/>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lightUp">
        <fgColor indexed="9"/>
        <bgColor indexed="55"/>
      </patternFill>
    </fill>
    <fill>
      <patternFill patternType="lightUp">
        <fgColor indexed="9"/>
        <bgColor indexed="29"/>
      </patternFill>
    </fill>
    <fill>
      <patternFill patternType="lightUp">
        <fgColor indexed="9"/>
        <bgColor indexed="22"/>
      </patternFill>
    </fill>
    <fill>
      <patternFill patternType="solid">
        <fgColor indexed="31"/>
        <bgColor indexed="31"/>
      </patternFill>
    </fill>
    <fill>
      <patternFill patternType="solid">
        <fgColor indexed="44"/>
        <bgColor indexed="44"/>
      </patternFill>
    </fill>
    <fill>
      <patternFill patternType="solid">
        <fgColor indexed="56"/>
      </patternFill>
    </fill>
    <fill>
      <patternFill patternType="solid">
        <fgColor indexed="26"/>
        <bgColor indexed="26"/>
      </patternFill>
    </fill>
    <fill>
      <patternFill patternType="solid">
        <fgColor indexed="22"/>
        <bgColor indexed="22"/>
      </patternFill>
    </fill>
    <fill>
      <patternFill patternType="solid">
        <fgColor indexed="55"/>
        <bgColor indexed="55"/>
      </patternFill>
    </fill>
    <fill>
      <patternFill patternType="solid">
        <fgColor indexed="42"/>
        <bgColor indexed="42"/>
      </patternFill>
    </fill>
    <fill>
      <patternFill patternType="solid">
        <fgColor indexed="54"/>
      </patternFill>
    </fill>
    <fill>
      <patternFill patternType="solid">
        <fgColor indexed="27"/>
        <bgColor indexed="27"/>
      </patternFill>
    </fill>
    <fill>
      <patternFill patternType="solid">
        <fgColor indexed="47"/>
        <bgColor indexed="47"/>
      </patternFill>
    </fill>
    <fill>
      <patternFill patternType="solid">
        <fgColor theme="0" tint="-0.14999847407452621"/>
        <bgColor indexed="64"/>
      </patternFill>
    </fill>
    <fill>
      <patternFill patternType="solid">
        <fgColor theme="3" tint="0.59999389629810485"/>
        <bgColor indexed="64"/>
      </patternFill>
    </fill>
    <fill>
      <patternFill patternType="solid">
        <fgColor rgb="FFA9D08E"/>
      </patternFill>
    </fill>
    <fill>
      <patternFill patternType="solid">
        <fgColor theme="2"/>
        <bgColor indexed="64"/>
      </patternFill>
    </fill>
    <fill>
      <patternFill patternType="solid">
        <fgColor rgb="FFFFFF00"/>
        <bgColor indexed="64"/>
      </patternFill>
    </fill>
    <fill>
      <patternFill patternType="solid">
        <fgColor theme="7" tint="-0.499984740745262"/>
        <bgColor indexed="64"/>
      </patternFill>
    </fill>
    <fill>
      <patternFill patternType="solid">
        <fgColor theme="9"/>
        <bgColor indexed="64"/>
      </patternFill>
    </fill>
    <fill>
      <patternFill patternType="solid">
        <fgColor theme="4"/>
        <bgColor indexed="64"/>
      </patternFill>
    </fill>
    <fill>
      <patternFill patternType="solid">
        <fgColor theme="5" tint="-0.249977111117893"/>
        <bgColor indexed="64"/>
      </patternFill>
    </fill>
    <fill>
      <patternFill patternType="solid">
        <fgColor rgb="FFFF0000"/>
        <bgColor indexed="64"/>
      </patternFill>
    </fill>
    <fill>
      <patternFill patternType="solid">
        <fgColor rgb="FF7030A0"/>
        <bgColor indexed="64"/>
      </patternFill>
    </fill>
    <fill>
      <patternFill patternType="solid">
        <fgColor rgb="FF00B0F0"/>
        <bgColor indexed="64"/>
      </patternFill>
    </fill>
    <fill>
      <patternFill patternType="solid">
        <fgColor theme="9" tint="0.79998168889431442"/>
        <bgColor indexed="64"/>
      </patternFill>
    </fill>
    <fill>
      <patternFill patternType="solid">
        <fgColor theme="3" tint="0.79998168889431442"/>
        <bgColor indexed="64"/>
      </patternFill>
    </fill>
  </fills>
  <borders count="75">
    <border>
      <left/>
      <right/>
      <top/>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
      <left style="medium">
        <color auto="1"/>
      </left>
      <right/>
      <top style="medium">
        <color auto="1"/>
      </top>
      <bottom style="medium">
        <color auto="1"/>
      </bottom>
      <diagonal/>
    </border>
    <border>
      <left/>
      <right style="medium">
        <color auto="1"/>
      </right>
      <top style="medium">
        <color auto="1"/>
      </top>
      <bottom style="medium">
        <color auto="1"/>
      </bottom>
      <diagonal/>
    </border>
    <border>
      <left style="medium">
        <color auto="1"/>
      </left>
      <right/>
      <top style="medium">
        <color auto="1"/>
      </top>
      <bottom/>
      <diagonal/>
    </border>
    <border>
      <left style="thin">
        <color auto="1"/>
      </left>
      <right/>
      <top/>
      <bottom/>
      <diagonal/>
    </border>
    <border>
      <left/>
      <right/>
      <top style="medium">
        <color auto="1"/>
      </top>
      <bottom style="medium">
        <color auto="1"/>
      </bottom>
      <diagonal/>
    </border>
    <border>
      <left/>
      <right style="medium">
        <color auto="1"/>
      </right>
      <top/>
      <bottom/>
      <diagonal/>
    </border>
    <border>
      <left style="medium">
        <color indexed="64"/>
      </left>
      <right/>
      <top/>
      <bottom style="medium">
        <color indexed="64"/>
      </bottom>
      <diagonal/>
    </border>
    <border>
      <left/>
      <right/>
      <top style="medium">
        <color auto="1"/>
      </top>
      <bottom/>
      <diagonal/>
    </border>
    <border>
      <left/>
      <right style="medium">
        <color indexed="64"/>
      </right>
      <top style="medium">
        <color indexed="64"/>
      </top>
      <bottom/>
      <diagonal/>
    </border>
    <border>
      <left/>
      <right/>
      <top style="thin">
        <color auto="1"/>
      </top>
      <bottom/>
      <diagonal/>
    </border>
    <border>
      <left style="medium">
        <color auto="1"/>
      </left>
      <right/>
      <top/>
      <bottom/>
      <diagonal/>
    </border>
    <border>
      <left style="thin">
        <color auto="1"/>
      </left>
      <right/>
      <top/>
      <bottom style="thin">
        <color auto="1"/>
      </bottom>
      <diagonal/>
    </border>
    <border>
      <left/>
      <right/>
      <top/>
      <bottom style="thin">
        <color auto="1"/>
      </bottom>
      <diagonal/>
    </border>
    <border>
      <left/>
      <right style="thin">
        <color auto="1"/>
      </right>
      <top/>
      <bottom style="thin">
        <color auto="1"/>
      </bottom>
      <diagonal/>
    </border>
    <border>
      <left style="medium">
        <color indexed="64"/>
      </left>
      <right style="thin">
        <color indexed="64"/>
      </right>
      <top style="hair">
        <color indexed="64"/>
      </top>
      <bottom style="hair">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64"/>
      </left>
      <right style="medium">
        <color indexed="64"/>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right/>
      <top style="double">
        <color indexed="64"/>
      </top>
      <bottom/>
      <diagonal/>
    </border>
    <border>
      <left/>
      <right/>
      <top style="thin">
        <color indexed="64"/>
      </top>
      <bottom style="double">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auto="1"/>
      </left>
      <right/>
      <top style="thin">
        <color auto="1"/>
      </top>
      <bottom style="thin">
        <color auto="1"/>
      </bottom>
      <diagonal/>
    </border>
    <border>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style="medium">
        <color indexed="64"/>
      </left>
      <right/>
      <top style="thin">
        <color rgb="FF000000"/>
      </top>
      <bottom/>
      <diagonal/>
    </border>
    <border>
      <left/>
      <right/>
      <top style="thin">
        <color rgb="FF000000"/>
      </top>
      <bottom/>
      <diagonal/>
    </border>
    <border>
      <left/>
      <right style="thin">
        <color rgb="FF000000"/>
      </right>
      <top style="thin">
        <color rgb="FF000000"/>
      </top>
      <bottom/>
      <diagonal/>
    </border>
    <border>
      <left style="medium">
        <color indexed="64"/>
      </left>
      <right/>
      <top/>
      <bottom style="thin">
        <color rgb="FF000000"/>
      </bottom>
      <diagonal/>
    </border>
    <border>
      <left/>
      <right/>
      <top/>
      <bottom style="thin">
        <color rgb="FF000000"/>
      </bottom>
      <diagonal/>
    </border>
    <border>
      <left/>
      <right style="thin">
        <color rgb="FF000000"/>
      </right>
      <top/>
      <bottom style="thin">
        <color rgb="FF000000"/>
      </bottom>
      <diagonal/>
    </border>
    <border>
      <left style="thin">
        <color rgb="FF000000"/>
      </left>
      <right/>
      <top/>
      <bottom style="thin">
        <color rgb="FF000000"/>
      </bottom>
      <diagonal/>
    </border>
    <border>
      <left style="thin">
        <color rgb="FF000000"/>
      </left>
      <right style="thin">
        <color rgb="FF000000"/>
      </right>
      <top style="thin">
        <color rgb="FF000000"/>
      </top>
      <bottom style="thin">
        <color rgb="FF000000"/>
      </bottom>
      <diagonal/>
    </border>
    <border>
      <left style="thin">
        <color rgb="FF000000"/>
      </left>
      <right style="medium">
        <color indexed="64"/>
      </right>
      <top style="thin">
        <color rgb="FF000000"/>
      </top>
      <bottom style="thin">
        <color rgb="FF000000"/>
      </bottom>
      <diagonal/>
    </border>
    <border>
      <left style="thin">
        <color rgb="FF000000"/>
      </left>
      <right style="thin">
        <color rgb="FF000000"/>
      </right>
      <top style="thin">
        <color rgb="FF000000"/>
      </top>
      <bottom/>
      <diagonal/>
    </border>
    <border>
      <left style="thin">
        <color rgb="FF000000"/>
      </left>
      <right style="medium">
        <color indexed="64"/>
      </right>
      <top style="thin">
        <color rgb="FF000000"/>
      </top>
      <bottom/>
      <diagonal/>
    </border>
    <border>
      <left/>
      <right style="thin">
        <color rgb="FF000000"/>
      </right>
      <top/>
      <bottom/>
      <diagonal/>
    </border>
    <border>
      <left style="thin">
        <color rgb="FF000000"/>
      </left>
      <right style="thin">
        <color rgb="FF000000"/>
      </right>
      <top/>
      <bottom style="thin">
        <color rgb="FF000000"/>
      </bottom>
      <diagonal/>
    </border>
    <border>
      <left style="thin">
        <color rgb="FF000000"/>
      </left>
      <right style="medium">
        <color indexed="64"/>
      </right>
      <top/>
      <bottom style="thin">
        <color rgb="FF000000"/>
      </bottom>
      <diagonal/>
    </border>
    <border>
      <left style="thin">
        <color rgb="FF000000"/>
      </left>
      <right style="thin">
        <color rgb="FF000000"/>
      </right>
      <top/>
      <bottom/>
      <diagonal/>
    </border>
    <border>
      <left style="thin">
        <color rgb="FF000000"/>
      </left>
      <right style="medium">
        <color indexed="64"/>
      </right>
      <top/>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rgb="FF000000"/>
      </left>
      <right style="thin">
        <color rgb="FF000000"/>
      </right>
      <top style="thin">
        <color indexed="64"/>
      </top>
      <bottom/>
      <diagonal/>
    </border>
    <border>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style="thin">
        <color indexed="64"/>
      </bottom>
      <diagonal/>
    </border>
    <border>
      <left style="thin">
        <color indexed="64"/>
      </left>
      <right style="medium">
        <color indexed="64"/>
      </right>
      <top/>
      <bottom style="thin">
        <color indexed="64"/>
      </bottom>
      <diagonal/>
    </border>
    <border>
      <left/>
      <right style="medium">
        <color indexed="64"/>
      </right>
      <top/>
      <bottom style="medium">
        <color indexed="64"/>
      </bottom>
      <diagonal/>
    </border>
    <border>
      <left style="medium">
        <color indexed="64"/>
      </left>
      <right style="thin">
        <color indexed="64"/>
      </right>
      <top style="thin">
        <color indexed="64"/>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s>
  <cellStyleXfs count="4950">
    <xf numFmtId="0" fontId="0" fillId="0" borderId="0"/>
    <xf numFmtId="168" fontId="1" fillId="0" borderId="0" applyFont="0" applyFill="0" applyBorder="0" applyAlignment="0" applyProtection="0"/>
    <xf numFmtId="0" fontId="4" fillId="0" borderId="0"/>
    <xf numFmtId="9" fontId="4" fillId="0" borderId="0" applyFont="0" applyFill="0" applyBorder="0" applyAlignment="0" applyProtection="0"/>
    <xf numFmtId="166" fontId="1" fillId="0" borderId="0" applyFont="0" applyFill="0" applyBorder="0" applyAlignment="0" applyProtection="0"/>
    <xf numFmtId="165" fontId="1" fillId="0" borderId="0" applyFont="0" applyFill="0" applyBorder="0" applyAlignment="0" applyProtection="0"/>
    <xf numFmtId="167" fontId="1" fillId="0" borderId="0" applyFont="0" applyFill="0" applyBorder="0" applyAlignment="0" applyProtection="0"/>
    <xf numFmtId="0" fontId="1" fillId="0" borderId="0"/>
    <xf numFmtId="9" fontId="4" fillId="0" borderId="0" applyFont="0" applyFill="0" applyBorder="0" applyAlignment="0" applyProtection="0"/>
    <xf numFmtId="0" fontId="4" fillId="0" borderId="0"/>
    <xf numFmtId="0" fontId="4" fillId="0" borderId="0"/>
    <xf numFmtId="0" fontId="4" fillId="0" borderId="0"/>
    <xf numFmtId="9" fontId="4" fillId="0" borderId="0" applyFon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8" fillId="0" borderId="0" applyNumberFormat="0" applyFill="0" applyBorder="0" applyAlignment="0" applyProtection="0"/>
    <xf numFmtId="0" fontId="9" fillId="0" borderId="0" applyNumberFormat="0" applyFill="0" applyBorder="0" applyAlignment="0" applyProtection="0"/>
    <xf numFmtId="0" fontId="10" fillId="0" borderId="0"/>
    <xf numFmtId="0" fontId="1" fillId="0" borderId="0"/>
    <xf numFmtId="0" fontId="4" fillId="0" borderId="0"/>
    <xf numFmtId="0" fontId="1" fillId="0" borderId="0"/>
    <xf numFmtId="0" fontId="4" fillId="0" borderId="0"/>
    <xf numFmtId="0" fontId="4" fillId="0" borderId="0"/>
    <xf numFmtId="167" fontId="1" fillId="0" borderId="0" applyFont="0" applyFill="0" applyBorder="0" applyAlignment="0" applyProtection="0"/>
    <xf numFmtId="173" fontId="4" fillId="0" borderId="0" applyFont="0" applyFill="0" applyBorder="0" applyAlignment="0" applyProtection="0"/>
    <xf numFmtId="0" fontId="4"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43" fontId="1" fillId="0" borderId="0" applyFont="0" applyFill="0" applyBorder="0" applyAlignment="0" applyProtection="0"/>
    <xf numFmtId="42" fontId="16" fillId="0" borderId="0" applyFont="0" applyFill="0" applyBorder="0" applyAlignment="0" applyProtection="0"/>
    <xf numFmtId="42" fontId="17" fillId="0" borderId="0" applyFont="0" applyFill="0" applyBorder="0" applyAlignment="0" applyProtection="0"/>
    <xf numFmtId="168" fontId="1"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5" fontId="10" fillId="0" borderId="0" applyFont="0" applyFill="0" applyBorder="0" applyAlignment="0" applyProtection="0"/>
    <xf numFmtId="165" fontId="1"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65" fontId="1" fillId="0" borderId="0" applyFont="0" applyFill="0" applyBorder="0" applyAlignment="0" applyProtection="0"/>
    <xf numFmtId="0" fontId="1" fillId="0" borderId="0"/>
    <xf numFmtId="0" fontId="1" fillId="0" borderId="0"/>
    <xf numFmtId="0" fontId="1" fillId="0" borderId="0"/>
    <xf numFmtId="0" fontId="16" fillId="0" borderId="0"/>
    <xf numFmtId="0" fontId="4" fillId="0" borderId="0"/>
    <xf numFmtId="0" fontId="1" fillId="0" borderId="0"/>
    <xf numFmtId="9" fontId="10"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0" fontId="1" fillId="0" borderId="0"/>
    <xf numFmtId="168" fontId="1" fillId="0" borderId="0" applyFont="0" applyFill="0" applyBorder="0" applyAlignment="0" applyProtection="0"/>
    <xf numFmtId="0" fontId="4" fillId="0" borderId="0"/>
    <xf numFmtId="0" fontId="4" fillId="0" borderId="0"/>
    <xf numFmtId="0" fontId="4" fillId="0" borderId="0"/>
    <xf numFmtId="0" fontId="4" fillId="0" borderId="0"/>
    <xf numFmtId="0" fontId="4" fillId="0" borderId="0"/>
    <xf numFmtId="0" fontId="10" fillId="5" borderId="0" applyNumberFormat="0" applyBorder="0" applyAlignment="0" applyProtection="0"/>
    <xf numFmtId="0" fontId="10" fillId="5"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7" borderId="0" applyNumberFormat="0" applyBorder="0" applyAlignment="0" applyProtection="0"/>
    <xf numFmtId="0" fontId="10" fillId="7"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0" borderId="0" applyNumberFormat="0" applyBorder="0" applyAlignment="0" applyProtection="0"/>
    <xf numFmtId="0" fontId="10" fillId="10" borderId="0" applyNumberFormat="0" applyBorder="0" applyAlignment="0" applyProtection="0"/>
    <xf numFmtId="0" fontId="10" fillId="5" borderId="0" applyNumberFormat="0" applyBorder="0" applyAlignment="0" applyProtection="0"/>
    <xf numFmtId="175" fontId="10" fillId="5" borderId="0" applyNumberFormat="0" applyBorder="0" applyAlignment="0" applyProtection="0"/>
    <xf numFmtId="0" fontId="10" fillId="11" borderId="0" applyNumberFormat="0" applyBorder="0" applyAlignment="0" applyProtection="0"/>
    <xf numFmtId="169" fontId="10" fillId="5" borderId="0" applyNumberFormat="0" applyBorder="0" applyAlignment="0" applyProtection="0"/>
    <xf numFmtId="0" fontId="10" fillId="11" borderId="0" applyNumberFormat="0" applyBorder="0" applyAlignment="0" applyProtection="0"/>
    <xf numFmtId="169" fontId="10" fillId="5" borderId="0" applyNumberFormat="0" applyBorder="0" applyAlignment="0" applyProtection="0"/>
    <xf numFmtId="169" fontId="10" fillId="5" borderId="0" applyNumberFormat="0" applyBorder="0" applyAlignment="0" applyProtection="0"/>
    <xf numFmtId="169" fontId="10" fillId="5" borderId="0" applyNumberFormat="0" applyBorder="0" applyAlignment="0" applyProtection="0"/>
    <xf numFmtId="169" fontId="10" fillId="5" borderId="0" applyNumberFormat="0" applyBorder="0" applyAlignment="0" applyProtection="0"/>
    <xf numFmtId="169" fontId="10" fillId="5" borderId="0" applyNumberFormat="0" applyBorder="0" applyAlignment="0" applyProtection="0"/>
    <xf numFmtId="169" fontId="10" fillId="5" borderId="0" applyNumberFormat="0" applyBorder="0" applyAlignment="0" applyProtection="0"/>
    <xf numFmtId="169" fontId="10" fillId="5" borderId="0" applyNumberFormat="0" applyBorder="0" applyAlignment="0" applyProtection="0"/>
    <xf numFmtId="169" fontId="10" fillId="5" borderId="0" applyNumberFormat="0" applyBorder="0" applyAlignment="0" applyProtection="0"/>
    <xf numFmtId="169" fontId="10" fillId="5" borderId="0" applyNumberFormat="0" applyBorder="0" applyAlignment="0" applyProtection="0"/>
    <xf numFmtId="0" fontId="10" fillId="6" borderId="0" applyNumberFormat="0" applyBorder="0" applyAlignment="0" applyProtection="0"/>
    <xf numFmtId="175" fontId="10" fillId="6" borderId="0" applyNumberFormat="0" applyBorder="0" applyAlignment="0" applyProtection="0"/>
    <xf numFmtId="0" fontId="1" fillId="4" borderId="0" applyNumberFormat="0" applyBorder="0" applyAlignment="0" applyProtection="0"/>
    <xf numFmtId="0" fontId="10" fillId="12" borderId="0" applyNumberFormat="0" applyBorder="0" applyAlignment="0" applyProtection="0"/>
    <xf numFmtId="169" fontId="10" fillId="6" borderId="0" applyNumberFormat="0" applyBorder="0" applyAlignment="0" applyProtection="0"/>
    <xf numFmtId="0" fontId="10" fillId="12"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169" fontId="10" fillId="6" borderId="0" applyNumberFormat="0" applyBorder="0" applyAlignment="0" applyProtection="0"/>
    <xf numFmtId="0" fontId="10" fillId="7" borderId="0" applyNumberFormat="0" applyBorder="0" applyAlignment="0" applyProtection="0"/>
    <xf numFmtId="175" fontId="10" fillId="7"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7" borderId="0" applyNumberFormat="0" applyBorder="0" applyAlignment="0" applyProtection="0"/>
    <xf numFmtId="169" fontId="10" fillId="7" borderId="0" applyNumberFormat="0" applyBorder="0" applyAlignment="0" applyProtection="0"/>
    <xf numFmtId="0"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169" fontId="10" fillId="7" borderId="0" applyNumberFormat="0" applyBorder="0" applyAlignment="0" applyProtection="0"/>
    <xf numFmtId="0" fontId="10" fillId="8" borderId="0" applyNumberFormat="0" applyBorder="0" applyAlignment="0" applyProtection="0"/>
    <xf numFmtId="175" fontId="10" fillId="8" borderId="0" applyNumberFormat="0" applyBorder="0" applyAlignment="0" applyProtection="0"/>
    <xf numFmtId="0" fontId="10" fillId="10" borderId="0" applyNumberFormat="0" applyBorder="0" applyAlignment="0" applyProtection="0"/>
    <xf numFmtId="169" fontId="10" fillId="8" borderId="0" applyNumberFormat="0" applyBorder="0" applyAlignment="0" applyProtection="0"/>
    <xf numFmtId="0" fontId="10" fillId="10"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0" fontId="10" fillId="9" borderId="0" applyNumberFormat="0" applyBorder="0" applyAlignment="0" applyProtection="0"/>
    <xf numFmtId="175"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4" borderId="0" applyNumberFormat="0" applyBorder="0" applyAlignment="0" applyProtection="0"/>
    <xf numFmtId="169" fontId="10" fillId="9" borderId="0" applyNumberFormat="0" applyBorder="0" applyAlignment="0" applyProtection="0"/>
    <xf numFmtId="0" fontId="10" fillId="14" borderId="0" applyNumberFormat="0" applyBorder="0" applyAlignment="0" applyProtection="0"/>
    <xf numFmtId="169" fontId="10" fillId="9" borderId="0" applyNumberFormat="0" applyBorder="0" applyAlignment="0" applyProtection="0"/>
    <xf numFmtId="169" fontId="10" fillId="9" borderId="0" applyNumberFormat="0" applyBorder="0" applyAlignment="0" applyProtection="0"/>
    <xf numFmtId="169" fontId="10" fillId="9" borderId="0" applyNumberFormat="0" applyBorder="0" applyAlignment="0" applyProtection="0"/>
    <xf numFmtId="169" fontId="10" fillId="9" borderId="0" applyNumberFormat="0" applyBorder="0" applyAlignment="0" applyProtection="0"/>
    <xf numFmtId="169" fontId="10" fillId="9" borderId="0" applyNumberFormat="0" applyBorder="0" applyAlignment="0" applyProtection="0"/>
    <xf numFmtId="169" fontId="10" fillId="9" borderId="0" applyNumberFormat="0" applyBorder="0" applyAlignment="0" applyProtection="0"/>
    <xf numFmtId="169" fontId="10" fillId="9" borderId="0" applyNumberFormat="0" applyBorder="0" applyAlignment="0" applyProtection="0"/>
    <xf numFmtId="169" fontId="10" fillId="9" borderId="0" applyNumberFormat="0" applyBorder="0" applyAlignment="0" applyProtection="0"/>
    <xf numFmtId="169" fontId="10" fillId="9" borderId="0" applyNumberFormat="0" applyBorder="0" applyAlignment="0" applyProtection="0"/>
    <xf numFmtId="0" fontId="10" fillId="10" borderId="0" applyNumberFormat="0" applyBorder="0" applyAlignment="0" applyProtection="0"/>
    <xf numFmtId="175" fontId="10" fillId="10" borderId="0" applyNumberFormat="0" applyBorder="0" applyAlignment="0" applyProtection="0"/>
    <xf numFmtId="0" fontId="10" fillId="13" borderId="0" applyNumberFormat="0" applyBorder="0" applyAlignment="0" applyProtection="0"/>
    <xf numFmtId="169" fontId="10" fillId="10" borderId="0" applyNumberFormat="0" applyBorder="0" applyAlignment="0" applyProtection="0"/>
    <xf numFmtId="0" fontId="10" fillId="13" borderId="0" applyNumberFormat="0" applyBorder="0" applyAlignment="0" applyProtection="0"/>
    <xf numFmtId="169" fontId="10" fillId="10" borderId="0" applyNumberFormat="0" applyBorder="0" applyAlignment="0" applyProtection="0"/>
    <xf numFmtId="169" fontId="10" fillId="10" borderId="0" applyNumberFormat="0" applyBorder="0" applyAlignment="0" applyProtection="0"/>
    <xf numFmtId="169" fontId="10" fillId="10" borderId="0" applyNumberFormat="0" applyBorder="0" applyAlignment="0" applyProtection="0"/>
    <xf numFmtId="169" fontId="10" fillId="10" borderId="0" applyNumberFormat="0" applyBorder="0" applyAlignment="0" applyProtection="0"/>
    <xf numFmtId="169" fontId="10" fillId="10" borderId="0" applyNumberFormat="0" applyBorder="0" applyAlignment="0" applyProtection="0"/>
    <xf numFmtId="169" fontId="10" fillId="10" borderId="0" applyNumberFormat="0" applyBorder="0" applyAlignment="0" applyProtection="0"/>
    <xf numFmtId="169" fontId="10" fillId="10" borderId="0" applyNumberFormat="0" applyBorder="0" applyAlignment="0" applyProtection="0"/>
    <xf numFmtId="169" fontId="10" fillId="10" borderId="0" applyNumberFormat="0" applyBorder="0" applyAlignment="0" applyProtection="0"/>
    <xf numFmtId="169" fontId="10" fillId="10" borderId="0" applyNumberFormat="0" applyBorder="0" applyAlignment="0" applyProtection="0"/>
    <xf numFmtId="2" fontId="4" fillId="0" borderId="0"/>
    <xf numFmtId="2" fontId="4" fillId="0" borderId="0"/>
    <xf numFmtId="2" fontId="4" fillId="0" borderId="0"/>
    <xf numFmtId="2" fontId="4" fillId="0" borderId="0"/>
    <xf numFmtId="2" fontId="4" fillId="0" borderId="0"/>
    <xf numFmtId="2" fontId="4" fillId="0" borderId="0"/>
    <xf numFmtId="2" fontId="4" fillId="0" borderId="0"/>
    <xf numFmtId="2" fontId="4" fillId="0" borderId="0"/>
    <xf numFmtId="0" fontId="10" fillId="11" borderId="0" applyNumberFormat="0" applyBorder="0" applyAlignment="0" applyProtection="0"/>
    <xf numFmtId="0" fontId="10" fillId="11" borderId="0" applyNumberFormat="0" applyBorder="0" applyAlignment="0" applyProtection="0"/>
    <xf numFmtId="0" fontId="10" fillId="12" borderId="0" applyNumberFormat="0" applyBorder="0" applyAlignment="0" applyProtection="0"/>
    <xf numFmtId="0" fontId="10" fillId="12" borderId="0" applyNumberFormat="0" applyBorder="0" applyAlignment="0" applyProtection="0"/>
    <xf numFmtId="0" fontId="10" fillId="14" borderId="0" applyNumberFormat="0" applyBorder="0" applyAlignment="0" applyProtection="0"/>
    <xf numFmtId="0" fontId="10" fillId="14" borderId="0" applyNumberFormat="0" applyBorder="0" applyAlignment="0" applyProtection="0"/>
    <xf numFmtId="0" fontId="10" fillId="8" borderId="0" applyNumberFormat="0" applyBorder="0" applyAlignment="0" applyProtection="0"/>
    <xf numFmtId="0" fontId="10" fillId="8" borderId="0" applyNumberFormat="0" applyBorder="0" applyAlignment="0" applyProtection="0"/>
    <xf numFmtId="0" fontId="10" fillId="11" borderId="0" applyNumberFormat="0" applyBorder="0" applyAlignment="0" applyProtection="0"/>
    <xf numFmtId="0" fontId="10" fillId="11" borderId="0" applyNumberFormat="0" applyBorder="0" applyAlignment="0" applyProtection="0"/>
    <xf numFmtId="0" fontId="10" fillId="15" borderId="0" applyNumberFormat="0" applyBorder="0" applyAlignment="0" applyProtection="0"/>
    <xf numFmtId="0" fontId="10" fillId="15" borderId="0" applyNumberFormat="0" applyBorder="0" applyAlignment="0" applyProtection="0"/>
    <xf numFmtId="0" fontId="10" fillId="11" borderId="0" applyNumberFormat="0" applyBorder="0" applyAlignment="0" applyProtection="0"/>
    <xf numFmtId="175" fontId="10" fillId="11"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9" borderId="0" applyNumberFormat="0" applyBorder="0" applyAlignment="0" applyProtection="0"/>
    <xf numFmtId="0" fontId="10" fillId="11" borderId="0" applyNumberFormat="0" applyBorder="0" applyAlignment="0" applyProtection="0"/>
    <xf numFmtId="169" fontId="10" fillId="11" borderId="0" applyNumberFormat="0" applyBorder="0" applyAlignment="0" applyProtection="0"/>
    <xf numFmtId="0"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0" fontId="10" fillId="12" borderId="0" applyNumberFormat="0" applyBorder="0" applyAlignment="0" applyProtection="0"/>
    <xf numFmtId="175" fontId="10" fillId="12" borderId="0" applyNumberFormat="0" applyBorder="0" applyAlignment="0" applyProtection="0"/>
    <xf numFmtId="0" fontId="10" fillId="12" borderId="0" applyNumberFormat="0" applyBorder="0" applyAlignment="0" applyProtection="0"/>
    <xf numFmtId="169" fontId="10" fillId="12" borderId="0" applyNumberFormat="0" applyBorder="0" applyAlignment="0" applyProtection="0"/>
    <xf numFmtId="0" fontId="10" fillId="12" borderId="0" applyNumberFormat="0" applyBorder="0" applyAlignment="0" applyProtection="0"/>
    <xf numFmtId="169" fontId="10" fillId="12" borderId="0" applyNumberFormat="0" applyBorder="0" applyAlignment="0" applyProtection="0"/>
    <xf numFmtId="169" fontId="10" fillId="12" borderId="0" applyNumberFormat="0" applyBorder="0" applyAlignment="0" applyProtection="0"/>
    <xf numFmtId="169" fontId="10" fillId="12" borderId="0" applyNumberFormat="0" applyBorder="0" applyAlignment="0" applyProtection="0"/>
    <xf numFmtId="169" fontId="10" fillId="12" borderId="0" applyNumberFormat="0" applyBorder="0" applyAlignment="0" applyProtection="0"/>
    <xf numFmtId="169" fontId="10" fillId="12" borderId="0" applyNumberFormat="0" applyBorder="0" applyAlignment="0" applyProtection="0"/>
    <xf numFmtId="169" fontId="10" fillId="12" borderId="0" applyNumberFormat="0" applyBorder="0" applyAlignment="0" applyProtection="0"/>
    <xf numFmtId="169" fontId="10" fillId="12" borderId="0" applyNumberFormat="0" applyBorder="0" applyAlignment="0" applyProtection="0"/>
    <xf numFmtId="169" fontId="10" fillId="12" borderId="0" applyNumberFormat="0" applyBorder="0" applyAlignment="0" applyProtection="0"/>
    <xf numFmtId="169" fontId="10" fillId="12" borderId="0" applyNumberFormat="0" applyBorder="0" applyAlignment="0" applyProtection="0"/>
    <xf numFmtId="0" fontId="10" fillId="14" borderId="0" applyNumberFormat="0" applyBorder="0" applyAlignment="0" applyProtection="0"/>
    <xf numFmtId="175" fontId="10" fillId="14" borderId="0" applyNumberFormat="0" applyBorder="0" applyAlignment="0" applyProtection="0"/>
    <xf numFmtId="0" fontId="10" fillId="16" borderId="0" applyNumberFormat="0" applyBorder="0" applyAlignment="0" applyProtection="0"/>
    <xf numFmtId="169" fontId="10" fillId="14" borderId="0" applyNumberFormat="0" applyBorder="0" applyAlignment="0" applyProtection="0"/>
    <xf numFmtId="0" fontId="10" fillId="16" borderId="0" applyNumberFormat="0" applyBorder="0" applyAlignment="0" applyProtection="0"/>
    <xf numFmtId="169" fontId="10" fillId="14" borderId="0" applyNumberFormat="0" applyBorder="0" applyAlignment="0" applyProtection="0"/>
    <xf numFmtId="169" fontId="10" fillId="14" borderId="0" applyNumberFormat="0" applyBorder="0" applyAlignment="0" applyProtection="0"/>
    <xf numFmtId="169" fontId="10" fillId="14" borderId="0" applyNumberFormat="0" applyBorder="0" applyAlignment="0" applyProtection="0"/>
    <xf numFmtId="169" fontId="10" fillId="14" borderId="0" applyNumberFormat="0" applyBorder="0" applyAlignment="0" applyProtection="0"/>
    <xf numFmtId="169" fontId="10" fillId="14" borderId="0" applyNumberFormat="0" applyBorder="0" applyAlignment="0" applyProtection="0"/>
    <xf numFmtId="169" fontId="10" fillId="14" borderId="0" applyNumberFormat="0" applyBorder="0" applyAlignment="0" applyProtection="0"/>
    <xf numFmtId="169" fontId="10" fillId="14" borderId="0" applyNumberFormat="0" applyBorder="0" applyAlignment="0" applyProtection="0"/>
    <xf numFmtId="169" fontId="10" fillId="14" borderId="0" applyNumberFormat="0" applyBorder="0" applyAlignment="0" applyProtection="0"/>
    <xf numFmtId="169" fontId="10" fillId="14" borderId="0" applyNumberFormat="0" applyBorder="0" applyAlignment="0" applyProtection="0"/>
    <xf numFmtId="0" fontId="10" fillId="8" borderId="0" applyNumberFormat="0" applyBorder="0" applyAlignment="0" applyProtection="0"/>
    <xf numFmtId="175" fontId="10" fillId="8"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6" borderId="0" applyNumberFormat="0" applyBorder="0" applyAlignment="0" applyProtection="0"/>
    <xf numFmtId="0" fontId="10" fillId="8" borderId="0" applyNumberFormat="0" applyBorder="0" applyAlignment="0" applyProtection="0"/>
    <xf numFmtId="169" fontId="10" fillId="8" borderId="0" applyNumberFormat="0" applyBorder="0" applyAlignment="0" applyProtection="0"/>
    <xf numFmtId="0"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169" fontId="10" fillId="8" borderId="0" applyNumberFormat="0" applyBorder="0" applyAlignment="0" applyProtection="0"/>
    <xf numFmtId="0" fontId="10" fillId="11" borderId="0" applyNumberFormat="0" applyBorder="0" applyAlignment="0" applyProtection="0"/>
    <xf numFmtId="175" fontId="10" fillId="11" borderId="0" applyNumberFormat="0" applyBorder="0" applyAlignment="0" applyProtection="0"/>
    <xf numFmtId="0" fontId="10" fillId="9" borderId="0" applyNumberFormat="0" applyBorder="0" applyAlignment="0" applyProtection="0"/>
    <xf numFmtId="169" fontId="10" fillId="11" borderId="0" applyNumberFormat="0" applyBorder="0" applyAlignment="0" applyProtection="0"/>
    <xf numFmtId="0" fontId="10" fillId="9"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169" fontId="10" fillId="11" borderId="0" applyNumberFormat="0" applyBorder="0" applyAlignment="0" applyProtection="0"/>
    <xf numFmtId="0" fontId="10" fillId="15" borderId="0" applyNumberFormat="0" applyBorder="0" applyAlignment="0" applyProtection="0"/>
    <xf numFmtId="175" fontId="10" fillId="15"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10" fillId="13" borderId="0" applyNumberFormat="0" applyBorder="0" applyAlignment="0" applyProtection="0"/>
    <xf numFmtId="0" fontId="4" fillId="13" borderId="0" applyNumberFormat="0" applyBorder="0" applyAlignment="0" applyProtection="0"/>
    <xf numFmtId="169" fontId="10" fillId="15" borderId="0" applyNumberFormat="0" applyBorder="0" applyAlignment="0" applyProtection="0"/>
    <xf numFmtId="0" fontId="4" fillId="13" borderId="0" applyNumberFormat="0" applyBorder="0" applyAlignment="0" applyProtection="0"/>
    <xf numFmtId="169" fontId="10" fillId="15" borderId="0" applyNumberFormat="0" applyBorder="0" applyAlignment="0" applyProtection="0"/>
    <xf numFmtId="169" fontId="10" fillId="15" borderId="0" applyNumberFormat="0" applyBorder="0" applyAlignment="0" applyProtection="0"/>
    <xf numFmtId="169" fontId="10" fillId="15" borderId="0" applyNumberFormat="0" applyBorder="0" applyAlignment="0" applyProtection="0"/>
    <xf numFmtId="169" fontId="10" fillId="15" borderId="0" applyNumberFormat="0" applyBorder="0" applyAlignment="0" applyProtection="0"/>
    <xf numFmtId="169" fontId="10" fillId="15" borderId="0" applyNumberFormat="0" applyBorder="0" applyAlignment="0" applyProtection="0"/>
    <xf numFmtId="169" fontId="10" fillId="15" borderId="0" applyNumberFormat="0" applyBorder="0" applyAlignment="0" applyProtection="0"/>
    <xf numFmtId="169" fontId="10" fillId="15" borderId="0" applyNumberFormat="0" applyBorder="0" applyAlignment="0" applyProtection="0"/>
    <xf numFmtId="169" fontId="10" fillId="15" borderId="0" applyNumberFormat="0" applyBorder="0" applyAlignment="0" applyProtection="0"/>
    <xf numFmtId="169" fontId="10" fillId="15" borderId="0" applyNumberFormat="0" applyBorder="0" applyAlignment="0" applyProtection="0"/>
    <xf numFmtId="0" fontId="18" fillId="17" borderId="0" applyNumberFormat="0" applyBorder="0" applyAlignment="0" applyProtection="0"/>
    <xf numFmtId="0" fontId="18" fillId="17"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4" borderId="0" applyNumberFormat="0" applyBorder="0" applyAlignment="0" applyProtection="0"/>
    <xf numFmtId="0" fontId="18" fillId="14"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20" borderId="0" applyNumberFormat="0" applyBorder="0" applyAlignment="0" applyProtection="0"/>
    <xf numFmtId="0" fontId="18" fillId="20" borderId="0" applyNumberFormat="0" applyBorder="0" applyAlignment="0" applyProtection="0"/>
    <xf numFmtId="0" fontId="18" fillId="17" borderId="0" applyNumberFormat="0" applyBorder="0" applyAlignment="0" applyProtection="0"/>
    <xf numFmtId="175" fontId="18" fillId="17"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169" fontId="18" fillId="17" borderId="0" applyNumberFormat="0" applyBorder="0" applyAlignment="0" applyProtection="0"/>
    <xf numFmtId="169" fontId="18" fillId="17" borderId="0" applyNumberFormat="0" applyBorder="0" applyAlignment="0" applyProtection="0"/>
    <xf numFmtId="169" fontId="18" fillId="17" borderId="0" applyNumberFormat="0" applyBorder="0" applyAlignment="0" applyProtection="0"/>
    <xf numFmtId="169" fontId="18" fillId="17" borderId="0" applyNumberFormat="0" applyBorder="0" applyAlignment="0" applyProtection="0"/>
    <xf numFmtId="0" fontId="18" fillId="12" borderId="0" applyNumberFormat="0" applyBorder="0" applyAlignment="0" applyProtection="0"/>
    <xf numFmtId="175" fontId="18" fillId="12"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alignment vertical="top"/>
    </xf>
    <xf numFmtId="0" fontId="18" fillId="21" borderId="0" applyNumberFormat="0" applyBorder="0" applyAlignment="0" applyProtection="0">
      <alignment vertical="top"/>
    </xf>
    <xf numFmtId="169" fontId="18" fillId="12" borderId="0" applyNumberFormat="0" applyBorder="0" applyAlignment="0" applyProtection="0"/>
    <xf numFmtId="169" fontId="18" fillId="12" borderId="0" applyNumberFormat="0" applyBorder="0" applyAlignment="0" applyProtection="0"/>
    <xf numFmtId="169" fontId="18" fillId="12" borderId="0" applyNumberFormat="0" applyBorder="0" applyAlignment="0" applyProtection="0"/>
    <xf numFmtId="169" fontId="18" fillId="12" borderId="0" applyNumberFormat="0" applyBorder="0" applyAlignment="0" applyProtection="0"/>
    <xf numFmtId="0" fontId="18" fillId="14" borderId="0" applyNumberFormat="0" applyBorder="0" applyAlignment="0" applyProtection="0"/>
    <xf numFmtId="175" fontId="18" fillId="1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169" fontId="18" fillId="14" borderId="0" applyNumberFormat="0" applyBorder="0" applyAlignment="0" applyProtection="0"/>
    <xf numFmtId="169" fontId="18" fillId="14" borderId="0" applyNumberFormat="0" applyBorder="0" applyAlignment="0" applyProtection="0"/>
    <xf numFmtId="169" fontId="18" fillId="14" borderId="0" applyNumberFormat="0" applyBorder="0" applyAlignment="0" applyProtection="0"/>
    <xf numFmtId="169" fontId="18" fillId="14" borderId="0" applyNumberFormat="0" applyBorder="0" applyAlignment="0" applyProtection="0"/>
    <xf numFmtId="0" fontId="18" fillId="18" borderId="0" applyNumberFormat="0" applyBorder="0" applyAlignment="0" applyProtection="0"/>
    <xf numFmtId="175" fontId="18" fillId="18"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0" fontId="18" fillId="6"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0" fontId="18" fillId="19" borderId="0" applyNumberFormat="0" applyBorder="0" applyAlignment="0" applyProtection="0"/>
    <xf numFmtId="175" fontId="18" fillId="19" borderId="0" applyNumberFormat="0" applyBorder="0" applyAlignment="0" applyProtection="0"/>
    <xf numFmtId="0" fontId="18" fillId="9" borderId="0" applyNumberFormat="0" applyBorder="0" applyAlignment="0" applyProtection="0"/>
    <xf numFmtId="0" fontId="18" fillId="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0" fontId="18" fillId="20" borderId="0" applyNumberFormat="0" applyBorder="0" applyAlignment="0" applyProtection="0"/>
    <xf numFmtId="175" fontId="18" fillId="20"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8" fillId="12" borderId="0" applyNumberFormat="0" applyBorder="0" applyAlignment="0" applyProtection="0"/>
    <xf numFmtId="0" fontId="14" fillId="12" borderId="0" applyNumberFormat="0" applyBorder="0" applyAlignment="0" applyProtection="0"/>
    <xf numFmtId="0" fontId="14" fillId="12" borderId="0" applyNumberFormat="0" applyBorder="0" applyAlignment="0" applyProtection="0"/>
    <xf numFmtId="169" fontId="18" fillId="20" borderId="0" applyNumberFormat="0" applyBorder="0" applyAlignment="0" applyProtection="0"/>
    <xf numFmtId="169" fontId="18" fillId="20" borderId="0" applyNumberFormat="0" applyBorder="0" applyAlignment="0" applyProtection="0"/>
    <xf numFmtId="169" fontId="18" fillId="20" borderId="0" applyNumberFormat="0" applyBorder="0" applyAlignment="0" applyProtection="0"/>
    <xf numFmtId="169" fontId="18" fillId="20" borderId="0" applyNumberFormat="0" applyBorder="0" applyAlignment="0" applyProtection="0"/>
    <xf numFmtId="0" fontId="13" fillId="0" borderId="17" applyNumberFormat="0" applyBorder="0" applyAlignment="0"/>
    <xf numFmtId="0" fontId="18" fillId="22" borderId="0" applyNumberFormat="0" applyBorder="0" applyAlignment="0" applyProtection="0"/>
    <xf numFmtId="0" fontId="18" fillId="22"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0" fontId="18" fillId="24" borderId="0" applyNumberFormat="0" applyBorder="0" applyAlignment="0" applyProtection="0"/>
    <xf numFmtId="0" fontId="18" fillId="24" borderId="0" applyNumberFormat="0" applyBorder="0" applyAlignment="0" applyProtection="0"/>
    <xf numFmtId="0" fontId="18" fillId="18" borderId="0" applyNumberFormat="0" applyBorder="0" applyAlignment="0" applyProtection="0"/>
    <xf numFmtId="0" fontId="18" fillId="18"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0" fontId="19" fillId="0" borderId="0" applyNumberFormat="0" applyFill="0" applyBorder="0" applyAlignment="0" applyProtection="0"/>
    <xf numFmtId="175" fontId="19" fillId="0" borderId="0" applyNumberFormat="0" applyFill="0" applyBorder="0" applyAlignment="0" applyProtection="0"/>
    <xf numFmtId="0" fontId="20" fillId="6" borderId="0" applyNumberFormat="0" applyBorder="0" applyAlignment="0" applyProtection="0"/>
    <xf numFmtId="0" fontId="20" fillId="6" borderId="0" applyNumberFormat="0" applyBorder="0" applyAlignment="0" applyProtection="0"/>
    <xf numFmtId="0" fontId="21" fillId="7" borderId="0" applyNumberFormat="0" applyBorder="0" applyAlignment="0" applyProtection="0"/>
    <xf numFmtId="175" fontId="21" fillId="7" borderId="0" applyNumberFormat="0" applyBorder="0" applyAlignment="0" applyProtection="0"/>
    <xf numFmtId="0" fontId="21" fillId="9" borderId="0" applyNumberFormat="0" applyBorder="0" applyAlignment="0" applyProtection="0"/>
    <xf numFmtId="0" fontId="21" fillId="9" borderId="0" applyNumberFormat="0" applyBorder="0" applyAlignment="0" applyProtection="0"/>
    <xf numFmtId="169" fontId="21" fillId="7" borderId="0" applyNumberFormat="0" applyBorder="0" applyAlignment="0" applyProtection="0"/>
    <xf numFmtId="169" fontId="21" fillId="7" borderId="0" applyNumberFormat="0" applyBorder="0" applyAlignment="0" applyProtection="0"/>
    <xf numFmtId="169" fontId="21" fillId="7" borderId="0" applyNumberFormat="0" applyBorder="0" applyAlignment="0" applyProtection="0"/>
    <xf numFmtId="169" fontId="21" fillId="7" borderId="0" applyNumberFormat="0" applyBorder="0" applyAlignment="0" applyProtection="0"/>
    <xf numFmtId="0" fontId="22" fillId="25" borderId="18" applyNumberFormat="0" applyAlignment="0" applyProtection="0"/>
    <xf numFmtId="175" fontId="22" fillId="25" borderId="18" applyNumberFormat="0" applyAlignment="0" applyProtection="0"/>
    <xf numFmtId="175" fontId="22" fillId="25" borderId="18" applyNumberFormat="0" applyAlignment="0" applyProtection="0"/>
    <xf numFmtId="175" fontId="22" fillId="25" borderId="18" applyNumberFormat="0" applyAlignment="0" applyProtection="0"/>
    <xf numFmtId="175" fontId="22" fillId="25" borderId="18" applyNumberFormat="0" applyAlignment="0" applyProtection="0"/>
    <xf numFmtId="0" fontId="22" fillId="25" borderId="18" applyNumberFormat="0" applyAlignment="0" applyProtection="0"/>
    <xf numFmtId="0" fontId="22" fillId="25" borderId="18" applyNumberFormat="0" applyAlignment="0" applyProtection="0"/>
    <xf numFmtId="0" fontId="22" fillId="25" borderId="18" applyNumberFormat="0" applyAlignment="0" applyProtection="0"/>
    <xf numFmtId="0" fontId="22" fillId="25" borderId="18" applyNumberFormat="0" applyAlignment="0" applyProtection="0"/>
    <xf numFmtId="0" fontId="22" fillId="25" borderId="18" applyNumberFormat="0" applyAlignment="0" applyProtection="0"/>
    <xf numFmtId="0" fontId="22" fillId="25" borderId="18" applyNumberFormat="0" applyAlignment="0" applyProtection="0"/>
    <xf numFmtId="175" fontId="22" fillId="25" borderId="18" applyNumberFormat="0" applyAlignment="0" applyProtection="0"/>
    <xf numFmtId="175" fontId="22" fillId="25" borderId="18" applyNumberFormat="0" applyAlignment="0" applyProtection="0"/>
    <xf numFmtId="175" fontId="22" fillId="25" borderId="18" applyNumberFormat="0" applyAlignment="0" applyProtection="0"/>
    <xf numFmtId="175" fontId="22" fillId="25" borderId="18" applyNumberFormat="0" applyAlignment="0" applyProtection="0"/>
    <xf numFmtId="0" fontId="22" fillId="25" borderId="18" applyNumberFormat="0" applyAlignment="0" applyProtection="0"/>
    <xf numFmtId="0" fontId="22" fillId="25" borderId="18" applyNumberFormat="0" applyAlignment="0" applyProtection="0"/>
    <xf numFmtId="0" fontId="22" fillId="25" borderId="18" applyNumberFormat="0" applyAlignment="0" applyProtection="0"/>
    <xf numFmtId="0" fontId="23" fillId="26" borderId="18" applyNumberFormat="0" applyAlignment="0" applyProtection="0"/>
    <xf numFmtId="0" fontId="23" fillId="26" borderId="18" applyNumberFormat="0" applyAlignment="0" applyProtection="0"/>
    <xf numFmtId="169" fontId="22" fillId="25" borderId="18" applyNumberFormat="0" applyAlignment="0" applyProtection="0"/>
    <xf numFmtId="169" fontId="22" fillId="25" borderId="18" applyNumberFormat="0" applyAlignment="0" applyProtection="0"/>
    <xf numFmtId="169" fontId="22" fillId="25" borderId="18" applyNumberFormat="0" applyAlignment="0" applyProtection="0"/>
    <xf numFmtId="169" fontId="22" fillId="25" borderId="18" applyNumberFormat="0" applyAlignment="0" applyProtection="0"/>
    <xf numFmtId="0" fontId="24" fillId="27" borderId="19" applyNumberFormat="0" applyAlignment="0" applyProtection="0"/>
    <xf numFmtId="175" fontId="24" fillId="27" borderId="19" applyNumberFormat="0" applyAlignment="0" applyProtection="0"/>
    <xf numFmtId="0" fontId="24" fillId="27" borderId="19" applyNumberFormat="0" applyAlignment="0" applyProtection="0"/>
    <xf numFmtId="175" fontId="24" fillId="27" borderId="19" applyNumberFormat="0" applyAlignment="0" applyProtection="0"/>
    <xf numFmtId="0" fontId="24" fillId="27" borderId="19" applyNumberFormat="0" applyAlignment="0" applyProtection="0"/>
    <xf numFmtId="0" fontId="24" fillId="27" borderId="19" applyNumberFormat="0" applyAlignment="0" applyProtection="0"/>
    <xf numFmtId="169" fontId="24" fillId="27" borderId="19" applyNumberFormat="0" applyAlignment="0" applyProtection="0"/>
    <xf numFmtId="169" fontId="24" fillId="27" borderId="19" applyNumberFormat="0" applyAlignment="0" applyProtection="0"/>
    <xf numFmtId="169" fontId="24" fillId="27" borderId="19" applyNumberFormat="0" applyAlignment="0" applyProtection="0"/>
    <xf numFmtId="169" fontId="24" fillId="27" borderId="19" applyNumberFormat="0" applyAlignment="0" applyProtection="0"/>
    <xf numFmtId="0" fontId="25" fillId="0" borderId="20" applyNumberFormat="0" applyFill="0" applyAlignment="0" applyProtection="0"/>
    <xf numFmtId="175" fontId="25" fillId="0" borderId="20" applyNumberFormat="0" applyFill="0" applyAlignment="0" applyProtection="0"/>
    <xf numFmtId="0" fontId="19" fillId="0" borderId="21" applyNumberFormat="0" applyFill="0" applyAlignment="0" applyProtection="0"/>
    <xf numFmtId="0" fontId="19" fillId="0" borderId="21" applyNumberFormat="0" applyFill="0" applyAlignment="0" applyProtection="0"/>
    <xf numFmtId="169" fontId="25" fillId="0" borderId="20" applyNumberFormat="0" applyFill="0" applyAlignment="0" applyProtection="0"/>
    <xf numFmtId="169" fontId="25" fillId="0" borderId="20" applyNumberFormat="0" applyFill="0" applyAlignment="0" applyProtection="0"/>
    <xf numFmtId="169" fontId="25" fillId="0" borderId="20" applyNumberFormat="0" applyFill="0" applyAlignment="0" applyProtection="0"/>
    <xf numFmtId="169" fontId="25" fillId="0" borderId="20" applyNumberFormat="0" applyFill="0" applyAlignment="0" applyProtection="0"/>
    <xf numFmtId="0" fontId="24" fillId="27" borderId="19" applyNumberFormat="0" applyAlignment="0" applyProtection="0"/>
    <xf numFmtId="0" fontId="24" fillId="27" borderId="19" applyNumberFormat="0" applyAlignment="0" applyProtection="0"/>
    <xf numFmtId="166" fontId="4" fillId="0" borderId="0" applyFont="0" applyFill="0" applyBorder="0" applyAlignment="0" applyProtection="0"/>
    <xf numFmtId="4" fontId="26" fillId="0" borderId="0">
      <protection locked="0"/>
    </xf>
    <xf numFmtId="41" fontId="4" fillId="0" borderId="0" applyFont="0" applyFill="0" applyBorder="0" applyAlignment="0" applyProtection="0"/>
    <xf numFmtId="176" fontId="4" fillId="0" borderId="0" applyFont="0" applyFill="0" applyBorder="0" applyAlignment="0" applyProtection="0"/>
    <xf numFmtId="4" fontId="26" fillId="0" borderId="0">
      <protection locked="0"/>
    </xf>
    <xf numFmtId="3" fontId="27" fillId="0" borderId="0" applyFont="0" applyFill="0" applyBorder="0" applyAlignment="0" applyProtection="0"/>
    <xf numFmtId="0" fontId="21" fillId="7" borderId="0" applyNumberFormat="0" applyBorder="0" applyAlignment="0" applyProtection="0"/>
    <xf numFmtId="175" fontId="21" fillId="7" borderId="0" applyNumberFormat="0" applyBorder="0" applyAlignment="0" applyProtection="0"/>
    <xf numFmtId="0" fontId="4" fillId="0" borderId="0">
      <alignment horizontal="center"/>
    </xf>
    <xf numFmtId="0" fontId="4" fillId="0" borderId="0">
      <alignment horizontal="center"/>
    </xf>
    <xf numFmtId="0" fontId="4" fillId="0" borderId="0">
      <alignment horizontal="center"/>
    </xf>
    <xf numFmtId="0" fontId="4" fillId="0" borderId="0">
      <alignment horizontal="center"/>
    </xf>
    <xf numFmtId="177" fontId="26" fillId="0" borderId="0">
      <protection locked="0"/>
    </xf>
    <xf numFmtId="178"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9" fontId="4" fillId="0" borderId="0" applyFont="0" applyFill="0" applyBorder="0" applyAlignment="0" applyProtection="0"/>
    <xf numFmtId="180" fontId="4" fillId="0" borderId="0" applyFont="0" applyFill="0" applyBorder="0" applyAlignment="0" applyProtection="0"/>
    <xf numFmtId="181" fontId="27" fillId="0" borderId="0" applyFont="0" applyFill="0" applyBorder="0" applyAlignment="0" applyProtection="0"/>
    <xf numFmtId="0" fontId="27" fillId="0" borderId="0" applyFont="0" applyFill="0" applyBorder="0" applyAlignment="0" applyProtection="0"/>
    <xf numFmtId="0" fontId="27" fillId="0" borderId="0" applyProtection="0"/>
    <xf numFmtId="182" fontId="26" fillId="0" borderId="0">
      <protection locked="0"/>
    </xf>
    <xf numFmtId="182" fontId="26" fillId="0" borderId="0">
      <protection locked="0"/>
    </xf>
    <xf numFmtId="0" fontId="28" fillId="0" borderId="22" applyNumberFormat="0" applyFill="0" applyAlignment="0" applyProtection="0"/>
    <xf numFmtId="175" fontId="28" fillId="0" borderId="22" applyNumberFormat="0" applyFill="0" applyAlignment="0" applyProtection="0"/>
    <xf numFmtId="0" fontId="29" fillId="0" borderId="23" applyNumberFormat="0" applyFill="0" applyAlignment="0" applyProtection="0"/>
    <xf numFmtId="175" fontId="29" fillId="0" borderId="23" applyNumberFormat="0" applyFill="0" applyAlignment="0" applyProtection="0"/>
    <xf numFmtId="0" fontId="30" fillId="0" borderId="0" applyProtection="0"/>
    <xf numFmtId="182" fontId="31" fillId="0" borderId="0">
      <protection locked="0"/>
    </xf>
    <xf numFmtId="182" fontId="31" fillId="0" borderId="0">
      <protection locked="0"/>
    </xf>
    <xf numFmtId="0" fontId="32" fillId="0" borderId="0" applyProtection="0"/>
    <xf numFmtId="182" fontId="31" fillId="0" borderId="0">
      <protection locked="0"/>
    </xf>
    <xf numFmtId="182" fontId="31" fillId="0" borderId="0">
      <protection locked="0"/>
    </xf>
    <xf numFmtId="0" fontId="33" fillId="0" borderId="0"/>
    <xf numFmtId="0" fontId="11" fillId="0" borderId="0"/>
    <xf numFmtId="0" fontId="34" fillId="0" borderId="24" applyNumberFormat="0" applyFill="0" applyAlignment="0" applyProtection="0"/>
    <xf numFmtId="175" fontId="34" fillId="0" borderId="24" applyNumberFormat="0" applyFill="0" applyAlignment="0" applyProtection="0"/>
    <xf numFmtId="0" fontId="34" fillId="0" borderId="0" applyNumberFormat="0" applyFill="0" applyBorder="0" applyAlignment="0" applyProtection="0"/>
    <xf numFmtId="175" fontId="34" fillId="0" borderId="0" applyNumberFormat="0" applyFill="0" applyBorder="0" applyAlignment="0" applyProtection="0"/>
    <xf numFmtId="0" fontId="35" fillId="0" borderId="0" applyNumberFormat="0" applyFill="0" applyBorder="0" applyAlignment="0" applyProtection="0"/>
    <xf numFmtId="0" fontId="35" fillId="0" borderId="0" applyNumberFormat="0" applyFill="0" applyBorder="0" applyAlignment="0" applyProtection="0"/>
    <xf numFmtId="169" fontId="34" fillId="0" borderId="0" applyNumberFormat="0" applyFill="0" applyBorder="0" applyAlignment="0" applyProtection="0"/>
    <xf numFmtId="169" fontId="34" fillId="0" borderId="0" applyNumberFormat="0" applyFill="0" applyBorder="0" applyAlignment="0" applyProtection="0"/>
    <xf numFmtId="169" fontId="34" fillId="0" borderId="0" applyNumberFormat="0" applyFill="0" applyBorder="0" applyAlignment="0" applyProtection="0"/>
    <xf numFmtId="169" fontId="34" fillId="0" borderId="0" applyNumberFormat="0" applyFill="0" applyBorder="0" applyAlignment="0" applyProtection="0"/>
    <xf numFmtId="169" fontId="36" fillId="28" borderId="0" applyNumberFormat="0" applyBorder="0" applyAlignment="0" applyProtection="0"/>
    <xf numFmtId="169" fontId="36" fillId="29" borderId="0" applyNumberFormat="0" applyBorder="0" applyAlignment="0" applyProtection="0"/>
    <xf numFmtId="169" fontId="36" fillId="30" borderId="0" applyNumberFormat="0" applyBorder="0" applyAlignment="0" applyProtection="0"/>
    <xf numFmtId="169" fontId="10" fillId="31" borderId="0" applyNumberFormat="0" applyBorder="0" applyAlignment="0" applyProtection="0"/>
    <xf numFmtId="169" fontId="10" fillId="31" borderId="0" applyNumberFormat="0" applyBorder="0" applyAlignment="0" applyProtection="0"/>
    <xf numFmtId="169" fontId="10" fillId="31" borderId="0" applyNumberFormat="0" applyBorder="0" applyAlignment="0" applyProtection="0"/>
    <xf numFmtId="169" fontId="10" fillId="31" borderId="0" applyNumberFormat="0" applyBorder="0" applyAlignment="0" applyProtection="0"/>
    <xf numFmtId="169" fontId="18" fillId="32" borderId="0" applyNumberFormat="0" applyBorder="0" applyAlignment="0" applyProtection="0"/>
    <xf numFmtId="169" fontId="18" fillId="22" borderId="0" applyNumberFormat="0" applyBorder="0" applyAlignment="0" applyProtection="0"/>
    <xf numFmtId="169" fontId="18" fillId="22" borderId="0" applyNumberFormat="0" applyBorder="0" applyAlignment="0" applyProtection="0"/>
    <xf numFmtId="169" fontId="18" fillId="22" borderId="0" applyNumberFormat="0" applyBorder="0" applyAlignment="0" applyProtection="0"/>
    <xf numFmtId="169" fontId="18" fillId="22" borderId="0" applyNumberFormat="0" applyBorder="0" applyAlignment="0" applyProtection="0"/>
    <xf numFmtId="169" fontId="18" fillId="22" borderId="0" applyNumberFormat="0" applyBorder="0" applyAlignment="0" applyProtection="0"/>
    <xf numFmtId="169" fontId="18" fillId="22" borderId="0" applyNumberFormat="0" applyBorder="0" applyAlignment="0" applyProtection="0"/>
    <xf numFmtId="0" fontId="18" fillId="22" borderId="0" applyNumberFormat="0" applyBorder="0" applyAlignment="0" applyProtection="0"/>
    <xf numFmtId="175" fontId="18" fillId="22"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0" fontId="18" fillId="33" borderId="0" applyNumberFormat="0" applyBorder="0" applyAlignment="0" applyProtection="0"/>
    <xf numFmtId="169" fontId="18" fillId="22" borderId="0" applyNumberFormat="0" applyBorder="0" applyAlignment="0" applyProtection="0"/>
    <xf numFmtId="169" fontId="18" fillId="22" borderId="0" applyNumberFormat="0" applyBorder="0" applyAlignment="0" applyProtection="0"/>
    <xf numFmtId="169" fontId="18" fillId="22" borderId="0" applyNumberFormat="0" applyBorder="0" applyAlignment="0" applyProtection="0"/>
    <xf numFmtId="169" fontId="18" fillId="22" borderId="0" applyNumberFormat="0" applyBorder="0" applyAlignment="0" applyProtection="0"/>
    <xf numFmtId="169" fontId="18" fillId="22" borderId="0" applyNumberFormat="0" applyBorder="0" applyAlignment="0" applyProtection="0"/>
    <xf numFmtId="169" fontId="10" fillId="34" borderId="0" applyNumberFormat="0" applyBorder="0" applyAlignment="0" applyProtection="0"/>
    <xf numFmtId="169" fontId="10" fillId="34" borderId="0" applyNumberFormat="0" applyBorder="0" applyAlignment="0" applyProtection="0"/>
    <xf numFmtId="169" fontId="10" fillId="35" borderId="0" applyNumberFormat="0" applyBorder="0" applyAlignment="0" applyProtection="0"/>
    <xf numFmtId="169" fontId="10" fillId="35" borderId="0" applyNumberFormat="0" applyBorder="0" applyAlignment="0" applyProtection="0"/>
    <xf numFmtId="169" fontId="18" fillId="36" borderId="0" applyNumberFormat="0" applyBorder="0" applyAlignment="0" applyProtection="0"/>
    <xf numFmtId="169" fontId="18" fillId="23" borderId="0" applyNumberFormat="0" applyBorder="0" applyAlignment="0" applyProtection="0"/>
    <xf numFmtId="169" fontId="18" fillId="23" borderId="0" applyNumberFormat="0" applyBorder="0" applyAlignment="0" applyProtection="0"/>
    <xf numFmtId="169" fontId="18" fillId="23" borderId="0" applyNumberFormat="0" applyBorder="0" applyAlignment="0" applyProtection="0"/>
    <xf numFmtId="169" fontId="18" fillId="23" borderId="0" applyNumberFormat="0" applyBorder="0" applyAlignment="0" applyProtection="0"/>
    <xf numFmtId="169" fontId="18" fillId="23" borderId="0" applyNumberFormat="0" applyBorder="0" applyAlignment="0" applyProtection="0"/>
    <xf numFmtId="169" fontId="18" fillId="23" borderId="0" applyNumberFormat="0" applyBorder="0" applyAlignment="0" applyProtection="0"/>
    <xf numFmtId="0" fontId="18" fillId="23" borderId="0" applyNumberFormat="0" applyBorder="0" applyAlignment="0" applyProtection="0"/>
    <xf numFmtId="175" fontId="18" fillId="23" borderId="0" applyNumberFormat="0" applyBorder="0" applyAlignment="0" applyProtection="0"/>
    <xf numFmtId="0" fontId="18" fillId="21" borderId="0" applyNumberFormat="0" applyBorder="0" applyAlignment="0" applyProtection="0"/>
    <xf numFmtId="0" fontId="18" fillId="21" borderId="0" applyNumberFormat="0" applyBorder="0" applyAlignment="0" applyProtection="0"/>
    <xf numFmtId="169" fontId="18" fillId="23" borderId="0" applyNumberFormat="0" applyBorder="0" applyAlignment="0" applyProtection="0"/>
    <xf numFmtId="169" fontId="18" fillId="23" borderId="0" applyNumberFormat="0" applyBorder="0" applyAlignment="0" applyProtection="0"/>
    <xf numFmtId="169" fontId="18" fillId="23" borderId="0" applyNumberFormat="0" applyBorder="0" applyAlignment="0" applyProtection="0"/>
    <xf numFmtId="169" fontId="18" fillId="23" borderId="0" applyNumberFormat="0" applyBorder="0" applyAlignment="0" applyProtection="0"/>
    <xf numFmtId="169" fontId="18" fillId="23" borderId="0" applyNumberFormat="0" applyBorder="0" applyAlignment="0" applyProtection="0"/>
    <xf numFmtId="169" fontId="10" fillId="34" borderId="0" applyNumberFormat="0" applyBorder="0" applyAlignment="0" applyProtection="0"/>
    <xf numFmtId="169" fontId="10" fillId="34" borderId="0" applyNumberFormat="0" applyBorder="0" applyAlignment="0" applyProtection="0"/>
    <xf numFmtId="169" fontId="10" fillId="37" borderId="0" applyNumberFormat="0" applyBorder="0" applyAlignment="0" applyProtection="0"/>
    <xf numFmtId="169" fontId="10" fillId="37" borderId="0" applyNumberFormat="0" applyBorder="0" applyAlignment="0" applyProtection="0"/>
    <xf numFmtId="169" fontId="18" fillId="35" borderId="0" applyNumberFormat="0" applyBorder="0" applyAlignment="0" applyProtection="0"/>
    <xf numFmtId="169" fontId="18" fillId="24" borderId="0" applyNumberFormat="0" applyBorder="0" applyAlignment="0" applyProtection="0"/>
    <xf numFmtId="169" fontId="18" fillId="24" borderId="0" applyNumberFormat="0" applyBorder="0" applyAlignment="0" applyProtection="0"/>
    <xf numFmtId="169" fontId="18" fillId="24" borderId="0" applyNumberFormat="0" applyBorder="0" applyAlignment="0" applyProtection="0"/>
    <xf numFmtId="169" fontId="18" fillId="24" borderId="0" applyNumberFormat="0" applyBorder="0" applyAlignment="0" applyProtection="0"/>
    <xf numFmtId="169" fontId="18" fillId="24" borderId="0" applyNumberFormat="0" applyBorder="0" applyAlignment="0" applyProtection="0"/>
    <xf numFmtId="169" fontId="18" fillId="24" borderId="0" applyNumberFormat="0" applyBorder="0" applyAlignment="0" applyProtection="0"/>
    <xf numFmtId="0" fontId="18" fillId="24" borderId="0" applyNumberFormat="0" applyBorder="0" applyAlignment="0" applyProtection="0"/>
    <xf numFmtId="175" fontId="18" fillId="24" borderId="0" applyNumberFormat="0" applyBorder="0" applyAlignment="0" applyProtection="0"/>
    <xf numFmtId="0" fontId="18" fillId="15" borderId="0" applyNumberFormat="0" applyBorder="0" applyAlignment="0" applyProtection="0"/>
    <xf numFmtId="0" fontId="18" fillId="15" borderId="0" applyNumberFormat="0" applyBorder="0" applyAlignment="0" applyProtection="0"/>
    <xf numFmtId="169" fontId="18" fillId="24" borderId="0" applyNumberFormat="0" applyBorder="0" applyAlignment="0" applyProtection="0"/>
    <xf numFmtId="169" fontId="18" fillId="24" borderId="0" applyNumberFormat="0" applyBorder="0" applyAlignment="0" applyProtection="0"/>
    <xf numFmtId="169" fontId="18" fillId="24" borderId="0" applyNumberFormat="0" applyBorder="0" applyAlignment="0" applyProtection="0"/>
    <xf numFmtId="169" fontId="18" fillId="24" borderId="0" applyNumberFormat="0" applyBorder="0" applyAlignment="0" applyProtection="0"/>
    <xf numFmtId="169" fontId="18" fillId="24" borderId="0" applyNumberFormat="0" applyBorder="0" applyAlignment="0" applyProtection="0"/>
    <xf numFmtId="169" fontId="10" fillId="31" borderId="0" applyNumberFormat="0" applyBorder="0" applyAlignment="0" applyProtection="0"/>
    <xf numFmtId="169" fontId="10" fillId="31" borderId="0" applyNumberFormat="0" applyBorder="0" applyAlignment="0" applyProtection="0"/>
    <xf numFmtId="169" fontId="10" fillId="35" borderId="0" applyNumberFormat="0" applyBorder="0" applyAlignment="0" applyProtection="0"/>
    <xf numFmtId="169" fontId="10" fillId="35" borderId="0" applyNumberFormat="0" applyBorder="0" applyAlignment="0" applyProtection="0"/>
    <xf numFmtId="169" fontId="18" fillId="35"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0" fontId="18" fillId="18" borderId="0" applyNumberFormat="0" applyBorder="0" applyAlignment="0" applyProtection="0"/>
    <xf numFmtId="175" fontId="18" fillId="18" borderId="0" applyNumberFormat="0" applyBorder="0" applyAlignment="0" applyProtection="0"/>
    <xf numFmtId="0" fontId="18" fillId="38" borderId="0" applyNumberFormat="0" applyBorder="0" applyAlignment="0" applyProtection="0"/>
    <xf numFmtId="0" fontId="18" fillId="3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8" fillId="18" borderId="0" applyNumberFormat="0" applyBorder="0" applyAlignment="0" applyProtection="0"/>
    <xf numFmtId="169" fontId="10" fillId="39" borderId="0" applyNumberFormat="0" applyBorder="0" applyAlignment="0" applyProtection="0"/>
    <xf numFmtId="169" fontId="10" fillId="39" borderId="0" applyNumberFormat="0" applyBorder="0" applyAlignment="0" applyProtection="0"/>
    <xf numFmtId="169" fontId="10" fillId="31" borderId="0" applyNumberFormat="0" applyBorder="0" applyAlignment="0" applyProtection="0"/>
    <xf numFmtId="169" fontId="10" fillId="31" borderId="0" applyNumberFormat="0" applyBorder="0" applyAlignment="0" applyProtection="0"/>
    <xf numFmtId="169" fontId="18" fillId="32"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0" fontId="18" fillId="19" borderId="0" applyNumberFormat="0" applyBorder="0" applyAlignment="0" applyProtection="0"/>
    <xf numFmtId="175" fontId="18" fillId="19" borderId="0" applyNumberFormat="0" applyBorder="0" applyAlignment="0" applyProtection="0"/>
    <xf numFmtId="0" fontId="18" fillId="19" borderId="0" applyNumberFormat="0" applyBorder="0" applyAlignment="0" applyProtection="0"/>
    <xf numFmtId="0"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8" fillId="19" borderId="0" applyNumberFormat="0" applyBorder="0" applyAlignment="0" applyProtection="0"/>
    <xf numFmtId="169" fontId="10" fillId="34" borderId="0" applyNumberFormat="0" applyBorder="0" applyAlignment="0" applyProtection="0"/>
    <xf numFmtId="169" fontId="10" fillId="34" borderId="0" applyNumberFormat="0" applyBorder="0" applyAlignment="0" applyProtection="0"/>
    <xf numFmtId="169" fontId="10" fillId="40" borderId="0" applyNumberFormat="0" applyBorder="0" applyAlignment="0" applyProtection="0"/>
    <xf numFmtId="169" fontId="10" fillId="40" borderId="0" applyNumberFormat="0" applyBorder="0" applyAlignment="0" applyProtection="0"/>
    <xf numFmtId="169" fontId="18" fillId="40" borderId="0" applyNumberFormat="0" applyBorder="0" applyAlignment="0" applyProtection="0"/>
    <xf numFmtId="169" fontId="18" fillId="21" borderId="0" applyNumberFormat="0" applyBorder="0" applyAlignment="0" applyProtection="0"/>
    <xf numFmtId="169" fontId="18" fillId="21" borderId="0" applyNumberFormat="0" applyBorder="0" applyAlignment="0" applyProtection="0"/>
    <xf numFmtId="169" fontId="18" fillId="21" borderId="0" applyNumberFormat="0" applyBorder="0" applyAlignment="0" applyProtection="0"/>
    <xf numFmtId="169" fontId="18" fillId="21" borderId="0" applyNumberFormat="0" applyBorder="0" applyAlignment="0" applyProtection="0"/>
    <xf numFmtId="169" fontId="18" fillId="21" borderId="0" applyNumberFormat="0" applyBorder="0" applyAlignment="0" applyProtection="0"/>
    <xf numFmtId="169" fontId="18" fillId="21" borderId="0" applyNumberFormat="0" applyBorder="0" applyAlignment="0" applyProtection="0"/>
    <xf numFmtId="0" fontId="18" fillId="21" borderId="0" applyNumberFormat="0" applyBorder="0" applyAlignment="0" applyProtection="0"/>
    <xf numFmtId="175" fontId="18" fillId="21" borderId="0" applyNumberFormat="0" applyBorder="0" applyAlignment="0" applyProtection="0"/>
    <xf numFmtId="0" fontId="18" fillId="23" borderId="0" applyNumberFormat="0" applyBorder="0" applyAlignment="0" applyProtection="0"/>
    <xf numFmtId="0" fontId="18" fillId="23" borderId="0" applyNumberFormat="0" applyBorder="0" applyAlignment="0" applyProtection="0"/>
    <xf numFmtId="169" fontId="18" fillId="21" borderId="0" applyNumberFormat="0" applyBorder="0" applyAlignment="0" applyProtection="0"/>
    <xf numFmtId="169" fontId="18" fillId="21" borderId="0" applyNumberFormat="0" applyBorder="0" applyAlignment="0" applyProtection="0"/>
    <xf numFmtId="169" fontId="18" fillId="21" borderId="0" applyNumberFormat="0" applyBorder="0" applyAlignment="0" applyProtection="0"/>
    <xf numFmtId="169" fontId="18" fillId="21" borderId="0" applyNumberFormat="0" applyBorder="0" applyAlignment="0" applyProtection="0"/>
    <xf numFmtId="169" fontId="18" fillId="21" borderId="0" applyNumberFormat="0" applyBorder="0" applyAlignment="0" applyProtection="0"/>
    <xf numFmtId="1" fontId="4" fillId="0" borderId="0"/>
    <xf numFmtId="1" fontId="4" fillId="0" borderId="0"/>
    <xf numFmtId="1" fontId="4" fillId="0" borderId="0"/>
    <xf numFmtId="1" fontId="4" fillId="0" borderId="0"/>
    <xf numFmtId="1" fontId="4" fillId="0" borderId="0"/>
    <xf numFmtId="1" fontId="4" fillId="0" borderId="0"/>
    <xf numFmtId="1" fontId="4" fillId="0" borderId="0"/>
    <xf numFmtId="1" fontId="4" fillId="0" borderId="0"/>
    <xf numFmtId="0" fontId="37" fillId="10" borderId="18" applyNumberFormat="0" applyAlignment="0" applyProtection="0"/>
    <xf numFmtId="175" fontId="37" fillId="10" borderId="18" applyNumberFormat="0" applyAlignment="0" applyProtection="0"/>
    <xf numFmtId="175" fontId="37" fillId="10" borderId="18" applyNumberFormat="0" applyAlignment="0" applyProtection="0"/>
    <xf numFmtId="175" fontId="37" fillId="10" borderId="18" applyNumberFormat="0" applyAlignment="0" applyProtection="0"/>
    <xf numFmtId="175" fontId="37" fillId="10" borderId="18" applyNumberFormat="0" applyAlignment="0" applyProtection="0"/>
    <xf numFmtId="0" fontId="37" fillId="10" borderId="18" applyNumberFormat="0" applyAlignment="0" applyProtection="0"/>
    <xf numFmtId="0" fontId="37" fillId="10" borderId="18" applyNumberFormat="0" applyAlignment="0" applyProtection="0"/>
    <xf numFmtId="0" fontId="37" fillId="10" borderId="18" applyNumberFormat="0" applyAlignment="0" applyProtection="0"/>
    <xf numFmtId="0" fontId="37" fillId="16" borderId="18" applyNumberFormat="0" applyAlignment="0" applyProtection="0"/>
    <xf numFmtId="0" fontId="37" fillId="16" borderId="18" applyNumberFormat="0" applyAlignment="0" applyProtection="0"/>
    <xf numFmtId="169" fontId="37" fillId="10" borderId="18" applyNumberFormat="0" applyAlignment="0" applyProtection="0"/>
    <xf numFmtId="169" fontId="37" fillId="10" borderId="18" applyNumberFormat="0" applyAlignment="0" applyProtection="0"/>
    <xf numFmtId="169" fontId="37" fillId="10" borderId="18" applyNumberFormat="0" applyAlignment="0" applyProtection="0"/>
    <xf numFmtId="169" fontId="37" fillId="10" borderId="18" applyNumberFormat="0" applyAlignment="0" applyProtection="0"/>
    <xf numFmtId="0" fontId="38" fillId="0" borderId="0">
      <alignment vertical="top"/>
    </xf>
    <xf numFmtId="17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9" fontId="10"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5" fontId="4" fillId="0" borderId="0" applyFont="0" applyFill="0" applyBorder="0" applyAlignment="0" applyProtection="0"/>
    <xf numFmtId="175" fontId="38" fillId="0" borderId="0" applyFont="0" applyFill="0" applyBorder="0" applyAlignment="0" applyProtection="0">
      <alignment vertical="top"/>
    </xf>
    <xf numFmtId="175" fontId="38" fillId="0" borderId="0" applyFont="0" applyFill="0" applyBorder="0" applyAlignment="0" applyProtection="0">
      <alignment vertical="top"/>
    </xf>
    <xf numFmtId="175" fontId="38" fillId="0" borderId="0" applyFont="0" applyFill="0" applyBorder="0" applyAlignment="0" applyProtection="0">
      <alignment vertical="top"/>
    </xf>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83" fontId="4" fillId="0" borderId="0" applyFont="0" applyFill="0" applyBorder="0" applyAlignment="0" applyProtection="0"/>
    <xf numFmtId="183"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84" fontId="4" fillId="0" borderId="0" applyFont="0" applyFill="0" applyBorder="0" applyAlignment="0" applyProtection="0"/>
    <xf numFmtId="183"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75" fontId="4" fillId="0" borderId="0" applyFont="0" applyFill="0" applyBorder="0" applyAlignment="0" applyProtection="0"/>
    <xf numFmtId="184" fontId="4" fillId="0" borderId="0" applyFon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175" fontId="39" fillId="0" borderId="0" applyNumberFormat="0" applyFill="0" applyBorder="0" applyAlignment="0" applyProtection="0"/>
    <xf numFmtId="4" fontId="26" fillId="0" borderId="0">
      <protection locked="0"/>
    </xf>
    <xf numFmtId="169" fontId="26" fillId="0" borderId="0">
      <protection locked="0"/>
    </xf>
    <xf numFmtId="169" fontId="26" fillId="0" borderId="0">
      <protection locked="0"/>
    </xf>
    <xf numFmtId="4" fontId="26" fillId="0" borderId="0">
      <protection locked="0"/>
    </xf>
    <xf numFmtId="169" fontId="26" fillId="0" borderId="0">
      <protection locked="0"/>
    </xf>
    <xf numFmtId="169" fontId="26" fillId="0" borderId="0">
      <protection locked="0"/>
    </xf>
    <xf numFmtId="4" fontId="40" fillId="0" borderId="0">
      <protection locked="0"/>
    </xf>
    <xf numFmtId="169" fontId="40" fillId="0" borderId="0">
      <protection locked="0"/>
    </xf>
    <xf numFmtId="169" fontId="40" fillId="0" borderId="0">
      <protection locked="0"/>
    </xf>
    <xf numFmtId="4" fontId="26" fillId="0" borderId="0">
      <protection locked="0"/>
    </xf>
    <xf numFmtId="169" fontId="26" fillId="0" borderId="0">
      <protection locked="0"/>
    </xf>
    <xf numFmtId="169" fontId="26" fillId="0" borderId="0">
      <protection locked="0"/>
    </xf>
    <xf numFmtId="4" fontId="26" fillId="0" borderId="0">
      <protection locked="0"/>
    </xf>
    <xf numFmtId="169" fontId="26" fillId="0" borderId="0">
      <protection locked="0"/>
    </xf>
    <xf numFmtId="169" fontId="26" fillId="0" borderId="0">
      <protection locked="0"/>
    </xf>
    <xf numFmtId="4" fontId="26" fillId="0" borderId="0">
      <protection locked="0"/>
    </xf>
    <xf numFmtId="169" fontId="26" fillId="0" borderId="0">
      <protection locked="0"/>
    </xf>
    <xf numFmtId="169" fontId="26" fillId="0" borderId="0">
      <protection locked="0"/>
    </xf>
    <xf numFmtId="4" fontId="40" fillId="0" borderId="0">
      <protection locked="0"/>
    </xf>
    <xf numFmtId="169" fontId="40" fillId="0" borderId="0">
      <protection locked="0"/>
    </xf>
    <xf numFmtId="169" fontId="40" fillId="0" borderId="0">
      <protection locked="0"/>
    </xf>
    <xf numFmtId="14" fontId="4" fillId="0" borderId="0"/>
    <xf numFmtId="2" fontId="27" fillId="0" borderId="0" applyProtection="0"/>
    <xf numFmtId="185" fontId="26" fillId="0" borderId="0">
      <protection locked="0"/>
    </xf>
    <xf numFmtId="185" fontId="26" fillId="0" borderId="0">
      <protection locked="0"/>
    </xf>
    <xf numFmtId="4" fontId="27" fillId="0" borderId="0" applyProtection="0"/>
    <xf numFmtId="186" fontId="26" fillId="0" borderId="0">
      <protection locked="0"/>
    </xf>
    <xf numFmtId="186" fontId="26" fillId="0" borderId="0">
      <protection locked="0"/>
    </xf>
    <xf numFmtId="2" fontId="27" fillId="0" borderId="0" applyFont="0" applyFill="0" applyBorder="0" applyAlignment="0" applyProtection="0"/>
    <xf numFmtId="0" fontId="21" fillId="7" borderId="0" applyNumberFormat="0" applyBorder="0" applyAlignment="0" applyProtection="0"/>
    <xf numFmtId="0" fontId="21" fillId="7" borderId="0" applyNumberFormat="0" applyBorder="0" applyAlignment="0" applyProtection="0"/>
    <xf numFmtId="187" fontId="4" fillId="0" borderId="0"/>
    <xf numFmtId="187" fontId="4" fillId="0" borderId="0"/>
    <xf numFmtId="187" fontId="4" fillId="0" borderId="0"/>
    <xf numFmtId="187" fontId="4" fillId="0" borderId="0"/>
    <xf numFmtId="187" fontId="4" fillId="0" borderId="0"/>
    <xf numFmtId="187" fontId="4" fillId="0" borderId="0"/>
    <xf numFmtId="187" fontId="4" fillId="0" borderId="0"/>
    <xf numFmtId="187" fontId="4" fillId="0" borderId="0"/>
    <xf numFmtId="0" fontId="41" fillId="0" borderId="0" applyNumberFormat="0" applyFill="0" applyBorder="0" applyAlignment="0" applyProtection="0"/>
    <xf numFmtId="0" fontId="28" fillId="0" borderId="22" applyNumberFormat="0" applyFill="0" applyAlignment="0" applyProtection="0"/>
    <xf numFmtId="0" fontId="42" fillId="0" borderId="0" applyNumberFormat="0" applyFill="0" applyBorder="0" applyAlignment="0" applyProtection="0"/>
    <xf numFmtId="0" fontId="29" fillId="0" borderId="23" applyNumberFormat="0" applyFill="0" applyAlignment="0" applyProtection="0"/>
    <xf numFmtId="0" fontId="34" fillId="0" borderId="24" applyNumberFormat="0" applyFill="0" applyAlignment="0" applyProtection="0"/>
    <xf numFmtId="0" fontId="34" fillId="0" borderId="24" applyNumberFormat="0" applyFill="0" applyAlignment="0" applyProtection="0"/>
    <xf numFmtId="0" fontId="34" fillId="0" borderId="0" applyNumberFormat="0" applyFill="0" applyBorder="0" applyAlignment="0" applyProtection="0"/>
    <xf numFmtId="0" fontId="34" fillId="0" borderId="0" applyNumberFormat="0" applyFill="0" applyBorder="0" applyAlignment="0" applyProtection="0"/>
    <xf numFmtId="188" fontId="31" fillId="0" borderId="0">
      <protection locked="0"/>
    </xf>
    <xf numFmtId="188" fontId="31" fillId="0" borderId="0">
      <protection locked="0"/>
    </xf>
    <xf numFmtId="0" fontId="43" fillId="0" borderId="0" applyNumberFormat="0" applyFill="0" applyBorder="0" applyAlignment="0" applyProtection="0">
      <alignment vertical="top"/>
      <protection locked="0"/>
    </xf>
    <xf numFmtId="175" fontId="43" fillId="0" borderId="0" applyNumberFormat="0" applyFill="0" applyBorder="0" applyAlignment="0" applyProtection="0">
      <alignment vertical="top"/>
      <protection locked="0"/>
    </xf>
    <xf numFmtId="0" fontId="44" fillId="0" borderId="0" applyNumberFormat="0" applyFill="0" applyBorder="0" applyAlignment="0" applyProtection="0">
      <alignment vertical="top"/>
      <protection locked="0"/>
    </xf>
    <xf numFmtId="0" fontId="43" fillId="0" borderId="0" applyNumberFormat="0" applyFill="0" applyBorder="0" applyAlignment="0" applyProtection="0">
      <alignment vertical="top"/>
      <protection locked="0"/>
    </xf>
    <xf numFmtId="0" fontId="45" fillId="0" borderId="0" applyNumberFormat="0" applyFill="0" applyBorder="0" applyAlignment="0" applyProtection="0"/>
    <xf numFmtId="175" fontId="45" fillId="0" borderId="0" applyNumberFormat="0" applyFill="0" applyBorder="0" applyAlignment="0" applyProtection="0"/>
    <xf numFmtId="175" fontId="46" fillId="0" borderId="0" applyNumberFormat="0" applyFill="0" applyBorder="0" applyAlignment="0" applyProtection="0"/>
    <xf numFmtId="0" fontId="46" fillId="0" borderId="0" applyNumberFormat="0" applyFill="0" applyBorder="0" applyAlignment="0" applyProtection="0"/>
    <xf numFmtId="0" fontId="46" fillId="0" borderId="0" applyNumberFormat="0" applyFill="0" applyBorder="0" applyAlignment="0" applyProtection="0"/>
    <xf numFmtId="0" fontId="43" fillId="0" borderId="0" applyNumberFormat="0" applyFill="0" applyBorder="0" applyAlignment="0" applyProtection="0">
      <alignment vertical="top"/>
      <protection locked="0"/>
    </xf>
    <xf numFmtId="0" fontId="20" fillId="6" borderId="0" applyNumberFormat="0" applyBorder="0" applyAlignment="0" applyProtection="0"/>
    <xf numFmtId="175" fontId="20" fillId="6" borderId="0" applyNumberFormat="0" applyBorder="0" applyAlignment="0" applyProtection="0"/>
    <xf numFmtId="0" fontId="20" fillId="8" borderId="0" applyNumberFormat="0" applyBorder="0" applyAlignment="0" applyProtection="0"/>
    <xf numFmtId="0" fontId="20" fillId="8" borderId="0" applyNumberFormat="0" applyBorder="0" applyAlignment="0" applyProtection="0"/>
    <xf numFmtId="169" fontId="20" fillId="6" borderId="0" applyNumberFormat="0" applyBorder="0" applyAlignment="0" applyProtection="0"/>
    <xf numFmtId="169" fontId="20" fillId="6" borderId="0" applyNumberFormat="0" applyBorder="0" applyAlignment="0" applyProtection="0"/>
    <xf numFmtId="169" fontId="20" fillId="6" borderId="0" applyNumberFormat="0" applyBorder="0" applyAlignment="0" applyProtection="0"/>
    <xf numFmtId="169" fontId="20" fillId="6" borderId="0" applyNumberFormat="0" applyBorder="0" applyAlignment="0" applyProtection="0"/>
    <xf numFmtId="0" fontId="37" fillId="10" borderId="18" applyNumberFormat="0" applyAlignment="0" applyProtection="0"/>
    <xf numFmtId="0" fontId="37" fillId="10" borderId="18" applyNumberFormat="0" applyAlignment="0" applyProtection="0"/>
    <xf numFmtId="0" fontId="25" fillId="0" borderId="20" applyNumberFormat="0" applyFill="0" applyAlignment="0" applyProtection="0"/>
    <xf numFmtId="0" fontId="25" fillId="0" borderId="20" applyNumberFormat="0" applyFill="0" applyAlignment="0" applyProtection="0"/>
    <xf numFmtId="189" fontId="1" fillId="0" borderId="0" applyFont="0" applyFill="0" applyBorder="0" applyAlignment="0" applyProtection="0"/>
    <xf numFmtId="190" fontId="1" fillId="0" borderId="0" applyFont="0" applyFill="0" applyBorder="0" applyAlignment="0" applyProtection="0"/>
    <xf numFmtId="167" fontId="4" fillId="0" borderId="0" applyFont="0" applyFill="0" applyBorder="0" applyAlignment="0" applyProtection="0"/>
    <xf numFmtId="41" fontId="1" fillId="0" borderId="0" applyFont="0" applyFill="0" applyBorder="0" applyAlignment="0" applyProtection="0"/>
    <xf numFmtId="189" fontId="4" fillId="0" borderId="0" applyFont="0" applyFill="0" applyBorder="0" applyAlignment="0" applyProtection="0"/>
    <xf numFmtId="190" fontId="4" fillId="0" borderId="0" applyFont="0" applyFill="0" applyBorder="0" applyAlignment="0" applyProtection="0"/>
    <xf numFmtId="41" fontId="47" fillId="0" borderId="0" applyFont="0" applyFill="0" applyBorder="0" applyAlignment="0" applyProtection="0"/>
    <xf numFmtId="41" fontId="10" fillId="0" borderId="0" applyFont="0" applyFill="0" applyBorder="0" applyAlignment="0" applyProtection="0"/>
    <xf numFmtId="41" fontId="10" fillId="0" borderId="0" applyFont="0" applyFill="0" applyBorder="0" applyAlignment="0" applyProtection="0"/>
    <xf numFmtId="189" fontId="4" fillId="0" borderId="0" applyFont="0" applyFill="0" applyBorder="0" applyAlignment="0" applyProtection="0"/>
    <xf numFmtId="189" fontId="4" fillId="0" borderId="0" applyFont="0" applyFill="0" applyBorder="0" applyAlignment="0" applyProtection="0"/>
    <xf numFmtId="191" fontId="4" fillId="0" borderId="0" applyFont="0" applyFill="0" applyBorder="0" applyAlignment="0" applyProtection="0"/>
    <xf numFmtId="170" fontId="4" fillId="0" borderId="0" applyFont="0" applyFill="0" applyBorder="0" applyAlignment="0" applyProtection="0"/>
    <xf numFmtId="189" fontId="4" fillId="0" borderId="0" applyFont="0" applyFill="0" applyBorder="0" applyAlignment="0" applyProtection="0"/>
    <xf numFmtId="189" fontId="4" fillId="0" borderId="0" applyFont="0" applyFill="0" applyBorder="0" applyAlignment="0" applyProtection="0"/>
    <xf numFmtId="189" fontId="10" fillId="0" borderId="0" applyFont="0" applyFill="0" applyBorder="0" applyAlignment="0" applyProtection="0"/>
    <xf numFmtId="41" fontId="1" fillId="0" borderId="0" applyFont="0" applyFill="0" applyBorder="0" applyAlignment="0" applyProtection="0"/>
    <xf numFmtId="189" fontId="4" fillId="0" borderId="0" applyFont="0" applyFill="0" applyBorder="0" applyAlignment="0" applyProtection="0"/>
    <xf numFmtId="189" fontId="4" fillId="0" borderId="0" applyFont="0" applyFill="0" applyBorder="0" applyAlignment="0" applyProtection="0"/>
    <xf numFmtId="189"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166" fontId="1"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1"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43" fontId="1"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3" fontId="4" fillId="0" borderId="0" applyFont="0" applyFill="0" applyBorder="0" applyAlignment="0" applyProtection="0"/>
    <xf numFmtId="192" fontId="48" fillId="0" borderId="0" applyFont="0" applyFill="0" applyBorder="0" applyAlignment="0" applyProtection="0"/>
    <xf numFmtId="166" fontId="1" fillId="0" borderId="0" applyFont="0" applyFill="0" applyBorder="0" applyAlignment="0" applyProtection="0"/>
    <xf numFmtId="194"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5"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4"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8" fillId="0" borderId="0" applyFont="0" applyFill="0" applyBorder="0" applyAlignment="0" applyProtection="0"/>
    <xf numFmtId="166" fontId="4" fillId="0" borderId="0" applyFont="0" applyFill="0" applyBorder="0" applyAlignment="0" applyProtection="0"/>
    <xf numFmtId="192"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0"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8"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43" fontId="1" fillId="0" borderId="0" applyFont="0" applyFill="0" applyBorder="0" applyAlignment="0" applyProtection="0"/>
    <xf numFmtId="166" fontId="10"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0" fillId="0" borderId="0" applyFont="0" applyFill="0" applyBorder="0" applyAlignment="0" applyProtection="0"/>
    <xf numFmtId="43" fontId="10" fillId="0" borderId="0" applyFont="0" applyFill="0" applyBorder="0" applyAlignment="0" applyProtection="0"/>
    <xf numFmtId="196"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0" fontId="4" fillId="0" borderId="0" applyFont="0" applyFill="0" applyBorder="0" applyAlignment="0" applyProtection="0"/>
    <xf numFmtId="166" fontId="10" fillId="0" borderId="0" applyFont="0" applyFill="0" applyBorder="0" applyAlignment="0" applyProtection="0"/>
    <xf numFmtId="192" fontId="4" fillId="0" borderId="0" applyFont="0" applyFill="0" applyBorder="0" applyAlignment="0" applyProtection="0"/>
    <xf numFmtId="166" fontId="10" fillId="0" borderId="0" applyFont="0" applyFill="0" applyBorder="0" applyAlignment="0" applyProtection="0"/>
    <xf numFmtId="166" fontId="4"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7" fontId="1" fillId="0" borderId="0" applyFont="0" applyFill="0" applyBorder="0" applyAlignment="0" applyProtection="0"/>
    <xf numFmtId="166" fontId="37" fillId="0" borderId="0" applyFont="0" applyFill="0" applyBorder="0" applyAlignment="0" applyProtection="0"/>
    <xf numFmtId="166" fontId="1" fillId="0" borderId="0" applyFont="0" applyFill="0" applyBorder="0" applyAlignment="0" applyProtection="0"/>
    <xf numFmtId="192" fontId="12" fillId="0" borderId="0" applyFont="0" applyFill="0" applyBorder="0" applyAlignment="0" applyProtection="0"/>
    <xf numFmtId="166" fontId="10" fillId="0" borderId="0" applyFont="0" applyFill="0" applyBorder="0" applyAlignment="0" applyProtection="0"/>
    <xf numFmtId="43" fontId="1" fillId="0" borderId="0" applyFont="0" applyFill="0" applyBorder="0" applyAlignment="0" applyProtection="0"/>
    <xf numFmtId="197" fontId="4"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6" fontId="4"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66" fontId="10" fillId="0" borderId="0" applyFont="0" applyFill="0" applyBorder="0" applyAlignment="0" applyProtection="0"/>
    <xf numFmtId="198" fontId="4" fillId="0" borderId="0" applyFont="0" applyFill="0" applyBorder="0" applyAlignment="0" applyProtection="0"/>
    <xf numFmtId="192"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98" fontId="4"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82"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66" fontId="37" fillId="0" borderId="0" applyFont="0" applyFill="0" applyBorder="0" applyAlignment="0" applyProtection="0"/>
    <xf numFmtId="199" fontId="4" fillId="0" borderId="0" applyFont="0" applyFill="0" applyBorder="0" applyAlignment="0" applyProtection="0"/>
    <xf numFmtId="200" fontId="48"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 fillId="0" borderId="0" applyFont="0" applyFill="0" applyBorder="0" applyAlignment="0" applyProtection="0"/>
    <xf numFmtId="166" fontId="10"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6" fontId="10" fillId="0" borderId="0" applyFont="0" applyFill="0" applyBorder="0" applyAlignment="0" applyProtection="0"/>
    <xf numFmtId="192" fontId="4" fillId="0" borderId="0" applyFont="0" applyFill="0" applyBorder="0" applyAlignment="0" applyProtection="0"/>
    <xf numFmtId="166" fontId="10" fillId="0" borderId="0" applyFont="0" applyFill="0" applyBorder="0" applyAlignment="0" applyProtection="0"/>
    <xf numFmtId="167" fontId="1" fillId="0" borderId="0" applyFont="0" applyFill="0" applyBorder="0" applyAlignment="0" applyProtection="0"/>
    <xf numFmtId="0" fontId="4" fillId="0" borderId="0" applyFont="0" applyFill="0" applyBorder="0" applyAlignment="0" applyProtection="0"/>
    <xf numFmtId="166" fontId="10" fillId="0" borderId="0" applyFont="0" applyFill="0" applyBorder="0" applyAlignment="0" applyProtection="0"/>
    <xf numFmtId="0" fontId="4" fillId="0" borderId="0" applyFont="0" applyFill="0" applyBorder="0" applyAlignment="0" applyProtection="0"/>
    <xf numFmtId="166" fontId="10" fillId="0" borderId="0" applyFont="0" applyFill="0" applyBorder="0" applyAlignment="0" applyProtection="0"/>
    <xf numFmtId="0"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8"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8"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8" fillId="0" borderId="0" applyFont="0" applyFill="0" applyBorder="0" applyAlignment="0" applyProtection="0"/>
    <xf numFmtId="178"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43" fontId="4" fillId="0" borderId="0" applyFont="0" applyFill="0" applyBorder="0" applyAlignment="0" applyProtection="0"/>
    <xf numFmtId="167"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66"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75"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6" fontId="1" fillId="0" borderId="0" applyFont="0" applyFill="0" applyBorder="0" applyAlignment="0" applyProtection="0"/>
    <xf numFmtId="192" fontId="4"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192"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201" fontId="4" fillId="0" borderId="0" applyFont="0" applyFill="0" applyBorder="0" applyAlignment="0" applyProtection="0"/>
    <xf numFmtId="166"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6" fontId="10"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43" fontId="49"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202" fontId="4" fillId="0" borderId="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8"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8" fillId="0" borderId="0" applyFont="0" applyFill="0" applyBorder="0" applyAlignment="0" applyProtection="0"/>
    <xf numFmtId="167" fontId="1" fillId="0" borderId="0" applyFont="0" applyFill="0" applyBorder="0" applyAlignment="0" applyProtection="0"/>
    <xf numFmtId="203" fontId="4" fillId="0" borderId="0" applyFont="0" applyFill="0" applyBorder="0" applyAlignment="0" applyProtection="0"/>
    <xf numFmtId="204" fontId="10" fillId="0" borderId="0" applyFont="0" applyFill="0" applyBorder="0" applyAlignment="0" applyProtection="0"/>
    <xf numFmtId="192" fontId="4" fillId="0" borderId="0" applyFont="0" applyFill="0" applyBorder="0" applyAlignment="0" applyProtection="0"/>
    <xf numFmtId="205" fontId="4" fillId="0" borderId="0" applyFont="0" applyFill="0" applyBorder="0" applyAlignment="0" applyProtection="0"/>
    <xf numFmtId="198" fontId="10" fillId="0" borderId="0" applyFont="0" applyFill="0" applyBorder="0" applyAlignment="0" applyProtection="0"/>
    <xf numFmtId="43" fontId="10"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206" fontId="4" fillId="0" borderId="0" applyFont="0" applyFill="0" applyBorder="0" applyAlignment="0" applyProtection="0"/>
    <xf numFmtId="179"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07"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208" fontId="10" fillId="0" borderId="0" applyFont="0" applyFill="0" applyBorder="0" applyAlignment="0" applyProtection="0"/>
    <xf numFmtId="192" fontId="4" fillId="0" borderId="0" applyFont="0" applyFill="0" applyBorder="0" applyAlignment="0" applyProtection="0"/>
    <xf numFmtId="202" fontId="47" fillId="0" borderId="0" applyFill="0" applyBorder="0" applyAlignment="0" applyProtection="0"/>
    <xf numFmtId="167" fontId="1" fillId="0" borderId="0" applyFont="0" applyFill="0" applyBorder="0" applyAlignment="0" applyProtection="0"/>
    <xf numFmtId="6" fontId="4" fillId="0" borderId="0" applyFont="0" applyFill="0" applyBorder="0" applyAlignment="0" applyProtection="0"/>
    <xf numFmtId="179" fontId="4" fillId="0" borderId="0" applyFont="0" applyFill="0" applyBorder="0" applyAlignment="0" applyProtection="0"/>
    <xf numFmtId="194" fontId="4" fillId="0" borderId="0" applyFont="0" applyFill="0" applyBorder="0" applyAlignment="0" applyProtection="0"/>
    <xf numFmtId="204" fontId="10" fillId="0" borderId="0" applyFont="0" applyFill="0" applyBorder="0" applyAlignment="0" applyProtection="0"/>
    <xf numFmtId="203" fontId="4" fillId="0" borderId="0" applyFont="0" applyFill="0" applyBorder="0" applyAlignment="0" applyProtection="0"/>
    <xf numFmtId="203"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6"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0"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92" fontId="4" fillId="0" borderId="0" applyFont="0" applyFill="0" applyBorder="0" applyAlignment="0" applyProtection="0"/>
    <xf numFmtId="209" fontId="4" fillId="0" borderId="0" applyFont="0" applyFill="0" applyBorder="0" applyAlignment="0" applyProtection="0"/>
    <xf numFmtId="167" fontId="1" fillId="0" borderId="0" applyFont="0" applyFill="0" applyBorder="0" applyAlignment="0" applyProtection="0"/>
    <xf numFmtId="166" fontId="4" fillId="0" borderId="0" applyFont="0" applyFill="0" applyBorder="0" applyAlignment="0" applyProtection="0"/>
    <xf numFmtId="166" fontId="1"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192" fontId="4" fillId="0" borderId="0" applyFont="0" applyFill="0" applyBorder="0" applyAlignment="0" applyProtection="0"/>
    <xf numFmtId="192" fontId="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167" fontId="1"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167"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7" fontId="1" fillId="0" borderId="0" applyFont="0" applyFill="0" applyBorder="0" applyAlignment="0" applyProtection="0"/>
    <xf numFmtId="173" fontId="48" fillId="0" borderId="0" applyFont="0" applyFill="0" applyBorder="0" applyAlignment="0" applyProtection="0"/>
    <xf numFmtId="167" fontId="4" fillId="0" borderId="0" applyFont="0" applyFill="0" applyBorder="0" applyAlignment="0" applyProtection="0"/>
    <xf numFmtId="167" fontId="4" fillId="0" borderId="0" applyFont="0" applyFill="0" applyBorder="0" applyAlignment="0" applyProtection="0"/>
    <xf numFmtId="167" fontId="1"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94" fontId="4" fillId="0" borderId="0" applyFont="0" applyFill="0" applyBorder="0" applyAlignment="0" applyProtection="0"/>
    <xf numFmtId="167"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166" fontId="1"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43" fontId="10" fillId="0" borderId="0" applyFont="0" applyFill="0" applyBorder="0" applyAlignment="0" applyProtection="0"/>
    <xf numFmtId="167" fontId="1" fillId="0" borderId="0" applyFont="0" applyFill="0" applyBorder="0" applyAlignment="0" applyProtection="0"/>
    <xf numFmtId="43" fontId="1"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43" fontId="4" fillId="0" borderId="0" applyFont="0" applyFill="0" applyBorder="0" applyAlignment="0" applyProtection="0"/>
    <xf numFmtId="210" fontId="4"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47"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47" fillId="0" borderId="0" applyFont="0" applyFill="0" applyBorder="0" applyAlignment="0" applyProtection="0"/>
    <xf numFmtId="168" fontId="47"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50" fillId="0" borderId="0" applyFont="0" applyFill="0" applyBorder="0" applyAlignment="0" applyProtection="0"/>
    <xf numFmtId="168" fontId="50" fillId="0" borderId="0" applyFont="0" applyFill="0" applyBorder="0" applyAlignment="0" applyProtection="0"/>
    <xf numFmtId="168" fontId="17"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211" fontId="48"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212" fontId="1" fillId="0" borderId="0" applyFont="0" applyFill="0" applyBorder="0" applyAlignment="0" applyProtection="0"/>
    <xf numFmtId="212" fontId="1" fillId="0" borderId="0" applyFont="0" applyFill="0" applyBorder="0" applyAlignment="0" applyProtection="0"/>
    <xf numFmtId="212"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42" fontId="1" fillId="0" borderId="0" applyFont="0" applyFill="0" applyBorder="0" applyAlignment="0" applyProtection="0"/>
    <xf numFmtId="168" fontId="1" fillId="0" borderId="0" applyFont="0" applyFill="0" applyBorder="0" applyAlignment="0" applyProtection="0"/>
    <xf numFmtId="168" fontId="1" fillId="0" borderId="0" applyFont="0" applyFill="0" applyBorder="0" applyAlignment="0" applyProtection="0"/>
    <xf numFmtId="171" fontId="13" fillId="0" borderId="25"/>
    <xf numFmtId="171" fontId="13" fillId="0" borderId="25"/>
    <xf numFmtId="213" fontId="4" fillId="0" borderId="0"/>
    <xf numFmtId="213" fontId="4" fillId="0" borderId="0"/>
    <xf numFmtId="213" fontId="4" fillId="0" borderId="0"/>
    <xf numFmtId="213" fontId="4" fillId="0" borderId="0"/>
    <xf numFmtId="213" fontId="4" fillId="0" borderId="0"/>
    <xf numFmtId="213" fontId="4" fillId="0" borderId="0"/>
    <xf numFmtId="213" fontId="4" fillId="0" borderId="0"/>
    <xf numFmtId="213" fontId="4" fillId="0" borderId="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69"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9"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10" fillId="0" borderId="0" applyFont="0" applyFill="0" applyBorder="0" applyAlignment="0" applyProtection="0"/>
    <xf numFmtId="172" fontId="4" fillId="0" borderId="0" applyFont="0" applyFill="0" applyBorder="0" applyAlignment="0" applyProtection="0"/>
    <xf numFmtId="172" fontId="1"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44" fontId="1" fillId="0" borderId="0" applyFont="0" applyFill="0" applyBorder="0" applyAlignment="0" applyProtection="0"/>
    <xf numFmtId="16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5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9" fontId="4" fillId="0" borderId="0" applyFont="0" applyFill="0" applyBorder="0" applyAlignment="0" applyProtection="0"/>
    <xf numFmtId="214" fontId="4" fillId="0" borderId="0" applyFont="0" applyFill="0" applyBorder="0" applyAlignment="0" applyProtection="0"/>
    <xf numFmtId="164" fontId="10"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10" fontId="4" fillId="0" borderId="0" applyFont="0" applyFill="0" applyBorder="0" applyAlignment="0" applyProtection="0"/>
    <xf numFmtId="210" fontId="4" fillId="0" borderId="0" applyFont="0" applyFill="0" applyBorder="0" applyAlignment="0" applyProtection="0"/>
    <xf numFmtId="215"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15" fontId="4" fillId="0" borderId="0" applyFont="0" applyFill="0" applyBorder="0" applyAlignment="0" applyProtection="0"/>
    <xf numFmtId="165"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5" fontId="10" fillId="0" borderId="0" applyFont="0" applyFill="0" applyBorder="0" applyAlignment="0" applyProtection="0"/>
    <xf numFmtId="164" fontId="4" fillId="0" borderId="0" applyFont="0" applyFill="0" applyBorder="0" applyAlignment="0" applyProtection="0"/>
    <xf numFmtId="165" fontId="10"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0" fontId="4" fillId="0" borderId="0" applyFont="0" applyFill="0" applyBorder="0" applyAlignment="0" applyProtection="0"/>
    <xf numFmtId="175"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164" fontId="10" fillId="0" borderId="0" applyFont="0" applyFill="0" applyBorder="0" applyAlignment="0" applyProtection="0"/>
    <xf numFmtId="216"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217" fontId="4" fillId="0" borderId="0" applyFont="0" applyFill="0" applyBorder="0" applyAlignment="0" applyProtection="0"/>
    <xf numFmtId="174" fontId="4" fillId="0" borderId="0" applyFont="0" applyFill="0" applyBorder="0" applyAlignment="0" applyProtection="0"/>
    <xf numFmtId="217" fontId="4" fillId="0" borderId="0" applyFont="0" applyFill="0" applyBorder="0" applyAlignment="0" applyProtection="0"/>
    <xf numFmtId="218" fontId="4" fillId="0" borderId="0" applyFont="0" applyFill="0" applyBorder="0" applyAlignment="0" applyProtection="0"/>
    <xf numFmtId="174" fontId="4" fillId="0" borderId="0" applyFont="0" applyFill="0" applyBorder="0" applyAlignment="0" applyProtection="0"/>
    <xf numFmtId="217"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9" fontId="4" fillId="0" borderId="0" applyFont="0" applyFill="0" applyBorder="0" applyAlignment="0" applyProtection="0"/>
    <xf numFmtId="164"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219" fontId="4" fillId="0" borderId="0" applyFont="0" applyFill="0" applyBorder="0" applyAlignment="0" applyProtection="0"/>
    <xf numFmtId="219" fontId="4" fillId="0" borderId="0" applyFont="0" applyFill="0" applyBorder="0" applyAlignment="0" applyProtection="0"/>
    <xf numFmtId="219" fontId="4" fillId="0" borderId="0" applyFont="0" applyFill="0" applyBorder="0" applyAlignment="0" applyProtection="0"/>
    <xf numFmtId="21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5" fontId="4" fillId="0" borderId="0" applyFont="0" applyFill="0" applyBorder="0" applyAlignment="0" applyProtection="0"/>
    <xf numFmtId="215" fontId="4" fillId="0" borderId="0" applyFont="0" applyFill="0" applyBorder="0" applyAlignment="0" applyProtection="0"/>
    <xf numFmtId="165" fontId="4" fillId="0" borderId="0" applyFont="0" applyFill="0" applyBorder="0" applyAlignment="0" applyProtection="0"/>
    <xf numFmtId="215" fontId="4" fillId="0" borderId="0" applyFont="0" applyFill="0" applyBorder="0" applyAlignment="0" applyProtection="0"/>
    <xf numFmtId="165" fontId="4" fillId="0" borderId="0" applyFont="0" applyFill="0" applyBorder="0" applyAlignment="0" applyProtection="0"/>
    <xf numFmtId="215" fontId="4" fillId="0" borderId="0" applyFont="0" applyFill="0" applyBorder="0" applyAlignment="0" applyProtection="0"/>
    <xf numFmtId="165"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1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44"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1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1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1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20"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164" fontId="1" fillId="0" borderId="0" applyFont="0" applyFill="0" applyBorder="0" applyAlignment="0" applyProtection="0"/>
    <xf numFmtId="220" fontId="4"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220" fontId="4" fillId="0" borderId="0" applyFont="0" applyFill="0" applyBorder="0" applyAlignment="0" applyProtection="0"/>
    <xf numFmtId="0" fontId="4" fillId="0" borderId="0" applyFont="0" applyFill="0" applyBorder="0" applyAlignment="0" applyProtection="0"/>
    <xf numFmtId="0" fontId="4" fillId="0" borderId="0" applyFont="0" applyFill="0" applyBorder="0" applyAlignment="0" applyProtection="0"/>
    <xf numFmtId="221"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1"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5" fontId="38"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1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1" fillId="0" borderId="0" applyFont="0" applyFill="0" applyBorder="0" applyAlignment="0" applyProtection="0"/>
    <xf numFmtId="164" fontId="4" fillId="0" borderId="0" applyFont="0" applyFill="0" applyBorder="0" applyAlignment="0" applyProtection="0"/>
    <xf numFmtId="222" fontId="4" fillId="0" borderId="0" applyFont="0" applyFill="0" applyBorder="0" applyAlignment="0" applyProtection="0"/>
    <xf numFmtId="222" fontId="4" fillId="0" borderId="0" applyFont="0" applyFill="0" applyBorder="0" applyAlignment="0" applyProtection="0"/>
    <xf numFmtId="222" fontId="4" fillId="0" borderId="0" applyFont="0" applyFill="0" applyBorder="0" applyAlignment="0" applyProtection="0"/>
    <xf numFmtId="172" fontId="52"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15" fontId="4" fillId="0" borderId="0" applyFont="0" applyFill="0" applyBorder="0" applyAlignment="0" applyProtection="0"/>
    <xf numFmtId="44" fontId="4" fillId="0" borderId="0" applyFont="0" applyFill="0" applyBorder="0" applyAlignment="0" applyProtection="0"/>
    <xf numFmtId="217" fontId="4" fillId="0" borderId="0" applyFont="0" applyFill="0" applyBorder="0" applyAlignment="0" applyProtection="0"/>
    <xf numFmtId="217" fontId="4" fillId="0" borderId="0" applyFont="0" applyFill="0" applyBorder="0" applyAlignment="0" applyProtection="0"/>
    <xf numFmtId="217"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23" fontId="4" fillId="0" borderId="0" applyFont="0" applyFill="0" applyBorder="0" applyAlignment="0" applyProtection="0"/>
    <xf numFmtId="223" fontId="4" fillId="0" borderId="0" applyFont="0" applyFill="0" applyBorder="0" applyAlignment="0" applyProtection="0"/>
    <xf numFmtId="212" fontId="4" fillId="0" borderId="0" applyFont="0" applyFill="0" applyBorder="0" applyAlignment="0" applyProtection="0"/>
    <xf numFmtId="223" fontId="4" fillId="0" borderId="0" applyFont="0" applyFill="0" applyBorder="0" applyAlignment="0" applyProtection="0"/>
    <xf numFmtId="212" fontId="4" fillId="0" borderId="0" applyFont="0" applyFill="0" applyBorder="0" applyAlignment="0" applyProtection="0"/>
    <xf numFmtId="223" fontId="4" fillId="0" borderId="0" applyFont="0" applyFill="0" applyBorder="0" applyAlignment="0" applyProtection="0"/>
    <xf numFmtId="212" fontId="4" fillId="0" borderId="0" applyFont="0" applyFill="0" applyBorder="0" applyAlignment="0" applyProtection="0"/>
    <xf numFmtId="223" fontId="4" fillId="0" borderId="0" applyFont="0" applyFill="0" applyBorder="0" applyAlignment="0" applyProtection="0"/>
    <xf numFmtId="212" fontId="4" fillId="0" borderId="0" applyFont="0" applyFill="0" applyBorder="0" applyAlignment="0" applyProtection="0"/>
    <xf numFmtId="212"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80" fontId="4" fillId="0" borderId="0" applyFont="0" applyFill="0" applyBorder="0" applyAlignment="0" applyProtection="0"/>
    <xf numFmtId="165" fontId="4" fillId="0" borderId="0" applyFont="0" applyFill="0" applyBorder="0" applyAlignment="0" applyProtection="0"/>
    <xf numFmtId="217" fontId="4" fillId="0" borderId="0" applyFont="0" applyFill="0" applyBorder="0" applyAlignment="0" applyProtection="0"/>
    <xf numFmtId="217" fontId="4" fillId="0" borderId="0" applyFont="0" applyFill="0" applyBorder="0" applyAlignment="0" applyProtection="0"/>
    <xf numFmtId="217" fontId="4" fillId="0" borderId="0" applyFont="0" applyFill="0" applyBorder="0" applyAlignment="0" applyProtection="0"/>
    <xf numFmtId="217" fontId="4" fillId="0" borderId="0" applyFont="0" applyFill="0" applyBorder="0" applyAlignment="0" applyProtection="0"/>
    <xf numFmtId="217" fontId="4" fillId="0" borderId="0" applyFont="0" applyFill="0" applyBorder="0" applyAlignment="0" applyProtection="0"/>
    <xf numFmtId="217"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64"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4" fillId="0" borderId="0" applyFont="0" applyFill="0" applyBorder="0" applyAlignment="0" applyProtection="0"/>
    <xf numFmtId="215" fontId="4" fillId="0" borderId="0" applyFont="0" applyFill="0" applyBorder="0" applyAlignment="0" applyProtection="0"/>
    <xf numFmtId="165"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92"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215" fontId="10" fillId="0" borderId="0" applyFont="0" applyFill="0" applyBorder="0" applyAlignment="0" applyProtection="0"/>
    <xf numFmtId="215" fontId="10" fillId="0" borderId="0" applyFont="0" applyFill="0" applyBorder="0" applyAlignment="0" applyProtection="0"/>
    <xf numFmtId="165" fontId="10" fillId="0" borderId="0" applyFont="0" applyFill="0" applyBorder="0" applyAlignment="0" applyProtection="0"/>
    <xf numFmtId="215" fontId="1" fillId="0" borderId="0" applyFont="0" applyFill="0" applyBorder="0" applyAlignment="0" applyProtection="0"/>
    <xf numFmtId="44" fontId="1" fillId="0" borderId="0" applyFont="0" applyFill="0" applyBorder="0" applyAlignment="0" applyProtection="0"/>
    <xf numFmtId="165" fontId="10" fillId="0" borderId="0" applyFont="0" applyFill="0" applyBorder="0" applyAlignment="0" applyProtection="0"/>
    <xf numFmtId="164" fontId="1"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6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80" fontId="4" fillId="0" borderId="0" applyFont="0" applyFill="0" applyBorder="0" applyAlignment="0" applyProtection="0"/>
    <xf numFmtId="174" fontId="4"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69"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4" fontId="48"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6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65" fontId="10" fillId="0" borderId="0" applyFont="0" applyFill="0" applyBorder="0" applyAlignment="0" applyProtection="0"/>
    <xf numFmtId="172"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2" fontId="10"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224"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1" fillId="0" borderId="0" applyFont="0" applyFill="0" applyBorder="0" applyAlignment="0" applyProtection="0"/>
    <xf numFmtId="224" fontId="10" fillId="0" borderId="0" applyFont="0" applyFill="0" applyBorder="0" applyAlignment="0" applyProtection="0"/>
    <xf numFmtId="224"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44" fontId="1" fillId="0" borderId="0" applyFont="0" applyFill="0" applyBorder="0" applyAlignment="0" applyProtection="0"/>
    <xf numFmtId="224"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53" fillId="0" borderId="0" applyFont="0" applyFill="0" applyBorder="0" applyAlignment="0" applyProtection="0"/>
    <xf numFmtId="165" fontId="53" fillId="0" borderId="0" applyFont="0" applyFill="0" applyBorder="0" applyAlignment="0" applyProtection="0"/>
    <xf numFmtId="164" fontId="1" fillId="0" borderId="0" applyFont="0" applyFill="0" applyBorder="0" applyAlignment="0" applyProtection="0"/>
    <xf numFmtId="174" fontId="4" fillId="0" borderId="0" applyFont="0" applyFill="0" applyBorder="0" applyAlignment="0" applyProtection="0"/>
    <xf numFmtId="224" fontId="10" fillId="0" borderId="0" applyFont="0" applyFill="0" applyBorder="0" applyAlignment="0" applyProtection="0"/>
    <xf numFmtId="174" fontId="4" fillId="0" borderId="0" applyFont="0" applyFill="0" applyBorder="0" applyAlignment="0" applyProtection="0"/>
    <xf numFmtId="224"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21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44" fontId="1" fillId="0" borderId="0" applyFont="0" applyFill="0" applyBorder="0" applyAlignment="0" applyProtection="0"/>
    <xf numFmtId="210" fontId="10" fillId="0" borderId="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25" fontId="10" fillId="0" borderId="0" applyFill="0" applyBorder="0" applyAlignment="0" applyProtection="0"/>
    <xf numFmtId="174" fontId="4"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4" fontId="4" fillId="0" borderId="0" applyFont="0" applyFill="0" applyBorder="0" applyAlignment="0" applyProtection="0"/>
    <xf numFmtId="165" fontId="10" fillId="0" borderId="0" applyFont="0" applyFill="0" applyBorder="0" applyAlignment="0" applyProtection="0"/>
    <xf numFmtId="165"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65" fontId="1"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215" fontId="4" fillId="0" borderId="0" applyFont="0" applyFill="0" applyBorder="0" applyAlignment="0" applyProtection="0"/>
    <xf numFmtId="165" fontId="4" fillId="0" borderId="0" applyFont="0" applyFill="0" applyBorder="0" applyAlignment="0" applyProtection="0"/>
    <xf numFmtId="165" fontId="1" fillId="0" borderId="0" applyFont="0" applyFill="0" applyBorder="0" applyAlignment="0" applyProtection="0"/>
    <xf numFmtId="164"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6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4" fontId="4" fillId="0" borderId="0" applyFont="0" applyFill="0" applyBorder="0" applyAlignment="0" applyProtection="0"/>
    <xf numFmtId="169"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9"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65" fontId="4" fillId="0" borderId="0" applyFont="0" applyFill="0" applyBorder="0" applyAlignment="0" applyProtection="0"/>
    <xf numFmtId="165" fontId="4" fillId="0" borderId="0" applyFont="0" applyFill="0" applyBorder="0" applyAlignment="0" applyProtection="0"/>
    <xf numFmtId="174" fontId="4" fillId="0" borderId="0" applyFont="0" applyFill="0" applyBorder="0" applyAlignment="0" applyProtection="0"/>
    <xf numFmtId="169" fontId="10"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4"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4" fillId="0" borderId="0" applyFont="0" applyFill="0" applyBorder="0" applyAlignment="0" applyProtection="0"/>
    <xf numFmtId="172" fontId="10" fillId="0" borderId="0" applyFont="0" applyFill="0" applyBorder="0" applyAlignment="0" applyProtection="0"/>
    <xf numFmtId="172" fontId="4" fillId="0" borderId="0" applyFont="0" applyFill="0" applyBorder="0" applyAlignment="0" applyProtection="0"/>
    <xf numFmtId="165" fontId="10" fillId="0" borderId="0" applyFont="0" applyFill="0" applyBorder="0" applyAlignment="0" applyProtection="0"/>
    <xf numFmtId="172" fontId="4" fillId="0" borderId="0" applyFont="0" applyFill="0" applyBorder="0" applyAlignment="0" applyProtection="0"/>
    <xf numFmtId="164" fontId="1" fillId="0" borderId="0" applyFont="0" applyFill="0" applyBorder="0" applyAlignment="0" applyProtection="0"/>
    <xf numFmtId="172" fontId="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4" fillId="0" borderId="0" applyFont="0" applyFill="0" applyBorder="0" applyAlignment="0" applyProtection="0"/>
    <xf numFmtId="165" fontId="16" fillId="0" borderId="0" applyFont="0" applyFill="0" applyBorder="0" applyAlignment="0" applyProtection="0"/>
    <xf numFmtId="201" fontId="4" fillId="0" borderId="0"/>
    <xf numFmtId="226" fontId="27" fillId="0" borderId="0" applyProtection="0"/>
    <xf numFmtId="227" fontId="26" fillId="0" borderId="0">
      <protection locked="0"/>
    </xf>
    <xf numFmtId="227" fontId="26" fillId="0" borderId="0">
      <protection locked="0"/>
    </xf>
    <xf numFmtId="0" fontId="54" fillId="16" borderId="0" applyNumberFormat="0" applyBorder="0" applyAlignment="0" applyProtection="0"/>
    <xf numFmtId="175" fontId="54" fillId="16" borderId="0" applyNumberFormat="0" applyBorder="0" applyAlignment="0" applyProtection="0"/>
    <xf numFmtId="0" fontId="55" fillId="16" borderId="0" applyNumberFormat="0" applyBorder="0" applyAlignment="0" applyProtection="0"/>
    <xf numFmtId="0" fontId="55" fillId="16" borderId="0" applyNumberFormat="0" applyBorder="0" applyAlignment="0" applyProtection="0"/>
    <xf numFmtId="169" fontId="54" fillId="16" borderId="0" applyNumberFormat="0" applyBorder="0" applyAlignment="0" applyProtection="0"/>
    <xf numFmtId="169" fontId="54" fillId="16" borderId="0" applyNumberFormat="0" applyBorder="0" applyAlignment="0" applyProtection="0"/>
    <xf numFmtId="169" fontId="54" fillId="16" borderId="0" applyNumberFormat="0" applyBorder="0" applyAlignment="0" applyProtection="0"/>
    <xf numFmtId="169" fontId="54" fillId="16" borderId="0" applyNumberFormat="0" applyBorder="0" applyAlignment="0" applyProtection="0"/>
    <xf numFmtId="0" fontId="56" fillId="0" borderId="0"/>
    <xf numFmtId="0" fontId="10"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175" fontId="10"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1" fillId="0" borderId="0"/>
    <xf numFmtId="175"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7" fillId="0" borderId="0"/>
    <xf numFmtId="0" fontId="47" fillId="0" borderId="0"/>
    <xf numFmtId="0" fontId="4" fillId="0" borderId="0"/>
    <xf numFmtId="0" fontId="4" fillId="0" borderId="0" applyNumberFormat="0" applyFont="0" applyFill="0" applyBorder="0" applyAlignment="0" applyProtection="0">
      <alignment vertical="top"/>
    </xf>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175"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228"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169"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175" fontId="10"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1" fillId="0" borderId="0"/>
    <xf numFmtId="169" fontId="38"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10"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169"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175" fontId="10" fillId="0" borderId="0"/>
    <xf numFmtId="169" fontId="38" fillId="0" borderId="0"/>
    <xf numFmtId="169" fontId="38" fillId="0" borderId="0"/>
    <xf numFmtId="0" fontId="1" fillId="0" borderId="0"/>
    <xf numFmtId="175" fontId="4" fillId="0" borderId="0"/>
    <xf numFmtId="0" fontId="4" fillId="0" borderId="0"/>
    <xf numFmtId="169" fontId="38" fillId="0" borderId="0"/>
    <xf numFmtId="0" fontId="1" fillId="0" borderId="0"/>
    <xf numFmtId="169" fontId="4" fillId="0" borderId="0"/>
    <xf numFmtId="0" fontId="1" fillId="0" borderId="0"/>
    <xf numFmtId="0" fontId="16"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10" fillId="0" borderId="0"/>
    <xf numFmtId="169" fontId="3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9" fontId="4" fillId="0" borderId="0"/>
    <xf numFmtId="0" fontId="17" fillId="0" borderId="0"/>
    <xf numFmtId="0" fontId="1" fillId="0" borderId="0"/>
    <xf numFmtId="175" fontId="10" fillId="0" borderId="0"/>
    <xf numFmtId="0" fontId="10" fillId="0" borderId="0"/>
    <xf numFmtId="228" fontId="10" fillId="0" borderId="0"/>
    <xf numFmtId="0" fontId="10" fillId="0" borderId="0"/>
    <xf numFmtId="175"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0" fillId="0" borderId="0"/>
    <xf numFmtId="175" fontId="10" fillId="0" borderId="0"/>
    <xf numFmtId="0" fontId="4" fillId="0" borderId="0"/>
    <xf numFmtId="0" fontId="4" fillId="0" borderId="0"/>
    <xf numFmtId="0" fontId="4" fillId="0" borderId="0"/>
    <xf numFmtId="0" fontId="4" fillId="0" borderId="0"/>
    <xf numFmtId="0" fontId="4" fillId="0" borderId="0"/>
    <xf numFmtId="0" fontId="4" fillId="0" borderId="0"/>
    <xf numFmtId="169" fontId="38"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169" fontId="10" fillId="0" borderId="0"/>
    <xf numFmtId="0" fontId="4" fillId="0" borderId="0" applyBorder="0"/>
    <xf numFmtId="0" fontId="4" fillId="0" borderId="0" applyBorder="0"/>
    <xf numFmtId="0" fontId="4" fillId="0" borderId="0"/>
    <xf numFmtId="169" fontId="10" fillId="0" borderId="0"/>
    <xf numFmtId="169" fontId="10" fillId="0" borderId="0"/>
    <xf numFmtId="0" fontId="4" fillId="0" borderId="0"/>
    <xf numFmtId="0" fontId="4" fillId="0" borderId="0"/>
    <xf numFmtId="0" fontId="47" fillId="0" borderId="0"/>
    <xf numFmtId="0" fontId="4" fillId="0" borderId="0"/>
    <xf numFmtId="169" fontId="10" fillId="0" borderId="0"/>
    <xf numFmtId="169" fontId="10" fillId="0" borderId="0"/>
    <xf numFmtId="169" fontId="10" fillId="0" borderId="0"/>
    <xf numFmtId="169" fontId="10" fillId="0" borderId="0"/>
    <xf numFmtId="169"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10" fillId="0" borderId="0"/>
    <xf numFmtId="0" fontId="1" fillId="0" borderId="0"/>
    <xf numFmtId="0" fontId="4" fillId="0" borderId="0" applyNumberFormat="0" applyFont="0" applyFill="0" applyBorder="0" applyAlignment="0" applyProtection="0">
      <alignment vertical="top"/>
    </xf>
    <xf numFmtId="0" fontId="4" fillId="0" borderId="0"/>
    <xf numFmtId="0" fontId="4" fillId="0" borderId="0" applyNumberFormat="0" applyFont="0" applyFill="0" applyBorder="0" applyAlignment="0" applyProtection="0">
      <alignment vertical="top"/>
    </xf>
    <xf numFmtId="175" fontId="4" fillId="0" borderId="0"/>
    <xf numFmtId="0" fontId="4" fillId="0" borderId="0"/>
    <xf numFmtId="0" fontId="4" fillId="0" borderId="0"/>
    <xf numFmtId="0" fontId="4" fillId="0" borderId="0"/>
    <xf numFmtId="0" fontId="4" fillId="0" borderId="0"/>
    <xf numFmtId="0" fontId="4" fillId="0" borderId="0" applyFill="0"/>
    <xf numFmtId="0" fontId="4" fillId="0" borderId="0" applyFill="0"/>
    <xf numFmtId="0" fontId="4" fillId="0" borderId="0" applyFill="0"/>
    <xf numFmtId="0" fontId="4" fillId="0" borderId="0" applyFill="0"/>
    <xf numFmtId="0" fontId="4" fillId="0" borderId="0" applyFill="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1" fillId="0" borderId="0"/>
    <xf numFmtId="0" fontId="1" fillId="0" borderId="0"/>
    <xf numFmtId="0" fontId="1" fillId="0" borderId="0"/>
    <xf numFmtId="0" fontId="1" fillId="0" borderId="0"/>
    <xf numFmtId="228" fontId="10" fillId="0" borderId="0"/>
    <xf numFmtId="0" fontId="1" fillId="0" borderId="0"/>
    <xf numFmtId="0" fontId="1" fillId="0" borderId="0"/>
    <xf numFmtId="0" fontId="1" fillId="0" borderId="0"/>
    <xf numFmtId="0" fontId="1" fillId="0" borderId="0"/>
    <xf numFmtId="0" fontId="4" fillId="0" borderId="0"/>
    <xf numFmtId="0" fontId="4" fillId="0" borderId="0"/>
    <xf numFmtId="228"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57" fillId="0" borderId="0"/>
    <xf numFmtId="0" fontId="57" fillId="0" borderId="0"/>
    <xf numFmtId="0" fontId="57" fillId="0" borderId="0"/>
    <xf numFmtId="0" fontId="57"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169"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9"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9" fontId="4" fillId="0" borderId="0"/>
    <xf numFmtId="0" fontId="10" fillId="0" borderId="0"/>
    <xf numFmtId="175" fontId="10" fillId="0" borderId="0"/>
    <xf numFmtId="169" fontId="38" fillId="0" borderId="0"/>
    <xf numFmtId="169" fontId="38" fillId="0" borderId="0"/>
    <xf numFmtId="169" fontId="4" fillId="0" borderId="0"/>
    <xf numFmtId="0" fontId="10" fillId="0" borderId="0"/>
    <xf numFmtId="175" fontId="10"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175" fontId="4"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175" fontId="10" fillId="0" borderId="0"/>
    <xf numFmtId="0" fontId="10" fillId="0" borderId="0"/>
    <xf numFmtId="175" fontId="10" fillId="0" borderId="0"/>
    <xf numFmtId="0" fontId="10" fillId="0" borderId="0"/>
    <xf numFmtId="175" fontId="10" fillId="0" borderId="0"/>
    <xf numFmtId="169" fontId="4" fillId="0" borderId="0"/>
    <xf numFmtId="169" fontId="4" fillId="0" borderId="0"/>
    <xf numFmtId="169" fontId="4" fillId="0" borderId="0"/>
    <xf numFmtId="169" fontId="4" fillId="0" borderId="0"/>
    <xf numFmtId="169" fontId="4" fillId="0" borderId="0"/>
    <xf numFmtId="169" fontId="4" fillId="0" borderId="0"/>
    <xf numFmtId="0" fontId="4" fillId="0" borderId="0"/>
    <xf numFmtId="169" fontId="4" fillId="0" borderId="0"/>
    <xf numFmtId="169" fontId="4" fillId="0" borderId="0"/>
    <xf numFmtId="169" fontId="4" fillId="0" borderId="0"/>
    <xf numFmtId="0" fontId="4" fillId="0" borderId="0"/>
    <xf numFmtId="0" fontId="1" fillId="0" borderId="0"/>
    <xf numFmtId="0"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4" fillId="0" borderId="0"/>
    <xf numFmtId="175" fontId="4" fillId="0" borderId="0"/>
    <xf numFmtId="169" fontId="1" fillId="0" borderId="0"/>
    <xf numFmtId="169" fontId="1" fillId="0" borderId="0"/>
    <xf numFmtId="169" fontId="10" fillId="0" borderId="0"/>
    <xf numFmtId="169" fontId="1" fillId="0" borderId="0"/>
    <xf numFmtId="169" fontId="1" fillId="0" borderId="0"/>
    <xf numFmtId="169" fontId="1" fillId="0" borderId="0"/>
    <xf numFmtId="169" fontId="1" fillId="0" borderId="0"/>
    <xf numFmtId="169" fontId="10" fillId="0" borderId="0"/>
    <xf numFmtId="0" fontId="1" fillId="0" borderId="0"/>
    <xf numFmtId="0" fontId="1" fillId="0" borderId="0"/>
    <xf numFmtId="0" fontId="10" fillId="0" borderId="0"/>
    <xf numFmtId="0" fontId="10" fillId="0" borderId="0"/>
    <xf numFmtId="0" fontId="10"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16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applyNumberFormat="0" applyFont="0" applyFill="0" applyBorder="0" applyAlignment="0" applyProtection="0">
      <alignment vertical="top"/>
    </xf>
    <xf numFmtId="0" fontId="4" fillId="0" borderId="0" applyNumberFormat="0" applyFont="0" applyFill="0" applyBorder="0" applyAlignment="0" applyProtection="0">
      <alignment vertical="top"/>
    </xf>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1" fillId="0" borderId="0"/>
    <xf numFmtId="0" fontId="1" fillId="0" borderId="0"/>
    <xf numFmtId="169" fontId="10" fillId="0" borderId="0"/>
    <xf numFmtId="0" fontId="4" fillId="0" borderId="0"/>
    <xf numFmtId="175" fontId="4" fillId="0" borderId="0"/>
    <xf numFmtId="0"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175"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175" fontId="10" fillId="0" borderId="0"/>
    <xf numFmtId="0" fontId="10" fillId="0" borderId="0"/>
    <xf numFmtId="175" fontId="10" fillId="0" borderId="0"/>
    <xf numFmtId="169" fontId="4" fillId="0" borderId="0"/>
    <xf numFmtId="0" fontId="10" fillId="0" borderId="0"/>
    <xf numFmtId="175"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4" fillId="0" borderId="0"/>
    <xf numFmtId="0" fontId="10" fillId="0" borderId="0"/>
    <xf numFmtId="175" fontId="10" fillId="0" borderId="0"/>
    <xf numFmtId="169" fontId="4" fillId="0" borderId="0"/>
    <xf numFmtId="0" fontId="10" fillId="0" borderId="0"/>
    <xf numFmtId="175" fontId="1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69" fontId="4" fillId="0" borderId="0"/>
    <xf numFmtId="0" fontId="47" fillId="0" borderId="0"/>
    <xf numFmtId="175" fontId="4" fillId="0" borderId="0"/>
    <xf numFmtId="169" fontId="4" fillId="0" borderId="0"/>
    <xf numFmtId="0" fontId="1" fillId="0" borderId="0"/>
    <xf numFmtId="0" fontId="49" fillId="0" borderId="0"/>
    <xf numFmtId="0" fontId="4" fillId="0" borderId="0" applyNumberFormat="0" applyFont="0" applyFill="0" applyBorder="0" applyAlignment="0" applyProtection="0">
      <alignment vertical="top"/>
    </xf>
    <xf numFmtId="175" fontId="10" fillId="0" borderId="0"/>
    <xf numFmtId="0" fontId="10" fillId="0" borderId="0"/>
    <xf numFmtId="0" fontId="4" fillId="0" borderId="0"/>
    <xf numFmtId="0" fontId="52" fillId="0" borderId="0"/>
    <xf numFmtId="0" fontId="49" fillId="0" borderId="0"/>
    <xf numFmtId="175" fontId="49" fillId="0" borderId="0"/>
    <xf numFmtId="0" fontId="1" fillId="0" borderId="0"/>
    <xf numFmtId="175" fontId="10" fillId="0" borderId="0"/>
    <xf numFmtId="0" fontId="4" fillId="0" borderId="0"/>
    <xf numFmtId="0" fontId="1" fillId="0" borderId="0"/>
    <xf numFmtId="0" fontId="10" fillId="0" borderId="0"/>
    <xf numFmtId="0" fontId="4" fillId="0" borderId="0"/>
    <xf numFmtId="0" fontId="1" fillId="0" borderId="0"/>
    <xf numFmtId="0" fontId="1" fillId="0" borderId="0"/>
    <xf numFmtId="0" fontId="4" fillId="0" borderId="0"/>
    <xf numFmtId="0" fontId="1" fillId="0" borderId="0"/>
    <xf numFmtId="0" fontId="1" fillId="0" borderId="0"/>
    <xf numFmtId="0" fontId="4" fillId="0" borderId="0"/>
    <xf numFmtId="0" fontId="4" fillId="0" borderId="0" applyNumberFormat="0" applyFont="0" applyFill="0" applyBorder="0" applyAlignment="0" applyProtection="0">
      <alignment vertical="top"/>
    </xf>
    <xf numFmtId="0" fontId="1" fillId="0" borderId="0"/>
    <xf numFmtId="0" fontId="4" fillId="0" borderId="0"/>
    <xf numFmtId="0" fontId="1" fillId="0" borderId="0"/>
    <xf numFmtId="0" fontId="1" fillId="0" borderId="0"/>
    <xf numFmtId="0" fontId="4" fillId="0" borderId="0"/>
    <xf numFmtId="0" fontId="10" fillId="0" borderId="0"/>
    <xf numFmtId="175" fontId="10" fillId="0" borderId="0"/>
    <xf numFmtId="0" fontId="4" fillId="0" borderId="0"/>
    <xf numFmtId="175" fontId="4" fillId="0" borderId="0"/>
    <xf numFmtId="169" fontId="4" fillId="0" borderId="0"/>
    <xf numFmtId="0" fontId="4" fillId="0" borderId="0"/>
    <xf numFmtId="0" fontId="4" fillId="0" borderId="0"/>
    <xf numFmtId="175" fontId="4" fillId="0" borderId="0"/>
    <xf numFmtId="175" fontId="4" fillId="0" borderId="0"/>
    <xf numFmtId="0" fontId="4" fillId="0" borderId="0"/>
    <xf numFmtId="0" fontId="10" fillId="0" borderId="0"/>
    <xf numFmtId="175" fontId="10" fillId="0" borderId="0"/>
    <xf numFmtId="175" fontId="4" fillId="0" borderId="0"/>
    <xf numFmtId="0" fontId="10" fillId="0" borderId="0"/>
    <xf numFmtId="175" fontId="10" fillId="0" borderId="0"/>
    <xf numFmtId="0" fontId="10" fillId="0" borderId="0"/>
    <xf numFmtId="175" fontId="10" fillId="0" borderId="0"/>
    <xf numFmtId="0" fontId="4" fillId="0" borderId="0"/>
    <xf numFmtId="0" fontId="4" fillId="0" borderId="0"/>
    <xf numFmtId="0" fontId="10" fillId="0" borderId="0"/>
    <xf numFmtId="175" fontId="10" fillId="0" borderId="0"/>
    <xf numFmtId="0" fontId="10" fillId="0" borderId="0"/>
    <xf numFmtId="175" fontId="10"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38" fillId="0" borderId="0"/>
    <xf numFmtId="0" fontId="4" fillId="0" borderId="0" applyNumberFormat="0" applyFont="0" applyFill="0" applyBorder="0" applyAlignment="0" applyProtection="0">
      <alignment vertical="top"/>
    </xf>
    <xf numFmtId="175" fontId="5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4" fillId="0" borderId="0"/>
    <xf numFmtId="0" fontId="1" fillId="0" borderId="0"/>
    <xf numFmtId="0" fontId="1" fillId="0" borderId="0"/>
    <xf numFmtId="0" fontId="4" fillId="0" borderId="0" applyNumberFormat="0" applyFont="0" applyFill="0" applyBorder="0" applyAlignment="0" applyProtection="0">
      <alignment vertical="top"/>
    </xf>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10" fillId="0" borderId="0"/>
    <xf numFmtId="175" fontId="10" fillId="0" borderId="0"/>
    <xf numFmtId="0" fontId="10" fillId="0" borderId="0"/>
    <xf numFmtId="175" fontId="10" fillId="0" borderId="0"/>
    <xf numFmtId="0" fontId="10" fillId="0" borderId="0"/>
    <xf numFmtId="175"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7"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175" fontId="10"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1" fillId="0" borderId="0"/>
    <xf numFmtId="0" fontId="1" fillId="0" borderId="0"/>
    <xf numFmtId="175" fontId="4" fillId="0" borderId="0"/>
    <xf numFmtId="0" fontId="1" fillId="0" borderId="0"/>
    <xf numFmtId="228"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175" fontId="10" fillId="0" borderId="0"/>
    <xf numFmtId="0" fontId="4" fillId="0" borderId="0"/>
    <xf numFmtId="0" fontId="4" fillId="0" borderId="0"/>
    <xf numFmtId="0" fontId="4" fillId="0" borderId="0"/>
    <xf numFmtId="0" fontId="4" fillId="0" borderId="0"/>
    <xf numFmtId="0" fontId="1" fillId="0" borderId="0"/>
    <xf numFmtId="175" fontId="4" fillId="0" borderId="0"/>
    <xf numFmtId="0" fontId="4" fillId="0" borderId="0"/>
    <xf numFmtId="0" fontId="4" fillId="0" borderId="0"/>
    <xf numFmtId="0" fontId="4" fillId="0" borderId="0"/>
    <xf numFmtId="0" fontId="4" fillId="0" borderId="0"/>
    <xf numFmtId="228" fontId="10"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0" fillId="0" borderId="0"/>
    <xf numFmtId="175" fontId="10" fillId="0" borderId="0"/>
    <xf numFmtId="0" fontId="1" fillId="0" borderId="0"/>
    <xf numFmtId="0" fontId="1" fillId="0" borderId="0"/>
    <xf numFmtId="0" fontId="1" fillId="0" borderId="0"/>
    <xf numFmtId="0" fontId="1" fillId="0" borderId="0"/>
    <xf numFmtId="0" fontId="1" fillId="0" borderId="0"/>
    <xf numFmtId="169" fontId="59"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1" fillId="0" borderId="0"/>
    <xf numFmtId="175" fontId="4"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1" fillId="0" borderId="0"/>
    <xf numFmtId="0" fontId="1" fillId="0" borderId="0"/>
    <xf numFmtId="0" fontId="1" fillId="0" borderId="0"/>
    <xf numFmtId="0" fontId="4" fillId="0" borderId="0"/>
    <xf numFmtId="0" fontId="4" fillId="0" borderId="0"/>
    <xf numFmtId="0" fontId="47" fillId="0" borderId="0"/>
    <xf numFmtId="0" fontId="4" fillId="0" borderId="0" applyNumberFormat="0" applyFont="0" applyFill="0" applyBorder="0" applyAlignment="0" applyProtection="0">
      <alignment vertical="top"/>
    </xf>
    <xf numFmtId="0" fontId="1" fillId="0" borderId="0"/>
    <xf numFmtId="0" fontId="4" fillId="0" borderId="0"/>
    <xf numFmtId="0" fontId="1" fillId="0" borderId="0"/>
    <xf numFmtId="0" fontId="4" fillId="0" borderId="0"/>
    <xf numFmtId="0" fontId="4" fillId="0" borderId="0"/>
    <xf numFmtId="0" fontId="4" fillId="0" borderId="0"/>
    <xf numFmtId="0" fontId="4" fillId="0" borderId="0"/>
    <xf numFmtId="169" fontId="4" fillId="0" borderId="0"/>
    <xf numFmtId="0" fontId="1" fillId="0" borderId="0"/>
    <xf numFmtId="0" fontId="1" fillId="0" borderId="0"/>
    <xf numFmtId="0" fontId="1" fillId="0" borderId="0"/>
    <xf numFmtId="0" fontId="1" fillId="0" borderId="0"/>
    <xf numFmtId="0" fontId="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75"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9" fontId="4" fillId="0" borderId="0"/>
    <xf numFmtId="169" fontId="38" fillId="0" borderId="0"/>
    <xf numFmtId="169" fontId="38" fillId="0" borderId="0"/>
    <xf numFmtId="0" fontId="1" fillId="0" borderId="0"/>
    <xf numFmtId="0" fontId="1"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0" fontId="4" fillId="0" borderId="0"/>
    <xf numFmtId="169" fontId="38" fillId="0" borderId="0"/>
    <xf numFmtId="0" fontId="1" fillId="0" borderId="0"/>
    <xf numFmtId="0" fontId="4" fillId="0" borderId="0"/>
    <xf numFmtId="0" fontId="4" fillId="0" borderId="0"/>
    <xf numFmtId="0" fontId="4" fillId="0" borderId="0"/>
    <xf numFmtId="0" fontId="1" fillId="0" borderId="0"/>
    <xf numFmtId="0" fontId="4" fillId="0" borderId="0"/>
    <xf numFmtId="169" fontId="38" fillId="0" borderId="0"/>
    <xf numFmtId="0" fontId="4" fillId="0" borderId="0"/>
    <xf numFmtId="0" fontId="4" fillId="0" borderId="0"/>
    <xf numFmtId="0" fontId="4" fillId="0" borderId="0"/>
    <xf numFmtId="0" fontId="4" fillId="0" borderId="0"/>
    <xf numFmtId="169" fontId="4" fillId="0" borderId="0"/>
    <xf numFmtId="0" fontId="1" fillId="0" borderId="0"/>
    <xf numFmtId="0" fontId="4" fillId="13" borderId="26" applyNumberFormat="0" applyFont="0" applyAlignment="0" applyProtection="0"/>
    <xf numFmtId="175" fontId="4" fillId="13" borderId="26" applyNumberFormat="0" applyFont="0" applyAlignment="0" applyProtection="0"/>
    <xf numFmtId="175" fontId="4" fillId="13" borderId="26" applyNumberFormat="0" applyFont="0" applyAlignment="0" applyProtection="0"/>
    <xf numFmtId="175" fontId="4" fillId="13" borderId="26" applyNumberFormat="0" applyFont="0" applyAlignment="0" applyProtection="0"/>
    <xf numFmtId="175"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175" fontId="4" fillId="13" borderId="26" applyNumberFormat="0" applyFont="0" applyAlignment="0" applyProtection="0"/>
    <xf numFmtId="175" fontId="4" fillId="13" borderId="26" applyNumberFormat="0" applyFont="0" applyAlignment="0" applyProtection="0"/>
    <xf numFmtId="175" fontId="4" fillId="13" borderId="26" applyNumberFormat="0" applyFont="0" applyAlignment="0" applyProtection="0"/>
    <xf numFmtId="175"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169" fontId="10" fillId="13" borderId="26" applyNumberFormat="0" applyFont="0" applyAlignment="0" applyProtection="0"/>
    <xf numFmtId="169" fontId="10" fillId="13" borderId="26" applyNumberFormat="0" applyFont="0" applyAlignment="0" applyProtection="0"/>
    <xf numFmtId="169" fontId="10" fillId="13" borderId="26" applyNumberFormat="0" applyFont="0" applyAlignment="0" applyProtection="0"/>
    <xf numFmtId="169" fontId="10" fillId="13" borderId="26" applyNumberFormat="0" applyFont="0" applyAlignment="0" applyProtection="0"/>
    <xf numFmtId="169" fontId="10" fillId="13" borderId="26" applyNumberFormat="0" applyFont="0" applyAlignment="0" applyProtection="0"/>
    <xf numFmtId="169" fontId="10" fillId="13" borderId="26" applyNumberFormat="0" applyFont="0" applyAlignment="0" applyProtection="0"/>
    <xf numFmtId="169" fontId="10" fillId="13" borderId="26" applyNumberFormat="0" applyFont="0" applyAlignment="0" applyProtection="0"/>
    <xf numFmtId="169" fontId="10" fillId="13" borderId="26" applyNumberFormat="0" applyFont="0" applyAlignment="0" applyProtection="0"/>
    <xf numFmtId="169" fontId="10"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4" fillId="13" borderId="26" applyNumberFormat="0" applyFont="0" applyAlignment="0" applyProtection="0"/>
    <xf numFmtId="0" fontId="60" fillId="25" borderId="27" applyNumberFormat="0" applyAlignment="0" applyProtection="0"/>
    <xf numFmtId="0" fontId="60" fillId="25" borderId="27" applyNumberFormat="0" applyAlignment="0" applyProtection="0"/>
    <xf numFmtId="229" fontId="26" fillId="0" borderId="0">
      <protection locked="0"/>
    </xf>
    <xf numFmtId="9" fontId="10" fillId="0" borderId="0" applyFont="0" applyFill="0" applyBorder="0" applyAlignment="0" applyProtection="0"/>
    <xf numFmtId="10" fontId="6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52"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6"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38" fillId="0" borderId="0" applyFont="0" applyFill="0" applyBorder="0" applyAlignment="0" applyProtection="0"/>
    <xf numFmtId="9" fontId="1"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0"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1"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38"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10"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ont="0" applyFill="0" applyBorder="0" applyAlignment="0" applyProtection="0"/>
    <xf numFmtId="9" fontId="4" fillId="0" borderId="0" applyFill="0" applyBorder="0" applyAlignment="0" applyProtection="0"/>
    <xf numFmtId="3" fontId="4" fillId="0" borderId="0"/>
    <xf numFmtId="0" fontId="62" fillId="0" borderId="0">
      <alignment vertical="top"/>
    </xf>
    <xf numFmtId="0" fontId="60" fillId="25" borderId="27" applyNumberFormat="0" applyAlignment="0" applyProtection="0"/>
    <xf numFmtId="175" fontId="60" fillId="25" borderId="27" applyNumberFormat="0" applyAlignment="0" applyProtection="0"/>
    <xf numFmtId="175" fontId="60" fillId="25" borderId="27" applyNumberFormat="0" applyAlignment="0" applyProtection="0"/>
    <xf numFmtId="175" fontId="60" fillId="25" borderId="27" applyNumberFormat="0" applyAlignment="0" applyProtection="0"/>
    <xf numFmtId="175" fontId="60" fillId="25" borderId="27" applyNumberFormat="0" applyAlignment="0" applyProtection="0"/>
    <xf numFmtId="0" fontId="60" fillId="25" borderId="27" applyNumberFormat="0" applyAlignment="0" applyProtection="0"/>
    <xf numFmtId="0" fontId="60" fillId="25" borderId="27" applyNumberFormat="0" applyAlignment="0" applyProtection="0"/>
    <xf numFmtId="0" fontId="60" fillId="25" borderId="27" applyNumberFormat="0" applyAlignment="0" applyProtection="0"/>
    <xf numFmtId="0" fontId="60" fillId="26" borderId="27" applyNumberFormat="0" applyAlignment="0" applyProtection="0"/>
    <xf numFmtId="0" fontId="60" fillId="26" borderId="27" applyNumberFormat="0" applyAlignment="0" applyProtection="0"/>
    <xf numFmtId="169" fontId="60" fillId="25" borderId="27" applyNumberFormat="0" applyAlignment="0" applyProtection="0"/>
    <xf numFmtId="169" fontId="60" fillId="25" borderId="27" applyNumberFormat="0" applyAlignment="0" applyProtection="0"/>
    <xf numFmtId="169" fontId="60" fillId="25" borderId="27" applyNumberFormat="0" applyAlignment="0" applyProtection="0"/>
    <xf numFmtId="169" fontId="60" fillId="25" borderId="27" applyNumberFormat="0" applyAlignment="0" applyProtection="0"/>
    <xf numFmtId="0" fontId="19" fillId="0" borderId="0" applyNumberFormat="0" applyFill="0" applyBorder="0" applyAlignment="0" applyProtection="0"/>
    <xf numFmtId="175" fontId="19" fillId="0" borderId="0" applyNumberForma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169" fontId="19" fillId="0" borderId="0" applyNumberFormat="0" applyFill="0" applyBorder="0" applyAlignment="0" applyProtection="0"/>
    <xf numFmtId="0" fontId="39" fillId="0" borderId="0" applyNumberFormat="0" applyFill="0" applyBorder="0" applyAlignment="0" applyProtection="0"/>
    <xf numFmtId="175" fontId="39" fillId="0" borderId="0" applyNumberFormat="0" applyFill="0" applyBorder="0" applyAlignment="0" applyProtection="0"/>
    <xf numFmtId="0" fontId="39" fillId="0" borderId="0" applyNumberFormat="0" applyFill="0" applyBorder="0" applyAlignment="0" applyProtection="0"/>
    <xf numFmtId="0" fontId="39" fillId="0" borderId="0" applyNumberFormat="0" applyFill="0" applyBorder="0" applyAlignment="0" applyProtection="0"/>
    <xf numFmtId="169" fontId="39" fillId="0" borderId="0" applyNumberFormat="0" applyFill="0" applyBorder="0" applyAlignment="0" applyProtection="0"/>
    <xf numFmtId="169" fontId="39" fillId="0" borderId="0" applyNumberFormat="0" applyFill="0" applyBorder="0" applyAlignment="0" applyProtection="0"/>
    <xf numFmtId="169" fontId="39" fillId="0" borderId="0" applyNumberFormat="0" applyFill="0" applyBorder="0" applyAlignment="0" applyProtection="0"/>
    <xf numFmtId="169" fontId="39" fillId="0" borderId="0" applyNumberFormat="0" applyFill="0" applyBorder="0" applyAlignment="0" applyProtection="0"/>
    <xf numFmtId="0" fontId="63" fillId="0" borderId="0" applyNumberFormat="0" applyFill="0" applyBorder="0" applyAlignment="0" applyProtection="0"/>
    <xf numFmtId="0" fontId="63" fillId="0" borderId="0" applyNumberFormat="0" applyFill="0" applyBorder="0" applyAlignment="0" applyProtection="0"/>
    <xf numFmtId="49" fontId="12" fillId="0" borderId="0">
      <alignment horizontal="center" vertical="center"/>
    </xf>
    <xf numFmtId="0" fontId="28" fillId="0" borderId="22" applyNumberFormat="0" applyFill="0" applyAlignment="0" applyProtection="0"/>
    <xf numFmtId="175" fontId="28" fillId="0" borderId="22" applyNumberFormat="0" applyFill="0" applyAlignment="0" applyProtection="0"/>
    <xf numFmtId="0" fontId="64" fillId="0" borderId="28" applyNumberFormat="0" applyFill="0" applyAlignment="0" applyProtection="0"/>
    <xf numFmtId="0" fontId="28" fillId="0" borderId="22" applyNumberFormat="0" applyFill="0" applyAlignment="0" applyProtection="0"/>
    <xf numFmtId="0" fontId="28" fillId="0" borderId="22" applyNumberFormat="0" applyFill="0" applyAlignment="0" applyProtection="0"/>
    <xf numFmtId="169" fontId="28" fillId="0" borderId="22" applyNumberFormat="0" applyFill="0" applyAlignment="0" applyProtection="0"/>
    <xf numFmtId="169" fontId="28" fillId="0" borderId="22" applyNumberFormat="0" applyFill="0" applyAlignment="0" applyProtection="0"/>
    <xf numFmtId="169" fontId="28" fillId="0" borderId="22" applyNumberFormat="0" applyFill="0" applyAlignment="0" applyProtection="0"/>
    <xf numFmtId="169" fontId="28" fillId="0" borderId="22" applyNumberFormat="0" applyFill="0" applyAlignment="0" applyProtection="0"/>
    <xf numFmtId="169" fontId="63" fillId="0" borderId="0" applyNumberFormat="0" applyFill="0" applyBorder="0" applyAlignment="0" applyProtection="0"/>
    <xf numFmtId="0" fontId="29" fillId="0" borderId="23" applyNumberFormat="0" applyFill="0" applyAlignment="0" applyProtection="0"/>
    <xf numFmtId="175" fontId="29" fillId="0" borderId="23" applyNumberFormat="0" applyFill="0" applyAlignment="0" applyProtection="0"/>
    <xf numFmtId="0" fontId="65" fillId="0" borderId="29" applyNumberFormat="0" applyFill="0" applyAlignment="0" applyProtection="0"/>
    <xf numFmtId="0" fontId="65" fillId="0" borderId="29" applyNumberFormat="0" applyFill="0" applyAlignment="0" applyProtection="0"/>
    <xf numFmtId="0" fontId="65" fillId="0" borderId="29" applyNumberFormat="0" applyFill="0" applyAlignment="0" applyProtection="0"/>
    <xf numFmtId="169" fontId="29" fillId="0" borderId="23" applyNumberFormat="0" applyFill="0" applyAlignment="0" applyProtection="0"/>
    <xf numFmtId="169" fontId="29" fillId="0" borderId="23" applyNumberFormat="0" applyFill="0" applyAlignment="0" applyProtection="0"/>
    <xf numFmtId="169" fontId="29" fillId="0" borderId="23" applyNumberFormat="0" applyFill="0" applyAlignment="0" applyProtection="0"/>
    <xf numFmtId="169" fontId="29" fillId="0" borderId="23" applyNumberFormat="0" applyFill="0" applyAlignment="0" applyProtection="0"/>
    <xf numFmtId="0" fontId="34" fillId="0" borderId="24" applyNumberFormat="0" applyFill="0" applyAlignment="0" applyProtection="0"/>
    <xf numFmtId="175" fontId="34" fillId="0" borderId="24" applyNumberFormat="0" applyFill="0" applyAlignment="0" applyProtection="0"/>
    <xf numFmtId="0" fontId="35" fillId="0" borderId="30" applyNumberFormat="0" applyFill="0" applyAlignment="0" applyProtection="0"/>
    <xf numFmtId="0" fontId="35" fillId="0" borderId="30" applyNumberFormat="0" applyFill="0" applyAlignment="0" applyProtection="0"/>
    <xf numFmtId="0" fontId="35" fillId="0" borderId="30" applyNumberFormat="0" applyFill="0" applyAlignment="0" applyProtection="0"/>
    <xf numFmtId="169" fontId="34" fillId="0" borderId="24" applyNumberFormat="0" applyFill="0" applyAlignment="0" applyProtection="0"/>
    <xf numFmtId="169" fontId="34" fillId="0" borderId="24" applyNumberFormat="0" applyFill="0" applyAlignment="0" applyProtection="0"/>
    <xf numFmtId="169" fontId="34" fillId="0" borderId="24" applyNumberFormat="0" applyFill="0" applyAlignment="0" applyProtection="0"/>
    <xf numFmtId="169" fontId="34" fillId="0" borderId="24" applyNumberFormat="0" applyFill="0" applyAlignment="0" applyProtection="0"/>
    <xf numFmtId="0" fontId="63" fillId="0" borderId="0" applyNumberFormat="0" applyFill="0" applyBorder="0" applyAlignment="0" applyProtection="0"/>
    <xf numFmtId="175" fontId="63" fillId="0" borderId="0" applyNumberFormat="0" applyFill="0" applyBorder="0" applyAlignment="0" applyProtection="0"/>
    <xf numFmtId="0" fontId="66" fillId="0" borderId="0" applyNumberFormat="0" applyFill="0" applyBorder="0" applyAlignment="0" applyProtection="0"/>
    <xf numFmtId="0" fontId="66" fillId="0" borderId="0" applyNumberFormat="0" applyFill="0" applyBorder="0" applyAlignment="0" applyProtection="0"/>
    <xf numFmtId="169" fontId="63" fillId="0" borderId="0" applyNumberFormat="0" applyFill="0" applyBorder="0" applyAlignment="0" applyProtection="0"/>
    <xf numFmtId="169" fontId="63" fillId="0" borderId="0" applyNumberFormat="0" applyFill="0" applyBorder="0" applyAlignment="0" applyProtection="0"/>
    <xf numFmtId="169" fontId="63" fillId="0" borderId="0" applyNumberFormat="0" applyFill="0" applyBorder="0" applyAlignment="0" applyProtection="0"/>
    <xf numFmtId="169" fontId="66" fillId="0" borderId="0" applyNumberFormat="0" applyFill="0" applyBorder="0" applyAlignment="0" applyProtection="0"/>
    <xf numFmtId="0" fontId="36" fillId="0" borderId="31" applyNumberFormat="0" applyFill="0" applyAlignment="0" applyProtection="0"/>
    <xf numFmtId="175" fontId="36" fillId="0" borderId="31" applyNumberFormat="0" applyFill="0" applyAlignment="0" applyProtection="0"/>
    <xf numFmtId="175" fontId="36" fillId="0" borderId="31" applyNumberFormat="0" applyFill="0" applyAlignment="0" applyProtection="0"/>
    <xf numFmtId="175" fontId="36" fillId="0" borderId="31" applyNumberFormat="0" applyFill="0" applyAlignment="0" applyProtection="0"/>
    <xf numFmtId="175" fontId="36" fillId="0" borderId="31" applyNumberFormat="0" applyFill="0" applyAlignment="0" applyProtection="0"/>
    <xf numFmtId="0" fontId="36" fillId="0" borderId="31" applyNumberFormat="0" applyFill="0" applyAlignment="0" applyProtection="0"/>
    <xf numFmtId="0" fontId="61" fillId="0" borderId="32" applyNumberFormat="0" applyFont="0" applyFill="0" applyAlignment="0" applyProtection="0"/>
    <xf numFmtId="0" fontId="61" fillId="0" borderId="32" applyNumberFormat="0" applyFont="0" applyFill="0" applyAlignment="0" applyProtection="0"/>
    <xf numFmtId="182" fontId="26" fillId="0" borderId="33">
      <protection locked="0"/>
    </xf>
    <xf numFmtId="182" fontId="26" fillId="0" borderId="33">
      <protection locked="0"/>
    </xf>
    <xf numFmtId="182" fontId="26" fillId="0" borderId="33">
      <protection locked="0"/>
    </xf>
    <xf numFmtId="0" fontId="61" fillId="0" borderId="32" applyNumberFormat="0" applyFont="0" applyFill="0" applyAlignment="0" applyProtection="0"/>
    <xf numFmtId="0" fontId="61" fillId="0" borderId="32" applyNumberFormat="0" applyFont="0" applyFill="0" applyAlignment="0" applyProtection="0"/>
    <xf numFmtId="0" fontId="61" fillId="0" borderId="32" applyNumberFormat="0" applyFont="0" applyFill="0" applyAlignment="0" applyProtection="0"/>
    <xf numFmtId="0" fontId="61" fillId="0" borderId="32" applyNumberFormat="0" applyFont="0" applyFill="0" applyAlignment="0" applyProtection="0"/>
    <xf numFmtId="0" fontId="61" fillId="0" borderId="32" applyNumberFormat="0" applyFont="0" applyFill="0" applyAlignment="0" applyProtection="0"/>
    <xf numFmtId="0" fontId="61" fillId="0" borderId="32" applyNumberFormat="0" applyFont="0" applyFill="0" applyAlignment="0" applyProtection="0"/>
    <xf numFmtId="0" fontId="61" fillId="0" borderId="32" applyNumberFormat="0" applyFont="0" applyFill="0" applyAlignment="0" applyProtection="0"/>
    <xf numFmtId="0" fontId="61" fillId="0" borderId="32" applyNumberFormat="0" applyFont="0" applyFill="0" applyAlignment="0" applyProtection="0"/>
    <xf numFmtId="0" fontId="61" fillId="0" borderId="32" applyNumberFormat="0" applyFont="0" applyFill="0" applyAlignment="0" applyProtection="0"/>
    <xf numFmtId="0" fontId="61" fillId="0" borderId="32" applyNumberFormat="0" applyFont="0" applyFill="0" applyAlignment="0" applyProtection="0"/>
    <xf numFmtId="182" fontId="26" fillId="0" borderId="33">
      <protection locked="0"/>
    </xf>
    <xf numFmtId="182" fontId="26" fillId="0" borderId="33">
      <protection locked="0"/>
    </xf>
    <xf numFmtId="182" fontId="26" fillId="0" borderId="33">
      <protection locked="0"/>
    </xf>
    <xf numFmtId="182" fontId="26" fillId="0" borderId="33">
      <protection locked="0"/>
    </xf>
    <xf numFmtId="182" fontId="26" fillId="0" borderId="33">
      <protection locked="0"/>
    </xf>
    <xf numFmtId="182" fontId="26" fillId="0" borderId="33">
      <protection locked="0"/>
    </xf>
    <xf numFmtId="169" fontId="36" fillId="0" borderId="31" applyNumberFormat="0" applyFill="0" applyAlignment="0" applyProtection="0"/>
    <xf numFmtId="169" fontId="36" fillId="0" borderId="31" applyNumberFormat="0" applyFill="0" applyAlignment="0" applyProtection="0"/>
    <xf numFmtId="169" fontId="36" fillId="0" borderId="31" applyNumberFormat="0" applyFill="0" applyAlignment="0" applyProtection="0"/>
    <xf numFmtId="230" fontId="4" fillId="0" borderId="0" applyFont="0" applyFill="0" applyBorder="0" applyAlignment="0" applyProtection="0"/>
    <xf numFmtId="0" fontId="19" fillId="0" borderId="0" applyNumberFormat="0" applyFill="0" applyBorder="0" applyAlignment="0" applyProtection="0"/>
    <xf numFmtId="0" fontId="19" fillId="0" borderId="0" applyNumberFormat="0" applyFill="0" applyBorder="0" applyAlignment="0" applyProtection="0"/>
    <xf numFmtId="0" fontId="67" fillId="0" borderId="0">
      <alignment vertical="center"/>
    </xf>
    <xf numFmtId="9" fontId="1" fillId="0" borderId="0" applyFont="0" applyFill="0" applyBorder="0" applyAlignment="0" applyProtection="0"/>
    <xf numFmtId="41" fontId="1" fillId="0" borderId="0" applyFont="0" applyFill="0" applyBorder="0" applyAlignment="0" applyProtection="0"/>
    <xf numFmtId="0" fontId="10" fillId="0" borderId="0"/>
  </cellStyleXfs>
  <cellXfs count="483">
    <xf numFmtId="0" fontId="0" fillId="0" borderId="0" xfId="0"/>
    <xf numFmtId="0" fontId="5" fillId="0" borderId="0" xfId="0" applyFont="1" applyAlignment="1">
      <alignment vertical="center" wrapText="1"/>
    </xf>
    <xf numFmtId="0" fontId="5" fillId="0" borderId="0" xfId="0" applyFont="1"/>
    <xf numFmtId="5" fontId="5" fillId="0" borderId="0" xfId="0" applyNumberFormat="1" applyFont="1"/>
    <xf numFmtId="0" fontId="5" fillId="0" borderId="0" xfId="0" applyFont="1" applyAlignment="1">
      <alignment vertical="center"/>
    </xf>
    <xf numFmtId="5" fontId="5" fillId="0" borderId="0" xfId="0" applyNumberFormat="1" applyFont="1" applyAlignment="1">
      <alignment vertical="center" wrapText="1"/>
    </xf>
    <xf numFmtId="0" fontId="0" fillId="0" borderId="0" xfId="0" applyAlignment="1">
      <alignment vertical="center"/>
    </xf>
    <xf numFmtId="0" fontId="5" fillId="0" borderId="0" xfId="0" applyFont="1" applyAlignment="1">
      <alignment horizontal="center"/>
    </xf>
    <xf numFmtId="0" fontId="7" fillId="0" borderId="0" xfId="0" applyFont="1" applyAlignment="1">
      <alignment horizontal="right" vertical="center" wrapText="1"/>
    </xf>
    <xf numFmtId="5" fontId="6" fillId="0" borderId="0" xfId="1" applyNumberFormat="1" applyFont="1" applyBorder="1" applyAlignment="1">
      <alignment horizontal="right" vertical="center"/>
    </xf>
    <xf numFmtId="9" fontId="0" fillId="0" borderId="0" xfId="4947" applyFont="1"/>
    <xf numFmtId="41" fontId="0" fillId="0" borderId="0" xfId="4948" applyFont="1"/>
    <xf numFmtId="167" fontId="5" fillId="0" borderId="0" xfId="6" applyFont="1"/>
    <xf numFmtId="7" fontId="5" fillId="0" borderId="0" xfId="0" applyNumberFormat="1" applyFont="1"/>
    <xf numFmtId="0" fontId="70" fillId="0" borderId="0" xfId="3242" applyFont="1" applyAlignment="1">
      <alignment horizontal="left" vertical="top"/>
    </xf>
    <xf numFmtId="0" fontId="1" fillId="0" borderId="0" xfId="0" applyFont="1"/>
    <xf numFmtId="0" fontId="71" fillId="0" borderId="0" xfId="3242" applyFont="1" applyAlignment="1">
      <alignment horizontal="left" vertical="top"/>
    </xf>
    <xf numFmtId="0" fontId="6" fillId="43" borderId="48" xfId="3242" applyFont="1" applyFill="1" applyBorder="1" applyAlignment="1">
      <alignment horizontal="center" vertical="top" wrapText="1"/>
    </xf>
    <xf numFmtId="0" fontId="71" fillId="0" borderId="48" xfId="3242" applyFont="1" applyBorder="1" applyAlignment="1">
      <alignment horizontal="center" wrapText="1"/>
    </xf>
    <xf numFmtId="0" fontId="71" fillId="0" borderId="48" xfId="3242" applyFont="1" applyBorder="1" applyAlignment="1">
      <alignment horizontal="left" wrapText="1"/>
    </xf>
    <xf numFmtId="2" fontId="71" fillId="0" borderId="48" xfId="975" applyNumberFormat="1" applyFont="1" applyBorder="1" applyAlignment="1">
      <alignment horizontal="center" vertical="top" wrapText="1"/>
    </xf>
    <xf numFmtId="2" fontId="71" fillId="0" borderId="49" xfId="3242" applyNumberFormat="1" applyFont="1" applyBorder="1" applyAlignment="1">
      <alignment horizontal="right" vertical="top" wrapText="1"/>
    </xf>
    <xf numFmtId="0" fontId="71" fillId="0" borderId="49" xfId="3242" applyFont="1" applyBorder="1" applyAlignment="1">
      <alignment horizontal="left" wrapText="1"/>
    </xf>
    <xf numFmtId="2" fontId="6" fillId="0" borderId="49" xfId="3242" applyNumberFormat="1" applyFont="1" applyBorder="1" applyAlignment="1">
      <alignment horizontal="right" vertical="top" wrapText="1"/>
    </xf>
    <xf numFmtId="0" fontId="71" fillId="0" borderId="0" xfId="0" applyFont="1"/>
    <xf numFmtId="0" fontId="12" fillId="42" borderId="34" xfId="7" applyFont="1" applyFill="1" applyBorder="1" applyAlignment="1">
      <alignment horizontal="center" vertical="center"/>
    </xf>
    <xf numFmtId="231" fontId="12" fillId="42" borderId="34" xfId="7" applyNumberFormat="1" applyFont="1" applyFill="1" applyBorder="1" applyAlignment="1">
      <alignment horizontal="center" vertical="center" wrapText="1"/>
    </xf>
    <xf numFmtId="49" fontId="12" fillId="0" borderId="34" xfId="7" applyNumberFormat="1" applyFont="1" applyBorder="1" applyAlignment="1">
      <alignment horizontal="justify" vertical="center"/>
    </xf>
    <xf numFmtId="0" fontId="4" fillId="0" borderId="34" xfId="7" applyFont="1" applyBorder="1" applyAlignment="1">
      <alignment horizontal="center" vertical="center"/>
    </xf>
    <xf numFmtId="231" fontId="4" fillId="0" borderId="34" xfId="7" applyNumberFormat="1" applyFont="1" applyBorder="1" applyAlignment="1">
      <alignment horizontal="right" vertical="center"/>
    </xf>
    <xf numFmtId="0" fontId="71" fillId="0" borderId="34" xfId="0" applyFont="1" applyBorder="1"/>
    <xf numFmtId="9" fontId="4" fillId="0" borderId="34" xfId="51" applyFont="1" applyBorder="1" applyAlignment="1">
      <alignment horizontal="right" vertical="center"/>
    </xf>
    <xf numFmtId="9" fontId="12" fillId="0" borderId="34" xfId="51" applyFont="1" applyBorder="1" applyAlignment="1">
      <alignment horizontal="right" vertical="center"/>
    </xf>
    <xf numFmtId="231" fontId="4" fillId="0" borderId="34" xfId="51" applyNumberFormat="1" applyFont="1" applyBorder="1" applyAlignment="1">
      <alignment horizontal="right" vertical="center"/>
    </xf>
    <xf numFmtId="49" fontId="4" fillId="0" borderId="34" xfId="7" applyNumberFormat="1" applyFont="1" applyBorder="1" applyAlignment="1">
      <alignment horizontal="justify" vertical="center"/>
    </xf>
    <xf numFmtId="0" fontId="71" fillId="0" borderId="34" xfId="7" applyFont="1" applyBorder="1" applyAlignment="1">
      <alignment horizontal="center" vertical="center"/>
    </xf>
    <xf numFmtId="10" fontId="71" fillId="0" borderId="34" xfId="51" applyNumberFormat="1" applyFont="1" applyBorder="1" applyAlignment="1">
      <alignment horizontal="right" vertical="center"/>
    </xf>
    <xf numFmtId="10" fontId="71" fillId="0" borderId="34" xfId="0" applyNumberFormat="1" applyFont="1" applyBorder="1"/>
    <xf numFmtId="10" fontId="71" fillId="0" borderId="34" xfId="51" applyNumberFormat="1" applyFont="1" applyFill="1" applyBorder="1" applyAlignment="1">
      <alignment horizontal="right" vertical="center"/>
    </xf>
    <xf numFmtId="10" fontId="4" fillId="0" borderId="34" xfId="51" applyNumberFormat="1" applyFont="1" applyFill="1" applyBorder="1" applyAlignment="1">
      <alignment horizontal="right" vertical="center"/>
    </xf>
    <xf numFmtId="49" fontId="4" fillId="0" borderId="34" xfId="7" applyNumberFormat="1" applyFont="1" applyBorder="1" applyAlignment="1">
      <alignment horizontal="left" vertical="center"/>
    </xf>
    <xf numFmtId="10" fontId="4" fillId="0" borderId="34" xfId="51" applyNumberFormat="1" applyFont="1" applyBorder="1" applyAlignment="1">
      <alignment horizontal="right" vertical="center"/>
    </xf>
    <xf numFmtId="10" fontId="12" fillId="0" borderId="34" xfId="51" applyNumberFormat="1" applyFont="1" applyBorder="1" applyAlignment="1">
      <alignment horizontal="right" vertical="center"/>
    </xf>
    <xf numFmtId="10" fontId="6" fillId="0" borderId="34" xfId="0" applyNumberFormat="1" applyFont="1" applyBorder="1"/>
    <xf numFmtId="231" fontId="71" fillId="0" borderId="34" xfId="0" applyNumberFormat="1" applyFont="1" applyBorder="1"/>
    <xf numFmtId="49" fontId="76" fillId="0" borderId="34" xfId="7" applyNumberFormat="1" applyFont="1" applyBorder="1" applyAlignment="1">
      <alignment horizontal="justify" vertical="center"/>
    </xf>
    <xf numFmtId="0" fontId="76" fillId="0" borderId="34" xfId="7" applyFont="1" applyBorder="1" applyAlignment="1">
      <alignment horizontal="center" vertical="center"/>
    </xf>
    <xf numFmtId="231" fontId="76" fillId="0" borderId="34" xfId="51" applyNumberFormat="1" applyFont="1" applyFill="1" applyBorder="1" applyAlignment="1">
      <alignment horizontal="right" vertical="center"/>
    </xf>
    <xf numFmtId="49" fontId="4" fillId="0" borderId="34" xfId="7" applyNumberFormat="1" applyFont="1" applyBorder="1" applyAlignment="1">
      <alignment horizontal="center" vertical="center"/>
    </xf>
    <xf numFmtId="0" fontId="4" fillId="0" borderId="0" xfId="0" applyFont="1"/>
    <xf numFmtId="231" fontId="4" fillId="0" borderId="0" xfId="0" applyNumberFormat="1" applyFont="1"/>
    <xf numFmtId="14" fontId="4" fillId="0" borderId="0" xfId="0" applyNumberFormat="1" applyFont="1"/>
    <xf numFmtId="10" fontId="12" fillId="0" borderId="0" xfId="0" applyNumberFormat="1" applyFont="1"/>
    <xf numFmtId="0" fontId="4" fillId="0" borderId="34" xfId="7" applyFont="1" applyBorder="1" applyAlignment="1">
      <alignment vertical="center"/>
    </xf>
    <xf numFmtId="0" fontId="12" fillId="0" borderId="34" xfId="7" applyFont="1" applyBorder="1" applyAlignment="1">
      <alignment horizontal="center" vertical="center"/>
    </xf>
    <xf numFmtId="0" fontId="71" fillId="2" borderId="34" xfId="0" applyFont="1" applyFill="1" applyBorder="1" applyAlignment="1">
      <alignment wrapText="1"/>
    </xf>
    <xf numFmtId="0" fontId="71" fillId="2" borderId="34" xfId="0" applyFont="1" applyFill="1" applyBorder="1"/>
    <xf numFmtId="0" fontId="71" fillId="2" borderId="1" xfId="0" applyFont="1" applyFill="1" applyBorder="1"/>
    <xf numFmtId="3" fontId="71" fillId="2" borderId="1" xfId="0" applyNumberFormat="1" applyFont="1" applyFill="1" applyBorder="1"/>
    <xf numFmtId="0" fontId="71" fillId="0" borderId="34" xfId="0" applyFont="1" applyBorder="1" applyAlignment="1">
      <alignment wrapText="1"/>
    </xf>
    <xf numFmtId="1" fontId="71" fillId="2" borderId="1" xfId="0" applyNumberFormat="1" applyFont="1" applyFill="1" applyBorder="1"/>
    <xf numFmtId="0" fontId="73" fillId="0" borderId="34" xfId="0" applyFont="1" applyBorder="1" applyAlignment="1">
      <alignment vertical="center" wrapText="1"/>
    </xf>
    <xf numFmtId="0" fontId="73" fillId="0" borderId="34" xfId="0" applyFont="1" applyBorder="1" applyAlignment="1">
      <alignment vertical="center"/>
    </xf>
    <xf numFmtId="194" fontId="73" fillId="46" borderId="34" xfId="0" applyNumberFormat="1" applyFont="1" applyFill="1" applyBorder="1" applyAlignment="1">
      <alignment horizontal="center" vertical="center"/>
    </xf>
    <xf numFmtId="194" fontId="73" fillId="0" borderId="34" xfId="0" applyNumberFormat="1" applyFont="1" applyBorder="1" applyAlignment="1">
      <alignment horizontal="center" vertical="center"/>
    </xf>
    <xf numFmtId="194" fontId="73" fillId="0" borderId="34" xfId="0" applyNumberFormat="1" applyFont="1" applyBorder="1"/>
    <xf numFmtId="194" fontId="73" fillId="47" borderId="34" xfId="0" applyNumberFormat="1" applyFont="1" applyFill="1" applyBorder="1" applyAlignment="1">
      <alignment horizontal="center" vertical="center"/>
    </xf>
    <xf numFmtId="0" fontId="73" fillId="0" borderId="34" xfId="0" applyFont="1" applyBorder="1"/>
    <xf numFmtId="194" fontId="73" fillId="48" borderId="34" xfId="0" applyNumberFormat="1" applyFont="1" applyFill="1" applyBorder="1" applyAlignment="1">
      <alignment horizontal="center" vertical="center"/>
    </xf>
    <xf numFmtId="0" fontId="73" fillId="0" borderId="34" xfId="0" applyFont="1" applyBorder="1" applyAlignment="1">
      <alignment wrapText="1"/>
    </xf>
    <xf numFmtId="194" fontId="78" fillId="49" borderId="34" xfId="0" applyNumberFormat="1" applyFont="1" applyFill="1" applyBorder="1"/>
    <xf numFmtId="194" fontId="73" fillId="49" borderId="34" xfId="0" applyNumberFormat="1" applyFont="1" applyFill="1" applyBorder="1"/>
    <xf numFmtId="194" fontId="73" fillId="50" borderId="34" xfId="0" applyNumberFormat="1" applyFont="1" applyFill="1" applyBorder="1"/>
    <xf numFmtId="194" fontId="73" fillId="51" borderId="34" xfId="0" applyNumberFormat="1" applyFont="1" applyFill="1" applyBorder="1" applyAlignment="1">
      <alignment horizontal="center" vertical="center"/>
    </xf>
    <xf numFmtId="0" fontId="77" fillId="0" borderId="34" xfId="0" applyFont="1" applyBorder="1"/>
    <xf numFmtId="0" fontId="74" fillId="0" borderId="34" xfId="0" applyFont="1" applyBorder="1"/>
    <xf numFmtId="194" fontId="73" fillId="45" borderId="34" xfId="0" applyNumberFormat="1" applyFont="1" applyFill="1" applyBorder="1"/>
    <xf numFmtId="0" fontId="73" fillId="0" borderId="34" xfId="0" applyFont="1" applyBorder="1" applyAlignment="1">
      <alignment horizontal="center"/>
    </xf>
    <xf numFmtId="194" fontId="74" fillId="50" borderId="34" xfId="0" applyNumberFormat="1" applyFont="1" applyFill="1" applyBorder="1"/>
    <xf numFmtId="194" fontId="74" fillId="0" borderId="34" xfId="0" applyNumberFormat="1" applyFont="1" applyBorder="1"/>
    <xf numFmtId="194" fontId="73" fillId="0" borderId="34" xfId="0" applyNumberFormat="1" applyFont="1" applyBorder="1" applyAlignment="1">
      <alignment horizontal="right" vertical="center"/>
    </xf>
    <xf numFmtId="194" fontId="73" fillId="52" borderId="34" xfId="0" applyNumberFormat="1" applyFont="1" applyFill="1" applyBorder="1" applyAlignment="1">
      <alignment horizontal="center"/>
    </xf>
    <xf numFmtId="194" fontId="73" fillId="52" borderId="34" xfId="0" applyNumberFormat="1" applyFont="1" applyFill="1" applyBorder="1" applyAlignment="1">
      <alignment horizontal="center" vertical="center"/>
    </xf>
    <xf numFmtId="194" fontId="73" fillId="52" borderId="34" xfId="0" applyNumberFormat="1" applyFont="1" applyFill="1" applyBorder="1" applyAlignment="1">
      <alignment horizontal="right" vertical="center"/>
    </xf>
    <xf numFmtId="0" fontId="73" fillId="0" borderId="66" xfId="0" applyFont="1" applyBorder="1"/>
    <xf numFmtId="194" fontId="73" fillId="0" borderId="66" xfId="0" applyNumberFormat="1" applyFont="1" applyBorder="1"/>
    <xf numFmtId="0" fontId="6" fillId="0" borderId="7" xfId="0" applyFont="1" applyBorder="1" applyAlignment="1">
      <alignment horizontal="right"/>
    </xf>
    <xf numFmtId="232" fontId="6" fillId="0" borderId="7" xfId="0" applyNumberFormat="1" applyFont="1" applyBorder="1"/>
    <xf numFmtId="189" fontId="6" fillId="0" borderId="4" xfId="0" applyNumberFormat="1" applyFont="1" applyBorder="1" applyAlignment="1">
      <alignment horizontal="right" vertical="center"/>
    </xf>
    <xf numFmtId="0" fontId="74" fillId="2" borderId="2" xfId="0" applyFont="1" applyFill="1" applyBorder="1" applyAlignment="1">
      <alignment horizontal="left" vertical="center"/>
    </xf>
    <xf numFmtId="0" fontId="74" fillId="45" borderId="2" xfId="0" applyFont="1" applyFill="1" applyBorder="1" applyAlignment="1">
      <alignment horizontal="left" vertical="center"/>
    </xf>
    <xf numFmtId="194" fontId="74" fillId="0" borderId="2" xfId="0" applyNumberFormat="1" applyFont="1" applyBorder="1" applyAlignment="1">
      <alignment horizontal="center" vertical="center"/>
    </xf>
    <xf numFmtId="194" fontId="74" fillId="44" borderId="58" xfId="0" applyNumberFormat="1" applyFont="1" applyFill="1" applyBorder="1" applyAlignment="1">
      <alignment horizontal="center" vertical="center"/>
    </xf>
    <xf numFmtId="0" fontId="74" fillId="2" borderId="68" xfId="0" applyFont="1" applyFill="1" applyBorder="1" applyAlignment="1">
      <alignment horizontal="center" vertical="center"/>
    </xf>
    <xf numFmtId="0" fontId="75" fillId="44" borderId="69" xfId="0" applyFont="1" applyFill="1" applyBorder="1" applyAlignment="1">
      <alignment horizontal="center" vertical="center"/>
    </xf>
    <xf numFmtId="0" fontId="73" fillId="0" borderId="71" xfId="0" applyFont="1" applyBorder="1" applyAlignment="1">
      <alignment horizontal="center" vertical="center"/>
    </xf>
    <xf numFmtId="194" fontId="73" fillId="0" borderId="25" xfId="0" applyNumberFormat="1" applyFont="1" applyBorder="1" applyAlignment="1">
      <alignment horizontal="center" vertical="center"/>
    </xf>
    <xf numFmtId="194" fontId="73" fillId="0" borderId="25" xfId="0" applyNumberFormat="1" applyFont="1" applyBorder="1"/>
    <xf numFmtId="0" fontId="77" fillId="0" borderId="25" xfId="0" applyFont="1" applyBorder="1"/>
    <xf numFmtId="194" fontId="74" fillId="0" borderId="25" xfId="0" applyNumberFormat="1" applyFont="1" applyBorder="1"/>
    <xf numFmtId="0" fontId="73" fillId="0" borderId="71" xfId="0" applyFont="1" applyBorder="1"/>
    <xf numFmtId="194" fontId="73" fillId="0" borderId="25" xfId="0" applyNumberFormat="1" applyFont="1" applyBorder="1" applyAlignment="1">
      <alignment horizontal="right" vertical="center"/>
    </xf>
    <xf numFmtId="0" fontId="73" fillId="0" borderId="65" xfId="0" applyFont="1" applyBorder="1"/>
    <xf numFmtId="194" fontId="73" fillId="0" borderId="67" xfId="0" applyNumberFormat="1" applyFont="1" applyBorder="1"/>
    <xf numFmtId="0" fontId="12" fillId="0" borderId="34" xfId="3232" applyFont="1" applyBorder="1" applyAlignment="1">
      <alignment vertical="center"/>
    </xf>
    <xf numFmtId="232" fontId="4" fillId="0" borderId="34" xfId="3232" applyNumberFormat="1" applyBorder="1" applyAlignment="1">
      <alignment vertical="center"/>
    </xf>
    <xf numFmtId="1" fontId="71" fillId="0" borderId="34" xfId="3287" applyNumberFormat="1" applyFont="1" applyBorder="1" applyAlignment="1">
      <alignment horizontal="center" vertical="center"/>
    </xf>
    <xf numFmtId="1" fontId="4" fillId="0" borderId="34" xfId="3232" applyNumberFormat="1" applyBorder="1" applyAlignment="1">
      <alignment horizontal="center" vertical="center"/>
    </xf>
    <xf numFmtId="1" fontId="4" fillId="0" borderId="34" xfId="3232" applyNumberFormat="1" applyBorder="1" applyAlignment="1">
      <alignment vertical="center"/>
    </xf>
    <xf numFmtId="0" fontId="6" fillId="0" borderId="13" xfId="3287" applyFont="1" applyBorder="1" applyAlignment="1">
      <alignment horizontal="left" vertical="center"/>
    </xf>
    <xf numFmtId="1" fontId="6" fillId="0" borderId="0" xfId="3287" applyNumberFormat="1" applyFont="1" applyAlignment="1">
      <alignment horizontal="center" vertical="center"/>
    </xf>
    <xf numFmtId="1" fontId="6" fillId="0" borderId="0" xfId="4472" applyNumberFormat="1" applyFont="1" applyFill="1" applyBorder="1" applyAlignment="1" applyProtection="1">
      <alignment horizontal="center" vertical="center"/>
    </xf>
    <xf numFmtId="41" fontId="6" fillId="0" borderId="0" xfId="4948" applyFont="1" applyFill="1" applyBorder="1" applyAlignment="1" applyProtection="1">
      <alignment vertical="center"/>
    </xf>
    <xf numFmtId="10" fontId="6" fillId="0" borderId="8" xfId="2406" applyNumberFormat="1" applyFont="1" applyFill="1" applyBorder="1" applyAlignment="1" applyProtection="1">
      <alignment vertical="center"/>
    </xf>
    <xf numFmtId="0" fontId="71" fillId="0" borderId="13" xfId="0" applyFont="1" applyBorder="1"/>
    <xf numFmtId="41" fontId="71" fillId="0" borderId="0" xfId="4948" applyFont="1" applyFill="1" applyBorder="1" applyAlignment="1">
      <alignment vertical="center" wrapText="1"/>
    </xf>
    <xf numFmtId="41" fontId="38" fillId="0" borderId="0" xfId="4948" applyFont="1" applyFill="1" applyBorder="1" applyAlignment="1">
      <alignment horizontal="right" vertical="center"/>
    </xf>
    <xf numFmtId="10" fontId="38" fillId="0" borderId="8" xfId="4559" applyNumberFormat="1" applyFont="1" applyFill="1" applyBorder="1" applyAlignment="1">
      <alignment horizontal="right" vertical="center"/>
    </xf>
    <xf numFmtId="10" fontId="38" fillId="0" borderId="0" xfId="4559" applyNumberFormat="1" applyFont="1" applyFill="1" applyBorder="1" applyAlignment="1">
      <alignment horizontal="center" vertical="center"/>
    </xf>
    <xf numFmtId="41" fontId="68" fillId="0" borderId="0" xfId="4948" applyFont="1" applyFill="1" applyBorder="1" applyAlignment="1">
      <alignment horizontal="right" vertical="center"/>
    </xf>
    <xf numFmtId="10" fontId="68" fillId="0" borderId="8" xfId="4559" applyNumberFormat="1" applyFont="1" applyFill="1" applyBorder="1" applyAlignment="1">
      <alignment horizontal="right" vertical="center"/>
    </xf>
    <xf numFmtId="9" fontId="38" fillId="0" borderId="0" xfId="4559" applyFont="1" applyFill="1" applyBorder="1" applyAlignment="1">
      <alignment horizontal="center" vertical="center"/>
    </xf>
    <xf numFmtId="41" fontId="6" fillId="0" borderId="0" xfId="4948" applyFont="1" applyFill="1" applyBorder="1" applyAlignment="1" applyProtection="1">
      <alignment horizontal="left" vertical="center" wrapText="1"/>
    </xf>
    <xf numFmtId="41" fontId="4" fillId="0" borderId="0" xfId="4948" applyFont="1" applyFill="1" applyBorder="1" applyAlignment="1">
      <alignment vertical="center" wrapText="1"/>
    </xf>
    <xf numFmtId="0" fontId="38" fillId="0" borderId="13" xfId="3287" applyFont="1" applyBorder="1" applyAlignment="1">
      <alignment vertical="center" wrapText="1"/>
    </xf>
    <xf numFmtId="192" fontId="68" fillId="0" borderId="3" xfId="1072" applyFont="1" applyFill="1" applyBorder="1" applyAlignment="1">
      <alignment horizontal="left" vertical="center"/>
    </xf>
    <xf numFmtId="0" fontId="68" fillId="0" borderId="7" xfId="3287" applyFont="1" applyBorder="1" applyAlignment="1">
      <alignment horizontal="left" vertical="center"/>
    </xf>
    <xf numFmtId="1" fontId="6" fillId="0" borderId="7" xfId="3287" applyNumberFormat="1" applyFont="1" applyBorder="1" applyAlignment="1">
      <alignment horizontal="center" vertical="center"/>
    </xf>
    <xf numFmtId="1" fontId="6" fillId="0" borderId="7" xfId="4472" applyNumberFormat="1" applyFont="1" applyFill="1" applyBorder="1" applyAlignment="1" applyProtection="1">
      <alignment horizontal="center" vertical="center"/>
    </xf>
    <xf numFmtId="234" fontId="6" fillId="0" borderId="7" xfId="4948" applyNumberFormat="1" applyFont="1" applyFill="1" applyBorder="1" applyAlignment="1" applyProtection="1">
      <alignment horizontal="center" vertical="center"/>
    </xf>
    <xf numFmtId="219" fontId="68" fillId="0" borderId="4" xfId="4559" applyNumberFormat="1" applyFont="1" applyFill="1" applyBorder="1" applyAlignment="1">
      <alignment horizontal="center" vertical="center"/>
    </xf>
    <xf numFmtId="192" fontId="68" fillId="0" borderId="13" xfId="1072" applyFont="1" applyFill="1" applyBorder="1" applyAlignment="1">
      <alignment horizontal="left" vertical="center"/>
    </xf>
    <xf numFmtId="0" fontId="68" fillId="0" borderId="0" xfId="3287" applyFont="1" applyAlignment="1">
      <alignment horizontal="left" vertical="center"/>
    </xf>
    <xf numFmtId="41" fontId="6" fillId="0" borderId="0" xfId="4948" applyFont="1" applyFill="1" applyBorder="1" applyAlignment="1" applyProtection="1">
      <alignment horizontal="center" vertical="center"/>
    </xf>
    <xf numFmtId="219" fontId="68" fillId="0" borderId="8" xfId="4559" applyNumberFormat="1" applyFont="1" applyFill="1" applyBorder="1" applyAlignment="1">
      <alignment horizontal="center" vertical="center"/>
    </xf>
    <xf numFmtId="0" fontId="71" fillId="0" borderId="7" xfId="3287" applyFont="1" applyBorder="1" applyAlignment="1">
      <alignment vertical="center"/>
    </xf>
    <xf numFmtId="1" fontId="71" fillId="0" borderId="7" xfId="3287" applyNumberFormat="1" applyFont="1" applyBorder="1" applyAlignment="1">
      <alignment horizontal="center" vertical="center"/>
    </xf>
    <xf numFmtId="1" fontId="71" fillId="0" borderId="7" xfId="27" applyNumberFormat="1" applyFont="1" applyFill="1" applyBorder="1" applyAlignment="1">
      <alignment horizontal="center" vertical="center"/>
    </xf>
    <xf numFmtId="41" fontId="12" fillId="0" borderId="7" xfId="4948" applyFont="1" applyFill="1" applyBorder="1" applyAlignment="1" applyProtection="1">
      <alignment horizontal="center" vertical="center"/>
    </xf>
    <xf numFmtId="0" fontId="71" fillId="0" borderId="13" xfId="3287" applyFont="1" applyBorder="1" applyAlignment="1">
      <alignment vertical="center"/>
    </xf>
    <xf numFmtId="0" fontId="12" fillId="0" borderId="0" xfId="3232" applyFont="1" applyAlignment="1">
      <alignment vertical="center"/>
    </xf>
    <xf numFmtId="1" fontId="12" fillId="0" borderId="0" xfId="3232" applyNumberFormat="1" applyFont="1" applyAlignment="1">
      <alignment horizontal="center" vertical="center"/>
    </xf>
    <xf numFmtId="233" fontId="12" fillId="0" borderId="8" xfId="3232" applyNumberFormat="1" applyFont="1" applyBorder="1" applyAlignment="1">
      <alignment vertical="center"/>
    </xf>
    <xf numFmtId="0" fontId="12" fillId="0" borderId="71" xfId="3232" applyFont="1" applyBorder="1" applyAlignment="1">
      <alignment vertical="center"/>
    </xf>
    <xf numFmtId="9" fontId="12" fillId="0" borderId="25" xfId="3232" applyNumberFormat="1" applyFont="1" applyBorder="1" applyAlignment="1">
      <alignment vertical="center"/>
    </xf>
    <xf numFmtId="0" fontId="12" fillId="0" borderId="13" xfId="3232" applyFont="1" applyBorder="1" applyAlignment="1">
      <alignment vertical="center"/>
    </xf>
    <xf numFmtId="194" fontId="71" fillId="0" borderId="0" xfId="3287" applyNumberFormat="1" applyFont="1" applyAlignment="1">
      <alignment vertical="center" wrapText="1"/>
    </xf>
    <xf numFmtId="1" fontId="38" fillId="0" borderId="0" xfId="3287" applyNumberFormat="1" applyFont="1" applyAlignment="1">
      <alignment horizontal="center" vertical="center"/>
    </xf>
    <xf numFmtId="0" fontId="38" fillId="0" borderId="9" xfId="3287" applyFont="1" applyBorder="1" applyAlignment="1">
      <alignment vertical="center" wrapText="1"/>
    </xf>
    <xf numFmtId="10" fontId="38" fillId="0" borderId="61" xfId="4559" applyNumberFormat="1" applyFont="1" applyFill="1" applyBorder="1" applyAlignment="1">
      <alignment horizontal="center" vertical="center"/>
    </xf>
    <xf numFmtId="41" fontId="38" fillId="0" borderId="61" xfId="4948" applyFont="1" applyFill="1" applyBorder="1" applyAlignment="1">
      <alignment horizontal="right" vertical="center"/>
    </xf>
    <xf numFmtId="10" fontId="38" fillId="0" borderId="70" xfId="4559" applyNumberFormat="1" applyFont="1" applyFill="1" applyBorder="1" applyAlignment="1">
      <alignment horizontal="right" vertical="center"/>
    </xf>
    <xf numFmtId="0" fontId="12" fillId="42" borderId="34" xfId="0" applyFont="1" applyFill="1" applyBorder="1" applyAlignment="1">
      <alignment horizontal="center" vertical="center" wrapText="1"/>
    </xf>
    <xf numFmtId="0" fontId="12" fillId="42" borderId="34" xfId="0" applyFont="1" applyFill="1" applyBorder="1" applyAlignment="1">
      <alignment horizontal="center" vertical="top" wrapText="1"/>
    </xf>
    <xf numFmtId="219" fontId="4" fillId="0" borderId="34" xfId="4559" applyNumberFormat="1" applyFont="1" applyFill="1" applyBorder="1" applyAlignment="1">
      <alignment vertical="center"/>
    </xf>
    <xf numFmtId="0" fontId="79" fillId="0" borderId="3" xfId="3232" applyFont="1" applyBorder="1" applyAlignment="1">
      <alignment horizontal="center" vertical="center"/>
    </xf>
    <xf numFmtId="0" fontId="79" fillId="0" borderId="7" xfId="3232" applyFont="1" applyBorder="1" applyAlignment="1">
      <alignment horizontal="center" vertical="center" wrapText="1"/>
    </xf>
    <xf numFmtId="1" fontId="79" fillId="0" borderId="7" xfId="3232" applyNumberFormat="1" applyFont="1" applyBorder="1" applyAlignment="1">
      <alignment horizontal="center" vertical="center" wrapText="1"/>
    </xf>
    <xf numFmtId="233" fontId="79" fillId="0" borderId="4" xfId="3232" applyNumberFormat="1" applyFont="1" applyBorder="1" applyAlignment="1">
      <alignment horizontal="center" vertical="center" wrapText="1"/>
    </xf>
    <xf numFmtId="219" fontId="6" fillId="0" borderId="4" xfId="3287" applyNumberFormat="1" applyFont="1" applyBorder="1" applyAlignment="1">
      <alignment horizontal="center" vertical="center"/>
    </xf>
    <xf numFmtId="0" fontId="0" fillId="0" borderId="34" xfId="0" applyBorder="1"/>
    <xf numFmtId="41" fontId="71" fillId="0" borderId="34" xfId="4948" applyFont="1" applyFill="1" applyBorder="1" applyAlignment="1">
      <alignment vertical="center" wrapText="1"/>
    </xf>
    <xf numFmtId="1" fontId="38" fillId="0" borderId="34" xfId="3287" applyNumberFormat="1" applyFont="1" applyBorder="1" applyAlignment="1">
      <alignment horizontal="center" vertical="center"/>
    </xf>
    <xf numFmtId="9" fontId="38" fillId="0" borderId="34" xfId="4559" applyFont="1" applyFill="1" applyBorder="1" applyAlignment="1">
      <alignment horizontal="center" vertical="center"/>
    </xf>
    <xf numFmtId="41" fontId="38" fillId="0" borderId="34" xfId="4948" applyFont="1" applyFill="1" applyBorder="1" applyAlignment="1">
      <alignment horizontal="right" vertical="center"/>
    </xf>
    <xf numFmtId="0" fontId="71" fillId="0" borderId="71" xfId="0" applyFont="1" applyBorder="1"/>
    <xf numFmtId="10" fontId="38" fillId="0" borderId="25" xfId="4559" applyNumberFormat="1" applyFont="1" applyFill="1" applyBorder="1" applyAlignment="1">
      <alignment horizontal="right" vertical="center"/>
    </xf>
    <xf numFmtId="0" fontId="71" fillId="0" borderId="71" xfId="3287" applyFont="1" applyBorder="1" applyAlignment="1">
      <alignment vertical="center"/>
    </xf>
    <xf numFmtId="41" fontId="4" fillId="0" borderId="34" xfId="4948" applyFont="1" applyFill="1" applyBorder="1" applyAlignment="1">
      <alignment vertical="center" wrapText="1"/>
    </xf>
    <xf numFmtId="219" fontId="38" fillId="0" borderId="34" xfId="4947" applyNumberFormat="1" applyFont="1" applyBorder="1" applyAlignment="1">
      <alignment horizontal="center" vertical="center"/>
    </xf>
    <xf numFmtId="10" fontId="38" fillId="0" borderId="34" xfId="4947" applyNumberFormat="1" applyFont="1" applyBorder="1" applyAlignment="1">
      <alignment horizontal="center" vertical="center"/>
    </xf>
    <xf numFmtId="0" fontId="38" fillId="0" borderId="71" xfId="3287" applyFont="1" applyBorder="1" applyAlignment="1">
      <alignment vertical="center"/>
    </xf>
    <xf numFmtId="0" fontId="7" fillId="0" borderId="0" xfId="0" applyFont="1" applyAlignment="1">
      <alignment horizontal="center" vertical="center" wrapText="1"/>
    </xf>
    <xf numFmtId="0" fontId="2" fillId="0" borderId="0" xfId="0" applyFont="1" applyAlignment="1">
      <alignment horizontal="center" vertical="center"/>
    </xf>
    <xf numFmtId="0" fontId="6" fillId="43" borderId="34" xfId="3242" applyFont="1" applyFill="1" applyBorder="1" applyAlignment="1">
      <alignment horizontal="center" vertical="top" wrapText="1"/>
    </xf>
    <xf numFmtId="0" fontId="71" fillId="0" borderId="34" xfId="3242" applyFont="1" applyBorder="1" applyAlignment="1">
      <alignment horizontal="center" wrapText="1"/>
    </xf>
    <xf numFmtId="0" fontId="71" fillId="0" borderId="34" xfId="3242" applyFont="1" applyBorder="1" applyAlignment="1">
      <alignment horizontal="left" wrapText="1"/>
    </xf>
    <xf numFmtId="2" fontId="71" fillId="0" borderId="34" xfId="975" applyNumberFormat="1" applyFont="1" applyBorder="1" applyAlignment="1">
      <alignment horizontal="center" vertical="top" wrapText="1"/>
    </xf>
    <xf numFmtId="2" fontId="71" fillId="0" borderId="25" xfId="3242" applyNumberFormat="1" applyFont="1" applyBorder="1" applyAlignment="1">
      <alignment horizontal="right" vertical="top" wrapText="1"/>
    </xf>
    <xf numFmtId="0" fontId="71" fillId="0" borderId="25" xfId="3242" applyFont="1" applyBorder="1" applyAlignment="1">
      <alignment horizontal="left" wrapText="1"/>
    </xf>
    <xf numFmtId="2" fontId="6" fillId="0" borderId="25" xfId="3242" applyNumberFormat="1" applyFont="1" applyBorder="1" applyAlignment="1">
      <alignment horizontal="right" vertical="top" wrapText="1"/>
    </xf>
    <xf numFmtId="0" fontId="71" fillId="0" borderId="48" xfId="3242" applyFont="1" applyBorder="1" applyAlignment="1">
      <alignment horizontal="center" vertical="center" wrapText="1"/>
    </xf>
    <xf numFmtId="2" fontId="71" fillId="0" borderId="48" xfId="975" applyNumberFormat="1" applyFont="1" applyBorder="1" applyAlignment="1">
      <alignment horizontal="center" vertical="center" wrapText="1"/>
    </xf>
    <xf numFmtId="2" fontId="71" fillId="0" borderId="49" xfId="3242" applyNumberFormat="1" applyFont="1" applyBorder="1" applyAlignment="1">
      <alignment horizontal="center" vertical="center" wrapText="1"/>
    </xf>
    <xf numFmtId="0" fontId="71" fillId="0" borderId="49" xfId="3242" applyFont="1" applyBorder="1" applyAlignment="1">
      <alignment horizontal="center" wrapText="1"/>
    </xf>
    <xf numFmtId="0" fontId="71" fillId="0" borderId="49" xfId="3242" applyFont="1" applyBorder="1" applyAlignment="1">
      <alignment horizontal="center" vertical="center" wrapText="1"/>
    </xf>
    <xf numFmtId="0" fontId="82" fillId="3" borderId="34" xfId="0" applyFont="1" applyFill="1" applyBorder="1" applyAlignment="1">
      <alignment horizontal="center" vertical="center" wrapText="1"/>
    </xf>
    <xf numFmtId="0" fontId="82" fillId="3" borderId="34" xfId="0" applyFont="1" applyFill="1" applyBorder="1" applyAlignment="1">
      <alignment horizontal="right" vertical="center" wrapText="1"/>
    </xf>
    <xf numFmtId="1" fontId="14" fillId="0" borderId="34" xfId="0" applyNumberFormat="1" applyFont="1" applyBorder="1" applyAlignment="1" applyProtection="1">
      <alignment horizontal="center" vertical="center" wrapText="1"/>
      <protection locked="0"/>
    </xf>
    <xf numFmtId="1" fontId="14" fillId="0" borderId="34" xfId="0" applyNumberFormat="1" applyFont="1" applyBorder="1" applyAlignment="1">
      <alignment horizontal="center" vertical="center" wrapText="1"/>
    </xf>
    <xf numFmtId="0" fontId="15" fillId="0" borderId="0" xfId="0" applyFont="1"/>
    <xf numFmtId="0" fontId="82" fillId="0" borderId="15" xfId="0" applyFont="1" applyBorder="1" applyAlignment="1">
      <alignment horizontal="center" vertical="center"/>
    </xf>
    <xf numFmtId="0" fontId="82" fillId="0" borderId="16" xfId="0" applyFont="1" applyBorder="1" applyAlignment="1">
      <alignment horizontal="center" vertical="center"/>
    </xf>
    <xf numFmtId="235" fontId="14" fillId="0" borderId="34" xfId="0" applyNumberFormat="1" applyFont="1" applyBorder="1" applyAlignment="1" applyProtection="1">
      <alignment horizontal="right" vertical="center"/>
      <protection locked="0"/>
    </xf>
    <xf numFmtId="235" fontId="14" fillId="0" borderId="34" xfId="0" applyNumberFormat="1" applyFont="1" applyBorder="1" applyAlignment="1">
      <alignment horizontal="center" vertical="center" wrapText="1"/>
    </xf>
    <xf numFmtId="235" fontId="14" fillId="0" borderId="34" xfId="0" applyNumberFormat="1" applyFont="1" applyBorder="1" applyAlignment="1" applyProtection="1">
      <alignment horizontal="center" vertical="center"/>
      <protection locked="0"/>
    </xf>
    <xf numFmtId="235" fontId="11" fillId="53" borderId="34" xfId="0" applyNumberFormat="1" applyFont="1" applyFill="1" applyBorder="1" applyAlignment="1">
      <alignment horizontal="center" vertical="center" wrapText="1"/>
    </xf>
    <xf numFmtId="1" fontId="83" fillId="0" borderId="34" xfId="0" applyNumberFormat="1" applyFont="1" applyBorder="1" applyAlignment="1" applyProtection="1">
      <alignment horizontal="center" vertical="center" wrapText="1"/>
      <protection locked="0"/>
    </xf>
    <xf numFmtId="0" fontId="80" fillId="0" borderId="0" xfId="0" applyFont="1"/>
    <xf numFmtId="1" fontId="83" fillId="0" borderId="34" xfId="0" applyNumberFormat="1" applyFont="1" applyBorder="1" applyAlignment="1">
      <alignment horizontal="center" vertical="center" wrapText="1"/>
    </xf>
    <xf numFmtId="235" fontId="11" fillId="41" borderId="34" xfId="0" applyNumberFormat="1" applyFont="1" applyFill="1" applyBorder="1" applyAlignment="1">
      <alignment horizontal="right" vertical="center" wrapText="1"/>
    </xf>
    <xf numFmtId="0" fontId="80" fillId="0" borderId="0" xfId="0" applyFont="1" applyAlignment="1">
      <alignment wrapText="1"/>
    </xf>
    <xf numFmtId="235" fontId="83" fillId="0" borderId="34" xfId="0" applyNumberFormat="1" applyFont="1" applyBorder="1" applyAlignment="1" applyProtection="1">
      <alignment horizontal="center" vertical="center"/>
      <protection locked="0"/>
    </xf>
    <xf numFmtId="235" fontId="83" fillId="0" borderId="34" xfId="0" applyNumberFormat="1" applyFont="1" applyBorder="1" applyAlignment="1" applyProtection="1">
      <alignment horizontal="right" vertical="center"/>
      <protection locked="0"/>
    </xf>
    <xf numFmtId="0" fontId="82" fillId="0" borderId="34" xfId="0" applyFont="1" applyBorder="1" applyAlignment="1">
      <alignment horizontal="center" vertical="center"/>
    </xf>
    <xf numFmtId="0" fontId="84" fillId="0" borderId="34" xfId="0" applyFont="1" applyBorder="1" applyAlignment="1">
      <alignment horizontal="center" vertical="center"/>
    </xf>
    <xf numFmtId="235" fontId="84" fillId="0" borderId="34" xfId="0" applyNumberFormat="1" applyFont="1" applyBorder="1" applyAlignment="1">
      <alignment horizontal="center" vertical="center"/>
    </xf>
    <xf numFmtId="0" fontId="86" fillId="0" borderId="0" xfId="0" applyFont="1" applyAlignment="1">
      <alignment vertical="top" wrapText="1"/>
    </xf>
    <xf numFmtId="0" fontId="87" fillId="0" borderId="0" xfId="0" applyFont="1"/>
    <xf numFmtId="0" fontId="0" fillId="0" borderId="0" xfId="0" applyAlignment="1">
      <alignment horizontal="left"/>
    </xf>
    <xf numFmtId="0" fontId="86" fillId="54" borderId="0" xfId="0" applyFont="1" applyFill="1" applyAlignment="1">
      <alignment vertical="top" wrapText="1"/>
    </xf>
    <xf numFmtId="0" fontId="14" fillId="0" borderId="0" xfId="0" applyFont="1"/>
    <xf numFmtId="196" fontId="14" fillId="0" borderId="0" xfId="931" applyNumberFormat="1" applyFont="1"/>
    <xf numFmtId="0" fontId="11" fillId="0" borderId="0" xfId="0" applyFont="1"/>
    <xf numFmtId="3" fontId="14" fillId="0" borderId="0" xfId="0" applyNumberFormat="1" applyFont="1"/>
    <xf numFmtId="0" fontId="11" fillId="0" borderId="0" xfId="0" applyFont="1" applyAlignment="1">
      <alignment horizontal="center"/>
    </xf>
    <xf numFmtId="0" fontId="89" fillId="0" borderId="73" xfId="4113" applyFont="1" applyBorder="1" applyAlignment="1">
      <alignment horizontal="center"/>
    </xf>
    <xf numFmtId="0" fontId="89" fillId="0" borderId="74" xfId="4113" applyFont="1" applyBorder="1" applyAlignment="1">
      <alignment horizontal="center"/>
    </xf>
    <xf numFmtId="0" fontId="90" fillId="0" borderId="0" xfId="4113" applyFont="1"/>
    <xf numFmtId="3" fontId="4" fillId="0" borderId="0" xfId="0" applyNumberFormat="1" applyFont="1"/>
    <xf numFmtId="0" fontId="15" fillId="0" borderId="0" xfId="4113" applyFont="1"/>
    <xf numFmtId="236" fontId="91" fillId="0" borderId="0" xfId="4113" applyNumberFormat="1" applyFont="1"/>
    <xf numFmtId="3" fontId="4" fillId="0" borderId="0" xfId="931" applyNumberFormat="1" applyFont="1" applyAlignment="1">
      <alignment horizontal="center"/>
    </xf>
    <xf numFmtId="237" fontId="71" fillId="0" borderId="0" xfId="4113" applyNumberFormat="1" applyFont="1"/>
    <xf numFmtId="202" fontId="71" fillId="0" borderId="0" xfId="4113" applyNumberFormat="1" applyFont="1" applyAlignment="1">
      <alignment horizontal="center"/>
    </xf>
    <xf numFmtId="238" fontId="71" fillId="0" borderId="0" xfId="4113" applyNumberFormat="1" applyFont="1"/>
    <xf numFmtId="10" fontId="4" fillId="0" borderId="0" xfId="931" applyNumberFormat="1" applyFont="1"/>
    <xf numFmtId="10" fontId="71" fillId="0" borderId="0" xfId="4113" applyNumberFormat="1" applyFont="1"/>
    <xf numFmtId="236" fontId="71" fillId="0" borderId="0" xfId="4113" applyNumberFormat="1" applyFont="1"/>
    <xf numFmtId="239" fontId="71" fillId="0" borderId="0" xfId="4113" applyNumberFormat="1" applyFont="1" applyAlignment="1">
      <alignment horizontal="center"/>
    </xf>
    <xf numFmtId="3" fontId="92" fillId="0" borderId="0" xfId="4113" applyNumberFormat="1" applyFont="1"/>
    <xf numFmtId="3" fontId="4" fillId="0" borderId="0" xfId="931" applyNumberFormat="1" applyFont="1"/>
    <xf numFmtId="0" fontId="4" fillId="0" borderId="0" xfId="0" applyFont="1" applyAlignment="1">
      <alignment horizontal="center"/>
    </xf>
    <xf numFmtId="3" fontId="71" fillId="0" borderId="0" xfId="4113" applyNumberFormat="1" applyFont="1"/>
    <xf numFmtId="0" fontId="4" fillId="0" borderId="0" xfId="0" applyFont="1" applyAlignment="1">
      <alignment horizontal="left" wrapText="1"/>
    </xf>
    <xf numFmtId="10" fontId="93" fillId="0" borderId="0" xfId="4947" applyNumberFormat="1" applyFont="1" applyFill="1" applyAlignment="1"/>
    <xf numFmtId="0" fontId="94" fillId="0" borderId="0" xfId="0" applyFont="1"/>
    <xf numFmtId="0" fontId="47" fillId="0" borderId="0" xfId="0" applyFont="1"/>
    <xf numFmtId="3" fontId="94" fillId="0" borderId="0" xfId="0" applyNumberFormat="1" applyFont="1"/>
    <xf numFmtId="0" fontId="93" fillId="0" borderId="0" xfId="4113" applyFont="1"/>
    <xf numFmtId="236" fontId="93" fillId="0" borderId="0" xfId="4113" applyNumberFormat="1" applyFont="1"/>
    <xf numFmtId="3" fontId="71" fillId="0" borderId="0" xfId="4113" applyNumberFormat="1" applyFont="1" applyAlignment="1">
      <alignment horizontal="center"/>
    </xf>
    <xf numFmtId="240" fontId="71" fillId="0" borderId="0" xfId="4113" applyNumberFormat="1" applyFont="1"/>
    <xf numFmtId="219" fontId="71" fillId="0" borderId="0" xfId="4113" applyNumberFormat="1" applyFont="1"/>
    <xf numFmtId="238" fontId="92" fillId="0" borderId="0" xfId="4113" applyNumberFormat="1" applyFont="1"/>
    <xf numFmtId="219" fontId="92" fillId="0" borderId="0" xfId="4113" applyNumberFormat="1" applyFont="1"/>
    <xf numFmtId="3" fontId="47" fillId="0" borderId="0" xfId="0" applyNumberFormat="1" applyFont="1"/>
    <xf numFmtId="236" fontId="90" fillId="0" borderId="0" xfId="4113" applyNumberFormat="1" applyFont="1"/>
    <xf numFmtId="196" fontId="4" fillId="0" borderId="0" xfId="931" applyNumberFormat="1" applyFont="1"/>
    <xf numFmtId="241" fontId="71" fillId="0" borderId="0" xfId="4113" applyNumberFormat="1" applyFont="1"/>
    <xf numFmtId="10" fontId="92" fillId="0" borderId="0" xfId="4113" applyNumberFormat="1" applyFont="1"/>
    <xf numFmtId="0" fontId="71" fillId="0" borderId="0" xfId="4113" applyFont="1"/>
    <xf numFmtId="0" fontId="12" fillId="0" borderId="0" xfId="0" applyFont="1"/>
    <xf numFmtId="3" fontId="12" fillId="0" borderId="72" xfId="0" applyNumberFormat="1" applyFont="1" applyBorder="1"/>
    <xf numFmtId="10" fontId="12" fillId="0" borderId="0" xfId="931" applyNumberFormat="1" applyFont="1"/>
    <xf numFmtId="0" fontId="6" fillId="0" borderId="0" xfId="4113" applyFont="1"/>
    <xf numFmtId="236" fontId="6" fillId="0" borderId="72" xfId="4113" applyNumberFormat="1" applyFont="1" applyBorder="1"/>
    <xf numFmtId="10" fontId="6" fillId="0" borderId="0" xfId="4113" applyNumberFormat="1" applyFont="1"/>
    <xf numFmtId="3" fontId="0" fillId="0" borderId="0" xfId="0" applyNumberFormat="1"/>
    <xf numFmtId="242" fontId="12" fillId="0" borderId="0" xfId="0" applyNumberFormat="1" applyFont="1" applyAlignment="1">
      <alignment horizontal="center"/>
    </xf>
    <xf numFmtId="0" fontId="13" fillId="0" borderId="0" xfId="0" applyFont="1" applyAlignment="1">
      <alignment horizontal="center"/>
    </xf>
    <xf numFmtId="3" fontId="71" fillId="0" borderId="0" xfId="4113" applyNumberFormat="1" applyFont="1" applyAlignment="1">
      <alignment horizontal="right"/>
    </xf>
    <xf numFmtId="0" fontId="13" fillId="0" borderId="0" xfId="0" applyFont="1" applyAlignment="1">
      <alignment horizontal="center" wrapText="1"/>
    </xf>
    <xf numFmtId="0" fontId="77" fillId="0" borderId="0" xfId="4113" applyFont="1" applyAlignment="1">
      <alignment horizontal="center" vertical="top" wrapText="1"/>
    </xf>
    <xf numFmtId="3" fontId="71" fillId="0" borderId="0" xfId="4113" applyNumberFormat="1" applyFont="1" applyAlignment="1">
      <alignment horizontal="right" vertical="center"/>
    </xf>
    <xf numFmtId="3" fontId="71" fillId="0" borderId="0" xfId="4113" applyNumberFormat="1" applyFont="1" applyAlignment="1">
      <alignment horizontal="center" vertical="center"/>
    </xf>
    <xf numFmtId="219" fontId="71" fillId="0" borderId="0" xfId="4947" applyNumberFormat="1" applyFont="1" applyAlignment="1"/>
    <xf numFmtId="219" fontId="92" fillId="0" borderId="0" xfId="4947" applyNumberFormat="1" applyFont="1" applyAlignment="1"/>
    <xf numFmtId="4" fontId="96" fillId="0" borderId="34" xfId="0" applyNumberFormat="1" applyFont="1" applyBorder="1" applyAlignment="1">
      <alignment vertical="center" wrapText="1"/>
    </xf>
    <xf numFmtId="4" fontId="96" fillId="0" borderId="34" xfId="0" applyNumberFormat="1" applyFont="1" applyBorder="1" applyAlignment="1">
      <alignment horizontal="center" vertical="center"/>
    </xf>
    <xf numFmtId="4" fontId="96" fillId="0" borderId="0" xfId="0" applyNumberFormat="1" applyFont="1" applyAlignment="1">
      <alignment horizontal="center" vertical="center"/>
    </xf>
    <xf numFmtId="4" fontId="96" fillId="0" borderId="34" xfId="0" applyNumberFormat="1" applyFont="1" applyBorder="1" applyAlignment="1">
      <alignment horizontal="left" vertical="center" wrapText="1"/>
    </xf>
    <xf numFmtId="10" fontId="97" fillId="0" borderId="34" xfId="4479" applyNumberFormat="1" applyFont="1" applyBorder="1" applyAlignment="1">
      <alignment horizontal="center" vertical="center"/>
    </xf>
    <xf numFmtId="10" fontId="97" fillId="0" borderId="0" xfId="4479" applyNumberFormat="1" applyFont="1" applyBorder="1" applyAlignment="1">
      <alignment horizontal="center" vertical="center"/>
    </xf>
    <xf numFmtId="10" fontId="97" fillId="0" borderId="0" xfId="4479" applyNumberFormat="1" applyFont="1" applyFill="1" applyBorder="1" applyAlignment="1">
      <alignment horizontal="center" vertical="center"/>
    </xf>
    <xf numFmtId="243" fontId="97" fillId="0" borderId="0" xfId="1265" applyNumberFormat="1" applyFont="1" applyBorder="1" applyAlignment="1">
      <alignment horizontal="center" vertical="center"/>
    </xf>
    <xf numFmtId="4" fontId="96" fillId="0" borderId="0" xfId="0" applyNumberFormat="1" applyFont="1" applyAlignment="1">
      <alignment horizontal="center" vertical="center" wrapText="1"/>
    </xf>
    <xf numFmtId="3" fontId="97" fillId="0" borderId="0" xfId="4479" applyNumberFormat="1" applyFont="1" applyBorder="1" applyAlignment="1">
      <alignment horizontal="center" vertical="center"/>
    </xf>
    <xf numFmtId="10" fontId="0" fillId="0" borderId="0" xfId="0" applyNumberFormat="1"/>
    <xf numFmtId="0" fontId="98" fillId="0" borderId="0" xfId="0" applyFont="1"/>
    <xf numFmtId="0" fontId="99" fillId="0" borderId="0" xfId="0" applyFont="1"/>
    <xf numFmtId="43" fontId="99" fillId="0" borderId="0" xfId="931" applyFont="1"/>
    <xf numFmtId="10" fontId="4" fillId="0" borderId="0" xfId="1265" applyNumberFormat="1" applyFont="1" applyAlignment="1">
      <alignment horizontal="center"/>
    </xf>
    <xf numFmtId="0" fontId="14" fillId="41" borderId="72" xfId="0" applyFont="1" applyFill="1" applyBorder="1"/>
    <xf numFmtId="3" fontId="12" fillId="41" borderId="72" xfId="0" applyNumberFormat="1" applyFont="1" applyFill="1" applyBorder="1"/>
    <xf numFmtId="0" fontId="92" fillId="0" borderId="0" xfId="0" applyFont="1" applyAlignment="1">
      <alignment horizontal="center"/>
    </xf>
    <xf numFmtId="43" fontId="0" fillId="0" borderId="0" xfId="931" applyFont="1"/>
    <xf numFmtId="219" fontId="12" fillId="0" borderId="25" xfId="3232" applyNumberFormat="1" applyFont="1" applyBorder="1" applyAlignment="1">
      <alignment vertical="center"/>
    </xf>
    <xf numFmtId="219" fontId="12" fillId="0" borderId="7" xfId="4948" applyNumberFormat="1" applyFont="1" applyFill="1" applyBorder="1" applyAlignment="1" applyProtection="1">
      <alignment horizontal="center" vertical="center"/>
    </xf>
    <xf numFmtId="0" fontId="71" fillId="0" borderId="3" xfId="3242" applyFont="1" applyBorder="1" applyAlignment="1">
      <alignment horizontal="left" wrapText="1"/>
    </xf>
    <xf numFmtId="0" fontId="71" fillId="0" borderId="7" xfId="3242" applyFont="1" applyBorder="1" applyAlignment="1">
      <alignment horizontal="left" wrapText="1"/>
    </xf>
    <xf numFmtId="0" fontId="71" fillId="0" borderId="4" xfId="3242" applyFont="1" applyBorder="1" applyAlignment="1">
      <alignment horizontal="left" wrapText="1"/>
    </xf>
    <xf numFmtId="0" fontId="2" fillId="0" borderId="57" xfId="0" applyFont="1" applyBorder="1" applyAlignment="1">
      <alignment horizontal="center" vertical="center"/>
    </xf>
    <xf numFmtId="0" fontId="2" fillId="0" borderId="58" xfId="0" applyFont="1" applyBorder="1" applyAlignment="1">
      <alignment horizontal="center" vertical="center"/>
    </xf>
    <xf numFmtId="0" fontId="75" fillId="0" borderId="58" xfId="3242" applyFont="1" applyBorder="1" applyAlignment="1">
      <alignment horizontal="center" vertical="center" wrapText="1"/>
    </xf>
    <xf numFmtId="0" fontId="75" fillId="0" borderId="59" xfId="3242" applyFont="1" applyBorder="1" applyAlignment="1">
      <alignment horizontal="center" vertical="center" wrapText="1"/>
    </xf>
    <xf numFmtId="0" fontId="74" fillId="42" borderId="71" xfId="3242" applyFont="1" applyFill="1" applyBorder="1" applyAlignment="1">
      <alignment horizontal="center" vertical="top" wrapText="1"/>
    </xf>
    <xf numFmtId="0" fontId="74" fillId="42" borderId="34" xfId="3242" applyFont="1" applyFill="1" applyBorder="1" applyAlignment="1">
      <alignment horizontal="center" vertical="top" wrapText="1"/>
    </xf>
    <xf numFmtId="179" fontId="74" fillId="0" borderId="34" xfId="3242" applyNumberFormat="1" applyFont="1" applyBorder="1" applyAlignment="1">
      <alignment horizontal="center" vertical="top" shrinkToFit="1"/>
    </xf>
    <xf numFmtId="3" fontId="74" fillId="0" borderId="34" xfId="3242" applyNumberFormat="1" applyFont="1" applyBorder="1" applyAlignment="1">
      <alignment horizontal="center" vertical="top" wrapText="1"/>
    </xf>
    <xf numFmtId="0" fontId="74" fillId="0" borderId="34" xfId="3242" applyFont="1" applyBorder="1" applyAlignment="1">
      <alignment horizontal="center" vertical="top" wrapText="1"/>
    </xf>
    <xf numFmtId="4" fontId="6" fillId="0" borderId="34" xfId="3242" applyNumberFormat="1" applyFont="1" applyBorder="1" applyAlignment="1">
      <alignment horizontal="center" vertical="top" wrapText="1"/>
    </xf>
    <xf numFmtId="0" fontId="6" fillId="0" borderId="25" xfId="3242" applyFont="1" applyBorder="1" applyAlignment="1">
      <alignment horizontal="center" vertical="top" wrapText="1"/>
    </xf>
    <xf numFmtId="0" fontId="6" fillId="43" borderId="50" xfId="3242" applyFont="1" applyFill="1" applyBorder="1" applyAlignment="1">
      <alignment horizontal="center" vertical="center" wrapText="1"/>
    </xf>
    <xf numFmtId="0" fontId="6" fillId="43" borderId="53" xfId="3242" applyFont="1" applyFill="1" applyBorder="1" applyAlignment="1">
      <alignment horizontal="center" vertical="center" wrapText="1"/>
    </xf>
    <xf numFmtId="0" fontId="71" fillId="0" borderId="41" xfId="3242" applyFont="1" applyBorder="1" applyAlignment="1">
      <alignment horizontal="left" vertical="top" wrapText="1"/>
    </xf>
    <xf numFmtId="0" fontId="71" fillId="0" borderId="42" xfId="3242" applyFont="1" applyBorder="1" applyAlignment="1">
      <alignment horizontal="left" vertical="top" wrapText="1"/>
    </xf>
    <xf numFmtId="0" fontId="71" fillId="0" borderId="43" xfId="3242" applyFont="1" applyBorder="1" applyAlignment="1">
      <alignment horizontal="left" vertical="top" wrapText="1"/>
    </xf>
    <xf numFmtId="0" fontId="71" fillId="0" borderId="13" xfId="3242" applyFont="1" applyBorder="1" applyAlignment="1">
      <alignment horizontal="left" vertical="top" wrapText="1"/>
    </xf>
    <xf numFmtId="0" fontId="71" fillId="0" borderId="0" xfId="3242" applyFont="1" applyAlignment="1">
      <alignment horizontal="left" vertical="top" wrapText="1"/>
    </xf>
    <xf numFmtId="0" fontId="71" fillId="0" borderId="52" xfId="3242" applyFont="1" applyBorder="1" applyAlignment="1">
      <alignment horizontal="left" vertical="top" wrapText="1"/>
    </xf>
    <xf numFmtId="0" fontId="6" fillId="43" borderId="39" xfId="3242" applyFont="1" applyFill="1" applyBorder="1" applyAlignment="1">
      <alignment horizontal="center" vertical="top" wrapText="1"/>
    </xf>
    <xf numFmtId="0" fontId="6" fillId="43" borderId="40" xfId="3242" applyFont="1" applyFill="1" applyBorder="1" applyAlignment="1">
      <alignment horizontal="center" vertical="top" wrapText="1"/>
    </xf>
    <xf numFmtId="0" fontId="6" fillId="43" borderId="38" xfId="3242" applyFont="1" applyFill="1" applyBorder="1" applyAlignment="1">
      <alignment horizontal="center" vertical="top" wrapText="1"/>
    </xf>
    <xf numFmtId="0" fontId="6" fillId="43" borderId="50" xfId="3242" applyFont="1" applyFill="1" applyBorder="1" applyAlignment="1">
      <alignment horizontal="center" vertical="top" wrapText="1"/>
    </xf>
    <xf numFmtId="0" fontId="71" fillId="43" borderId="53" xfId="3242" applyFont="1" applyFill="1" applyBorder="1" applyAlignment="1">
      <alignment horizontal="center" vertical="top" wrapText="1"/>
    </xf>
    <xf numFmtId="0" fontId="6" fillId="43" borderId="51" xfId="3242" applyFont="1" applyFill="1" applyBorder="1" applyAlignment="1">
      <alignment horizontal="center" vertical="top" wrapText="1"/>
    </xf>
    <xf numFmtId="0" fontId="6" fillId="43" borderId="54" xfId="3242" applyFont="1" applyFill="1" applyBorder="1" applyAlignment="1">
      <alignment horizontal="center" vertical="top" wrapText="1"/>
    </xf>
    <xf numFmtId="0" fontId="71" fillId="0" borderId="44" xfId="3242" applyFont="1" applyBorder="1" applyAlignment="1">
      <alignment horizontal="left" vertical="top" wrapText="1"/>
    </xf>
    <xf numFmtId="0" fontId="71" fillId="0" borderId="45" xfId="3242" applyFont="1" applyBorder="1" applyAlignment="1">
      <alignment horizontal="left" vertical="top" wrapText="1"/>
    </xf>
    <xf numFmtId="0" fontId="71" fillId="0" borderId="46" xfId="3242" applyFont="1" applyBorder="1" applyAlignment="1">
      <alignment horizontal="left" vertical="top" wrapText="1"/>
    </xf>
    <xf numFmtId="0" fontId="6" fillId="42" borderId="39" xfId="3242" applyFont="1" applyFill="1" applyBorder="1" applyAlignment="1">
      <alignment horizontal="center" vertical="top" wrapText="1"/>
    </xf>
    <xf numFmtId="0" fontId="6" fillId="42" borderId="40" xfId="3242" applyFont="1" applyFill="1" applyBorder="1" applyAlignment="1">
      <alignment horizontal="center" vertical="top" wrapText="1"/>
    </xf>
    <xf numFmtId="0" fontId="6" fillId="42" borderId="38" xfId="3242" applyFont="1" applyFill="1" applyBorder="1" applyAlignment="1">
      <alignment horizontal="center" vertical="top" wrapText="1"/>
    </xf>
    <xf numFmtId="0" fontId="71" fillId="0" borderId="39" xfId="3242" applyFont="1" applyBorder="1" applyAlignment="1">
      <alignment horizontal="left" wrapText="1"/>
    </xf>
    <xf numFmtId="0" fontId="71" fillId="0" borderId="40" xfId="3242" applyFont="1" applyBorder="1" applyAlignment="1">
      <alignment horizontal="left" wrapText="1"/>
    </xf>
    <xf numFmtId="0" fontId="71" fillId="0" borderId="38" xfId="3242" applyFont="1" applyBorder="1" applyAlignment="1">
      <alignment horizontal="left" wrapText="1"/>
    </xf>
    <xf numFmtId="0" fontId="2" fillId="0" borderId="71" xfId="0" applyFont="1" applyBorder="1" applyAlignment="1">
      <alignment horizontal="center" vertical="center"/>
    </xf>
    <xf numFmtId="0" fontId="2" fillId="0" borderId="34" xfId="0" applyFont="1" applyBorder="1" applyAlignment="1">
      <alignment horizontal="center" vertical="center"/>
    </xf>
    <xf numFmtId="0" fontId="75" fillId="0" borderId="34" xfId="3242" applyFont="1" applyBorder="1" applyAlignment="1">
      <alignment horizontal="center" vertical="center" wrapText="1"/>
    </xf>
    <xf numFmtId="0" fontId="75" fillId="0" borderId="25" xfId="3242" applyFont="1" applyBorder="1" applyAlignment="1">
      <alignment horizontal="center" vertical="center" wrapText="1"/>
    </xf>
    <xf numFmtId="0" fontId="71" fillId="0" borderId="71" xfId="3242" applyFont="1" applyBorder="1" applyAlignment="1">
      <alignment horizontal="left" vertical="top" wrapText="1"/>
    </xf>
    <xf numFmtId="0" fontId="71" fillId="0" borderId="34" xfId="3242" applyFont="1" applyBorder="1" applyAlignment="1">
      <alignment horizontal="left" vertical="top" wrapText="1"/>
    </xf>
    <xf numFmtId="0" fontId="6" fillId="43" borderId="34" xfId="3242" applyFont="1" applyFill="1" applyBorder="1" applyAlignment="1">
      <alignment horizontal="center" vertical="center" wrapText="1"/>
    </xf>
    <xf numFmtId="0" fontId="6" fillId="43" borderId="34" xfId="3242" applyFont="1" applyFill="1" applyBorder="1" applyAlignment="1">
      <alignment horizontal="center" vertical="top" wrapText="1"/>
    </xf>
    <xf numFmtId="0" fontId="71" fillId="43" borderId="34" xfId="3242" applyFont="1" applyFill="1" applyBorder="1" applyAlignment="1">
      <alignment horizontal="center" vertical="top" wrapText="1"/>
    </xf>
    <xf numFmtId="0" fontId="6" fillId="43" borderId="25" xfId="3242" applyFont="1" applyFill="1" applyBorder="1" applyAlignment="1">
      <alignment horizontal="center" vertical="top" wrapText="1"/>
    </xf>
    <xf numFmtId="0" fontId="6" fillId="42" borderId="34" xfId="3242" applyFont="1" applyFill="1" applyBorder="1" applyAlignment="1">
      <alignment horizontal="center" vertical="top" wrapText="1"/>
    </xf>
    <xf numFmtId="0" fontId="71" fillId="0" borderId="34" xfId="3242" applyFont="1" applyBorder="1" applyAlignment="1">
      <alignment horizontal="left" wrapText="1"/>
    </xf>
    <xf numFmtId="0" fontId="71" fillId="0" borderId="9" xfId="3242" applyFont="1" applyBorder="1" applyAlignment="1">
      <alignment horizontal="left" wrapText="1"/>
    </xf>
    <xf numFmtId="0" fontId="71" fillId="0" borderId="61" xfId="3242" applyFont="1" applyBorder="1" applyAlignment="1">
      <alignment horizontal="left" wrapText="1"/>
    </xf>
    <xf numFmtId="0" fontId="71" fillId="0" borderId="70" xfId="3242" applyFont="1" applyBorder="1" applyAlignment="1">
      <alignment horizontal="left" wrapText="1"/>
    </xf>
    <xf numFmtId="0" fontId="74" fillId="0" borderId="25" xfId="3242" applyFont="1" applyBorder="1" applyAlignment="1">
      <alignment horizontal="center" vertical="top" wrapText="1"/>
    </xf>
    <xf numFmtId="0" fontId="71" fillId="0" borderId="62" xfId="3242" applyFont="1" applyBorder="1" applyAlignment="1">
      <alignment horizontal="center" vertical="top" wrapText="1"/>
    </xf>
    <xf numFmtId="0" fontId="71" fillId="0" borderId="63" xfId="3242" applyFont="1" applyBorder="1" applyAlignment="1">
      <alignment horizontal="center" vertical="top" wrapText="1"/>
    </xf>
    <xf numFmtId="0" fontId="71" fillId="0" borderId="71" xfId="3242" applyFont="1" applyBorder="1" applyAlignment="1">
      <alignment horizontal="center" vertical="top" wrapText="1"/>
    </xf>
    <xf numFmtId="0" fontId="71" fillId="0" borderId="34" xfId="3242" applyFont="1" applyBorder="1" applyAlignment="1">
      <alignment horizontal="center" vertical="top" wrapText="1"/>
    </xf>
    <xf numFmtId="0" fontId="72" fillId="0" borderId="71" xfId="3242" applyFont="1" applyBorder="1" applyAlignment="1">
      <alignment horizontal="center" vertical="center" wrapText="1"/>
    </xf>
    <xf numFmtId="0" fontId="72" fillId="0" borderId="34" xfId="3242" applyFont="1" applyBorder="1" applyAlignment="1">
      <alignment horizontal="center" vertical="center" wrapText="1"/>
    </xf>
    <xf numFmtId="0" fontId="72" fillId="0" borderId="25" xfId="3242" applyFont="1" applyBorder="1" applyAlignment="1">
      <alignment horizontal="center" vertical="center" wrapText="1"/>
    </xf>
    <xf numFmtId="0" fontId="69" fillId="0" borderId="63" xfId="3242" applyFont="1" applyBorder="1" applyAlignment="1">
      <alignment horizontal="center" vertical="center" wrapText="1"/>
    </xf>
    <xf numFmtId="0" fontId="69" fillId="0" borderId="64" xfId="3242" applyFont="1" applyBorder="1" applyAlignment="1">
      <alignment horizontal="center" vertical="center" wrapText="1"/>
    </xf>
    <xf numFmtId="0" fontId="69" fillId="0" borderId="34" xfId="3242" applyFont="1" applyBorder="1" applyAlignment="1">
      <alignment horizontal="center" vertical="center" wrapText="1"/>
    </xf>
    <xf numFmtId="0" fontId="69" fillId="0" borderId="25" xfId="3242" applyFont="1" applyBorder="1" applyAlignment="1">
      <alignment horizontal="center" vertical="center" wrapText="1"/>
    </xf>
    <xf numFmtId="0" fontId="6" fillId="0" borderId="71" xfId="3242" applyFont="1" applyBorder="1" applyAlignment="1">
      <alignment horizontal="center" wrapText="1"/>
    </xf>
    <xf numFmtId="0" fontId="6" fillId="0" borderId="34" xfId="3242" applyFont="1" applyBorder="1" applyAlignment="1">
      <alignment horizontal="center" wrapText="1"/>
    </xf>
    <xf numFmtId="0" fontId="6" fillId="0" borderId="25" xfId="3242" applyFont="1" applyBorder="1" applyAlignment="1">
      <alignment horizontal="center" wrapText="1"/>
    </xf>
    <xf numFmtId="0" fontId="6" fillId="43" borderId="55" xfId="3242" applyFont="1" applyFill="1" applyBorder="1" applyAlignment="1">
      <alignment horizontal="center" vertical="center" wrapText="1"/>
    </xf>
    <xf numFmtId="0" fontId="6" fillId="43" borderId="47" xfId="3242" applyFont="1" applyFill="1" applyBorder="1" applyAlignment="1">
      <alignment horizontal="center" vertical="top" wrapText="1"/>
    </xf>
    <xf numFmtId="0" fontId="6" fillId="43" borderId="45" xfId="3242" applyFont="1" applyFill="1" applyBorder="1" applyAlignment="1">
      <alignment horizontal="center" vertical="top" wrapText="1"/>
    </xf>
    <xf numFmtId="0" fontId="6" fillId="43" borderId="46" xfId="3242" applyFont="1" applyFill="1" applyBorder="1" applyAlignment="1">
      <alignment horizontal="center" vertical="top" wrapText="1"/>
    </xf>
    <xf numFmtId="0" fontId="6" fillId="43" borderId="55" xfId="3242" applyFont="1" applyFill="1" applyBorder="1" applyAlignment="1">
      <alignment horizontal="center" vertical="top" wrapText="1"/>
    </xf>
    <xf numFmtId="0" fontId="6" fillId="43" borderId="56" xfId="3242" applyFont="1" applyFill="1" applyBorder="1" applyAlignment="1">
      <alignment horizontal="center" vertical="top" wrapText="1"/>
    </xf>
    <xf numFmtId="0" fontId="71" fillId="42" borderId="39" xfId="3242" applyFont="1" applyFill="1" applyBorder="1" applyAlignment="1">
      <alignment horizontal="center" vertical="top" wrapText="1"/>
    </xf>
    <xf numFmtId="0" fontId="71" fillId="42" borderId="40" xfId="3242" applyFont="1" applyFill="1" applyBorder="1" applyAlignment="1">
      <alignment horizontal="center" vertical="top" wrapText="1"/>
    </xf>
    <xf numFmtId="0" fontId="71" fillId="42" borderId="38" xfId="3242" applyFont="1" applyFill="1" applyBorder="1" applyAlignment="1">
      <alignment horizontal="center" vertical="top" wrapText="1"/>
    </xf>
    <xf numFmtId="0" fontId="6" fillId="43" borderId="60" xfId="3242" applyFont="1" applyFill="1" applyBorder="1" applyAlignment="1">
      <alignment horizontal="center" vertical="center" wrapText="1"/>
    </xf>
    <xf numFmtId="0" fontId="5" fillId="0" borderId="0" xfId="0" applyFont="1" applyAlignment="1">
      <alignment horizontal="center"/>
    </xf>
    <xf numFmtId="0" fontId="7" fillId="0" borderId="12" xfId="0" applyFont="1" applyBorder="1" applyAlignment="1">
      <alignment horizontal="center" vertical="center" wrapText="1"/>
    </xf>
    <xf numFmtId="0" fontId="7" fillId="0" borderId="0" xfId="0" applyFont="1" applyAlignment="1">
      <alignment horizontal="center" vertical="center" wrapText="1"/>
    </xf>
    <xf numFmtId="0" fontId="3" fillId="0" borderId="5" xfId="0" applyFont="1" applyBorder="1" applyAlignment="1">
      <alignment horizontal="center" vertical="center" wrapText="1"/>
    </xf>
    <xf numFmtId="0" fontId="3" fillId="0" borderId="10" xfId="0" applyFont="1" applyBorder="1" applyAlignment="1">
      <alignment horizontal="center" vertical="center" wrapText="1"/>
    </xf>
    <xf numFmtId="0" fontId="3" fillId="0" borderId="11"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0" xfId="0" applyFont="1" applyAlignment="1">
      <alignment horizontal="center" vertical="center" wrapText="1"/>
    </xf>
    <xf numFmtId="0" fontId="3" fillId="0" borderId="8" xfId="0" applyFont="1" applyBorder="1" applyAlignment="1">
      <alignment horizontal="center" vertical="center" wrapText="1"/>
    </xf>
    <xf numFmtId="0" fontId="3" fillId="0" borderId="9" xfId="0" applyFont="1" applyBorder="1" applyAlignment="1">
      <alignment horizontal="center" vertical="center" wrapText="1"/>
    </xf>
    <xf numFmtId="0" fontId="3" fillId="0" borderId="61" xfId="0" applyFont="1" applyBorder="1" applyAlignment="1">
      <alignment horizontal="center" vertical="center" wrapText="1"/>
    </xf>
    <xf numFmtId="0" fontId="3" fillId="0" borderId="70" xfId="0" applyFont="1" applyBorder="1" applyAlignment="1">
      <alignment horizontal="center" vertical="center" wrapText="1"/>
    </xf>
    <xf numFmtId="49" fontId="3" fillId="0" borderId="3" xfId="0" applyNumberFormat="1" applyFont="1" applyBorder="1" applyAlignment="1">
      <alignment horizontal="center"/>
    </xf>
    <xf numFmtId="49" fontId="3" fillId="0" borderId="7" xfId="0" applyNumberFormat="1" applyFont="1" applyBorder="1" applyAlignment="1">
      <alignment horizontal="center"/>
    </xf>
    <xf numFmtId="49" fontId="3" fillId="0" borderId="4" xfId="0" applyNumberFormat="1" applyFont="1" applyBorder="1" applyAlignment="1">
      <alignment horizontal="center"/>
    </xf>
    <xf numFmtId="0" fontId="82" fillId="3" borderId="34" xfId="0" applyFont="1" applyFill="1" applyBorder="1" applyAlignment="1">
      <alignment horizontal="center" vertical="center"/>
    </xf>
    <xf numFmtId="41" fontId="82" fillId="3" borderId="34" xfId="4948" applyFont="1" applyFill="1" applyBorder="1" applyAlignment="1">
      <alignment horizontal="center" vertical="center" wrapText="1"/>
    </xf>
    <xf numFmtId="3" fontId="82" fillId="3" borderId="34" xfId="0" applyNumberFormat="1" applyFont="1" applyFill="1" applyBorder="1" applyAlignment="1" applyProtection="1">
      <alignment horizontal="center" vertical="center"/>
      <protection locked="0"/>
    </xf>
    <xf numFmtId="0" fontId="82" fillId="3" borderId="34" xfId="0" applyFont="1" applyFill="1" applyBorder="1" applyAlignment="1" applyProtection="1">
      <alignment horizontal="center" vertical="center"/>
      <protection locked="0"/>
    </xf>
    <xf numFmtId="0" fontId="82" fillId="0" borderId="14" xfId="0" applyFont="1" applyBorder="1" applyAlignment="1">
      <alignment horizontal="center" vertical="center"/>
    </xf>
    <xf numFmtId="0" fontId="82" fillId="0" borderId="15" xfId="0" applyFont="1" applyBorder="1" applyAlignment="1">
      <alignment horizontal="center" vertical="center"/>
    </xf>
    <xf numFmtId="0" fontId="82" fillId="0" borderId="16" xfId="0" applyFont="1" applyBorder="1" applyAlignment="1">
      <alignment horizontal="center" vertical="center"/>
    </xf>
    <xf numFmtId="0" fontId="82" fillId="3" borderId="34" xfId="0" applyFont="1" applyFill="1" applyBorder="1" applyAlignment="1">
      <alignment horizontal="center" vertical="center" wrapText="1"/>
    </xf>
    <xf numFmtId="0" fontId="82" fillId="0" borderId="37" xfId="0" applyFont="1" applyBorder="1" applyAlignment="1">
      <alignment horizontal="center" vertical="center"/>
    </xf>
    <xf numFmtId="0" fontId="82" fillId="0" borderId="35" xfId="0" applyFont="1" applyBorder="1" applyAlignment="1">
      <alignment horizontal="center" vertical="center"/>
    </xf>
    <xf numFmtId="0" fontId="11" fillId="53" borderId="37" xfId="0" applyFont="1" applyFill="1" applyBorder="1" applyAlignment="1" applyProtection="1">
      <alignment horizontal="center" vertical="center"/>
      <protection locked="0"/>
    </xf>
    <xf numFmtId="0" fontId="11" fillId="53" borderId="35" xfId="0" applyFont="1" applyFill="1" applyBorder="1" applyAlignment="1" applyProtection="1">
      <alignment horizontal="center" vertical="center"/>
      <protection locked="0"/>
    </xf>
    <xf numFmtId="0" fontId="11" fillId="53" borderId="36" xfId="0" applyFont="1" applyFill="1" applyBorder="1" applyAlignment="1" applyProtection="1">
      <alignment horizontal="center" vertical="center"/>
      <protection locked="0"/>
    </xf>
    <xf numFmtId="0" fontId="11" fillId="0" borderId="37" xfId="0" applyFont="1" applyBorder="1" applyAlignment="1">
      <alignment horizontal="center" vertical="center" wrapText="1"/>
    </xf>
    <xf numFmtId="0" fontId="11" fillId="0" borderId="35" xfId="0" applyFont="1" applyBorder="1" applyAlignment="1">
      <alignment horizontal="center" vertical="center" wrapText="1"/>
    </xf>
    <xf numFmtId="0" fontId="11" fillId="0" borderId="36" xfId="0" applyFont="1" applyBorder="1" applyAlignment="1">
      <alignment horizontal="center" vertical="center" wrapText="1"/>
    </xf>
    <xf numFmtId="0" fontId="14" fillId="0" borderId="37" xfId="0" applyFont="1" applyBorder="1" applyAlignment="1" applyProtection="1">
      <alignment horizontal="center" vertical="center"/>
      <protection locked="0"/>
    </xf>
    <xf numFmtId="0" fontId="14" fillId="0" borderId="35" xfId="0" applyFont="1" applyBorder="1" applyAlignment="1" applyProtection="1">
      <alignment horizontal="center" vertical="center"/>
      <protection locked="0"/>
    </xf>
    <xf numFmtId="9" fontId="14" fillId="0" borderId="34" xfId="0" applyNumberFormat="1" applyFont="1" applyBorder="1" applyAlignment="1" applyProtection="1">
      <alignment horizontal="center" vertical="center" wrapText="1"/>
      <protection locked="0"/>
    </xf>
    <xf numFmtId="0" fontId="2" fillId="0" borderId="0" xfId="0" applyFont="1" applyAlignment="1">
      <alignment horizontal="center" vertical="center"/>
    </xf>
    <xf numFmtId="0" fontId="14" fillId="0" borderId="37" xfId="0" applyFont="1" applyBorder="1" applyAlignment="1" applyProtection="1">
      <alignment horizontal="center" vertical="center" wrapText="1"/>
      <protection locked="0"/>
    </xf>
    <xf numFmtId="0" fontId="14" fillId="0" borderId="36" xfId="0" applyFont="1" applyBorder="1" applyAlignment="1" applyProtection="1">
      <alignment horizontal="center" vertical="center" wrapText="1"/>
      <protection locked="0"/>
    </xf>
    <xf numFmtId="9" fontId="14" fillId="0" borderId="34" xfId="3" applyFont="1" applyFill="1" applyBorder="1" applyAlignment="1" applyProtection="1">
      <alignment horizontal="center" vertical="center" wrapText="1"/>
      <protection locked="0"/>
    </xf>
    <xf numFmtId="0" fontId="15" fillId="0" borderId="12" xfId="0" applyFont="1" applyBorder="1" applyAlignment="1">
      <alignment horizontal="center"/>
    </xf>
    <xf numFmtId="0" fontId="15" fillId="0" borderId="0" xfId="0" applyFont="1" applyAlignment="1">
      <alignment horizontal="center"/>
    </xf>
    <xf numFmtId="0" fontId="11" fillId="41" borderId="14" xfId="0" applyFont="1" applyFill="1" applyBorder="1" applyAlignment="1">
      <alignment horizontal="center" vertical="center"/>
    </xf>
    <xf numFmtId="0" fontId="11" fillId="41" borderId="15" xfId="0" applyFont="1" applyFill="1" applyBorder="1" applyAlignment="1">
      <alignment horizontal="center" vertical="center"/>
    </xf>
    <xf numFmtId="0" fontId="11" fillId="41" borderId="16" xfId="0" applyFont="1" applyFill="1" applyBorder="1" applyAlignment="1">
      <alignment horizontal="center" vertical="center"/>
    </xf>
    <xf numFmtId="2" fontId="14" fillId="0" borderId="34" xfId="0" applyNumberFormat="1" applyFont="1" applyBorder="1" applyAlignment="1" applyProtection="1">
      <alignment horizontal="center" vertical="center" wrapText="1"/>
      <protection locked="0"/>
    </xf>
    <xf numFmtId="0" fontId="80" fillId="0" borderId="6" xfId="0" applyFont="1" applyBorder="1" applyAlignment="1">
      <alignment horizontal="center" vertical="center" wrapText="1"/>
    </xf>
    <xf numFmtId="0" fontId="83" fillId="0" borderId="37" xfId="0" applyFont="1" applyBorder="1" applyAlignment="1" applyProtection="1">
      <alignment horizontal="center" vertical="center" wrapText="1"/>
      <protection locked="0"/>
    </xf>
    <xf numFmtId="0" fontId="83" fillId="0" borderId="36" xfId="0" applyFont="1" applyBorder="1" applyAlignment="1" applyProtection="1">
      <alignment horizontal="center" vertical="center" wrapText="1"/>
      <protection locked="0"/>
    </xf>
    <xf numFmtId="9" fontId="83" fillId="0" borderId="34" xfId="0" applyNumberFormat="1" applyFont="1" applyBorder="1" applyAlignment="1" applyProtection="1">
      <alignment horizontal="center" vertical="center" wrapText="1"/>
      <protection locked="0"/>
    </xf>
    <xf numFmtId="0" fontId="83" fillId="0" borderId="37" xfId="0" applyFont="1" applyBorder="1" applyAlignment="1" applyProtection="1">
      <alignment horizontal="center" vertical="center"/>
      <protection locked="0"/>
    </xf>
    <xf numFmtId="0" fontId="83" fillId="0" borderId="35" xfId="0" applyFont="1" applyBorder="1" applyAlignment="1" applyProtection="1">
      <alignment horizontal="center" vertical="center"/>
      <protection locked="0"/>
    </xf>
    <xf numFmtId="9" fontId="83" fillId="0" borderId="34" xfId="3" applyFont="1" applyFill="1" applyBorder="1" applyAlignment="1" applyProtection="1">
      <alignment horizontal="center" vertical="center" wrapText="1"/>
      <protection locked="0"/>
    </xf>
    <xf numFmtId="0" fontId="82" fillId="0" borderId="34" xfId="0" applyFont="1" applyBorder="1" applyAlignment="1">
      <alignment horizontal="center" vertical="center"/>
    </xf>
    <xf numFmtId="0" fontId="84" fillId="0" borderId="34" xfId="0" applyFont="1" applyBorder="1" applyAlignment="1">
      <alignment horizontal="center" vertical="center"/>
    </xf>
    <xf numFmtId="0" fontId="15" fillId="0" borderId="34" xfId="0" applyFont="1" applyBorder="1" applyAlignment="1">
      <alignment horizontal="center"/>
    </xf>
    <xf numFmtId="2" fontId="15" fillId="0" borderId="34" xfId="0" applyNumberFormat="1" applyFont="1" applyBorder="1" applyAlignment="1">
      <alignment horizontal="center"/>
    </xf>
    <xf numFmtId="9" fontId="15" fillId="0" borderId="34" xfId="0" applyNumberFormat="1" applyFont="1" applyBorder="1" applyAlignment="1">
      <alignment horizontal="center"/>
    </xf>
    <xf numFmtId="2" fontId="15" fillId="0" borderId="37" xfId="0" applyNumberFormat="1" applyFont="1" applyBorder="1" applyAlignment="1">
      <alignment horizontal="center"/>
    </xf>
    <xf numFmtId="2" fontId="15" fillId="0" borderId="36" xfId="0" applyNumberFormat="1" applyFont="1" applyBorder="1" applyAlignment="1">
      <alignment horizontal="center"/>
    </xf>
    <xf numFmtId="0" fontId="95" fillId="0" borderId="0" xfId="0" applyFont="1" applyAlignment="1">
      <alignment horizontal="left" vertical="top" wrapText="1"/>
    </xf>
    <xf numFmtId="0" fontId="85" fillId="54" borderId="0" xfId="0" applyFont="1" applyFill="1" applyAlignment="1">
      <alignment horizontal="center" vertical="center" wrapText="1"/>
    </xf>
    <xf numFmtId="0" fontId="88" fillId="54" borderId="0" xfId="0" applyFont="1" applyFill="1" applyAlignment="1">
      <alignment horizontal="center" vertical="top" wrapText="1"/>
    </xf>
    <xf numFmtId="0" fontId="11" fillId="52" borderId="0" xfId="0" applyFont="1" applyFill="1" applyAlignment="1">
      <alignment horizontal="center"/>
    </xf>
    <xf numFmtId="0" fontId="73" fillId="0" borderId="0" xfId="4113" applyFont="1" applyAlignment="1">
      <alignment horizontal="left" vertical="top" wrapText="1"/>
    </xf>
    <xf numFmtId="0" fontId="90" fillId="0" borderId="0" xfId="4113" applyFont="1"/>
    <xf numFmtId="0" fontId="11" fillId="0" borderId="0" xfId="0" applyFont="1" applyAlignment="1">
      <alignment horizontal="center" vertical="top" wrapText="1"/>
    </xf>
    <xf numFmtId="0" fontId="12" fillId="3" borderId="3" xfId="3287" applyFont="1" applyFill="1" applyBorder="1" applyAlignment="1">
      <alignment horizontal="center" vertical="center" wrapText="1"/>
    </xf>
    <xf numFmtId="0" fontId="12" fillId="3" borderId="7" xfId="3287" applyFont="1" applyFill="1" applyBorder="1" applyAlignment="1">
      <alignment horizontal="center" vertical="center" wrapText="1"/>
    </xf>
    <xf numFmtId="0" fontId="12" fillId="3" borderId="4" xfId="3287" applyFont="1" applyFill="1" applyBorder="1" applyAlignment="1">
      <alignment horizontal="center" vertical="center" wrapText="1"/>
    </xf>
    <xf numFmtId="194" fontId="71" fillId="0" borderId="61" xfId="3287" applyNumberFormat="1" applyFont="1" applyBorder="1" applyAlignment="1">
      <alignment horizontal="center" vertical="center" wrapText="1"/>
    </xf>
    <xf numFmtId="0" fontId="6" fillId="0" borderId="3" xfId="0" applyFont="1" applyBorder="1" applyAlignment="1">
      <alignment horizontal="center"/>
    </xf>
    <xf numFmtId="0" fontId="6" fillId="0" borderId="7" xfId="0" applyFont="1" applyBorder="1" applyAlignment="1">
      <alignment horizontal="center"/>
    </xf>
    <xf numFmtId="0" fontId="73" fillId="0" borderId="71" xfId="0" applyFont="1" applyBorder="1" applyAlignment="1">
      <alignment horizontal="center"/>
    </xf>
    <xf numFmtId="0" fontId="73" fillId="0" borderId="34" xfId="0" applyFont="1" applyBorder="1" applyAlignment="1">
      <alignment horizontal="center"/>
    </xf>
    <xf numFmtId="0" fontId="74" fillId="44" borderId="63" xfId="0" applyFont="1" applyFill="1" applyBorder="1" applyAlignment="1">
      <alignment horizontal="center" vertical="center"/>
    </xf>
    <xf numFmtId="0" fontId="74" fillId="44" borderId="58" xfId="0" applyFont="1" applyFill="1" applyBorder="1" applyAlignment="1">
      <alignment horizontal="center" vertical="center"/>
    </xf>
    <xf numFmtId="0" fontId="74" fillId="44" borderId="62" xfId="0" applyFont="1" applyFill="1" applyBorder="1" applyAlignment="1">
      <alignment horizontal="center" vertical="center"/>
    </xf>
    <xf numFmtId="0" fontId="74" fillId="44" borderId="57" xfId="0" applyFont="1" applyFill="1" applyBorder="1" applyAlignment="1">
      <alignment horizontal="center" vertical="center"/>
    </xf>
    <xf numFmtId="0" fontId="74" fillId="0" borderId="5" xfId="0" applyFont="1" applyBorder="1" applyAlignment="1">
      <alignment horizontal="center" wrapText="1"/>
    </xf>
    <xf numFmtId="0" fontId="74" fillId="0" borderId="10" xfId="0" applyFont="1" applyBorder="1" applyAlignment="1">
      <alignment horizontal="center" wrapText="1"/>
    </xf>
    <xf numFmtId="0" fontId="74" fillId="0" borderId="11" xfId="0" applyFont="1" applyBorder="1" applyAlignment="1">
      <alignment horizontal="center" wrapText="1"/>
    </xf>
    <xf numFmtId="0" fontId="74" fillId="0" borderId="13" xfId="0" applyFont="1" applyBorder="1" applyAlignment="1">
      <alignment horizontal="center" wrapText="1"/>
    </xf>
    <xf numFmtId="0" fontId="74" fillId="0" borderId="0" xfId="0" applyFont="1" applyAlignment="1">
      <alignment horizontal="center" wrapText="1"/>
    </xf>
    <xf numFmtId="0" fontId="74" fillId="0" borderId="8" xfId="0" applyFont="1" applyBorder="1" applyAlignment="1">
      <alignment horizontal="center" wrapText="1"/>
    </xf>
    <xf numFmtId="0" fontId="74" fillId="0" borderId="9" xfId="0" applyFont="1" applyBorder="1" applyAlignment="1">
      <alignment horizontal="center" wrapText="1"/>
    </xf>
    <xf numFmtId="0" fontId="74" fillId="0" borderId="61" xfId="0" applyFont="1" applyBorder="1" applyAlignment="1">
      <alignment horizontal="center" wrapText="1"/>
    </xf>
    <xf numFmtId="0" fontId="74" fillId="0" borderId="70" xfId="0" applyFont="1" applyBorder="1" applyAlignment="1">
      <alignment horizontal="center" wrapText="1"/>
    </xf>
    <xf numFmtId="0" fontId="6" fillId="44" borderId="63" xfId="0" applyFont="1" applyFill="1" applyBorder="1" applyAlignment="1">
      <alignment horizontal="center" vertical="center"/>
    </xf>
    <xf numFmtId="0" fontId="6" fillId="44" borderId="58" xfId="0" applyFont="1" applyFill="1" applyBorder="1" applyAlignment="1">
      <alignment horizontal="center" vertical="center"/>
    </xf>
    <xf numFmtId="0" fontId="75" fillId="44" borderId="64" xfId="0" applyFont="1" applyFill="1" applyBorder="1" applyAlignment="1">
      <alignment horizontal="center" vertical="center"/>
    </xf>
    <xf numFmtId="0" fontId="75" fillId="44" borderId="59" xfId="0" applyFont="1" applyFill="1" applyBorder="1" applyAlignment="1">
      <alignment horizontal="center" vertical="center"/>
    </xf>
    <xf numFmtId="0" fontId="12" fillId="42" borderId="34" xfId="0" applyFont="1" applyFill="1" applyBorder="1" applyAlignment="1">
      <alignment horizontal="center" vertical="center" wrapText="1"/>
    </xf>
    <xf numFmtId="0" fontId="12" fillId="42" borderId="34" xfId="0" applyFont="1" applyFill="1" applyBorder="1" applyAlignment="1">
      <alignment horizontal="center" vertical="top" wrapText="1"/>
    </xf>
    <xf numFmtId="0" fontId="6" fillId="0" borderId="34" xfId="0" applyFont="1" applyBorder="1" applyAlignment="1">
      <alignment horizontal="center" vertical="center"/>
    </xf>
    <xf numFmtId="0" fontId="6" fillId="0" borderId="34" xfId="7" applyFont="1" applyBorder="1" applyAlignment="1">
      <alignment horizontal="center" vertical="center" wrapText="1"/>
    </xf>
    <xf numFmtId="0" fontId="12" fillId="0" borderId="34" xfId="7" applyFont="1" applyBorder="1" applyAlignment="1">
      <alignment horizontal="center" vertical="center"/>
    </xf>
    <xf numFmtId="0" fontId="69" fillId="0" borderId="2" xfId="0" applyFont="1" applyFill="1" applyBorder="1" applyAlignment="1">
      <alignment vertical="center" wrapText="1"/>
    </xf>
    <xf numFmtId="0" fontId="69" fillId="0" borderId="2" xfId="0" applyFont="1" applyFill="1" applyBorder="1" applyAlignment="1">
      <alignment horizontal="center" vertical="center" wrapText="1"/>
    </xf>
    <xf numFmtId="1" fontId="101" fillId="0" borderId="34" xfId="0" applyNumberFormat="1" applyFont="1" applyFill="1" applyBorder="1" applyAlignment="1">
      <alignment horizontal="center" vertical="center" wrapText="1"/>
    </xf>
    <xf numFmtId="0" fontId="102" fillId="0" borderId="34" xfId="0" applyFont="1" applyFill="1" applyBorder="1" applyAlignment="1">
      <alignment vertical="center" wrapText="1"/>
    </xf>
    <xf numFmtId="3" fontId="102" fillId="0" borderId="1" xfId="0" applyNumberFormat="1" applyFont="1" applyFill="1" applyBorder="1" applyAlignment="1">
      <alignment horizontal="center" vertical="center" wrapText="1"/>
    </xf>
    <xf numFmtId="2" fontId="102" fillId="0" borderId="1" xfId="0" applyNumberFormat="1" applyFont="1" applyFill="1" applyBorder="1" applyAlignment="1">
      <alignment horizontal="center" vertical="center" wrapText="1"/>
    </xf>
    <xf numFmtId="5" fontId="102" fillId="0" borderId="1" xfId="1" applyNumberFormat="1" applyFont="1" applyFill="1" applyBorder="1" applyAlignment="1">
      <alignment horizontal="right" vertical="center"/>
    </xf>
    <xf numFmtId="7" fontId="102" fillId="0" borderId="1" xfId="1" applyNumberFormat="1" applyFont="1" applyFill="1" applyBorder="1" applyAlignment="1">
      <alignment horizontal="right" vertical="center"/>
    </xf>
    <xf numFmtId="1" fontId="101" fillId="0" borderId="1" xfId="0" applyNumberFormat="1" applyFont="1" applyFill="1" applyBorder="1" applyAlignment="1">
      <alignment horizontal="center" vertical="center" wrapText="1"/>
    </xf>
    <xf numFmtId="0" fontId="102" fillId="0" borderId="1" xfId="0" applyFont="1" applyFill="1" applyBorder="1" applyAlignment="1">
      <alignment vertical="center" wrapText="1"/>
    </xf>
    <xf numFmtId="0" fontId="102" fillId="0" borderId="1" xfId="0" applyFont="1" applyFill="1" applyBorder="1" applyAlignment="1">
      <alignment horizontal="center" vertical="center" wrapText="1"/>
    </xf>
    <xf numFmtId="0" fontId="101" fillId="0" borderId="1" xfId="0" applyFont="1" applyFill="1" applyBorder="1" applyAlignment="1">
      <alignment horizontal="center" vertical="center" wrapText="1"/>
    </xf>
    <xf numFmtId="0" fontId="103" fillId="0" borderId="34" xfId="0" applyFont="1" applyFill="1" applyBorder="1" applyAlignment="1">
      <alignment horizontal="right" vertical="center" wrapText="1"/>
    </xf>
    <xf numFmtId="7" fontId="102" fillId="0" borderId="34" xfId="1" applyNumberFormat="1" applyFont="1" applyFill="1" applyBorder="1" applyAlignment="1">
      <alignment horizontal="right" vertical="center"/>
    </xf>
    <xf numFmtId="219" fontId="103" fillId="0" borderId="34" xfId="4947" applyNumberFormat="1" applyFont="1" applyFill="1" applyBorder="1" applyAlignment="1">
      <alignment horizontal="right" vertical="center" wrapText="1"/>
    </xf>
    <xf numFmtId="41" fontId="102" fillId="0" borderId="34" xfId="1" applyNumberFormat="1" applyFont="1" applyFill="1" applyBorder="1" applyAlignment="1">
      <alignment horizontal="right" vertical="center"/>
    </xf>
    <xf numFmtId="10" fontId="103" fillId="0" borderId="34" xfId="4947" applyNumberFormat="1" applyFont="1" applyFill="1" applyBorder="1" applyAlignment="1">
      <alignment horizontal="right" vertical="center" wrapText="1"/>
    </xf>
    <xf numFmtId="0" fontId="103" fillId="0" borderId="37" xfId="0" applyFont="1" applyFill="1" applyBorder="1" applyAlignment="1">
      <alignment horizontal="center" vertical="center" wrapText="1"/>
    </xf>
    <xf numFmtId="0" fontId="103" fillId="0" borderId="35" xfId="0" applyFont="1" applyFill="1" applyBorder="1" applyAlignment="1">
      <alignment horizontal="center" vertical="center" wrapText="1"/>
    </xf>
    <xf numFmtId="0" fontId="103" fillId="0" borderId="36" xfId="0" applyFont="1" applyFill="1" applyBorder="1" applyAlignment="1">
      <alignment horizontal="center" vertical="center" wrapText="1"/>
    </xf>
    <xf numFmtId="5" fontId="103" fillId="0" borderId="1" xfId="1" applyNumberFormat="1" applyFont="1" applyFill="1" applyBorder="1" applyAlignment="1">
      <alignment horizontal="right" vertical="center"/>
    </xf>
  </cellXfs>
  <cellStyles count="4950">
    <cellStyle name="%" xfId="56" xr:uid="{00000000-0005-0000-0000-000000000000}"/>
    <cellStyle name="% 2" xfId="57" xr:uid="{00000000-0005-0000-0000-000001000000}"/>
    <cellStyle name="% 3" xfId="58" xr:uid="{00000000-0005-0000-0000-000002000000}"/>
    <cellStyle name="=C:\WINNT35\SYSTEM32\COMMAND.COM" xfId="59" xr:uid="{00000000-0005-0000-0000-000003000000}"/>
    <cellStyle name="0,0_x000d__x000a_NA_x000d__x000a_" xfId="60" xr:uid="{00000000-0005-0000-0000-000004000000}"/>
    <cellStyle name="20% - Accent1" xfId="61" xr:uid="{00000000-0005-0000-0000-000005000000}"/>
    <cellStyle name="20% - Accent1 2" xfId="62" xr:uid="{00000000-0005-0000-0000-000006000000}"/>
    <cellStyle name="20% - Accent2" xfId="63" xr:uid="{00000000-0005-0000-0000-000007000000}"/>
    <cellStyle name="20% - Accent2 2" xfId="64" xr:uid="{00000000-0005-0000-0000-000008000000}"/>
    <cellStyle name="20% - Accent3" xfId="65" xr:uid="{00000000-0005-0000-0000-000009000000}"/>
    <cellStyle name="20% - Accent3 2" xfId="66" xr:uid="{00000000-0005-0000-0000-00000A000000}"/>
    <cellStyle name="20% - Accent4" xfId="67" xr:uid="{00000000-0005-0000-0000-00000B000000}"/>
    <cellStyle name="20% - Accent4 2" xfId="68" xr:uid="{00000000-0005-0000-0000-00000C000000}"/>
    <cellStyle name="20% - Accent5" xfId="69" xr:uid="{00000000-0005-0000-0000-00000D000000}"/>
    <cellStyle name="20% - Accent5 2" xfId="70" xr:uid="{00000000-0005-0000-0000-00000E000000}"/>
    <cellStyle name="20% - Accent6" xfId="71" xr:uid="{00000000-0005-0000-0000-00000F000000}"/>
    <cellStyle name="20% - Accent6 2" xfId="72" xr:uid="{00000000-0005-0000-0000-000010000000}"/>
    <cellStyle name="20% - Énfasis1 2" xfId="73" xr:uid="{00000000-0005-0000-0000-000011000000}"/>
    <cellStyle name="20% - Énfasis1 2 2" xfId="74" xr:uid="{00000000-0005-0000-0000-000012000000}"/>
    <cellStyle name="20% - Énfasis1 3" xfId="75" xr:uid="{00000000-0005-0000-0000-000013000000}"/>
    <cellStyle name="20% - Énfasis1 3 2" xfId="76" xr:uid="{00000000-0005-0000-0000-000014000000}"/>
    <cellStyle name="20% - Énfasis1 4" xfId="77" xr:uid="{00000000-0005-0000-0000-000015000000}"/>
    <cellStyle name="20% - Énfasis1 4 2" xfId="78" xr:uid="{00000000-0005-0000-0000-000016000000}"/>
    <cellStyle name="20% - Énfasis1 5" xfId="79" xr:uid="{00000000-0005-0000-0000-000017000000}"/>
    <cellStyle name="20% - Énfasis1 5 2" xfId="80" xr:uid="{00000000-0005-0000-0000-000018000000}"/>
    <cellStyle name="20% - Énfasis1 6" xfId="81" xr:uid="{00000000-0005-0000-0000-000019000000}"/>
    <cellStyle name="20% - Énfasis1 6 2" xfId="82" xr:uid="{00000000-0005-0000-0000-00001A000000}"/>
    <cellStyle name="20% - Énfasis1 7" xfId="83" xr:uid="{00000000-0005-0000-0000-00001B000000}"/>
    <cellStyle name="20% - Énfasis1 7 2" xfId="84" xr:uid="{00000000-0005-0000-0000-00001C000000}"/>
    <cellStyle name="20% - Énfasis1 8" xfId="85" xr:uid="{00000000-0005-0000-0000-00001D000000}"/>
    <cellStyle name="20% - Énfasis1 8 2" xfId="86" xr:uid="{00000000-0005-0000-0000-00001E000000}"/>
    <cellStyle name="20% - Énfasis2 2" xfId="87" xr:uid="{00000000-0005-0000-0000-00001F000000}"/>
    <cellStyle name="20% - Énfasis2 2 2" xfId="88" xr:uid="{00000000-0005-0000-0000-000020000000}"/>
    <cellStyle name="20% - Énfasis2 2 2 2" xfId="89" xr:uid="{00000000-0005-0000-0000-000021000000}"/>
    <cellStyle name="20% - Énfasis2 3" xfId="90" xr:uid="{00000000-0005-0000-0000-000022000000}"/>
    <cellStyle name="20% - Énfasis2 3 2" xfId="91" xr:uid="{00000000-0005-0000-0000-000023000000}"/>
    <cellStyle name="20% - Énfasis2 4" xfId="92" xr:uid="{00000000-0005-0000-0000-000024000000}"/>
    <cellStyle name="20% - Énfasis2 4 2" xfId="93" xr:uid="{00000000-0005-0000-0000-000025000000}"/>
    <cellStyle name="20% - Énfasis2 5" xfId="94" xr:uid="{00000000-0005-0000-0000-000026000000}"/>
    <cellStyle name="20% - Énfasis2 5 2" xfId="95" xr:uid="{00000000-0005-0000-0000-000027000000}"/>
    <cellStyle name="20% - Énfasis2 6" xfId="96" xr:uid="{00000000-0005-0000-0000-000028000000}"/>
    <cellStyle name="20% - Énfasis2 6 2" xfId="97" xr:uid="{00000000-0005-0000-0000-000029000000}"/>
    <cellStyle name="20% - Énfasis2 7" xfId="98" xr:uid="{00000000-0005-0000-0000-00002A000000}"/>
    <cellStyle name="20% - Énfasis2 7 2" xfId="99" xr:uid="{00000000-0005-0000-0000-00002B000000}"/>
    <cellStyle name="20% - Énfasis2 8" xfId="100" xr:uid="{00000000-0005-0000-0000-00002C000000}"/>
    <cellStyle name="20% - Énfasis2 8 2" xfId="101" xr:uid="{00000000-0005-0000-0000-00002D000000}"/>
    <cellStyle name="20% - Énfasis3 2" xfId="102" xr:uid="{00000000-0005-0000-0000-00002E000000}"/>
    <cellStyle name="20% - Énfasis3 2 2" xfId="103" xr:uid="{00000000-0005-0000-0000-00002F000000}"/>
    <cellStyle name="20% - Énfasis3 2 3" xfId="104" xr:uid="{00000000-0005-0000-0000-000030000000}"/>
    <cellStyle name="20% - Énfasis3 2 4" xfId="105" xr:uid="{00000000-0005-0000-0000-000031000000}"/>
    <cellStyle name="20% - Énfasis3 2 5" xfId="106" xr:uid="{00000000-0005-0000-0000-000032000000}"/>
    <cellStyle name="20% - Énfasis3 3" xfId="107" xr:uid="{00000000-0005-0000-0000-000033000000}"/>
    <cellStyle name="20% - Énfasis3 3 2" xfId="108" xr:uid="{00000000-0005-0000-0000-000034000000}"/>
    <cellStyle name="20% - Énfasis3 4" xfId="109" xr:uid="{00000000-0005-0000-0000-000035000000}"/>
    <cellStyle name="20% - Énfasis3 4 2" xfId="110" xr:uid="{00000000-0005-0000-0000-000036000000}"/>
    <cellStyle name="20% - Énfasis3 5" xfId="111" xr:uid="{00000000-0005-0000-0000-000037000000}"/>
    <cellStyle name="20% - Énfasis3 5 2" xfId="112" xr:uid="{00000000-0005-0000-0000-000038000000}"/>
    <cellStyle name="20% - Énfasis3 6" xfId="113" xr:uid="{00000000-0005-0000-0000-000039000000}"/>
    <cellStyle name="20% - Énfasis3 6 2" xfId="114" xr:uid="{00000000-0005-0000-0000-00003A000000}"/>
    <cellStyle name="20% - Énfasis3 7" xfId="115" xr:uid="{00000000-0005-0000-0000-00003B000000}"/>
    <cellStyle name="20% - Énfasis3 7 2" xfId="116" xr:uid="{00000000-0005-0000-0000-00003C000000}"/>
    <cellStyle name="20% - Énfasis3 8" xfId="117" xr:uid="{00000000-0005-0000-0000-00003D000000}"/>
    <cellStyle name="20% - Énfasis3 8 2" xfId="118" xr:uid="{00000000-0005-0000-0000-00003E000000}"/>
    <cellStyle name="20% - Énfasis4 2" xfId="119" xr:uid="{00000000-0005-0000-0000-00003F000000}"/>
    <cellStyle name="20% - Énfasis4 2 2" xfId="120" xr:uid="{00000000-0005-0000-0000-000040000000}"/>
    <cellStyle name="20% - Énfasis4 3" xfId="121" xr:uid="{00000000-0005-0000-0000-000041000000}"/>
    <cellStyle name="20% - Énfasis4 3 2" xfId="122" xr:uid="{00000000-0005-0000-0000-000042000000}"/>
    <cellStyle name="20% - Énfasis4 4" xfId="123" xr:uid="{00000000-0005-0000-0000-000043000000}"/>
    <cellStyle name="20% - Énfasis4 4 2" xfId="124" xr:uid="{00000000-0005-0000-0000-000044000000}"/>
    <cellStyle name="20% - Énfasis4 5" xfId="125" xr:uid="{00000000-0005-0000-0000-000045000000}"/>
    <cellStyle name="20% - Énfasis4 5 2" xfId="126" xr:uid="{00000000-0005-0000-0000-000046000000}"/>
    <cellStyle name="20% - Énfasis4 6" xfId="127" xr:uid="{00000000-0005-0000-0000-000047000000}"/>
    <cellStyle name="20% - Énfasis4 6 2" xfId="128" xr:uid="{00000000-0005-0000-0000-000048000000}"/>
    <cellStyle name="20% - Énfasis4 7" xfId="129" xr:uid="{00000000-0005-0000-0000-000049000000}"/>
    <cellStyle name="20% - Énfasis4 7 2" xfId="130" xr:uid="{00000000-0005-0000-0000-00004A000000}"/>
    <cellStyle name="20% - Énfasis4 8" xfId="131" xr:uid="{00000000-0005-0000-0000-00004B000000}"/>
    <cellStyle name="20% - Énfasis4 8 2" xfId="132" xr:uid="{00000000-0005-0000-0000-00004C000000}"/>
    <cellStyle name="20% - Énfasis5 2" xfId="133" xr:uid="{00000000-0005-0000-0000-00004D000000}"/>
    <cellStyle name="20% - Énfasis5 2 2" xfId="134" xr:uid="{00000000-0005-0000-0000-00004E000000}"/>
    <cellStyle name="20% - Énfasis5 2 3" xfId="135" xr:uid="{00000000-0005-0000-0000-00004F000000}"/>
    <cellStyle name="20% - Énfasis5 2 4" xfId="136" xr:uid="{00000000-0005-0000-0000-000050000000}"/>
    <cellStyle name="20% - Énfasis5 2 5" xfId="137" xr:uid="{00000000-0005-0000-0000-000051000000}"/>
    <cellStyle name="20% - Énfasis5 3" xfId="138" xr:uid="{00000000-0005-0000-0000-000052000000}"/>
    <cellStyle name="20% - Énfasis5 3 2" xfId="139" xr:uid="{00000000-0005-0000-0000-000053000000}"/>
    <cellStyle name="20% - Énfasis5 4" xfId="140" xr:uid="{00000000-0005-0000-0000-000054000000}"/>
    <cellStyle name="20% - Énfasis5 4 2" xfId="141" xr:uid="{00000000-0005-0000-0000-000055000000}"/>
    <cellStyle name="20% - Énfasis5 5" xfId="142" xr:uid="{00000000-0005-0000-0000-000056000000}"/>
    <cellStyle name="20% - Énfasis5 5 2" xfId="143" xr:uid="{00000000-0005-0000-0000-000057000000}"/>
    <cellStyle name="20% - Énfasis5 6" xfId="144" xr:uid="{00000000-0005-0000-0000-000058000000}"/>
    <cellStyle name="20% - Énfasis5 6 2" xfId="145" xr:uid="{00000000-0005-0000-0000-000059000000}"/>
    <cellStyle name="20% - Énfasis5 7" xfId="146" xr:uid="{00000000-0005-0000-0000-00005A000000}"/>
    <cellStyle name="20% - Énfasis5 7 2" xfId="147" xr:uid="{00000000-0005-0000-0000-00005B000000}"/>
    <cellStyle name="20% - Énfasis5 8" xfId="148" xr:uid="{00000000-0005-0000-0000-00005C000000}"/>
    <cellStyle name="20% - Énfasis5 8 2" xfId="149" xr:uid="{00000000-0005-0000-0000-00005D000000}"/>
    <cellStyle name="20% - Énfasis6 2" xfId="150" xr:uid="{00000000-0005-0000-0000-00005E000000}"/>
    <cellStyle name="20% - Énfasis6 2 2" xfId="151" xr:uid="{00000000-0005-0000-0000-00005F000000}"/>
    <cellStyle name="20% - Énfasis6 3" xfId="152" xr:uid="{00000000-0005-0000-0000-000060000000}"/>
    <cellStyle name="20% - Énfasis6 3 2" xfId="153" xr:uid="{00000000-0005-0000-0000-000061000000}"/>
    <cellStyle name="20% - Énfasis6 4" xfId="154" xr:uid="{00000000-0005-0000-0000-000062000000}"/>
    <cellStyle name="20% - Énfasis6 4 2" xfId="155" xr:uid="{00000000-0005-0000-0000-000063000000}"/>
    <cellStyle name="20% - Énfasis6 5" xfId="156" xr:uid="{00000000-0005-0000-0000-000064000000}"/>
    <cellStyle name="20% - Énfasis6 5 2" xfId="157" xr:uid="{00000000-0005-0000-0000-000065000000}"/>
    <cellStyle name="20% - Énfasis6 6" xfId="158" xr:uid="{00000000-0005-0000-0000-000066000000}"/>
    <cellStyle name="20% - Énfasis6 6 2" xfId="159" xr:uid="{00000000-0005-0000-0000-000067000000}"/>
    <cellStyle name="20% - Énfasis6 7" xfId="160" xr:uid="{00000000-0005-0000-0000-000068000000}"/>
    <cellStyle name="20% - Énfasis6 7 2" xfId="161" xr:uid="{00000000-0005-0000-0000-000069000000}"/>
    <cellStyle name="20% - Énfasis6 8" xfId="162" xr:uid="{00000000-0005-0000-0000-00006A000000}"/>
    <cellStyle name="20% - Énfasis6 8 2" xfId="163" xr:uid="{00000000-0005-0000-0000-00006B000000}"/>
    <cellStyle name="2-decimales" xfId="164" xr:uid="{00000000-0005-0000-0000-00006C000000}"/>
    <cellStyle name="2-decimales 2" xfId="165" xr:uid="{00000000-0005-0000-0000-00006D000000}"/>
    <cellStyle name="2-decimales 3" xfId="166" xr:uid="{00000000-0005-0000-0000-00006E000000}"/>
    <cellStyle name="2-decimales 4" xfId="167" xr:uid="{00000000-0005-0000-0000-00006F000000}"/>
    <cellStyle name="2-decimales 5" xfId="168" xr:uid="{00000000-0005-0000-0000-000070000000}"/>
    <cellStyle name="2-decimales 6" xfId="169" xr:uid="{00000000-0005-0000-0000-000071000000}"/>
    <cellStyle name="2-decimales 7" xfId="170" xr:uid="{00000000-0005-0000-0000-000072000000}"/>
    <cellStyle name="2-decimales_MSE-FR-09 PROGRAMA DE INVERSIONES" xfId="171" xr:uid="{00000000-0005-0000-0000-000073000000}"/>
    <cellStyle name="40% - Accent1" xfId="172" xr:uid="{00000000-0005-0000-0000-000074000000}"/>
    <cellStyle name="40% - Accent1 2" xfId="173" xr:uid="{00000000-0005-0000-0000-000075000000}"/>
    <cellStyle name="40% - Accent2" xfId="174" xr:uid="{00000000-0005-0000-0000-000076000000}"/>
    <cellStyle name="40% - Accent2 2" xfId="175" xr:uid="{00000000-0005-0000-0000-000077000000}"/>
    <cellStyle name="40% - Accent3" xfId="176" xr:uid="{00000000-0005-0000-0000-000078000000}"/>
    <cellStyle name="40% - Accent3 2" xfId="177" xr:uid="{00000000-0005-0000-0000-000079000000}"/>
    <cellStyle name="40% - Accent4" xfId="178" xr:uid="{00000000-0005-0000-0000-00007A000000}"/>
    <cellStyle name="40% - Accent4 2" xfId="179" xr:uid="{00000000-0005-0000-0000-00007B000000}"/>
    <cellStyle name="40% - Accent5" xfId="180" xr:uid="{00000000-0005-0000-0000-00007C000000}"/>
    <cellStyle name="40% - Accent5 2" xfId="181" xr:uid="{00000000-0005-0000-0000-00007D000000}"/>
    <cellStyle name="40% - Accent6" xfId="182" xr:uid="{00000000-0005-0000-0000-00007E000000}"/>
    <cellStyle name="40% - Accent6 2" xfId="183" xr:uid="{00000000-0005-0000-0000-00007F000000}"/>
    <cellStyle name="40% - Énfasis1 2" xfId="184" xr:uid="{00000000-0005-0000-0000-000080000000}"/>
    <cellStyle name="40% - Énfasis1 2 2" xfId="185" xr:uid="{00000000-0005-0000-0000-000081000000}"/>
    <cellStyle name="40% - Énfasis1 2 3" xfId="186" xr:uid="{00000000-0005-0000-0000-000082000000}"/>
    <cellStyle name="40% - Énfasis1 2 4" xfId="187" xr:uid="{00000000-0005-0000-0000-000083000000}"/>
    <cellStyle name="40% - Énfasis1 2 5" xfId="188" xr:uid="{00000000-0005-0000-0000-000084000000}"/>
    <cellStyle name="40% - Énfasis1 3" xfId="189" xr:uid="{00000000-0005-0000-0000-000085000000}"/>
    <cellStyle name="40% - Énfasis1 3 2" xfId="190" xr:uid="{00000000-0005-0000-0000-000086000000}"/>
    <cellStyle name="40% - Énfasis1 4" xfId="191" xr:uid="{00000000-0005-0000-0000-000087000000}"/>
    <cellStyle name="40% - Énfasis1 4 2" xfId="192" xr:uid="{00000000-0005-0000-0000-000088000000}"/>
    <cellStyle name="40% - Énfasis1 5" xfId="193" xr:uid="{00000000-0005-0000-0000-000089000000}"/>
    <cellStyle name="40% - Énfasis1 5 2" xfId="194" xr:uid="{00000000-0005-0000-0000-00008A000000}"/>
    <cellStyle name="40% - Énfasis1 6" xfId="195" xr:uid="{00000000-0005-0000-0000-00008B000000}"/>
    <cellStyle name="40% - Énfasis1 6 2" xfId="196" xr:uid="{00000000-0005-0000-0000-00008C000000}"/>
    <cellStyle name="40% - Énfasis1 7" xfId="197" xr:uid="{00000000-0005-0000-0000-00008D000000}"/>
    <cellStyle name="40% - Énfasis1 7 2" xfId="198" xr:uid="{00000000-0005-0000-0000-00008E000000}"/>
    <cellStyle name="40% - Énfasis1 8" xfId="199" xr:uid="{00000000-0005-0000-0000-00008F000000}"/>
    <cellStyle name="40% - Énfasis1 8 2" xfId="200" xr:uid="{00000000-0005-0000-0000-000090000000}"/>
    <cellStyle name="40% - Énfasis2 2" xfId="201" xr:uid="{00000000-0005-0000-0000-000091000000}"/>
    <cellStyle name="40% - Énfasis2 2 2" xfId="202" xr:uid="{00000000-0005-0000-0000-000092000000}"/>
    <cellStyle name="40% - Énfasis2 3" xfId="203" xr:uid="{00000000-0005-0000-0000-000093000000}"/>
    <cellStyle name="40% - Énfasis2 3 2" xfId="204" xr:uid="{00000000-0005-0000-0000-000094000000}"/>
    <cellStyle name="40% - Énfasis2 4" xfId="205" xr:uid="{00000000-0005-0000-0000-000095000000}"/>
    <cellStyle name="40% - Énfasis2 4 2" xfId="206" xr:uid="{00000000-0005-0000-0000-000096000000}"/>
    <cellStyle name="40% - Énfasis2 5" xfId="207" xr:uid="{00000000-0005-0000-0000-000097000000}"/>
    <cellStyle name="40% - Énfasis2 5 2" xfId="208" xr:uid="{00000000-0005-0000-0000-000098000000}"/>
    <cellStyle name="40% - Énfasis2 6" xfId="209" xr:uid="{00000000-0005-0000-0000-000099000000}"/>
    <cellStyle name="40% - Énfasis2 6 2" xfId="210" xr:uid="{00000000-0005-0000-0000-00009A000000}"/>
    <cellStyle name="40% - Énfasis2 7" xfId="211" xr:uid="{00000000-0005-0000-0000-00009B000000}"/>
    <cellStyle name="40% - Énfasis2 7 2" xfId="212" xr:uid="{00000000-0005-0000-0000-00009C000000}"/>
    <cellStyle name="40% - Énfasis2 8" xfId="213" xr:uid="{00000000-0005-0000-0000-00009D000000}"/>
    <cellStyle name="40% - Énfasis2 8 2" xfId="214" xr:uid="{00000000-0005-0000-0000-00009E000000}"/>
    <cellStyle name="40% - Énfasis3 2" xfId="215" xr:uid="{00000000-0005-0000-0000-00009F000000}"/>
    <cellStyle name="40% - Énfasis3 2 2" xfId="216" xr:uid="{00000000-0005-0000-0000-0000A0000000}"/>
    <cellStyle name="40% - Énfasis3 3" xfId="217" xr:uid="{00000000-0005-0000-0000-0000A1000000}"/>
    <cellStyle name="40% - Énfasis3 3 2" xfId="218" xr:uid="{00000000-0005-0000-0000-0000A2000000}"/>
    <cellStyle name="40% - Énfasis3 4" xfId="219" xr:uid="{00000000-0005-0000-0000-0000A3000000}"/>
    <cellStyle name="40% - Énfasis3 4 2" xfId="220" xr:uid="{00000000-0005-0000-0000-0000A4000000}"/>
    <cellStyle name="40% - Énfasis3 5" xfId="221" xr:uid="{00000000-0005-0000-0000-0000A5000000}"/>
    <cellStyle name="40% - Énfasis3 5 2" xfId="222" xr:uid="{00000000-0005-0000-0000-0000A6000000}"/>
    <cellStyle name="40% - Énfasis3 6" xfId="223" xr:uid="{00000000-0005-0000-0000-0000A7000000}"/>
    <cellStyle name="40% - Énfasis3 6 2" xfId="224" xr:uid="{00000000-0005-0000-0000-0000A8000000}"/>
    <cellStyle name="40% - Énfasis3 7" xfId="225" xr:uid="{00000000-0005-0000-0000-0000A9000000}"/>
    <cellStyle name="40% - Énfasis3 7 2" xfId="226" xr:uid="{00000000-0005-0000-0000-0000AA000000}"/>
    <cellStyle name="40% - Énfasis3 8" xfId="227" xr:uid="{00000000-0005-0000-0000-0000AB000000}"/>
    <cellStyle name="40% - Énfasis3 8 2" xfId="228" xr:uid="{00000000-0005-0000-0000-0000AC000000}"/>
    <cellStyle name="40% - Énfasis4 2" xfId="229" xr:uid="{00000000-0005-0000-0000-0000AD000000}"/>
    <cellStyle name="40% - Énfasis4 2 2" xfId="230" xr:uid="{00000000-0005-0000-0000-0000AE000000}"/>
    <cellStyle name="40% - Énfasis4 2 3" xfId="231" xr:uid="{00000000-0005-0000-0000-0000AF000000}"/>
    <cellStyle name="40% - Énfasis4 2 4" xfId="232" xr:uid="{00000000-0005-0000-0000-0000B0000000}"/>
    <cellStyle name="40% - Énfasis4 2 5" xfId="233" xr:uid="{00000000-0005-0000-0000-0000B1000000}"/>
    <cellStyle name="40% - Énfasis4 3" xfId="234" xr:uid="{00000000-0005-0000-0000-0000B2000000}"/>
    <cellStyle name="40% - Énfasis4 3 2" xfId="235" xr:uid="{00000000-0005-0000-0000-0000B3000000}"/>
    <cellStyle name="40% - Énfasis4 4" xfId="236" xr:uid="{00000000-0005-0000-0000-0000B4000000}"/>
    <cellStyle name="40% - Énfasis4 4 2" xfId="237" xr:uid="{00000000-0005-0000-0000-0000B5000000}"/>
    <cellStyle name="40% - Énfasis4 5" xfId="238" xr:uid="{00000000-0005-0000-0000-0000B6000000}"/>
    <cellStyle name="40% - Énfasis4 5 2" xfId="239" xr:uid="{00000000-0005-0000-0000-0000B7000000}"/>
    <cellStyle name="40% - Énfasis4 6" xfId="240" xr:uid="{00000000-0005-0000-0000-0000B8000000}"/>
    <cellStyle name="40% - Énfasis4 6 2" xfId="241" xr:uid="{00000000-0005-0000-0000-0000B9000000}"/>
    <cellStyle name="40% - Énfasis4 7" xfId="242" xr:uid="{00000000-0005-0000-0000-0000BA000000}"/>
    <cellStyle name="40% - Énfasis4 7 2" xfId="243" xr:uid="{00000000-0005-0000-0000-0000BB000000}"/>
    <cellStyle name="40% - Énfasis4 8" xfId="244" xr:uid="{00000000-0005-0000-0000-0000BC000000}"/>
    <cellStyle name="40% - Énfasis4 8 2" xfId="245" xr:uid="{00000000-0005-0000-0000-0000BD000000}"/>
    <cellStyle name="40% - Énfasis5 2" xfId="246" xr:uid="{00000000-0005-0000-0000-0000BE000000}"/>
    <cellStyle name="40% - Énfasis5 2 2" xfId="247" xr:uid="{00000000-0005-0000-0000-0000BF000000}"/>
    <cellStyle name="40% - Énfasis5 3" xfId="248" xr:uid="{00000000-0005-0000-0000-0000C0000000}"/>
    <cellStyle name="40% - Énfasis5 3 2" xfId="249" xr:uid="{00000000-0005-0000-0000-0000C1000000}"/>
    <cellStyle name="40% - Énfasis5 4" xfId="250" xr:uid="{00000000-0005-0000-0000-0000C2000000}"/>
    <cellStyle name="40% - Énfasis5 4 2" xfId="251" xr:uid="{00000000-0005-0000-0000-0000C3000000}"/>
    <cellStyle name="40% - Énfasis5 5" xfId="252" xr:uid="{00000000-0005-0000-0000-0000C4000000}"/>
    <cellStyle name="40% - Énfasis5 5 2" xfId="253" xr:uid="{00000000-0005-0000-0000-0000C5000000}"/>
    <cellStyle name="40% - Énfasis5 6" xfId="254" xr:uid="{00000000-0005-0000-0000-0000C6000000}"/>
    <cellStyle name="40% - Énfasis5 6 2" xfId="255" xr:uid="{00000000-0005-0000-0000-0000C7000000}"/>
    <cellStyle name="40% - Énfasis5 7" xfId="256" xr:uid="{00000000-0005-0000-0000-0000C8000000}"/>
    <cellStyle name="40% - Énfasis5 7 2" xfId="257" xr:uid="{00000000-0005-0000-0000-0000C9000000}"/>
    <cellStyle name="40% - Énfasis5 8" xfId="258" xr:uid="{00000000-0005-0000-0000-0000CA000000}"/>
    <cellStyle name="40% - Énfasis5 8 2" xfId="259" xr:uid="{00000000-0005-0000-0000-0000CB000000}"/>
    <cellStyle name="40% - Énfasis6 2" xfId="260" xr:uid="{00000000-0005-0000-0000-0000CC000000}"/>
    <cellStyle name="40% - Énfasis6 2 2" xfId="261" xr:uid="{00000000-0005-0000-0000-0000CD000000}"/>
    <cellStyle name="40% - Énfasis6 2 3" xfId="262" xr:uid="{00000000-0005-0000-0000-0000CE000000}"/>
    <cellStyle name="40% - Énfasis6 2 4" xfId="263" xr:uid="{00000000-0005-0000-0000-0000CF000000}"/>
    <cellStyle name="40% - Énfasis6 2 5" xfId="264" xr:uid="{00000000-0005-0000-0000-0000D0000000}"/>
    <cellStyle name="40% - Énfasis6 3" xfId="265" xr:uid="{00000000-0005-0000-0000-0000D1000000}"/>
    <cellStyle name="40% - Énfasis6 3 2" xfId="266" xr:uid="{00000000-0005-0000-0000-0000D2000000}"/>
    <cellStyle name="40% - Énfasis6 4" xfId="267" xr:uid="{00000000-0005-0000-0000-0000D3000000}"/>
    <cellStyle name="40% - Énfasis6 4 2" xfId="268" xr:uid="{00000000-0005-0000-0000-0000D4000000}"/>
    <cellStyle name="40% - Énfasis6 5" xfId="269" xr:uid="{00000000-0005-0000-0000-0000D5000000}"/>
    <cellStyle name="40% - Énfasis6 5 2" xfId="270" xr:uid="{00000000-0005-0000-0000-0000D6000000}"/>
    <cellStyle name="40% - Énfasis6 6" xfId="271" xr:uid="{00000000-0005-0000-0000-0000D7000000}"/>
    <cellStyle name="40% - Énfasis6 6 2" xfId="272" xr:uid="{00000000-0005-0000-0000-0000D8000000}"/>
    <cellStyle name="40% - Énfasis6 7" xfId="273" xr:uid="{00000000-0005-0000-0000-0000D9000000}"/>
    <cellStyle name="40% - Énfasis6 7 2" xfId="274" xr:uid="{00000000-0005-0000-0000-0000DA000000}"/>
    <cellStyle name="40% - Énfasis6 8" xfId="275" xr:uid="{00000000-0005-0000-0000-0000DB000000}"/>
    <cellStyle name="40% - Énfasis6 8 2" xfId="276" xr:uid="{00000000-0005-0000-0000-0000DC000000}"/>
    <cellStyle name="60% - Accent1" xfId="277" xr:uid="{00000000-0005-0000-0000-0000DD000000}"/>
    <cellStyle name="60% - Accent1 2" xfId="278" xr:uid="{00000000-0005-0000-0000-0000DE000000}"/>
    <cellStyle name="60% - Accent2" xfId="279" xr:uid="{00000000-0005-0000-0000-0000DF000000}"/>
    <cellStyle name="60% - Accent2 2" xfId="280" xr:uid="{00000000-0005-0000-0000-0000E0000000}"/>
    <cellStyle name="60% - Accent3" xfId="281" xr:uid="{00000000-0005-0000-0000-0000E1000000}"/>
    <cellStyle name="60% - Accent3 2" xfId="282" xr:uid="{00000000-0005-0000-0000-0000E2000000}"/>
    <cellStyle name="60% - Accent4" xfId="283" xr:uid="{00000000-0005-0000-0000-0000E3000000}"/>
    <cellStyle name="60% - Accent4 2" xfId="284" xr:uid="{00000000-0005-0000-0000-0000E4000000}"/>
    <cellStyle name="60% - Accent5" xfId="285" xr:uid="{00000000-0005-0000-0000-0000E5000000}"/>
    <cellStyle name="60% - Accent5 2" xfId="286" xr:uid="{00000000-0005-0000-0000-0000E6000000}"/>
    <cellStyle name="60% - Accent6" xfId="287" xr:uid="{00000000-0005-0000-0000-0000E7000000}"/>
    <cellStyle name="60% - Accent6 2" xfId="288" xr:uid="{00000000-0005-0000-0000-0000E8000000}"/>
    <cellStyle name="60% - Énfasis1 2" xfId="289" xr:uid="{00000000-0005-0000-0000-0000E9000000}"/>
    <cellStyle name="60% - Énfasis1 2 2" xfId="290" xr:uid="{00000000-0005-0000-0000-0000EA000000}"/>
    <cellStyle name="60% - Énfasis1 2 3" xfId="291" xr:uid="{00000000-0005-0000-0000-0000EB000000}"/>
    <cellStyle name="60% - Énfasis1 3" xfId="292" xr:uid="{00000000-0005-0000-0000-0000EC000000}"/>
    <cellStyle name="60% - Énfasis1 4" xfId="293" xr:uid="{00000000-0005-0000-0000-0000ED000000}"/>
    <cellStyle name="60% - Énfasis1 5" xfId="294" xr:uid="{00000000-0005-0000-0000-0000EE000000}"/>
    <cellStyle name="60% - Énfasis1 6" xfId="295" xr:uid="{00000000-0005-0000-0000-0000EF000000}"/>
    <cellStyle name="60% - Énfasis1 7" xfId="296" xr:uid="{00000000-0005-0000-0000-0000F0000000}"/>
    <cellStyle name="60% - Énfasis1 8" xfId="297" xr:uid="{00000000-0005-0000-0000-0000F1000000}"/>
    <cellStyle name="60% - Énfasis2 2" xfId="298" xr:uid="{00000000-0005-0000-0000-0000F2000000}"/>
    <cellStyle name="60% - Énfasis2 2 2" xfId="299" xr:uid="{00000000-0005-0000-0000-0000F3000000}"/>
    <cellStyle name="60% - Énfasis2 2 3" xfId="300" xr:uid="{00000000-0005-0000-0000-0000F4000000}"/>
    <cellStyle name="60% - Énfasis2 2 4" xfId="301" xr:uid="{00000000-0005-0000-0000-0000F5000000}"/>
    <cellStyle name="60% - Énfasis2 2 5" xfId="302" xr:uid="{00000000-0005-0000-0000-0000F6000000}"/>
    <cellStyle name="60% - Énfasis2 3" xfId="303" xr:uid="{00000000-0005-0000-0000-0000F7000000}"/>
    <cellStyle name="60% - Énfasis2 4" xfId="304" xr:uid="{00000000-0005-0000-0000-0000F8000000}"/>
    <cellStyle name="60% - Énfasis2 5" xfId="305" xr:uid="{00000000-0005-0000-0000-0000F9000000}"/>
    <cellStyle name="60% - Énfasis2 6" xfId="306" xr:uid="{00000000-0005-0000-0000-0000FA000000}"/>
    <cellStyle name="60% - Énfasis2 7" xfId="307" xr:uid="{00000000-0005-0000-0000-0000FB000000}"/>
    <cellStyle name="60% - Énfasis2 8" xfId="308" xr:uid="{00000000-0005-0000-0000-0000FC000000}"/>
    <cellStyle name="60% - Énfasis3 2" xfId="309" xr:uid="{00000000-0005-0000-0000-0000FD000000}"/>
    <cellStyle name="60% - Énfasis3 2 2" xfId="310" xr:uid="{00000000-0005-0000-0000-0000FE000000}"/>
    <cellStyle name="60% - Énfasis3 2 3" xfId="311" xr:uid="{00000000-0005-0000-0000-0000FF000000}"/>
    <cellStyle name="60% - Énfasis3 3" xfId="312" xr:uid="{00000000-0005-0000-0000-000000010000}"/>
    <cellStyle name="60% - Énfasis3 4" xfId="313" xr:uid="{00000000-0005-0000-0000-000001010000}"/>
    <cellStyle name="60% - Énfasis3 5" xfId="314" xr:uid="{00000000-0005-0000-0000-000002010000}"/>
    <cellStyle name="60% - Énfasis3 6" xfId="315" xr:uid="{00000000-0005-0000-0000-000003010000}"/>
    <cellStyle name="60% - Énfasis3 7" xfId="316" xr:uid="{00000000-0005-0000-0000-000004010000}"/>
    <cellStyle name="60% - Énfasis3 8" xfId="317" xr:uid="{00000000-0005-0000-0000-000005010000}"/>
    <cellStyle name="60% - Énfasis4 2" xfId="318" xr:uid="{00000000-0005-0000-0000-000006010000}"/>
    <cellStyle name="60% - Énfasis4 2 2" xfId="319" xr:uid="{00000000-0005-0000-0000-000007010000}"/>
    <cellStyle name="60% - Énfasis4 2 3" xfId="320" xr:uid="{00000000-0005-0000-0000-000008010000}"/>
    <cellStyle name="60% - Énfasis4 3" xfId="321" xr:uid="{00000000-0005-0000-0000-000009010000}"/>
    <cellStyle name="60% - Énfasis4 4" xfId="322" xr:uid="{00000000-0005-0000-0000-00000A010000}"/>
    <cellStyle name="60% - Énfasis4 5" xfId="323" xr:uid="{00000000-0005-0000-0000-00000B010000}"/>
    <cellStyle name="60% - Énfasis4 6" xfId="324" xr:uid="{00000000-0005-0000-0000-00000C010000}"/>
    <cellStyle name="60% - Énfasis4 7" xfId="325" xr:uid="{00000000-0005-0000-0000-00000D010000}"/>
    <cellStyle name="60% - Énfasis4 8" xfId="326" xr:uid="{00000000-0005-0000-0000-00000E010000}"/>
    <cellStyle name="60% - Énfasis5 2" xfId="327" xr:uid="{00000000-0005-0000-0000-00000F010000}"/>
    <cellStyle name="60% - Énfasis5 2 2" xfId="328" xr:uid="{00000000-0005-0000-0000-000010010000}"/>
    <cellStyle name="60% - Énfasis5 3" xfId="329" xr:uid="{00000000-0005-0000-0000-000011010000}"/>
    <cellStyle name="60% - Énfasis5 4" xfId="330" xr:uid="{00000000-0005-0000-0000-000012010000}"/>
    <cellStyle name="60% - Énfasis5 5" xfId="331" xr:uid="{00000000-0005-0000-0000-000013010000}"/>
    <cellStyle name="60% - Énfasis5 6" xfId="332" xr:uid="{00000000-0005-0000-0000-000014010000}"/>
    <cellStyle name="60% - Énfasis5 7" xfId="333" xr:uid="{00000000-0005-0000-0000-000015010000}"/>
    <cellStyle name="60% - Énfasis5 8" xfId="334" xr:uid="{00000000-0005-0000-0000-000016010000}"/>
    <cellStyle name="60% - Énfasis6 2" xfId="335" xr:uid="{00000000-0005-0000-0000-000017010000}"/>
    <cellStyle name="60% - Énfasis6 2 2" xfId="336" xr:uid="{00000000-0005-0000-0000-000018010000}"/>
    <cellStyle name="60% - Énfasis6 2 3" xfId="337" xr:uid="{00000000-0005-0000-0000-000019010000}"/>
    <cellStyle name="60% - Énfasis6 2 4" xfId="338" xr:uid="{00000000-0005-0000-0000-00001A010000}"/>
    <cellStyle name="60% - Énfasis6 2 5" xfId="339" xr:uid="{00000000-0005-0000-0000-00001B010000}"/>
    <cellStyle name="60% - Énfasis6 3" xfId="340" xr:uid="{00000000-0005-0000-0000-00001C010000}"/>
    <cellStyle name="60% - Énfasis6 4" xfId="341" xr:uid="{00000000-0005-0000-0000-00001D010000}"/>
    <cellStyle name="60% - Énfasis6 5" xfId="342" xr:uid="{00000000-0005-0000-0000-00001E010000}"/>
    <cellStyle name="60% - Énfasis6 6" xfId="343" xr:uid="{00000000-0005-0000-0000-00001F010000}"/>
    <cellStyle name="60% - Énfasis6 7" xfId="344" xr:uid="{00000000-0005-0000-0000-000020010000}"/>
    <cellStyle name="60% - Énfasis6 8" xfId="345" xr:uid="{00000000-0005-0000-0000-000021010000}"/>
    <cellStyle name="80" xfId="346" xr:uid="{00000000-0005-0000-0000-000022010000}"/>
    <cellStyle name="Accent1" xfId="347" xr:uid="{00000000-0005-0000-0000-000023010000}"/>
    <cellStyle name="Accent1 2" xfId="348" xr:uid="{00000000-0005-0000-0000-000024010000}"/>
    <cellStyle name="Accent2" xfId="349" xr:uid="{00000000-0005-0000-0000-000025010000}"/>
    <cellStyle name="Accent2 2" xfId="350" xr:uid="{00000000-0005-0000-0000-000026010000}"/>
    <cellStyle name="Accent3" xfId="351" xr:uid="{00000000-0005-0000-0000-000027010000}"/>
    <cellStyle name="Accent3 2" xfId="352" xr:uid="{00000000-0005-0000-0000-000028010000}"/>
    <cellStyle name="Accent4" xfId="353" xr:uid="{00000000-0005-0000-0000-000029010000}"/>
    <cellStyle name="Accent4 2" xfId="354" xr:uid="{00000000-0005-0000-0000-00002A010000}"/>
    <cellStyle name="Accent5" xfId="355" xr:uid="{00000000-0005-0000-0000-00002B010000}"/>
    <cellStyle name="Accent5 2" xfId="356" xr:uid="{00000000-0005-0000-0000-00002C010000}"/>
    <cellStyle name="Accent6" xfId="357" xr:uid="{00000000-0005-0000-0000-00002D010000}"/>
    <cellStyle name="Accent6 2" xfId="358" xr:uid="{00000000-0005-0000-0000-00002E010000}"/>
    <cellStyle name="Advertencia" xfId="359" xr:uid="{00000000-0005-0000-0000-00002F010000}"/>
    <cellStyle name="Advertencia 2" xfId="360" xr:uid="{00000000-0005-0000-0000-000030010000}"/>
    <cellStyle name="Bad" xfId="361" xr:uid="{00000000-0005-0000-0000-000031010000}"/>
    <cellStyle name="Bad 2" xfId="362" xr:uid="{00000000-0005-0000-0000-000032010000}"/>
    <cellStyle name="Buena 2" xfId="363" xr:uid="{00000000-0005-0000-0000-000033010000}"/>
    <cellStyle name="Buena 2 2" xfId="364" xr:uid="{00000000-0005-0000-0000-000034010000}"/>
    <cellStyle name="Buena 3" xfId="365" xr:uid="{00000000-0005-0000-0000-000035010000}"/>
    <cellStyle name="Buena 4" xfId="366" xr:uid="{00000000-0005-0000-0000-000036010000}"/>
    <cellStyle name="Buena 5" xfId="367" xr:uid="{00000000-0005-0000-0000-000037010000}"/>
    <cellStyle name="Buena 6" xfId="368" xr:uid="{00000000-0005-0000-0000-000038010000}"/>
    <cellStyle name="Buena 7" xfId="369" xr:uid="{00000000-0005-0000-0000-000039010000}"/>
    <cellStyle name="Buena 8" xfId="370" xr:uid="{00000000-0005-0000-0000-00003A010000}"/>
    <cellStyle name="Calcular" xfId="371" xr:uid="{00000000-0005-0000-0000-00003B010000}"/>
    <cellStyle name="Calcular 2" xfId="372" xr:uid="{00000000-0005-0000-0000-00003C010000}"/>
    <cellStyle name="Calcular 2 2" xfId="373" xr:uid="{00000000-0005-0000-0000-00003D010000}"/>
    <cellStyle name="Calcular 2 3" xfId="374" xr:uid="{00000000-0005-0000-0000-00003E010000}"/>
    <cellStyle name="Calcular 2 4" xfId="375" xr:uid="{00000000-0005-0000-0000-00003F010000}"/>
    <cellStyle name="Calcular 3" xfId="376" xr:uid="{00000000-0005-0000-0000-000040010000}"/>
    <cellStyle name="Calcular 4" xfId="377" xr:uid="{00000000-0005-0000-0000-000041010000}"/>
    <cellStyle name="Calcular 5" xfId="378" xr:uid="{00000000-0005-0000-0000-000042010000}"/>
    <cellStyle name="Calculation" xfId="379" xr:uid="{00000000-0005-0000-0000-000043010000}"/>
    <cellStyle name="Calculation 2" xfId="380" xr:uid="{00000000-0005-0000-0000-000044010000}"/>
    <cellStyle name="Cálculo 2" xfId="381" xr:uid="{00000000-0005-0000-0000-000045010000}"/>
    <cellStyle name="Cálculo 2 2" xfId="382" xr:uid="{00000000-0005-0000-0000-000046010000}"/>
    <cellStyle name="Cálculo 2 2 2" xfId="383" xr:uid="{00000000-0005-0000-0000-000047010000}"/>
    <cellStyle name="Cálculo 2 2 3" xfId="384" xr:uid="{00000000-0005-0000-0000-000048010000}"/>
    <cellStyle name="Cálculo 2 2 4" xfId="385" xr:uid="{00000000-0005-0000-0000-000049010000}"/>
    <cellStyle name="Cálculo 2 3" xfId="386" xr:uid="{00000000-0005-0000-0000-00004A010000}"/>
    <cellStyle name="Cálculo 2 4" xfId="387" xr:uid="{00000000-0005-0000-0000-00004B010000}"/>
    <cellStyle name="Cálculo 2 5" xfId="388" xr:uid="{00000000-0005-0000-0000-00004C010000}"/>
    <cellStyle name="Cálculo 3" xfId="389" xr:uid="{00000000-0005-0000-0000-00004D010000}"/>
    <cellStyle name="Cálculo 4" xfId="390" xr:uid="{00000000-0005-0000-0000-00004E010000}"/>
    <cellStyle name="Cálculo 5" xfId="391" xr:uid="{00000000-0005-0000-0000-00004F010000}"/>
    <cellStyle name="Cálculo 6" xfId="392" xr:uid="{00000000-0005-0000-0000-000050010000}"/>
    <cellStyle name="Cálculo 7" xfId="393" xr:uid="{00000000-0005-0000-0000-000051010000}"/>
    <cellStyle name="Cálculo 8" xfId="394" xr:uid="{00000000-0005-0000-0000-000052010000}"/>
    <cellStyle name="Cancel" xfId="24" xr:uid="{00000000-0005-0000-0000-000053010000}"/>
    <cellStyle name="Celda comprob." xfId="395" xr:uid="{00000000-0005-0000-0000-000054010000}"/>
    <cellStyle name="Celda comprob. 2" xfId="396" xr:uid="{00000000-0005-0000-0000-000055010000}"/>
    <cellStyle name="Celda de comprobación 2" xfId="397" xr:uid="{00000000-0005-0000-0000-000056010000}"/>
    <cellStyle name="Celda de comprobación 2 2" xfId="398" xr:uid="{00000000-0005-0000-0000-000057010000}"/>
    <cellStyle name="Celda de comprobación 3" xfId="399" xr:uid="{00000000-0005-0000-0000-000058010000}"/>
    <cellStyle name="Celda de comprobación 4" xfId="400" xr:uid="{00000000-0005-0000-0000-000059010000}"/>
    <cellStyle name="Celda de comprobación 5" xfId="401" xr:uid="{00000000-0005-0000-0000-00005A010000}"/>
    <cellStyle name="Celda de comprobación 6" xfId="402" xr:uid="{00000000-0005-0000-0000-00005B010000}"/>
    <cellStyle name="Celda de comprobación 7" xfId="403" xr:uid="{00000000-0005-0000-0000-00005C010000}"/>
    <cellStyle name="Celda de comprobación 8" xfId="404" xr:uid="{00000000-0005-0000-0000-00005D010000}"/>
    <cellStyle name="Celda vinculada 2" xfId="405" xr:uid="{00000000-0005-0000-0000-00005E010000}"/>
    <cellStyle name="Celda vinculada 2 2" xfId="406" xr:uid="{00000000-0005-0000-0000-00005F010000}"/>
    <cellStyle name="Celda vinculada 3" xfId="407" xr:uid="{00000000-0005-0000-0000-000060010000}"/>
    <cellStyle name="Celda vinculada 4" xfId="408" xr:uid="{00000000-0005-0000-0000-000061010000}"/>
    <cellStyle name="Celda vinculada 5" xfId="409" xr:uid="{00000000-0005-0000-0000-000062010000}"/>
    <cellStyle name="Celda vinculada 6" xfId="410" xr:uid="{00000000-0005-0000-0000-000063010000}"/>
    <cellStyle name="Celda vinculada 7" xfId="411" xr:uid="{00000000-0005-0000-0000-000064010000}"/>
    <cellStyle name="Celda vinculada 8" xfId="412" xr:uid="{00000000-0005-0000-0000-000065010000}"/>
    <cellStyle name="Check Cell" xfId="413" xr:uid="{00000000-0005-0000-0000-000066010000}"/>
    <cellStyle name="Check Cell 2" xfId="414" xr:uid="{00000000-0005-0000-0000-000067010000}"/>
    <cellStyle name="Coma 2" xfId="415" xr:uid="{00000000-0005-0000-0000-000068010000}"/>
    <cellStyle name="Comma" xfId="416" xr:uid="{00000000-0005-0000-0000-000069010000}"/>
    <cellStyle name="Comma [0]_PRESUPUESTO LICITACION" xfId="417" xr:uid="{00000000-0005-0000-0000-00006A010000}"/>
    <cellStyle name="Comma 2" xfId="418" xr:uid="{00000000-0005-0000-0000-00006B010000}"/>
    <cellStyle name="Comma_C- 017 VIVIENDAS DESMOVILIZADOS" xfId="419" xr:uid="{00000000-0005-0000-0000-00006C010000}"/>
    <cellStyle name="Comma0" xfId="420" xr:uid="{00000000-0005-0000-0000-00006D010000}"/>
    <cellStyle name="Correcto" xfId="421" xr:uid="{00000000-0005-0000-0000-00006E010000}"/>
    <cellStyle name="Correcto 2" xfId="422" xr:uid="{00000000-0005-0000-0000-00006F010000}"/>
    <cellStyle name="CUADRO1" xfId="423" xr:uid="{00000000-0005-0000-0000-000070010000}"/>
    <cellStyle name="CUADRO1 2" xfId="424" xr:uid="{00000000-0005-0000-0000-000071010000}"/>
    <cellStyle name="CUADRO1 3" xfId="425" xr:uid="{00000000-0005-0000-0000-000072010000}"/>
    <cellStyle name="CUADRO1_corte obra junio" xfId="426" xr:uid="{00000000-0005-0000-0000-000073010000}"/>
    <cellStyle name="Currency" xfId="427" xr:uid="{00000000-0005-0000-0000-000074010000}"/>
    <cellStyle name="Currency [0]_APU" xfId="428" xr:uid="{00000000-0005-0000-0000-000075010000}"/>
    <cellStyle name="Currency 2" xfId="429" xr:uid="{00000000-0005-0000-0000-000076010000}"/>
    <cellStyle name="Currency 2 2" xfId="430" xr:uid="{00000000-0005-0000-0000-000077010000}"/>
    <cellStyle name="Currency 3" xfId="431" xr:uid="{00000000-0005-0000-0000-000078010000}"/>
    <cellStyle name="Currency_APU" xfId="432" xr:uid="{00000000-0005-0000-0000-000079010000}"/>
    <cellStyle name="Currency0" xfId="433" xr:uid="{00000000-0005-0000-0000-00007A010000}"/>
    <cellStyle name="Date" xfId="434" xr:uid="{00000000-0005-0000-0000-00007B010000}"/>
    <cellStyle name="DIA" xfId="435" xr:uid="{00000000-0005-0000-0000-00007C010000}"/>
    <cellStyle name="Dia 2" xfId="436" xr:uid="{00000000-0005-0000-0000-00007D010000}"/>
    <cellStyle name="Dia_Cortes de Obra" xfId="437" xr:uid="{00000000-0005-0000-0000-00007E010000}"/>
    <cellStyle name="Encabez. 1" xfId="438" xr:uid="{00000000-0005-0000-0000-00007F010000}"/>
    <cellStyle name="Encabez. 1 2" xfId="439" xr:uid="{00000000-0005-0000-0000-000080010000}"/>
    <cellStyle name="Encabez. 2" xfId="440" xr:uid="{00000000-0005-0000-0000-000081010000}"/>
    <cellStyle name="Encabez. 2 2" xfId="441" xr:uid="{00000000-0005-0000-0000-000082010000}"/>
    <cellStyle name="ENCABEZ1" xfId="442" xr:uid="{00000000-0005-0000-0000-000083010000}"/>
    <cellStyle name="Encabez1 2" xfId="443" xr:uid="{00000000-0005-0000-0000-000084010000}"/>
    <cellStyle name="Encabez1_Cortes de Obra" xfId="444" xr:uid="{00000000-0005-0000-0000-000085010000}"/>
    <cellStyle name="ENCABEZ2" xfId="445" xr:uid="{00000000-0005-0000-0000-000086010000}"/>
    <cellStyle name="Encabez2 2" xfId="446" xr:uid="{00000000-0005-0000-0000-000087010000}"/>
    <cellStyle name="Encabez2_Cortes de Obra" xfId="447" xr:uid="{00000000-0005-0000-0000-000088010000}"/>
    <cellStyle name="Encabezado 1" xfId="448" xr:uid="{00000000-0005-0000-0000-000089010000}"/>
    <cellStyle name="Encabezado 2" xfId="449" xr:uid="{00000000-0005-0000-0000-00008A010000}"/>
    <cellStyle name="Encabezado 3" xfId="450" xr:uid="{00000000-0005-0000-0000-00008B010000}"/>
    <cellStyle name="Encabezado 3 2" xfId="451" xr:uid="{00000000-0005-0000-0000-00008C010000}"/>
    <cellStyle name="Encabezado 4 2" xfId="452" xr:uid="{00000000-0005-0000-0000-00008D010000}"/>
    <cellStyle name="Encabezado 4 2 2" xfId="453" xr:uid="{00000000-0005-0000-0000-00008E010000}"/>
    <cellStyle name="Encabezado 4 3" xfId="454" xr:uid="{00000000-0005-0000-0000-00008F010000}"/>
    <cellStyle name="Encabezado 4 4" xfId="455" xr:uid="{00000000-0005-0000-0000-000090010000}"/>
    <cellStyle name="Encabezado 4 5" xfId="456" xr:uid="{00000000-0005-0000-0000-000091010000}"/>
    <cellStyle name="Encabezado 4 6" xfId="457" xr:uid="{00000000-0005-0000-0000-000092010000}"/>
    <cellStyle name="Encabezado 4 7" xfId="458" xr:uid="{00000000-0005-0000-0000-000093010000}"/>
    <cellStyle name="Encabezado 4 8" xfId="459" xr:uid="{00000000-0005-0000-0000-000094010000}"/>
    <cellStyle name="Énfasis 1" xfId="460" xr:uid="{00000000-0005-0000-0000-000095010000}"/>
    <cellStyle name="Énfasis 2" xfId="461" xr:uid="{00000000-0005-0000-0000-000096010000}"/>
    <cellStyle name="Énfasis 3" xfId="462" xr:uid="{00000000-0005-0000-0000-000097010000}"/>
    <cellStyle name="Énfasis1 - 20%" xfId="463" xr:uid="{00000000-0005-0000-0000-000098010000}"/>
    <cellStyle name="Énfasis1 - 20% 2" xfId="464" xr:uid="{00000000-0005-0000-0000-000099010000}"/>
    <cellStyle name="Énfasis1 - 40%" xfId="465" xr:uid="{00000000-0005-0000-0000-00009A010000}"/>
    <cellStyle name="Énfasis1 - 40% 2" xfId="466" xr:uid="{00000000-0005-0000-0000-00009B010000}"/>
    <cellStyle name="Énfasis1 - 60%" xfId="467" xr:uid="{00000000-0005-0000-0000-00009C010000}"/>
    <cellStyle name="Énfasis1 10" xfId="468" xr:uid="{00000000-0005-0000-0000-00009D010000}"/>
    <cellStyle name="Énfasis1 11" xfId="469" xr:uid="{00000000-0005-0000-0000-00009E010000}"/>
    <cellStyle name="Énfasis1 12" xfId="470" xr:uid="{00000000-0005-0000-0000-00009F010000}"/>
    <cellStyle name="Énfasis1 13" xfId="471" xr:uid="{00000000-0005-0000-0000-0000A0010000}"/>
    <cellStyle name="Énfasis1 14" xfId="472" xr:uid="{00000000-0005-0000-0000-0000A1010000}"/>
    <cellStyle name="Énfasis1 15" xfId="473" xr:uid="{00000000-0005-0000-0000-0000A2010000}"/>
    <cellStyle name="Énfasis1 2" xfId="474" xr:uid="{00000000-0005-0000-0000-0000A3010000}"/>
    <cellStyle name="Énfasis1 2 2" xfId="475" xr:uid="{00000000-0005-0000-0000-0000A4010000}"/>
    <cellStyle name="Énfasis1 2 3" xfId="476" xr:uid="{00000000-0005-0000-0000-0000A5010000}"/>
    <cellStyle name="Énfasis1 3" xfId="477" xr:uid="{00000000-0005-0000-0000-0000A6010000}"/>
    <cellStyle name="Énfasis1 4" xfId="478" xr:uid="{00000000-0005-0000-0000-0000A7010000}"/>
    <cellStyle name="Énfasis1 5" xfId="479" xr:uid="{00000000-0005-0000-0000-0000A8010000}"/>
    <cellStyle name="Énfasis1 6" xfId="480" xr:uid="{00000000-0005-0000-0000-0000A9010000}"/>
    <cellStyle name="Énfasis1 7" xfId="481" xr:uid="{00000000-0005-0000-0000-0000AA010000}"/>
    <cellStyle name="Énfasis1 8" xfId="482" xr:uid="{00000000-0005-0000-0000-0000AB010000}"/>
    <cellStyle name="Énfasis1 9" xfId="483" xr:uid="{00000000-0005-0000-0000-0000AC010000}"/>
    <cellStyle name="Énfasis2 - 20%" xfId="484" xr:uid="{00000000-0005-0000-0000-0000AD010000}"/>
    <cellStyle name="Énfasis2 - 20% 2" xfId="485" xr:uid="{00000000-0005-0000-0000-0000AE010000}"/>
    <cellStyle name="Énfasis2 - 40%" xfId="486" xr:uid="{00000000-0005-0000-0000-0000AF010000}"/>
    <cellStyle name="Énfasis2 - 40% 2" xfId="487" xr:uid="{00000000-0005-0000-0000-0000B0010000}"/>
    <cellStyle name="Énfasis2 - 60%" xfId="488" xr:uid="{00000000-0005-0000-0000-0000B1010000}"/>
    <cellStyle name="Énfasis2 10" xfId="489" xr:uid="{00000000-0005-0000-0000-0000B2010000}"/>
    <cellStyle name="Énfasis2 11" xfId="490" xr:uid="{00000000-0005-0000-0000-0000B3010000}"/>
    <cellStyle name="Énfasis2 12" xfId="491" xr:uid="{00000000-0005-0000-0000-0000B4010000}"/>
    <cellStyle name="Énfasis2 13" xfId="492" xr:uid="{00000000-0005-0000-0000-0000B5010000}"/>
    <cellStyle name="Énfasis2 14" xfId="493" xr:uid="{00000000-0005-0000-0000-0000B6010000}"/>
    <cellStyle name="Énfasis2 15" xfId="494" xr:uid="{00000000-0005-0000-0000-0000B7010000}"/>
    <cellStyle name="Énfasis2 2" xfId="495" xr:uid="{00000000-0005-0000-0000-0000B8010000}"/>
    <cellStyle name="Énfasis2 2 2" xfId="496" xr:uid="{00000000-0005-0000-0000-0000B9010000}"/>
    <cellStyle name="Énfasis2 3" xfId="497" xr:uid="{00000000-0005-0000-0000-0000BA010000}"/>
    <cellStyle name="Énfasis2 4" xfId="498" xr:uid="{00000000-0005-0000-0000-0000BB010000}"/>
    <cellStyle name="Énfasis2 5" xfId="499" xr:uid="{00000000-0005-0000-0000-0000BC010000}"/>
    <cellStyle name="Énfasis2 6" xfId="500" xr:uid="{00000000-0005-0000-0000-0000BD010000}"/>
    <cellStyle name="Énfasis2 7" xfId="501" xr:uid="{00000000-0005-0000-0000-0000BE010000}"/>
    <cellStyle name="Énfasis2 8" xfId="502" xr:uid="{00000000-0005-0000-0000-0000BF010000}"/>
    <cellStyle name="Énfasis2 9" xfId="503" xr:uid="{00000000-0005-0000-0000-0000C0010000}"/>
    <cellStyle name="Énfasis3 - 20%" xfId="504" xr:uid="{00000000-0005-0000-0000-0000C1010000}"/>
    <cellStyle name="Énfasis3 - 20% 2" xfId="505" xr:uid="{00000000-0005-0000-0000-0000C2010000}"/>
    <cellStyle name="Énfasis3 - 40%" xfId="506" xr:uid="{00000000-0005-0000-0000-0000C3010000}"/>
    <cellStyle name="Énfasis3 - 40% 2" xfId="507" xr:uid="{00000000-0005-0000-0000-0000C4010000}"/>
    <cellStyle name="Énfasis3 - 60%" xfId="508" xr:uid="{00000000-0005-0000-0000-0000C5010000}"/>
    <cellStyle name="Énfasis3 10" xfId="509" xr:uid="{00000000-0005-0000-0000-0000C6010000}"/>
    <cellStyle name="Énfasis3 11" xfId="510" xr:uid="{00000000-0005-0000-0000-0000C7010000}"/>
    <cellStyle name="Énfasis3 12" xfId="511" xr:uid="{00000000-0005-0000-0000-0000C8010000}"/>
    <cellStyle name="Énfasis3 13" xfId="512" xr:uid="{00000000-0005-0000-0000-0000C9010000}"/>
    <cellStyle name="Énfasis3 14" xfId="513" xr:uid="{00000000-0005-0000-0000-0000CA010000}"/>
    <cellStyle name="Énfasis3 15" xfId="514" xr:uid="{00000000-0005-0000-0000-0000CB010000}"/>
    <cellStyle name="Énfasis3 2" xfId="515" xr:uid="{00000000-0005-0000-0000-0000CC010000}"/>
    <cellStyle name="Énfasis3 2 2" xfId="516" xr:uid="{00000000-0005-0000-0000-0000CD010000}"/>
    <cellStyle name="Énfasis3 3" xfId="517" xr:uid="{00000000-0005-0000-0000-0000CE010000}"/>
    <cellStyle name="Énfasis3 4" xfId="518" xr:uid="{00000000-0005-0000-0000-0000CF010000}"/>
    <cellStyle name="Énfasis3 5" xfId="519" xr:uid="{00000000-0005-0000-0000-0000D0010000}"/>
    <cellStyle name="Énfasis3 6" xfId="520" xr:uid="{00000000-0005-0000-0000-0000D1010000}"/>
    <cellStyle name="Énfasis3 7" xfId="521" xr:uid="{00000000-0005-0000-0000-0000D2010000}"/>
    <cellStyle name="Énfasis3 8" xfId="522" xr:uid="{00000000-0005-0000-0000-0000D3010000}"/>
    <cellStyle name="Énfasis3 9" xfId="523" xr:uid="{00000000-0005-0000-0000-0000D4010000}"/>
    <cellStyle name="Énfasis4 - 20%" xfId="524" xr:uid="{00000000-0005-0000-0000-0000D5010000}"/>
    <cellStyle name="Énfasis4 - 20% 2" xfId="525" xr:uid="{00000000-0005-0000-0000-0000D6010000}"/>
    <cellStyle name="Énfasis4 - 40%" xfId="526" xr:uid="{00000000-0005-0000-0000-0000D7010000}"/>
    <cellStyle name="Énfasis4 - 40% 2" xfId="527" xr:uid="{00000000-0005-0000-0000-0000D8010000}"/>
    <cellStyle name="Énfasis4 - 60%" xfId="528" xr:uid="{00000000-0005-0000-0000-0000D9010000}"/>
    <cellStyle name="Énfasis4 10" xfId="529" xr:uid="{00000000-0005-0000-0000-0000DA010000}"/>
    <cellStyle name="Énfasis4 11" xfId="530" xr:uid="{00000000-0005-0000-0000-0000DB010000}"/>
    <cellStyle name="Énfasis4 12" xfId="531" xr:uid="{00000000-0005-0000-0000-0000DC010000}"/>
    <cellStyle name="Énfasis4 13" xfId="532" xr:uid="{00000000-0005-0000-0000-0000DD010000}"/>
    <cellStyle name="Énfasis4 14" xfId="533" xr:uid="{00000000-0005-0000-0000-0000DE010000}"/>
    <cellStyle name="Énfasis4 15" xfId="534" xr:uid="{00000000-0005-0000-0000-0000DF010000}"/>
    <cellStyle name="Énfasis4 2" xfId="535" xr:uid="{00000000-0005-0000-0000-0000E0010000}"/>
    <cellStyle name="Énfasis4 2 2" xfId="536" xr:uid="{00000000-0005-0000-0000-0000E1010000}"/>
    <cellStyle name="Énfasis4 3" xfId="537" xr:uid="{00000000-0005-0000-0000-0000E2010000}"/>
    <cellStyle name="Énfasis4 4" xfId="538" xr:uid="{00000000-0005-0000-0000-0000E3010000}"/>
    <cellStyle name="Énfasis4 5" xfId="539" xr:uid="{00000000-0005-0000-0000-0000E4010000}"/>
    <cellStyle name="Énfasis4 6" xfId="540" xr:uid="{00000000-0005-0000-0000-0000E5010000}"/>
    <cellStyle name="Énfasis4 7" xfId="541" xr:uid="{00000000-0005-0000-0000-0000E6010000}"/>
    <cellStyle name="Énfasis4 8" xfId="542" xr:uid="{00000000-0005-0000-0000-0000E7010000}"/>
    <cellStyle name="Énfasis4 9" xfId="543" xr:uid="{00000000-0005-0000-0000-0000E8010000}"/>
    <cellStyle name="Énfasis5 - 20%" xfId="544" xr:uid="{00000000-0005-0000-0000-0000E9010000}"/>
    <cellStyle name="Énfasis5 - 20% 2" xfId="545" xr:uid="{00000000-0005-0000-0000-0000EA010000}"/>
    <cellStyle name="Énfasis5 - 40%" xfId="546" xr:uid="{00000000-0005-0000-0000-0000EB010000}"/>
    <cellStyle name="Énfasis5 - 40% 2" xfId="547" xr:uid="{00000000-0005-0000-0000-0000EC010000}"/>
    <cellStyle name="Énfasis5 - 60%" xfId="548" xr:uid="{00000000-0005-0000-0000-0000ED010000}"/>
    <cellStyle name="Énfasis5 10" xfId="549" xr:uid="{00000000-0005-0000-0000-0000EE010000}"/>
    <cellStyle name="Énfasis5 11" xfId="550" xr:uid="{00000000-0005-0000-0000-0000EF010000}"/>
    <cellStyle name="Énfasis5 12" xfId="551" xr:uid="{00000000-0005-0000-0000-0000F0010000}"/>
    <cellStyle name="Énfasis5 13" xfId="552" xr:uid="{00000000-0005-0000-0000-0000F1010000}"/>
    <cellStyle name="Énfasis5 14" xfId="553" xr:uid="{00000000-0005-0000-0000-0000F2010000}"/>
    <cellStyle name="Énfasis5 15" xfId="554" xr:uid="{00000000-0005-0000-0000-0000F3010000}"/>
    <cellStyle name="Énfasis5 2" xfId="555" xr:uid="{00000000-0005-0000-0000-0000F4010000}"/>
    <cellStyle name="Énfasis5 2 2" xfId="556" xr:uid="{00000000-0005-0000-0000-0000F5010000}"/>
    <cellStyle name="Énfasis5 3" xfId="557" xr:uid="{00000000-0005-0000-0000-0000F6010000}"/>
    <cellStyle name="Énfasis5 4" xfId="558" xr:uid="{00000000-0005-0000-0000-0000F7010000}"/>
    <cellStyle name="Énfasis5 5" xfId="559" xr:uid="{00000000-0005-0000-0000-0000F8010000}"/>
    <cellStyle name="Énfasis5 6" xfId="560" xr:uid="{00000000-0005-0000-0000-0000F9010000}"/>
    <cellStyle name="Énfasis5 7" xfId="561" xr:uid="{00000000-0005-0000-0000-0000FA010000}"/>
    <cellStyle name="Énfasis5 8" xfId="562" xr:uid="{00000000-0005-0000-0000-0000FB010000}"/>
    <cellStyle name="Énfasis5 9" xfId="563" xr:uid="{00000000-0005-0000-0000-0000FC010000}"/>
    <cellStyle name="Énfasis6 - 20%" xfId="564" xr:uid="{00000000-0005-0000-0000-0000FD010000}"/>
    <cellStyle name="Énfasis6 - 20% 2" xfId="565" xr:uid="{00000000-0005-0000-0000-0000FE010000}"/>
    <cellStyle name="Énfasis6 - 40%" xfId="566" xr:uid="{00000000-0005-0000-0000-0000FF010000}"/>
    <cellStyle name="Énfasis6 - 40% 2" xfId="567" xr:uid="{00000000-0005-0000-0000-000000020000}"/>
    <cellStyle name="Énfasis6 - 60%" xfId="568" xr:uid="{00000000-0005-0000-0000-000001020000}"/>
    <cellStyle name="Énfasis6 10" xfId="569" xr:uid="{00000000-0005-0000-0000-000002020000}"/>
    <cellStyle name="Énfasis6 11" xfId="570" xr:uid="{00000000-0005-0000-0000-000003020000}"/>
    <cellStyle name="Énfasis6 12" xfId="571" xr:uid="{00000000-0005-0000-0000-000004020000}"/>
    <cellStyle name="Énfasis6 13" xfId="572" xr:uid="{00000000-0005-0000-0000-000005020000}"/>
    <cellStyle name="Énfasis6 14" xfId="573" xr:uid="{00000000-0005-0000-0000-000006020000}"/>
    <cellStyle name="Énfasis6 15" xfId="574" xr:uid="{00000000-0005-0000-0000-000007020000}"/>
    <cellStyle name="Énfasis6 2" xfId="575" xr:uid="{00000000-0005-0000-0000-000008020000}"/>
    <cellStyle name="Énfasis6 2 2" xfId="576" xr:uid="{00000000-0005-0000-0000-000009020000}"/>
    <cellStyle name="Énfasis6 3" xfId="577" xr:uid="{00000000-0005-0000-0000-00000A020000}"/>
    <cellStyle name="Énfasis6 4" xfId="578" xr:uid="{00000000-0005-0000-0000-00000B020000}"/>
    <cellStyle name="Énfasis6 5" xfId="579" xr:uid="{00000000-0005-0000-0000-00000C020000}"/>
    <cellStyle name="Énfasis6 6" xfId="580" xr:uid="{00000000-0005-0000-0000-00000D020000}"/>
    <cellStyle name="Énfasis6 7" xfId="581" xr:uid="{00000000-0005-0000-0000-00000E020000}"/>
    <cellStyle name="Énfasis6 8" xfId="582" xr:uid="{00000000-0005-0000-0000-00000F020000}"/>
    <cellStyle name="Énfasis6 9" xfId="583" xr:uid="{00000000-0005-0000-0000-000010020000}"/>
    <cellStyle name="ENTERO" xfId="584" xr:uid="{00000000-0005-0000-0000-000011020000}"/>
    <cellStyle name="ENTERO 2" xfId="585" xr:uid="{00000000-0005-0000-0000-000012020000}"/>
    <cellStyle name="ENTERO 3" xfId="586" xr:uid="{00000000-0005-0000-0000-000013020000}"/>
    <cellStyle name="ENTERO 4" xfId="587" xr:uid="{00000000-0005-0000-0000-000014020000}"/>
    <cellStyle name="ENTERO 5" xfId="588" xr:uid="{00000000-0005-0000-0000-000015020000}"/>
    <cellStyle name="ENTERO 6" xfId="589" xr:uid="{00000000-0005-0000-0000-000016020000}"/>
    <cellStyle name="ENTERO 7" xfId="590" xr:uid="{00000000-0005-0000-0000-000017020000}"/>
    <cellStyle name="ENTERO_MSE-FR-09 PROGRAMA DE INVERSIONES" xfId="591" xr:uid="{00000000-0005-0000-0000-000018020000}"/>
    <cellStyle name="Entrada 2" xfId="592" xr:uid="{00000000-0005-0000-0000-000019020000}"/>
    <cellStyle name="Entrada 2 2" xfId="593" xr:uid="{00000000-0005-0000-0000-00001A020000}"/>
    <cellStyle name="Entrada 2 2 2" xfId="594" xr:uid="{00000000-0005-0000-0000-00001B020000}"/>
    <cellStyle name="Entrada 2 2 3" xfId="595" xr:uid="{00000000-0005-0000-0000-00001C020000}"/>
    <cellStyle name="Entrada 2 2 4" xfId="596" xr:uid="{00000000-0005-0000-0000-00001D020000}"/>
    <cellStyle name="Entrada 2 3" xfId="597" xr:uid="{00000000-0005-0000-0000-00001E020000}"/>
    <cellStyle name="Entrada 2 4" xfId="598" xr:uid="{00000000-0005-0000-0000-00001F020000}"/>
    <cellStyle name="Entrada 2 5" xfId="599" xr:uid="{00000000-0005-0000-0000-000020020000}"/>
    <cellStyle name="Entrada 3" xfId="600" xr:uid="{00000000-0005-0000-0000-000021020000}"/>
    <cellStyle name="Entrada 4" xfId="601" xr:uid="{00000000-0005-0000-0000-000022020000}"/>
    <cellStyle name="Entrada 5" xfId="602" xr:uid="{00000000-0005-0000-0000-000023020000}"/>
    <cellStyle name="Entrada 6" xfId="603" xr:uid="{00000000-0005-0000-0000-000024020000}"/>
    <cellStyle name="Entrada 7" xfId="604" xr:uid="{00000000-0005-0000-0000-000025020000}"/>
    <cellStyle name="Entrada 8" xfId="605" xr:uid="{00000000-0005-0000-0000-000026020000}"/>
    <cellStyle name="Estilo 1" xfId="606" xr:uid="{00000000-0005-0000-0000-000027020000}"/>
    <cellStyle name="Euro" xfId="607" xr:uid="{00000000-0005-0000-0000-000028020000}"/>
    <cellStyle name="Euro 10" xfId="608" xr:uid="{00000000-0005-0000-0000-000029020000}"/>
    <cellStyle name="Euro 10 2" xfId="609" xr:uid="{00000000-0005-0000-0000-00002A020000}"/>
    <cellStyle name="Euro 10 2 2" xfId="610" xr:uid="{00000000-0005-0000-0000-00002B020000}"/>
    <cellStyle name="Euro 10 3" xfId="611" xr:uid="{00000000-0005-0000-0000-00002C020000}"/>
    <cellStyle name="Euro 100" xfId="612" xr:uid="{00000000-0005-0000-0000-00002D020000}"/>
    <cellStyle name="Euro 101" xfId="613" xr:uid="{00000000-0005-0000-0000-00002E020000}"/>
    <cellStyle name="Euro 102" xfId="614" xr:uid="{00000000-0005-0000-0000-00002F020000}"/>
    <cellStyle name="Euro 103" xfId="615" xr:uid="{00000000-0005-0000-0000-000030020000}"/>
    <cellStyle name="Euro 104" xfId="616" xr:uid="{00000000-0005-0000-0000-000031020000}"/>
    <cellStyle name="Euro 105" xfId="617" xr:uid="{00000000-0005-0000-0000-000032020000}"/>
    <cellStyle name="Euro 11" xfId="618" xr:uid="{00000000-0005-0000-0000-000033020000}"/>
    <cellStyle name="Euro 11 2" xfId="619" xr:uid="{00000000-0005-0000-0000-000034020000}"/>
    <cellStyle name="Euro 11 2 2" xfId="620" xr:uid="{00000000-0005-0000-0000-000035020000}"/>
    <cellStyle name="Euro 11 3" xfId="621" xr:uid="{00000000-0005-0000-0000-000036020000}"/>
    <cellStyle name="Euro 12" xfId="622" xr:uid="{00000000-0005-0000-0000-000037020000}"/>
    <cellStyle name="Euro 12 2" xfId="623" xr:uid="{00000000-0005-0000-0000-000038020000}"/>
    <cellStyle name="Euro 12 2 2" xfId="624" xr:uid="{00000000-0005-0000-0000-000039020000}"/>
    <cellStyle name="Euro 12 3" xfId="625" xr:uid="{00000000-0005-0000-0000-00003A020000}"/>
    <cellStyle name="Euro 13" xfId="626" xr:uid="{00000000-0005-0000-0000-00003B020000}"/>
    <cellStyle name="Euro 13 2" xfId="627" xr:uid="{00000000-0005-0000-0000-00003C020000}"/>
    <cellStyle name="Euro 13 2 2" xfId="628" xr:uid="{00000000-0005-0000-0000-00003D020000}"/>
    <cellStyle name="Euro 13 3" xfId="629" xr:uid="{00000000-0005-0000-0000-00003E020000}"/>
    <cellStyle name="Euro 14" xfId="630" xr:uid="{00000000-0005-0000-0000-00003F020000}"/>
    <cellStyle name="Euro 14 2" xfId="631" xr:uid="{00000000-0005-0000-0000-000040020000}"/>
    <cellStyle name="Euro 14 2 2" xfId="632" xr:uid="{00000000-0005-0000-0000-000041020000}"/>
    <cellStyle name="Euro 14 3" xfId="633" xr:uid="{00000000-0005-0000-0000-000042020000}"/>
    <cellStyle name="Euro 15" xfId="634" xr:uid="{00000000-0005-0000-0000-000043020000}"/>
    <cellStyle name="Euro 15 2" xfId="635" xr:uid="{00000000-0005-0000-0000-000044020000}"/>
    <cellStyle name="Euro 15 2 2" xfId="636" xr:uid="{00000000-0005-0000-0000-000045020000}"/>
    <cellStyle name="Euro 15 3" xfId="637" xr:uid="{00000000-0005-0000-0000-000046020000}"/>
    <cellStyle name="Euro 16" xfId="638" xr:uid="{00000000-0005-0000-0000-000047020000}"/>
    <cellStyle name="Euro 16 2" xfId="639" xr:uid="{00000000-0005-0000-0000-000048020000}"/>
    <cellStyle name="Euro 16 2 2" xfId="640" xr:uid="{00000000-0005-0000-0000-000049020000}"/>
    <cellStyle name="Euro 16 3" xfId="641" xr:uid="{00000000-0005-0000-0000-00004A020000}"/>
    <cellStyle name="Euro 17" xfId="642" xr:uid="{00000000-0005-0000-0000-00004B020000}"/>
    <cellStyle name="Euro 17 2" xfId="643" xr:uid="{00000000-0005-0000-0000-00004C020000}"/>
    <cellStyle name="Euro 17 2 2" xfId="644" xr:uid="{00000000-0005-0000-0000-00004D020000}"/>
    <cellStyle name="Euro 17 3" xfId="645" xr:uid="{00000000-0005-0000-0000-00004E020000}"/>
    <cellStyle name="Euro 18" xfId="646" xr:uid="{00000000-0005-0000-0000-00004F020000}"/>
    <cellStyle name="Euro 18 2" xfId="647" xr:uid="{00000000-0005-0000-0000-000050020000}"/>
    <cellStyle name="Euro 18 2 2" xfId="648" xr:uid="{00000000-0005-0000-0000-000051020000}"/>
    <cellStyle name="Euro 18 3" xfId="649" xr:uid="{00000000-0005-0000-0000-000052020000}"/>
    <cellStyle name="Euro 19" xfId="650" xr:uid="{00000000-0005-0000-0000-000053020000}"/>
    <cellStyle name="Euro 19 2" xfId="651" xr:uid="{00000000-0005-0000-0000-000054020000}"/>
    <cellStyle name="Euro 19 2 2" xfId="652" xr:uid="{00000000-0005-0000-0000-000055020000}"/>
    <cellStyle name="Euro 19 3" xfId="653" xr:uid="{00000000-0005-0000-0000-000056020000}"/>
    <cellStyle name="Euro 2" xfId="654" xr:uid="{00000000-0005-0000-0000-000057020000}"/>
    <cellStyle name="Euro 2 10" xfId="655" xr:uid="{00000000-0005-0000-0000-000058020000}"/>
    <cellStyle name="Euro 2 11" xfId="656" xr:uid="{00000000-0005-0000-0000-000059020000}"/>
    <cellStyle name="Euro 2 12" xfId="657" xr:uid="{00000000-0005-0000-0000-00005A020000}"/>
    <cellStyle name="Euro 2 13" xfId="658" xr:uid="{00000000-0005-0000-0000-00005B020000}"/>
    <cellStyle name="Euro 2 14" xfId="659" xr:uid="{00000000-0005-0000-0000-00005C020000}"/>
    <cellStyle name="Euro 2 15" xfId="660" xr:uid="{00000000-0005-0000-0000-00005D020000}"/>
    <cellStyle name="Euro 2 16" xfId="661" xr:uid="{00000000-0005-0000-0000-00005E020000}"/>
    <cellStyle name="Euro 2 17" xfId="662" xr:uid="{00000000-0005-0000-0000-00005F020000}"/>
    <cellStyle name="Euro 2 18" xfId="663" xr:uid="{00000000-0005-0000-0000-000060020000}"/>
    <cellStyle name="Euro 2 19" xfId="664" xr:uid="{00000000-0005-0000-0000-000061020000}"/>
    <cellStyle name="Euro 2 2" xfId="665" xr:uid="{00000000-0005-0000-0000-000062020000}"/>
    <cellStyle name="Euro 2 2 2" xfId="666" xr:uid="{00000000-0005-0000-0000-000063020000}"/>
    <cellStyle name="Euro 2 3" xfId="667" xr:uid="{00000000-0005-0000-0000-000064020000}"/>
    <cellStyle name="Euro 2 4" xfId="668" xr:uid="{00000000-0005-0000-0000-000065020000}"/>
    <cellStyle name="Euro 2 5" xfId="669" xr:uid="{00000000-0005-0000-0000-000066020000}"/>
    <cellStyle name="Euro 2 6" xfId="670" xr:uid="{00000000-0005-0000-0000-000067020000}"/>
    <cellStyle name="Euro 2 7" xfId="671" xr:uid="{00000000-0005-0000-0000-000068020000}"/>
    <cellStyle name="Euro 2 8" xfId="672" xr:uid="{00000000-0005-0000-0000-000069020000}"/>
    <cellStyle name="Euro 2 9" xfId="673" xr:uid="{00000000-0005-0000-0000-00006A020000}"/>
    <cellStyle name="Euro 20" xfId="674" xr:uid="{00000000-0005-0000-0000-00006B020000}"/>
    <cellStyle name="Euro 20 2" xfId="675" xr:uid="{00000000-0005-0000-0000-00006C020000}"/>
    <cellStyle name="Euro 20 2 2" xfId="676" xr:uid="{00000000-0005-0000-0000-00006D020000}"/>
    <cellStyle name="Euro 20 3" xfId="677" xr:uid="{00000000-0005-0000-0000-00006E020000}"/>
    <cellStyle name="Euro 21" xfId="678" xr:uid="{00000000-0005-0000-0000-00006F020000}"/>
    <cellStyle name="Euro 21 2" xfId="679" xr:uid="{00000000-0005-0000-0000-000070020000}"/>
    <cellStyle name="Euro 22" xfId="680" xr:uid="{00000000-0005-0000-0000-000071020000}"/>
    <cellStyle name="Euro 23" xfId="681" xr:uid="{00000000-0005-0000-0000-000072020000}"/>
    <cellStyle name="Euro 24" xfId="682" xr:uid="{00000000-0005-0000-0000-000073020000}"/>
    <cellStyle name="Euro 25" xfId="683" xr:uid="{00000000-0005-0000-0000-000074020000}"/>
    <cellStyle name="Euro 26" xfId="684" xr:uid="{00000000-0005-0000-0000-000075020000}"/>
    <cellStyle name="Euro 27" xfId="685" xr:uid="{00000000-0005-0000-0000-000076020000}"/>
    <cellStyle name="Euro 28" xfId="686" xr:uid="{00000000-0005-0000-0000-000077020000}"/>
    <cellStyle name="Euro 29" xfId="687" xr:uid="{00000000-0005-0000-0000-000078020000}"/>
    <cellStyle name="Euro 3" xfId="688" xr:uid="{00000000-0005-0000-0000-000079020000}"/>
    <cellStyle name="Euro 3 2" xfId="689" xr:uid="{00000000-0005-0000-0000-00007A020000}"/>
    <cellStyle name="Euro 3 2 2" xfId="690" xr:uid="{00000000-0005-0000-0000-00007B020000}"/>
    <cellStyle name="Euro 3 3" xfId="691" xr:uid="{00000000-0005-0000-0000-00007C020000}"/>
    <cellStyle name="Euro 3 4" xfId="692" xr:uid="{00000000-0005-0000-0000-00007D020000}"/>
    <cellStyle name="Euro 3 5" xfId="693" xr:uid="{00000000-0005-0000-0000-00007E020000}"/>
    <cellStyle name="Euro 30" xfId="694" xr:uid="{00000000-0005-0000-0000-00007F020000}"/>
    <cellStyle name="Euro 31" xfId="695" xr:uid="{00000000-0005-0000-0000-000080020000}"/>
    <cellStyle name="Euro 32" xfId="696" xr:uid="{00000000-0005-0000-0000-000081020000}"/>
    <cellStyle name="Euro 33" xfId="697" xr:uid="{00000000-0005-0000-0000-000082020000}"/>
    <cellStyle name="Euro 34" xfId="698" xr:uid="{00000000-0005-0000-0000-000083020000}"/>
    <cellStyle name="Euro 35" xfId="699" xr:uid="{00000000-0005-0000-0000-000084020000}"/>
    <cellStyle name="Euro 36" xfId="700" xr:uid="{00000000-0005-0000-0000-000085020000}"/>
    <cellStyle name="Euro 37" xfId="701" xr:uid="{00000000-0005-0000-0000-000086020000}"/>
    <cellStyle name="Euro 38" xfId="702" xr:uid="{00000000-0005-0000-0000-000087020000}"/>
    <cellStyle name="Euro 39" xfId="703" xr:uid="{00000000-0005-0000-0000-000088020000}"/>
    <cellStyle name="Euro 4" xfId="704" xr:uid="{00000000-0005-0000-0000-000089020000}"/>
    <cellStyle name="Euro 4 2" xfId="705" xr:uid="{00000000-0005-0000-0000-00008A020000}"/>
    <cellStyle name="Euro 4 2 2" xfId="706" xr:uid="{00000000-0005-0000-0000-00008B020000}"/>
    <cellStyle name="Euro 4 3" xfId="707" xr:uid="{00000000-0005-0000-0000-00008C020000}"/>
    <cellStyle name="Euro 4 4" xfId="708" xr:uid="{00000000-0005-0000-0000-00008D020000}"/>
    <cellStyle name="Euro 4 5" xfId="709" xr:uid="{00000000-0005-0000-0000-00008E020000}"/>
    <cellStyle name="Euro 40" xfId="710" xr:uid="{00000000-0005-0000-0000-00008F020000}"/>
    <cellStyle name="Euro 41" xfId="711" xr:uid="{00000000-0005-0000-0000-000090020000}"/>
    <cellStyle name="Euro 42" xfId="712" xr:uid="{00000000-0005-0000-0000-000091020000}"/>
    <cellStyle name="Euro 43" xfId="713" xr:uid="{00000000-0005-0000-0000-000092020000}"/>
    <cellStyle name="Euro 44" xfId="714" xr:uid="{00000000-0005-0000-0000-000093020000}"/>
    <cellStyle name="Euro 45" xfId="715" xr:uid="{00000000-0005-0000-0000-000094020000}"/>
    <cellStyle name="Euro 46" xfId="716" xr:uid="{00000000-0005-0000-0000-000095020000}"/>
    <cellStyle name="Euro 47" xfId="717" xr:uid="{00000000-0005-0000-0000-000096020000}"/>
    <cellStyle name="Euro 48" xfId="718" xr:uid="{00000000-0005-0000-0000-000097020000}"/>
    <cellStyle name="Euro 49" xfId="719" xr:uid="{00000000-0005-0000-0000-000098020000}"/>
    <cellStyle name="Euro 5" xfId="720" xr:uid="{00000000-0005-0000-0000-000099020000}"/>
    <cellStyle name="Euro 5 2" xfId="721" xr:uid="{00000000-0005-0000-0000-00009A020000}"/>
    <cellStyle name="Euro 5 2 2" xfId="722" xr:uid="{00000000-0005-0000-0000-00009B020000}"/>
    <cellStyle name="Euro 5 3" xfId="723" xr:uid="{00000000-0005-0000-0000-00009C020000}"/>
    <cellStyle name="Euro 5 4" xfId="724" xr:uid="{00000000-0005-0000-0000-00009D020000}"/>
    <cellStyle name="Euro 5 5" xfId="725" xr:uid="{00000000-0005-0000-0000-00009E020000}"/>
    <cellStyle name="Euro 50" xfId="726" xr:uid="{00000000-0005-0000-0000-00009F020000}"/>
    <cellStyle name="Euro 51" xfId="727" xr:uid="{00000000-0005-0000-0000-0000A0020000}"/>
    <cellStyle name="Euro 52" xfId="728" xr:uid="{00000000-0005-0000-0000-0000A1020000}"/>
    <cellStyle name="Euro 53" xfId="729" xr:uid="{00000000-0005-0000-0000-0000A2020000}"/>
    <cellStyle name="Euro 54" xfId="730" xr:uid="{00000000-0005-0000-0000-0000A3020000}"/>
    <cellStyle name="Euro 55" xfId="731" xr:uid="{00000000-0005-0000-0000-0000A4020000}"/>
    <cellStyle name="Euro 56" xfId="732" xr:uid="{00000000-0005-0000-0000-0000A5020000}"/>
    <cellStyle name="Euro 57" xfId="733" xr:uid="{00000000-0005-0000-0000-0000A6020000}"/>
    <cellStyle name="Euro 58" xfId="734" xr:uid="{00000000-0005-0000-0000-0000A7020000}"/>
    <cellStyle name="Euro 59" xfId="735" xr:uid="{00000000-0005-0000-0000-0000A8020000}"/>
    <cellStyle name="Euro 6" xfId="736" xr:uid="{00000000-0005-0000-0000-0000A9020000}"/>
    <cellStyle name="Euro 6 2" xfId="737" xr:uid="{00000000-0005-0000-0000-0000AA020000}"/>
    <cellStyle name="Euro 6 3" xfId="738" xr:uid="{00000000-0005-0000-0000-0000AB020000}"/>
    <cellStyle name="Euro 60" xfId="739" xr:uid="{00000000-0005-0000-0000-0000AC020000}"/>
    <cellStyle name="Euro 61" xfId="740" xr:uid="{00000000-0005-0000-0000-0000AD020000}"/>
    <cellStyle name="Euro 62" xfId="741" xr:uid="{00000000-0005-0000-0000-0000AE020000}"/>
    <cellStyle name="Euro 63" xfId="742" xr:uid="{00000000-0005-0000-0000-0000AF020000}"/>
    <cellStyle name="Euro 64" xfId="743" xr:uid="{00000000-0005-0000-0000-0000B0020000}"/>
    <cellStyle name="Euro 65" xfId="744" xr:uid="{00000000-0005-0000-0000-0000B1020000}"/>
    <cellStyle name="Euro 66" xfId="745" xr:uid="{00000000-0005-0000-0000-0000B2020000}"/>
    <cellStyle name="Euro 67" xfId="746" xr:uid="{00000000-0005-0000-0000-0000B3020000}"/>
    <cellStyle name="Euro 68" xfId="747" xr:uid="{00000000-0005-0000-0000-0000B4020000}"/>
    <cellStyle name="Euro 69" xfId="748" xr:uid="{00000000-0005-0000-0000-0000B5020000}"/>
    <cellStyle name="Euro 7" xfId="749" xr:uid="{00000000-0005-0000-0000-0000B6020000}"/>
    <cellStyle name="Euro 7 2" xfId="750" xr:uid="{00000000-0005-0000-0000-0000B7020000}"/>
    <cellStyle name="Euro 7 2 2" xfId="751" xr:uid="{00000000-0005-0000-0000-0000B8020000}"/>
    <cellStyle name="Euro 7 3" xfId="752" xr:uid="{00000000-0005-0000-0000-0000B9020000}"/>
    <cellStyle name="Euro 70" xfId="753" xr:uid="{00000000-0005-0000-0000-0000BA020000}"/>
    <cellStyle name="Euro 71" xfId="754" xr:uid="{00000000-0005-0000-0000-0000BB020000}"/>
    <cellStyle name="Euro 72" xfId="755" xr:uid="{00000000-0005-0000-0000-0000BC020000}"/>
    <cellStyle name="Euro 73" xfId="756" xr:uid="{00000000-0005-0000-0000-0000BD020000}"/>
    <cellStyle name="Euro 74" xfId="757" xr:uid="{00000000-0005-0000-0000-0000BE020000}"/>
    <cellStyle name="Euro 75" xfId="758" xr:uid="{00000000-0005-0000-0000-0000BF020000}"/>
    <cellStyle name="Euro 76" xfId="759" xr:uid="{00000000-0005-0000-0000-0000C0020000}"/>
    <cellStyle name="Euro 77" xfId="760" xr:uid="{00000000-0005-0000-0000-0000C1020000}"/>
    <cellStyle name="Euro 78" xfId="761" xr:uid="{00000000-0005-0000-0000-0000C2020000}"/>
    <cellStyle name="Euro 79" xfId="762" xr:uid="{00000000-0005-0000-0000-0000C3020000}"/>
    <cellStyle name="Euro 8" xfId="763" xr:uid="{00000000-0005-0000-0000-0000C4020000}"/>
    <cellStyle name="Euro 8 2" xfId="764" xr:uid="{00000000-0005-0000-0000-0000C5020000}"/>
    <cellStyle name="Euro 8 2 2" xfId="765" xr:uid="{00000000-0005-0000-0000-0000C6020000}"/>
    <cellStyle name="Euro 8 3" xfId="766" xr:uid="{00000000-0005-0000-0000-0000C7020000}"/>
    <cellStyle name="Euro 8 3 2" xfId="767" xr:uid="{00000000-0005-0000-0000-0000C8020000}"/>
    <cellStyle name="Euro 8 3 2 2" xfId="768" xr:uid="{00000000-0005-0000-0000-0000C9020000}"/>
    <cellStyle name="Euro 8 3 3" xfId="769" xr:uid="{00000000-0005-0000-0000-0000CA020000}"/>
    <cellStyle name="Euro 8 4" xfId="770" xr:uid="{00000000-0005-0000-0000-0000CB020000}"/>
    <cellStyle name="Euro 8 4 2" xfId="771" xr:uid="{00000000-0005-0000-0000-0000CC020000}"/>
    <cellStyle name="Euro 8 4 2 2" xfId="772" xr:uid="{00000000-0005-0000-0000-0000CD020000}"/>
    <cellStyle name="Euro 8 4 3" xfId="773" xr:uid="{00000000-0005-0000-0000-0000CE020000}"/>
    <cellStyle name="Euro 8 5" xfId="774" xr:uid="{00000000-0005-0000-0000-0000CF020000}"/>
    <cellStyle name="Euro 80" xfId="775" xr:uid="{00000000-0005-0000-0000-0000D0020000}"/>
    <cellStyle name="Euro 81" xfId="776" xr:uid="{00000000-0005-0000-0000-0000D1020000}"/>
    <cellStyle name="Euro 82" xfId="777" xr:uid="{00000000-0005-0000-0000-0000D2020000}"/>
    <cellStyle name="Euro 83" xfId="778" xr:uid="{00000000-0005-0000-0000-0000D3020000}"/>
    <cellStyle name="Euro 84" xfId="779" xr:uid="{00000000-0005-0000-0000-0000D4020000}"/>
    <cellStyle name="Euro 85" xfId="780" xr:uid="{00000000-0005-0000-0000-0000D5020000}"/>
    <cellStyle name="Euro 86" xfId="781" xr:uid="{00000000-0005-0000-0000-0000D6020000}"/>
    <cellStyle name="Euro 87" xfId="782" xr:uid="{00000000-0005-0000-0000-0000D7020000}"/>
    <cellStyle name="Euro 88" xfId="783" xr:uid="{00000000-0005-0000-0000-0000D8020000}"/>
    <cellStyle name="Euro 89" xfId="784" xr:uid="{00000000-0005-0000-0000-0000D9020000}"/>
    <cellStyle name="Euro 9" xfId="785" xr:uid="{00000000-0005-0000-0000-0000DA020000}"/>
    <cellStyle name="Euro 9 2" xfId="786" xr:uid="{00000000-0005-0000-0000-0000DB020000}"/>
    <cellStyle name="Euro 9 2 2" xfId="787" xr:uid="{00000000-0005-0000-0000-0000DC020000}"/>
    <cellStyle name="Euro 9 3" xfId="788" xr:uid="{00000000-0005-0000-0000-0000DD020000}"/>
    <cellStyle name="Euro 90" xfId="789" xr:uid="{00000000-0005-0000-0000-0000DE020000}"/>
    <cellStyle name="Euro 91" xfId="790" xr:uid="{00000000-0005-0000-0000-0000DF020000}"/>
    <cellStyle name="Euro 92" xfId="791" xr:uid="{00000000-0005-0000-0000-0000E0020000}"/>
    <cellStyle name="Euro 93" xfId="792" xr:uid="{00000000-0005-0000-0000-0000E1020000}"/>
    <cellStyle name="Euro 94" xfId="793" xr:uid="{00000000-0005-0000-0000-0000E2020000}"/>
    <cellStyle name="Euro 95" xfId="794" xr:uid="{00000000-0005-0000-0000-0000E3020000}"/>
    <cellStyle name="Euro 96" xfId="795" xr:uid="{00000000-0005-0000-0000-0000E4020000}"/>
    <cellStyle name="Euro 97" xfId="796" xr:uid="{00000000-0005-0000-0000-0000E5020000}"/>
    <cellStyle name="Euro 98" xfId="797" xr:uid="{00000000-0005-0000-0000-0000E6020000}"/>
    <cellStyle name="Euro 99" xfId="798" xr:uid="{00000000-0005-0000-0000-0000E7020000}"/>
    <cellStyle name="Euro_2302 - 6. Presupuesto interventoria - Mej. y Mant. Ansermna Nuevo - La Virginia (4.000')" xfId="799" xr:uid="{00000000-0005-0000-0000-0000E8020000}"/>
    <cellStyle name="Excel Built-in Normal" xfId="4949" xr:uid="{00000000-0005-0000-0000-0000E9020000}"/>
    <cellStyle name="Explanatory Text" xfId="800" xr:uid="{00000000-0005-0000-0000-0000EA020000}"/>
    <cellStyle name="Explanatory Text 2" xfId="801" xr:uid="{00000000-0005-0000-0000-0000EB020000}"/>
    <cellStyle name="Explicación" xfId="802" xr:uid="{00000000-0005-0000-0000-0000EC020000}"/>
    <cellStyle name="Explicación 2" xfId="803" xr:uid="{00000000-0005-0000-0000-0000ED020000}"/>
    <cellStyle name="F2" xfId="804" xr:uid="{00000000-0005-0000-0000-0000EE020000}"/>
    <cellStyle name="F2 2" xfId="805" xr:uid="{00000000-0005-0000-0000-0000EF020000}"/>
    <cellStyle name="F2_Cortes de Obra" xfId="806" xr:uid="{00000000-0005-0000-0000-0000F0020000}"/>
    <cellStyle name="F3" xfId="807" xr:uid="{00000000-0005-0000-0000-0000F1020000}"/>
    <cellStyle name="F3 2" xfId="808" xr:uid="{00000000-0005-0000-0000-0000F2020000}"/>
    <cellStyle name="F3_Cortes de Obra" xfId="809" xr:uid="{00000000-0005-0000-0000-0000F3020000}"/>
    <cellStyle name="F4" xfId="810" xr:uid="{00000000-0005-0000-0000-0000F4020000}"/>
    <cellStyle name="F4 2" xfId="811" xr:uid="{00000000-0005-0000-0000-0000F5020000}"/>
    <cellStyle name="F4_Cortes de Obra" xfId="812" xr:uid="{00000000-0005-0000-0000-0000F6020000}"/>
    <cellStyle name="F5" xfId="813" xr:uid="{00000000-0005-0000-0000-0000F7020000}"/>
    <cellStyle name="F5 2" xfId="814" xr:uid="{00000000-0005-0000-0000-0000F8020000}"/>
    <cellStyle name="F5_Cortes de Obra" xfId="815" xr:uid="{00000000-0005-0000-0000-0000F9020000}"/>
    <cellStyle name="F6" xfId="816" xr:uid="{00000000-0005-0000-0000-0000FA020000}"/>
    <cellStyle name="F6 2" xfId="817" xr:uid="{00000000-0005-0000-0000-0000FB020000}"/>
    <cellStyle name="F6_Cortes de Obra" xfId="818" xr:uid="{00000000-0005-0000-0000-0000FC020000}"/>
    <cellStyle name="F7" xfId="819" xr:uid="{00000000-0005-0000-0000-0000FD020000}"/>
    <cellStyle name="F7 2" xfId="820" xr:uid="{00000000-0005-0000-0000-0000FE020000}"/>
    <cellStyle name="F7_Cortes de Obra" xfId="821" xr:uid="{00000000-0005-0000-0000-0000FF020000}"/>
    <cellStyle name="F8" xfId="822" xr:uid="{00000000-0005-0000-0000-000000030000}"/>
    <cellStyle name="F8 2" xfId="823" xr:uid="{00000000-0005-0000-0000-000001030000}"/>
    <cellStyle name="F8_Cortes de Obra" xfId="824" xr:uid="{00000000-0005-0000-0000-000002030000}"/>
    <cellStyle name="Fecha" xfId="825" xr:uid="{00000000-0005-0000-0000-000003030000}"/>
    <cellStyle name="FIJO" xfId="826" xr:uid="{00000000-0005-0000-0000-000004030000}"/>
    <cellStyle name="Fijo 2" xfId="827" xr:uid="{00000000-0005-0000-0000-000005030000}"/>
    <cellStyle name="Fijo_Cortes de Obra" xfId="828" xr:uid="{00000000-0005-0000-0000-000006030000}"/>
    <cellStyle name="FINANCIERO" xfId="829" xr:uid="{00000000-0005-0000-0000-000007030000}"/>
    <cellStyle name="Financiero 2" xfId="830" xr:uid="{00000000-0005-0000-0000-000008030000}"/>
    <cellStyle name="Financiero_Cortes de Obra" xfId="831" xr:uid="{00000000-0005-0000-0000-000009030000}"/>
    <cellStyle name="Fixed" xfId="832" xr:uid="{00000000-0005-0000-0000-00000A030000}"/>
    <cellStyle name="Good" xfId="833" xr:uid="{00000000-0005-0000-0000-00000B030000}"/>
    <cellStyle name="Good 2" xfId="834" xr:uid="{00000000-0005-0000-0000-00000C030000}"/>
    <cellStyle name="GRADOSMINSEG" xfId="835" xr:uid="{00000000-0005-0000-0000-00000D030000}"/>
    <cellStyle name="GRADOSMINSEG 2" xfId="836" xr:uid="{00000000-0005-0000-0000-00000E030000}"/>
    <cellStyle name="GRADOSMINSEG 3" xfId="837" xr:uid="{00000000-0005-0000-0000-00000F030000}"/>
    <cellStyle name="GRADOSMINSEG 4" xfId="838" xr:uid="{00000000-0005-0000-0000-000010030000}"/>
    <cellStyle name="GRADOSMINSEG 5" xfId="839" xr:uid="{00000000-0005-0000-0000-000011030000}"/>
    <cellStyle name="GRADOSMINSEG 6" xfId="840" xr:uid="{00000000-0005-0000-0000-000012030000}"/>
    <cellStyle name="GRADOSMINSEG 7" xfId="841" xr:uid="{00000000-0005-0000-0000-000013030000}"/>
    <cellStyle name="GRADOSMINSEG_MSE-FR-09 PROGRAMA DE INVERSIONES" xfId="842" xr:uid="{00000000-0005-0000-0000-000014030000}"/>
    <cellStyle name="Heading 1" xfId="843" xr:uid="{00000000-0005-0000-0000-000015030000}"/>
    <cellStyle name="Heading 1 2" xfId="844" xr:uid="{00000000-0005-0000-0000-000016030000}"/>
    <cellStyle name="Heading 2" xfId="845" xr:uid="{00000000-0005-0000-0000-000017030000}"/>
    <cellStyle name="Heading 2 2" xfId="846" xr:uid="{00000000-0005-0000-0000-000018030000}"/>
    <cellStyle name="Heading 3" xfId="847" xr:uid="{00000000-0005-0000-0000-000019030000}"/>
    <cellStyle name="Heading 3 2" xfId="848" xr:uid="{00000000-0005-0000-0000-00001A030000}"/>
    <cellStyle name="Heading 4" xfId="849" xr:uid="{00000000-0005-0000-0000-00001B030000}"/>
    <cellStyle name="Heading 4 2" xfId="850" xr:uid="{00000000-0005-0000-0000-00001C030000}"/>
    <cellStyle name="Heading1" xfId="851" xr:uid="{00000000-0005-0000-0000-00001D030000}"/>
    <cellStyle name="Heading2" xfId="852" xr:uid="{00000000-0005-0000-0000-00001E030000}"/>
    <cellStyle name="Hipervínculo" xfId="13" builtinId="8" hidden="1"/>
    <cellStyle name="Hipervínculo" xfId="15" builtinId="8" hidden="1"/>
    <cellStyle name="Hipervínculo" xfId="17" builtinId="8" hidden="1"/>
    <cellStyle name="Hipervínculo 2" xfId="853" xr:uid="{00000000-0005-0000-0000-000022030000}"/>
    <cellStyle name="Hipervínculo 2 2" xfId="854" xr:uid="{00000000-0005-0000-0000-000023030000}"/>
    <cellStyle name="Hipervínculo 2 2 2" xfId="855" xr:uid="{00000000-0005-0000-0000-000024030000}"/>
    <cellStyle name="Hipervínculo 2 3" xfId="856" xr:uid="{00000000-0005-0000-0000-000025030000}"/>
    <cellStyle name="Hipervínculo 3" xfId="857" xr:uid="{00000000-0005-0000-0000-000026030000}"/>
    <cellStyle name="Hipervínculo 3 2" xfId="858" xr:uid="{00000000-0005-0000-0000-000027030000}"/>
    <cellStyle name="Hipervínculo 4" xfId="859" xr:uid="{00000000-0005-0000-0000-000028030000}"/>
    <cellStyle name="Hipervínculo 5" xfId="860" xr:uid="{00000000-0005-0000-0000-000029030000}"/>
    <cellStyle name="Hipervínculo 6" xfId="861" xr:uid="{00000000-0005-0000-0000-00002A030000}"/>
    <cellStyle name="Hipervínculo visitado" xfId="14" builtinId="9" hidden="1"/>
    <cellStyle name="Hipervínculo visitado" xfId="16" builtinId="9" hidden="1"/>
    <cellStyle name="Hipervínculo visitado" xfId="18" builtinId="9" hidden="1"/>
    <cellStyle name="Hyperlink_28+0300-4504" xfId="862" xr:uid="{00000000-0005-0000-0000-00002E030000}"/>
    <cellStyle name="Incorrecto 2" xfId="863" xr:uid="{00000000-0005-0000-0000-00002F030000}"/>
    <cellStyle name="Incorrecto 2 2" xfId="864" xr:uid="{00000000-0005-0000-0000-000030030000}"/>
    <cellStyle name="Incorrecto 3" xfId="865" xr:uid="{00000000-0005-0000-0000-000031030000}"/>
    <cellStyle name="Incorrecto 4" xfId="866" xr:uid="{00000000-0005-0000-0000-000032030000}"/>
    <cellStyle name="Incorrecto 5" xfId="867" xr:uid="{00000000-0005-0000-0000-000033030000}"/>
    <cellStyle name="Incorrecto 6" xfId="868" xr:uid="{00000000-0005-0000-0000-000034030000}"/>
    <cellStyle name="Incorrecto 7" xfId="869" xr:uid="{00000000-0005-0000-0000-000035030000}"/>
    <cellStyle name="Incorrecto 8" xfId="870" xr:uid="{00000000-0005-0000-0000-000036030000}"/>
    <cellStyle name="Input" xfId="871" xr:uid="{00000000-0005-0000-0000-000037030000}"/>
    <cellStyle name="Input 2" xfId="872" xr:uid="{00000000-0005-0000-0000-000038030000}"/>
    <cellStyle name="Linked Cell" xfId="873" xr:uid="{00000000-0005-0000-0000-000039030000}"/>
    <cellStyle name="Linked Cell 2" xfId="874" xr:uid="{00000000-0005-0000-0000-00003A030000}"/>
    <cellStyle name="Millares" xfId="6" builtinId="3"/>
    <cellStyle name="Millares [0]" xfId="4948" builtinId="6"/>
    <cellStyle name="Millares [0] 2" xfId="875" xr:uid="{00000000-0005-0000-0000-00003D030000}"/>
    <cellStyle name="Millares [0] 2 2" xfId="876" xr:uid="{00000000-0005-0000-0000-00003E030000}"/>
    <cellStyle name="Millares [0] 2 2 2" xfId="877" xr:uid="{00000000-0005-0000-0000-00003F030000}"/>
    <cellStyle name="Millares [0] 2 3" xfId="878" xr:uid="{00000000-0005-0000-0000-000040030000}"/>
    <cellStyle name="Millares [0] 2 3 2" xfId="879" xr:uid="{00000000-0005-0000-0000-000041030000}"/>
    <cellStyle name="Millares [0] 2 4" xfId="880" xr:uid="{00000000-0005-0000-0000-000042030000}"/>
    <cellStyle name="Millares [0] 2 5" xfId="881" xr:uid="{00000000-0005-0000-0000-000043030000}"/>
    <cellStyle name="Millares [0] 3" xfId="882" xr:uid="{00000000-0005-0000-0000-000044030000}"/>
    <cellStyle name="Millares [0] 3 2" xfId="883" xr:uid="{00000000-0005-0000-0000-000045030000}"/>
    <cellStyle name="Millares [0] 3 2 2" xfId="884" xr:uid="{00000000-0005-0000-0000-000046030000}"/>
    <cellStyle name="Millares [0] 3 3" xfId="885" xr:uid="{00000000-0005-0000-0000-000047030000}"/>
    <cellStyle name="Millares [0] 4" xfId="886" xr:uid="{00000000-0005-0000-0000-000048030000}"/>
    <cellStyle name="Millares [0] 4 2" xfId="887" xr:uid="{00000000-0005-0000-0000-000049030000}"/>
    <cellStyle name="Millares [0] 4 2 2" xfId="888" xr:uid="{00000000-0005-0000-0000-00004A030000}"/>
    <cellStyle name="Millares [0] 4 3" xfId="889" xr:uid="{00000000-0005-0000-0000-00004B030000}"/>
    <cellStyle name="Millares [0] 4 4" xfId="890" xr:uid="{00000000-0005-0000-0000-00004C030000}"/>
    <cellStyle name="Millares [0] 5" xfId="891" xr:uid="{00000000-0005-0000-0000-00004D030000}"/>
    <cellStyle name="Millares [0] 5 2" xfId="892" xr:uid="{00000000-0005-0000-0000-00004E030000}"/>
    <cellStyle name="Millares [0] 5 2 2" xfId="893" xr:uid="{00000000-0005-0000-0000-00004F030000}"/>
    <cellStyle name="Millares [0] 5 3" xfId="894" xr:uid="{00000000-0005-0000-0000-000050030000}"/>
    <cellStyle name="Millares [0] 6" xfId="895" xr:uid="{00000000-0005-0000-0000-000051030000}"/>
    <cellStyle name="Millares [0] 6 2" xfId="896" xr:uid="{00000000-0005-0000-0000-000052030000}"/>
    <cellStyle name="Millares 10" xfId="897" xr:uid="{00000000-0005-0000-0000-000053030000}"/>
    <cellStyle name="Millares 10 10" xfId="898" xr:uid="{00000000-0005-0000-0000-000054030000}"/>
    <cellStyle name="Millares 10 11" xfId="899" xr:uid="{00000000-0005-0000-0000-000055030000}"/>
    <cellStyle name="Millares 10 12" xfId="900" xr:uid="{00000000-0005-0000-0000-000056030000}"/>
    <cellStyle name="Millares 10 13" xfId="901" xr:uid="{00000000-0005-0000-0000-000057030000}"/>
    <cellStyle name="Millares 10 14" xfId="902" xr:uid="{00000000-0005-0000-0000-000058030000}"/>
    <cellStyle name="Millares 10 15" xfId="903" xr:uid="{00000000-0005-0000-0000-000059030000}"/>
    <cellStyle name="Millares 10 16" xfId="904" xr:uid="{00000000-0005-0000-0000-00005A030000}"/>
    <cellStyle name="Millares 10 17" xfId="905" xr:uid="{00000000-0005-0000-0000-00005B030000}"/>
    <cellStyle name="Millares 10 18" xfId="906" xr:uid="{00000000-0005-0000-0000-00005C030000}"/>
    <cellStyle name="Millares 10 19" xfId="907" xr:uid="{00000000-0005-0000-0000-00005D030000}"/>
    <cellStyle name="Millares 10 2" xfId="908" xr:uid="{00000000-0005-0000-0000-00005E030000}"/>
    <cellStyle name="Millares 10 2 2" xfId="909" xr:uid="{00000000-0005-0000-0000-00005F030000}"/>
    <cellStyle name="Millares 10 20" xfId="910" xr:uid="{00000000-0005-0000-0000-000060030000}"/>
    <cellStyle name="Millares 10 21" xfId="911" xr:uid="{00000000-0005-0000-0000-000061030000}"/>
    <cellStyle name="Millares 10 22" xfId="912" xr:uid="{00000000-0005-0000-0000-000062030000}"/>
    <cellStyle name="Millares 10 23" xfId="913" xr:uid="{00000000-0005-0000-0000-000063030000}"/>
    <cellStyle name="Millares 10 24" xfId="914" xr:uid="{00000000-0005-0000-0000-000064030000}"/>
    <cellStyle name="Millares 10 25" xfId="915" xr:uid="{00000000-0005-0000-0000-000065030000}"/>
    <cellStyle name="Millares 10 26" xfId="916" xr:uid="{00000000-0005-0000-0000-000066030000}"/>
    <cellStyle name="Millares 10 27" xfId="917" xr:uid="{00000000-0005-0000-0000-000067030000}"/>
    <cellStyle name="Millares 10 28" xfId="918" xr:uid="{00000000-0005-0000-0000-000068030000}"/>
    <cellStyle name="Millares 10 29" xfId="919" xr:uid="{00000000-0005-0000-0000-000069030000}"/>
    <cellStyle name="Millares 10 3" xfId="920" xr:uid="{00000000-0005-0000-0000-00006A030000}"/>
    <cellStyle name="Millares 10 30" xfId="921" xr:uid="{00000000-0005-0000-0000-00006B030000}"/>
    <cellStyle name="Millares 10 31" xfId="922" xr:uid="{00000000-0005-0000-0000-00006C030000}"/>
    <cellStyle name="Millares 10 32" xfId="923" xr:uid="{00000000-0005-0000-0000-00006D030000}"/>
    <cellStyle name="Millares 10 33" xfId="924" xr:uid="{00000000-0005-0000-0000-00006E030000}"/>
    <cellStyle name="Millares 10 34" xfId="925" xr:uid="{00000000-0005-0000-0000-00006F030000}"/>
    <cellStyle name="Millares 10 35" xfId="926" xr:uid="{00000000-0005-0000-0000-000070030000}"/>
    <cellStyle name="Millares 10 36" xfId="927" xr:uid="{00000000-0005-0000-0000-000071030000}"/>
    <cellStyle name="Millares 10 37" xfId="928" xr:uid="{00000000-0005-0000-0000-000072030000}"/>
    <cellStyle name="Millares 10 38" xfId="929" xr:uid="{00000000-0005-0000-0000-000073030000}"/>
    <cellStyle name="Millares 10 39" xfId="930" xr:uid="{00000000-0005-0000-0000-000074030000}"/>
    <cellStyle name="Millares 10 4" xfId="931" xr:uid="{00000000-0005-0000-0000-000075030000}"/>
    <cellStyle name="Millares 10 40" xfId="932" xr:uid="{00000000-0005-0000-0000-000076030000}"/>
    <cellStyle name="Millares 10 41" xfId="933" xr:uid="{00000000-0005-0000-0000-000077030000}"/>
    <cellStyle name="Millares 10 42" xfId="934" xr:uid="{00000000-0005-0000-0000-000078030000}"/>
    <cellStyle name="Millares 10 43" xfId="935" xr:uid="{00000000-0005-0000-0000-000079030000}"/>
    <cellStyle name="Millares 10 44" xfId="936" xr:uid="{00000000-0005-0000-0000-00007A030000}"/>
    <cellStyle name="Millares 10 5" xfId="937" xr:uid="{00000000-0005-0000-0000-00007B030000}"/>
    <cellStyle name="Millares 10 6" xfId="938" xr:uid="{00000000-0005-0000-0000-00007C030000}"/>
    <cellStyle name="Millares 10 7" xfId="939" xr:uid="{00000000-0005-0000-0000-00007D030000}"/>
    <cellStyle name="Millares 10 8" xfId="940" xr:uid="{00000000-0005-0000-0000-00007E030000}"/>
    <cellStyle name="Millares 10 9" xfId="941" xr:uid="{00000000-0005-0000-0000-00007F030000}"/>
    <cellStyle name="Millares 100" xfId="942" xr:uid="{00000000-0005-0000-0000-000080030000}"/>
    <cellStyle name="Millares 101" xfId="943" xr:uid="{00000000-0005-0000-0000-000081030000}"/>
    <cellStyle name="Millares 102" xfId="944" xr:uid="{00000000-0005-0000-0000-000082030000}"/>
    <cellStyle name="Millares 103" xfId="945" xr:uid="{00000000-0005-0000-0000-000083030000}"/>
    <cellStyle name="Millares 104" xfId="946" xr:uid="{00000000-0005-0000-0000-000084030000}"/>
    <cellStyle name="Millares 105" xfId="947" xr:uid="{00000000-0005-0000-0000-000085030000}"/>
    <cellStyle name="Millares 106" xfId="948" xr:uid="{00000000-0005-0000-0000-000086030000}"/>
    <cellStyle name="Millares 107" xfId="949" xr:uid="{00000000-0005-0000-0000-000087030000}"/>
    <cellStyle name="Millares 107 2" xfId="950" xr:uid="{00000000-0005-0000-0000-000088030000}"/>
    <cellStyle name="Millares 108" xfId="951" xr:uid="{00000000-0005-0000-0000-000089030000}"/>
    <cellStyle name="Millares 109" xfId="952" xr:uid="{00000000-0005-0000-0000-00008A030000}"/>
    <cellStyle name="Millares 11" xfId="25" xr:uid="{00000000-0005-0000-0000-00008B030000}"/>
    <cellStyle name="Millares 11 2" xfId="953" xr:uid="{00000000-0005-0000-0000-00008C030000}"/>
    <cellStyle name="Millares 11 2 2" xfId="954" xr:uid="{00000000-0005-0000-0000-00008D030000}"/>
    <cellStyle name="Millares 11 3" xfId="955" xr:uid="{00000000-0005-0000-0000-00008E030000}"/>
    <cellStyle name="Millares 110" xfId="956" xr:uid="{00000000-0005-0000-0000-00008F030000}"/>
    <cellStyle name="Millares 111" xfId="957" xr:uid="{00000000-0005-0000-0000-000090030000}"/>
    <cellStyle name="Millares 111 2" xfId="958" xr:uid="{00000000-0005-0000-0000-000091030000}"/>
    <cellStyle name="Millares 111 2 2" xfId="959" xr:uid="{00000000-0005-0000-0000-000092030000}"/>
    <cellStyle name="Millares 111 2 3" xfId="960" xr:uid="{00000000-0005-0000-0000-000093030000}"/>
    <cellStyle name="Millares 112" xfId="961" xr:uid="{00000000-0005-0000-0000-000094030000}"/>
    <cellStyle name="Millares 113" xfId="962" xr:uid="{00000000-0005-0000-0000-000095030000}"/>
    <cellStyle name="Millares 114" xfId="963" xr:uid="{00000000-0005-0000-0000-000096030000}"/>
    <cellStyle name="Millares 115" xfId="964" xr:uid="{00000000-0005-0000-0000-000097030000}"/>
    <cellStyle name="Millares 115 2" xfId="965" xr:uid="{00000000-0005-0000-0000-000098030000}"/>
    <cellStyle name="Millares 116" xfId="966" xr:uid="{00000000-0005-0000-0000-000099030000}"/>
    <cellStyle name="Millares 116 2" xfId="967" xr:uid="{00000000-0005-0000-0000-00009A030000}"/>
    <cellStyle name="Millares 117" xfId="968" xr:uid="{00000000-0005-0000-0000-00009B030000}"/>
    <cellStyle name="Millares 117 2" xfId="969" xr:uid="{00000000-0005-0000-0000-00009C030000}"/>
    <cellStyle name="Millares 118" xfId="970" xr:uid="{00000000-0005-0000-0000-00009D030000}"/>
    <cellStyle name="Millares 119" xfId="971" xr:uid="{00000000-0005-0000-0000-00009E030000}"/>
    <cellStyle name="Millares 12" xfId="972" xr:uid="{00000000-0005-0000-0000-00009F030000}"/>
    <cellStyle name="Millares 12 2" xfId="973" xr:uid="{00000000-0005-0000-0000-0000A0030000}"/>
    <cellStyle name="Millares 12 2 2" xfId="974" xr:uid="{00000000-0005-0000-0000-0000A1030000}"/>
    <cellStyle name="Millares 12 2 3" xfId="975" xr:uid="{00000000-0005-0000-0000-0000A2030000}"/>
    <cellStyle name="Millares 12 3" xfId="976" xr:uid="{00000000-0005-0000-0000-0000A3030000}"/>
    <cellStyle name="Millares 120" xfId="977" xr:uid="{00000000-0005-0000-0000-0000A4030000}"/>
    <cellStyle name="Millares 121" xfId="978" xr:uid="{00000000-0005-0000-0000-0000A5030000}"/>
    <cellStyle name="Millares 122" xfId="979" xr:uid="{00000000-0005-0000-0000-0000A6030000}"/>
    <cellStyle name="Millares 123" xfId="980" xr:uid="{00000000-0005-0000-0000-0000A7030000}"/>
    <cellStyle name="Millares 124" xfId="981" xr:uid="{00000000-0005-0000-0000-0000A8030000}"/>
    <cellStyle name="Millares 125" xfId="982" xr:uid="{00000000-0005-0000-0000-0000A9030000}"/>
    <cellStyle name="Millares 126" xfId="983" xr:uid="{00000000-0005-0000-0000-0000AA030000}"/>
    <cellStyle name="Millares 127" xfId="984" xr:uid="{00000000-0005-0000-0000-0000AB030000}"/>
    <cellStyle name="Millares 128" xfId="985" xr:uid="{00000000-0005-0000-0000-0000AC030000}"/>
    <cellStyle name="Millares 129" xfId="986" xr:uid="{00000000-0005-0000-0000-0000AD030000}"/>
    <cellStyle name="Millares 13" xfId="987" xr:uid="{00000000-0005-0000-0000-0000AE030000}"/>
    <cellStyle name="Millares 13 2" xfId="988" xr:uid="{00000000-0005-0000-0000-0000AF030000}"/>
    <cellStyle name="Millares 13 2 2" xfId="989" xr:uid="{00000000-0005-0000-0000-0000B0030000}"/>
    <cellStyle name="Millares 13 3" xfId="990" xr:uid="{00000000-0005-0000-0000-0000B1030000}"/>
    <cellStyle name="Millares 13 3 2" xfId="991" xr:uid="{00000000-0005-0000-0000-0000B2030000}"/>
    <cellStyle name="Millares 13 4" xfId="992" xr:uid="{00000000-0005-0000-0000-0000B3030000}"/>
    <cellStyle name="Millares 130" xfId="993" xr:uid="{00000000-0005-0000-0000-0000B4030000}"/>
    <cellStyle name="Millares 131" xfId="994" xr:uid="{00000000-0005-0000-0000-0000B5030000}"/>
    <cellStyle name="Millares 132" xfId="995" xr:uid="{00000000-0005-0000-0000-0000B6030000}"/>
    <cellStyle name="Millares 133" xfId="996" xr:uid="{00000000-0005-0000-0000-0000B7030000}"/>
    <cellStyle name="Millares 134" xfId="997" xr:uid="{00000000-0005-0000-0000-0000B8030000}"/>
    <cellStyle name="Millares 135" xfId="998" xr:uid="{00000000-0005-0000-0000-0000B9030000}"/>
    <cellStyle name="Millares 136" xfId="999" xr:uid="{00000000-0005-0000-0000-0000BA030000}"/>
    <cellStyle name="Millares 137" xfId="1000" xr:uid="{00000000-0005-0000-0000-0000BB030000}"/>
    <cellStyle name="Millares 138" xfId="1001" xr:uid="{00000000-0005-0000-0000-0000BC030000}"/>
    <cellStyle name="Millares 139" xfId="1002" xr:uid="{00000000-0005-0000-0000-0000BD030000}"/>
    <cellStyle name="Millares 14" xfId="1003" xr:uid="{00000000-0005-0000-0000-0000BE030000}"/>
    <cellStyle name="Millares 14 2" xfId="1004" xr:uid="{00000000-0005-0000-0000-0000BF030000}"/>
    <cellStyle name="Millares 14 2 2" xfId="1005" xr:uid="{00000000-0005-0000-0000-0000C0030000}"/>
    <cellStyle name="Millares 14 3" xfId="1006" xr:uid="{00000000-0005-0000-0000-0000C1030000}"/>
    <cellStyle name="Millares 140" xfId="1007" xr:uid="{00000000-0005-0000-0000-0000C2030000}"/>
    <cellStyle name="Millares 141" xfId="1008" xr:uid="{00000000-0005-0000-0000-0000C3030000}"/>
    <cellStyle name="Millares 142" xfId="1009" xr:uid="{00000000-0005-0000-0000-0000C4030000}"/>
    <cellStyle name="Millares 143" xfId="1010" xr:uid="{00000000-0005-0000-0000-0000C5030000}"/>
    <cellStyle name="Millares 144" xfId="1011" xr:uid="{00000000-0005-0000-0000-0000C6030000}"/>
    <cellStyle name="Millares 145" xfId="1012" xr:uid="{00000000-0005-0000-0000-0000C7030000}"/>
    <cellStyle name="Millares 146" xfId="1013" xr:uid="{00000000-0005-0000-0000-0000C8030000}"/>
    <cellStyle name="Millares 147" xfId="1014" xr:uid="{00000000-0005-0000-0000-0000C9030000}"/>
    <cellStyle name="Millares 148" xfId="1015" xr:uid="{00000000-0005-0000-0000-0000CA030000}"/>
    <cellStyle name="Millares 149" xfId="1016" xr:uid="{00000000-0005-0000-0000-0000CB030000}"/>
    <cellStyle name="Millares 15" xfId="1017" xr:uid="{00000000-0005-0000-0000-0000CC030000}"/>
    <cellStyle name="Millares 15 2" xfId="1018" xr:uid="{00000000-0005-0000-0000-0000CD030000}"/>
    <cellStyle name="Millares 15 2 2" xfId="1019" xr:uid="{00000000-0005-0000-0000-0000CE030000}"/>
    <cellStyle name="Millares 15 3" xfId="1020" xr:uid="{00000000-0005-0000-0000-0000CF030000}"/>
    <cellStyle name="Millares 15 3 2" xfId="1021" xr:uid="{00000000-0005-0000-0000-0000D0030000}"/>
    <cellStyle name="Millares 15 3 2 2" xfId="1022" xr:uid="{00000000-0005-0000-0000-0000D1030000}"/>
    <cellStyle name="Millares 15 3 3" xfId="1023" xr:uid="{00000000-0005-0000-0000-0000D2030000}"/>
    <cellStyle name="Millares 15 4" xfId="1024" xr:uid="{00000000-0005-0000-0000-0000D3030000}"/>
    <cellStyle name="Millares 15 4 2" xfId="1025" xr:uid="{00000000-0005-0000-0000-0000D4030000}"/>
    <cellStyle name="Millares 15 4 2 2" xfId="1026" xr:uid="{00000000-0005-0000-0000-0000D5030000}"/>
    <cellStyle name="Millares 15 4 3" xfId="1027" xr:uid="{00000000-0005-0000-0000-0000D6030000}"/>
    <cellStyle name="Millares 15 5" xfId="1028" xr:uid="{00000000-0005-0000-0000-0000D7030000}"/>
    <cellStyle name="Millares 15 5 2" xfId="1029" xr:uid="{00000000-0005-0000-0000-0000D8030000}"/>
    <cellStyle name="Millares 15 6" xfId="1030" xr:uid="{00000000-0005-0000-0000-0000D9030000}"/>
    <cellStyle name="Millares 15 7" xfId="1031" xr:uid="{00000000-0005-0000-0000-0000DA030000}"/>
    <cellStyle name="Millares 15_oficio xxx señalizacion 2014, ppto" xfId="1032" xr:uid="{00000000-0005-0000-0000-0000DB030000}"/>
    <cellStyle name="Millares 16" xfId="1033" xr:uid="{00000000-0005-0000-0000-0000DC030000}"/>
    <cellStyle name="Millares 16 2" xfId="1034" xr:uid="{00000000-0005-0000-0000-0000DD030000}"/>
    <cellStyle name="Millares 16 2 2" xfId="1035" xr:uid="{00000000-0005-0000-0000-0000DE030000}"/>
    <cellStyle name="Millares 16 3" xfId="1036" xr:uid="{00000000-0005-0000-0000-0000DF030000}"/>
    <cellStyle name="Millares 17" xfId="1037" xr:uid="{00000000-0005-0000-0000-0000E0030000}"/>
    <cellStyle name="Millares 17 2" xfId="1038" xr:uid="{00000000-0005-0000-0000-0000E1030000}"/>
    <cellStyle name="Millares 17 2 2" xfId="1039" xr:uid="{00000000-0005-0000-0000-0000E2030000}"/>
    <cellStyle name="Millares 17 3" xfId="1040" xr:uid="{00000000-0005-0000-0000-0000E3030000}"/>
    <cellStyle name="Millares 18" xfId="1041" xr:uid="{00000000-0005-0000-0000-0000E4030000}"/>
    <cellStyle name="Millares 18 2" xfId="1042" xr:uid="{00000000-0005-0000-0000-0000E5030000}"/>
    <cellStyle name="Millares 18 2 2" xfId="1043" xr:uid="{00000000-0005-0000-0000-0000E6030000}"/>
    <cellStyle name="Millares 18 3" xfId="1044" xr:uid="{00000000-0005-0000-0000-0000E7030000}"/>
    <cellStyle name="Millares 19" xfId="1045" xr:uid="{00000000-0005-0000-0000-0000E8030000}"/>
    <cellStyle name="Millares 19 2" xfId="1046" xr:uid="{00000000-0005-0000-0000-0000E9030000}"/>
    <cellStyle name="Millares 19 2 2" xfId="1047" xr:uid="{00000000-0005-0000-0000-0000EA030000}"/>
    <cellStyle name="Millares 19 3" xfId="1048" xr:uid="{00000000-0005-0000-0000-0000EB030000}"/>
    <cellStyle name="Millares 2" xfId="4" xr:uid="{00000000-0005-0000-0000-0000EC030000}"/>
    <cellStyle name="Millares 2 10" xfId="1049" xr:uid="{00000000-0005-0000-0000-0000ED030000}"/>
    <cellStyle name="Millares 2 10 2" xfId="1050" xr:uid="{00000000-0005-0000-0000-0000EE030000}"/>
    <cellStyle name="Millares 2 11" xfId="1051" xr:uid="{00000000-0005-0000-0000-0000EF030000}"/>
    <cellStyle name="Millares 2 11 2" xfId="1052" xr:uid="{00000000-0005-0000-0000-0000F0030000}"/>
    <cellStyle name="Millares 2 12" xfId="1053" xr:uid="{00000000-0005-0000-0000-0000F1030000}"/>
    <cellStyle name="Millares 2 12 2" xfId="1054" xr:uid="{00000000-0005-0000-0000-0000F2030000}"/>
    <cellStyle name="Millares 2 13" xfId="1055" xr:uid="{00000000-0005-0000-0000-0000F3030000}"/>
    <cellStyle name="Millares 2 13 2" xfId="1056" xr:uid="{00000000-0005-0000-0000-0000F4030000}"/>
    <cellStyle name="Millares 2 14" xfId="1057" xr:uid="{00000000-0005-0000-0000-0000F5030000}"/>
    <cellStyle name="Millares 2 14 2" xfId="1058" xr:uid="{00000000-0005-0000-0000-0000F6030000}"/>
    <cellStyle name="Millares 2 15" xfId="1059" xr:uid="{00000000-0005-0000-0000-0000F7030000}"/>
    <cellStyle name="Millares 2 15 2" xfId="1060" xr:uid="{00000000-0005-0000-0000-0000F8030000}"/>
    <cellStyle name="Millares 2 16" xfId="1061" xr:uid="{00000000-0005-0000-0000-0000F9030000}"/>
    <cellStyle name="Millares 2 16 2" xfId="1062" xr:uid="{00000000-0005-0000-0000-0000FA030000}"/>
    <cellStyle name="Millares 2 17" xfId="1063" xr:uid="{00000000-0005-0000-0000-0000FB030000}"/>
    <cellStyle name="Millares 2 17 2" xfId="1064" xr:uid="{00000000-0005-0000-0000-0000FC030000}"/>
    <cellStyle name="Millares 2 18" xfId="1065" xr:uid="{00000000-0005-0000-0000-0000FD030000}"/>
    <cellStyle name="Millares 2 18 2" xfId="1066" xr:uid="{00000000-0005-0000-0000-0000FE030000}"/>
    <cellStyle name="Millares 2 19" xfId="1067" xr:uid="{00000000-0005-0000-0000-0000FF030000}"/>
    <cellStyle name="Millares 2 19 2" xfId="1068" xr:uid="{00000000-0005-0000-0000-000000040000}"/>
    <cellStyle name="Millares 2 2" xfId="26" xr:uid="{00000000-0005-0000-0000-000001040000}"/>
    <cellStyle name="Millares 2 2 2" xfId="27" xr:uid="{00000000-0005-0000-0000-000002040000}"/>
    <cellStyle name="Millares 2 2 2 2" xfId="1069" xr:uid="{00000000-0005-0000-0000-000003040000}"/>
    <cellStyle name="Millares 2 2 2 2 2" xfId="1070" xr:uid="{00000000-0005-0000-0000-000004040000}"/>
    <cellStyle name="Millares 2 2 2 3" xfId="1071" xr:uid="{00000000-0005-0000-0000-000005040000}"/>
    <cellStyle name="Millares 2 2 3" xfId="1072" xr:uid="{00000000-0005-0000-0000-000006040000}"/>
    <cellStyle name="Millares 2 2 3 2" xfId="1073" xr:uid="{00000000-0005-0000-0000-000007040000}"/>
    <cellStyle name="Millares 2 2 4" xfId="1074" xr:uid="{00000000-0005-0000-0000-000008040000}"/>
    <cellStyle name="Millares 2 2 5" xfId="1075" xr:uid="{00000000-0005-0000-0000-000009040000}"/>
    <cellStyle name="Millares 2 2 5 2" xfId="1076" xr:uid="{00000000-0005-0000-0000-00000A040000}"/>
    <cellStyle name="Millares 2 2 5 2 2" xfId="1077" xr:uid="{00000000-0005-0000-0000-00000B040000}"/>
    <cellStyle name="Millares 2 2 5 2 3" xfId="1078" xr:uid="{00000000-0005-0000-0000-00000C040000}"/>
    <cellStyle name="Millares 2 2 6" xfId="1079" xr:uid="{00000000-0005-0000-0000-00000D040000}"/>
    <cellStyle name="Millares 2 2 7" xfId="1080" xr:uid="{00000000-0005-0000-0000-00000E040000}"/>
    <cellStyle name="Millares 2 2 7 2" xfId="1081" xr:uid="{00000000-0005-0000-0000-00000F040000}"/>
    <cellStyle name="Millares 2 2 7 3" xfId="1082" xr:uid="{00000000-0005-0000-0000-000010040000}"/>
    <cellStyle name="Millares 2 2 7 3 2" xfId="1083" xr:uid="{00000000-0005-0000-0000-000011040000}"/>
    <cellStyle name="Millares 2 20" xfId="1084" xr:uid="{00000000-0005-0000-0000-000012040000}"/>
    <cellStyle name="Millares 2 20 2" xfId="1085" xr:uid="{00000000-0005-0000-0000-000013040000}"/>
    <cellStyle name="Millares 2 21" xfId="1086" xr:uid="{00000000-0005-0000-0000-000014040000}"/>
    <cellStyle name="Millares 2 21 2" xfId="1087" xr:uid="{00000000-0005-0000-0000-000015040000}"/>
    <cellStyle name="Millares 2 22" xfId="1088" xr:uid="{00000000-0005-0000-0000-000016040000}"/>
    <cellStyle name="Millares 2 22 2" xfId="1089" xr:uid="{00000000-0005-0000-0000-000017040000}"/>
    <cellStyle name="Millares 2 23" xfId="1090" xr:uid="{00000000-0005-0000-0000-000018040000}"/>
    <cellStyle name="Millares 2 23 2" xfId="1091" xr:uid="{00000000-0005-0000-0000-000019040000}"/>
    <cellStyle name="Millares 2 24" xfId="1092" xr:uid="{00000000-0005-0000-0000-00001A040000}"/>
    <cellStyle name="Millares 2 24 2" xfId="1093" xr:uid="{00000000-0005-0000-0000-00001B040000}"/>
    <cellStyle name="Millares 2 25" xfId="1094" xr:uid="{00000000-0005-0000-0000-00001C040000}"/>
    <cellStyle name="Millares 2 25 2" xfId="1095" xr:uid="{00000000-0005-0000-0000-00001D040000}"/>
    <cellStyle name="Millares 2 26" xfId="1096" xr:uid="{00000000-0005-0000-0000-00001E040000}"/>
    <cellStyle name="Millares 2 26 2" xfId="1097" xr:uid="{00000000-0005-0000-0000-00001F040000}"/>
    <cellStyle name="Millares 2 27" xfId="1098" xr:uid="{00000000-0005-0000-0000-000020040000}"/>
    <cellStyle name="Millares 2 27 2" xfId="1099" xr:uid="{00000000-0005-0000-0000-000021040000}"/>
    <cellStyle name="Millares 2 28" xfId="1100" xr:uid="{00000000-0005-0000-0000-000022040000}"/>
    <cellStyle name="Millares 2 28 2" xfId="1101" xr:uid="{00000000-0005-0000-0000-000023040000}"/>
    <cellStyle name="Millares 2 29" xfId="1102" xr:uid="{00000000-0005-0000-0000-000024040000}"/>
    <cellStyle name="Millares 2 29 2" xfId="1103" xr:uid="{00000000-0005-0000-0000-000025040000}"/>
    <cellStyle name="Millares 2 3" xfId="1104" xr:uid="{00000000-0005-0000-0000-000026040000}"/>
    <cellStyle name="Millares 2 3 2" xfId="1105" xr:uid="{00000000-0005-0000-0000-000027040000}"/>
    <cellStyle name="Millares 2 3 2 2" xfId="1106" xr:uid="{00000000-0005-0000-0000-000028040000}"/>
    <cellStyle name="Millares 2 3 3" xfId="1107" xr:uid="{00000000-0005-0000-0000-000029040000}"/>
    <cellStyle name="Millares 2 3 4" xfId="1108" xr:uid="{00000000-0005-0000-0000-00002A040000}"/>
    <cellStyle name="Millares 2 3 5" xfId="1109" xr:uid="{00000000-0005-0000-0000-00002B040000}"/>
    <cellStyle name="Millares 2 3 6" xfId="1110" xr:uid="{00000000-0005-0000-0000-00002C040000}"/>
    <cellStyle name="Millares 2 30" xfId="1111" xr:uid="{00000000-0005-0000-0000-00002D040000}"/>
    <cellStyle name="Millares 2 30 2" xfId="1112" xr:uid="{00000000-0005-0000-0000-00002E040000}"/>
    <cellStyle name="Millares 2 31" xfId="1113" xr:uid="{00000000-0005-0000-0000-00002F040000}"/>
    <cellStyle name="Millares 2 31 2" xfId="1114" xr:uid="{00000000-0005-0000-0000-000030040000}"/>
    <cellStyle name="Millares 2 32" xfId="1115" xr:uid="{00000000-0005-0000-0000-000031040000}"/>
    <cellStyle name="Millares 2 32 2" xfId="1116" xr:uid="{00000000-0005-0000-0000-000032040000}"/>
    <cellStyle name="Millares 2 33" xfId="1117" xr:uid="{00000000-0005-0000-0000-000033040000}"/>
    <cellStyle name="Millares 2 33 2" xfId="1118" xr:uid="{00000000-0005-0000-0000-000034040000}"/>
    <cellStyle name="Millares 2 34" xfId="1119" xr:uid="{00000000-0005-0000-0000-000035040000}"/>
    <cellStyle name="Millares 2 34 2" xfId="1120" xr:uid="{00000000-0005-0000-0000-000036040000}"/>
    <cellStyle name="Millares 2 35" xfId="1121" xr:uid="{00000000-0005-0000-0000-000037040000}"/>
    <cellStyle name="Millares 2 35 2" xfId="1122" xr:uid="{00000000-0005-0000-0000-000038040000}"/>
    <cellStyle name="Millares 2 36" xfId="1123" xr:uid="{00000000-0005-0000-0000-000039040000}"/>
    <cellStyle name="Millares 2 36 2" xfId="1124" xr:uid="{00000000-0005-0000-0000-00003A040000}"/>
    <cellStyle name="Millares 2 37" xfId="1125" xr:uid="{00000000-0005-0000-0000-00003B040000}"/>
    <cellStyle name="Millares 2 37 2" xfId="1126" xr:uid="{00000000-0005-0000-0000-00003C040000}"/>
    <cellStyle name="Millares 2 38" xfId="1127" xr:uid="{00000000-0005-0000-0000-00003D040000}"/>
    <cellStyle name="Millares 2 38 2" xfId="1128" xr:uid="{00000000-0005-0000-0000-00003E040000}"/>
    <cellStyle name="Millares 2 39" xfId="1129" xr:uid="{00000000-0005-0000-0000-00003F040000}"/>
    <cellStyle name="Millares 2 39 2" xfId="1130" xr:uid="{00000000-0005-0000-0000-000040040000}"/>
    <cellStyle name="Millares 2 4" xfId="1131" xr:uid="{00000000-0005-0000-0000-000041040000}"/>
    <cellStyle name="Millares 2 4 2" xfId="1132" xr:uid="{00000000-0005-0000-0000-000042040000}"/>
    <cellStyle name="Millares 2 4 2 2" xfId="1133" xr:uid="{00000000-0005-0000-0000-000043040000}"/>
    <cellStyle name="Millares 2 4 3" xfId="1134" xr:uid="{00000000-0005-0000-0000-000044040000}"/>
    <cellStyle name="Millares 2 4 4" xfId="1135" xr:uid="{00000000-0005-0000-0000-000045040000}"/>
    <cellStyle name="Millares 2 4 5" xfId="1136" xr:uid="{00000000-0005-0000-0000-000046040000}"/>
    <cellStyle name="Millares 2 4 6" xfId="1137" xr:uid="{00000000-0005-0000-0000-000047040000}"/>
    <cellStyle name="Millares 2 40" xfId="1138" xr:uid="{00000000-0005-0000-0000-000048040000}"/>
    <cellStyle name="Millares 2 40 2" xfId="1139" xr:uid="{00000000-0005-0000-0000-000049040000}"/>
    <cellStyle name="Millares 2 41" xfId="1140" xr:uid="{00000000-0005-0000-0000-00004A040000}"/>
    <cellStyle name="Millares 2 41 2" xfId="1141" xr:uid="{00000000-0005-0000-0000-00004B040000}"/>
    <cellStyle name="Millares 2 42" xfId="1142" xr:uid="{00000000-0005-0000-0000-00004C040000}"/>
    <cellStyle name="Millares 2 43" xfId="1143" xr:uid="{00000000-0005-0000-0000-00004D040000}"/>
    <cellStyle name="Millares 2 44" xfId="1144" xr:uid="{00000000-0005-0000-0000-00004E040000}"/>
    <cellStyle name="Millares 2 44 2" xfId="1145" xr:uid="{00000000-0005-0000-0000-00004F040000}"/>
    <cellStyle name="Millares 2 45" xfId="1146" xr:uid="{00000000-0005-0000-0000-000050040000}"/>
    <cellStyle name="Millares 2 5" xfId="1147" xr:uid="{00000000-0005-0000-0000-000051040000}"/>
    <cellStyle name="Millares 2 5 2" xfId="1148" xr:uid="{00000000-0005-0000-0000-000052040000}"/>
    <cellStyle name="Millares 2 5 3" xfId="1149" xr:uid="{00000000-0005-0000-0000-000053040000}"/>
    <cellStyle name="Millares 2 5 4" xfId="1150" xr:uid="{00000000-0005-0000-0000-000054040000}"/>
    <cellStyle name="Millares 2 5 5" xfId="1151" xr:uid="{00000000-0005-0000-0000-000055040000}"/>
    <cellStyle name="Millares 2 6" xfId="1152" xr:uid="{00000000-0005-0000-0000-000056040000}"/>
    <cellStyle name="Millares 2 6 2" xfId="1153" xr:uid="{00000000-0005-0000-0000-000057040000}"/>
    <cellStyle name="Millares 2 7" xfId="1154" xr:uid="{00000000-0005-0000-0000-000058040000}"/>
    <cellStyle name="Millares 2 7 2" xfId="1155" xr:uid="{00000000-0005-0000-0000-000059040000}"/>
    <cellStyle name="Millares 2 7 3" xfId="1156" xr:uid="{00000000-0005-0000-0000-00005A040000}"/>
    <cellStyle name="Millares 2 8" xfId="1157" xr:uid="{00000000-0005-0000-0000-00005B040000}"/>
    <cellStyle name="Millares 2 8 2" xfId="1158" xr:uid="{00000000-0005-0000-0000-00005C040000}"/>
    <cellStyle name="Millares 2 9" xfId="1159" xr:uid="{00000000-0005-0000-0000-00005D040000}"/>
    <cellStyle name="Millares 2 9 2" xfId="1160" xr:uid="{00000000-0005-0000-0000-00005E040000}"/>
    <cellStyle name="Millares 2_001_PO_INTERV_Proy_MOJARRAS_POPAYAN_v01npareja" xfId="1161" xr:uid="{00000000-0005-0000-0000-00005F040000}"/>
    <cellStyle name="Millares 20" xfId="1162" xr:uid="{00000000-0005-0000-0000-000060040000}"/>
    <cellStyle name="Millares 20 10" xfId="1163" xr:uid="{00000000-0005-0000-0000-000061040000}"/>
    <cellStyle name="Millares 20 11" xfId="1164" xr:uid="{00000000-0005-0000-0000-000062040000}"/>
    <cellStyle name="Millares 20 12" xfId="1165" xr:uid="{00000000-0005-0000-0000-000063040000}"/>
    <cellStyle name="Millares 20 13" xfId="1166" xr:uid="{00000000-0005-0000-0000-000064040000}"/>
    <cellStyle name="Millares 20 14" xfId="1167" xr:uid="{00000000-0005-0000-0000-000065040000}"/>
    <cellStyle name="Millares 20 15" xfId="1168" xr:uid="{00000000-0005-0000-0000-000066040000}"/>
    <cellStyle name="Millares 20 16" xfId="1169" xr:uid="{00000000-0005-0000-0000-000067040000}"/>
    <cellStyle name="Millares 20 17" xfId="1170" xr:uid="{00000000-0005-0000-0000-000068040000}"/>
    <cellStyle name="Millares 20 18" xfId="1171" xr:uid="{00000000-0005-0000-0000-000069040000}"/>
    <cellStyle name="Millares 20 19" xfId="1172" xr:uid="{00000000-0005-0000-0000-00006A040000}"/>
    <cellStyle name="Millares 20 2" xfId="1173" xr:uid="{00000000-0005-0000-0000-00006B040000}"/>
    <cellStyle name="Millares 20 2 2" xfId="1174" xr:uid="{00000000-0005-0000-0000-00006C040000}"/>
    <cellStyle name="Millares 20 20" xfId="1175" xr:uid="{00000000-0005-0000-0000-00006D040000}"/>
    <cellStyle name="Millares 20 21" xfId="1176" xr:uid="{00000000-0005-0000-0000-00006E040000}"/>
    <cellStyle name="Millares 20 22" xfId="1177" xr:uid="{00000000-0005-0000-0000-00006F040000}"/>
    <cellStyle name="Millares 20 23" xfId="1178" xr:uid="{00000000-0005-0000-0000-000070040000}"/>
    <cellStyle name="Millares 20 24" xfId="1179" xr:uid="{00000000-0005-0000-0000-000071040000}"/>
    <cellStyle name="Millares 20 25" xfId="1180" xr:uid="{00000000-0005-0000-0000-000072040000}"/>
    <cellStyle name="Millares 20 26" xfId="1181" xr:uid="{00000000-0005-0000-0000-000073040000}"/>
    <cellStyle name="Millares 20 27" xfId="1182" xr:uid="{00000000-0005-0000-0000-000074040000}"/>
    <cellStyle name="Millares 20 28" xfId="1183" xr:uid="{00000000-0005-0000-0000-000075040000}"/>
    <cellStyle name="Millares 20 29" xfId="1184" xr:uid="{00000000-0005-0000-0000-000076040000}"/>
    <cellStyle name="Millares 20 3" xfId="1185" xr:uid="{00000000-0005-0000-0000-000077040000}"/>
    <cellStyle name="Millares 20 30" xfId="1186" xr:uid="{00000000-0005-0000-0000-000078040000}"/>
    <cellStyle name="Millares 20 31" xfId="1187" xr:uid="{00000000-0005-0000-0000-000079040000}"/>
    <cellStyle name="Millares 20 32" xfId="1188" xr:uid="{00000000-0005-0000-0000-00007A040000}"/>
    <cellStyle name="Millares 20 33" xfId="1189" xr:uid="{00000000-0005-0000-0000-00007B040000}"/>
    <cellStyle name="Millares 20 34" xfId="1190" xr:uid="{00000000-0005-0000-0000-00007C040000}"/>
    <cellStyle name="Millares 20 35" xfId="1191" xr:uid="{00000000-0005-0000-0000-00007D040000}"/>
    <cellStyle name="Millares 20 36" xfId="1192" xr:uid="{00000000-0005-0000-0000-00007E040000}"/>
    <cellStyle name="Millares 20 37" xfId="1193" xr:uid="{00000000-0005-0000-0000-00007F040000}"/>
    <cellStyle name="Millares 20 38" xfId="1194" xr:uid="{00000000-0005-0000-0000-000080040000}"/>
    <cellStyle name="Millares 20 39" xfId="1195" xr:uid="{00000000-0005-0000-0000-000081040000}"/>
    <cellStyle name="Millares 20 4" xfId="1196" xr:uid="{00000000-0005-0000-0000-000082040000}"/>
    <cellStyle name="Millares 20 40" xfId="1197" xr:uid="{00000000-0005-0000-0000-000083040000}"/>
    <cellStyle name="Millares 20 41" xfId="1198" xr:uid="{00000000-0005-0000-0000-000084040000}"/>
    <cellStyle name="Millares 20 5" xfId="1199" xr:uid="{00000000-0005-0000-0000-000085040000}"/>
    <cellStyle name="Millares 20 6" xfId="1200" xr:uid="{00000000-0005-0000-0000-000086040000}"/>
    <cellStyle name="Millares 20 7" xfId="1201" xr:uid="{00000000-0005-0000-0000-000087040000}"/>
    <cellStyle name="Millares 20 8" xfId="1202" xr:uid="{00000000-0005-0000-0000-000088040000}"/>
    <cellStyle name="Millares 20 9" xfId="1203" xr:uid="{00000000-0005-0000-0000-000089040000}"/>
    <cellStyle name="Millares 21" xfId="1204" xr:uid="{00000000-0005-0000-0000-00008A040000}"/>
    <cellStyle name="Millares 21 2" xfId="1205" xr:uid="{00000000-0005-0000-0000-00008B040000}"/>
    <cellStyle name="Millares 21 2 2" xfId="1206" xr:uid="{00000000-0005-0000-0000-00008C040000}"/>
    <cellStyle name="Millares 21 3" xfId="1207" xr:uid="{00000000-0005-0000-0000-00008D040000}"/>
    <cellStyle name="Millares 22" xfId="1208" xr:uid="{00000000-0005-0000-0000-00008E040000}"/>
    <cellStyle name="Millares 22 2" xfId="1209" xr:uid="{00000000-0005-0000-0000-00008F040000}"/>
    <cellStyle name="Millares 22 2 2" xfId="1210" xr:uid="{00000000-0005-0000-0000-000090040000}"/>
    <cellStyle name="Millares 22 3" xfId="1211" xr:uid="{00000000-0005-0000-0000-000091040000}"/>
    <cellStyle name="Millares 22 3 2" xfId="1212" xr:uid="{00000000-0005-0000-0000-000092040000}"/>
    <cellStyle name="Millares 22 3 2 2" xfId="1213" xr:uid="{00000000-0005-0000-0000-000093040000}"/>
    <cellStyle name="Millares 22 3 2 3" xfId="1214" xr:uid="{00000000-0005-0000-0000-000094040000}"/>
    <cellStyle name="Millares 23" xfId="1215" xr:uid="{00000000-0005-0000-0000-000095040000}"/>
    <cellStyle name="Millares 23 10" xfId="1216" xr:uid="{00000000-0005-0000-0000-000096040000}"/>
    <cellStyle name="Millares 23 11" xfId="1217" xr:uid="{00000000-0005-0000-0000-000097040000}"/>
    <cellStyle name="Millares 23 12" xfId="1218" xr:uid="{00000000-0005-0000-0000-000098040000}"/>
    <cellStyle name="Millares 23 13" xfId="1219" xr:uid="{00000000-0005-0000-0000-000099040000}"/>
    <cellStyle name="Millares 23 14" xfId="1220" xr:uid="{00000000-0005-0000-0000-00009A040000}"/>
    <cellStyle name="Millares 23 15" xfId="1221" xr:uid="{00000000-0005-0000-0000-00009B040000}"/>
    <cellStyle name="Millares 23 16" xfId="1222" xr:uid="{00000000-0005-0000-0000-00009C040000}"/>
    <cellStyle name="Millares 23 17" xfId="1223" xr:uid="{00000000-0005-0000-0000-00009D040000}"/>
    <cellStyle name="Millares 23 18" xfId="1224" xr:uid="{00000000-0005-0000-0000-00009E040000}"/>
    <cellStyle name="Millares 23 19" xfId="1225" xr:uid="{00000000-0005-0000-0000-00009F040000}"/>
    <cellStyle name="Millares 23 2" xfId="1226" xr:uid="{00000000-0005-0000-0000-0000A0040000}"/>
    <cellStyle name="Millares 23 2 2" xfId="1227" xr:uid="{00000000-0005-0000-0000-0000A1040000}"/>
    <cellStyle name="Millares 23 20" xfId="1228" xr:uid="{00000000-0005-0000-0000-0000A2040000}"/>
    <cellStyle name="Millares 23 21" xfId="1229" xr:uid="{00000000-0005-0000-0000-0000A3040000}"/>
    <cellStyle name="Millares 23 22" xfId="1230" xr:uid="{00000000-0005-0000-0000-0000A4040000}"/>
    <cellStyle name="Millares 23 23" xfId="1231" xr:uid="{00000000-0005-0000-0000-0000A5040000}"/>
    <cellStyle name="Millares 23 24" xfId="1232" xr:uid="{00000000-0005-0000-0000-0000A6040000}"/>
    <cellStyle name="Millares 23 25" xfId="1233" xr:uid="{00000000-0005-0000-0000-0000A7040000}"/>
    <cellStyle name="Millares 23 26" xfId="1234" xr:uid="{00000000-0005-0000-0000-0000A8040000}"/>
    <cellStyle name="Millares 23 27" xfId="1235" xr:uid="{00000000-0005-0000-0000-0000A9040000}"/>
    <cellStyle name="Millares 23 28" xfId="1236" xr:uid="{00000000-0005-0000-0000-0000AA040000}"/>
    <cellStyle name="Millares 23 29" xfId="1237" xr:uid="{00000000-0005-0000-0000-0000AB040000}"/>
    <cellStyle name="Millares 23 3" xfId="1238" xr:uid="{00000000-0005-0000-0000-0000AC040000}"/>
    <cellStyle name="Millares 23 30" xfId="1239" xr:uid="{00000000-0005-0000-0000-0000AD040000}"/>
    <cellStyle name="Millares 23 31" xfId="1240" xr:uid="{00000000-0005-0000-0000-0000AE040000}"/>
    <cellStyle name="Millares 23 32" xfId="1241" xr:uid="{00000000-0005-0000-0000-0000AF040000}"/>
    <cellStyle name="Millares 23 33" xfId="1242" xr:uid="{00000000-0005-0000-0000-0000B0040000}"/>
    <cellStyle name="Millares 23 34" xfId="1243" xr:uid="{00000000-0005-0000-0000-0000B1040000}"/>
    <cellStyle name="Millares 23 35" xfId="1244" xr:uid="{00000000-0005-0000-0000-0000B2040000}"/>
    <cellStyle name="Millares 23 36" xfId="1245" xr:uid="{00000000-0005-0000-0000-0000B3040000}"/>
    <cellStyle name="Millares 23 37" xfId="1246" xr:uid="{00000000-0005-0000-0000-0000B4040000}"/>
    <cellStyle name="Millares 23 38" xfId="1247" xr:uid="{00000000-0005-0000-0000-0000B5040000}"/>
    <cellStyle name="Millares 23 39" xfId="1248" xr:uid="{00000000-0005-0000-0000-0000B6040000}"/>
    <cellStyle name="Millares 23 4" xfId="1249" xr:uid="{00000000-0005-0000-0000-0000B7040000}"/>
    <cellStyle name="Millares 23 40" xfId="1250" xr:uid="{00000000-0005-0000-0000-0000B8040000}"/>
    <cellStyle name="Millares 23 41" xfId="1251" xr:uid="{00000000-0005-0000-0000-0000B9040000}"/>
    <cellStyle name="Millares 23 5" xfId="1252" xr:uid="{00000000-0005-0000-0000-0000BA040000}"/>
    <cellStyle name="Millares 23 6" xfId="1253" xr:uid="{00000000-0005-0000-0000-0000BB040000}"/>
    <cellStyle name="Millares 23 7" xfId="1254" xr:uid="{00000000-0005-0000-0000-0000BC040000}"/>
    <cellStyle name="Millares 23 8" xfId="1255" xr:uid="{00000000-0005-0000-0000-0000BD040000}"/>
    <cellStyle name="Millares 23 9" xfId="1256" xr:uid="{00000000-0005-0000-0000-0000BE040000}"/>
    <cellStyle name="Millares 24" xfId="1257" xr:uid="{00000000-0005-0000-0000-0000BF040000}"/>
    <cellStyle name="Millares 24 2" xfId="1258" xr:uid="{00000000-0005-0000-0000-0000C0040000}"/>
    <cellStyle name="Millares 24 2 2" xfId="1259" xr:uid="{00000000-0005-0000-0000-0000C1040000}"/>
    <cellStyle name="Millares 24 3" xfId="1260" xr:uid="{00000000-0005-0000-0000-0000C2040000}"/>
    <cellStyle name="Millares 25" xfId="1261" xr:uid="{00000000-0005-0000-0000-0000C3040000}"/>
    <cellStyle name="Millares 25 2" xfId="1262" xr:uid="{00000000-0005-0000-0000-0000C4040000}"/>
    <cellStyle name="Millares 25 2 2" xfId="1263" xr:uid="{00000000-0005-0000-0000-0000C5040000}"/>
    <cellStyle name="Millares 25 3" xfId="1264" xr:uid="{00000000-0005-0000-0000-0000C6040000}"/>
    <cellStyle name="Millares 26" xfId="1265" xr:uid="{00000000-0005-0000-0000-0000C7040000}"/>
    <cellStyle name="Millares 26 2" xfId="1266" xr:uid="{00000000-0005-0000-0000-0000C8040000}"/>
    <cellStyle name="Millares 26 2 2" xfId="1267" xr:uid="{00000000-0005-0000-0000-0000C9040000}"/>
    <cellStyle name="Millares 26 3" xfId="1268" xr:uid="{00000000-0005-0000-0000-0000CA040000}"/>
    <cellStyle name="Millares 27" xfId="1269" xr:uid="{00000000-0005-0000-0000-0000CB040000}"/>
    <cellStyle name="Millares 27 2" xfId="1270" xr:uid="{00000000-0005-0000-0000-0000CC040000}"/>
    <cellStyle name="Millares 27 2 2" xfId="1271" xr:uid="{00000000-0005-0000-0000-0000CD040000}"/>
    <cellStyle name="Millares 27 3" xfId="1272" xr:uid="{00000000-0005-0000-0000-0000CE040000}"/>
    <cellStyle name="Millares 28" xfId="1273" xr:uid="{00000000-0005-0000-0000-0000CF040000}"/>
    <cellStyle name="Millares 28 2" xfId="1274" xr:uid="{00000000-0005-0000-0000-0000D0040000}"/>
    <cellStyle name="Millares 28 2 2" xfId="1275" xr:uid="{00000000-0005-0000-0000-0000D1040000}"/>
    <cellStyle name="Millares 28 3" xfId="1276" xr:uid="{00000000-0005-0000-0000-0000D2040000}"/>
    <cellStyle name="Millares 29" xfId="1277" xr:uid="{00000000-0005-0000-0000-0000D3040000}"/>
    <cellStyle name="Millares 29 2" xfId="1278" xr:uid="{00000000-0005-0000-0000-0000D4040000}"/>
    <cellStyle name="Millares 29 2 2" xfId="1279" xr:uid="{00000000-0005-0000-0000-0000D5040000}"/>
    <cellStyle name="Millares 29 3" xfId="1280" xr:uid="{00000000-0005-0000-0000-0000D6040000}"/>
    <cellStyle name="Millares 29 3 2" xfId="1281" xr:uid="{00000000-0005-0000-0000-0000D7040000}"/>
    <cellStyle name="Millares 3" xfId="1282" xr:uid="{00000000-0005-0000-0000-0000D8040000}"/>
    <cellStyle name="Millares 3 10" xfId="1283" xr:uid="{00000000-0005-0000-0000-0000D9040000}"/>
    <cellStyle name="Millares 3 10 2" xfId="1284" xr:uid="{00000000-0005-0000-0000-0000DA040000}"/>
    <cellStyle name="Millares 3 11" xfId="1285" xr:uid="{00000000-0005-0000-0000-0000DB040000}"/>
    <cellStyle name="Millares 3 11 2" xfId="1286" xr:uid="{00000000-0005-0000-0000-0000DC040000}"/>
    <cellStyle name="Millares 3 12" xfId="1287" xr:uid="{00000000-0005-0000-0000-0000DD040000}"/>
    <cellStyle name="Millares 3 12 2" xfId="1288" xr:uid="{00000000-0005-0000-0000-0000DE040000}"/>
    <cellStyle name="Millares 3 13" xfId="1289" xr:uid="{00000000-0005-0000-0000-0000DF040000}"/>
    <cellStyle name="Millares 3 14" xfId="1290" xr:uid="{00000000-0005-0000-0000-0000E0040000}"/>
    <cellStyle name="Millares 3 15" xfId="1291" xr:uid="{00000000-0005-0000-0000-0000E1040000}"/>
    <cellStyle name="Millares 3 16" xfId="1292" xr:uid="{00000000-0005-0000-0000-0000E2040000}"/>
    <cellStyle name="Millares 3 17" xfId="1293" xr:uid="{00000000-0005-0000-0000-0000E3040000}"/>
    <cellStyle name="Millares 3 18" xfId="1294" xr:uid="{00000000-0005-0000-0000-0000E4040000}"/>
    <cellStyle name="Millares 3 19" xfId="1295" xr:uid="{00000000-0005-0000-0000-0000E5040000}"/>
    <cellStyle name="Millares 3 2" xfId="1296" xr:uid="{00000000-0005-0000-0000-0000E6040000}"/>
    <cellStyle name="Millares 3 2 2" xfId="28" xr:uid="{00000000-0005-0000-0000-0000E7040000}"/>
    <cellStyle name="Millares 3 2 2 2" xfId="1297" xr:uid="{00000000-0005-0000-0000-0000E8040000}"/>
    <cellStyle name="Millares 3 2 2 2 2" xfId="1298" xr:uid="{00000000-0005-0000-0000-0000E9040000}"/>
    <cellStyle name="Millares 3 2 2 3" xfId="1299" xr:uid="{00000000-0005-0000-0000-0000EA040000}"/>
    <cellStyle name="Millares 3 2 3" xfId="1300" xr:uid="{00000000-0005-0000-0000-0000EB040000}"/>
    <cellStyle name="Millares 3 2 4" xfId="29" xr:uid="{00000000-0005-0000-0000-0000EC040000}"/>
    <cellStyle name="Millares 3 2 5" xfId="1301" xr:uid="{00000000-0005-0000-0000-0000ED040000}"/>
    <cellStyle name="Millares 3 2 6" xfId="1302" xr:uid="{00000000-0005-0000-0000-0000EE040000}"/>
    <cellStyle name="Millares 3 20" xfId="1303" xr:uid="{00000000-0005-0000-0000-0000EF040000}"/>
    <cellStyle name="Millares 3 21" xfId="1304" xr:uid="{00000000-0005-0000-0000-0000F0040000}"/>
    <cellStyle name="Millares 3 22" xfId="1305" xr:uid="{00000000-0005-0000-0000-0000F1040000}"/>
    <cellStyle name="Millares 3 23" xfId="1306" xr:uid="{00000000-0005-0000-0000-0000F2040000}"/>
    <cellStyle name="Millares 3 24" xfId="1307" xr:uid="{00000000-0005-0000-0000-0000F3040000}"/>
    <cellStyle name="Millares 3 25" xfId="1308" xr:uid="{00000000-0005-0000-0000-0000F4040000}"/>
    <cellStyle name="Millares 3 26" xfId="1309" xr:uid="{00000000-0005-0000-0000-0000F5040000}"/>
    <cellStyle name="Millares 3 27" xfId="1310" xr:uid="{00000000-0005-0000-0000-0000F6040000}"/>
    <cellStyle name="Millares 3 28" xfId="1311" xr:uid="{00000000-0005-0000-0000-0000F7040000}"/>
    <cellStyle name="Millares 3 29" xfId="1312" xr:uid="{00000000-0005-0000-0000-0000F8040000}"/>
    <cellStyle name="Millares 3 3" xfId="1313" xr:uid="{00000000-0005-0000-0000-0000F9040000}"/>
    <cellStyle name="Millares 3 3 2" xfId="30" xr:uid="{00000000-0005-0000-0000-0000FA040000}"/>
    <cellStyle name="Millares 3 3 2 2" xfId="1314" xr:uid="{00000000-0005-0000-0000-0000FB040000}"/>
    <cellStyle name="Millares 3 3 2 3" xfId="1315" xr:uid="{00000000-0005-0000-0000-0000FC040000}"/>
    <cellStyle name="Millares 3 3 3" xfId="1316" xr:uid="{00000000-0005-0000-0000-0000FD040000}"/>
    <cellStyle name="Millares 3 3 4" xfId="1317" xr:uid="{00000000-0005-0000-0000-0000FE040000}"/>
    <cellStyle name="Millares 3 3 5" xfId="1318" xr:uid="{00000000-0005-0000-0000-0000FF040000}"/>
    <cellStyle name="Millares 3 3 6" xfId="1319" xr:uid="{00000000-0005-0000-0000-000000050000}"/>
    <cellStyle name="Millares 3 3 7" xfId="1320" xr:uid="{00000000-0005-0000-0000-000001050000}"/>
    <cellStyle name="Millares 3 30" xfId="1321" xr:uid="{00000000-0005-0000-0000-000002050000}"/>
    <cellStyle name="Millares 3 31" xfId="1322" xr:uid="{00000000-0005-0000-0000-000003050000}"/>
    <cellStyle name="Millares 3 32" xfId="1323" xr:uid="{00000000-0005-0000-0000-000004050000}"/>
    <cellStyle name="Millares 3 33" xfId="1324" xr:uid="{00000000-0005-0000-0000-000005050000}"/>
    <cellStyle name="Millares 3 34" xfId="1325" xr:uid="{00000000-0005-0000-0000-000006050000}"/>
    <cellStyle name="Millares 3 35" xfId="1326" xr:uid="{00000000-0005-0000-0000-000007050000}"/>
    <cellStyle name="Millares 3 36" xfId="1327" xr:uid="{00000000-0005-0000-0000-000008050000}"/>
    <cellStyle name="Millares 3 37" xfId="1328" xr:uid="{00000000-0005-0000-0000-000009050000}"/>
    <cellStyle name="Millares 3 38" xfId="1329" xr:uid="{00000000-0005-0000-0000-00000A050000}"/>
    <cellStyle name="Millares 3 39" xfId="1330" xr:uid="{00000000-0005-0000-0000-00000B050000}"/>
    <cellStyle name="Millares 3 4" xfId="1331" xr:uid="{00000000-0005-0000-0000-00000C050000}"/>
    <cellStyle name="Millares 3 4 2" xfId="1332" xr:uid="{00000000-0005-0000-0000-00000D050000}"/>
    <cellStyle name="Millares 3 4 2 2" xfId="1333" xr:uid="{00000000-0005-0000-0000-00000E050000}"/>
    <cellStyle name="Millares 3 4 3" xfId="1334" xr:uid="{00000000-0005-0000-0000-00000F050000}"/>
    <cellStyle name="Millares 3 4 4" xfId="1335" xr:uid="{00000000-0005-0000-0000-000010050000}"/>
    <cellStyle name="Millares 3 4 5" xfId="1336" xr:uid="{00000000-0005-0000-0000-000011050000}"/>
    <cellStyle name="Millares 3 40" xfId="1337" xr:uid="{00000000-0005-0000-0000-000012050000}"/>
    <cellStyle name="Millares 3 41" xfId="1338" xr:uid="{00000000-0005-0000-0000-000013050000}"/>
    <cellStyle name="Millares 3 42" xfId="1339" xr:uid="{00000000-0005-0000-0000-000014050000}"/>
    <cellStyle name="Millares 3 43" xfId="1340" xr:uid="{00000000-0005-0000-0000-000015050000}"/>
    <cellStyle name="Millares 3 44" xfId="1341" xr:uid="{00000000-0005-0000-0000-000016050000}"/>
    <cellStyle name="Millares 3 45" xfId="1342" xr:uid="{00000000-0005-0000-0000-000017050000}"/>
    <cellStyle name="Millares 3 46" xfId="1343" xr:uid="{00000000-0005-0000-0000-000018050000}"/>
    <cellStyle name="Millares 3 47" xfId="1344" xr:uid="{00000000-0005-0000-0000-000019050000}"/>
    <cellStyle name="Millares 3 48" xfId="1345" xr:uid="{00000000-0005-0000-0000-00001A050000}"/>
    <cellStyle name="Millares 3 49" xfId="1346" xr:uid="{00000000-0005-0000-0000-00001B050000}"/>
    <cellStyle name="Millares 3 5" xfId="1347" xr:uid="{00000000-0005-0000-0000-00001C050000}"/>
    <cellStyle name="Millares 3 5 2" xfId="1348" xr:uid="{00000000-0005-0000-0000-00001D050000}"/>
    <cellStyle name="Millares 3 5 3" xfId="1349" xr:uid="{00000000-0005-0000-0000-00001E050000}"/>
    <cellStyle name="Millares 3 5 4" xfId="1350" xr:uid="{00000000-0005-0000-0000-00001F050000}"/>
    <cellStyle name="Millares 3 50" xfId="1351" xr:uid="{00000000-0005-0000-0000-000020050000}"/>
    <cellStyle name="Millares 3 51" xfId="1352" xr:uid="{00000000-0005-0000-0000-000021050000}"/>
    <cellStyle name="Millares 3 52" xfId="1353" xr:uid="{00000000-0005-0000-0000-000022050000}"/>
    <cellStyle name="Millares 3 53" xfId="1354" xr:uid="{00000000-0005-0000-0000-000023050000}"/>
    <cellStyle name="Millares 3 54" xfId="1355" xr:uid="{00000000-0005-0000-0000-000024050000}"/>
    <cellStyle name="Millares 3 55" xfId="1356" xr:uid="{00000000-0005-0000-0000-000025050000}"/>
    <cellStyle name="Millares 3 6" xfId="1357" xr:uid="{00000000-0005-0000-0000-000026050000}"/>
    <cellStyle name="Millares 3 6 2" xfId="1358" xr:uid="{00000000-0005-0000-0000-000027050000}"/>
    <cellStyle name="Millares 3 7" xfId="1359" xr:uid="{00000000-0005-0000-0000-000028050000}"/>
    <cellStyle name="Millares 3 7 2" xfId="1360" xr:uid="{00000000-0005-0000-0000-000029050000}"/>
    <cellStyle name="Millares 3 8" xfId="1361" xr:uid="{00000000-0005-0000-0000-00002A050000}"/>
    <cellStyle name="Millares 3 8 2" xfId="1362" xr:uid="{00000000-0005-0000-0000-00002B050000}"/>
    <cellStyle name="Millares 3 9" xfId="1363" xr:uid="{00000000-0005-0000-0000-00002C050000}"/>
    <cellStyle name="Millares 3 9 2" xfId="1364" xr:uid="{00000000-0005-0000-0000-00002D050000}"/>
    <cellStyle name="Millares 3_6._Presupuesto General Señalización" xfId="1365" xr:uid="{00000000-0005-0000-0000-00002E050000}"/>
    <cellStyle name="Millares 30" xfId="1366" xr:uid="{00000000-0005-0000-0000-00002F050000}"/>
    <cellStyle name="Millares 30 2" xfId="1367" xr:uid="{00000000-0005-0000-0000-000030050000}"/>
    <cellStyle name="Millares 30 2 2" xfId="1368" xr:uid="{00000000-0005-0000-0000-000031050000}"/>
    <cellStyle name="Millares 30 3" xfId="1369" xr:uid="{00000000-0005-0000-0000-000032050000}"/>
    <cellStyle name="Millares 31" xfId="1370" xr:uid="{00000000-0005-0000-0000-000033050000}"/>
    <cellStyle name="Millares 31 2" xfId="1371" xr:uid="{00000000-0005-0000-0000-000034050000}"/>
    <cellStyle name="Millares 31 2 2" xfId="1372" xr:uid="{00000000-0005-0000-0000-000035050000}"/>
    <cellStyle name="Millares 31 3" xfId="1373" xr:uid="{00000000-0005-0000-0000-000036050000}"/>
    <cellStyle name="Millares 32" xfId="1374" xr:uid="{00000000-0005-0000-0000-000037050000}"/>
    <cellStyle name="Millares 32 2" xfId="1375" xr:uid="{00000000-0005-0000-0000-000038050000}"/>
    <cellStyle name="Millares 32 2 2" xfId="1376" xr:uid="{00000000-0005-0000-0000-000039050000}"/>
    <cellStyle name="Millares 32 3" xfId="1377" xr:uid="{00000000-0005-0000-0000-00003A050000}"/>
    <cellStyle name="Millares 33" xfId="1378" xr:uid="{00000000-0005-0000-0000-00003B050000}"/>
    <cellStyle name="Millares 33 2" xfId="1379" xr:uid="{00000000-0005-0000-0000-00003C050000}"/>
    <cellStyle name="Millares 33 2 2" xfId="1380" xr:uid="{00000000-0005-0000-0000-00003D050000}"/>
    <cellStyle name="Millares 33 2 2 2" xfId="1381" xr:uid="{00000000-0005-0000-0000-00003E050000}"/>
    <cellStyle name="Millares 33 2 3" xfId="1382" xr:uid="{00000000-0005-0000-0000-00003F050000}"/>
    <cellStyle name="Millares 33 3" xfId="1383" xr:uid="{00000000-0005-0000-0000-000040050000}"/>
    <cellStyle name="Millares 34" xfId="1384" xr:uid="{00000000-0005-0000-0000-000041050000}"/>
    <cellStyle name="Millares 34 2" xfId="1385" xr:uid="{00000000-0005-0000-0000-000042050000}"/>
    <cellStyle name="Millares 34 2 2" xfId="1386" xr:uid="{00000000-0005-0000-0000-000043050000}"/>
    <cellStyle name="Millares 34 3" xfId="1387" xr:uid="{00000000-0005-0000-0000-000044050000}"/>
    <cellStyle name="Millares 34 4" xfId="1388" xr:uid="{00000000-0005-0000-0000-000045050000}"/>
    <cellStyle name="Millares 35" xfId="1389" xr:uid="{00000000-0005-0000-0000-000046050000}"/>
    <cellStyle name="Millares 35 2" xfId="1390" xr:uid="{00000000-0005-0000-0000-000047050000}"/>
    <cellStyle name="Millares 35 3" xfId="1391" xr:uid="{00000000-0005-0000-0000-000048050000}"/>
    <cellStyle name="Millares 36" xfId="1392" xr:uid="{00000000-0005-0000-0000-000049050000}"/>
    <cellStyle name="Millares 36 2" xfId="1393" xr:uid="{00000000-0005-0000-0000-00004A050000}"/>
    <cellStyle name="Millares 36 2 2" xfId="1394" xr:uid="{00000000-0005-0000-0000-00004B050000}"/>
    <cellStyle name="Millares 36 3" xfId="1395" xr:uid="{00000000-0005-0000-0000-00004C050000}"/>
    <cellStyle name="Millares 37" xfId="1396" xr:uid="{00000000-0005-0000-0000-00004D050000}"/>
    <cellStyle name="Millares 37 2" xfId="1397" xr:uid="{00000000-0005-0000-0000-00004E050000}"/>
    <cellStyle name="Millares 38" xfId="1398" xr:uid="{00000000-0005-0000-0000-00004F050000}"/>
    <cellStyle name="Millares 38 2" xfId="1399" xr:uid="{00000000-0005-0000-0000-000050050000}"/>
    <cellStyle name="Millares 38 2 2" xfId="1400" xr:uid="{00000000-0005-0000-0000-000051050000}"/>
    <cellStyle name="Millares 38 3" xfId="1401" xr:uid="{00000000-0005-0000-0000-000052050000}"/>
    <cellStyle name="Millares 39" xfId="1402" xr:uid="{00000000-0005-0000-0000-000053050000}"/>
    <cellStyle name="Millares 39 2" xfId="1403" xr:uid="{00000000-0005-0000-0000-000054050000}"/>
    <cellStyle name="Millares 4" xfId="1404" xr:uid="{00000000-0005-0000-0000-000055050000}"/>
    <cellStyle name="Millares 4 2" xfId="1405" xr:uid="{00000000-0005-0000-0000-000056050000}"/>
    <cellStyle name="Millares 4 2 2" xfId="1406" xr:uid="{00000000-0005-0000-0000-000057050000}"/>
    <cellStyle name="Millares 4 2 2 2" xfId="1407" xr:uid="{00000000-0005-0000-0000-000058050000}"/>
    <cellStyle name="Millares 4 2 3" xfId="1408" xr:uid="{00000000-0005-0000-0000-000059050000}"/>
    <cellStyle name="Millares 4 3" xfId="1409" xr:uid="{00000000-0005-0000-0000-00005A050000}"/>
    <cellStyle name="Millares 4 3 2" xfId="1410" xr:uid="{00000000-0005-0000-0000-00005B050000}"/>
    <cellStyle name="Millares 4 3 2 2" xfId="1411" xr:uid="{00000000-0005-0000-0000-00005C050000}"/>
    <cellStyle name="Millares 4 3 2 3" xfId="1412" xr:uid="{00000000-0005-0000-0000-00005D050000}"/>
    <cellStyle name="Millares 4 3 3" xfId="1413" xr:uid="{00000000-0005-0000-0000-00005E050000}"/>
    <cellStyle name="Millares 4 3 4" xfId="1414" xr:uid="{00000000-0005-0000-0000-00005F050000}"/>
    <cellStyle name="Millares 4 4" xfId="1415" xr:uid="{00000000-0005-0000-0000-000060050000}"/>
    <cellStyle name="Millares 4 4 2" xfId="1416" xr:uid="{00000000-0005-0000-0000-000061050000}"/>
    <cellStyle name="Millares 4 5" xfId="1417" xr:uid="{00000000-0005-0000-0000-000062050000}"/>
    <cellStyle name="Millares 4 5 2" xfId="1418" xr:uid="{00000000-0005-0000-0000-000063050000}"/>
    <cellStyle name="Millares 4 5 3" xfId="1419" xr:uid="{00000000-0005-0000-0000-000064050000}"/>
    <cellStyle name="Millares 4 6" xfId="1420" xr:uid="{00000000-0005-0000-0000-000065050000}"/>
    <cellStyle name="Millares 4 7" xfId="1421" xr:uid="{00000000-0005-0000-0000-000066050000}"/>
    <cellStyle name="Millares 40" xfId="1422" xr:uid="{00000000-0005-0000-0000-000067050000}"/>
    <cellStyle name="Millares 40 2" xfId="1423" xr:uid="{00000000-0005-0000-0000-000068050000}"/>
    <cellStyle name="Millares 40 3" xfId="1424" xr:uid="{00000000-0005-0000-0000-000069050000}"/>
    <cellStyle name="Millares 41" xfId="1425" xr:uid="{00000000-0005-0000-0000-00006A050000}"/>
    <cellStyle name="Millares 41 2" xfId="1426" xr:uid="{00000000-0005-0000-0000-00006B050000}"/>
    <cellStyle name="Millares 41 3" xfId="1427" xr:uid="{00000000-0005-0000-0000-00006C050000}"/>
    <cellStyle name="Millares 42" xfId="1428" xr:uid="{00000000-0005-0000-0000-00006D050000}"/>
    <cellStyle name="Millares 42 2" xfId="1429" xr:uid="{00000000-0005-0000-0000-00006E050000}"/>
    <cellStyle name="Millares 43" xfId="1430" xr:uid="{00000000-0005-0000-0000-00006F050000}"/>
    <cellStyle name="Millares 43 2" xfId="1431" xr:uid="{00000000-0005-0000-0000-000070050000}"/>
    <cellStyle name="Millares 44" xfId="1432" xr:uid="{00000000-0005-0000-0000-000071050000}"/>
    <cellStyle name="Millares 44 2" xfId="1433" xr:uid="{00000000-0005-0000-0000-000072050000}"/>
    <cellStyle name="Millares 45" xfId="1434" xr:uid="{00000000-0005-0000-0000-000073050000}"/>
    <cellStyle name="Millares 45 2" xfId="1435" xr:uid="{00000000-0005-0000-0000-000074050000}"/>
    <cellStyle name="Millares 46" xfId="1436" xr:uid="{00000000-0005-0000-0000-000075050000}"/>
    <cellStyle name="Millares 46 2" xfId="1437" xr:uid="{00000000-0005-0000-0000-000076050000}"/>
    <cellStyle name="Millares 46 3" xfId="1438" xr:uid="{00000000-0005-0000-0000-000077050000}"/>
    <cellStyle name="Millares 47" xfId="1439" xr:uid="{00000000-0005-0000-0000-000078050000}"/>
    <cellStyle name="Millares 47 2" xfId="1440" xr:uid="{00000000-0005-0000-0000-000079050000}"/>
    <cellStyle name="Millares 48" xfId="1441" xr:uid="{00000000-0005-0000-0000-00007A050000}"/>
    <cellStyle name="Millares 48 2" xfId="1442" xr:uid="{00000000-0005-0000-0000-00007B050000}"/>
    <cellStyle name="Millares 49" xfId="1443" xr:uid="{00000000-0005-0000-0000-00007C050000}"/>
    <cellStyle name="Millares 49 2" xfId="1444" xr:uid="{00000000-0005-0000-0000-00007D050000}"/>
    <cellStyle name="Millares 49 3" xfId="1445" xr:uid="{00000000-0005-0000-0000-00007E050000}"/>
    <cellStyle name="Millares 5" xfId="1446" xr:uid="{00000000-0005-0000-0000-00007F050000}"/>
    <cellStyle name="Millares 5 10" xfId="1447" xr:uid="{00000000-0005-0000-0000-000080050000}"/>
    <cellStyle name="Millares 5 11" xfId="1448" xr:uid="{00000000-0005-0000-0000-000081050000}"/>
    <cellStyle name="Millares 5 12" xfId="1449" xr:uid="{00000000-0005-0000-0000-000082050000}"/>
    <cellStyle name="Millares 5 13" xfId="1450" xr:uid="{00000000-0005-0000-0000-000083050000}"/>
    <cellStyle name="Millares 5 14" xfId="1451" xr:uid="{00000000-0005-0000-0000-000084050000}"/>
    <cellStyle name="Millares 5 2" xfId="1452" xr:uid="{00000000-0005-0000-0000-000085050000}"/>
    <cellStyle name="Millares 5 2 2" xfId="1453" xr:uid="{00000000-0005-0000-0000-000086050000}"/>
    <cellStyle name="Millares 5 2 3" xfId="1454" xr:uid="{00000000-0005-0000-0000-000087050000}"/>
    <cellStyle name="Millares 5 2 4" xfId="1455" xr:uid="{00000000-0005-0000-0000-000088050000}"/>
    <cellStyle name="Millares 5 2 5" xfId="1456" xr:uid="{00000000-0005-0000-0000-000089050000}"/>
    <cellStyle name="Millares 5 3" xfId="1457" xr:uid="{00000000-0005-0000-0000-00008A050000}"/>
    <cellStyle name="Millares 5 3 2" xfId="1458" xr:uid="{00000000-0005-0000-0000-00008B050000}"/>
    <cellStyle name="Millares 5 3 2 2" xfId="1459" xr:uid="{00000000-0005-0000-0000-00008C050000}"/>
    <cellStyle name="Millares 5 3 2 2 2" xfId="1460" xr:uid="{00000000-0005-0000-0000-00008D050000}"/>
    <cellStyle name="Millares 5 3 2 3" xfId="1461" xr:uid="{00000000-0005-0000-0000-00008E050000}"/>
    <cellStyle name="Millares 5 3 2 4" xfId="1462" xr:uid="{00000000-0005-0000-0000-00008F050000}"/>
    <cellStyle name="Millares 5 3 3" xfId="1463" xr:uid="{00000000-0005-0000-0000-000090050000}"/>
    <cellStyle name="Millares 5 3 3 2" xfId="1464" xr:uid="{00000000-0005-0000-0000-000091050000}"/>
    <cellStyle name="Millares 5 3 4" xfId="1465" xr:uid="{00000000-0005-0000-0000-000092050000}"/>
    <cellStyle name="Millares 5 3 5" xfId="1466" xr:uid="{00000000-0005-0000-0000-000093050000}"/>
    <cellStyle name="Millares 5 3 6" xfId="1467" xr:uid="{00000000-0005-0000-0000-000094050000}"/>
    <cellStyle name="Millares 5 33" xfId="1468" xr:uid="{00000000-0005-0000-0000-000095050000}"/>
    <cellStyle name="Millares 5 4" xfId="1469" xr:uid="{00000000-0005-0000-0000-000096050000}"/>
    <cellStyle name="Millares 5 4 2" xfId="1470" xr:uid="{00000000-0005-0000-0000-000097050000}"/>
    <cellStyle name="Millares 5 5" xfId="1471" xr:uid="{00000000-0005-0000-0000-000098050000}"/>
    <cellStyle name="Millares 5 6" xfId="1472" xr:uid="{00000000-0005-0000-0000-000099050000}"/>
    <cellStyle name="Millares 5 7" xfId="1473" xr:uid="{00000000-0005-0000-0000-00009A050000}"/>
    <cellStyle name="Millares 5 8" xfId="1474" xr:uid="{00000000-0005-0000-0000-00009B050000}"/>
    <cellStyle name="Millares 5 9" xfId="1475" xr:uid="{00000000-0005-0000-0000-00009C050000}"/>
    <cellStyle name="Millares 5_FORMULARIO PRESUPUESTO OFICIAL" xfId="1476" xr:uid="{00000000-0005-0000-0000-00009D050000}"/>
    <cellStyle name="Millares 50" xfId="1477" xr:uid="{00000000-0005-0000-0000-00009E050000}"/>
    <cellStyle name="Millares 50 2" xfId="1478" xr:uid="{00000000-0005-0000-0000-00009F050000}"/>
    <cellStyle name="Millares 51" xfId="1479" xr:uid="{00000000-0005-0000-0000-0000A0050000}"/>
    <cellStyle name="Millares 51 2" xfId="1480" xr:uid="{00000000-0005-0000-0000-0000A1050000}"/>
    <cellStyle name="Millares 52" xfId="1481" xr:uid="{00000000-0005-0000-0000-0000A2050000}"/>
    <cellStyle name="Millares 52 2" xfId="1482" xr:uid="{00000000-0005-0000-0000-0000A3050000}"/>
    <cellStyle name="Millares 53" xfId="1483" xr:uid="{00000000-0005-0000-0000-0000A4050000}"/>
    <cellStyle name="Millares 53 2" xfId="1484" xr:uid="{00000000-0005-0000-0000-0000A5050000}"/>
    <cellStyle name="Millares 54" xfId="1485" xr:uid="{00000000-0005-0000-0000-0000A6050000}"/>
    <cellStyle name="Millares 54 2" xfId="1486" xr:uid="{00000000-0005-0000-0000-0000A7050000}"/>
    <cellStyle name="Millares 55" xfId="1487" xr:uid="{00000000-0005-0000-0000-0000A8050000}"/>
    <cellStyle name="Millares 55 2" xfId="1488" xr:uid="{00000000-0005-0000-0000-0000A9050000}"/>
    <cellStyle name="Millares 56" xfId="1489" xr:uid="{00000000-0005-0000-0000-0000AA050000}"/>
    <cellStyle name="Millares 56 2" xfId="1490" xr:uid="{00000000-0005-0000-0000-0000AB050000}"/>
    <cellStyle name="Millares 57" xfId="1491" xr:uid="{00000000-0005-0000-0000-0000AC050000}"/>
    <cellStyle name="Millares 57 2" xfId="1492" xr:uid="{00000000-0005-0000-0000-0000AD050000}"/>
    <cellStyle name="Millares 58" xfId="1493" xr:uid="{00000000-0005-0000-0000-0000AE050000}"/>
    <cellStyle name="Millares 58 2" xfId="1494" xr:uid="{00000000-0005-0000-0000-0000AF050000}"/>
    <cellStyle name="Millares 59" xfId="1495" xr:uid="{00000000-0005-0000-0000-0000B0050000}"/>
    <cellStyle name="Millares 59 2" xfId="1496" xr:uid="{00000000-0005-0000-0000-0000B1050000}"/>
    <cellStyle name="Millares 59 2 2" xfId="1497" xr:uid="{00000000-0005-0000-0000-0000B2050000}"/>
    <cellStyle name="Millares 59 3" xfId="1498" xr:uid="{00000000-0005-0000-0000-0000B3050000}"/>
    <cellStyle name="Millares 59 4" xfId="1499" xr:uid="{00000000-0005-0000-0000-0000B4050000}"/>
    <cellStyle name="Millares 6" xfId="1500" xr:uid="{00000000-0005-0000-0000-0000B5050000}"/>
    <cellStyle name="Millares 6 2" xfId="1501" xr:uid="{00000000-0005-0000-0000-0000B6050000}"/>
    <cellStyle name="Millares 6 2 2" xfId="1502" xr:uid="{00000000-0005-0000-0000-0000B7050000}"/>
    <cellStyle name="Millares 6 2 3" xfId="1503" xr:uid="{00000000-0005-0000-0000-0000B8050000}"/>
    <cellStyle name="Millares 6 2 4" xfId="1504" xr:uid="{00000000-0005-0000-0000-0000B9050000}"/>
    <cellStyle name="Millares 6 3" xfId="1505" xr:uid="{00000000-0005-0000-0000-0000BA050000}"/>
    <cellStyle name="Millares 6 4" xfId="1506" xr:uid="{00000000-0005-0000-0000-0000BB050000}"/>
    <cellStyle name="Millares 6 5" xfId="1507" xr:uid="{00000000-0005-0000-0000-0000BC050000}"/>
    <cellStyle name="Millares 6 5 2" xfId="1508" xr:uid="{00000000-0005-0000-0000-0000BD050000}"/>
    <cellStyle name="Millares 6 5 3" xfId="1509" xr:uid="{00000000-0005-0000-0000-0000BE050000}"/>
    <cellStyle name="Millares 6 6" xfId="1510" xr:uid="{00000000-0005-0000-0000-0000BF050000}"/>
    <cellStyle name="Millares 6_FORMULARIO PRESUPUESTO OFICIAL" xfId="1511" xr:uid="{00000000-0005-0000-0000-0000C0050000}"/>
    <cellStyle name="Millares 60" xfId="1512" xr:uid="{00000000-0005-0000-0000-0000C1050000}"/>
    <cellStyle name="Millares 60 2" xfId="1513" xr:uid="{00000000-0005-0000-0000-0000C2050000}"/>
    <cellStyle name="Millares 61" xfId="1514" xr:uid="{00000000-0005-0000-0000-0000C3050000}"/>
    <cellStyle name="Millares 61 2" xfId="1515" xr:uid="{00000000-0005-0000-0000-0000C4050000}"/>
    <cellStyle name="Millares 62" xfId="1516" xr:uid="{00000000-0005-0000-0000-0000C5050000}"/>
    <cellStyle name="Millares 62 2" xfId="1517" xr:uid="{00000000-0005-0000-0000-0000C6050000}"/>
    <cellStyle name="Millares 63" xfId="1518" xr:uid="{00000000-0005-0000-0000-0000C7050000}"/>
    <cellStyle name="Millares 63 2" xfId="1519" xr:uid="{00000000-0005-0000-0000-0000C8050000}"/>
    <cellStyle name="Millares 64" xfId="1520" xr:uid="{00000000-0005-0000-0000-0000C9050000}"/>
    <cellStyle name="Millares 64 2" xfId="1521" xr:uid="{00000000-0005-0000-0000-0000CA050000}"/>
    <cellStyle name="Millares 65" xfId="1522" xr:uid="{00000000-0005-0000-0000-0000CB050000}"/>
    <cellStyle name="Millares 65 2" xfId="1523" xr:uid="{00000000-0005-0000-0000-0000CC050000}"/>
    <cellStyle name="Millares 66" xfId="1524" xr:uid="{00000000-0005-0000-0000-0000CD050000}"/>
    <cellStyle name="Millares 66 2" xfId="1525" xr:uid="{00000000-0005-0000-0000-0000CE050000}"/>
    <cellStyle name="Millares 67" xfId="1526" xr:uid="{00000000-0005-0000-0000-0000CF050000}"/>
    <cellStyle name="Millares 67 2" xfId="1527" xr:uid="{00000000-0005-0000-0000-0000D0050000}"/>
    <cellStyle name="Millares 68" xfId="1528" xr:uid="{00000000-0005-0000-0000-0000D1050000}"/>
    <cellStyle name="Millares 68 2" xfId="1529" xr:uid="{00000000-0005-0000-0000-0000D2050000}"/>
    <cellStyle name="Millares 69" xfId="1530" xr:uid="{00000000-0005-0000-0000-0000D3050000}"/>
    <cellStyle name="Millares 7" xfId="1531" xr:uid="{00000000-0005-0000-0000-0000D4050000}"/>
    <cellStyle name="Millares 7 2" xfId="1532" xr:uid="{00000000-0005-0000-0000-0000D5050000}"/>
    <cellStyle name="Millares 7 2 2" xfId="1533" xr:uid="{00000000-0005-0000-0000-0000D6050000}"/>
    <cellStyle name="Millares 7 3" xfId="1534" xr:uid="{00000000-0005-0000-0000-0000D7050000}"/>
    <cellStyle name="Millares 7 4" xfId="1535" xr:uid="{00000000-0005-0000-0000-0000D8050000}"/>
    <cellStyle name="Millares 70" xfId="1536" xr:uid="{00000000-0005-0000-0000-0000D9050000}"/>
    <cellStyle name="Millares 71" xfId="1537" xr:uid="{00000000-0005-0000-0000-0000DA050000}"/>
    <cellStyle name="Millares 72" xfId="1538" xr:uid="{00000000-0005-0000-0000-0000DB050000}"/>
    <cellStyle name="Millares 73" xfId="1539" xr:uid="{00000000-0005-0000-0000-0000DC050000}"/>
    <cellStyle name="Millares 74" xfId="1540" xr:uid="{00000000-0005-0000-0000-0000DD050000}"/>
    <cellStyle name="Millares 75" xfId="1541" xr:uid="{00000000-0005-0000-0000-0000DE050000}"/>
    <cellStyle name="Millares 76" xfId="1542" xr:uid="{00000000-0005-0000-0000-0000DF050000}"/>
    <cellStyle name="Millares 77" xfId="1543" xr:uid="{00000000-0005-0000-0000-0000E0050000}"/>
    <cellStyle name="Millares 78" xfId="1544" xr:uid="{00000000-0005-0000-0000-0000E1050000}"/>
    <cellStyle name="Millares 79" xfId="1545" xr:uid="{00000000-0005-0000-0000-0000E2050000}"/>
    <cellStyle name="Millares 8" xfId="1546" xr:uid="{00000000-0005-0000-0000-0000E3050000}"/>
    <cellStyle name="Millares 8 10" xfId="1547" xr:uid="{00000000-0005-0000-0000-0000E4050000}"/>
    <cellStyle name="Millares 8 2" xfId="1548" xr:uid="{00000000-0005-0000-0000-0000E5050000}"/>
    <cellStyle name="Millares 8 2 2" xfId="1549" xr:uid="{00000000-0005-0000-0000-0000E6050000}"/>
    <cellStyle name="Millares 8 3" xfId="1550" xr:uid="{00000000-0005-0000-0000-0000E7050000}"/>
    <cellStyle name="Millares 8 4" xfId="1551" xr:uid="{00000000-0005-0000-0000-0000E8050000}"/>
    <cellStyle name="Millares 8 5" xfId="1552" xr:uid="{00000000-0005-0000-0000-0000E9050000}"/>
    <cellStyle name="Millares 8 6" xfId="1553" xr:uid="{00000000-0005-0000-0000-0000EA050000}"/>
    <cellStyle name="Millares 8 7" xfId="1554" xr:uid="{00000000-0005-0000-0000-0000EB050000}"/>
    <cellStyle name="Millares 8 8" xfId="1555" xr:uid="{00000000-0005-0000-0000-0000EC050000}"/>
    <cellStyle name="Millares 8 9" xfId="1556" xr:uid="{00000000-0005-0000-0000-0000ED050000}"/>
    <cellStyle name="Millares 80" xfId="1557" xr:uid="{00000000-0005-0000-0000-0000EE050000}"/>
    <cellStyle name="Millares 81" xfId="1558" xr:uid="{00000000-0005-0000-0000-0000EF050000}"/>
    <cellStyle name="Millares 82" xfId="1559" xr:uid="{00000000-0005-0000-0000-0000F0050000}"/>
    <cellStyle name="Millares 83" xfId="1560" xr:uid="{00000000-0005-0000-0000-0000F1050000}"/>
    <cellStyle name="Millares 84" xfId="1561" xr:uid="{00000000-0005-0000-0000-0000F2050000}"/>
    <cellStyle name="Millares 85" xfId="1562" xr:uid="{00000000-0005-0000-0000-0000F3050000}"/>
    <cellStyle name="Millares 86" xfId="1563" xr:uid="{00000000-0005-0000-0000-0000F4050000}"/>
    <cellStyle name="Millares 87" xfId="1564" xr:uid="{00000000-0005-0000-0000-0000F5050000}"/>
    <cellStyle name="Millares 88" xfId="1565" xr:uid="{00000000-0005-0000-0000-0000F6050000}"/>
    <cellStyle name="Millares 89" xfId="1566" xr:uid="{00000000-0005-0000-0000-0000F7050000}"/>
    <cellStyle name="Millares 9" xfId="1567" xr:uid="{00000000-0005-0000-0000-0000F8050000}"/>
    <cellStyle name="Millares 9 2" xfId="1568" xr:uid="{00000000-0005-0000-0000-0000F9050000}"/>
    <cellStyle name="Millares 9 2 2" xfId="1569" xr:uid="{00000000-0005-0000-0000-0000FA050000}"/>
    <cellStyle name="Millares 9 2 2 2" xfId="1570" xr:uid="{00000000-0005-0000-0000-0000FB050000}"/>
    <cellStyle name="Millares 9 2 2 3" xfId="1571" xr:uid="{00000000-0005-0000-0000-0000FC050000}"/>
    <cellStyle name="Millares 9 2 3" xfId="1572" xr:uid="{00000000-0005-0000-0000-0000FD050000}"/>
    <cellStyle name="Millares 9 2 4" xfId="1573" xr:uid="{00000000-0005-0000-0000-0000FE050000}"/>
    <cellStyle name="Millares 9 3" xfId="1574" xr:uid="{00000000-0005-0000-0000-0000FF050000}"/>
    <cellStyle name="Millares 9 3 2" xfId="1575" xr:uid="{00000000-0005-0000-0000-000000060000}"/>
    <cellStyle name="Millares 9 3 3" xfId="1576" xr:uid="{00000000-0005-0000-0000-000001060000}"/>
    <cellStyle name="Millares 9 4" xfId="1577" xr:uid="{00000000-0005-0000-0000-000002060000}"/>
    <cellStyle name="Millares 9 4 2" xfId="1578" xr:uid="{00000000-0005-0000-0000-000003060000}"/>
    <cellStyle name="Millares 9 4 3" xfId="1579" xr:uid="{00000000-0005-0000-0000-000004060000}"/>
    <cellStyle name="Millares 9 5" xfId="1580" xr:uid="{00000000-0005-0000-0000-000005060000}"/>
    <cellStyle name="Millares 9 6" xfId="1581" xr:uid="{00000000-0005-0000-0000-000006060000}"/>
    <cellStyle name="Millares 90" xfId="1582" xr:uid="{00000000-0005-0000-0000-000007060000}"/>
    <cellStyle name="Millares 91" xfId="1583" xr:uid="{00000000-0005-0000-0000-000008060000}"/>
    <cellStyle name="Millares 92" xfId="1584" xr:uid="{00000000-0005-0000-0000-000009060000}"/>
    <cellStyle name="Millares 93" xfId="1585" xr:uid="{00000000-0005-0000-0000-00000A060000}"/>
    <cellStyle name="Millares 94" xfId="1586" xr:uid="{00000000-0005-0000-0000-00000B060000}"/>
    <cellStyle name="Millares 95" xfId="1587" xr:uid="{00000000-0005-0000-0000-00000C060000}"/>
    <cellStyle name="Millares 96" xfId="1588" xr:uid="{00000000-0005-0000-0000-00000D060000}"/>
    <cellStyle name="Millares 97" xfId="1589" xr:uid="{00000000-0005-0000-0000-00000E060000}"/>
    <cellStyle name="Millares 98" xfId="1590" xr:uid="{00000000-0005-0000-0000-00000F060000}"/>
    <cellStyle name="Millares 99" xfId="1591" xr:uid="{00000000-0005-0000-0000-000010060000}"/>
    <cellStyle name="MillÔres [0]_LISTADO MAESTRO DE DOCUMENTOS" xfId="1592" xr:uid="{00000000-0005-0000-0000-000011060000}"/>
    <cellStyle name="Moneda [0]" xfId="1" builtinId="7"/>
    <cellStyle name="Moneda [0] 10" xfId="1593" xr:uid="{00000000-0005-0000-0000-000013060000}"/>
    <cellStyle name="Moneda [0] 11" xfId="1594" xr:uid="{00000000-0005-0000-0000-000014060000}"/>
    <cellStyle name="Moneda [0] 12" xfId="1595" xr:uid="{00000000-0005-0000-0000-000015060000}"/>
    <cellStyle name="Moneda [0] 13" xfId="1596" xr:uid="{00000000-0005-0000-0000-000016060000}"/>
    <cellStyle name="Moneda [0] 14" xfId="55" xr:uid="{00000000-0005-0000-0000-000017060000}"/>
    <cellStyle name="Moneda [0] 2" xfId="31" xr:uid="{00000000-0005-0000-0000-000018060000}"/>
    <cellStyle name="Moneda [0] 2 2" xfId="1597" xr:uid="{00000000-0005-0000-0000-000019060000}"/>
    <cellStyle name="Moneda [0] 2 2 2" xfId="1598" xr:uid="{00000000-0005-0000-0000-00001A060000}"/>
    <cellStyle name="Moneda [0] 2 2 3" xfId="1599" xr:uid="{00000000-0005-0000-0000-00001B060000}"/>
    <cellStyle name="Moneda [0] 2 3" xfId="1600" xr:uid="{00000000-0005-0000-0000-00001C060000}"/>
    <cellStyle name="Moneda [0] 2 4" xfId="1601" xr:uid="{00000000-0005-0000-0000-00001D060000}"/>
    <cellStyle name="Moneda [0] 3" xfId="32" xr:uid="{00000000-0005-0000-0000-00001E060000}"/>
    <cellStyle name="Moneda [0] 3 2" xfId="1602" xr:uid="{00000000-0005-0000-0000-00001F060000}"/>
    <cellStyle name="Moneda [0] 3 2 2" xfId="1603" xr:uid="{00000000-0005-0000-0000-000020060000}"/>
    <cellStyle name="Moneda [0] 3 2 2 2" xfId="1604" xr:uid="{00000000-0005-0000-0000-000021060000}"/>
    <cellStyle name="Moneda [0] 3 2 3" xfId="1605" xr:uid="{00000000-0005-0000-0000-000022060000}"/>
    <cellStyle name="Moneda [0] 3 3" xfId="1606" xr:uid="{00000000-0005-0000-0000-000023060000}"/>
    <cellStyle name="Moneda [0] 3 4" xfId="1607" xr:uid="{00000000-0005-0000-0000-000024060000}"/>
    <cellStyle name="Moneda [0] 4" xfId="1608" xr:uid="{00000000-0005-0000-0000-000025060000}"/>
    <cellStyle name="Moneda [0] 4 2" xfId="1609" xr:uid="{00000000-0005-0000-0000-000026060000}"/>
    <cellStyle name="Moneda [0] 4 2 2" xfId="1610" xr:uid="{00000000-0005-0000-0000-000027060000}"/>
    <cellStyle name="Moneda [0] 4 3" xfId="1611" xr:uid="{00000000-0005-0000-0000-000028060000}"/>
    <cellStyle name="Moneda [0] 5" xfId="1612" xr:uid="{00000000-0005-0000-0000-000029060000}"/>
    <cellStyle name="Moneda [0] 5 2" xfId="1613" xr:uid="{00000000-0005-0000-0000-00002A060000}"/>
    <cellStyle name="Moneda [0] 5 3" xfId="1614" xr:uid="{00000000-0005-0000-0000-00002B060000}"/>
    <cellStyle name="Moneda [0] 5 4" xfId="1615" xr:uid="{00000000-0005-0000-0000-00002C060000}"/>
    <cellStyle name="Moneda [0] 5 4 2" xfId="33" xr:uid="{00000000-0005-0000-0000-00002D060000}"/>
    <cellStyle name="Moneda [0] 6" xfId="1616" xr:uid="{00000000-0005-0000-0000-00002E060000}"/>
    <cellStyle name="Moneda [0] 6 2" xfId="1617" xr:uid="{00000000-0005-0000-0000-00002F060000}"/>
    <cellStyle name="Moneda [0] 6 3" xfId="1618" xr:uid="{00000000-0005-0000-0000-000030060000}"/>
    <cellStyle name="Moneda [0] 7" xfId="1619" xr:uid="{00000000-0005-0000-0000-000031060000}"/>
    <cellStyle name="Moneda [0] 7 2" xfId="1620" xr:uid="{00000000-0005-0000-0000-000032060000}"/>
    <cellStyle name="Moneda [0] 8" xfId="1621" xr:uid="{00000000-0005-0000-0000-000033060000}"/>
    <cellStyle name="Moneda [0] 8 2" xfId="1622" xr:uid="{00000000-0005-0000-0000-000034060000}"/>
    <cellStyle name="Moneda [0] 9" xfId="1623" xr:uid="{00000000-0005-0000-0000-000035060000}"/>
    <cellStyle name="Moneda [0] 9 2" xfId="1624" xr:uid="{00000000-0005-0000-0000-000036060000}"/>
    <cellStyle name="Moneda [00]" xfId="1625" xr:uid="{00000000-0005-0000-0000-000037060000}"/>
    <cellStyle name="Moneda [00] 2" xfId="1626" xr:uid="{00000000-0005-0000-0000-000038060000}"/>
    <cellStyle name="Moneda [2]" xfId="1627" xr:uid="{00000000-0005-0000-0000-000039060000}"/>
    <cellStyle name="Moneda [2] 2" xfId="1628" xr:uid="{00000000-0005-0000-0000-00003A060000}"/>
    <cellStyle name="Moneda [2] 3" xfId="1629" xr:uid="{00000000-0005-0000-0000-00003B060000}"/>
    <cellStyle name="Moneda [2] 4" xfId="1630" xr:uid="{00000000-0005-0000-0000-00003C060000}"/>
    <cellStyle name="Moneda [2] 5" xfId="1631" xr:uid="{00000000-0005-0000-0000-00003D060000}"/>
    <cellStyle name="Moneda [2] 6" xfId="1632" xr:uid="{00000000-0005-0000-0000-00003E060000}"/>
    <cellStyle name="Moneda [2] 7" xfId="1633" xr:uid="{00000000-0005-0000-0000-00003F060000}"/>
    <cellStyle name="Moneda [2]_MSE-FR-09 PROGRAMA DE INVERSIONES" xfId="1634" xr:uid="{00000000-0005-0000-0000-000040060000}"/>
    <cellStyle name="Moneda 10" xfId="34" xr:uid="{00000000-0005-0000-0000-000041060000}"/>
    <cellStyle name="Moneda 10 10" xfId="1635" xr:uid="{00000000-0005-0000-0000-000042060000}"/>
    <cellStyle name="Moneda 10 11" xfId="1636" xr:uid="{00000000-0005-0000-0000-000043060000}"/>
    <cellStyle name="Moneda 10 12" xfId="1637" xr:uid="{00000000-0005-0000-0000-000044060000}"/>
    <cellStyle name="Moneda 10 13" xfId="1638" xr:uid="{00000000-0005-0000-0000-000045060000}"/>
    <cellStyle name="Moneda 10 14" xfId="1639" xr:uid="{00000000-0005-0000-0000-000046060000}"/>
    <cellStyle name="Moneda 10 15" xfId="1640" xr:uid="{00000000-0005-0000-0000-000047060000}"/>
    <cellStyle name="Moneda 10 16" xfId="1641" xr:uid="{00000000-0005-0000-0000-000048060000}"/>
    <cellStyle name="Moneda 10 17" xfId="1642" xr:uid="{00000000-0005-0000-0000-000049060000}"/>
    <cellStyle name="Moneda 10 18" xfId="1643" xr:uid="{00000000-0005-0000-0000-00004A060000}"/>
    <cellStyle name="Moneda 10 19" xfId="1644" xr:uid="{00000000-0005-0000-0000-00004B060000}"/>
    <cellStyle name="Moneda 10 2" xfId="35" xr:uid="{00000000-0005-0000-0000-00004C060000}"/>
    <cellStyle name="Moneda 10 2 2" xfId="1645" xr:uid="{00000000-0005-0000-0000-00004D060000}"/>
    <cellStyle name="Moneda 10 2 2 2" xfId="1646" xr:uid="{00000000-0005-0000-0000-00004E060000}"/>
    <cellStyle name="Moneda 10 2 3" xfId="1647" xr:uid="{00000000-0005-0000-0000-00004F060000}"/>
    <cellStyle name="Moneda 10 2 3 2" xfId="1648" xr:uid="{00000000-0005-0000-0000-000050060000}"/>
    <cellStyle name="Moneda 10 2 4" xfId="1649" xr:uid="{00000000-0005-0000-0000-000051060000}"/>
    <cellStyle name="Moneda 10 20" xfId="1650" xr:uid="{00000000-0005-0000-0000-000052060000}"/>
    <cellStyle name="Moneda 10 21" xfId="1651" xr:uid="{00000000-0005-0000-0000-000053060000}"/>
    <cellStyle name="Moneda 10 22" xfId="1652" xr:uid="{00000000-0005-0000-0000-000054060000}"/>
    <cellStyle name="Moneda 10 23" xfId="1653" xr:uid="{00000000-0005-0000-0000-000055060000}"/>
    <cellStyle name="Moneda 10 24" xfId="1654" xr:uid="{00000000-0005-0000-0000-000056060000}"/>
    <cellStyle name="Moneda 10 25" xfId="1655" xr:uid="{00000000-0005-0000-0000-000057060000}"/>
    <cellStyle name="Moneda 10 26" xfId="1656" xr:uid="{00000000-0005-0000-0000-000058060000}"/>
    <cellStyle name="Moneda 10 27" xfId="1657" xr:uid="{00000000-0005-0000-0000-000059060000}"/>
    <cellStyle name="Moneda 10 28" xfId="1658" xr:uid="{00000000-0005-0000-0000-00005A060000}"/>
    <cellStyle name="Moneda 10 29" xfId="1659" xr:uid="{00000000-0005-0000-0000-00005B060000}"/>
    <cellStyle name="Moneda 10 3" xfId="1660" xr:uid="{00000000-0005-0000-0000-00005C060000}"/>
    <cellStyle name="Moneda 10 3 2" xfId="1661" xr:uid="{00000000-0005-0000-0000-00005D060000}"/>
    <cellStyle name="Moneda 10 3 2 2" xfId="1662" xr:uid="{00000000-0005-0000-0000-00005E060000}"/>
    <cellStyle name="Moneda 10 3 2 2 2" xfId="1663" xr:uid="{00000000-0005-0000-0000-00005F060000}"/>
    <cellStyle name="Moneda 10 3 2 2 2 2" xfId="1664" xr:uid="{00000000-0005-0000-0000-000060060000}"/>
    <cellStyle name="Moneda 10 3 2 2 3" xfId="1665" xr:uid="{00000000-0005-0000-0000-000061060000}"/>
    <cellStyle name="Moneda 10 30" xfId="1666" xr:uid="{00000000-0005-0000-0000-000062060000}"/>
    <cellStyle name="Moneda 10 31" xfId="1667" xr:uid="{00000000-0005-0000-0000-000063060000}"/>
    <cellStyle name="Moneda 10 32" xfId="1668" xr:uid="{00000000-0005-0000-0000-000064060000}"/>
    <cellStyle name="Moneda 10 33" xfId="1669" xr:uid="{00000000-0005-0000-0000-000065060000}"/>
    <cellStyle name="Moneda 10 34" xfId="1670" xr:uid="{00000000-0005-0000-0000-000066060000}"/>
    <cellStyle name="Moneda 10 35" xfId="1671" xr:uid="{00000000-0005-0000-0000-000067060000}"/>
    <cellStyle name="Moneda 10 36" xfId="1672" xr:uid="{00000000-0005-0000-0000-000068060000}"/>
    <cellStyle name="Moneda 10 37" xfId="1673" xr:uid="{00000000-0005-0000-0000-000069060000}"/>
    <cellStyle name="Moneda 10 38" xfId="1674" xr:uid="{00000000-0005-0000-0000-00006A060000}"/>
    <cellStyle name="Moneda 10 39" xfId="1675" xr:uid="{00000000-0005-0000-0000-00006B060000}"/>
    <cellStyle name="Moneda 10 4" xfId="1676" xr:uid="{00000000-0005-0000-0000-00006C060000}"/>
    <cellStyle name="Moneda 10 4 2" xfId="1677" xr:uid="{00000000-0005-0000-0000-00006D060000}"/>
    <cellStyle name="Moneda 10 40" xfId="1678" xr:uid="{00000000-0005-0000-0000-00006E060000}"/>
    <cellStyle name="Moneda 10 41" xfId="1679" xr:uid="{00000000-0005-0000-0000-00006F060000}"/>
    <cellStyle name="Moneda 10 42" xfId="1680" xr:uid="{00000000-0005-0000-0000-000070060000}"/>
    <cellStyle name="Moneda 10 5" xfId="1681" xr:uid="{00000000-0005-0000-0000-000071060000}"/>
    <cellStyle name="Moneda 10 6" xfId="1682" xr:uid="{00000000-0005-0000-0000-000072060000}"/>
    <cellStyle name="Moneda 10 7" xfId="1683" xr:uid="{00000000-0005-0000-0000-000073060000}"/>
    <cellStyle name="Moneda 10 8" xfId="1684" xr:uid="{00000000-0005-0000-0000-000074060000}"/>
    <cellStyle name="Moneda 10 9" xfId="1685" xr:uid="{00000000-0005-0000-0000-000075060000}"/>
    <cellStyle name="Moneda 10_Corte 6. la palmita" xfId="1686" xr:uid="{00000000-0005-0000-0000-000076060000}"/>
    <cellStyle name="Moneda 100" xfId="1687" xr:uid="{00000000-0005-0000-0000-000077060000}"/>
    <cellStyle name="Moneda 100 2" xfId="1688" xr:uid="{00000000-0005-0000-0000-000078060000}"/>
    <cellStyle name="Moneda 101" xfId="1689" xr:uid="{00000000-0005-0000-0000-000079060000}"/>
    <cellStyle name="Moneda 102" xfId="1690" xr:uid="{00000000-0005-0000-0000-00007A060000}"/>
    <cellStyle name="Moneda 103" xfId="1691" xr:uid="{00000000-0005-0000-0000-00007B060000}"/>
    <cellStyle name="Moneda 104" xfId="1692" xr:uid="{00000000-0005-0000-0000-00007C060000}"/>
    <cellStyle name="Moneda 105" xfId="1693" xr:uid="{00000000-0005-0000-0000-00007D060000}"/>
    <cellStyle name="Moneda 106" xfId="1694" xr:uid="{00000000-0005-0000-0000-00007E060000}"/>
    <cellStyle name="Moneda 107" xfId="1695" xr:uid="{00000000-0005-0000-0000-00007F060000}"/>
    <cellStyle name="Moneda 11" xfId="36" xr:uid="{00000000-0005-0000-0000-000080060000}"/>
    <cellStyle name="Moneda 11 10" xfId="1696" xr:uid="{00000000-0005-0000-0000-000081060000}"/>
    <cellStyle name="Moneda 11 11" xfId="1697" xr:uid="{00000000-0005-0000-0000-000082060000}"/>
    <cellStyle name="Moneda 11 12" xfId="1698" xr:uid="{00000000-0005-0000-0000-000083060000}"/>
    <cellStyle name="Moneda 11 13" xfId="1699" xr:uid="{00000000-0005-0000-0000-000084060000}"/>
    <cellStyle name="Moneda 11 14" xfId="1700" xr:uid="{00000000-0005-0000-0000-000085060000}"/>
    <cellStyle name="Moneda 11 15" xfId="1701" xr:uid="{00000000-0005-0000-0000-000086060000}"/>
    <cellStyle name="Moneda 11 16" xfId="1702" xr:uid="{00000000-0005-0000-0000-000087060000}"/>
    <cellStyle name="Moneda 11 17" xfId="1703" xr:uid="{00000000-0005-0000-0000-000088060000}"/>
    <cellStyle name="Moneda 11 18" xfId="1704" xr:uid="{00000000-0005-0000-0000-000089060000}"/>
    <cellStyle name="Moneda 11 19" xfId="1705" xr:uid="{00000000-0005-0000-0000-00008A060000}"/>
    <cellStyle name="Moneda 11 2" xfId="1706" xr:uid="{00000000-0005-0000-0000-00008B060000}"/>
    <cellStyle name="Moneda 11 2 2" xfId="1707" xr:uid="{00000000-0005-0000-0000-00008C060000}"/>
    <cellStyle name="Moneda 11 20" xfId="1708" xr:uid="{00000000-0005-0000-0000-00008D060000}"/>
    <cellStyle name="Moneda 11 21" xfId="1709" xr:uid="{00000000-0005-0000-0000-00008E060000}"/>
    <cellStyle name="Moneda 11 22" xfId="1710" xr:uid="{00000000-0005-0000-0000-00008F060000}"/>
    <cellStyle name="Moneda 11 23" xfId="1711" xr:uid="{00000000-0005-0000-0000-000090060000}"/>
    <cellStyle name="Moneda 11 24" xfId="1712" xr:uid="{00000000-0005-0000-0000-000091060000}"/>
    <cellStyle name="Moneda 11 25" xfId="1713" xr:uid="{00000000-0005-0000-0000-000092060000}"/>
    <cellStyle name="Moneda 11 26" xfId="1714" xr:uid="{00000000-0005-0000-0000-000093060000}"/>
    <cellStyle name="Moneda 11 27" xfId="1715" xr:uid="{00000000-0005-0000-0000-000094060000}"/>
    <cellStyle name="Moneda 11 28" xfId="1716" xr:uid="{00000000-0005-0000-0000-000095060000}"/>
    <cellStyle name="Moneda 11 29" xfId="1717" xr:uid="{00000000-0005-0000-0000-000096060000}"/>
    <cellStyle name="Moneda 11 3" xfId="1718" xr:uid="{00000000-0005-0000-0000-000097060000}"/>
    <cellStyle name="Moneda 11 30" xfId="1719" xr:uid="{00000000-0005-0000-0000-000098060000}"/>
    <cellStyle name="Moneda 11 31" xfId="1720" xr:uid="{00000000-0005-0000-0000-000099060000}"/>
    <cellStyle name="Moneda 11 32" xfId="1721" xr:uid="{00000000-0005-0000-0000-00009A060000}"/>
    <cellStyle name="Moneda 11 33" xfId="1722" xr:uid="{00000000-0005-0000-0000-00009B060000}"/>
    <cellStyle name="Moneda 11 34" xfId="1723" xr:uid="{00000000-0005-0000-0000-00009C060000}"/>
    <cellStyle name="Moneda 11 35" xfId="1724" xr:uid="{00000000-0005-0000-0000-00009D060000}"/>
    <cellStyle name="Moneda 11 36" xfId="1725" xr:uid="{00000000-0005-0000-0000-00009E060000}"/>
    <cellStyle name="Moneda 11 37" xfId="1726" xr:uid="{00000000-0005-0000-0000-00009F060000}"/>
    <cellStyle name="Moneda 11 38" xfId="1727" xr:uid="{00000000-0005-0000-0000-0000A0060000}"/>
    <cellStyle name="Moneda 11 39" xfId="1728" xr:uid="{00000000-0005-0000-0000-0000A1060000}"/>
    <cellStyle name="Moneda 11 4" xfId="1729" xr:uid="{00000000-0005-0000-0000-0000A2060000}"/>
    <cellStyle name="Moneda 11 40" xfId="1730" xr:uid="{00000000-0005-0000-0000-0000A3060000}"/>
    <cellStyle name="Moneda 11 41" xfId="1731" xr:uid="{00000000-0005-0000-0000-0000A4060000}"/>
    <cellStyle name="Moneda 11 5" xfId="1732" xr:uid="{00000000-0005-0000-0000-0000A5060000}"/>
    <cellStyle name="Moneda 11 6" xfId="1733" xr:uid="{00000000-0005-0000-0000-0000A6060000}"/>
    <cellStyle name="Moneda 11 7" xfId="1734" xr:uid="{00000000-0005-0000-0000-0000A7060000}"/>
    <cellStyle name="Moneda 11 8" xfId="1735" xr:uid="{00000000-0005-0000-0000-0000A8060000}"/>
    <cellStyle name="Moneda 11 9" xfId="1736" xr:uid="{00000000-0005-0000-0000-0000A9060000}"/>
    <cellStyle name="Moneda 12" xfId="1737" xr:uid="{00000000-0005-0000-0000-0000AA060000}"/>
    <cellStyle name="Moneda 12 10" xfId="1738" xr:uid="{00000000-0005-0000-0000-0000AB060000}"/>
    <cellStyle name="Moneda 12 11" xfId="1739" xr:uid="{00000000-0005-0000-0000-0000AC060000}"/>
    <cellStyle name="Moneda 12 12" xfId="1740" xr:uid="{00000000-0005-0000-0000-0000AD060000}"/>
    <cellStyle name="Moneda 12 13" xfId="1741" xr:uid="{00000000-0005-0000-0000-0000AE060000}"/>
    <cellStyle name="Moneda 12 14" xfId="1742" xr:uid="{00000000-0005-0000-0000-0000AF060000}"/>
    <cellStyle name="Moneda 12 15" xfId="1743" xr:uid="{00000000-0005-0000-0000-0000B0060000}"/>
    <cellStyle name="Moneda 12 16" xfId="1744" xr:uid="{00000000-0005-0000-0000-0000B1060000}"/>
    <cellStyle name="Moneda 12 17" xfId="1745" xr:uid="{00000000-0005-0000-0000-0000B2060000}"/>
    <cellStyle name="Moneda 12 18" xfId="1746" xr:uid="{00000000-0005-0000-0000-0000B3060000}"/>
    <cellStyle name="Moneda 12 19" xfId="1747" xr:uid="{00000000-0005-0000-0000-0000B4060000}"/>
    <cellStyle name="Moneda 12 2" xfId="1748" xr:uid="{00000000-0005-0000-0000-0000B5060000}"/>
    <cellStyle name="Moneda 12 20" xfId="1749" xr:uid="{00000000-0005-0000-0000-0000B6060000}"/>
    <cellStyle name="Moneda 12 21" xfId="1750" xr:uid="{00000000-0005-0000-0000-0000B7060000}"/>
    <cellStyle name="Moneda 12 22" xfId="1751" xr:uid="{00000000-0005-0000-0000-0000B8060000}"/>
    <cellStyle name="Moneda 12 23" xfId="1752" xr:uid="{00000000-0005-0000-0000-0000B9060000}"/>
    <cellStyle name="Moneda 12 24" xfId="1753" xr:uid="{00000000-0005-0000-0000-0000BA060000}"/>
    <cellStyle name="Moneda 12 25" xfId="1754" xr:uid="{00000000-0005-0000-0000-0000BB060000}"/>
    <cellStyle name="Moneda 12 26" xfId="1755" xr:uid="{00000000-0005-0000-0000-0000BC060000}"/>
    <cellStyle name="Moneda 12 27" xfId="1756" xr:uid="{00000000-0005-0000-0000-0000BD060000}"/>
    <cellStyle name="Moneda 12 28" xfId="1757" xr:uid="{00000000-0005-0000-0000-0000BE060000}"/>
    <cellStyle name="Moneda 12 29" xfId="1758" xr:uid="{00000000-0005-0000-0000-0000BF060000}"/>
    <cellStyle name="Moneda 12 3" xfId="1759" xr:uid="{00000000-0005-0000-0000-0000C0060000}"/>
    <cellStyle name="Moneda 12 3 2" xfId="1760" xr:uid="{00000000-0005-0000-0000-0000C1060000}"/>
    <cellStyle name="Moneda 12 30" xfId="1761" xr:uid="{00000000-0005-0000-0000-0000C2060000}"/>
    <cellStyle name="Moneda 12 31" xfId="1762" xr:uid="{00000000-0005-0000-0000-0000C3060000}"/>
    <cellStyle name="Moneda 12 32" xfId="1763" xr:uid="{00000000-0005-0000-0000-0000C4060000}"/>
    <cellStyle name="Moneda 12 33" xfId="1764" xr:uid="{00000000-0005-0000-0000-0000C5060000}"/>
    <cellStyle name="Moneda 12 34" xfId="1765" xr:uid="{00000000-0005-0000-0000-0000C6060000}"/>
    <cellStyle name="Moneda 12 35" xfId="1766" xr:uid="{00000000-0005-0000-0000-0000C7060000}"/>
    <cellStyle name="Moneda 12 36" xfId="1767" xr:uid="{00000000-0005-0000-0000-0000C8060000}"/>
    <cellStyle name="Moneda 12 37" xfId="1768" xr:uid="{00000000-0005-0000-0000-0000C9060000}"/>
    <cellStyle name="Moneda 12 38" xfId="1769" xr:uid="{00000000-0005-0000-0000-0000CA060000}"/>
    <cellStyle name="Moneda 12 39" xfId="1770" xr:uid="{00000000-0005-0000-0000-0000CB060000}"/>
    <cellStyle name="Moneda 12 4" xfId="1771" xr:uid="{00000000-0005-0000-0000-0000CC060000}"/>
    <cellStyle name="Moneda 12 4 2" xfId="1772" xr:uid="{00000000-0005-0000-0000-0000CD060000}"/>
    <cellStyle name="Moneda 12 40" xfId="1773" xr:uid="{00000000-0005-0000-0000-0000CE060000}"/>
    <cellStyle name="Moneda 12 41" xfId="1774" xr:uid="{00000000-0005-0000-0000-0000CF060000}"/>
    <cellStyle name="Moneda 12 5" xfId="1775" xr:uid="{00000000-0005-0000-0000-0000D0060000}"/>
    <cellStyle name="Moneda 12 6" xfId="1776" xr:uid="{00000000-0005-0000-0000-0000D1060000}"/>
    <cellStyle name="Moneda 12 7" xfId="1777" xr:uid="{00000000-0005-0000-0000-0000D2060000}"/>
    <cellStyle name="Moneda 12 8" xfId="1778" xr:uid="{00000000-0005-0000-0000-0000D3060000}"/>
    <cellStyle name="Moneda 12 9" xfId="1779" xr:uid="{00000000-0005-0000-0000-0000D4060000}"/>
    <cellStyle name="Moneda 13" xfId="1780" xr:uid="{00000000-0005-0000-0000-0000D5060000}"/>
    <cellStyle name="Moneda 13 2" xfId="1781" xr:uid="{00000000-0005-0000-0000-0000D6060000}"/>
    <cellStyle name="Moneda 13 2 2" xfId="1782" xr:uid="{00000000-0005-0000-0000-0000D7060000}"/>
    <cellStyle name="Moneda 13 3" xfId="1783" xr:uid="{00000000-0005-0000-0000-0000D8060000}"/>
    <cellStyle name="Moneda 13 4" xfId="1784" xr:uid="{00000000-0005-0000-0000-0000D9060000}"/>
    <cellStyle name="Moneda 13 5" xfId="1785" xr:uid="{00000000-0005-0000-0000-0000DA060000}"/>
    <cellStyle name="Moneda 13 6" xfId="1786" xr:uid="{00000000-0005-0000-0000-0000DB060000}"/>
    <cellStyle name="Moneda 14" xfId="1787" xr:uid="{00000000-0005-0000-0000-0000DC060000}"/>
    <cellStyle name="Moneda 14 10" xfId="1788" xr:uid="{00000000-0005-0000-0000-0000DD060000}"/>
    <cellStyle name="Moneda 14 11" xfId="1789" xr:uid="{00000000-0005-0000-0000-0000DE060000}"/>
    <cellStyle name="Moneda 14 12" xfId="1790" xr:uid="{00000000-0005-0000-0000-0000DF060000}"/>
    <cellStyle name="Moneda 14 13" xfId="1791" xr:uid="{00000000-0005-0000-0000-0000E0060000}"/>
    <cellStyle name="Moneda 14 14" xfId="1792" xr:uid="{00000000-0005-0000-0000-0000E1060000}"/>
    <cellStyle name="Moneda 14 15" xfId="1793" xr:uid="{00000000-0005-0000-0000-0000E2060000}"/>
    <cellStyle name="Moneda 14 16" xfId="1794" xr:uid="{00000000-0005-0000-0000-0000E3060000}"/>
    <cellStyle name="Moneda 14 17" xfId="1795" xr:uid="{00000000-0005-0000-0000-0000E4060000}"/>
    <cellStyle name="Moneda 14 18" xfId="1796" xr:uid="{00000000-0005-0000-0000-0000E5060000}"/>
    <cellStyle name="Moneda 14 19" xfId="1797" xr:uid="{00000000-0005-0000-0000-0000E6060000}"/>
    <cellStyle name="Moneda 14 2" xfId="1798" xr:uid="{00000000-0005-0000-0000-0000E7060000}"/>
    <cellStyle name="Moneda 14 2 2" xfId="1799" xr:uid="{00000000-0005-0000-0000-0000E8060000}"/>
    <cellStyle name="Moneda 14 20" xfId="1800" xr:uid="{00000000-0005-0000-0000-0000E9060000}"/>
    <cellStyle name="Moneda 14 21" xfId="1801" xr:uid="{00000000-0005-0000-0000-0000EA060000}"/>
    <cellStyle name="Moneda 14 22" xfId="1802" xr:uid="{00000000-0005-0000-0000-0000EB060000}"/>
    <cellStyle name="Moneda 14 23" xfId="1803" xr:uid="{00000000-0005-0000-0000-0000EC060000}"/>
    <cellStyle name="Moneda 14 24" xfId="1804" xr:uid="{00000000-0005-0000-0000-0000ED060000}"/>
    <cellStyle name="Moneda 14 25" xfId="1805" xr:uid="{00000000-0005-0000-0000-0000EE060000}"/>
    <cellStyle name="Moneda 14 26" xfId="1806" xr:uid="{00000000-0005-0000-0000-0000EF060000}"/>
    <cellStyle name="Moneda 14 27" xfId="1807" xr:uid="{00000000-0005-0000-0000-0000F0060000}"/>
    <cellStyle name="Moneda 14 28" xfId="1808" xr:uid="{00000000-0005-0000-0000-0000F1060000}"/>
    <cellStyle name="Moneda 14 29" xfId="1809" xr:uid="{00000000-0005-0000-0000-0000F2060000}"/>
    <cellStyle name="Moneda 14 3" xfId="1810" xr:uid="{00000000-0005-0000-0000-0000F3060000}"/>
    <cellStyle name="Moneda 14 30" xfId="1811" xr:uid="{00000000-0005-0000-0000-0000F4060000}"/>
    <cellStyle name="Moneda 14 31" xfId="1812" xr:uid="{00000000-0005-0000-0000-0000F5060000}"/>
    <cellStyle name="Moneda 14 32" xfId="1813" xr:uid="{00000000-0005-0000-0000-0000F6060000}"/>
    <cellStyle name="Moneda 14 33" xfId="1814" xr:uid="{00000000-0005-0000-0000-0000F7060000}"/>
    <cellStyle name="Moneda 14 34" xfId="1815" xr:uid="{00000000-0005-0000-0000-0000F8060000}"/>
    <cellStyle name="Moneda 14 35" xfId="1816" xr:uid="{00000000-0005-0000-0000-0000F9060000}"/>
    <cellStyle name="Moneda 14 36" xfId="1817" xr:uid="{00000000-0005-0000-0000-0000FA060000}"/>
    <cellStyle name="Moneda 14 37" xfId="1818" xr:uid="{00000000-0005-0000-0000-0000FB060000}"/>
    <cellStyle name="Moneda 14 38" xfId="1819" xr:uid="{00000000-0005-0000-0000-0000FC060000}"/>
    <cellStyle name="Moneda 14 39" xfId="1820" xr:uid="{00000000-0005-0000-0000-0000FD060000}"/>
    <cellStyle name="Moneda 14 4" xfId="1821" xr:uid="{00000000-0005-0000-0000-0000FE060000}"/>
    <cellStyle name="Moneda 14 40" xfId="1822" xr:uid="{00000000-0005-0000-0000-0000FF060000}"/>
    <cellStyle name="Moneda 14 41" xfId="1823" xr:uid="{00000000-0005-0000-0000-000000070000}"/>
    <cellStyle name="Moneda 14 42" xfId="1824" xr:uid="{00000000-0005-0000-0000-000001070000}"/>
    <cellStyle name="Moneda 14 42 2" xfId="1825" xr:uid="{00000000-0005-0000-0000-000002070000}"/>
    <cellStyle name="Moneda 14 43" xfId="1826" xr:uid="{00000000-0005-0000-0000-000003070000}"/>
    <cellStyle name="Moneda 14 5" xfId="1827" xr:uid="{00000000-0005-0000-0000-000004070000}"/>
    <cellStyle name="Moneda 14 6" xfId="1828" xr:uid="{00000000-0005-0000-0000-000005070000}"/>
    <cellStyle name="Moneda 14 7" xfId="1829" xr:uid="{00000000-0005-0000-0000-000006070000}"/>
    <cellStyle name="Moneda 14 8" xfId="1830" xr:uid="{00000000-0005-0000-0000-000007070000}"/>
    <cellStyle name="Moneda 14 9" xfId="1831" xr:uid="{00000000-0005-0000-0000-000008070000}"/>
    <cellStyle name="Moneda 15" xfId="1832" xr:uid="{00000000-0005-0000-0000-000009070000}"/>
    <cellStyle name="Moneda 15 2" xfId="1833" xr:uid="{00000000-0005-0000-0000-00000A070000}"/>
    <cellStyle name="Moneda 15 2 2" xfId="1834" xr:uid="{00000000-0005-0000-0000-00000B070000}"/>
    <cellStyle name="Moneda 15 3" xfId="1835" xr:uid="{00000000-0005-0000-0000-00000C070000}"/>
    <cellStyle name="Moneda 15 4" xfId="1836" xr:uid="{00000000-0005-0000-0000-00000D070000}"/>
    <cellStyle name="Moneda 15 5" xfId="1837" xr:uid="{00000000-0005-0000-0000-00000E070000}"/>
    <cellStyle name="Moneda 15 6" xfId="1838" xr:uid="{00000000-0005-0000-0000-00000F070000}"/>
    <cellStyle name="Moneda 16" xfId="1839" xr:uid="{00000000-0005-0000-0000-000010070000}"/>
    <cellStyle name="Moneda 16 10" xfId="1840" xr:uid="{00000000-0005-0000-0000-000011070000}"/>
    <cellStyle name="Moneda 16 11" xfId="1841" xr:uid="{00000000-0005-0000-0000-000012070000}"/>
    <cellStyle name="Moneda 16 12" xfId="1842" xr:uid="{00000000-0005-0000-0000-000013070000}"/>
    <cellStyle name="Moneda 16 13" xfId="1843" xr:uid="{00000000-0005-0000-0000-000014070000}"/>
    <cellStyle name="Moneda 16 14" xfId="1844" xr:uid="{00000000-0005-0000-0000-000015070000}"/>
    <cellStyle name="Moneda 16 15" xfId="1845" xr:uid="{00000000-0005-0000-0000-000016070000}"/>
    <cellStyle name="Moneda 16 16" xfId="1846" xr:uid="{00000000-0005-0000-0000-000017070000}"/>
    <cellStyle name="Moneda 16 17" xfId="1847" xr:uid="{00000000-0005-0000-0000-000018070000}"/>
    <cellStyle name="Moneda 16 18" xfId="1848" xr:uid="{00000000-0005-0000-0000-000019070000}"/>
    <cellStyle name="Moneda 16 19" xfId="1849" xr:uid="{00000000-0005-0000-0000-00001A070000}"/>
    <cellStyle name="Moneda 16 2" xfId="1850" xr:uid="{00000000-0005-0000-0000-00001B070000}"/>
    <cellStyle name="Moneda 16 2 2" xfId="1851" xr:uid="{00000000-0005-0000-0000-00001C070000}"/>
    <cellStyle name="Moneda 16 20" xfId="1852" xr:uid="{00000000-0005-0000-0000-00001D070000}"/>
    <cellStyle name="Moneda 16 21" xfId="1853" xr:uid="{00000000-0005-0000-0000-00001E070000}"/>
    <cellStyle name="Moneda 16 22" xfId="1854" xr:uid="{00000000-0005-0000-0000-00001F070000}"/>
    <cellStyle name="Moneda 16 23" xfId="1855" xr:uid="{00000000-0005-0000-0000-000020070000}"/>
    <cellStyle name="Moneda 16 24" xfId="1856" xr:uid="{00000000-0005-0000-0000-000021070000}"/>
    <cellStyle name="Moneda 16 25" xfId="1857" xr:uid="{00000000-0005-0000-0000-000022070000}"/>
    <cellStyle name="Moneda 16 26" xfId="1858" xr:uid="{00000000-0005-0000-0000-000023070000}"/>
    <cellStyle name="Moneda 16 27" xfId="1859" xr:uid="{00000000-0005-0000-0000-000024070000}"/>
    <cellStyle name="Moneda 16 28" xfId="1860" xr:uid="{00000000-0005-0000-0000-000025070000}"/>
    <cellStyle name="Moneda 16 29" xfId="1861" xr:uid="{00000000-0005-0000-0000-000026070000}"/>
    <cellStyle name="Moneda 16 3" xfId="1862" xr:uid="{00000000-0005-0000-0000-000027070000}"/>
    <cellStyle name="Moneda 16 30" xfId="1863" xr:uid="{00000000-0005-0000-0000-000028070000}"/>
    <cellStyle name="Moneda 16 31" xfId="1864" xr:uid="{00000000-0005-0000-0000-000029070000}"/>
    <cellStyle name="Moneda 16 32" xfId="1865" xr:uid="{00000000-0005-0000-0000-00002A070000}"/>
    <cellStyle name="Moneda 16 33" xfId="1866" xr:uid="{00000000-0005-0000-0000-00002B070000}"/>
    <cellStyle name="Moneda 16 34" xfId="1867" xr:uid="{00000000-0005-0000-0000-00002C070000}"/>
    <cellStyle name="Moneda 16 35" xfId="1868" xr:uid="{00000000-0005-0000-0000-00002D070000}"/>
    <cellStyle name="Moneda 16 36" xfId="1869" xr:uid="{00000000-0005-0000-0000-00002E070000}"/>
    <cellStyle name="Moneda 16 37" xfId="1870" xr:uid="{00000000-0005-0000-0000-00002F070000}"/>
    <cellStyle name="Moneda 16 38" xfId="1871" xr:uid="{00000000-0005-0000-0000-000030070000}"/>
    <cellStyle name="Moneda 16 39" xfId="1872" xr:uid="{00000000-0005-0000-0000-000031070000}"/>
    <cellStyle name="Moneda 16 4" xfId="1873" xr:uid="{00000000-0005-0000-0000-000032070000}"/>
    <cellStyle name="Moneda 16 40" xfId="1874" xr:uid="{00000000-0005-0000-0000-000033070000}"/>
    <cellStyle name="Moneda 16 41" xfId="1875" xr:uid="{00000000-0005-0000-0000-000034070000}"/>
    <cellStyle name="Moneda 16 5" xfId="1876" xr:uid="{00000000-0005-0000-0000-000035070000}"/>
    <cellStyle name="Moneda 16 6" xfId="1877" xr:uid="{00000000-0005-0000-0000-000036070000}"/>
    <cellStyle name="Moneda 16 7" xfId="1878" xr:uid="{00000000-0005-0000-0000-000037070000}"/>
    <cellStyle name="Moneda 16 8" xfId="1879" xr:uid="{00000000-0005-0000-0000-000038070000}"/>
    <cellStyle name="Moneda 16 9" xfId="1880" xr:uid="{00000000-0005-0000-0000-000039070000}"/>
    <cellStyle name="Moneda 17" xfId="1881" xr:uid="{00000000-0005-0000-0000-00003A070000}"/>
    <cellStyle name="Moneda 17 10" xfId="1882" xr:uid="{00000000-0005-0000-0000-00003B070000}"/>
    <cellStyle name="Moneda 17 11" xfId="1883" xr:uid="{00000000-0005-0000-0000-00003C070000}"/>
    <cellStyle name="Moneda 17 12" xfId="1884" xr:uid="{00000000-0005-0000-0000-00003D070000}"/>
    <cellStyle name="Moneda 17 13" xfId="1885" xr:uid="{00000000-0005-0000-0000-00003E070000}"/>
    <cellStyle name="Moneda 17 14" xfId="1886" xr:uid="{00000000-0005-0000-0000-00003F070000}"/>
    <cellStyle name="Moneda 17 15" xfId="1887" xr:uid="{00000000-0005-0000-0000-000040070000}"/>
    <cellStyle name="Moneda 17 16" xfId="1888" xr:uid="{00000000-0005-0000-0000-000041070000}"/>
    <cellStyle name="Moneda 17 17" xfId="1889" xr:uid="{00000000-0005-0000-0000-000042070000}"/>
    <cellStyle name="Moneda 17 18" xfId="1890" xr:uid="{00000000-0005-0000-0000-000043070000}"/>
    <cellStyle name="Moneda 17 19" xfId="1891" xr:uid="{00000000-0005-0000-0000-000044070000}"/>
    <cellStyle name="Moneda 17 2" xfId="1892" xr:uid="{00000000-0005-0000-0000-000045070000}"/>
    <cellStyle name="Moneda 17 2 2" xfId="1893" xr:uid="{00000000-0005-0000-0000-000046070000}"/>
    <cellStyle name="Moneda 17 20" xfId="1894" xr:uid="{00000000-0005-0000-0000-000047070000}"/>
    <cellStyle name="Moneda 17 21" xfId="1895" xr:uid="{00000000-0005-0000-0000-000048070000}"/>
    <cellStyle name="Moneda 17 22" xfId="1896" xr:uid="{00000000-0005-0000-0000-000049070000}"/>
    <cellStyle name="Moneda 17 23" xfId="1897" xr:uid="{00000000-0005-0000-0000-00004A070000}"/>
    <cellStyle name="Moneda 17 24" xfId="1898" xr:uid="{00000000-0005-0000-0000-00004B070000}"/>
    <cellStyle name="Moneda 17 25" xfId="1899" xr:uid="{00000000-0005-0000-0000-00004C070000}"/>
    <cellStyle name="Moneda 17 26" xfId="1900" xr:uid="{00000000-0005-0000-0000-00004D070000}"/>
    <cellStyle name="Moneda 17 27" xfId="1901" xr:uid="{00000000-0005-0000-0000-00004E070000}"/>
    <cellStyle name="Moneda 17 28" xfId="1902" xr:uid="{00000000-0005-0000-0000-00004F070000}"/>
    <cellStyle name="Moneda 17 29" xfId="1903" xr:uid="{00000000-0005-0000-0000-000050070000}"/>
    <cellStyle name="Moneda 17 3" xfId="1904" xr:uid="{00000000-0005-0000-0000-000051070000}"/>
    <cellStyle name="Moneda 17 30" xfId="1905" xr:uid="{00000000-0005-0000-0000-000052070000}"/>
    <cellStyle name="Moneda 17 31" xfId="1906" xr:uid="{00000000-0005-0000-0000-000053070000}"/>
    <cellStyle name="Moneda 17 32" xfId="1907" xr:uid="{00000000-0005-0000-0000-000054070000}"/>
    <cellStyle name="Moneda 17 33" xfId="1908" xr:uid="{00000000-0005-0000-0000-000055070000}"/>
    <cellStyle name="Moneda 17 34" xfId="1909" xr:uid="{00000000-0005-0000-0000-000056070000}"/>
    <cellStyle name="Moneda 17 35" xfId="1910" xr:uid="{00000000-0005-0000-0000-000057070000}"/>
    <cellStyle name="Moneda 17 36" xfId="1911" xr:uid="{00000000-0005-0000-0000-000058070000}"/>
    <cellStyle name="Moneda 17 37" xfId="1912" xr:uid="{00000000-0005-0000-0000-000059070000}"/>
    <cellStyle name="Moneda 17 38" xfId="1913" xr:uid="{00000000-0005-0000-0000-00005A070000}"/>
    <cellStyle name="Moneda 17 39" xfId="1914" xr:uid="{00000000-0005-0000-0000-00005B070000}"/>
    <cellStyle name="Moneda 17 4" xfId="1915" xr:uid="{00000000-0005-0000-0000-00005C070000}"/>
    <cellStyle name="Moneda 17 40" xfId="1916" xr:uid="{00000000-0005-0000-0000-00005D070000}"/>
    <cellStyle name="Moneda 17 41" xfId="1917" xr:uid="{00000000-0005-0000-0000-00005E070000}"/>
    <cellStyle name="Moneda 17 42" xfId="1918" xr:uid="{00000000-0005-0000-0000-00005F070000}"/>
    <cellStyle name="Moneda 17 42 2" xfId="1919" xr:uid="{00000000-0005-0000-0000-000060070000}"/>
    <cellStyle name="Moneda 17 5" xfId="1920" xr:uid="{00000000-0005-0000-0000-000061070000}"/>
    <cellStyle name="Moneda 17 6" xfId="1921" xr:uid="{00000000-0005-0000-0000-000062070000}"/>
    <cellStyle name="Moneda 17 7" xfId="1922" xr:uid="{00000000-0005-0000-0000-000063070000}"/>
    <cellStyle name="Moneda 17 8" xfId="1923" xr:uid="{00000000-0005-0000-0000-000064070000}"/>
    <cellStyle name="Moneda 17 9" xfId="1924" xr:uid="{00000000-0005-0000-0000-000065070000}"/>
    <cellStyle name="Moneda 18" xfId="1925" xr:uid="{00000000-0005-0000-0000-000066070000}"/>
    <cellStyle name="Moneda 18 2" xfId="1926" xr:uid="{00000000-0005-0000-0000-000067070000}"/>
    <cellStyle name="Moneda 18 2 2" xfId="1927" xr:uid="{00000000-0005-0000-0000-000068070000}"/>
    <cellStyle name="Moneda 18 2 2 2" xfId="1928" xr:uid="{00000000-0005-0000-0000-000069070000}"/>
    <cellStyle name="Moneda 18 3" xfId="1929" xr:uid="{00000000-0005-0000-0000-00006A070000}"/>
    <cellStyle name="Moneda 18 3 2" xfId="1930" xr:uid="{00000000-0005-0000-0000-00006B070000}"/>
    <cellStyle name="Moneda 19" xfId="1931" xr:uid="{00000000-0005-0000-0000-00006C070000}"/>
    <cellStyle name="Moneda 19 2" xfId="1932" xr:uid="{00000000-0005-0000-0000-00006D070000}"/>
    <cellStyle name="Moneda 19 2 2" xfId="1933" xr:uid="{00000000-0005-0000-0000-00006E070000}"/>
    <cellStyle name="Moneda 19 3" xfId="1934" xr:uid="{00000000-0005-0000-0000-00006F070000}"/>
    <cellStyle name="Moneda 2" xfId="5" xr:uid="{00000000-0005-0000-0000-000070070000}"/>
    <cellStyle name="Moneda 2 10" xfId="37" xr:uid="{00000000-0005-0000-0000-000071070000}"/>
    <cellStyle name="Moneda 2 10 2" xfId="38" xr:uid="{00000000-0005-0000-0000-000072070000}"/>
    <cellStyle name="Moneda 2 11" xfId="1935" xr:uid="{00000000-0005-0000-0000-000073070000}"/>
    <cellStyle name="Moneda 2 12" xfId="1936" xr:uid="{00000000-0005-0000-0000-000074070000}"/>
    <cellStyle name="Moneda 2 13" xfId="39" xr:uid="{00000000-0005-0000-0000-000075070000}"/>
    <cellStyle name="Moneda 2 14" xfId="1937" xr:uid="{00000000-0005-0000-0000-000076070000}"/>
    <cellStyle name="Moneda 2 15" xfId="1938" xr:uid="{00000000-0005-0000-0000-000077070000}"/>
    <cellStyle name="Moneda 2 16" xfId="1939" xr:uid="{00000000-0005-0000-0000-000078070000}"/>
    <cellStyle name="Moneda 2 17" xfId="1940" xr:uid="{00000000-0005-0000-0000-000079070000}"/>
    <cellStyle name="Moneda 2 17 2" xfId="1941" xr:uid="{00000000-0005-0000-0000-00007A070000}"/>
    <cellStyle name="Moneda 2 18" xfId="1942" xr:uid="{00000000-0005-0000-0000-00007B070000}"/>
    <cellStyle name="Moneda 2 19" xfId="1943" xr:uid="{00000000-0005-0000-0000-00007C070000}"/>
    <cellStyle name="Moneda 2 19 10" xfId="1944" xr:uid="{00000000-0005-0000-0000-00007D070000}"/>
    <cellStyle name="Moneda 2 19 11" xfId="1945" xr:uid="{00000000-0005-0000-0000-00007E070000}"/>
    <cellStyle name="Moneda 2 19 12" xfId="1946" xr:uid="{00000000-0005-0000-0000-00007F070000}"/>
    <cellStyle name="Moneda 2 19 13" xfId="1947" xr:uid="{00000000-0005-0000-0000-000080070000}"/>
    <cellStyle name="Moneda 2 19 14" xfId="1948" xr:uid="{00000000-0005-0000-0000-000081070000}"/>
    <cellStyle name="Moneda 2 19 15" xfId="1949" xr:uid="{00000000-0005-0000-0000-000082070000}"/>
    <cellStyle name="Moneda 2 19 16" xfId="1950" xr:uid="{00000000-0005-0000-0000-000083070000}"/>
    <cellStyle name="Moneda 2 19 17" xfId="1951" xr:uid="{00000000-0005-0000-0000-000084070000}"/>
    <cellStyle name="Moneda 2 19 18" xfId="1952" xr:uid="{00000000-0005-0000-0000-000085070000}"/>
    <cellStyle name="Moneda 2 19 19" xfId="1953" xr:uid="{00000000-0005-0000-0000-000086070000}"/>
    <cellStyle name="Moneda 2 19 2" xfId="1954" xr:uid="{00000000-0005-0000-0000-000087070000}"/>
    <cellStyle name="Moneda 2 19 20" xfId="1955" xr:uid="{00000000-0005-0000-0000-000088070000}"/>
    <cellStyle name="Moneda 2 19 21" xfId="1956" xr:uid="{00000000-0005-0000-0000-000089070000}"/>
    <cellStyle name="Moneda 2 19 22" xfId="1957" xr:uid="{00000000-0005-0000-0000-00008A070000}"/>
    <cellStyle name="Moneda 2 19 23" xfId="1958" xr:uid="{00000000-0005-0000-0000-00008B070000}"/>
    <cellStyle name="Moneda 2 19 24" xfId="1959" xr:uid="{00000000-0005-0000-0000-00008C070000}"/>
    <cellStyle name="Moneda 2 19 25" xfId="1960" xr:uid="{00000000-0005-0000-0000-00008D070000}"/>
    <cellStyle name="Moneda 2 19 26" xfId="1961" xr:uid="{00000000-0005-0000-0000-00008E070000}"/>
    <cellStyle name="Moneda 2 19 27" xfId="1962" xr:uid="{00000000-0005-0000-0000-00008F070000}"/>
    <cellStyle name="Moneda 2 19 28" xfId="1963" xr:uid="{00000000-0005-0000-0000-000090070000}"/>
    <cellStyle name="Moneda 2 19 29" xfId="1964" xr:uid="{00000000-0005-0000-0000-000091070000}"/>
    <cellStyle name="Moneda 2 19 3" xfId="1965" xr:uid="{00000000-0005-0000-0000-000092070000}"/>
    <cellStyle name="Moneda 2 19 30" xfId="1966" xr:uid="{00000000-0005-0000-0000-000093070000}"/>
    <cellStyle name="Moneda 2 19 31" xfId="1967" xr:uid="{00000000-0005-0000-0000-000094070000}"/>
    <cellStyle name="Moneda 2 19 32" xfId="1968" xr:uid="{00000000-0005-0000-0000-000095070000}"/>
    <cellStyle name="Moneda 2 19 33" xfId="1969" xr:uid="{00000000-0005-0000-0000-000096070000}"/>
    <cellStyle name="Moneda 2 19 34" xfId="1970" xr:uid="{00000000-0005-0000-0000-000097070000}"/>
    <cellStyle name="Moneda 2 19 35" xfId="1971" xr:uid="{00000000-0005-0000-0000-000098070000}"/>
    <cellStyle name="Moneda 2 19 36" xfId="1972" xr:uid="{00000000-0005-0000-0000-000099070000}"/>
    <cellStyle name="Moneda 2 19 37" xfId="1973" xr:uid="{00000000-0005-0000-0000-00009A070000}"/>
    <cellStyle name="Moneda 2 19 38" xfId="1974" xr:uid="{00000000-0005-0000-0000-00009B070000}"/>
    <cellStyle name="Moneda 2 19 39" xfId="1975" xr:uid="{00000000-0005-0000-0000-00009C070000}"/>
    <cellStyle name="Moneda 2 19 4" xfId="1976" xr:uid="{00000000-0005-0000-0000-00009D070000}"/>
    <cellStyle name="Moneda 2 19 40" xfId="1977" xr:uid="{00000000-0005-0000-0000-00009E070000}"/>
    <cellStyle name="Moneda 2 19 41" xfId="1978" xr:uid="{00000000-0005-0000-0000-00009F070000}"/>
    <cellStyle name="Moneda 2 19 5" xfId="1979" xr:uid="{00000000-0005-0000-0000-0000A0070000}"/>
    <cellStyle name="Moneda 2 19 6" xfId="1980" xr:uid="{00000000-0005-0000-0000-0000A1070000}"/>
    <cellStyle name="Moneda 2 19 7" xfId="1981" xr:uid="{00000000-0005-0000-0000-0000A2070000}"/>
    <cellStyle name="Moneda 2 19 8" xfId="1982" xr:uid="{00000000-0005-0000-0000-0000A3070000}"/>
    <cellStyle name="Moneda 2 19 9" xfId="1983" xr:uid="{00000000-0005-0000-0000-0000A4070000}"/>
    <cellStyle name="Moneda 2 2" xfId="40" xr:uid="{00000000-0005-0000-0000-0000A5070000}"/>
    <cellStyle name="Moneda 2 2 10" xfId="1984" xr:uid="{00000000-0005-0000-0000-0000A6070000}"/>
    <cellStyle name="Moneda 2 2 11" xfId="1985" xr:uid="{00000000-0005-0000-0000-0000A7070000}"/>
    <cellStyle name="Moneda 2 2 12" xfId="1986" xr:uid="{00000000-0005-0000-0000-0000A8070000}"/>
    <cellStyle name="Moneda 2 2 13" xfId="1987" xr:uid="{00000000-0005-0000-0000-0000A9070000}"/>
    <cellStyle name="Moneda 2 2 14" xfId="1988" xr:uid="{00000000-0005-0000-0000-0000AA070000}"/>
    <cellStyle name="Moneda 2 2 2" xfId="41" xr:uid="{00000000-0005-0000-0000-0000AB070000}"/>
    <cellStyle name="Moneda 2 2 2 2" xfId="1989" xr:uid="{00000000-0005-0000-0000-0000AC070000}"/>
    <cellStyle name="Moneda 2 2 2 3" xfId="1990" xr:uid="{00000000-0005-0000-0000-0000AD070000}"/>
    <cellStyle name="Moneda 2 2 2 4" xfId="1991" xr:uid="{00000000-0005-0000-0000-0000AE070000}"/>
    <cellStyle name="Moneda 2 2 2 5" xfId="1992" xr:uid="{00000000-0005-0000-0000-0000AF070000}"/>
    <cellStyle name="Moneda 2 2 2 6" xfId="1993" xr:uid="{00000000-0005-0000-0000-0000B0070000}"/>
    <cellStyle name="Moneda 2 2 2 6 2" xfId="1994" xr:uid="{00000000-0005-0000-0000-0000B1070000}"/>
    <cellStyle name="Moneda 2 2 3" xfId="1995" xr:uid="{00000000-0005-0000-0000-0000B2070000}"/>
    <cellStyle name="Moneda 2 2 3 2" xfId="1996" xr:uid="{00000000-0005-0000-0000-0000B3070000}"/>
    <cellStyle name="Moneda 2 2 4" xfId="1997" xr:uid="{00000000-0005-0000-0000-0000B4070000}"/>
    <cellStyle name="Moneda 2 2 4 2" xfId="1998" xr:uid="{00000000-0005-0000-0000-0000B5070000}"/>
    <cellStyle name="Moneda 2 2 4 3" xfId="1999" xr:uid="{00000000-0005-0000-0000-0000B6070000}"/>
    <cellStyle name="Moneda 2 2 5" xfId="2000" xr:uid="{00000000-0005-0000-0000-0000B7070000}"/>
    <cellStyle name="Moneda 2 2 5 2" xfId="2001" xr:uid="{00000000-0005-0000-0000-0000B8070000}"/>
    <cellStyle name="Moneda 2 2 6" xfId="2002" xr:uid="{00000000-0005-0000-0000-0000B9070000}"/>
    <cellStyle name="Moneda 2 2 6 2" xfId="2003" xr:uid="{00000000-0005-0000-0000-0000BA070000}"/>
    <cellStyle name="Moneda 2 2 7" xfId="42" xr:uid="{00000000-0005-0000-0000-0000BB070000}"/>
    <cellStyle name="Moneda 2 2 8" xfId="2004" xr:uid="{00000000-0005-0000-0000-0000BC070000}"/>
    <cellStyle name="Moneda 2 2 9" xfId="2005" xr:uid="{00000000-0005-0000-0000-0000BD070000}"/>
    <cellStyle name="Moneda 2 2_Corte 6. la palmita" xfId="2006" xr:uid="{00000000-0005-0000-0000-0000BE070000}"/>
    <cellStyle name="Moneda 2 20" xfId="2007" xr:uid="{00000000-0005-0000-0000-0000BF070000}"/>
    <cellStyle name="Moneda 2 21" xfId="2008" xr:uid="{00000000-0005-0000-0000-0000C0070000}"/>
    <cellStyle name="Moneda 2 22" xfId="2009" xr:uid="{00000000-0005-0000-0000-0000C1070000}"/>
    <cellStyle name="Moneda 2 23" xfId="2010" xr:uid="{00000000-0005-0000-0000-0000C2070000}"/>
    <cellStyle name="Moneda 2 24" xfId="2011" xr:uid="{00000000-0005-0000-0000-0000C3070000}"/>
    <cellStyle name="Moneda 2 25" xfId="2012" xr:uid="{00000000-0005-0000-0000-0000C4070000}"/>
    <cellStyle name="Moneda 2 26" xfId="2013" xr:uid="{00000000-0005-0000-0000-0000C5070000}"/>
    <cellStyle name="Moneda 2 27" xfId="2014" xr:uid="{00000000-0005-0000-0000-0000C6070000}"/>
    <cellStyle name="Moneda 2 28" xfId="2015" xr:uid="{00000000-0005-0000-0000-0000C7070000}"/>
    <cellStyle name="Moneda 2 29" xfId="2016" xr:uid="{00000000-0005-0000-0000-0000C8070000}"/>
    <cellStyle name="Moneda 2 3" xfId="2017" xr:uid="{00000000-0005-0000-0000-0000C9070000}"/>
    <cellStyle name="Moneda 2 3 2" xfId="2018" xr:uid="{00000000-0005-0000-0000-0000CA070000}"/>
    <cellStyle name="Moneda 2 3 3" xfId="2019" xr:uid="{00000000-0005-0000-0000-0000CB070000}"/>
    <cellStyle name="Moneda 2 3 4" xfId="2020" xr:uid="{00000000-0005-0000-0000-0000CC070000}"/>
    <cellStyle name="Moneda 2 3 5" xfId="2021" xr:uid="{00000000-0005-0000-0000-0000CD070000}"/>
    <cellStyle name="Moneda 2 30" xfId="2022" xr:uid="{00000000-0005-0000-0000-0000CE070000}"/>
    <cellStyle name="Moneda 2 31" xfId="2023" xr:uid="{00000000-0005-0000-0000-0000CF070000}"/>
    <cellStyle name="Moneda 2 32" xfId="2024" xr:uid="{00000000-0005-0000-0000-0000D0070000}"/>
    <cellStyle name="Moneda 2 33" xfId="2025" xr:uid="{00000000-0005-0000-0000-0000D1070000}"/>
    <cellStyle name="Moneda 2 34" xfId="2026" xr:uid="{00000000-0005-0000-0000-0000D2070000}"/>
    <cellStyle name="Moneda 2 35" xfId="2027" xr:uid="{00000000-0005-0000-0000-0000D3070000}"/>
    <cellStyle name="Moneda 2 36" xfId="2028" xr:uid="{00000000-0005-0000-0000-0000D4070000}"/>
    <cellStyle name="Moneda 2 37" xfId="2029" xr:uid="{00000000-0005-0000-0000-0000D5070000}"/>
    <cellStyle name="Moneda 2 38" xfId="2030" xr:uid="{00000000-0005-0000-0000-0000D6070000}"/>
    <cellStyle name="Moneda 2 39" xfId="2031" xr:uid="{00000000-0005-0000-0000-0000D7070000}"/>
    <cellStyle name="Moneda 2 4" xfId="2032" xr:uid="{00000000-0005-0000-0000-0000D8070000}"/>
    <cellStyle name="Moneda 2 4 2" xfId="2033" xr:uid="{00000000-0005-0000-0000-0000D9070000}"/>
    <cellStyle name="Moneda 2 4 2 2" xfId="2034" xr:uid="{00000000-0005-0000-0000-0000DA070000}"/>
    <cellStyle name="Moneda 2 4 3" xfId="2035" xr:uid="{00000000-0005-0000-0000-0000DB070000}"/>
    <cellStyle name="Moneda 2 4 3 2" xfId="2036" xr:uid="{00000000-0005-0000-0000-0000DC070000}"/>
    <cellStyle name="Moneda 2 4 4" xfId="2037" xr:uid="{00000000-0005-0000-0000-0000DD070000}"/>
    <cellStyle name="Moneda 2 4 4 2" xfId="2038" xr:uid="{00000000-0005-0000-0000-0000DE070000}"/>
    <cellStyle name="Moneda 2 4 5" xfId="2039" xr:uid="{00000000-0005-0000-0000-0000DF070000}"/>
    <cellStyle name="Moneda 2 4 5 2" xfId="2040" xr:uid="{00000000-0005-0000-0000-0000E0070000}"/>
    <cellStyle name="Moneda 2 40" xfId="2041" xr:uid="{00000000-0005-0000-0000-0000E1070000}"/>
    <cellStyle name="Moneda 2 41" xfId="2042" xr:uid="{00000000-0005-0000-0000-0000E2070000}"/>
    <cellStyle name="Moneda 2 42" xfId="2043" xr:uid="{00000000-0005-0000-0000-0000E3070000}"/>
    <cellStyle name="Moneda 2 43" xfId="2044" xr:uid="{00000000-0005-0000-0000-0000E4070000}"/>
    <cellStyle name="Moneda 2 44" xfId="2045" xr:uid="{00000000-0005-0000-0000-0000E5070000}"/>
    <cellStyle name="Moneda 2 45" xfId="2046" xr:uid="{00000000-0005-0000-0000-0000E6070000}"/>
    <cellStyle name="Moneda 2 46" xfId="2047" xr:uid="{00000000-0005-0000-0000-0000E7070000}"/>
    <cellStyle name="Moneda 2 47" xfId="2048" xr:uid="{00000000-0005-0000-0000-0000E8070000}"/>
    <cellStyle name="Moneda 2 48" xfId="2049" xr:uid="{00000000-0005-0000-0000-0000E9070000}"/>
    <cellStyle name="Moneda 2 49" xfId="2050" xr:uid="{00000000-0005-0000-0000-0000EA070000}"/>
    <cellStyle name="Moneda 2 5" xfId="2051" xr:uid="{00000000-0005-0000-0000-0000EB070000}"/>
    <cellStyle name="Moneda 2 5 10" xfId="2052" xr:uid="{00000000-0005-0000-0000-0000EC070000}"/>
    <cellStyle name="Moneda 2 5 11" xfId="2053" xr:uid="{00000000-0005-0000-0000-0000ED070000}"/>
    <cellStyle name="Moneda 2 5 12" xfId="2054" xr:uid="{00000000-0005-0000-0000-0000EE070000}"/>
    <cellStyle name="Moneda 2 5 13" xfId="2055" xr:uid="{00000000-0005-0000-0000-0000EF070000}"/>
    <cellStyle name="Moneda 2 5 14" xfId="2056" xr:uid="{00000000-0005-0000-0000-0000F0070000}"/>
    <cellStyle name="Moneda 2 5 15" xfId="2057" xr:uid="{00000000-0005-0000-0000-0000F1070000}"/>
    <cellStyle name="Moneda 2 5 16" xfId="2058" xr:uid="{00000000-0005-0000-0000-0000F2070000}"/>
    <cellStyle name="Moneda 2 5 17" xfId="2059" xr:uid="{00000000-0005-0000-0000-0000F3070000}"/>
    <cellStyle name="Moneda 2 5 18" xfId="2060" xr:uid="{00000000-0005-0000-0000-0000F4070000}"/>
    <cellStyle name="Moneda 2 5 19" xfId="2061" xr:uid="{00000000-0005-0000-0000-0000F5070000}"/>
    <cellStyle name="Moneda 2 5 2" xfId="2062" xr:uid="{00000000-0005-0000-0000-0000F6070000}"/>
    <cellStyle name="Moneda 2 5 20" xfId="2063" xr:uid="{00000000-0005-0000-0000-0000F7070000}"/>
    <cellStyle name="Moneda 2 5 21" xfId="2064" xr:uid="{00000000-0005-0000-0000-0000F8070000}"/>
    <cellStyle name="Moneda 2 5 22" xfId="2065" xr:uid="{00000000-0005-0000-0000-0000F9070000}"/>
    <cellStyle name="Moneda 2 5 23" xfId="2066" xr:uid="{00000000-0005-0000-0000-0000FA070000}"/>
    <cellStyle name="Moneda 2 5 24" xfId="2067" xr:uid="{00000000-0005-0000-0000-0000FB070000}"/>
    <cellStyle name="Moneda 2 5 25" xfId="2068" xr:uid="{00000000-0005-0000-0000-0000FC070000}"/>
    <cellStyle name="Moneda 2 5 26" xfId="2069" xr:uid="{00000000-0005-0000-0000-0000FD070000}"/>
    <cellStyle name="Moneda 2 5 27" xfId="2070" xr:uid="{00000000-0005-0000-0000-0000FE070000}"/>
    <cellStyle name="Moneda 2 5 28" xfId="2071" xr:uid="{00000000-0005-0000-0000-0000FF070000}"/>
    <cellStyle name="Moneda 2 5 29" xfId="2072" xr:uid="{00000000-0005-0000-0000-000000080000}"/>
    <cellStyle name="Moneda 2 5 3" xfId="2073" xr:uid="{00000000-0005-0000-0000-000001080000}"/>
    <cellStyle name="Moneda 2 5 30" xfId="2074" xr:uid="{00000000-0005-0000-0000-000002080000}"/>
    <cellStyle name="Moneda 2 5 31" xfId="2075" xr:uid="{00000000-0005-0000-0000-000003080000}"/>
    <cellStyle name="Moneda 2 5 32" xfId="2076" xr:uid="{00000000-0005-0000-0000-000004080000}"/>
    <cellStyle name="Moneda 2 5 33" xfId="2077" xr:uid="{00000000-0005-0000-0000-000005080000}"/>
    <cellStyle name="Moneda 2 5 34" xfId="2078" xr:uid="{00000000-0005-0000-0000-000006080000}"/>
    <cellStyle name="Moneda 2 5 35" xfId="2079" xr:uid="{00000000-0005-0000-0000-000007080000}"/>
    <cellStyle name="Moneda 2 5 36" xfId="2080" xr:uid="{00000000-0005-0000-0000-000008080000}"/>
    <cellStyle name="Moneda 2 5 37" xfId="2081" xr:uid="{00000000-0005-0000-0000-000009080000}"/>
    <cellStyle name="Moneda 2 5 38" xfId="2082" xr:uid="{00000000-0005-0000-0000-00000A080000}"/>
    <cellStyle name="Moneda 2 5 39" xfId="2083" xr:uid="{00000000-0005-0000-0000-00000B080000}"/>
    <cellStyle name="Moneda 2 5 4" xfId="2084" xr:uid="{00000000-0005-0000-0000-00000C080000}"/>
    <cellStyle name="Moneda 2 5 40" xfId="2085" xr:uid="{00000000-0005-0000-0000-00000D080000}"/>
    <cellStyle name="Moneda 2 5 41" xfId="2086" xr:uid="{00000000-0005-0000-0000-00000E080000}"/>
    <cellStyle name="Moneda 2 5 5" xfId="2087" xr:uid="{00000000-0005-0000-0000-00000F080000}"/>
    <cellStyle name="Moneda 2 5 6" xfId="2088" xr:uid="{00000000-0005-0000-0000-000010080000}"/>
    <cellStyle name="Moneda 2 5 7" xfId="2089" xr:uid="{00000000-0005-0000-0000-000011080000}"/>
    <cellStyle name="Moneda 2 5 8" xfId="2090" xr:uid="{00000000-0005-0000-0000-000012080000}"/>
    <cellStyle name="Moneda 2 5 9" xfId="2091" xr:uid="{00000000-0005-0000-0000-000013080000}"/>
    <cellStyle name="Moneda 2 50" xfId="2092" xr:uid="{00000000-0005-0000-0000-000014080000}"/>
    <cellStyle name="Moneda 2 51" xfId="2093" xr:uid="{00000000-0005-0000-0000-000015080000}"/>
    <cellStyle name="Moneda 2 52" xfId="2094" xr:uid="{00000000-0005-0000-0000-000016080000}"/>
    <cellStyle name="Moneda 2 53" xfId="2095" xr:uid="{00000000-0005-0000-0000-000017080000}"/>
    <cellStyle name="Moneda 2 54" xfId="2096" xr:uid="{00000000-0005-0000-0000-000018080000}"/>
    <cellStyle name="Moneda 2 55" xfId="2097" xr:uid="{00000000-0005-0000-0000-000019080000}"/>
    <cellStyle name="Moneda 2 56" xfId="2098" xr:uid="{00000000-0005-0000-0000-00001A080000}"/>
    <cellStyle name="Moneda 2 57" xfId="2099" xr:uid="{00000000-0005-0000-0000-00001B080000}"/>
    <cellStyle name="Moneda 2 58" xfId="2100" xr:uid="{00000000-0005-0000-0000-00001C080000}"/>
    <cellStyle name="Moneda 2 59" xfId="2101" xr:uid="{00000000-0005-0000-0000-00001D080000}"/>
    <cellStyle name="Moneda 2 6" xfId="2102" xr:uid="{00000000-0005-0000-0000-00001E080000}"/>
    <cellStyle name="Moneda 2 6 10" xfId="2103" xr:uid="{00000000-0005-0000-0000-00001F080000}"/>
    <cellStyle name="Moneda 2 6 11" xfId="2104" xr:uid="{00000000-0005-0000-0000-000020080000}"/>
    <cellStyle name="Moneda 2 6 12" xfId="2105" xr:uid="{00000000-0005-0000-0000-000021080000}"/>
    <cellStyle name="Moneda 2 6 13" xfId="2106" xr:uid="{00000000-0005-0000-0000-000022080000}"/>
    <cellStyle name="Moneda 2 6 14" xfId="2107" xr:uid="{00000000-0005-0000-0000-000023080000}"/>
    <cellStyle name="Moneda 2 6 15" xfId="2108" xr:uid="{00000000-0005-0000-0000-000024080000}"/>
    <cellStyle name="Moneda 2 6 16" xfId="2109" xr:uid="{00000000-0005-0000-0000-000025080000}"/>
    <cellStyle name="Moneda 2 6 17" xfId="2110" xr:uid="{00000000-0005-0000-0000-000026080000}"/>
    <cellStyle name="Moneda 2 6 18" xfId="2111" xr:uid="{00000000-0005-0000-0000-000027080000}"/>
    <cellStyle name="Moneda 2 6 19" xfId="2112" xr:uid="{00000000-0005-0000-0000-000028080000}"/>
    <cellStyle name="Moneda 2 6 2" xfId="2113" xr:uid="{00000000-0005-0000-0000-000029080000}"/>
    <cellStyle name="Moneda 2 6 20" xfId="2114" xr:uid="{00000000-0005-0000-0000-00002A080000}"/>
    <cellStyle name="Moneda 2 6 21" xfId="2115" xr:uid="{00000000-0005-0000-0000-00002B080000}"/>
    <cellStyle name="Moneda 2 6 22" xfId="2116" xr:uid="{00000000-0005-0000-0000-00002C080000}"/>
    <cellStyle name="Moneda 2 6 23" xfId="2117" xr:uid="{00000000-0005-0000-0000-00002D080000}"/>
    <cellStyle name="Moneda 2 6 24" xfId="2118" xr:uid="{00000000-0005-0000-0000-00002E080000}"/>
    <cellStyle name="Moneda 2 6 25" xfId="2119" xr:uid="{00000000-0005-0000-0000-00002F080000}"/>
    <cellStyle name="Moneda 2 6 26" xfId="2120" xr:uid="{00000000-0005-0000-0000-000030080000}"/>
    <cellStyle name="Moneda 2 6 27" xfId="2121" xr:uid="{00000000-0005-0000-0000-000031080000}"/>
    <cellStyle name="Moneda 2 6 28" xfId="2122" xr:uid="{00000000-0005-0000-0000-000032080000}"/>
    <cellStyle name="Moneda 2 6 29" xfId="2123" xr:uid="{00000000-0005-0000-0000-000033080000}"/>
    <cellStyle name="Moneda 2 6 3" xfId="2124" xr:uid="{00000000-0005-0000-0000-000034080000}"/>
    <cellStyle name="Moneda 2 6 30" xfId="2125" xr:uid="{00000000-0005-0000-0000-000035080000}"/>
    <cellStyle name="Moneda 2 6 31" xfId="2126" xr:uid="{00000000-0005-0000-0000-000036080000}"/>
    <cellStyle name="Moneda 2 6 32" xfId="2127" xr:uid="{00000000-0005-0000-0000-000037080000}"/>
    <cellStyle name="Moneda 2 6 33" xfId="2128" xr:uid="{00000000-0005-0000-0000-000038080000}"/>
    <cellStyle name="Moneda 2 6 34" xfId="2129" xr:uid="{00000000-0005-0000-0000-000039080000}"/>
    <cellStyle name="Moneda 2 6 35" xfId="2130" xr:uid="{00000000-0005-0000-0000-00003A080000}"/>
    <cellStyle name="Moneda 2 6 36" xfId="2131" xr:uid="{00000000-0005-0000-0000-00003B080000}"/>
    <cellStyle name="Moneda 2 6 37" xfId="2132" xr:uid="{00000000-0005-0000-0000-00003C080000}"/>
    <cellStyle name="Moneda 2 6 38" xfId="2133" xr:uid="{00000000-0005-0000-0000-00003D080000}"/>
    <cellStyle name="Moneda 2 6 39" xfId="2134" xr:uid="{00000000-0005-0000-0000-00003E080000}"/>
    <cellStyle name="Moneda 2 6 4" xfId="2135" xr:uid="{00000000-0005-0000-0000-00003F080000}"/>
    <cellStyle name="Moneda 2 6 40" xfId="2136" xr:uid="{00000000-0005-0000-0000-000040080000}"/>
    <cellStyle name="Moneda 2 6 41" xfId="2137" xr:uid="{00000000-0005-0000-0000-000041080000}"/>
    <cellStyle name="Moneda 2 6 5" xfId="2138" xr:uid="{00000000-0005-0000-0000-000042080000}"/>
    <cellStyle name="Moneda 2 6 6" xfId="2139" xr:uid="{00000000-0005-0000-0000-000043080000}"/>
    <cellStyle name="Moneda 2 6 7" xfId="2140" xr:uid="{00000000-0005-0000-0000-000044080000}"/>
    <cellStyle name="Moneda 2 6 8" xfId="2141" xr:uid="{00000000-0005-0000-0000-000045080000}"/>
    <cellStyle name="Moneda 2 6 9" xfId="2142" xr:uid="{00000000-0005-0000-0000-000046080000}"/>
    <cellStyle name="Moneda 2 60" xfId="2143" xr:uid="{00000000-0005-0000-0000-000047080000}"/>
    <cellStyle name="Moneda 2 60 2" xfId="2144" xr:uid="{00000000-0005-0000-0000-000048080000}"/>
    <cellStyle name="Moneda 2 61" xfId="2145" xr:uid="{00000000-0005-0000-0000-000049080000}"/>
    <cellStyle name="Moneda 2 61 2" xfId="2146" xr:uid="{00000000-0005-0000-0000-00004A080000}"/>
    <cellStyle name="Moneda 2 62" xfId="2147" xr:uid="{00000000-0005-0000-0000-00004B080000}"/>
    <cellStyle name="Moneda 2 62 2" xfId="2148" xr:uid="{00000000-0005-0000-0000-00004C080000}"/>
    <cellStyle name="Moneda 2 62 3" xfId="2149" xr:uid="{00000000-0005-0000-0000-00004D080000}"/>
    <cellStyle name="Moneda 2 62 3 2" xfId="2150" xr:uid="{00000000-0005-0000-0000-00004E080000}"/>
    <cellStyle name="Moneda 2 7" xfId="2151" xr:uid="{00000000-0005-0000-0000-00004F080000}"/>
    <cellStyle name="Moneda 2 7 2" xfId="2152" xr:uid="{00000000-0005-0000-0000-000050080000}"/>
    <cellStyle name="Moneda 2 7 2 2" xfId="2153" xr:uid="{00000000-0005-0000-0000-000051080000}"/>
    <cellStyle name="Moneda 2 8" xfId="2154" xr:uid="{00000000-0005-0000-0000-000052080000}"/>
    <cellStyle name="Moneda 2 9" xfId="2155" xr:uid="{00000000-0005-0000-0000-000053080000}"/>
    <cellStyle name="Moneda 2 9 2" xfId="2156" xr:uid="{00000000-0005-0000-0000-000054080000}"/>
    <cellStyle name="Moneda 2_2507 - 3. Mej. y Mant Cerritos - Cauya" xfId="2157" xr:uid="{00000000-0005-0000-0000-000055080000}"/>
    <cellStyle name="Moneda 20" xfId="2158" xr:uid="{00000000-0005-0000-0000-000056080000}"/>
    <cellStyle name="Moneda 20 10" xfId="2159" xr:uid="{00000000-0005-0000-0000-000057080000}"/>
    <cellStyle name="Moneda 20 11" xfId="2160" xr:uid="{00000000-0005-0000-0000-000058080000}"/>
    <cellStyle name="Moneda 20 12" xfId="2161" xr:uid="{00000000-0005-0000-0000-000059080000}"/>
    <cellStyle name="Moneda 20 13" xfId="2162" xr:uid="{00000000-0005-0000-0000-00005A080000}"/>
    <cellStyle name="Moneda 20 14" xfId="2163" xr:uid="{00000000-0005-0000-0000-00005B080000}"/>
    <cellStyle name="Moneda 20 15" xfId="2164" xr:uid="{00000000-0005-0000-0000-00005C080000}"/>
    <cellStyle name="Moneda 20 16" xfId="2165" xr:uid="{00000000-0005-0000-0000-00005D080000}"/>
    <cellStyle name="Moneda 20 17" xfId="2166" xr:uid="{00000000-0005-0000-0000-00005E080000}"/>
    <cellStyle name="Moneda 20 18" xfId="2167" xr:uid="{00000000-0005-0000-0000-00005F080000}"/>
    <cellStyle name="Moneda 20 19" xfId="2168" xr:uid="{00000000-0005-0000-0000-000060080000}"/>
    <cellStyle name="Moneda 20 2" xfId="2169" xr:uid="{00000000-0005-0000-0000-000061080000}"/>
    <cellStyle name="Moneda 20 2 2" xfId="2170" xr:uid="{00000000-0005-0000-0000-000062080000}"/>
    <cellStyle name="Moneda 20 20" xfId="2171" xr:uid="{00000000-0005-0000-0000-000063080000}"/>
    <cellStyle name="Moneda 20 21" xfId="2172" xr:uid="{00000000-0005-0000-0000-000064080000}"/>
    <cellStyle name="Moneda 20 22" xfId="2173" xr:uid="{00000000-0005-0000-0000-000065080000}"/>
    <cellStyle name="Moneda 20 23" xfId="2174" xr:uid="{00000000-0005-0000-0000-000066080000}"/>
    <cellStyle name="Moneda 20 24" xfId="2175" xr:uid="{00000000-0005-0000-0000-000067080000}"/>
    <cellStyle name="Moneda 20 25" xfId="2176" xr:uid="{00000000-0005-0000-0000-000068080000}"/>
    <cellStyle name="Moneda 20 26" xfId="2177" xr:uid="{00000000-0005-0000-0000-000069080000}"/>
    <cellStyle name="Moneda 20 27" xfId="2178" xr:uid="{00000000-0005-0000-0000-00006A080000}"/>
    <cellStyle name="Moneda 20 28" xfId="2179" xr:uid="{00000000-0005-0000-0000-00006B080000}"/>
    <cellStyle name="Moneda 20 29" xfId="2180" xr:uid="{00000000-0005-0000-0000-00006C080000}"/>
    <cellStyle name="Moneda 20 3" xfId="2181" xr:uid="{00000000-0005-0000-0000-00006D080000}"/>
    <cellStyle name="Moneda 20 30" xfId="2182" xr:uid="{00000000-0005-0000-0000-00006E080000}"/>
    <cellStyle name="Moneda 20 31" xfId="2183" xr:uid="{00000000-0005-0000-0000-00006F080000}"/>
    <cellStyle name="Moneda 20 32" xfId="2184" xr:uid="{00000000-0005-0000-0000-000070080000}"/>
    <cellStyle name="Moneda 20 33" xfId="2185" xr:uid="{00000000-0005-0000-0000-000071080000}"/>
    <cellStyle name="Moneda 20 34" xfId="2186" xr:uid="{00000000-0005-0000-0000-000072080000}"/>
    <cellStyle name="Moneda 20 35" xfId="2187" xr:uid="{00000000-0005-0000-0000-000073080000}"/>
    <cellStyle name="Moneda 20 36" xfId="2188" xr:uid="{00000000-0005-0000-0000-000074080000}"/>
    <cellStyle name="Moneda 20 37" xfId="2189" xr:uid="{00000000-0005-0000-0000-000075080000}"/>
    <cellStyle name="Moneda 20 38" xfId="2190" xr:uid="{00000000-0005-0000-0000-000076080000}"/>
    <cellStyle name="Moneda 20 39" xfId="2191" xr:uid="{00000000-0005-0000-0000-000077080000}"/>
    <cellStyle name="Moneda 20 4" xfId="2192" xr:uid="{00000000-0005-0000-0000-000078080000}"/>
    <cellStyle name="Moneda 20 40" xfId="2193" xr:uid="{00000000-0005-0000-0000-000079080000}"/>
    <cellStyle name="Moneda 20 41" xfId="2194" xr:uid="{00000000-0005-0000-0000-00007A080000}"/>
    <cellStyle name="Moneda 20 5" xfId="2195" xr:uid="{00000000-0005-0000-0000-00007B080000}"/>
    <cellStyle name="Moneda 20 6" xfId="2196" xr:uid="{00000000-0005-0000-0000-00007C080000}"/>
    <cellStyle name="Moneda 20 7" xfId="2197" xr:uid="{00000000-0005-0000-0000-00007D080000}"/>
    <cellStyle name="Moneda 20 8" xfId="2198" xr:uid="{00000000-0005-0000-0000-00007E080000}"/>
    <cellStyle name="Moneda 20 9" xfId="2199" xr:uid="{00000000-0005-0000-0000-00007F080000}"/>
    <cellStyle name="Moneda 21" xfId="2200" xr:uid="{00000000-0005-0000-0000-000080080000}"/>
    <cellStyle name="Moneda 21 10" xfId="2201" xr:uid="{00000000-0005-0000-0000-000081080000}"/>
    <cellStyle name="Moneda 21 11" xfId="2202" xr:uid="{00000000-0005-0000-0000-000082080000}"/>
    <cellStyle name="Moneda 21 12" xfId="2203" xr:uid="{00000000-0005-0000-0000-000083080000}"/>
    <cellStyle name="Moneda 21 13" xfId="2204" xr:uid="{00000000-0005-0000-0000-000084080000}"/>
    <cellStyle name="Moneda 21 14" xfId="2205" xr:uid="{00000000-0005-0000-0000-000085080000}"/>
    <cellStyle name="Moneda 21 15" xfId="2206" xr:uid="{00000000-0005-0000-0000-000086080000}"/>
    <cellStyle name="Moneda 21 16" xfId="2207" xr:uid="{00000000-0005-0000-0000-000087080000}"/>
    <cellStyle name="Moneda 21 17" xfId="2208" xr:uid="{00000000-0005-0000-0000-000088080000}"/>
    <cellStyle name="Moneda 21 18" xfId="2209" xr:uid="{00000000-0005-0000-0000-000089080000}"/>
    <cellStyle name="Moneda 21 19" xfId="2210" xr:uid="{00000000-0005-0000-0000-00008A080000}"/>
    <cellStyle name="Moneda 21 2" xfId="2211" xr:uid="{00000000-0005-0000-0000-00008B080000}"/>
    <cellStyle name="Moneda 21 20" xfId="2212" xr:uid="{00000000-0005-0000-0000-00008C080000}"/>
    <cellStyle name="Moneda 21 21" xfId="2213" xr:uid="{00000000-0005-0000-0000-00008D080000}"/>
    <cellStyle name="Moneda 21 22" xfId="2214" xr:uid="{00000000-0005-0000-0000-00008E080000}"/>
    <cellStyle name="Moneda 21 23" xfId="2215" xr:uid="{00000000-0005-0000-0000-00008F080000}"/>
    <cellStyle name="Moneda 21 24" xfId="2216" xr:uid="{00000000-0005-0000-0000-000090080000}"/>
    <cellStyle name="Moneda 21 25" xfId="2217" xr:uid="{00000000-0005-0000-0000-000091080000}"/>
    <cellStyle name="Moneda 21 26" xfId="2218" xr:uid="{00000000-0005-0000-0000-000092080000}"/>
    <cellStyle name="Moneda 21 27" xfId="2219" xr:uid="{00000000-0005-0000-0000-000093080000}"/>
    <cellStyle name="Moneda 21 28" xfId="2220" xr:uid="{00000000-0005-0000-0000-000094080000}"/>
    <cellStyle name="Moneda 21 29" xfId="2221" xr:uid="{00000000-0005-0000-0000-000095080000}"/>
    <cellStyle name="Moneda 21 3" xfId="2222" xr:uid="{00000000-0005-0000-0000-000096080000}"/>
    <cellStyle name="Moneda 21 30" xfId="2223" xr:uid="{00000000-0005-0000-0000-000097080000}"/>
    <cellStyle name="Moneda 21 31" xfId="2224" xr:uid="{00000000-0005-0000-0000-000098080000}"/>
    <cellStyle name="Moneda 21 32" xfId="2225" xr:uid="{00000000-0005-0000-0000-000099080000}"/>
    <cellStyle name="Moneda 21 33" xfId="2226" xr:uid="{00000000-0005-0000-0000-00009A080000}"/>
    <cellStyle name="Moneda 21 34" xfId="2227" xr:uid="{00000000-0005-0000-0000-00009B080000}"/>
    <cellStyle name="Moneda 21 35" xfId="2228" xr:uid="{00000000-0005-0000-0000-00009C080000}"/>
    <cellStyle name="Moneda 21 36" xfId="2229" xr:uid="{00000000-0005-0000-0000-00009D080000}"/>
    <cellStyle name="Moneda 21 37" xfId="2230" xr:uid="{00000000-0005-0000-0000-00009E080000}"/>
    <cellStyle name="Moneda 21 38" xfId="2231" xr:uid="{00000000-0005-0000-0000-00009F080000}"/>
    <cellStyle name="Moneda 21 39" xfId="2232" xr:uid="{00000000-0005-0000-0000-0000A0080000}"/>
    <cellStyle name="Moneda 21 4" xfId="2233" xr:uid="{00000000-0005-0000-0000-0000A1080000}"/>
    <cellStyle name="Moneda 21 40" xfId="2234" xr:uid="{00000000-0005-0000-0000-0000A2080000}"/>
    <cellStyle name="Moneda 21 41" xfId="2235" xr:uid="{00000000-0005-0000-0000-0000A3080000}"/>
    <cellStyle name="Moneda 21 5" xfId="2236" xr:uid="{00000000-0005-0000-0000-0000A4080000}"/>
    <cellStyle name="Moneda 21 6" xfId="2237" xr:uid="{00000000-0005-0000-0000-0000A5080000}"/>
    <cellStyle name="Moneda 21 7" xfId="2238" xr:uid="{00000000-0005-0000-0000-0000A6080000}"/>
    <cellStyle name="Moneda 21 8" xfId="2239" xr:uid="{00000000-0005-0000-0000-0000A7080000}"/>
    <cellStyle name="Moneda 21 9" xfId="2240" xr:uid="{00000000-0005-0000-0000-0000A8080000}"/>
    <cellStyle name="Moneda 22" xfId="2241" xr:uid="{00000000-0005-0000-0000-0000A9080000}"/>
    <cellStyle name="Moneda 22 10" xfId="2242" xr:uid="{00000000-0005-0000-0000-0000AA080000}"/>
    <cellStyle name="Moneda 22 11" xfId="2243" xr:uid="{00000000-0005-0000-0000-0000AB080000}"/>
    <cellStyle name="Moneda 22 12" xfId="2244" xr:uid="{00000000-0005-0000-0000-0000AC080000}"/>
    <cellStyle name="Moneda 22 13" xfId="2245" xr:uid="{00000000-0005-0000-0000-0000AD080000}"/>
    <cellStyle name="Moneda 22 14" xfId="2246" xr:uid="{00000000-0005-0000-0000-0000AE080000}"/>
    <cellStyle name="Moneda 22 15" xfId="2247" xr:uid="{00000000-0005-0000-0000-0000AF080000}"/>
    <cellStyle name="Moneda 22 16" xfId="2248" xr:uid="{00000000-0005-0000-0000-0000B0080000}"/>
    <cellStyle name="Moneda 22 17" xfId="2249" xr:uid="{00000000-0005-0000-0000-0000B1080000}"/>
    <cellStyle name="Moneda 22 18" xfId="2250" xr:uid="{00000000-0005-0000-0000-0000B2080000}"/>
    <cellStyle name="Moneda 22 19" xfId="2251" xr:uid="{00000000-0005-0000-0000-0000B3080000}"/>
    <cellStyle name="Moneda 22 2" xfId="2252" xr:uid="{00000000-0005-0000-0000-0000B4080000}"/>
    <cellStyle name="Moneda 22 20" xfId="2253" xr:uid="{00000000-0005-0000-0000-0000B5080000}"/>
    <cellStyle name="Moneda 22 21" xfId="2254" xr:uid="{00000000-0005-0000-0000-0000B6080000}"/>
    <cellStyle name="Moneda 22 22" xfId="2255" xr:uid="{00000000-0005-0000-0000-0000B7080000}"/>
    <cellStyle name="Moneda 22 23" xfId="2256" xr:uid="{00000000-0005-0000-0000-0000B8080000}"/>
    <cellStyle name="Moneda 22 24" xfId="2257" xr:uid="{00000000-0005-0000-0000-0000B9080000}"/>
    <cellStyle name="Moneda 22 25" xfId="2258" xr:uid="{00000000-0005-0000-0000-0000BA080000}"/>
    <cellStyle name="Moneda 22 26" xfId="2259" xr:uid="{00000000-0005-0000-0000-0000BB080000}"/>
    <cellStyle name="Moneda 22 27" xfId="2260" xr:uid="{00000000-0005-0000-0000-0000BC080000}"/>
    <cellStyle name="Moneda 22 28" xfId="2261" xr:uid="{00000000-0005-0000-0000-0000BD080000}"/>
    <cellStyle name="Moneda 22 29" xfId="2262" xr:uid="{00000000-0005-0000-0000-0000BE080000}"/>
    <cellStyle name="Moneda 22 3" xfId="2263" xr:uid="{00000000-0005-0000-0000-0000BF080000}"/>
    <cellStyle name="Moneda 22 30" xfId="2264" xr:uid="{00000000-0005-0000-0000-0000C0080000}"/>
    <cellStyle name="Moneda 22 31" xfId="2265" xr:uid="{00000000-0005-0000-0000-0000C1080000}"/>
    <cellStyle name="Moneda 22 32" xfId="2266" xr:uid="{00000000-0005-0000-0000-0000C2080000}"/>
    <cellStyle name="Moneda 22 33" xfId="2267" xr:uid="{00000000-0005-0000-0000-0000C3080000}"/>
    <cellStyle name="Moneda 22 34" xfId="2268" xr:uid="{00000000-0005-0000-0000-0000C4080000}"/>
    <cellStyle name="Moneda 22 35" xfId="2269" xr:uid="{00000000-0005-0000-0000-0000C5080000}"/>
    <cellStyle name="Moneda 22 36" xfId="2270" xr:uid="{00000000-0005-0000-0000-0000C6080000}"/>
    <cellStyle name="Moneda 22 37" xfId="2271" xr:uid="{00000000-0005-0000-0000-0000C7080000}"/>
    <cellStyle name="Moneda 22 38" xfId="2272" xr:uid="{00000000-0005-0000-0000-0000C8080000}"/>
    <cellStyle name="Moneda 22 39" xfId="2273" xr:uid="{00000000-0005-0000-0000-0000C9080000}"/>
    <cellStyle name="Moneda 22 4" xfId="2274" xr:uid="{00000000-0005-0000-0000-0000CA080000}"/>
    <cellStyle name="Moneda 22 40" xfId="2275" xr:uid="{00000000-0005-0000-0000-0000CB080000}"/>
    <cellStyle name="Moneda 22 41" xfId="2276" xr:uid="{00000000-0005-0000-0000-0000CC080000}"/>
    <cellStyle name="Moneda 22 5" xfId="2277" xr:uid="{00000000-0005-0000-0000-0000CD080000}"/>
    <cellStyle name="Moneda 22 6" xfId="2278" xr:uid="{00000000-0005-0000-0000-0000CE080000}"/>
    <cellStyle name="Moneda 22 7" xfId="2279" xr:uid="{00000000-0005-0000-0000-0000CF080000}"/>
    <cellStyle name="Moneda 22 8" xfId="2280" xr:uid="{00000000-0005-0000-0000-0000D0080000}"/>
    <cellStyle name="Moneda 22 9" xfId="2281" xr:uid="{00000000-0005-0000-0000-0000D1080000}"/>
    <cellStyle name="Moneda 23" xfId="2282" xr:uid="{00000000-0005-0000-0000-0000D2080000}"/>
    <cellStyle name="Moneda 23 2" xfId="2283" xr:uid="{00000000-0005-0000-0000-0000D3080000}"/>
    <cellStyle name="Moneda 24" xfId="2284" xr:uid="{00000000-0005-0000-0000-0000D4080000}"/>
    <cellStyle name="Moneda 24 2" xfId="2285" xr:uid="{00000000-0005-0000-0000-0000D5080000}"/>
    <cellStyle name="Moneda 24 2 2" xfId="2286" xr:uid="{00000000-0005-0000-0000-0000D6080000}"/>
    <cellStyle name="Moneda 24 3" xfId="2287" xr:uid="{00000000-0005-0000-0000-0000D7080000}"/>
    <cellStyle name="Moneda 25" xfId="2288" xr:uid="{00000000-0005-0000-0000-0000D8080000}"/>
    <cellStyle name="Moneda 25 2" xfId="2289" xr:uid="{00000000-0005-0000-0000-0000D9080000}"/>
    <cellStyle name="Moneda 25 2 2" xfId="2290" xr:uid="{00000000-0005-0000-0000-0000DA080000}"/>
    <cellStyle name="Moneda 25 2 2 2" xfId="2291" xr:uid="{00000000-0005-0000-0000-0000DB080000}"/>
    <cellStyle name="Moneda 25 2 3" xfId="2292" xr:uid="{00000000-0005-0000-0000-0000DC080000}"/>
    <cellStyle name="Moneda 25 3" xfId="2293" xr:uid="{00000000-0005-0000-0000-0000DD080000}"/>
    <cellStyle name="Moneda 26" xfId="2294" xr:uid="{00000000-0005-0000-0000-0000DE080000}"/>
    <cellStyle name="Moneda 26 2" xfId="2295" xr:uid="{00000000-0005-0000-0000-0000DF080000}"/>
    <cellStyle name="Moneda 26 2 2" xfId="2296" xr:uid="{00000000-0005-0000-0000-0000E0080000}"/>
    <cellStyle name="Moneda 26 2 2 2" xfId="2297" xr:uid="{00000000-0005-0000-0000-0000E1080000}"/>
    <cellStyle name="Moneda 26 3" xfId="2298" xr:uid="{00000000-0005-0000-0000-0000E2080000}"/>
    <cellStyle name="Moneda 26 3 2" xfId="2299" xr:uid="{00000000-0005-0000-0000-0000E3080000}"/>
    <cellStyle name="Moneda 27" xfId="2300" xr:uid="{00000000-0005-0000-0000-0000E4080000}"/>
    <cellStyle name="Moneda 27 2" xfId="2301" xr:uid="{00000000-0005-0000-0000-0000E5080000}"/>
    <cellStyle name="Moneda 28" xfId="2302" xr:uid="{00000000-0005-0000-0000-0000E6080000}"/>
    <cellStyle name="Moneda 28 2" xfId="2303" xr:uid="{00000000-0005-0000-0000-0000E7080000}"/>
    <cellStyle name="Moneda 29" xfId="2304" xr:uid="{00000000-0005-0000-0000-0000E8080000}"/>
    <cellStyle name="Moneda 29 2" xfId="2305" xr:uid="{00000000-0005-0000-0000-0000E9080000}"/>
    <cellStyle name="Moneda 3" xfId="2306" xr:uid="{00000000-0005-0000-0000-0000EA080000}"/>
    <cellStyle name="Moneda 3 10" xfId="2307" xr:uid="{00000000-0005-0000-0000-0000EB080000}"/>
    <cellStyle name="Moneda 3 11" xfId="2308" xr:uid="{00000000-0005-0000-0000-0000EC080000}"/>
    <cellStyle name="Moneda 3 12" xfId="2309" xr:uid="{00000000-0005-0000-0000-0000ED080000}"/>
    <cellStyle name="Moneda 3 13" xfId="2310" xr:uid="{00000000-0005-0000-0000-0000EE080000}"/>
    <cellStyle name="Moneda 3 14" xfId="2311" xr:uid="{00000000-0005-0000-0000-0000EF080000}"/>
    <cellStyle name="Moneda 3 15" xfId="2312" xr:uid="{00000000-0005-0000-0000-0000F0080000}"/>
    <cellStyle name="Moneda 3 16" xfId="2313" xr:uid="{00000000-0005-0000-0000-0000F1080000}"/>
    <cellStyle name="Moneda 3 17" xfId="2314" xr:uid="{00000000-0005-0000-0000-0000F2080000}"/>
    <cellStyle name="Moneda 3 18" xfId="2315" xr:uid="{00000000-0005-0000-0000-0000F3080000}"/>
    <cellStyle name="Moneda 3 19" xfId="2316" xr:uid="{00000000-0005-0000-0000-0000F4080000}"/>
    <cellStyle name="Moneda 3 2" xfId="2317" xr:uid="{00000000-0005-0000-0000-0000F5080000}"/>
    <cellStyle name="Moneda 3 2 2" xfId="2318" xr:uid="{00000000-0005-0000-0000-0000F6080000}"/>
    <cellStyle name="Moneda 3 2 3" xfId="2319" xr:uid="{00000000-0005-0000-0000-0000F7080000}"/>
    <cellStyle name="Moneda 3 2 4" xfId="2320" xr:uid="{00000000-0005-0000-0000-0000F8080000}"/>
    <cellStyle name="Moneda 3 2 5" xfId="2321" xr:uid="{00000000-0005-0000-0000-0000F9080000}"/>
    <cellStyle name="Moneda 3 2 6" xfId="2322" xr:uid="{00000000-0005-0000-0000-0000FA080000}"/>
    <cellStyle name="Moneda 3 20" xfId="2323" xr:uid="{00000000-0005-0000-0000-0000FB080000}"/>
    <cellStyle name="Moneda 3 21" xfId="2324" xr:uid="{00000000-0005-0000-0000-0000FC080000}"/>
    <cellStyle name="Moneda 3 22" xfId="2325" xr:uid="{00000000-0005-0000-0000-0000FD080000}"/>
    <cellStyle name="Moneda 3 23" xfId="2326" xr:uid="{00000000-0005-0000-0000-0000FE080000}"/>
    <cellStyle name="Moneda 3 24" xfId="2327" xr:uid="{00000000-0005-0000-0000-0000FF080000}"/>
    <cellStyle name="Moneda 3 25" xfId="2328" xr:uid="{00000000-0005-0000-0000-000000090000}"/>
    <cellStyle name="Moneda 3 26" xfId="2329" xr:uid="{00000000-0005-0000-0000-000001090000}"/>
    <cellStyle name="Moneda 3 27" xfId="2330" xr:uid="{00000000-0005-0000-0000-000002090000}"/>
    <cellStyle name="Moneda 3 28" xfId="2331" xr:uid="{00000000-0005-0000-0000-000003090000}"/>
    <cellStyle name="Moneda 3 29" xfId="2332" xr:uid="{00000000-0005-0000-0000-000004090000}"/>
    <cellStyle name="Moneda 3 3" xfId="2333" xr:uid="{00000000-0005-0000-0000-000005090000}"/>
    <cellStyle name="Moneda 3 3 2" xfId="2334" xr:uid="{00000000-0005-0000-0000-000006090000}"/>
    <cellStyle name="Moneda 3 3 3" xfId="2335" xr:uid="{00000000-0005-0000-0000-000007090000}"/>
    <cellStyle name="Moneda 3 3 4" xfId="2336" xr:uid="{00000000-0005-0000-0000-000008090000}"/>
    <cellStyle name="Moneda 3 3 5" xfId="2337" xr:uid="{00000000-0005-0000-0000-000009090000}"/>
    <cellStyle name="Moneda 3 30" xfId="2338" xr:uid="{00000000-0005-0000-0000-00000A090000}"/>
    <cellStyle name="Moneda 3 31" xfId="2339" xr:uid="{00000000-0005-0000-0000-00000B090000}"/>
    <cellStyle name="Moneda 3 32" xfId="2340" xr:uid="{00000000-0005-0000-0000-00000C090000}"/>
    <cellStyle name="Moneda 3 33" xfId="2341" xr:uid="{00000000-0005-0000-0000-00000D090000}"/>
    <cellStyle name="Moneda 3 34" xfId="2342" xr:uid="{00000000-0005-0000-0000-00000E090000}"/>
    <cellStyle name="Moneda 3 35" xfId="2343" xr:uid="{00000000-0005-0000-0000-00000F090000}"/>
    <cellStyle name="Moneda 3 36" xfId="2344" xr:uid="{00000000-0005-0000-0000-000010090000}"/>
    <cellStyle name="Moneda 3 37" xfId="2345" xr:uid="{00000000-0005-0000-0000-000011090000}"/>
    <cellStyle name="Moneda 3 38" xfId="2346" xr:uid="{00000000-0005-0000-0000-000012090000}"/>
    <cellStyle name="Moneda 3 39" xfId="2347" xr:uid="{00000000-0005-0000-0000-000013090000}"/>
    <cellStyle name="Moneda 3 4" xfId="2348" xr:uid="{00000000-0005-0000-0000-000014090000}"/>
    <cellStyle name="Moneda 3 4 2" xfId="2349" xr:uid="{00000000-0005-0000-0000-000015090000}"/>
    <cellStyle name="Moneda 3 4 2 2" xfId="2350" xr:uid="{00000000-0005-0000-0000-000016090000}"/>
    <cellStyle name="Moneda 3 4 3" xfId="2351" xr:uid="{00000000-0005-0000-0000-000017090000}"/>
    <cellStyle name="Moneda 3 4 3 2" xfId="2352" xr:uid="{00000000-0005-0000-0000-000018090000}"/>
    <cellStyle name="Moneda 3 4 4" xfId="2353" xr:uid="{00000000-0005-0000-0000-000019090000}"/>
    <cellStyle name="Moneda 3 4 4 2" xfId="2354" xr:uid="{00000000-0005-0000-0000-00001A090000}"/>
    <cellStyle name="Moneda 3 4 5" xfId="2355" xr:uid="{00000000-0005-0000-0000-00001B090000}"/>
    <cellStyle name="Moneda 3 4 5 2" xfId="2356" xr:uid="{00000000-0005-0000-0000-00001C090000}"/>
    <cellStyle name="Moneda 3 4 6" xfId="2357" xr:uid="{00000000-0005-0000-0000-00001D090000}"/>
    <cellStyle name="Moneda 3 40" xfId="2358" xr:uid="{00000000-0005-0000-0000-00001E090000}"/>
    <cellStyle name="Moneda 3 41" xfId="2359" xr:uid="{00000000-0005-0000-0000-00001F090000}"/>
    <cellStyle name="Moneda 3 42" xfId="2360" xr:uid="{00000000-0005-0000-0000-000020090000}"/>
    <cellStyle name="Moneda 3 42 2" xfId="2361" xr:uid="{00000000-0005-0000-0000-000021090000}"/>
    <cellStyle name="Moneda 3 43" xfId="2362" xr:uid="{00000000-0005-0000-0000-000022090000}"/>
    <cellStyle name="Moneda 3 44" xfId="2363" xr:uid="{00000000-0005-0000-0000-000023090000}"/>
    <cellStyle name="Moneda 3 5" xfId="2364" xr:uid="{00000000-0005-0000-0000-000024090000}"/>
    <cellStyle name="Moneda 3 6" xfId="2365" xr:uid="{00000000-0005-0000-0000-000025090000}"/>
    <cellStyle name="Moneda 3 7" xfId="2366" xr:uid="{00000000-0005-0000-0000-000026090000}"/>
    <cellStyle name="Moneda 3 8" xfId="2367" xr:uid="{00000000-0005-0000-0000-000027090000}"/>
    <cellStyle name="Moneda 3 9" xfId="2368" xr:uid="{00000000-0005-0000-0000-000028090000}"/>
    <cellStyle name="Moneda 3_APU-DEFINITIVO AMV G2 THUI" xfId="2369" xr:uid="{00000000-0005-0000-0000-000029090000}"/>
    <cellStyle name="Moneda 30" xfId="2370" xr:uid="{00000000-0005-0000-0000-00002A090000}"/>
    <cellStyle name="Moneda 30 2" xfId="2371" xr:uid="{00000000-0005-0000-0000-00002B090000}"/>
    <cellStyle name="Moneda 30 2 2" xfId="2372" xr:uid="{00000000-0005-0000-0000-00002C090000}"/>
    <cellStyle name="Moneda 30 3" xfId="2373" xr:uid="{00000000-0005-0000-0000-00002D090000}"/>
    <cellStyle name="Moneda 31" xfId="2374" xr:uid="{00000000-0005-0000-0000-00002E090000}"/>
    <cellStyle name="Moneda 31 2" xfId="2375" xr:uid="{00000000-0005-0000-0000-00002F090000}"/>
    <cellStyle name="Moneda 32" xfId="2376" xr:uid="{00000000-0005-0000-0000-000030090000}"/>
    <cellStyle name="Moneda 32 2" xfId="2377" xr:uid="{00000000-0005-0000-0000-000031090000}"/>
    <cellStyle name="Moneda 33" xfId="2378" xr:uid="{00000000-0005-0000-0000-000032090000}"/>
    <cellStyle name="Moneda 33 2" xfId="2379" xr:uid="{00000000-0005-0000-0000-000033090000}"/>
    <cellStyle name="Moneda 34" xfId="2380" xr:uid="{00000000-0005-0000-0000-000034090000}"/>
    <cellStyle name="Moneda 34 2" xfId="2381" xr:uid="{00000000-0005-0000-0000-000035090000}"/>
    <cellStyle name="Moneda 35" xfId="2382" xr:uid="{00000000-0005-0000-0000-000036090000}"/>
    <cellStyle name="Moneda 35 2" xfId="2383" xr:uid="{00000000-0005-0000-0000-000037090000}"/>
    <cellStyle name="Moneda 36" xfId="2384" xr:uid="{00000000-0005-0000-0000-000038090000}"/>
    <cellStyle name="Moneda 36 2" xfId="2385" xr:uid="{00000000-0005-0000-0000-000039090000}"/>
    <cellStyle name="Moneda 37" xfId="2386" xr:uid="{00000000-0005-0000-0000-00003A090000}"/>
    <cellStyle name="Moneda 37 2" xfId="2387" xr:uid="{00000000-0005-0000-0000-00003B090000}"/>
    <cellStyle name="Moneda 38" xfId="2388" xr:uid="{00000000-0005-0000-0000-00003C090000}"/>
    <cellStyle name="Moneda 38 2" xfId="2389" xr:uid="{00000000-0005-0000-0000-00003D090000}"/>
    <cellStyle name="Moneda 39" xfId="2390" xr:uid="{00000000-0005-0000-0000-00003E090000}"/>
    <cellStyle name="Moneda 39 2" xfId="2391" xr:uid="{00000000-0005-0000-0000-00003F090000}"/>
    <cellStyle name="Moneda 4" xfId="2392" xr:uid="{00000000-0005-0000-0000-000040090000}"/>
    <cellStyle name="Moneda 4 10" xfId="2393" xr:uid="{00000000-0005-0000-0000-000041090000}"/>
    <cellStyle name="Moneda 4 11" xfId="2394" xr:uid="{00000000-0005-0000-0000-000042090000}"/>
    <cellStyle name="Moneda 4 12" xfId="2395" xr:uid="{00000000-0005-0000-0000-000043090000}"/>
    <cellStyle name="Moneda 4 13" xfId="2396" xr:uid="{00000000-0005-0000-0000-000044090000}"/>
    <cellStyle name="Moneda 4 13 2" xfId="2397" xr:uid="{00000000-0005-0000-0000-000045090000}"/>
    <cellStyle name="Moneda 4 13 3" xfId="2398" xr:uid="{00000000-0005-0000-0000-000046090000}"/>
    <cellStyle name="Moneda 4 13 3 2" xfId="2399" xr:uid="{00000000-0005-0000-0000-000047090000}"/>
    <cellStyle name="Moneda 4 14" xfId="2400" xr:uid="{00000000-0005-0000-0000-000048090000}"/>
    <cellStyle name="Moneda 4 15" xfId="2401" xr:uid="{00000000-0005-0000-0000-000049090000}"/>
    <cellStyle name="Moneda 4 16" xfId="2402" xr:uid="{00000000-0005-0000-0000-00004A090000}"/>
    <cellStyle name="Moneda 4 17" xfId="2403" xr:uid="{00000000-0005-0000-0000-00004B090000}"/>
    <cellStyle name="Moneda 4 18" xfId="2404" xr:uid="{00000000-0005-0000-0000-00004C090000}"/>
    <cellStyle name="Moneda 4 19" xfId="2405" xr:uid="{00000000-0005-0000-0000-00004D090000}"/>
    <cellStyle name="Moneda 4 2" xfId="2406" xr:uid="{00000000-0005-0000-0000-00004E090000}"/>
    <cellStyle name="Moneda 4 2 2" xfId="2407" xr:uid="{00000000-0005-0000-0000-00004F090000}"/>
    <cellStyle name="Moneda 4 2 2 2" xfId="2408" xr:uid="{00000000-0005-0000-0000-000050090000}"/>
    <cellStyle name="Moneda 4 20" xfId="2409" xr:uid="{00000000-0005-0000-0000-000051090000}"/>
    <cellStyle name="Moneda 4 21" xfId="2410" xr:uid="{00000000-0005-0000-0000-000052090000}"/>
    <cellStyle name="Moneda 4 22" xfId="2411" xr:uid="{00000000-0005-0000-0000-000053090000}"/>
    <cellStyle name="Moneda 4 23" xfId="2412" xr:uid="{00000000-0005-0000-0000-000054090000}"/>
    <cellStyle name="Moneda 4 24" xfId="2413" xr:uid="{00000000-0005-0000-0000-000055090000}"/>
    <cellStyle name="Moneda 4 25" xfId="2414" xr:uid="{00000000-0005-0000-0000-000056090000}"/>
    <cellStyle name="Moneda 4 26" xfId="2415" xr:uid="{00000000-0005-0000-0000-000057090000}"/>
    <cellStyle name="Moneda 4 27" xfId="2416" xr:uid="{00000000-0005-0000-0000-000058090000}"/>
    <cellStyle name="Moneda 4 28" xfId="2417" xr:uid="{00000000-0005-0000-0000-000059090000}"/>
    <cellStyle name="Moneda 4 29" xfId="2418" xr:uid="{00000000-0005-0000-0000-00005A090000}"/>
    <cellStyle name="Moneda 4 3" xfId="2419" xr:uid="{00000000-0005-0000-0000-00005B090000}"/>
    <cellStyle name="Moneda 4 30" xfId="2420" xr:uid="{00000000-0005-0000-0000-00005C090000}"/>
    <cellStyle name="Moneda 4 31" xfId="2421" xr:uid="{00000000-0005-0000-0000-00005D090000}"/>
    <cellStyle name="Moneda 4 32" xfId="2422" xr:uid="{00000000-0005-0000-0000-00005E090000}"/>
    <cellStyle name="Moneda 4 33" xfId="2423" xr:uid="{00000000-0005-0000-0000-00005F090000}"/>
    <cellStyle name="Moneda 4 34" xfId="2424" xr:uid="{00000000-0005-0000-0000-000060090000}"/>
    <cellStyle name="Moneda 4 35" xfId="2425" xr:uid="{00000000-0005-0000-0000-000061090000}"/>
    <cellStyle name="Moneda 4 36" xfId="2426" xr:uid="{00000000-0005-0000-0000-000062090000}"/>
    <cellStyle name="Moneda 4 37" xfId="2427" xr:uid="{00000000-0005-0000-0000-000063090000}"/>
    <cellStyle name="Moneda 4 38" xfId="2428" xr:uid="{00000000-0005-0000-0000-000064090000}"/>
    <cellStyle name="Moneda 4 39" xfId="2429" xr:uid="{00000000-0005-0000-0000-000065090000}"/>
    <cellStyle name="Moneda 4 4" xfId="2430" xr:uid="{00000000-0005-0000-0000-000066090000}"/>
    <cellStyle name="Moneda 4 40" xfId="2431" xr:uid="{00000000-0005-0000-0000-000067090000}"/>
    <cellStyle name="Moneda 4 41" xfId="2432" xr:uid="{00000000-0005-0000-0000-000068090000}"/>
    <cellStyle name="Moneda 4 42" xfId="2433" xr:uid="{00000000-0005-0000-0000-000069090000}"/>
    <cellStyle name="Moneda 4 43" xfId="2434" xr:uid="{00000000-0005-0000-0000-00006A090000}"/>
    <cellStyle name="Moneda 4 5" xfId="2435" xr:uid="{00000000-0005-0000-0000-00006B090000}"/>
    <cellStyle name="Moneda 4 6" xfId="2436" xr:uid="{00000000-0005-0000-0000-00006C090000}"/>
    <cellStyle name="Moneda 4 7" xfId="2437" xr:uid="{00000000-0005-0000-0000-00006D090000}"/>
    <cellStyle name="Moneda 4 8" xfId="2438" xr:uid="{00000000-0005-0000-0000-00006E090000}"/>
    <cellStyle name="Moneda 4 9" xfId="2439" xr:uid="{00000000-0005-0000-0000-00006F090000}"/>
    <cellStyle name="Moneda 4_CORTE 17" xfId="2440" xr:uid="{00000000-0005-0000-0000-000070090000}"/>
    <cellStyle name="Moneda 40" xfId="2441" xr:uid="{00000000-0005-0000-0000-000071090000}"/>
    <cellStyle name="Moneda 40 2" xfId="2442" xr:uid="{00000000-0005-0000-0000-000072090000}"/>
    <cellStyle name="Moneda 41" xfId="2443" xr:uid="{00000000-0005-0000-0000-000073090000}"/>
    <cellStyle name="Moneda 41 2" xfId="2444" xr:uid="{00000000-0005-0000-0000-000074090000}"/>
    <cellStyle name="Moneda 41 2 2" xfId="2445" xr:uid="{00000000-0005-0000-0000-000075090000}"/>
    <cellStyle name="Moneda 41 2 2 2" xfId="2446" xr:uid="{00000000-0005-0000-0000-000076090000}"/>
    <cellStyle name="Moneda 41 2 2 2 2" xfId="2447" xr:uid="{00000000-0005-0000-0000-000077090000}"/>
    <cellStyle name="Moneda 41 2 2 3" xfId="2448" xr:uid="{00000000-0005-0000-0000-000078090000}"/>
    <cellStyle name="Moneda 41 2 2 3 2" xfId="2449" xr:uid="{00000000-0005-0000-0000-000079090000}"/>
    <cellStyle name="Moneda 41 2 2 4" xfId="2450" xr:uid="{00000000-0005-0000-0000-00007A090000}"/>
    <cellStyle name="Moneda 42" xfId="2451" xr:uid="{00000000-0005-0000-0000-00007B090000}"/>
    <cellStyle name="Moneda 42 2" xfId="2452" xr:uid="{00000000-0005-0000-0000-00007C090000}"/>
    <cellStyle name="Moneda 43" xfId="2453" xr:uid="{00000000-0005-0000-0000-00007D090000}"/>
    <cellStyle name="Moneda 43 2" xfId="2454" xr:uid="{00000000-0005-0000-0000-00007E090000}"/>
    <cellStyle name="Moneda 44" xfId="2455" xr:uid="{00000000-0005-0000-0000-00007F090000}"/>
    <cellStyle name="Moneda 44 2" xfId="2456" xr:uid="{00000000-0005-0000-0000-000080090000}"/>
    <cellStyle name="Moneda 45" xfId="2457" xr:uid="{00000000-0005-0000-0000-000081090000}"/>
    <cellStyle name="Moneda 45 2" xfId="2458" xr:uid="{00000000-0005-0000-0000-000082090000}"/>
    <cellStyle name="Moneda 46" xfId="2459" xr:uid="{00000000-0005-0000-0000-000083090000}"/>
    <cellStyle name="Moneda 46 2" xfId="2460" xr:uid="{00000000-0005-0000-0000-000084090000}"/>
    <cellStyle name="Moneda 47" xfId="2461" xr:uid="{00000000-0005-0000-0000-000085090000}"/>
    <cellStyle name="Moneda 47 2" xfId="2462" xr:uid="{00000000-0005-0000-0000-000086090000}"/>
    <cellStyle name="Moneda 48" xfId="2463" xr:uid="{00000000-0005-0000-0000-000087090000}"/>
    <cellStyle name="Moneda 48 2" xfId="2464" xr:uid="{00000000-0005-0000-0000-000088090000}"/>
    <cellStyle name="Moneda 49" xfId="2465" xr:uid="{00000000-0005-0000-0000-000089090000}"/>
    <cellStyle name="Moneda 49 2" xfId="2466" xr:uid="{00000000-0005-0000-0000-00008A090000}"/>
    <cellStyle name="Moneda 5" xfId="2467" xr:uid="{00000000-0005-0000-0000-00008B090000}"/>
    <cellStyle name="Moneda 5 10" xfId="2468" xr:uid="{00000000-0005-0000-0000-00008C090000}"/>
    <cellStyle name="Moneda 5 11" xfId="2469" xr:uid="{00000000-0005-0000-0000-00008D090000}"/>
    <cellStyle name="Moneda 5 12" xfId="2470" xr:uid="{00000000-0005-0000-0000-00008E090000}"/>
    <cellStyle name="Moneda 5 13" xfId="2471" xr:uid="{00000000-0005-0000-0000-00008F090000}"/>
    <cellStyle name="Moneda 5 14" xfId="2472" xr:uid="{00000000-0005-0000-0000-000090090000}"/>
    <cellStyle name="Moneda 5 15" xfId="2473" xr:uid="{00000000-0005-0000-0000-000091090000}"/>
    <cellStyle name="Moneda 5 16" xfId="2474" xr:uid="{00000000-0005-0000-0000-000092090000}"/>
    <cellStyle name="Moneda 5 17" xfId="2475" xr:uid="{00000000-0005-0000-0000-000093090000}"/>
    <cellStyle name="Moneda 5 18" xfId="2476" xr:uid="{00000000-0005-0000-0000-000094090000}"/>
    <cellStyle name="Moneda 5 19" xfId="2477" xr:uid="{00000000-0005-0000-0000-000095090000}"/>
    <cellStyle name="Moneda 5 2" xfId="2478" xr:uid="{00000000-0005-0000-0000-000096090000}"/>
    <cellStyle name="Moneda 5 2 2" xfId="2479" xr:uid="{00000000-0005-0000-0000-000097090000}"/>
    <cellStyle name="Moneda 5 2 2 2" xfId="2480" xr:uid="{00000000-0005-0000-0000-000098090000}"/>
    <cellStyle name="Moneda 5 2 3" xfId="2481" xr:uid="{00000000-0005-0000-0000-000099090000}"/>
    <cellStyle name="Moneda 5 2 3 2" xfId="2482" xr:uid="{00000000-0005-0000-0000-00009A090000}"/>
    <cellStyle name="Moneda 5 2 3 2 2" xfId="2483" xr:uid="{00000000-0005-0000-0000-00009B090000}"/>
    <cellStyle name="Moneda 5 2 3 2 2 2" xfId="2484" xr:uid="{00000000-0005-0000-0000-00009C090000}"/>
    <cellStyle name="Moneda 5 2 3 2 2 2 2" xfId="2485" xr:uid="{00000000-0005-0000-0000-00009D090000}"/>
    <cellStyle name="Moneda 5 2 3 2 2 2 2 2" xfId="2486" xr:uid="{00000000-0005-0000-0000-00009E090000}"/>
    <cellStyle name="Moneda 5 2 3 2 2 2 2 2 2" xfId="2487" xr:uid="{00000000-0005-0000-0000-00009F090000}"/>
    <cellStyle name="Moneda 5 2 3 2 2 2 2 2 2 2" xfId="2488" xr:uid="{00000000-0005-0000-0000-0000A0090000}"/>
    <cellStyle name="Moneda 5 2 3 2 2 2 2 2 2 2 2" xfId="2489" xr:uid="{00000000-0005-0000-0000-0000A1090000}"/>
    <cellStyle name="Moneda 5 2 3 2 2 2 2 2 2 2 2 2" xfId="2490" xr:uid="{00000000-0005-0000-0000-0000A2090000}"/>
    <cellStyle name="Moneda 5 2 3 2 2 2 2 2 2 2 2 2 2" xfId="2491" xr:uid="{00000000-0005-0000-0000-0000A3090000}"/>
    <cellStyle name="Moneda 5 2 3 2 2 2 2 2 2 2 2 2 2 2" xfId="2492" xr:uid="{00000000-0005-0000-0000-0000A4090000}"/>
    <cellStyle name="Moneda 5 2 3 2 2 2 2 2 2 2 2 2 2 2 2" xfId="2493" xr:uid="{00000000-0005-0000-0000-0000A5090000}"/>
    <cellStyle name="Moneda 5 2 3 2 2 2 2 2 2 2 2 2 2 3" xfId="2494" xr:uid="{00000000-0005-0000-0000-0000A6090000}"/>
    <cellStyle name="Moneda 5 2 3 2 2 2 2 2 2 2 2 2 3" xfId="2495" xr:uid="{00000000-0005-0000-0000-0000A7090000}"/>
    <cellStyle name="Moneda 5 2 3 2 2 2 2 2 2 2 2 3" xfId="2496" xr:uid="{00000000-0005-0000-0000-0000A8090000}"/>
    <cellStyle name="Moneda 5 2 3 2 2 2 2 2 2 2 2 3 2" xfId="2497" xr:uid="{00000000-0005-0000-0000-0000A9090000}"/>
    <cellStyle name="Moneda 5 2 3 2 2 2 2 2 2 2 2 4" xfId="2498" xr:uid="{00000000-0005-0000-0000-0000AA090000}"/>
    <cellStyle name="Moneda 5 2 3 2 2 2 2 2 2 2 3" xfId="2499" xr:uid="{00000000-0005-0000-0000-0000AB090000}"/>
    <cellStyle name="Moneda 5 2 3 2 2 2 2 2 2 3" xfId="2500" xr:uid="{00000000-0005-0000-0000-0000AC090000}"/>
    <cellStyle name="Moneda 5 2 3 2 2 2 2 2 3" xfId="2501" xr:uid="{00000000-0005-0000-0000-0000AD090000}"/>
    <cellStyle name="Moneda 5 2 3 2 2 2 2 3" xfId="2502" xr:uid="{00000000-0005-0000-0000-0000AE090000}"/>
    <cellStyle name="Moneda 5 2 3 2 2 2 3" xfId="2503" xr:uid="{00000000-0005-0000-0000-0000AF090000}"/>
    <cellStyle name="Moneda 5 2 3 2 2 3" xfId="2504" xr:uid="{00000000-0005-0000-0000-0000B0090000}"/>
    <cellStyle name="Moneda 5 2 3 2 3" xfId="2505" xr:uid="{00000000-0005-0000-0000-0000B1090000}"/>
    <cellStyle name="Moneda 5 2 4" xfId="2506" xr:uid="{00000000-0005-0000-0000-0000B2090000}"/>
    <cellStyle name="Moneda 5 2 5" xfId="2507" xr:uid="{00000000-0005-0000-0000-0000B3090000}"/>
    <cellStyle name="Moneda 5 2 6" xfId="2508" xr:uid="{00000000-0005-0000-0000-0000B4090000}"/>
    <cellStyle name="Moneda 5 2 6 2" xfId="2509" xr:uid="{00000000-0005-0000-0000-0000B5090000}"/>
    <cellStyle name="Moneda 5 2 6 3" xfId="2510" xr:uid="{00000000-0005-0000-0000-0000B6090000}"/>
    <cellStyle name="Moneda 5 2 6 3 2" xfId="2511" xr:uid="{00000000-0005-0000-0000-0000B7090000}"/>
    <cellStyle name="Moneda 5 2_Anticipos de obra" xfId="2512" xr:uid="{00000000-0005-0000-0000-0000B8090000}"/>
    <cellStyle name="Moneda 5 20" xfId="2513" xr:uid="{00000000-0005-0000-0000-0000B9090000}"/>
    <cellStyle name="Moneda 5 21" xfId="2514" xr:uid="{00000000-0005-0000-0000-0000BA090000}"/>
    <cellStyle name="Moneda 5 22" xfId="2515" xr:uid="{00000000-0005-0000-0000-0000BB090000}"/>
    <cellStyle name="Moneda 5 23" xfId="2516" xr:uid="{00000000-0005-0000-0000-0000BC090000}"/>
    <cellStyle name="Moneda 5 24" xfId="2517" xr:uid="{00000000-0005-0000-0000-0000BD090000}"/>
    <cellStyle name="Moneda 5 25" xfId="2518" xr:uid="{00000000-0005-0000-0000-0000BE090000}"/>
    <cellStyle name="Moneda 5 26" xfId="2519" xr:uid="{00000000-0005-0000-0000-0000BF090000}"/>
    <cellStyle name="Moneda 5 27" xfId="2520" xr:uid="{00000000-0005-0000-0000-0000C0090000}"/>
    <cellStyle name="Moneda 5 28" xfId="2521" xr:uid="{00000000-0005-0000-0000-0000C1090000}"/>
    <cellStyle name="Moneda 5 29" xfId="2522" xr:uid="{00000000-0005-0000-0000-0000C2090000}"/>
    <cellStyle name="Moneda 5 3" xfId="2523" xr:uid="{00000000-0005-0000-0000-0000C3090000}"/>
    <cellStyle name="Moneda 5 3 2" xfId="2524" xr:uid="{00000000-0005-0000-0000-0000C4090000}"/>
    <cellStyle name="Moneda 5 30" xfId="2525" xr:uid="{00000000-0005-0000-0000-0000C5090000}"/>
    <cellStyle name="Moneda 5 31" xfId="2526" xr:uid="{00000000-0005-0000-0000-0000C6090000}"/>
    <cellStyle name="Moneda 5 32" xfId="2527" xr:uid="{00000000-0005-0000-0000-0000C7090000}"/>
    <cellStyle name="Moneda 5 33" xfId="2528" xr:uid="{00000000-0005-0000-0000-0000C8090000}"/>
    <cellStyle name="Moneda 5 34" xfId="2529" xr:uid="{00000000-0005-0000-0000-0000C9090000}"/>
    <cellStyle name="Moneda 5 35" xfId="2530" xr:uid="{00000000-0005-0000-0000-0000CA090000}"/>
    <cellStyle name="Moneda 5 36" xfId="2531" xr:uid="{00000000-0005-0000-0000-0000CB090000}"/>
    <cellStyle name="Moneda 5 37" xfId="2532" xr:uid="{00000000-0005-0000-0000-0000CC090000}"/>
    <cellStyle name="Moneda 5 38" xfId="2533" xr:uid="{00000000-0005-0000-0000-0000CD090000}"/>
    <cellStyle name="Moneda 5 39" xfId="2534" xr:uid="{00000000-0005-0000-0000-0000CE090000}"/>
    <cellStyle name="Moneda 5 4" xfId="2535" xr:uid="{00000000-0005-0000-0000-0000CF090000}"/>
    <cellStyle name="Moneda 5 40" xfId="2536" xr:uid="{00000000-0005-0000-0000-0000D0090000}"/>
    <cellStyle name="Moneda 5 41" xfId="2537" xr:uid="{00000000-0005-0000-0000-0000D1090000}"/>
    <cellStyle name="Moneda 5 42" xfId="2538" xr:uid="{00000000-0005-0000-0000-0000D2090000}"/>
    <cellStyle name="Moneda 5 43" xfId="2539" xr:uid="{00000000-0005-0000-0000-0000D3090000}"/>
    <cellStyle name="Moneda 5 43 2" xfId="2540" xr:uid="{00000000-0005-0000-0000-0000D4090000}"/>
    <cellStyle name="Moneda 5 44" xfId="2541" xr:uid="{00000000-0005-0000-0000-0000D5090000}"/>
    <cellStyle name="Moneda 5 45" xfId="2542" xr:uid="{00000000-0005-0000-0000-0000D6090000}"/>
    <cellStyle name="Moneda 5 45 2" xfId="2543" xr:uid="{00000000-0005-0000-0000-0000D7090000}"/>
    <cellStyle name="Moneda 5 45 3" xfId="2544" xr:uid="{00000000-0005-0000-0000-0000D8090000}"/>
    <cellStyle name="Moneda 5 45 3 2" xfId="2545" xr:uid="{00000000-0005-0000-0000-0000D9090000}"/>
    <cellStyle name="Moneda 5 46" xfId="2546" xr:uid="{00000000-0005-0000-0000-0000DA090000}"/>
    <cellStyle name="Moneda 5 5" xfId="2547" xr:uid="{00000000-0005-0000-0000-0000DB090000}"/>
    <cellStyle name="Moneda 5 6" xfId="2548" xr:uid="{00000000-0005-0000-0000-0000DC090000}"/>
    <cellStyle name="Moneda 5 7" xfId="2549" xr:uid="{00000000-0005-0000-0000-0000DD090000}"/>
    <cellStyle name="Moneda 5 8" xfId="2550" xr:uid="{00000000-0005-0000-0000-0000DE090000}"/>
    <cellStyle name="Moneda 5 9" xfId="2551" xr:uid="{00000000-0005-0000-0000-0000DF090000}"/>
    <cellStyle name="Moneda 5_CORTE 24 SOCORRO" xfId="2552" xr:uid="{00000000-0005-0000-0000-0000E0090000}"/>
    <cellStyle name="Moneda 50" xfId="2553" xr:uid="{00000000-0005-0000-0000-0000E1090000}"/>
    <cellStyle name="Moneda 50 2" xfId="2554" xr:uid="{00000000-0005-0000-0000-0000E2090000}"/>
    <cellStyle name="Moneda 51" xfId="2555" xr:uid="{00000000-0005-0000-0000-0000E3090000}"/>
    <cellStyle name="Moneda 51 2" xfId="2556" xr:uid="{00000000-0005-0000-0000-0000E4090000}"/>
    <cellStyle name="Moneda 52" xfId="2557" xr:uid="{00000000-0005-0000-0000-0000E5090000}"/>
    <cellStyle name="Moneda 52 2" xfId="2558" xr:uid="{00000000-0005-0000-0000-0000E6090000}"/>
    <cellStyle name="Moneda 53" xfId="2559" xr:uid="{00000000-0005-0000-0000-0000E7090000}"/>
    <cellStyle name="Moneda 54" xfId="2560" xr:uid="{00000000-0005-0000-0000-0000E8090000}"/>
    <cellStyle name="Moneda 55" xfId="2561" xr:uid="{00000000-0005-0000-0000-0000E9090000}"/>
    <cellStyle name="Moneda 56" xfId="2562" xr:uid="{00000000-0005-0000-0000-0000EA090000}"/>
    <cellStyle name="Moneda 57" xfId="2563" xr:uid="{00000000-0005-0000-0000-0000EB090000}"/>
    <cellStyle name="Moneda 58" xfId="2564" xr:uid="{00000000-0005-0000-0000-0000EC090000}"/>
    <cellStyle name="Moneda 59" xfId="2565" xr:uid="{00000000-0005-0000-0000-0000ED090000}"/>
    <cellStyle name="Moneda 6" xfId="2566" xr:uid="{00000000-0005-0000-0000-0000EE090000}"/>
    <cellStyle name="Moneda 6 10" xfId="2567" xr:uid="{00000000-0005-0000-0000-0000EF090000}"/>
    <cellStyle name="Moneda 6 11" xfId="2568" xr:uid="{00000000-0005-0000-0000-0000F0090000}"/>
    <cellStyle name="Moneda 6 12" xfId="2569" xr:uid="{00000000-0005-0000-0000-0000F1090000}"/>
    <cellStyle name="Moneda 6 13" xfId="2570" xr:uid="{00000000-0005-0000-0000-0000F2090000}"/>
    <cellStyle name="Moneda 6 14" xfId="2571" xr:uid="{00000000-0005-0000-0000-0000F3090000}"/>
    <cellStyle name="Moneda 6 15" xfId="2572" xr:uid="{00000000-0005-0000-0000-0000F4090000}"/>
    <cellStyle name="Moneda 6 16" xfId="2573" xr:uid="{00000000-0005-0000-0000-0000F5090000}"/>
    <cellStyle name="Moneda 6 17" xfId="2574" xr:uid="{00000000-0005-0000-0000-0000F6090000}"/>
    <cellStyle name="Moneda 6 18" xfId="2575" xr:uid="{00000000-0005-0000-0000-0000F7090000}"/>
    <cellStyle name="Moneda 6 19" xfId="2576" xr:uid="{00000000-0005-0000-0000-0000F8090000}"/>
    <cellStyle name="Moneda 6 2" xfId="2577" xr:uid="{00000000-0005-0000-0000-0000F9090000}"/>
    <cellStyle name="Moneda 6 2 2" xfId="2578" xr:uid="{00000000-0005-0000-0000-0000FA090000}"/>
    <cellStyle name="Moneda 6 2 3" xfId="2579" xr:uid="{00000000-0005-0000-0000-0000FB090000}"/>
    <cellStyle name="Moneda 6 20" xfId="2580" xr:uid="{00000000-0005-0000-0000-0000FC090000}"/>
    <cellStyle name="Moneda 6 21" xfId="2581" xr:uid="{00000000-0005-0000-0000-0000FD090000}"/>
    <cellStyle name="Moneda 6 22" xfId="2582" xr:uid="{00000000-0005-0000-0000-0000FE090000}"/>
    <cellStyle name="Moneda 6 23" xfId="2583" xr:uid="{00000000-0005-0000-0000-0000FF090000}"/>
    <cellStyle name="Moneda 6 24" xfId="2584" xr:uid="{00000000-0005-0000-0000-0000000A0000}"/>
    <cellStyle name="Moneda 6 25" xfId="2585" xr:uid="{00000000-0005-0000-0000-0000010A0000}"/>
    <cellStyle name="Moneda 6 26" xfId="2586" xr:uid="{00000000-0005-0000-0000-0000020A0000}"/>
    <cellStyle name="Moneda 6 27" xfId="2587" xr:uid="{00000000-0005-0000-0000-0000030A0000}"/>
    <cellStyle name="Moneda 6 28" xfId="2588" xr:uid="{00000000-0005-0000-0000-0000040A0000}"/>
    <cellStyle name="Moneda 6 29" xfId="2589" xr:uid="{00000000-0005-0000-0000-0000050A0000}"/>
    <cellStyle name="Moneda 6 3" xfId="2590" xr:uid="{00000000-0005-0000-0000-0000060A0000}"/>
    <cellStyle name="Moneda 6 3 2" xfId="2591" xr:uid="{00000000-0005-0000-0000-0000070A0000}"/>
    <cellStyle name="Moneda 6 3 2 2" xfId="2592" xr:uid="{00000000-0005-0000-0000-0000080A0000}"/>
    <cellStyle name="Moneda 6 30" xfId="2593" xr:uid="{00000000-0005-0000-0000-0000090A0000}"/>
    <cellStyle name="Moneda 6 31" xfId="2594" xr:uid="{00000000-0005-0000-0000-00000A0A0000}"/>
    <cellStyle name="Moneda 6 32" xfId="2595" xr:uid="{00000000-0005-0000-0000-00000B0A0000}"/>
    <cellStyle name="Moneda 6 33" xfId="2596" xr:uid="{00000000-0005-0000-0000-00000C0A0000}"/>
    <cellStyle name="Moneda 6 34" xfId="2597" xr:uid="{00000000-0005-0000-0000-00000D0A0000}"/>
    <cellStyle name="Moneda 6 35" xfId="2598" xr:uid="{00000000-0005-0000-0000-00000E0A0000}"/>
    <cellStyle name="Moneda 6 36" xfId="2599" xr:uid="{00000000-0005-0000-0000-00000F0A0000}"/>
    <cellStyle name="Moneda 6 37" xfId="2600" xr:uid="{00000000-0005-0000-0000-0000100A0000}"/>
    <cellStyle name="Moneda 6 38" xfId="2601" xr:uid="{00000000-0005-0000-0000-0000110A0000}"/>
    <cellStyle name="Moneda 6 39" xfId="2602" xr:uid="{00000000-0005-0000-0000-0000120A0000}"/>
    <cellStyle name="Moneda 6 4" xfId="2603" xr:uid="{00000000-0005-0000-0000-0000130A0000}"/>
    <cellStyle name="Moneda 6 4 2" xfId="2604" xr:uid="{00000000-0005-0000-0000-0000140A0000}"/>
    <cellStyle name="Moneda 6 40" xfId="2605" xr:uid="{00000000-0005-0000-0000-0000150A0000}"/>
    <cellStyle name="Moneda 6 41" xfId="2606" xr:uid="{00000000-0005-0000-0000-0000160A0000}"/>
    <cellStyle name="Moneda 6 42" xfId="2607" xr:uid="{00000000-0005-0000-0000-0000170A0000}"/>
    <cellStyle name="Moneda 6 42 2" xfId="2608" xr:uid="{00000000-0005-0000-0000-0000180A0000}"/>
    <cellStyle name="Moneda 6 43" xfId="2609" xr:uid="{00000000-0005-0000-0000-0000190A0000}"/>
    <cellStyle name="Moneda 6 5" xfId="2610" xr:uid="{00000000-0005-0000-0000-00001A0A0000}"/>
    <cellStyle name="Moneda 6 5 2" xfId="2611" xr:uid="{00000000-0005-0000-0000-00001B0A0000}"/>
    <cellStyle name="Moneda 6 6" xfId="2612" xr:uid="{00000000-0005-0000-0000-00001C0A0000}"/>
    <cellStyle name="Moneda 6 6 2" xfId="2613" xr:uid="{00000000-0005-0000-0000-00001D0A0000}"/>
    <cellStyle name="Moneda 6 7" xfId="2614" xr:uid="{00000000-0005-0000-0000-00001E0A0000}"/>
    <cellStyle name="Moneda 6 7 2" xfId="2615" xr:uid="{00000000-0005-0000-0000-00001F0A0000}"/>
    <cellStyle name="Moneda 6 7 2 2" xfId="2616" xr:uid="{00000000-0005-0000-0000-0000200A0000}"/>
    <cellStyle name="Moneda 6 7 2 2 2" xfId="2617" xr:uid="{00000000-0005-0000-0000-0000210A0000}"/>
    <cellStyle name="Moneda 6 7 2 2 2 2" xfId="2618" xr:uid="{00000000-0005-0000-0000-0000220A0000}"/>
    <cellStyle name="Moneda 6 7 2 2 3" xfId="2619" xr:uid="{00000000-0005-0000-0000-0000230A0000}"/>
    <cellStyle name="Moneda 6 7 2 3" xfId="2620" xr:uid="{00000000-0005-0000-0000-0000240A0000}"/>
    <cellStyle name="Moneda 6 7 3" xfId="2621" xr:uid="{00000000-0005-0000-0000-0000250A0000}"/>
    <cellStyle name="Moneda 6 8" xfId="2622" xr:uid="{00000000-0005-0000-0000-0000260A0000}"/>
    <cellStyle name="Moneda 6 9" xfId="2623" xr:uid="{00000000-0005-0000-0000-0000270A0000}"/>
    <cellStyle name="Moneda 60" xfId="2624" xr:uid="{00000000-0005-0000-0000-0000280A0000}"/>
    <cellStyle name="Moneda 61" xfId="2625" xr:uid="{00000000-0005-0000-0000-0000290A0000}"/>
    <cellStyle name="Moneda 62" xfId="2626" xr:uid="{00000000-0005-0000-0000-00002A0A0000}"/>
    <cellStyle name="Moneda 63" xfId="2627" xr:uid="{00000000-0005-0000-0000-00002B0A0000}"/>
    <cellStyle name="Moneda 64" xfId="2628" xr:uid="{00000000-0005-0000-0000-00002C0A0000}"/>
    <cellStyle name="Moneda 65" xfId="2629" xr:uid="{00000000-0005-0000-0000-00002D0A0000}"/>
    <cellStyle name="Moneda 66" xfId="2630" xr:uid="{00000000-0005-0000-0000-00002E0A0000}"/>
    <cellStyle name="Moneda 67" xfId="2631" xr:uid="{00000000-0005-0000-0000-00002F0A0000}"/>
    <cellStyle name="Moneda 68" xfId="2632" xr:uid="{00000000-0005-0000-0000-0000300A0000}"/>
    <cellStyle name="Moneda 69" xfId="2633" xr:uid="{00000000-0005-0000-0000-0000310A0000}"/>
    <cellStyle name="Moneda 7" xfId="2634" xr:uid="{00000000-0005-0000-0000-0000320A0000}"/>
    <cellStyle name="Moneda 7 10" xfId="2635" xr:uid="{00000000-0005-0000-0000-0000330A0000}"/>
    <cellStyle name="Moneda 7 11" xfId="2636" xr:uid="{00000000-0005-0000-0000-0000340A0000}"/>
    <cellStyle name="Moneda 7 12" xfId="2637" xr:uid="{00000000-0005-0000-0000-0000350A0000}"/>
    <cellStyle name="Moneda 7 13" xfId="2638" xr:uid="{00000000-0005-0000-0000-0000360A0000}"/>
    <cellStyle name="Moneda 7 14" xfId="2639" xr:uid="{00000000-0005-0000-0000-0000370A0000}"/>
    <cellStyle name="Moneda 7 15" xfId="2640" xr:uid="{00000000-0005-0000-0000-0000380A0000}"/>
    <cellStyle name="Moneda 7 16" xfId="2641" xr:uid="{00000000-0005-0000-0000-0000390A0000}"/>
    <cellStyle name="Moneda 7 17" xfId="2642" xr:uid="{00000000-0005-0000-0000-00003A0A0000}"/>
    <cellStyle name="Moneda 7 18" xfId="2643" xr:uid="{00000000-0005-0000-0000-00003B0A0000}"/>
    <cellStyle name="Moneda 7 19" xfId="2644" xr:uid="{00000000-0005-0000-0000-00003C0A0000}"/>
    <cellStyle name="Moneda 7 2" xfId="2645" xr:uid="{00000000-0005-0000-0000-00003D0A0000}"/>
    <cellStyle name="Moneda 7 2 2" xfId="2646" xr:uid="{00000000-0005-0000-0000-00003E0A0000}"/>
    <cellStyle name="Moneda 7 20" xfId="2647" xr:uid="{00000000-0005-0000-0000-00003F0A0000}"/>
    <cellStyle name="Moneda 7 21" xfId="2648" xr:uid="{00000000-0005-0000-0000-0000400A0000}"/>
    <cellStyle name="Moneda 7 22" xfId="2649" xr:uid="{00000000-0005-0000-0000-0000410A0000}"/>
    <cellStyle name="Moneda 7 23" xfId="2650" xr:uid="{00000000-0005-0000-0000-0000420A0000}"/>
    <cellStyle name="Moneda 7 24" xfId="2651" xr:uid="{00000000-0005-0000-0000-0000430A0000}"/>
    <cellStyle name="Moneda 7 25" xfId="2652" xr:uid="{00000000-0005-0000-0000-0000440A0000}"/>
    <cellStyle name="Moneda 7 26" xfId="2653" xr:uid="{00000000-0005-0000-0000-0000450A0000}"/>
    <cellStyle name="Moneda 7 27" xfId="2654" xr:uid="{00000000-0005-0000-0000-0000460A0000}"/>
    <cellStyle name="Moneda 7 28" xfId="2655" xr:uid="{00000000-0005-0000-0000-0000470A0000}"/>
    <cellStyle name="Moneda 7 29" xfId="2656" xr:uid="{00000000-0005-0000-0000-0000480A0000}"/>
    <cellStyle name="Moneda 7 3" xfId="2657" xr:uid="{00000000-0005-0000-0000-0000490A0000}"/>
    <cellStyle name="Moneda 7 3 2" xfId="2658" xr:uid="{00000000-0005-0000-0000-00004A0A0000}"/>
    <cellStyle name="Moneda 7 30" xfId="2659" xr:uid="{00000000-0005-0000-0000-00004B0A0000}"/>
    <cellStyle name="Moneda 7 31" xfId="2660" xr:uid="{00000000-0005-0000-0000-00004C0A0000}"/>
    <cellStyle name="Moneda 7 32" xfId="2661" xr:uid="{00000000-0005-0000-0000-00004D0A0000}"/>
    <cellStyle name="Moneda 7 33" xfId="2662" xr:uid="{00000000-0005-0000-0000-00004E0A0000}"/>
    <cellStyle name="Moneda 7 34" xfId="2663" xr:uid="{00000000-0005-0000-0000-00004F0A0000}"/>
    <cellStyle name="Moneda 7 35" xfId="2664" xr:uid="{00000000-0005-0000-0000-0000500A0000}"/>
    <cellStyle name="Moneda 7 36" xfId="2665" xr:uid="{00000000-0005-0000-0000-0000510A0000}"/>
    <cellStyle name="Moneda 7 37" xfId="2666" xr:uid="{00000000-0005-0000-0000-0000520A0000}"/>
    <cellStyle name="Moneda 7 38" xfId="2667" xr:uid="{00000000-0005-0000-0000-0000530A0000}"/>
    <cellStyle name="Moneda 7 39" xfId="2668" xr:uid="{00000000-0005-0000-0000-0000540A0000}"/>
    <cellStyle name="Moneda 7 4" xfId="2669" xr:uid="{00000000-0005-0000-0000-0000550A0000}"/>
    <cellStyle name="Moneda 7 4 2" xfId="2670" xr:uid="{00000000-0005-0000-0000-0000560A0000}"/>
    <cellStyle name="Moneda 7 40" xfId="2671" xr:uid="{00000000-0005-0000-0000-0000570A0000}"/>
    <cellStyle name="Moneda 7 41" xfId="2672" xr:uid="{00000000-0005-0000-0000-0000580A0000}"/>
    <cellStyle name="Moneda 7 5" xfId="2673" xr:uid="{00000000-0005-0000-0000-0000590A0000}"/>
    <cellStyle name="Moneda 7 5 2" xfId="2674" xr:uid="{00000000-0005-0000-0000-00005A0A0000}"/>
    <cellStyle name="Moneda 7 6" xfId="2675" xr:uid="{00000000-0005-0000-0000-00005B0A0000}"/>
    <cellStyle name="Moneda 7 6 2" xfId="2676" xr:uid="{00000000-0005-0000-0000-00005C0A0000}"/>
    <cellStyle name="Moneda 7 6 2 2" xfId="2677" xr:uid="{00000000-0005-0000-0000-00005D0A0000}"/>
    <cellStyle name="Moneda 7 7" xfId="2678" xr:uid="{00000000-0005-0000-0000-00005E0A0000}"/>
    <cellStyle name="Moneda 7 7 2" xfId="2679" xr:uid="{00000000-0005-0000-0000-00005F0A0000}"/>
    <cellStyle name="Moneda 7 7 2 2" xfId="2680" xr:uid="{00000000-0005-0000-0000-0000600A0000}"/>
    <cellStyle name="Moneda 7 8" xfId="2681" xr:uid="{00000000-0005-0000-0000-0000610A0000}"/>
    <cellStyle name="Moneda 7 9" xfId="2682" xr:uid="{00000000-0005-0000-0000-0000620A0000}"/>
    <cellStyle name="Moneda 70" xfId="2683" xr:uid="{00000000-0005-0000-0000-0000630A0000}"/>
    <cellStyle name="Moneda 71" xfId="2684" xr:uid="{00000000-0005-0000-0000-0000640A0000}"/>
    <cellStyle name="Moneda 72" xfId="2685" xr:uid="{00000000-0005-0000-0000-0000650A0000}"/>
    <cellStyle name="Moneda 73" xfId="2686" xr:uid="{00000000-0005-0000-0000-0000660A0000}"/>
    <cellStyle name="Moneda 74" xfId="2687" xr:uid="{00000000-0005-0000-0000-0000670A0000}"/>
    <cellStyle name="Moneda 75" xfId="2688" xr:uid="{00000000-0005-0000-0000-0000680A0000}"/>
    <cellStyle name="Moneda 76" xfId="2689" xr:uid="{00000000-0005-0000-0000-0000690A0000}"/>
    <cellStyle name="Moneda 77" xfId="2690" xr:uid="{00000000-0005-0000-0000-00006A0A0000}"/>
    <cellStyle name="Moneda 78" xfId="2691" xr:uid="{00000000-0005-0000-0000-00006B0A0000}"/>
    <cellStyle name="Moneda 79" xfId="2692" xr:uid="{00000000-0005-0000-0000-00006C0A0000}"/>
    <cellStyle name="Moneda 8" xfId="2693" xr:uid="{00000000-0005-0000-0000-00006D0A0000}"/>
    <cellStyle name="Moneda 8 10" xfId="2694" xr:uid="{00000000-0005-0000-0000-00006E0A0000}"/>
    <cellStyle name="Moneda 8 11" xfId="2695" xr:uid="{00000000-0005-0000-0000-00006F0A0000}"/>
    <cellStyle name="Moneda 8 12" xfId="2696" xr:uid="{00000000-0005-0000-0000-0000700A0000}"/>
    <cellStyle name="Moneda 8 13" xfId="2697" xr:uid="{00000000-0005-0000-0000-0000710A0000}"/>
    <cellStyle name="Moneda 8 14" xfId="2698" xr:uid="{00000000-0005-0000-0000-0000720A0000}"/>
    <cellStyle name="Moneda 8 15" xfId="2699" xr:uid="{00000000-0005-0000-0000-0000730A0000}"/>
    <cellStyle name="Moneda 8 16" xfId="2700" xr:uid="{00000000-0005-0000-0000-0000740A0000}"/>
    <cellStyle name="Moneda 8 17" xfId="2701" xr:uid="{00000000-0005-0000-0000-0000750A0000}"/>
    <cellStyle name="Moneda 8 18" xfId="2702" xr:uid="{00000000-0005-0000-0000-0000760A0000}"/>
    <cellStyle name="Moneda 8 19" xfId="2703" xr:uid="{00000000-0005-0000-0000-0000770A0000}"/>
    <cellStyle name="Moneda 8 2" xfId="2704" xr:uid="{00000000-0005-0000-0000-0000780A0000}"/>
    <cellStyle name="Moneda 8 2 2" xfId="2705" xr:uid="{00000000-0005-0000-0000-0000790A0000}"/>
    <cellStyle name="Moneda 8 20" xfId="2706" xr:uid="{00000000-0005-0000-0000-00007A0A0000}"/>
    <cellStyle name="Moneda 8 21" xfId="2707" xr:uid="{00000000-0005-0000-0000-00007B0A0000}"/>
    <cellStyle name="Moneda 8 22" xfId="2708" xr:uid="{00000000-0005-0000-0000-00007C0A0000}"/>
    <cellStyle name="Moneda 8 23" xfId="2709" xr:uid="{00000000-0005-0000-0000-00007D0A0000}"/>
    <cellStyle name="Moneda 8 24" xfId="2710" xr:uid="{00000000-0005-0000-0000-00007E0A0000}"/>
    <cellStyle name="Moneda 8 25" xfId="2711" xr:uid="{00000000-0005-0000-0000-00007F0A0000}"/>
    <cellStyle name="Moneda 8 26" xfId="2712" xr:uid="{00000000-0005-0000-0000-0000800A0000}"/>
    <cellStyle name="Moneda 8 27" xfId="2713" xr:uid="{00000000-0005-0000-0000-0000810A0000}"/>
    <cellStyle name="Moneda 8 28" xfId="2714" xr:uid="{00000000-0005-0000-0000-0000820A0000}"/>
    <cellStyle name="Moneda 8 29" xfId="2715" xr:uid="{00000000-0005-0000-0000-0000830A0000}"/>
    <cellStyle name="Moneda 8 3" xfId="2716" xr:uid="{00000000-0005-0000-0000-0000840A0000}"/>
    <cellStyle name="Moneda 8 3 2" xfId="2717" xr:uid="{00000000-0005-0000-0000-0000850A0000}"/>
    <cellStyle name="Moneda 8 3 2 2" xfId="2718" xr:uid="{00000000-0005-0000-0000-0000860A0000}"/>
    <cellStyle name="Moneda 8 3 3" xfId="2719" xr:uid="{00000000-0005-0000-0000-0000870A0000}"/>
    <cellStyle name="Moneda 8 30" xfId="2720" xr:uid="{00000000-0005-0000-0000-0000880A0000}"/>
    <cellStyle name="Moneda 8 31" xfId="2721" xr:uid="{00000000-0005-0000-0000-0000890A0000}"/>
    <cellStyle name="Moneda 8 32" xfId="2722" xr:uid="{00000000-0005-0000-0000-00008A0A0000}"/>
    <cellStyle name="Moneda 8 33" xfId="2723" xr:uid="{00000000-0005-0000-0000-00008B0A0000}"/>
    <cellStyle name="Moneda 8 34" xfId="2724" xr:uid="{00000000-0005-0000-0000-00008C0A0000}"/>
    <cellStyle name="Moneda 8 35" xfId="2725" xr:uid="{00000000-0005-0000-0000-00008D0A0000}"/>
    <cellStyle name="Moneda 8 36" xfId="2726" xr:uid="{00000000-0005-0000-0000-00008E0A0000}"/>
    <cellStyle name="Moneda 8 37" xfId="2727" xr:uid="{00000000-0005-0000-0000-00008F0A0000}"/>
    <cellStyle name="Moneda 8 38" xfId="2728" xr:uid="{00000000-0005-0000-0000-0000900A0000}"/>
    <cellStyle name="Moneda 8 39" xfId="2729" xr:uid="{00000000-0005-0000-0000-0000910A0000}"/>
    <cellStyle name="Moneda 8 4" xfId="2730" xr:uid="{00000000-0005-0000-0000-0000920A0000}"/>
    <cellStyle name="Moneda 8 4 2" xfId="2731" xr:uid="{00000000-0005-0000-0000-0000930A0000}"/>
    <cellStyle name="Moneda 8 4 2 2" xfId="2732" xr:uid="{00000000-0005-0000-0000-0000940A0000}"/>
    <cellStyle name="Moneda 8 4 3" xfId="2733" xr:uid="{00000000-0005-0000-0000-0000950A0000}"/>
    <cellStyle name="Moneda 8 40" xfId="2734" xr:uid="{00000000-0005-0000-0000-0000960A0000}"/>
    <cellStyle name="Moneda 8 41" xfId="2735" xr:uid="{00000000-0005-0000-0000-0000970A0000}"/>
    <cellStyle name="Moneda 8 42" xfId="2736" xr:uid="{00000000-0005-0000-0000-0000980A0000}"/>
    <cellStyle name="Moneda 8 43" xfId="2737" xr:uid="{00000000-0005-0000-0000-0000990A0000}"/>
    <cellStyle name="Moneda 8 43 2" xfId="2738" xr:uid="{00000000-0005-0000-0000-00009A0A0000}"/>
    <cellStyle name="Moneda 8 44" xfId="2739" xr:uid="{00000000-0005-0000-0000-00009B0A0000}"/>
    <cellStyle name="Moneda 8 5" xfId="2740" xr:uid="{00000000-0005-0000-0000-00009C0A0000}"/>
    <cellStyle name="Moneda 8 5 2" xfId="2741" xr:uid="{00000000-0005-0000-0000-00009D0A0000}"/>
    <cellStyle name="Moneda 8 6" xfId="2742" xr:uid="{00000000-0005-0000-0000-00009E0A0000}"/>
    <cellStyle name="Moneda 8 7" xfId="2743" xr:uid="{00000000-0005-0000-0000-00009F0A0000}"/>
    <cellStyle name="Moneda 8 8" xfId="2744" xr:uid="{00000000-0005-0000-0000-0000A00A0000}"/>
    <cellStyle name="Moneda 8 9" xfId="2745" xr:uid="{00000000-0005-0000-0000-0000A10A0000}"/>
    <cellStyle name="Moneda 80" xfId="2746" xr:uid="{00000000-0005-0000-0000-0000A20A0000}"/>
    <cellStyle name="Moneda 81" xfId="2747" xr:uid="{00000000-0005-0000-0000-0000A30A0000}"/>
    <cellStyle name="Moneda 82" xfId="2748" xr:uid="{00000000-0005-0000-0000-0000A40A0000}"/>
    <cellStyle name="Moneda 83" xfId="2749" xr:uid="{00000000-0005-0000-0000-0000A50A0000}"/>
    <cellStyle name="Moneda 84" xfId="2750" xr:uid="{00000000-0005-0000-0000-0000A60A0000}"/>
    <cellStyle name="Moneda 85" xfId="2751" xr:uid="{00000000-0005-0000-0000-0000A70A0000}"/>
    <cellStyle name="Moneda 86" xfId="2752" xr:uid="{00000000-0005-0000-0000-0000A80A0000}"/>
    <cellStyle name="Moneda 87" xfId="2753" xr:uid="{00000000-0005-0000-0000-0000A90A0000}"/>
    <cellStyle name="Moneda 88" xfId="2754" xr:uid="{00000000-0005-0000-0000-0000AA0A0000}"/>
    <cellStyle name="Moneda 89" xfId="2755" xr:uid="{00000000-0005-0000-0000-0000AB0A0000}"/>
    <cellStyle name="Moneda 9" xfId="2756" xr:uid="{00000000-0005-0000-0000-0000AC0A0000}"/>
    <cellStyle name="Moneda 9 10" xfId="2757" xr:uid="{00000000-0005-0000-0000-0000AD0A0000}"/>
    <cellStyle name="Moneda 9 11" xfId="2758" xr:uid="{00000000-0005-0000-0000-0000AE0A0000}"/>
    <cellStyle name="Moneda 9 12" xfId="2759" xr:uid="{00000000-0005-0000-0000-0000AF0A0000}"/>
    <cellStyle name="Moneda 9 13" xfId="2760" xr:uid="{00000000-0005-0000-0000-0000B00A0000}"/>
    <cellStyle name="Moneda 9 14" xfId="2761" xr:uid="{00000000-0005-0000-0000-0000B10A0000}"/>
    <cellStyle name="Moneda 9 15" xfId="2762" xr:uid="{00000000-0005-0000-0000-0000B20A0000}"/>
    <cellStyle name="Moneda 9 16" xfId="2763" xr:uid="{00000000-0005-0000-0000-0000B30A0000}"/>
    <cellStyle name="Moneda 9 17" xfId="2764" xr:uid="{00000000-0005-0000-0000-0000B40A0000}"/>
    <cellStyle name="Moneda 9 18" xfId="2765" xr:uid="{00000000-0005-0000-0000-0000B50A0000}"/>
    <cellStyle name="Moneda 9 19" xfId="2766" xr:uid="{00000000-0005-0000-0000-0000B60A0000}"/>
    <cellStyle name="Moneda 9 2" xfId="2767" xr:uid="{00000000-0005-0000-0000-0000B70A0000}"/>
    <cellStyle name="Moneda 9 2 2" xfId="2768" xr:uid="{00000000-0005-0000-0000-0000B80A0000}"/>
    <cellStyle name="Moneda 9 20" xfId="2769" xr:uid="{00000000-0005-0000-0000-0000B90A0000}"/>
    <cellStyle name="Moneda 9 21" xfId="2770" xr:uid="{00000000-0005-0000-0000-0000BA0A0000}"/>
    <cellStyle name="Moneda 9 22" xfId="2771" xr:uid="{00000000-0005-0000-0000-0000BB0A0000}"/>
    <cellStyle name="Moneda 9 23" xfId="2772" xr:uid="{00000000-0005-0000-0000-0000BC0A0000}"/>
    <cellStyle name="Moneda 9 24" xfId="2773" xr:uid="{00000000-0005-0000-0000-0000BD0A0000}"/>
    <cellStyle name="Moneda 9 25" xfId="2774" xr:uid="{00000000-0005-0000-0000-0000BE0A0000}"/>
    <cellStyle name="Moneda 9 26" xfId="2775" xr:uid="{00000000-0005-0000-0000-0000BF0A0000}"/>
    <cellStyle name="Moneda 9 27" xfId="2776" xr:uid="{00000000-0005-0000-0000-0000C00A0000}"/>
    <cellStyle name="Moneda 9 28" xfId="2777" xr:uid="{00000000-0005-0000-0000-0000C10A0000}"/>
    <cellStyle name="Moneda 9 29" xfId="2778" xr:uid="{00000000-0005-0000-0000-0000C20A0000}"/>
    <cellStyle name="Moneda 9 3" xfId="2779" xr:uid="{00000000-0005-0000-0000-0000C30A0000}"/>
    <cellStyle name="Moneda 9 3 2" xfId="2780" xr:uid="{00000000-0005-0000-0000-0000C40A0000}"/>
    <cellStyle name="Moneda 9 30" xfId="2781" xr:uid="{00000000-0005-0000-0000-0000C50A0000}"/>
    <cellStyle name="Moneda 9 31" xfId="2782" xr:uid="{00000000-0005-0000-0000-0000C60A0000}"/>
    <cellStyle name="Moneda 9 32" xfId="2783" xr:uid="{00000000-0005-0000-0000-0000C70A0000}"/>
    <cellStyle name="Moneda 9 33" xfId="2784" xr:uid="{00000000-0005-0000-0000-0000C80A0000}"/>
    <cellStyle name="Moneda 9 34" xfId="2785" xr:uid="{00000000-0005-0000-0000-0000C90A0000}"/>
    <cellStyle name="Moneda 9 35" xfId="2786" xr:uid="{00000000-0005-0000-0000-0000CA0A0000}"/>
    <cellStyle name="Moneda 9 36" xfId="2787" xr:uid="{00000000-0005-0000-0000-0000CB0A0000}"/>
    <cellStyle name="Moneda 9 37" xfId="2788" xr:uid="{00000000-0005-0000-0000-0000CC0A0000}"/>
    <cellStyle name="Moneda 9 38" xfId="2789" xr:uid="{00000000-0005-0000-0000-0000CD0A0000}"/>
    <cellStyle name="Moneda 9 39" xfId="2790" xr:uid="{00000000-0005-0000-0000-0000CE0A0000}"/>
    <cellStyle name="Moneda 9 4" xfId="2791" xr:uid="{00000000-0005-0000-0000-0000CF0A0000}"/>
    <cellStyle name="Moneda 9 4 2" xfId="2792" xr:uid="{00000000-0005-0000-0000-0000D00A0000}"/>
    <cellStyle name="Moneda 9 40" xfId="2793" xr:uid="{00000000-0005-0000-0000-0000D10A0000}"/>
    <cellStyle name="Moneda 9 41" xfId="2794" xr:uid="{00000000-0005-0000-0000-0000D20A0000}"/>
    <cellStyle name="Moneda 9 42" xfId="2795" xr:uid="{00000000-0005-0000-0000-0000D30A0000}"/>
    <cellStyle name="Moneda 9 43" xfId="2796" xr:uid="{00000000-0005-0000-0000-0000D40A0000}"/>
    <cellStyle name="Moneda 9 43 2" xfId="2797" xr:uid="{00000000-0005-0000-0000-0000D50A0000}"/>
    <cellStyle name="Moneda 9 5" xfId="2798" xr:uid="{00000000-0005-0000-0000-0000D60A0000}"/>
    <cellStyle name="Moneda 9 5 2" xfId="2799" xr:uid="{00000000-0005-0000-0000-0000D70A0000}"/>
    <cellStyle name="Moneda 9 6" xfId="2800" xr:uid="{00000000-0005-0000-0000-0000D80A0000}"/>
    <cellStyle name="Moneda 9 7" xfId="2801" xr:uid="{00000000-0005-0000-0000-0000D90A0000}"/>
    <cellStyle name="Moneda 9 8" xfId="2802" xr:uid="{00000000-0005-0000-0000-0000DA0A0000}"/>
    <cellStyle name="Moneda 9 9" xfId="2803" xr:uid="{00000000-0005-0000-0000-0000DB0A0000}"/>
    <cellStyle name="Moneda 90" xfId="2804" xr:uid="{00000000-0005-0000-0000-0000DC0A0000}"/>
    <cellStyle name="Moneda 91" xfId="2805" xr:uid="{00000000-0005-0000-0000-0000DD0A0000}"/>
    <cellStyle name="Moneda 92" xfId="2806" xr:uid="{00000000-0005-0000-0000-0000DE0A0000}"/>
    <cellStyle name="Moneda 93" xfId="2807" xr:uid="{00000000-0005-0000-0000-0000DF0A0000}"/>
    <cellStyle name="Moneda 94" xfId="2808" xr:uid="{00000000-0005-0000-0000-0000E00A0000}"/>
    <cellStyle name="Moneda 95" xfId="2809" xr:uid="{00000000-0005-0000-0000-0000E10A0000}"/>
    <cellStyle name="Moneda 95 2" xfId="2810" xr:uid="{00000000-0005-0000-0000-0000E20A0000}"/>
    <cellStyle name="Moneda 96" xfId="2811" xr:uid="{00000000-0005-0000-0000-0000E30A0000}"/>
    <cellStyle name="Moneda 96 2" xfId="2812" xr:uid="{00000000-0005-0000-0000-0000E40A0000}"/>
    <cellStyle name="Moneda 97" xfId="2813" xr:uid="{00000000-0005-0000-0000-0000E50A0000}"/>
    <cellStyle name="Moneda 97 2" xfId="2814" xr:uid="{00000000-0005-0000-0000-0000E60A0000}"/>
    <cellStyle name="Moneda 98" xfId="2815" xr:uid="{00000000-0005-0000-0000-0000E70A0000}"/>
    <cellStyle name="Moneda 98 2" xfId="2816" xr:uid="{00000000-0005-0000-0000-0000E80A0000}"/>
    <cellStyle name="Moneda 98 2 2" xfId="2817" xr:uid="{00000000-0005-0000-0000-0000E90A0000}"/>
    <cellStyle name="Moneda 98 2 3" xfId="2818" xr:uid="{00000000-0005-0000-0000-0000EA0A0000}"/>
    <cellStyle name="Moneda 98 2 3 2" xfId="2819" xr:uid="{00000000-0005-0000-0000-0000EB0A0000}"/>
    <cellStyle name="Moneda 98 3" xfId="2820" xr:uid="{00000000-0005-0000-0000-0000EC0A0000}"/>
    <cellStyle name="Moneda 99" xfId="2821" xr:uid="{00000000-0005-0000-0000-0000ED0A0000}"/>
    <cellStyle name="Moneda 99 2" xfId="2822" xr:uid="{00000000-0005-0000-0000-0000EE0A0000}"/>
    <cellStyle name="Moneda0" xfId="2823" xr:uid="{00000000-0005-0000-0000-0000EF0A0000}"/>
    <cellStyle name="MONETARIO" xfId="2824" xr:uid="{00000000-0005-0000-0000-0000F00A0000}"/>
    <cellStyle name="Monetario 2" xfId="2825" xr:uid="{00000000-0005-0000-0000-0000F10A0000}"/>
    <cellStyle name="Monetario_Cortes de Obra" xfId="2826" xr:uid="{00000000-0005-0000-0000-0000F20A0000}"/>
    <cellStyle name="Neutral 2" xfId="2827" xr:uid="{00000000-0005-0000-0000-0000F30A0000}"/>
    <cellStyle name="Neutral 2 2" xfId="2828" xr:uid="{00000000-0005-0000-0000-0000F40A0000}"/>
    <cellStyle name="Neutral 3" xfId="2829" xr:uid="{00000000-0005-0000-0000-0000F50A0000}"/>
    <cellStyle name="Neutral 4" xfId="2830" xr:uid="{00000000-0005-0000-0000-0000F60A0000}"/>
    <cellStyle name="Neutral 5" xfId="2831" xr:uid="{00000000-0005-0000-0000-0000F70A0000}"/>
    <cellStyle name="Neutral 6" xfId="2832" xr:uid="{00000000-0005-0000-0000-0000F80A0000}"/>
    <cellStyle name="Neutral 7" xfId="2833" xr:uid="{00000000-0005-0000-0000-0000F90A0000}"/>
    <cellStyle name="Neutral 8" xfId="2834" xr:uid="{00000000-0005-0000-0000-0000FA0A0000}"/>
    <cellStyle name="No-definido" xfId="2835" xr:uid="{00000000-0005-0000-0000-0000FB0A0000}"/>
    <cellStyle name="Norm੎੎ 4" xfId="2836" xr:uid="{00000000-0005-0000-0000-0000FC0A0000}"/>
    <cellStyle name="Normal" xfId="0" builtinId="0"/>
    <cellStyle name="Normal 10" xfId="2837" xr:uid="{00000000-0005-0000-0000-0000FE0A0000}"/>
    <cellStyle name="Normal 10 10" xfId="2838" xr:uid="{00000000-0005-0000-0000-0000FF0A0000}"/>
    <cellStyle name="Normal 10 11" xfId="2839" xr:uid="{00000000-0005-0000-0000-0000000B0000}"/>
    <cellStyle name="Normal 10 12" xfId="2840" xr:uid="{00000000-0005-0000-0000-0000010B0000}"/>
    <cellStyle name="Normal 10 13" xfId="2841" xr:uid="{00000000-0005-0000-0000-0000020B0000}"/>
    <cellStyle name="Normal 10 14" xfId="2842" xr:uid="{00000000-0005-0000-0000-0000030B0000}"/>
    <cellStyle name="Normal 10 15" xfId="2843" xr:uid="{00000000-0005-0000-0000-0000040B0000}"/>
    <cellStyle name="Normal 10 16" xfId="2844" xr:uid="{00000000-0005-0000-0000-0000050B0000}"/>
    <cellStyle name="Normal 10 17" xfId="2845" xr:uid="{00000000-0005-0000-0000-0000060B0000}"/>
    <cellStyle name="Normal 10 18" xfId="2846" xr:uid="{00000000-0005-0000-0000-0000070B0000}"/>
    <cellStyle name="Normal 10 19" xfId="2847" xr:uid="{00000000-0005-0000-0000-0000080B0000}"/>
    <cellStyle name="Normal 10 2" xfId="2848" xr:uid="{00000000-0005-0000-0000-0000090B0000}"/>
    <cellStyle name="Normal 10 2 2" xfId="2849" xr:uid="{00000000-0005-0000-0000-00000A0B0000}"/>
    <cellStyle name="Normal 10 2 2 2" xfId="2850" xr:uid="{00000000-0005-0000-0000-00000B0B0000}"/>
    <cellStyle name="Normal 10 2 2 3" xfId="2851" xr:uid="{00000000-0005-0000-0000-00000C0B0000}"/>
    <cellStyle name="Normal 10 2 3" xfId="19" xr:uid="{00000000-0005-0000-0000-00000D0B0000}"/>
    <cellStyle name="Normal 10 20" xfId="2852" xr:uid="{00000000-0005-0000-0000-00000E0B0000}"/>
    <cellStyle name="Normal 10 21" xfId="2853" xr:uid="{00000000-0005-0000-0000-00000F0B0000}"/>
    <cellStyle name="Normal 10 22" xfId="2854" xr:uid="{00000000-0005-0000-0000-0000100B0000}"/>
    <cellStyle name="Normal 10 23" xfId="2855" xr:uid="{00000000-0005-0000-0000-0000110B0000}"/>
    <cellStyle name="Normal 10 24" xfId="2856" xr:uid="{00000000-0005-0000-0000-0000120B0000}"/>
    <cellStyle name="Normal 10 25" xfId="2857" xr:uid="{00000000-0005-0000-0000-0000130B0000}"/>
    <cellStyle name="Normal 10 26" xfId="2858" xr:uid="{00000000-0005-0000-0000-0000140B0000}"/>
    <cellStyle name="Normal 10 27" xfId="2859" xr:uid="{00000000-0005-0000-0000-0000150B0000}"/>
    <cellStyle name="Normal 10 28" xfId="2860" xr:uid="{00000000-0005-0000-0000-0000160B0000}"/>
    <cellStyle name="Normal 10 29" xfId="2861" xr:uid="{00000000-0005-0000-0000-0000170B0000}"/>
    <cellStyle name="Normal 10 3" xfId="2862" xr:uid="{00000000-0005-0000-0000-0000180B0000}"/>
    <cellStyle name="Normal 10 3 2" xfId="2863" xr:uid="{00000000-0005-0000-0000-0000190B0000}"/>
    <cellStyle name="Normal 10 3 2 2" xfId="2864" xr:uid="{00000000-0005-0000-0000-00001A0B0000}"/>
    <cellStyle name="Normal 10 30" xfId="2865" xr:uid="{00000000-0005-0000-0000-00001B0B0000}"/>
    <cellStyle name="Normal 10 31" xfId="2866" xr:uid="{00000000-0005-0000-0000-00001C0B0000}"/>
    <cellStyle name="Normal 10 32" xfId="2867" xr:uid="{00000000-0005-0000-0000-00001D0B0000}"/>
    <cellStyle name="Normal 10 33" xfId="2868" xr:uid="{00000000-0005-0000-0000-00001E0B0000}"/>
    <cellStyle name="Normal 10 34" xfId="2869" xr:uid="{00000000-0005-0000-0000-00001F0B0000}"/>
    <cellStyle name="Normal 10 35" xfId="2870" xr:uid="{00000000-0005-0000-0000-0000200B0000}"/>
    <cellStyle name="Normal 10 36" xfId="2871" xr:uid="{00000000-0005-0000-0000-0000210B0000}"/>
    <cellStyle name="Normal 10 37" xfId="2872" xr:uid="{00000000-0005-0000-0000-0000220B0000}"/>
    <cellStyle name="Normal 10 38" xfId="2873" xr:uid="{00000000-0005-0000-0000-0000230B0000}"/>
    <cellStyle name="Normal 10 39" xfId="2874" xr:uid="{00000000-0005-0000-0000-0000240B0000}"/>
    <cellStyle name="Normal 10 4" xfId="2875" xr:uid="{00000000-0005-0000-0000-0000250B0000}"/>
    <cellStyle name="Normal 10 40" xfId="2876" xr:uid="{00000000-0005-0000-0000-0000260B0000}"/>
    <cellStyle name="Normal 10 41" xfId="2877" xr:uid="{00000000-0005-0000-0000-0000270B0000}"/>
    <cellStyle name="Normal 10 42" xfId="2878" xr:uid="{00000000-0005-0000-0000-0000280B0000}"/>
    <cellStyle name="Normal 10 42 2" xfId="2879" xr:uid="{00000000-0005-0000-0000-0000290B0000}"/>
    <cellStyle name="Normal 10 43" xfId="2880" xr:uid="{00000000-0005-0000-0000-00002A0B0000}"/>
    <cellStyle name="Normal 10 44" xfId="2881" xr:uid="{00000000-0005-0000-0000-00002B0B0000}"/>
    <cellStyle name="Normal 10 5" xfId="2882" xr:uid="{00000000-0005-0000-0000-00002C0B0000}"/>
    <cellStyle name="Normal 10 6" xfId="2883" xr:uid="{00000000-0005-0000-0000-00002D0B0000}"/>
    <cellStyle name="Normal 10 7" xfId="2884" xr:uid="{00000000-0005-0000-0000-00002E0B0000}"/>
    <cellStyle name="Normal 10 8" xfId="2885" xr:uid="{00000000-0005-0000-0000-00002F0B0000}"/>
    <cellStyle name="Normal 10 9" xfId="2886" xr:uid="{00000000-0005-0000-0000-0000300B0000}"/>
    <cellStyle name="Normal 11" xfId="43" xr:uid="{00000000-0005-0000-0000-0000310B0000}"/>
    <cellStyle name="Normal 11 10" xfId="2887" xr:uid="{00000000-0005-0000-0000-0000320B0000}"/>
    <cellStyle name="Normal 11 11" xfId="2888" xr:uid="{00000000-0005-0000-0000-0000330B0000}"/>
    <cellStyle name="Normal 11 12" xfId="2889" xr:uid="{00000000-0005-0000-0000-0000340B0000}"/>
    <cellStyle name="Normal 11 13" xfId="2890" xr:uid="{00000000-0005-0000-0000-0000350B0000}"/>
    <cellStyle name="Normal 11 14" xfId="2891" xr:uid="{00000000-0005-0000-0000-0000360B0000}"/>
    <cellStyle name="Normal 11 15" xfId="2892" xr:uid="{00000000-0005-0000-0000-0000370B0000}"/>
    <cellStyle name="Normal 11 16" xfId="2893" xr:uid="{00000000-0005-0000-0000-0000380B0000}"/>
    <cellStyle name="Normal 11 17" xfId="2894" xr:uid="{00000000-0005-0000-0000-0000390B0000}"/>
    <cellStyle name="Normal 11 18" xfId="2895" xr:uid="{00000000-0005-0000-0000-00003A0B0000}"/>
    <cellStyle name="Normal 11 19" xfId="2896" xr:uid="{00000000-0005-0000-0000-00003B0B0000}"/>
    <cellStyle name="Normal 11 2" xfId="2897" xr:uid="{00000000-0005-0000-0000-00003C0B0000}"/>
    <cellStyle name="Normal 11 2 2" xfId="2898" xr:uid="{00000000-0005-0000-0000-00003D0B0000}"/>
    <cellStyle name="Normal 11 2 2 2" xfId="2899" xr:uid="{00000000-0005-0000-0000-00003E0B0000}"/>
    <cellStyle name="Normal 11 2 2 2 2" xfId="2900" xr:uid="{00000000-0005-0000-0000-00003F0B0000}"/>
    <cellStyle name="Normal 11 2 2 2 2 2" xfId="2901" xr:uid="{00000000-0005-0000-0000-0000400B0000}"/>
    <cellStyle name="Normal 11 2 2 2 2 3" xfId="2902" xr:uid="{00000000-0005-0000-0000-0000410B0000}"/>
    <cellStyle name="Normal 11 2 2 2 2 3 2" xfId="2903" xr:uid="{00000000-0005-0000-0000-0000420B0000}"/>
    <cellStyle name="Normal 11 2 2 2 2 3 3" xfId="2904" xr:uid="{00000000-0005-0000-0000-0000430B0000}"/>
    <cellStyle name="Normal 11 2 2 2 2 4" xfId="2905" xr:uid="{00000000-0005-0000-0000-0000440B0000}"/>
    <cellStyle name="Normal 11 2 2 2 3" xfId="2906" xr:uid="{00000000-0005-0000-0000-0000450B0000}"/>
    <cellStyle name="Normal 11 2 2 2 3 2" xfId="2907" xr:uid="{00000000-0005-0000-0000-0000460B0000}"/>
    <cellStyle name="Normal 11 2 2 2 3 3" xfId="2908" xr:uid="{00000000-0005-0000-0000-0000470B0000}"/>
    <cellStyle name="Normal 11 2 2 2 3 3 2" xfId="2909" xr:uid="{00000000-0005-0000-0000-0000480B0000}"/>
    <cellStyle name="Normal 11 2 2 2 4" xfId="2910" xr:uid="{00000000-0005-0000-0000-0000490B0000}"/>
    <cellStyle name="Normal 11 2 3" xfId="2911" xr:uid="{00000000-0005-0000-0000-00004A0B0000}"/>
    <cellStyle name="Normal 11 2 3 2" xfId="2912" xr:uid="{00000000-0005-0000-0000-00004B0B0000}"/>
    <cellStyle name="Normal 11 2 4" xfId="2913" xr:uid="{00000000-0005-0000-0000-00004C0B0000}"/>
    <cellStyle name="Normal 11 2 4 2" xfId="2914" xr:uid="{00000000-0005-0000-0000-00004D0B0000}"/>
    <cellStyle name="Normal 11 2 4 2 2" xfId="2915" xr:uid="{00000000-0005-0000-0000-00004E0B0000}"/>
    <cellStyle name="Normal 11 2 4 2 3" xfId="2916" xr:uid="{00000000-0005-0000-0000-00004F0B0000}"/>
    <cellStyle name="Normal 11 2 4 2 3 2" xfId="2917" xr:uid="{00000000-0005-0000-0000-0000500B0000}"/>
    <cellStyle name="Normal 11 2 4 3" xfId="2918" xr:uid="{00000000-0005-0000-0000-0000510B0000}"/>
    <cellStyle name="Normal 11 2 5" xfId="2919" xr:uid="{00000000-0005-0000-0000-0000520B0000}"/>
    <cellStyle name="Normal 11 2_Rendimiento actividades" xfId="2920" xr:uid="{00000000-0005-0000-0000-0000530B0000}"/>
    <cellStyle name="Normal 11 20" xfId="2921" xr:uid="{00000000-0005-0000-0000-0000540B0000}"/>
    <cellStyle name="Normal 11 21" xfId="2922" xr:uid="{00000000-0005-0000-0000-0000550B0000}"/>
    <cellStyle name="Normal 11 22" xfId="2923" xr:uid="{00000000-0005-0000-0000-0000560B0000}"/>
    <cellStyle name="Normal 11 23" xfId="2924" xr:uid="{00000000-0005-0000-0000-0000570B0000}"/>
    <cellStyle name="Normal 11 24" xfId="2925" xr:uid="{00000000-0005-0000-0000-0000580B0000}"/>
    <cellStyle name="Normal 11 25" xfId="2926" xr:uid="{00000000-0005-0000-0000-0000590B0000}"/>
    <cellStyle name="Normal 11 26" xfId="2927" xr:uid="{00000000-0005-0000-0000-00005A0B0000}"/>
    <cellStyle name="Normal 11 27" xfId="2928" xr:uid="{00000000-0005-0000-0000-00005B0B0000}"/>
    <cellStyle name="Normal 11 28" xfId="2929" xr:uid="{00000000-0005-0000-0000-00005C0B0000}"/>
    <cellStyle name="Normal 11 29" xfId="2930" xr:uid="{00000000-0005-0000-0000-00005D0B0000}"/>
    <cellStyle name="Normal 11 3" xfId="2931" xr:uid="{00000000-0005-0000-0000-00005E0B0000}"/>
    <cellStyle name="Normal 11 3 2" xfId="2932" xr:uid="{00000000-0005-0000-0000-00005F0B0000}"/>
    <cellStyle name="Normal 11 3 2 2" xfId="2933" xr:uid="{00000000-0005-0000-0000-0000600B0000}"/>
    <cellStyle name="Normal 11 3 3" xfId="2934" xr:uid="{00000000-0005-0000-0000-0000610B0000}"/>
    <cellStyle name="Normal 11 30" xfId="2935" xr:uid="{00000000-0005-0000-0000-0000620B0000}"/>
    <cellStyle name="Normal 11 31" xfId="2936" xr:uid="{00000000-0005-0000-0000-0000630B0000}"/>
    <cellStyle name="Normal 11 32" xfId="2937" xr:uid="{00000000-0005-0000-0000-0000640B0000}"/>
    <cellStyle name="Normal 11 33" xfId="2938" xr:uid="{00000000-0005-0000-0000-0000650B0000}"/>
    <cellStyle name="Normal 11 34" xfId="2939" xr:uid="{00000000-0005-0000-0000-0000660B0000}"/>
    <cellStyle name="Normal 11 35" xfId="2940" xr:uid="{00000000-0005-0000-0000-0000670B0000}"/>
    <cellStyle name="Normal 11 36" xfId="2941" xr:uid="{00000000-0005-0000-0000-0000680B0000}"/>
    <cellStyle name="Normal 11 37" xfId="2942" xr:uid="{00000000-0005-0000-0000-0000690B0000}"/>
    <cellStyle name="Normal 11 38" xfId="2943" xr:uid="{00000000-0005-0000-0000-00006A0B0000}"/>
    <cellStyle name="Normal 11 39" xfId="2944" xr:uid="{00000000-0005-0000-0000-00006B0B0000}"/>
    <cellStyle name="Normal 11 4" xfId="2945" xr:uid="{00000000-0005-0000-0000-00006C0B0000}"/>
    <cellStyle name="Normal 11 40" xfId="2946" xr:uid="{00000000-0005-0000-0000-00006D0B0000}"/>
    <cellStyle name="Normal 11 41" xfId="2947" xr:uid="{00000000-0005-0000-0000-00006E0B0000}"/>
    <cellStyle name="Normal 11 42" xfId="2948" xr:uid="{00000000-0005-0000-0000-00006F0B0000}"/>
    <cellStyle name="Normal 11 5" xfId="2949" xr:uid="{00000000-0005-0000-0000-0000700B0000}"/>
    <cellStyle name="Normal 11 6" xfId="2950" xr:uid="{00000000-0005-0000-0000-0000710B0000}"/>
    <cellStyle name="Normal 11 7" xfId="2951" xr:uid="{00000000-0005-0000-0000-0000720B0000}"/>
    <cellStyle name="Normal 11 8" xfId="2952" xr:uid="{00000000-0005-0000-0000-0000730B0000}"/>
    <cellStyle name="Normal 11 9" xfId="2953" xr:uid="{00000000-0005-0000-0000-0000740B0000}"/>
    <cellStyle name="Normal 11_CORTE 12" xfId="2954" xr:uid="{00000000-0005-0000-0000-0000750B0000}"/>
    <cellStyle name="Normal 12" xfId="2955" xr:uid="{00000000-0005-0000-0000-0000760B0000}"/>
    <cellStyle name="Normal 12 10" xfId="2956" xr:uid="{00000000-0005-0000-0000-0000770B0000}"/>
    <cellStyle name="Normal 12 11" xfId="2957" xr:uid="{00000000-0005-0000-0000-0000780B0000}"/>
    <cellStyle name="Normal 12 12" xfId="2958" xr:uid="{00000000-0005-0000-0000-0000790B0000}"/>
    <cellStyle name="Normal 12 13" xfId="2959" xr:uid="{00000000-0005-0000-0000-00007A0B0000}"/>
    <cellStyle name="Normal 12 14" xfId="2960" xr:uid="{00000000-0005-0000-0000-00007B0B0000}"/>
    <cellStyle name="Normal 12 15" xfId="2961" xr:uid="{00000000-0005-0000-0000-00007C0B0000}"/>
    <cellStyle name="Normal 12 16" xfId="2962" xr:uid="{00000000-0005-0000-0000-00007D0B0000}"/>
    <cellStyle name="Normal 12 17" xfId="2963" xr:uid="{00000000-0005-0000-0000-00007E0B0000}"/>
    <cellStyle name="Normal 12 18" xfId="2964" xr:uid="{00000000-0005-0000-0000-00007F0B0000}"/>
    <cellStyle name="Normal 12 19" xfId="2965" xr:uid="{00000000-0005-0000-0000-0000800B0000}"/>
    <cellStyle name="Normal 12 2" xfId="2966" xr:uid="{00000000-0005-0000-0000-0000810B0000}"/>
    <cellStyle name="Normal 12 2 2" xfId="2967" xr:uid="{00000000-0005-0000-0000-0000820B0000}"/>
    <cellStyle name="Normal 12 2 3" xfId="2968" xr:uid="{00000000-0005-0000-0000-0000830B0000}"/>
    <cellStyle name="Normal 12 20" xfId="2969" xr:uid="{00000000-0005-0000-0000-0000840B0000}"/>
    <cellStyle name="Normal 12 21" xfId="2970" xr:uid="{00000000-0005-0000-0000-0000850B0000}"/>
    <cellStyle name="Normal 12 22" xfId="2971" xr:uid="{00000000-0005-0000-0000-0000860B0000}"/>
    <cellStyle name="Normal 12 23" xfId="2972" xr:uid="{00000000-0005-0000-0000-0000870B0000}"/>
    <cellStyle name="Normal 12 24" xfId="2973" xr:uid="{00000000-0005-0000-0000-0000880B0000}"/>
    <cellStyle name="Normal 12 25" xfId="2974" xr:uid="{00000000-0005-0000-0000-0000890B0000}"/>
    <cellStyle name="Normal 12 26" xfId="2975" xr:uid="{00000000-0005-0000-0000-00008A0B0000}"/>
    <cellStyle name="Normal 12 27" xfId="2976" xr:uid="{00000000-0005-0000-0000-00008B0B0000}"/>
    <cellStyle name="Normal 12 28" xfId="2977" xr:uid="{00000000-0005-0000-0000-00008C0B0000}"/>
    <cellStyle name="Normal 12 29" xfId="2978" xr:uid="{00000000-0005-0000-0000-00008D0B0000}"/>
    <cellStyle name="Normal 12 3" xfId="2979" xr:uid="{00000000-0005-0000-0000-00008E0B0000}"/>
    <cellStyle name="Normal 12 3 2" xfId="2980" xr:uid="{00000000-0005-0000-0000-00008F0B0000}"/>
    <cellStyle name="Normal 12 3 3" xfId="2981" xr:uid="{00000000-0005-0000-0000-0000900B0000}"/>
    <cellStyle name="Normal 12 30" xfId="2982" xr:uid="{00000000-0005-0000-0000-0000910B0000}"/>
    <cellStyle name="Normal 12 31" xfId="2983" xr:uid="{00000000-0005-0000-0000-0000920B0000}"/>
    <cellStyle name="Normal 12 32" xfId="2984" xr:uid="{00000000-0005-0000-0000-0000930B0000}"/>
    <cellStyle name="Normal 12 33" xfId="2985" xr:uid="{00000000-0005-0000-0000-0000940B0000}"/>
    <cellStyle name="Normal 12 34" xfId="2986" xr:uid="{00000000-0005-0000-0000-0000950B0000}"/>
    <cellStyle name="Normal 12 35" xfId="2987" xr:uid="{00000000-0005-0000-0000-0000960B0000}"/>
    <cellStyle name="Normal 12 36" xfId="2988" xr:uid="{00000000-0005-0000-0000-0000970B0000}"/>
    <cellStyle name="Normal 12 37" xfId="2989" xr:uid="{00000000-0005-0000-0000-0000980B0000}"/>
    <cellStyle name="Normal 12 38" xfId="2990" xr:uid="{00000000-0005-0000-0000-0000990B0000}"/>
    <cellStyle name="Normal 12 39" xfId="2991" xr:uid="{00000000-0005-0000-0000-00009A0B0000}"/>
    <cellStyle name="Normal 12 4" xfId="2992" xr:uid="{00000000-0005-0000-0000-00009B0B0000}"/>
    <cellStyle name="Normal 12 40" xfId="2993" xr:uid="{00000000-0005-0000-0000-00009C0B0000}"/>
    <cellStyle name="Normal 12 41" xfId="2994" xr:uid="{00000000-0005-0000-0000-00009D0B0000}"/>
    <cellStyle name="Normal 12 42" xfId="2995" xr:uid="{00000000-0005-0000-0000-00009E0B0000}"/>
    <cellStyle name="Normal 12 5" xfId="2996" xr:uid="{00000000-0005-0000-0000-00009F0B0000}"/>
    <cellStyle name="Normal 12 6" xfId="2997" xr:uid="{00000000-0005-0000-0000-0000A00B0000}"/>
    <cellStyle name="Normal 12 7" xfId="2998" xr:uid="{00000000-0005-0000-0000-0000A10B0000}"/>
    <cellStyle name="Normal 12 8" xfId="2999" xr:uid="{00000000-0005-0000-0000-0000A20B0000}"/>
    <cellStyle name="Normal 12 9" xfId="3000" xr:uid="{00000000-0005-0000-0000-0000A30B0000}"/>
    <cellStyle name="Normal 12_Insumos" xfId="3001" xr:uid="{00000000-0005-0000-0000-0000A40B0000}"/>
    <cellStyle name="Normal 13" xfId="11" xr:uid="{00000000-0005-0000-0000-0000A50B0000}"/>
    <cellStyle name="Normal 13 10" xfId="3002" xr:uid="{00000000-0005-0000-0000-0000A60B0000}"/>
    <cellStyle name="Normal 13 11" xfId="3003" xr:uid="{00000000-0005-0000-0000-0000A70B0000}"/>
    <cellStyle name="Normal 13 12" xfId="3004" xr:uid="{00000000-0005-0000-0000-0000A80B0000}"/>
    <cellStyle name="Normal 13 13" xfId="3005" xr:uid="{00000000-0005-0000-0000-0000A90B0000}"/>
    <cellStyle name="Normal 13 14" xfId="3006" xr:uid="{00000000-0005-0000-0000-0000AA0B0000}"/>
    <cellStyle name="Normal 13 15" xfId="3007" xr:uid="{00000000-0005-0000-0000-0000AB0B0000}"/>
    <cellStyle name="Normal 13 16" xfId="3008" xr:uid="{00000000-0005-0000-0000-0000AC0B0000}"/>
    <cellStyle name="Normal 13 17" xfId="3009" xr:uid="{00000000-0005-0000-0000-0000AD0B0000}"/>
    <cellStyle name="Normal 13 18" xfId="3010" xr:uid="{00000000-0005-0000-0000-0000AE0B0000}"/>
    <cellStyle name="Normal 13 19" xfId="3011" xr:uid="{00000000-0005-0000-0000-0000AF0B0000}"/>
    <cellStyle name="Normal 13 2" xfId="3012" xr:uid="{00000000-0005-0000-0000-0000B00B0000}"/>
    <cellStyle name="Normal 13 2 2" xfId="3013" xr:uid="{00000000-0005-0000-0000-0000B10B0000}"/>
    <cellStyle name="Normal 13 2 3" xfId="3014" xr:uid="{00000000-0005-0000-0000-0000B20B0000}"/>
    <cellStyle name="Normal 13 20" xfId="3015" xr:uid="{00000000-0005-0000-0000-0000B30B0000}"/>
    <cellStyle name="Normal 13 21" xfId="3016" xr:uid="{00000000-0005-0000-0000-0000B40B0000}"/>
    <cellStyle name="Normal 13 22" xfId="3017" xr:uid="{00000000-0005-0000-0000-0000B50B0000}"/>
    <cellStyle name="Normal 13 23" xfId="3018" xr:uid="{00000000-0005-0000-0000-0000B60B0000}"/>
    <cellStyle name="Normal 13 24" xfId="3019" xr:uid="{00000000-0005-0000-0000-0000B70B0000}"/>
    <cellStyle name="Normal 13 25" xfId="3020" xr:uid="{00000000-0005-0000-0000-0000B80B0000}"/>
    <cellStyle name="Normal 13 26" xfId="3021" xr:uid="{00000000-0005-0000-0000-0000B90B0000}"/>
    <cellStyle name="Normal 13 27" xfId="3022" xr:uid="{00000000-0005-0000-0000-0000BA0B0000}"/>
    <cellStyle name="Normal 13 28" xfId="3023" xr:uid="{00000000-0005-0000-0000-0000BB0B0000}"/>
    <cellStyle name="Normal 13 29" xfId="3024" xr:uid="{00000000-0005-0000-0000-0000BC0B0000}"/>
    <cellStyle name="Normal 13 3" xfId="21" xr:uid="{00000000-0005-0000-0000-0000BD0B0000}"/>
    <cellStyle name="Normal 13 30" xfId="3025" xr:uid="{00000000-0005-0000-0000-0000BE0B0000}"/>
    <cellStyle name="Normal 13 31" xfId="3026" xr:uid="{00000000-0005-0000-0000-0000BF0B0000}"/>
    <cellStyle name="Normal 13 32" xfId="3027" xr:uid="{00000000-0005-0000-0000-0000C00B0000}"/>
    <cellStyle name="Normal 13 33" xfId="3028" xr:uid="{00000000-0005-0000-0000-0000C10B0000}"/>
    <cellStyle name="Normal 13 34" xfId="3029" xr:uid="{00000000-0005-0000-0000-0000C20B0000}"/>
    <cellStyle name="Normal 13 35" xfId="3030" xr:uid="{00000000-0005-0000-0000-0000C30B0000}"/>
    <cellStyle name="Normal 13 36" xfId="3031" xr:uid="{00000000-0005-0000-0000-0000C40B0000}"/>
    <cellStyle name="Normal 13 37" xfId="3032" xr:uid="{00000000-0005-0000-0000-0000C50B0000}"/>
    <cellStyle name="Normal 13 38" xfId="3033" xr:uid="{00000000-0005-0000-0000-0000C60B0000}"/>
    <cellStyle name="Normal 13 39" xfId="3034" xr:uid="{00000000-0005-0000-0000-0000C70B0000}"/>
    <cellStyle name="Normal 13 4" xfId="3035" xr:uid="{00000000-0005-0000-0000-0000C80B0000}"/>
    <cellStyle name="Normal 13 40" xfId="3036" xr:uid="{00000000-0005-0000-0000-0000C90B0000}"/>
    <cellStyle name="Normal 13 41" xfId="3037" xr:uid="{00000000-0005-0000-0000-0000CA0B0000}"/>
    <cellStyle name="Normal 13 42" xfId="3038" xr:uid="{00000000-0005-0000-0000-0000CB0B0000}"/>
    <cellStyle name="Normal 13 5" xfId="3039" xr:uid="{00000000-0005-0000-0000-0000CC0B0000}"/>
    <cellStyle name="Normal 13 6" xfId="3040" xr:uid="{00000000-0005-0000-0000-0000CD0B0000}"/>
    <cellStyle name="Normal 13 7" xfId="3041" xr:uid="{00000000-0005-0000-0000-0000CE0B0000}"/>
    <cellStyle name="Normal 13 8" xfId="3042" xr:uid="{00000000-0005-0000-0000-0000CF0B0000}"/>
    <cellStyle name="Normal 13 9" xfId="3043" xr:uid="{00000000-0005-0000-0000-0000D00B0000}"/>
    <cellStyle name="Normal 13_Corte 3.  Termobarranca" xfId="3044" xr:uid="{00000000-0005-0000-0000-0000D10B0000}"/>
    <cellStyle name="Normal 14" xfId="44" xr:uid="{00000000-0005-0000-0000-0000D20B0000}"/>
    <cellStyle name="Normal 14 10" xfId="3045" xr:uid="{00000000-0005-0000-0000-0000D30B0000}"/>
    <cellStyle name="Normal 14 11" xfId="3046" xr:uid="{00000000-0005-0000-0000-0000D40B0000}"/>
    <cellStyle name="Normal 14 12" xfId="3047" xr:uid="{00000000-0005-0000-0000-0000D50B0000}"/>
    <cellStyle name="Normal 14 13" xfId="3048" xr:uid="{00000000-0005-0000-0000-0000D60B0000}"/>
    <cellStyle name="Normal 14 14" xfId="3049" xr:uid="{00000000-0005-0000-0000-0000D70B0000}"/>
    <cellStyle name="Normal 14 15" xfId="3050" xr:uid="{00000000-0005-0000-0000-0000D80B0000}"/>
    <cellStyle name="Normal 14 16" xfId="3051" xr:uid="{00000000-0005-0000-0000-0000D90B0000}"/>
    <cellStyle name="Normal 14 17" xfId="3052" xr:uid="{00000000-0005-0000-0000-0000DA0B0000}"/>
    <cellStyle name="Normal 14 18" xfId="3053" xr:uid="{00000000-0005-0000-0000-0000DB0B0000}"/>
    <cellStyle name="Normal 14 19" xfId="3054" xr:uid="{00000000-0005-0000-0000-0000DC0B0000}"/>
    <cellStyle name="Normal 14 2" xfId="3055" xr:uid="{00000000-0005-0000-0000-0000DD0B0000}"/>
    <cellStyle name="Normal 14 20" xfId="3056" xr:uid="{00000000-0005-0000-0000-0000DE0B0000}"/>
    <cellStyle name="Normal 14 21" xfId="3057" xr:uid="{00000000-0005-0000-0000-0000DF0B0000}"/>
    <cellStyle name="Normal 14 22" xfId="3058" xr:uid="{00000000-0005-0000-0000-0000E00B0000}"/>
    <cellStyle name="Normal 14 23" xfId="3059" xr:uid="{00000000-0005-0000-0000-0000E10B0000}"/>
    <cellStyle name="Normal 14 24" xfId="3060" xr:uid="{00000000-0005-0000-0000-0000E20B0000}"/>
    <cellStyle name="Normal 14 25" xfId="3061" xr:uid="{00000000-0005-0000-0000-0000E30B0000}"/>
    <cellStyle name="Normal 14 26" xfId="3062" xr:uid="{00000000-0005-0000-0000-0000E40B0000}"/>
    <cellStyle name="Normal 14 27" xfId="3063" xr:uid="{00000000-0005-0000-0000-0000E50B0000}"/>
    <cellStyle name="Normal 14 28" xfId="3064" xr:uid="{00000000-0005-0000-0000-0000E60B0000}"/>
    <cellStyle name="Normal 14 29" xfId="3065" xr:uid="{00000000-0005-0000-0000-0000E70B0000}"/>
    <cellStyle name="Normal 14 3" xfId="3066" xr:uid="{00000000-0005-0000-0000-0000E80B0000}"/>
    <cellStyle name="Normal 14 30" xfId="3067" xr:uid="{00000000-0005-0000-0000-0000E90B0000}"/>
    <cellStyle name="Normal 14 31" xfId="3068" xr:uid="{00000000-0005-0000-0000-0000EA0B0000}"/>
    <cellStyle name="Normal 14 32" xfId="3069" xr:uid="{00000000-0005-0000-0000-0000EB0B0000}"/>
    <cellStyle name="Normal 14 33" xfId="3070" xr:uid="{00000000-0005-0000-0000-0000EC0B0000}"/>
    <cellStyle name="Normal 14 34" xfId="3071" xr:uid="{00000000-0005-0000-0000-0000ED0B0000}"/>
    <cellStyle name="Normal 14 35" xfId="3072" xr:uid="{00000000-0005-0000-0000-0000EE0B0000}"/>
    <cellStyle name="Normal 14 36" xfId="3073" xr:uid="{00000000-0005-0000-0000-0000EF0B0000}"/>
    <cellStyle name="Normal 14 37" xfId="3074" xr:uid="{00000000-0005-0000-0000-0000F00B0000}"/>
    <cellStyle name="Normal 14 38" xfId="3075" xr:uid="{00000000-0005-0000-0000-0000F10B0000}"/>
    <cellStyle name="Normal 14 39" xfId="3076" xr:uid="{00000000-0005-0000-0000-0000F20B0000}"/>
    <cellStyle name="Normal 14 4" xfId="3077" xr:uid="{00000000-0005-0000-0000-0000F30B0000}"/>
    <cellStyle name="Normal 14 40" xfId="3078" xr:uid="{00000000-0005-0000-0000-0000F40B0000}"/>
    <cellStyle name="Normal 14 41" xfId="3079" xr:uid="{00000000-0005-0000-0000-0000F50B0000}"/>
    <cellStyle name="Normal 14 5" xfId="3080" xr:uid="{00000000-0005-0000-0000-0000F60B0000}"/>
    <cellStyle name="Normal 14 6" xfId="3081" xr:uid="{00000000-0005-0000-0000-0000F70B0000}"/>
    <cellStyle name="Normal 14 7" xfId="3082" xr:uid="{00000000-0005-0000-0000-0000F80B0000}"/>
    <cellStyle name="Normal 14 8" xfId="3083" xr:uid="{00000000-0005-0000-0000-0000F90B0000}"/>
    <cellStyle name="Normal 14 9" xfId="3084" xr:uid="{00000000-0005-0000-0000-0000FA0B0000}"/>
    <cellStyle name="Normal 15" xfId="45" xr:uid="{00000000-0005-0000-0000-0000FB0B0000}"/>
    <cellStyle name="Normal 15 2" xfId="3085" xr:uid="{00000000-0005-0000-0000-0000FC0B0000}"/>
    <cellStyle name="Normal 15 2 2" xfId="3086" xr:uid="{00000000-0005-0000-0000-0000FD0B0000}"/>
    <cellStyle name="Normal 15 2 3" xfId="3087" xr:uid="{00000000-0005-0000-0000-0000FE0B0000}"/>
    <cellStyle name="Normal 15 2 3 2" xfId="3088" xr:uid="{00000000-0005-0000-0000-0000FF0B0000}"/>
    <cellStyle name="Normal 15 2 4" xfId="3089" xr:uid="{00000000-0005-0000-0000-0000000C0000}"/>
    <cellStyle name="Normal 15 3" xfId="3090" xr:uid="{00000000-0005-0000-0000-0000010C0000}"/>
    <cellStyle name="Normal 15 4" xfId="3091" xr:uid="{00000000-0005-0000-0000-0000020C0000}"/>
    <cellStyle name="Normal 15 4 2" xfId="3092" xr:uid="{00000000-0005-0000-0000-0000030C0000}"/>
    <cellStyle name="Normal 15 5" xfId="3093" xr:uid="{00000000-0005-0000-0000-0000040C0000}"/>
    <cellStyle name="Normal 15_CORTE 12" xfId="3094" xr:uid="{00000000-0005-0000-0000-0000050C0000}"/>
    <cellStyle name="Normal 151" xfId="3095" xr:uid="{00000000-0005-0000-0000-0000060C0000}"/>
    <cellStyle name="Normal 16" xfId="3096" xr:uid="{00000000-0005-0000-0000-0000070C0000}"/>
    <cellStyle name="Normal 16 10" xfId="3097" xr:uid="{00000000-0005-0000-0000-0000080C0000}"/>
    <cellStyle name="Normal 16 11" xfId="3098" xr:uid="{00000000-0005-0000-0000-0000090C0000}"/>
    <cellStyle name="Normal 16 12" xfId="3099" xr:uid="{00000000-0005-0000-0000-00000A0C0000}"/>
    <cellStyle name="Normal 16 13" xfId="3100" xr:uid="{00000000-0005-0000-0000-00000B0C0000}"/>
    <cellStyle name="Normal 16 14" xfId="3101" xr:uid="{00000000-0005-0000-0000-00000C0C0000}"/>
    <cellStyle name="Normal 16 15" xfId="3102" xr:uid="{00000000-0005-0000-0000-00000D0C0000}"/>
    <cellStyle name="Normal 16 16" xfId="3103" xr:uid="{00000000-0005-0000-0000-00000E0C0000}"/>
    <cellStyle name="Normal 16 17" xfId="3104" xr:uid="{00000000-0005-0000-0000-00000F0C0000}"/>
    <cellStyle name="Normal 16 18" xfId="3105" xr:uid="{00000000-0005-0000-0000-0000100C0000}"/>
    <cellStyle name="Normal 16 19" xfId="3106" xr:uid="{00000000-0005-0000-0000-0000110C0000}"/>
    <cellStyle name="Normal 16 2" xfId="3107" xr:uid="{00000000-0005-0000-0000-0000120C0000}"/>
    <cellStyle name="Normal 16 2 2" xfId="3108" xr:uid="{00000000-0005-0000-0000-0000130C0000}"/>
    <cellStyle name="Normal 16 20" xfId="3109" xr:uid="{00000000-0005-0000-0000-0000140C0000}"/>
    <cellStyle name="Normal 16 21" xfId="3110" xr:uid="{00000000-0005-0000-0000-0000150C0000}"/>
    <cellStyle name="Normal 16 22" xfId="3111" xr:uid="{00000000-0005-0000-0000-0000160C0000}"/>
    <cellStyle name="Normal 16 23" xfId="3112" xr:uid="{00000000-0005-0000-0000-0000170C0000}"/>
    <cellStyle name="Normal 16 24" xfId="3113" xr:uid="{00000000-0005-0000-0000-0000180C0000}"/>
    <cellStyle name="Normal 16 25" xfId="3114" xr:uid="{00000000-0005-0000-0000-0000190C0000}"/>
    <cellStyle name="Normal 16 26" xfId="3115" xr:uid="{00000000-0005-0000-0000-00001A0C0000}"/>
    <cellStyle name="Normal 16 27" xfId="3116" xr:uid="{00000000-0005-0000-0000-00001B0C0000}"/>
    <cellStyle name="Normal 16 28" xfId="3117" xr:uid="{00000000-0005-0000-0000-00001C0C0000}"/>
    <cellStyle name="Normal 16 29" xfId="3118" xr:uid="{00000000-0005-0000-0000-00001D0C0000}"/>
    <cellStyle name="Normal 16 3" xfId="3119" xr:uid="{00000000-0005-0000-0000-00001E0C0000}"/>
    <cellStyle name="Normal 16 30" xfId="3120" xr:uid="{00000000-0005-0000-0000-00001F0C0000}"/>
    <cellStyle name="Normal 16 31" xfId="3121" xr:uid="{00000000-0005-0000-0000-0000200C0000}"/>
    <cellStyle name="Normal 16 32" xfId="3122" xr:uid="{00000000-0005-0000-0000-0000210C0000}"/>
    <cellStyle name="Normal 16 33" xfId="3123" xr:uid="{00000000-0005-0000-0000-0000220C0000}"/>
    <cellStyle name="Normal 16 34" xfId="3124" xr:uid="{00000000-0005-0000-0000-0000230C0000}"/>
    <cellStyle name="Normal 16 35" xfId="3125" xr:uid="{00000000-0005-0000-0000-0000240C0000}"/>
    <cellStyle name="Normal 16 36" xfId="3126" xr:uid="{00000000-0005-0000-0000-0000250C0000}"/>
    <cellStyle name="Normal 16 37" xfId="3127" xr:uid="{00000000-0005-0000-0000-0000260C0000}"/>
    <cellStyle name="Normal 16 38" xfId="3128" xr:uid="{00000000-0005-0000-0000-0000270C0000}"/>
    <cellStyle name="Normal 16 39" xfId="3129" xr:uid="{00000000-0005-0000-0000-0000280C0000}"/>
    <cellStyle name="Normal 16 4" xfId="3130" xr:uid="{00000000-0005-0000-0000-0000290C0000}"/>
    <cellStyle name="Normal 16 40" xfId="3131" xr:uid="{00000000-0005-0000-0000-00002A0C0000}"/>
    <cellStyle name="Normal 16 41" xfId="3132" xr:uid="{00000000-0005-0000-0000-00002B0C0000}"/>
    <cellStyle name="Normal 16 5" xfId="3133" xr:uid="{00000000-0005-0000-0000-00002C0C0000}"/>
    <cellStyle name="Normal 16 6" xfId="3134" xr:uid="{00000000-0005-0000-0000-00002D0C0000}"/>
    <cellStyle name="Normal 16 7" xfId="3135" xr:uid="{00000000-0005-0000-0000-00002E0C0000}"/>
    <cellStyle name="Normal 16 8" xfId="3136" xr:uid="{00000000-0005-0000-0000-00002F0C0000}"/>
    <cellStyle name="Normal 16 9" xfId="3137" xr:uid="{00000000-0005-0000-0000-0000300C0000}"/>
    <cellStyle name="Normal 16_CORTE 12" xfId="3138" xr:uid="{00000000-0005-0000-0000-0000310C0000}"/>
    <cellStyle name="Normal 17" xfId="3139" xr:uid="{00000000-0005-0000-0000-0000320C0000}"/>
    <cellStyle name="Normal 17 2" xfId="3140" xr:uid="{00000000-0005-0000-0000-0000330C0000}"/>
    <cellStyle name="Normal 17 2 2" xfId="3141" xr:uid="{00000000-0005-0000-0000-0000340C0000}"/>
    <cellStyle name="Normal 17 3" xfId="3142" xr:uid="{00000000-0005-0000-0000-0000350C0000}"/>
    <cellStyle name="Normal 17_Rendimiento actividades" xfId="3143" xr:uid="{00000000-0005-0000-0000-0000360C0000}"/>
    <cellStyle name="Normal 18" xfId="3144" xr:uid="{00000000-0005-0000-0000-0000370C0000}"/>
    <cellStyle name="Normal 18 2" xfId="3145" xr:uid="{00000000-0005-0000-0000-0000380C0000}"/>
    <cellStyle name="Normal 18 2 2" xfId="3146" xr:uid="{00000000-0005-0000-0000-0000390C0000}"/>
    <cellStyle name="Normal 18 3" xfId="3147" xr:uid="{00000000-0005-0000-0000-00003A0C0000}"/>
    <cellStyle name="Normal 18 3 2" xfId="3148" xr:uid="{00000000-0005-0000-0000-00003B0C0000}"/>
    <cellStyle name="Normal 18 4" xfId="3149" xr:uid="{00000000-0005-0000-0000-00003C0C0000}"/>
    <cellStyle name="Normal 18 4 2" xfId="3150" xr:uid="{00000000-0005-0000-0000-00003D0C0000}"/>
    <cellStyle name="Normal 18 4 2 2" xfId="3151" xr:uid="{00000000-0005-0000-0000-00003E0C0000}"/>
    <cellStyle name="Normal 18 5" xfId="3152" xr:uid="{00000000-0005-0000-0000-00003F0C0000}"/>
    <cellStyle name="Normal 18 5 2" xfId="3153" xr:uid="{00000000-0005-0000-0000-0000400C0000}"/>
    <cellStyle name="Normal 18 5 3" xfId="3154" xr:uid="{00000000-0005-0000-0000-0000410C0000}"/>
    <cellStyle name="Normal 18 5 3 2" xfId="3155" xr:uid="{00000000-0005-0000-0000-0000420C0000}"/>
    <cellStyle name="Normal 18 6" xfId="3156" xr:uid="{00000000-0005-0000-0000-0000430C0000}"/>
    <cellStyle name="Normal 19" xfId="3157" xr:uid="{00000000-0005-0000-0000-0000440C0000}"/>
    <cellStyle name="Normal 19 2" xfId="3158" xr:uid="{00000000-0005-0000-0000-0000450C0000}"/>
    <cellStyle name="Normal 2" xfId="10" xr:uid="{00000000-0005-0000-0000-0000460C0000}"/>
    <cellStyle name="Normal 2 10" xfId="23" xr:uid="{00000000-0005-0000-0000-0000470C0000}"/>
    <cellStyle name="Normal 2 10 2" xfId="3159" xr:uid="{00000000-0005-0000-0000-0000480C0000}"/>
    <cellStyle name="Normal 2 10 2 2" xfId="3160" xr:uid="{00000000-0005-0000-0000-0000490C0000}"/>
    <cellStyle name="Normal 2 10 3" xfId="3161" xr:uid="{00000000-0005-0000-0000-00004A0C0000}"/>
    <cellStyle name="Normal 2 10 4" xfId="3162" xr:uid="{00000000-0005-0000-0000-00004B0C0000}"/>
    <cellStyle name="Normal 2 10_ACTAS CONTRATO 1094 DE 2010 HAROLD URREA" xfId="3163" xr:uid="{00000000-0005-0000-0000-00004C0C0000}"/>
    <cellStyle name="Normal 2 11" xfId="3164" xr:uid="{00000000-0005-0000-0000-00004D0C0000}"/>
    <cellStyle name="Normal 2 11 2" xfId="3165" xr:uid="{00000000-0005-0000-0000-00004E0C0000}"/>
    <cellStyle name="Normal 2 12" xfId="3166" xr:uid="{00000000-0005-0000-0000-00004F0C0000}"/>
    <cellStyle name="Normal 2 13" xfId="3167" xr:uid="{00000000-0005-0000-0000-0000500C0000}"/>
    <cellStyle name="Normal 2 14" xfId="3168" xr:uid="{00000000-0005-0000-0000-0000510C0000}"/>
    <cellStyle name="Normal 2 15" xfId="3169" xr:uid="{00000000-0005-0000-0000-0000520C0000}"/>
    <cellStyle name="Normal 2 16" xfId="3170" xr:uid="{00000000-0005-0000-0000-0000530C0000}"/>
    <cellStyle name="Normal 2 17" xfId="3171" xr:uid="{00000000-0005-0000-0000-0000540C0000}"/>
    <cellStyle name="Normal 2 18" xfId="3172" xr:uid="{00000000-0005-0000-0000-0000550C0000}"/>
    <cellStyle name="Normal 2 19" xfId="3173" xr:uid="{00000000-0005-0000-0000-0000560C0000}"/>
    <cellStyle name="Normal 2 19 10" xfId="3174" xr:uid="{00000000-0005-0000-0000-0000570C0000}"/>
    <cellStyle name="Normal 2 19 11" xfId="3175" xr:uid="{00000000-0005-0000-0000-0000580C0000}"/>
    <cellStyle name="Normal 2 19 12" xfId="3176" xr:uid="{00000000-0005-0000-0000-0000590C0000}"/>
    <cellStyle name="Normal 2 19 13" xfId="3177" xr:uid="{00000000-0005-0000-0000-00005A0C0000}"/>
    <cellStyle name="Normal 2 19 14" xfId="3178" xr:uid="{00000000-0005-0000-0000-00005B0C0000}"/>
    <cellStyle name="Normal 2 19 15" xfId="3179" xr:uid="{00000000-0005-0000-0000-00005C0C0000}"/>
    <cellStyle name="Normal 2 19 16" xfId="3180" xr:uid="{00000000-0005-0000-0000-00005D0C0000}"/>
    <cellStyle name="Normal 2 19 17" xfId="3181" xr:uid="{00000000-0005-0000-0000-00005E0C0000}"/>
    <cellStyle name="Normal 2 19 18" xfId="3182" xr:uid="{00000000-0005-0000-0000-00005F0C0000}"/>
    <cellStyle name="Normal 2 19 19" xfId="3183" xr:uid="{00000000-0005-0000-0000-0000600C0000}"/>
    <cellStyle name="Normal 2 19 2" xfId="3184" xr:uid="{00000000-0005-0000-0000-0000610C0000}"/>
    <cellStyle name="Normal 2 19 20" xfId="3185" xr:uid="{00000000-0005-0000-0000-0000620C0000}"/>
    <cellStyle name="Normal 2 19 21" xfId="3186" xr:uid="{00000000-0005-0000-0000-0000630C0000}"/>
    <cellStyle name="Normal 2 19 22" xfId="3187" xr:uid="{00000000-0005-0000-0000-0000640C0000}"/>
    <cellStyle name="Normal 2 19 23" xfId="3188" xr:uid="{00000000-0005-0000-0000-0000650C0000}"/>
    <cellStyle name="Normal 2 19 24" xfId="3189" xr:uid="{00000000-0005-0000-0000-0000660C0000}"/>
    <cellStyle name="Normal 2 19 25" xfId="3190" xr:uid="{00000000-0005-0000-0000-0000670C0000}"/>
    <cellStyle name="Normal 2 19 26" xfId="3191" xr:uid="{00000000-0005-0000-0000-0000680C0000}"/>
    <cellStyle name="Normal 2 19 27" xfId="3192" xr:uid="{00000000-0005-0000-0000-0000690C0000}"/>
    <cellStyle name="Normal 2 19 28" xfId="3193" xr:uid="{00000000-0005-0000-0000-00006A0C0000}"/>
    <cellStyle name="Normal 2 19 29" xfId="3194" xr:uid="{00000000-0005-0000-0000-00006B0C0000}"/>
    <cellStyle name="Normal 2 19 3" xfId="3195" xr:uid="{00000000-0005-0000-0000-00006C0C0000}"/>
    <cellStyle name="Normal 2 19 30" xfId="3196" xr:uid="{00000000-0005-0000-0000-00006D0C0000}"/>
    <cellStyle name="Normal 2 19 31" xfId="3197" xr:uid="{00000000-0005-0000-0000-00006E0C0000}"/>
    <cellStyle name="Normal 2 19 32" xfId="3198" xr:uid="{00000000-0005-0000-0000-00006F0C0000}"/>
    <cellStyle name="Normal 2 19 33" xfId="3199" xr:uid="{00000000-0005-0000-0000-0000700C0000}"/>
    <cellStyle name="Normal 2 19 34" xfId="3200" xr:uid="{00000000-0005-0000-0000-0000710C0000}"/>
    <cellStyle name="Normal 2 19 35" xfId="3201" xr:uid="{00000000-0005-0000-0000-0000720C0000}"/>
    <cellStyle name="Normal 2 19 36" xfId="3202" xr:uid="{00000000-0005-0000-0000-0000730C0000}"/>
    <cellStyle name="Normal 2 19 37" xfId="3203" xr:uid="{00000000-0005-0000-0000-0000740C0000}"/>
    <cellStyle name="Normal 2 19 38" xfId="3204" xr:uid="{00000000-0005-0000-0000-0000750C0000}"/>
    <cellStyle name="Normal 2 19 39" xfId="3205" xr:uid="{00000000-0005-0000-0000-0000760C0000}"/>
    <cellStyle name="Normal 2 19 4" xfId="3206" xr:uid="{00000000-0005-0000-0000-0000770C0000}"/>
    <cellStyle name="Normal 2 19 40" xfId="3207" xr:uid="{00000000-0005-0000-0000-0000780C0000}"/>
    <cellStyle name="Normal 2 19 41" xfId="3208" xr:uid="{00000000-0005-0000-0000-0000790C0000}"/>
    <cellStyle name="Normal 2 19 5" xfId="3209" xr:uid="{00000000-0005-0000-0000-00007A0C0000}"/>
    <cellStyle name="Normal 2 19 6" xfId="3210" xr:uid="{00000000-0005-0000-0000-00007B0C0000}"/>
    <cellStyle name="Normal 2 19 7" xfId="3211" xr:uid="{00000000-0005-0000-0000-00007C0C0000}"/>
    <cellStyle name="Normal 2 19 8" xfId="3212" xr:uid="{00000000-0005-0000-0000-00007D0C0000}"/>
    <cellStyle name="Normal 2 19 9" xfId="3213" xr:uid="{00000000-0005-0000-0000-00007E0C0000}"/>
    <cellStyle name="Normal 2 19_ANALISIS PELAYA" xfId="3214" xr:uid="{00000000-0005-0000-0000-00007F0C0000}"/>
    <cellStyle name="Normal 2 2" xfId="46" xr:uid="{00000000-0005-0000-0000-0000800C0000}"/>
    <cellStyle name="Normal 2 2 10" xfId="3215" xr:uid="{00000000-0005-0000-0000-0000810C0000}"/>
    <cellStyle name="Normal 2 2 11" xfId="3216" xr:uid="{00000000-0005-0000-0000-0000820C0000}"/>
    <cellStyle name="Normal 2 2 12" xfId="3217" xr:uid="{00000000-0005-0000-0000-0000830C0000}"/>
    <cellStyle name="Normal 2 2 13" xfId="3218" xr:uid="{00000000-0005-0000-0000-0000840C0000}"/>
    <cellStyle name="Normal 2 2 14" xfId="3219" xr:uid="{00000000-0005-0000-0000-0000850C0000}"/>
    <cellStyle name="Normal 2 2 15" xfId="3220" xr:uid="{00000000-0005-0000-0000-0000860C0000}"/>
    <cellStyle name="Normal 2 2 16" xfId="3221" xr:uid="{00000000-0005-0000-0000-0000870C0000}"/>
    <cellStyle name="Normal 2 2 17" xfId="3222" xr:uid="{00000000-0005-0000-0000-0000880C0000}"/>
    <cellStyle name="Normal 2 2 18" xfId="3223" xr:uid="{00000000-0005-0000-0000-0000890C0000}"/>
    <cellStyle name="Normal 2 2 18 2" xfId="3224" xr:uid="{00000000-0005-0000-0000-00008A0C0000}"/>
    <cellStyle name="Normal 2 2 18_Memorias La Victoria Adicional" xfId="3225" xr:uid="{00000000-0005-0000-0000-00008B0C0000}"/>
    <cellStyle name="Normal 2 2 19" xfId="3226" xr:uid="{00000000-0005-0000-0000-00008C0C0000}"/>
    <cellStyle name="Normal 2 2 2" xfId="7" xr:uid="{00000000-0005-0000-0000-00008D0C0000}"/>
    <cellStyle name="Normal 2 2 2 2" xfId="47" xr:uid="{00000000-0005-0000-0000-00008E0C0000}"/>
    <cellStyle name="Normal 2 2 2 2 2" xfId="3227" xr:uid="{00000000-0005-0000-0000-00008F0C0000}"/>
    <cellStyle name="Normal 2 2 2 2 2 2" xfId="3228" xr:uid="{00000000-0005-0000-0000-0000900C0000}"/>
    <cellStyle name="Normal 2 2 2 2 3" xfId="3229" xr:uid="{00000000-0005-0000-0000-0000910C0000}"/>
    <cellStyle name="Normal 2 2 2 3" xfId="3230" xr:uid="{00000000-0005-0000-0000-0000920C0000}"/>
    <cellStyle name="Normal 2 2 2_Memorias La Victoria Adicional" xfId="3231" xr:uid="{00000000-0005-0000-0000-0000930C0000}"/>
    <cellStyle name="Normal 2 2 3" xfId="3232" xr:uid="{00000000-0005-0000-0000-0000940C0000}"/>
    <cellStyle name="Normal 2 2 3 2" xfId="3233" xr:uid="{00000000-0005-0000-0000-0000950C0000}"/>
    <cellStyle name="Normal 2 2 4" xfId="3234" xr:uid="{00000000-0005-0000-0000-0000960C0000}"/>
    <cellStyle name="Normal 2 2 4 2" xfId="3235" xr:uid="{00000000-0005-0000-0000-0000970C0000}"/>
    <cellStyle name="Normal 2 2 5" xfId="3236" xr:uid="{00000000-0005-0000-0000-0000980C0000}"/>
    <cellStyle name="Normal 2 2 6" xfId="3237" xr:uid="{00000000-0005-0000-0000-0000990C0000}"/>
    <cellStyle name="Normal 2 2 7" xfId="3238" xr:uid="{00000000-0005-0000-0000-00009A0C0000}"/>
    <cellStyle name="Normal 2 2 8" xfId="3239" xr:uid="{00000000-0005-0000-0000-00009B0C0000}"/>
    <cellStyle name="Normal 2 2 9" xfId="3240" xr:uid="{00000000-0005-0000-0000-00009C0C0000}"/>
    <cellStyle name="Normal 2 20" xfId="3241" xr:uid="{00000000-0005-0000-0000-00009D0C0000}"/>
    <cellStyle name="Normal 2 21" xfId="3242" xr:uid="{00000000-0005-0000-0000-00009E0C0000}"/>
    <cellStyle name="Normal 2 22" xfId="3243" xr:uid="{00000000-0005-0000-0000-00009F0C0000}"/>
    <cellStyle name="Normal 2 23" xfId="3244" xr:uid="{00000000-0005-0000-0000-0000A00C0000}"/>
    <cellStyle name="Normal 2 24" xfId="3245" xr:uid="{00000000-0005-0000-0000-0000A10C0000}"/>
    <cellStyle name="Normal 2 25" xfId="3246" xr:uid="{00000000-0005-0000-0000-0000A20C0000}"/>
    <cellStyle name="Normal 2 26" xfId="3247" xr:uid="{00000000-0005-0000-0000-0000A30C0000}"/>
    <cellStyle name="Normal 2 27" xfId="3248" xr:uid="{00000000-0005-0000-0000-0000A40C0000}"/>
    <cellStyle name="Normal 2 27 2" xfId="3249" xr:uid="{00000000-0005-0000-0000-0000A50C0000}"/>
    <cellStyle name="Normal 2 28" xfId="3250" xr:uid="{00000000-0005-0000-0000-0000A60C0000}"/>
    <cellStyle name="Normal 2 29" xfId="3251" xr:uid="{00000000-0005-0000-0000-0000A70C0000}"/>
    <cellStyle name="Normal 2 3" xfId="3252" xr:uid="{00000000-0005-0000-0000-0000A80C0000}"/>
    <cellStyle name="Normal 2 3 2" xfId="3253" xr:uid="{00000000-0005-0000-0000-0000A90C0000}"/>
    <cellStyle name="Normal 2 3 2 2" xfId="3254" xr:uid="{00000000-0005-0000-0000-0000AA0C0000}"/>
    <cellStyle name="Normal 2 3 2 2 2" xfId="3255" xr:uid="{00000000-0005-0000-0000-0000AB0C0000}"/>
    <cellStyle name="Normal 2 3 2 2 3" xfId="3256" xr:uid="{00000000-0005-0000-0000-0000AC0C0000}"/>
    <cellStyle name="Normal 2 3 2 3" xfId="3257" xr:uid="{00000000-0005-0000-0000-0000AD0C0000}"/>
    <cellStyle name="Normal 2 3 2 4" xfId="3258" xr:uid="{00000000-0005-0000-0000-0000AE0C0000}"/>
    <cellStyle name="Normal 2 3 2 5" xfId="3259" xr:uid="{00000000-0005-0000-0000-0000AF0C0000}"/>
    <cellStyle name="Normal 2 3 2 6" xfId="3260" xr:uid="{00000000-0005-0000-0000-0000B00C0000}"/>
    <cellStyle name="Normal 2 3 3" xfId="3261" xr:uid="{00000000-0005-0000-0000-0000B10C0000}"/>
    <cellStyle name="Normal 2 3 4" xfId="3262" xr:uid="{00000000-0005-0000-0000-0000B20C0000}"/>
    <cellStyle name="Normal 2 3 5" xfId="3263" xr:uid="{00000000-0005-0000-0000-0000B30C0000}"/>
    <cellStyle name="Normal 2 3 6" xfId="3264" xr:uid="{00000000-0005-0000-0000-0000B40C0000}"/>
    <cellStyle name="Normal 2 3 7" xfId="3265" xr:uid="{00000000-0005-0000-0000-0000B50C0000}"/>
    <cellStyle name="Normal 2 3 8" xfId="3266" xr:uid="{00000000-0005-0000-0000-0000B60C0000}"/>
    <cellStyle name="Normal 2 3_2010 APU GRUPO No. 4 OK" xfId="3267" xr:uid="{00000000-0005-0000-0000-0000B70C0000}"/>
    <cellStyle name="Normal 2 30" xfId="3268" xr:uid="{00000000-0005-0000-0000-0000B80C0000}"/>
    <cellStyle name="Normal 2 31" xfId="3269" xr:uid="{00000000-0005-0000-0000-0000B90C0000}"/>
    <cellStyle name="Normal 2 32" xfId="3270" xr:uid="{00000000-0005-0000-0000-0000BA0C0000}"/>
    <cellStyle name="Normal 2 33" xfId="3271" xr:uid="{00000000-0005-0000-0000-0000BB0C0000}"/>
    <cellStyle name="Normal 2 34" xfId="3272" xr:uid="{00000000-0005-0000-0000-0000BC0C0000}"/>
    <cellStyle name="Normal 2 35" xfId="3273" xr:uid="{00000000-0005-0000-0000-0000BD0C0000}"/>
    <cellStyle name="Normal 2 35 2" xfId="3274" xr:uid="{00000000-0005-0000-0000-0000BE0C0000}"/>
    <cellStyle name="Normal 2 35 2 2" xfId="3275" xr:uid="{00000000-0005-0000-0000-0000BF0C0000}"/>
    <cellStyle name="Normal 2 35 3" xfId="3276" xr:uid="{00000000-0005-0000-0000-0000C00C0000}"/>
    <cellStyle name="Normal 2 36" xfId="3277" xr:uid="{00000000-0005-0000-0000-0000C10C0000}"/>
    <cellStyle name="Normal 2 36 2" xfId="3278" xr:uid="{00000000-0005-0000-0000-0000C20C0000}"/>
    <cellStyle name="Normal 2 37" xfId="3279" xr:uid="{00000000-0005-0000-0000-0000C30C0000}"/>
    <cellStyle name="Normal 2 37 2" xfId="3280" xr:uid="{00000000-0005-0000-0000-0000C40C0000}"/>
    <cellStyle name="Normal 2 38" xfId="3281" xr:uid="{00000000-0005-0000-0000-0000C50C0000}"/>
    <cellStyle name="Normal 2 38 2" xfId="3282" xr:uid="{00000000-0005-0000-0000-0000C60C0000}"/>
    <cellStyle name="Normal 2 39" xfId="3283" xr:uid="{00000000-0005-0000-0000-0000C70C0000}"/>
    <cellStyle name="Normal 2 39 2" xfId="3284" xr:uid="{00000000-0005-0000-0000-0000C80C0000}"/>
    <cellStyle name="Normal 2 4" xfId="3285" xr:uid="{00000000-0005-0000-0000-0000C90C0000}"/>
    <cellStyle name="Normal 2 4 2" xfId="3286" xr:uid="{00000000-0005-0000-0000-0000CA0C0000}"/>
    <cellStyle name="Normal 2 4 2 2" xfId="3287" xr:uid="{00000000-0005-0000-0000-0000CB0C0000}"/>
    <cellStyle name="Normal 2 4 2 2 2" xfId="3288" xr:uid="{00000000-0005-0000-0000-0000CC0C0000}"/>
    <cellStyle name="Normal 2 4 2 2 2 2" xfId="3289" xr:uid="{00000000-0005-0000-0000-0000CD0C0000}"/>
    <cellStyle name="Normal 2 4 2 2 3" xfId="3290" xr:uid="{00000000-0005-0000-0000-0000CE0C0000}"/>
    <cellStyle name="Normal 2 4 2 2_Rendimiento actividades" xfId="3291" xr:uid="{00000000-0005-0000-0000-0000CF0C0000}"/>
    <cellStyle name="Normal 2 4 2 3" xfId="3292" xr:uid="{00000000-0005-0000-0000-0000D00C0000}"/>
    <cellStyle name="Normal 2 4 2 3 2" xfId="3293" xr:uid="{00000000-0005-0000-0000-0000D10C0000}"/>
    <cellStyle name="Normal 2 4 2 4" xfId="3294" xr:uid="{00000000-0005-0000-0000-0000D20C0000}"/>
    <cellStyle name="Normal 2 4 2 4 2" xfId="3295" xr:uid="{00000000-0005-0000-0000-0000D30C0000}"/>
    <cellStyle name="Normal 2 4 3" xfId="3296" xr:uid="{00000000-0005-0000-0000-0000D40C0000}"/>
    <cellStyle name="Normal 2 4 4" xfId="3297" xr:uid="{00000000-0005-0000-0000-0000D50C0000}"/>
    <cellStyle name="Normal 2 4_Rendimiento actividades" xfId="3298" xr:uid="{00000000-0005-0000-0000-0000D60C0000}"/>
    <cellStyle name="Normal 2 40" xfId="3299" xr:uid="{00000000-0005-0000-0000-0000D70C0000}"/>
    <cellStyle name="Normal 2 40 2" xfId="3300" xr:uid="{00000000-0005-0000-0000-0000D80C0000}"/>
    <cellStyle name="Normal 2 41" xfId="3301" xr:uid="{00000000-0005-0000-0000-0000D90C0000}"/>
    <cellStyle name="Normal 2 41 2" xfId="3302" xr:uid="{00000000-0005-0000-0000-0000DA0C0000}"/>
    <cellStyle name="Normal 2 42" xfId="3303" xr:uid="{00000000-0005-0000-0000-0000DB0C0000}"/>
    <cellStyle name="Normal 2 42 2" xfId="3304" xr:uid="{00000000-0005-0000-0000-0000DC0C0000}"/>
    <cellStyle name="Normal 2 43" xfId="3305" xr:uid="{00000000-0005-0000-0000-0000DD0C0000}"/>
    <cellStyle name="Normal 2 43 2" xfId="3306" xr:uid="{00000000-0005-0000-0000-0000DE0C0000}"/>
    <cellStyle name="Normal 2 44" xfId="3307" xr:uid="{00000000-0005-0000-0000-0000DF0C0000}"/>
    <cellStyle name="Normal 2 44 2" xfId="3308" xr:uid="{00000000-0005-0000-0000-0000E00C0000}"/>
    <cellStyle name="Normal 2 45" xfId="3309" xr:uid="{00000000-0005-0000-0000-0000E10C0000}"/>
    <cellStyle name="Normal 2 45 2" xfId="3310" xr:uid="{00000000-0005-0000-0000-0000E20C0000}"/>
    <cellStyle name="Normal 2 46" xfId="3311" xr:uid="{00000000-0005-0000-0000-0000E30C0000}"/>
    <cellStyle name="Normal 2 46 2" xfId="3312" xr:uid="{00000000-0005-0000-0000-0000E40C0000}"/>
    <cellStyle name="Normal 2 47" xfId="3313" xr:uid="{00000000-0005-0000-0000-0000E50C0000}"/>
    <cellStyle name="Normal 2 47 2" xfId="3314" xr:uid="{00000000-0005-0000-0000-0000E60C0000}"/>
    <cellStyle name="Normal 2 48" xfId="3315" xr:uid="{00000000-0005-0000-0000-0000E70C0000}"/>
    <cellStyle name="Normal 2 48 2" xfId="3316" xr:uid="{00000000-0005-0000-0000-0000E80C0000}"/>
    <cellStyle name="Normal 2 49" xfId="3317" xr:uid="{00000000-0005-0000-0000-0000E90C0000}"/>
    <cellStyle name="Normal 2 49 2" xfId="3318" xr:uid="{00000000-0005-0000-0000-0000EA0C0000}"/>
    <cellStyle name="Normal 2 5" xfId="3319" xr:uid="{00000000-0005-0000-0000-0000EB0C0000}"/>
    <cellStyle name="Normal 2 5 10" xfId="3320" xr:uid="{00000000-0005-0000-0000-0000EC0C0000}"/>
    <cellStyle name="Normal 2 5 11" xfId="3321" xr:uid="{00000000-0005-0000-0000-0000ED0C0000}"/>
    <cellStyle name="Normal 2 5 12" xfId="3322" xr:uid="{00000000-0005-0000-0000-0000EE0C0000}"/>
    <cellStyle name="Normal 2 5 13" xfId="3323" xr:uid="{00000000-0005-0000-0000-0000EF0C0000}"/>
    <cellStyle name="Normal 2 5 14" xfId="3324" xr:uid="{00000000-0005-0000-0000-0000F00C0000}"/>
    <cellStyle name="Normal 2 5 15" xfId="3325" xr:uid="{00000000-0005-0000-0000-0000F10C0000}"/>
    <cellStyle name="Normal 2 5 16" xfId="3326" xr:uid="{00000000-0005-0000-0000-0000F20C0000}"/>
    <cellStyle name="Normal 2 5 17" xfId="3327" xr:uid="{00000000-0005-0000-0000-0000F30C0000}"/>
    <cellStyle name="Normal 2 5 18" xfId="3328" xr:uid="{00000000-0005-0000-0000-0000F40C0000}"/>
    <cellStyle name="Normal 2 5 19" xfId="3329" xr:uid="{00000000-0005-0000-0000-0000F50C0000}"/>
    <cellStyle name="Normal 2 5 2" xfId="3330" xr:uid="{00000000-0005-0000-0000-0000F60C0000}"/>
    <cellStyle name="Normal 2 5 2 2" xfId="3331" xr:uid="{00000000-0005-0000-0000-0000F70C0000}"/>
    <cellStyle name="Normal 2 5 2 3" xfId="3332" xr:uid="{00000000-0005-0000-0000-0000F80C0000}"/>
    <cellStyle name="Normal 2 5 2 4" xfId="3333" xr:uid="{00000000-0005-0000-0000-0000F90C0000}"/>
    <cellStyle name="Normal 2 5 2 5" xfId="3334" xr:uid="{00000000-0005-0000-0000-0000FA0C0000}"/>
    <cellStyle name="Normal 2 5 20" xfId="3335" xr:uid="{00000000-0005-0000-0000-0000FB0C0000}"/>
    <cellStyle name="Normal 2 5 21" xfId="3336" xr:uid="{00000000-0005-0000-0000-0000FC0C0000}"/>
    <cellStyle name="Normal 2 5 22" xfId="3337" xr:uid="{00000000-0005-0000-0000-0000FD0C0000}"/>
    <cellStyle name="Normal 2 5 23" xfId="3338" xr:uid="{00000000-0005-0000-0000-0000FE0C0000}"/>
    <cellStyle name="Normal 2 5 24" xfId="3339" xr:uid="{00000000-0005-0000-0000-0000FF0C0000}"/>
    <cellStyle name="Normal 2 5 25" xfId="3340" xr:uid="{00000000-0005-0000-0000-0000000D0000}"/>
    <cellStyle name="Normal 2 5 26" xfId="3341" xr:uid="{00000000-0005-0000-0000-0000010D0000}"/>
    <cellStyle name="Normal 2 5 27" xfId="3342" xr:uid="{00000000-0005-0000-0000-0000020D0000}"/>
    <cellStyle name="Normal 2 5 28" xfId="3343" xr:uid="{00000000-0005-0000-0000-0000030D0000}"/>
    <cellStyle name="Normal 2 5 29" xfId="3344" xr:uid="{00000000-0005-0000-0000-0000040D0000}"/>
    <cellStyle name="Normal 2 5 3" xfId="3345" xr:uid="{00000000-0005-0000-0000-0000050D0000}"/>
    <cellStyle name="Normal 2 5 3 2" xfId="3346" xr:uid="{00000000-0005-0000-0000-0000060D0000}"/>
    <cellStyle name="Normal 2 5 30" xfId="3347" xr:uid="{00000000-0005-0000-0000-0000070D0000}"/>
    <cellStyle name="Normal 2 5 31" xfId="3348" xr:uid="{00000000-0005-0000-0000-0000080D0000}"/>
    <cellStyle name="Normal 2 5 32" xfId="3349" xr:uid="{00000000-0005-0000-0000-0000090D0000}"/>
    <cellStyle name="Normal 2 5 33" xfId="3350" xr:uid="{00000000-0005-0000-0000-00000A0D0000}"/>
    <cellStyle name="Normal 2 5 34" xfId="3351" xr:uid="{00000000-0005-0000-0000-00000B0D0000}"/>
    <cellStyle name="Normal 2 5 35" xfId="3352" xr:uid="{00000000-0005-0000-0000-00000C0D0000}"/>
    <cellStyle name="Normal 2 5 36" xfId="3353" xr:uid="{00000000-0005-0000-0000-00000D0D0000}"/>
    <cellStyle name="Normal 2 5 37" xfId="3354" xr:uid="{00000000-0005-0000-0000-00000E0D0000}"/>
    <cellStyle name="Normal 2 5 38" xfId="3355" xr:uid="{00000000-0005-0000-0000-00000F0D0000}"/>
    <cellStyle name="Normal 2 5 39" xfId="3356" xr:uid="{00000000-0005-0000-0000-0000100D0000}"/>
    <cellStyle name="Normal 2 5 4" xfId="3357" xr:uid="{00000000-0005-0000-0000-0000110D0000}"/>
    <cellStyle name="Normal 2 5 40" xfId="3358" xr:uid="{00000000-0005-0000-0000-0000120D0000}"/>
    <cellStyle name="Normal 2 5 41" xfId="3359" xr:uid="{00000000-0005-0000-0000-0000130D0000}"/>
    <cellStyle name="Normal 2 5 5" xfId="3360" xr:uid="{00000000-0005-0000-0000-0000140D0000}"/>
    <cellStyle name="Normal 2 5 6" xfId="3361" xr:uid="{00000000-0005-0000-0000-0000150D0000}"/>
    <cellStyle name="Normal 2 5 7" xfId="3362" xr:uid="{00000000-0005-0000-0000-0000160D0000}"/>
    <cellStyle name="Normal 2 5 8" xfId="3363" xr:uid="{00000000-0005-0000-0000-0000170D0000}"/>
    <cellStyle name="Normal 2 5 9" xfId="3364" xr:uid="{00000000-0005-0000-0000-0000180D0000}"/>
    <cellStyle name="Normal 2 5_ANALISIS PELAYA" xfId="3365" xr:uid="{00000000-0005-0000-0000-0000190D0000}"/>
    <cellStyle name="Normal 2 50" xfId="3366" xr:uid="{00000000-0005-0000-0000-00001A0D0000}"/>
    <cellStyle name="Normal 2 50 2" xfId="3367" xr:uid="{00000000-0005-0000-0000-00001B0D0000}"/>
    <cellStyle name="Normal 2 51" xfId="3368" xr:uid="{00000000-0005-0000-0000-00001C0D0000}"/>
    <cellStyle name="Normal 2 51 2" xfId="3369" xr:uid="{00000000-0005-0000-0000-00001D0D0000}"/>
    <cellStyle name="Normal 2 52" xfId="3370" xr:uid="{00000000-0005-0000-0000-00001E0D0000}"/>
    <cellStyle name="Normal 2 52 2" xfId="3371" xr:uid="{00000000-0005-0000-0000-00001F0D0000}"/>
    <cellStyle name="Normal 2 53" xfId="3372" xr:uid="{00000000-0005-0000-0000-0000200D0000}"/>
    <cellStyle name="Normal 2 53 2" xfId="3373" xr:uid="{00000000-0005-0000-0000-0000210D0000}"/>
    <cellStyle name="Normal 2 54" xfId="3374" xr:uid="{00000000-0005-0000-0000-0000220D0000}"/>
    <cellStyle name="Normal 2 54 2" xfId="3375" xr:uid="{00000000-0005-0000-0000-0000230D0000}"/>
    <cellStyle name="Normal 2 55" xfId="3376" xr:uid="{00000000-0005-0000-0000-0000240D0000}"/>
    <cellStyle name="Normal 2 55 2" xfId="3377" xr:uid="{00000000-0005-0000-0000-0000250D0000}"/>
    <cellStyle name="Normal 2 56" xfId="3378" xr:uid="{00000000-0005-0000-0000-0000260D0000}"/>
    <cellStyle name="Normal 2 56 2" xfId="3379" xr:uid="{00000000-0005-0000-0000-0000270D0000}"/>
    <cellStyle name="Normal 2 57" xfId="3380" xr:uid="{00000000-0005-0000-0000-0000280D0000}"/>
    <cellStyle name="Normal 2 57 2" xfId="3381" xr:uid="{00000000-0005-0000-0000-0000290D0000}"/>
    <cellStyle name="Normal 2 58" xfId="3382" xr:uid="{00000000-0005-0000-0000-00002A0D0000}"/>
    <cellStyle name="Normal 2 58 2" xfId="3383" xr:uid="{00000000-0005-0000-0000-00002B0D0000}"/>
    <cellStyle name="Normal 2 59" xfId="3384" xr:uid="{00000000-0005-0000-0000-00002C0D0000}"/>
    <cellStyle name="Normal 2 59 2" xfId="3385" xr:uid="{00000000-0005-0000-0000-00002D0D0000}"/>
    <cellStyle name="Normal 2 6" xfId="3386" xr:uid="{00000000-0005-0000-0000-00002E0D0000}"/>
    <cellStyle name="Normal 2 6 10" xfId="3387" xr:uid="{00000000-0005-0000-0000-00002F0D0000}"/>
    <cellStyle name="Normal 2 6 11" xfId="3388" xr:uid="{00000000-0005-0000-0000-0000300D0000}"/>
    <cellStyle name="Normal 2 6 12" xfId="3389" xr:uid="{00000000-0005-0000-0000-0000310D0000}"/>
    <cellStyle name="Normal 2 6 13" xfId="3390" xr:uid="{00000000-0005-0000-0000-0000320D0000}"/>
    <cellStyle name="Normal 2 6 14" xfId="3391" xr:uid="{00000000-0005-0000-0000-0000330D0000}"/>
    <cellStyle name="Normal 2 6 15" xfId="3392" xr:uid="{00000000-0005-0000-0000-0000340D0000}"/>
    <cellStyle name="Normal 2 6 16" xfId="3393" xr:uid="{00000000-0005-0000-0000-0000350D0000}"/>
    <cellStyle name="Normal 2 6 17" xfId="3394" xr:uid="{00000000-0005-0000-0000-0000360D0000}"/>
    <cellStyle name="Normal 2 6 18" xfId="3395" xr:uid="{00000000-0005-0000-0000-0000370D0000}"/>
    <cellStyle name="Normal 2 6 19" xfId="3396" xr:uid="{00000000-0005-0000-0000-0000380D0000}"/>
    <cellStyle name="Normal 2 6 2" xfId="3397" xr:uid="{00000000-0005-0000-0000-0000390D0000}"/>
    <cellStyle name="Normal 2 6 20" xfId="3398" xr:uid="{00000000-0005-0000-0000-00003A0D0000}"/>
    <cellStyle name="Normal 2 6 21" xfId="3399" xr:uid="{00000000-0005-0000-0000-00003B0D0000}"/>
    <cellStyle name="Normal 2 6 22" xfId="3400" xr:uid="{00000000-0005-0000-0000-00003C0D0000}"/>
    <cellStyle name="Normal 2 6 23" xfId="3401" xr:uid="{00000000-0005-0000-0000-00003D0D0000}"/>
    <cellStyle name="Normal 2 6 24" xfId="3402" xr:uid="{00000000-0005-0000-0000-00003E0D0000}"/>
    <cellStyle name="Normal 2 6 25" xfId="3403" xr:uid="{00000000-0005-0000-0000-00003F0D0000}"/>
    <cellStyle name="Normal 2 6 26" xfId="3404" xr:uid="{00000000-0005-0000-0000-0000400D0000}"/>
    <cellStyle name="Normal 2 6 27" xfId="3405" xr:uid="{00000000-0005-0000-0000-0000410D0000}"/>
    <cellStyle name="Normal 2 6 28" xfId="3406" xr:uid="{00000000-0005-0000-0000-0000420D0000}"/>
    <cellStyle name="Normal 2 6 29" xfId="3407" xr:uid="{00000000-0005-0000-0000-0000430D0000}"/>
    <cellStyle name="Normal 2 6 3" xfId="3408" xr:uid="{00000000-0005-0000-0000-0000440D0000}"/>
    <cellStyle name="Normal 2 6 30" xfId="3409" xr:uid="{00000000-0005-0000-0000-0000450D0000}"/>
    <cellStyle name="Normal 2 6 31" xfId="3410" xr:uid="{00000000-0005-0000-0000-0000460D0000}"/>
    <cellStyle name="Normal 2 6 32" xfId="3411" xr:uid="{00000000-0005-0000-0000-0000470D0000}"/>
    <cellStyle name="Normal 2 6 33" xfId="3412" xr:uid="{00000000-0005-0000-0000-0000480D0000}"/>
    <cellStyle name="Normal 2 6 34" xfId="3413" xr:uid="{00000000-0005-0000-0000-0000490D0000}"/>
    <cellStyle name="Normal 2 6 35" xfId="3414" xr:uid="{00000000-0005-0000-0000-00004A0D0000}"/>
    <cellStyle name="Normal 2 6 36" xfId="3415" xr:uid="{00000000-0005-0000-0000-00004B0D0000}"/>
    <cellStyle name="Normal 2 6 37" xfId="3416" xr:uid="{00000000-0005-0000-0000-00004C0D0000}"/>
    <cellStyle name="Normal 2 6 38" xfId="3417" xr:uid="{00000000-0005-0000-0000-00004D0D0000}"/>
    <cellStyle name="Normal 2 6 39" xfId="3418" xr:uid="{00000000-0005-0000-0000-00004E0D0000}"/>
    <cellStyle name="Normal 2 6 4" xfId="3419" xr:uid="{00000000-0005-0000-0000-00004F0D0000}"/>
    <cellStyle name="Normal 2 6 40" xfId="3420" xr:uid="{00000000-0005-0000-0000-0000500D0000}"/>
    <cellStyle name="Normal 2 6 41" xfId="3421" xr:uid="{00000000-0005-0000-0000-0000510D0000}"/>
    <cellStyle name="Normal 2 6 5" xfId="3422" xr:uid="{00000000-0005-0000-0000-0000520D0000}"/>
    <cellStyle name="Normal 2 6 6" xfId="3423" xr:uid="{00000000-0005-0000-0000-0000530D0000}"/>
    <cellStyle name="Normal 2 6 7" xfId="3424" xr:uid="{00000000-0005-0000-0000-0000540D0000}"/>
    <cellStyle name="Normal 2 6 8" xfId="3425" xr:uid="{00000000-0005-0000-0000-0000550D0000}"/>
    <cellStyle name="Normal 2 6 9" xfId="3426" xr:uid="{00000000-0005-0000-0000-0000560D0000}"/>
    <cellStyle name="Normal 2 6_ANALISIS PELAYA" xfId="3427" xr:uid="{00000000-0005-0000-0000-0000570D0000}"/>
    <cellStyle name="Normal 2 60" xfId="3428" xr:uid="{00000000-0005-0000-0000-0000580D0000}"/>
    <cellStyle name="Normal 2 60 2" xfId="3429" xr:uid="{00000000-0005-0000-0000-0000590D0000}"/>
    <cellStyle name="Normal 2 61" xfId="3430" xr:uid="{00000000-0005-0000-0000-00005A0D0000}"/>
    <cellStyle name="Normal 2 61 2" xfId="3431" xr:uid="{00000000-0005-0000-0000-00005B0D0000}"/>
    <cellStyle name="Normal 2 62" xfId="3432" xr:uid="{00000000-0005-0000-0000-00005C0D0000}"/>
    <cellStyle name="Normal 2 62 2" xfId="3433" xr:uid="{00000000-0005-0000-0000-00005D0D0000}"/>
    <cellStyle name="Normal 2 63" xfId="3434" xr:uid="{00000000-0005-0000-0000-00005E0D0000}"/>
    <cellStyle name="Normal 2 64" xfId="3435" xr:uid="{00000000-0005-0000-0000-00005F0D0000}"/>
    <cellStyle name="Normal 2 65" xfId="3436" xr:uid="{00000000-0005-0000-0000-0000600D0000}"/>
    <cellStyle name="Normal 2 65 2" xfId="3437" xr:uid="{00000000-0005-0000-0000-0000610D0000}"/>
    <cellStyle name="Normal 2 66" xfId="3438" xr:uid="{00000000-0005-0000-0000-0000620D0000}"/>
    <cellStyle name="Normal 2 66 2" xfId="3439" xr:uid="{00000000-0005-0000-0000-0000630D0000}"/>
    <cellStyle name="Normal 2 67" xfId="3440" xr:uid="{00000000-0005-0000-0000-0000640D0000}"/>
    <cellStyle name="Normal 2 67 2" xfId="3441" xr:uid="{00000000-0005-0000-0000-0000650D0000}"/>
    <cellStyle name="Normal 2 68" xfId="3442" xr:uid="{00000000-0005-0000-0000-0000660D0000}"/>
    <cellStyle name="Normal 2 68 2" xfId="3443" xr:uid="{00000000-0005-0000-0000-0000670D0000}"/>
    <cellStyle name="Normal 2 69" xfId="3444" xr:uid="{00000000-0005-0000-0000-0000680D0000}"/>
    <cellStyle name="Normal 2 7" xfId="3445" xr:uid="{00000000-0005-0000-0000-0000690D0000}"/>
    <cellStyle name="Normal 2 8" xfId="3446" xr:uid="{00000000-0005-0000-0000-00006A0D0000}"/>
    <cellStyle name="Normal 2 9" xfId="3447" xr:uid="{00000000-0005-0000-0000-00006B0D0000}"/>
    <cellStyle name="Normal 2 9 2" xfId="3448" xr:uid="{00000000-0005-0000-0000-00006C0D0000}"/>
    <cellStyle name="Normal 2_2010 APU GRUPO No. 4 OK" xfId="3449" xr:uid="{00000000-0005-0000-0000-00006D0D0000}"/>
    <cellStyle name="Normal 20" xfId="3450" xr:uid="{00000000-0005-0000-0000-00006E0D0000}"/>
    <cellStyle name="Normal 20 10" xfId="3451" xr:uid="{00000000-0005-0000-0000-00006F0D0000}"/>
    <cellStyle name="Normal 20 11" xfId="3452" xr:uid="{00000000-0005-0000-0000-0000700D0000}"/>
    <cellStyle name="Normal 20 12" xfId="3453" xr:uid="{00000000-0005-0000-0000-0000710D0000}"/>
    <cellStyle name="Normal 20 13" xfId="3454" xr:uid="{00000000-0005-0000-0000-0000720D0000}"/>
    <cellStyle name="Normal 20 14" xfId="3455" xr:uid="{00000000-0005-0000-0000-0000730D0000}"/>
    <cellStyle name="Normal 20 15" xfId="3456" xr:uid="{00000000-0005-0000-0000-0000740D0000}"/>
    <cellStyle name="Normal 20 16" xfId="3457" xr:uid="{00000000-0005-0000-0000-0000750D0000}"/>
    <cellStyle name="Normal 20 17" xfId="3458" xr:uid="{00000000-0005-0000-0000-0000760D0000}"/>
    <cellStyle name="Normal 20 18" xfId="3459" xr:uid="{00000000-0005-0000-0000-0000770D0000}"/>
    <cellStyle name="Normal 20 19" xfId="3460" xr:uid="{00000000-0005-0000-0000-0000780D0000}"/>
    <cellStyle name="Normal 20 2" xfId="3461" xr:uid="{00000000-0005-0000-0000-0000790D0000}"/>
    <cellStyle name="Normal 20 2 2" xfId="3462" xr:uid="{00000000-0005-0000-0000-00007A0D0000}"/>
    <cellStyle name="Normal 20 20" xfId="3463" xr:uid="{00000000-0005-0000-0000-00007B0D0000}"/>
    <cellStyle name="Normal 20 21" xfId="3464" xr:uid="{00000000-0005-0000-0000-00007C0D0000}"/>
    <cellStyle name="Normal 20 22" xfId="3465" xr:uid="{00000000-0005-0000-0000-00007D0D0000}"/>
    <cellStyle name="Normal 20 23" xfId="3466" xr:uid="{00000000-0005-0000-0000-00007E0D0000}"/>
    <cellStyle name="Normal 20 24" xfId="3467" xr:uid="{00000000-0005-0000-0000-00007F0D0000}"/>
    <cellStyle name="Normal 20 25" xfId="3468" xr:uid="{00000000-0005-0000-0000-0000800D0000}"/>
    <cellStyle name="Normal 20 26" xfId="3469" xr:uid="{00000000-0005-0000-0000-0000810D0000}"/>
    <cellStyle name="Normal 20 27" xfId="3470" xr:uid="{00000000-0005-0000-0000-0000820D0000}"/>
    <cellStyle name="Normal 20 28" xfId="3471" xr:uid="{00000000-0005-0000-0000-0000830D0000}"/>
    <cellStyle name="Normal 20 29" xfId="3472" xr:uid="{00000000-0005-0000-0000-0000840D0000}"/>
    <cellStyle name="Normal 20 3" xfId="3473" xr:uid="{00000000-0005-0000-0000-0000850D0000}"/>
    <cellStyle name="Normal 20 30" xfId="3474" xr:uid="{00000000-0005-0000-0000-0000860D0000}"/>
    <cellStyle name="Normal 20 31" xfId="3475" xr:uid="{00000000-0005-0000-0000-0000870D0000}"/>
    <cellStyle name="Normal 20 32" xfId="3476" xr:uid="{00000000-0005-0000-0000-0000880D0000}"/>
    <cellStyle name="Normal 20 33" xfId="3477" xr:uid="{00000000-0005-0000-0000-0000890D0000}"/>
    <cellStyle name="Normal 20 34" xfId="3478" xr:uid="{00000000-0005-0000-0000-00008A0D0000}"/>
    <cellStyle name="Normal 20 35" xfId="3479" xr:uid="{00000000-0005-0000-0000-00008B0D0000}"/>
    <cellStyle name="Normal 20 36" xfId="3480" xr:uid="{00000000-0005-0000-0000-00008C0D0000}"/>
    <cellStyle name="Normal 20 37" xfId="3481" xr:uid="{00000000-0005-0000-0000-00008D0D0000}"/>
    <cellStyle name="Normal 20 38" xfId="3482" xr:uid="{00000000-0005-0000-0000-00008E0D0000}"/>
    <cellStyle name="Normal 20 39" xfId="3483" xr:uid="{00000000-0005-0000-0000-00008F0D0000}"/>
    <cellStyle name="Normal 20 4" xfId="3484" xr:uid="{00000000-0005-0000-0000-0000900D0000}"/>
    <cellStyle name="Normal 20 40" xfId="3485" xr:uid="{00000000-0005-0000-0000-0000910D0000}"/>
    <cellStyle name="Normal 20 41" xfId="3486" xr:uid="{00000000-0005-0000-0000-0000920D0000}"/>
    <cellStyle name="Normal 20 5" xfId="3487" xr:uid="{00000000-0005-0000-0000-0000930D0000}"/>
    <cellStyle name="Normal 20 6" xfId="3488" xr:uid="{00000000-0005-0000-0000-0000940D0000}"/>
    <cellStyle name="Normal 20 7" xfId="3489" xr:uid="{00000000-0005-0000-0000-0000950D0000}"/>
    <cellStyle name="Normal 20 8" xfId="3490" xr:uid="{00000000-0005-0000-0000-0000960D0000}"/>
    <cellStyle name="Normal 20 9" xfId="3491" xr:uid="{00000000-0005-0000-0000-0000970D0000}"/>
    <cellStyle name="Normal 20_CORTE 12" xfId="3492" xr:uid="{00000000-0005-0000-0000-0000980D0000}"/>
    <cellStyle name="Normal 21" xfId="3493" xr:uid="{00000000-0005-0000-0000-0000990D0000}"/>
    <cellStyle name="Normal 21 10" xfId="3494" xr:uid="{00000000-0005-0000-0000-00009A0D0000}"/>
    <cellStyle name="Normal 21 11" xfId="3495" xr:uid="{00000000-0005-0000-0000-00009B0D0000}"/>
    <cellStyle name="Normal 21 12" xfId="3496" xr:uid="{00000000-0005-0000-0000-00009C0D0000}"/>
    <cellStyle name="Normal 21 13" xfId="3497" xr:uid="{00000000-0005-0000-0000-00009D0D0000}"/>
    <cellStyle name="Normal 21 14" xfId="3498" xr:uid="{00000000-0005-0000-0000-00009E0D0000}"/>
    <cellStyle name="Normal 21 15" xfId="3499" xr:uid="{00000000-0005-0000-0000-00009F0D0000}"/>
    <cellStyle name="Normal 21 16" xfId="3500" xr:uid="{00000000-0005-0000-0000-0000A00D0000}"/>
    <cellStyle name="Normal 21 17" xfId="3501" xr:uid="{00000000-0005-0000-0000-0000A10D0000}"/>
    <cellStyle name="Normal 21 18" xfId="3502" xr:uid="{00000000-0005-0000-0000-0000A20D0000}"/>
    <cellStyle name="Normal 21 19" xfId="3503" xr:uid="{00000000-0005-0000-0000-0000A30D0000}"/>
    <cellStyle name="Normal 21 2" xfId="3504" xr:uid="{00000000-0005-0000-0000-0000A40D0000}"/>
    <cellStyle name="Normal 21 20" xfId="3505" xr:uid="{00000000-0005-0000-0000-0000A50D0000}"/>
    <cellStyle name="Normal 21 21" xfId="3506" xr:uid="{00000000-0005-0000-0000-0000A60D0000}"/>
    <cellStyle name="Normal 21 22" xfId="3507" xr:uid="{00000000-0005-0000-0000-0000A70D0000}"/>
    <cellStyle name="Normal 21 23" xfId="3508" xr:uid="{00000000-0005-0000-0000-0000A80D0000}"/>
    <cellStyle name="Normal 21 24" xfId="3509" xr:uid="{00000000-0005-0000-0000-0000A90D0000}"/>
    <cellStyle name="Normal 21 25" xfId="3510" xr:uid="{00000000-0005-0000-0000-0000AA0D0000}"/>
    <cellStyle name="Normal 21 26" xfId="3511" xr:uid="{00000000-0005-0000-0000-0000AB0D0000}"/>
    <cellStyle name="Normal 21 27" xfId="3512" xr:uid="{00000000-0005-0000-0000-0000AC0D0000}"/>
    <cellStyle name="Normal 21 28" xfId="3513" xr:uid="{00000000-0005-0000-0000-0000AD0D0000}"/>
    <cellStyle name="Normal 21 29" xfId="3514" xr:uid="{00000000-0005-0000-0000-0000AE0D0000}"/>
    <cellStyle name="Normal 21 3" xfId="3515" xr:uid="{00000000-0005-0000-0000-0000AF0D0000}"/>
    <cellStyle name="Normal 21 30" xfId="3516" xr:uid="{00000000-0005-0000-0000-0000B00D0000}"/>
    <cellStyle name="Normal 21 31" xfId="3517" xr:uid="{00000000-0005-0000-0000-0000B10D0000}"/>
    <cellStyle name="Normal 21 32" xfId="3518" xr:uid="{00000000-0005-0000-0000-0000B20D0000}"/>
    <cellStyle name="Normal 21 33" xfId="3519" xr:uid="{00000000-0005-0000-0000-0000B30D0000}"/>
    <cellStyle name="Normal 21 34" xfId="3520" xr:uid="{00000000-0005-0000-0000-0000B40D0000}"/>
    <cellStyle name="Normal 21 35" xfId="3521" xr:uid="{00000000-0005-0000-0000-0000B50D0000}"/>
    <cellStyle name="Normal 21 36" xfId="3522" xr:uid="{00000000-0005-0000-0000-0000B60D0000}"/>
    <cellStyle name="Normal 21 37" xfId="3523" xr:uid="{00000000-0005-0000-0000-0000B70D0000}"/>
    <cellStyle name="Normal 21 38" xfId="3524" xr:uid="{00000000-0005-0000-0000-0000B80D0000}"/>
    <cellStyle name="Normal 21 39" xfId="3525" xr:uid="{00000000-0005-0000-0000-0000B90D0000}"/>
    <cellStyle name="Normal 21 4" xfId="3526" xr:uid="{00000000-0005-0000-0000-0000BA0D0000}"/>
    <cellStyle name="Normal 21 40" xfId="3527" xr:uid="{00000000-0005-0000-0000-0000BB0D0000}"/>
    <cellStyle name="Normal 21 41" xfId="3528" xr:uid="{00000000-0005-0000-0000-0000BC0D0000}"/>
    <cellStyle name="Normal 21 5" xfId="3529" xr:uid="{00000000-0005-0000-0000-0000BD0D0000}"/>
    <cellStyle name="Normal 21 6" xfId="3530" xr:uid="{00000000-0005-0000-0000-0000BE0D0000}"/>
    <cellStyle name="Normal 21 7" xfId="3531" xr:uid="{00000000-0005-0000-0000-0000BF0D0000}"/>
    <cellStyle name="Normal 21 8" xfId="3532" xr:uid="{00000000-0005-0000-0000-0000C00D0000}"/>
    <cellStyle name="Normal 21 9" xfId="3533" xr:uid="{00000000-0005-0000-0000-0000C10D0000}"/>
    <cellStyle name="Normal 21_CORTE 12" xfId="3534" xr:uid="{00000000-0005-0000-0000-0000C20D0000}"/>
    <cellStyle name="Normal 22" xfId="3535" xr:uid="{00000000-0005-0000-0000-0000C30D0000}"/>
    <cellStyle name="Normal 22 2" xfId="3536" xr:uid="{00000000-0005-0000-0000-0000C40D0000}"/>
    <cellStyle name="Normal 22 2 2" xfId="3537" xr:uid="{00000000-0005-0000-0000-0000C50D0000}"/>
    <cellStyle name="Normal 22 3" xfId="3538" xr:uid="{00000000-0005-0000-0000-0000C60D0000}"/>
    <cellStyle name="Normal 22_CORTE 12" xfId="3539" xr:uid="{00000000-0005-0000-0000-0000C70D0000}"/>
    <cellStyle name="Normal 23" xfId="3540" xr:uid="{00000000-0005-0000-0000-0000C80D0000}"/>
    <cellStyle name="Normal 23 2" xfId="3541" xr:uid="{00000000-0005-0000-0000-0000C90D0000}"/>
    <cellStyle name="Normal 24" xfId="3542" xr:uid="{00000000-0005-0000-0000-0000CA0D0000}"/>
    <cellStyle name="Normal 24 10" xfId="3543" xr:uid="{00000000-0005-0000-0000-0000CB0D0000}"/>
    <cellStyle name="Normal 24 11" xfId="3544" xr:uid="{00000000-0005-0000-0000-0000CC0D0000}"/>
    <cellStyle name="Normal 24 12" xfId="3545" xr:uid="{00000000-0005-0000-0000-0000CD0D0000}"/>
    <cellStyle name="Normal 24 13" xfId="3546" xr:uid="{00000000-0005-0000-0000-0000CE0D0000}"/>
    <cellStyle name="Normal 24 14" xfId="3547" xr:uid="{00000000-0005-0000-0000-0000CF0D0000}"/>
    <cellStyle name="Normal 24 15" xfId="3548" xr:uid="{00000000-0005-0000-0000-0000D00D0000}"/>
    <cellStyle name="Normal 24 16" xfId="3549" xr:uid="{00000000-0005-0000-0000-0000D10D0000}"/>
    <cellStyle name="Normal 24 17" xfId="3550" xr:uid="{00000000-0005-0000-0000-0000D20D0000}"/>
    <cellStyle name="Normal 24 18" xfId="3551" xr:uid="{00000000-0005-0000-0000-0000D30D0000}"/>
    <cellStyle name="Normal 24 19" xfId="3552" xr:uid="{00000000-0005-0000-0000-0000D40D0000}"/>
    <cellStyle name="Normal 24 2" xfId="3553" xr:uid="{00000000-0005-0000-0000-0000D50D0000}"/>
    <cellStyle name="Normal 24 20" xfId="3554" xr:uid="{00000000-0005-0000-0000-0000D60D0000}"/>
    <cellStyle name="Normal 24 21" xfId="3555" xr:uid="{00000000-0005-0000-0000-0000D70D0000}"/>
    <cellStyle name="Normal 24 22" xfId="3556" xr:uid="{00000000-0005-0000-0000-0000D80D0000}"/>
    <cellStyle name="Normal 24 23" xfId="3557" xr:uid="{00000000-0005-0000-0000-0000D90D0000}"/>
    <cellStyle name="Normal 24 24" xfId="3558" xr:uid="{00000000-0005-0000-0000-0000DA0D0000}"/>
    <cellStyle name="Normal 24 25" xfId="3559" xr:uid="{00000000-0005-0000-0000-0000DB0D0000}"/>
    <cellStyle name="Normal 24 26" xfId="3560" xr:uid="{00000000-0005-0000-0000-0000DC0D0000}"/>
    <cellStyle name="Normal 24 27" xfId="3561" xr:uid="{00000000-0005-0000-0000-0000DD0D0000}"/>
    <cellStyle name="Normal 24 28" xfId="3562" xr:uid="{00000000-0005-0000-0000-0000DE0D0000}"/>
    <cellStyle name="Normal 24 29" xfId="3563" xr:uid="{00000000-0005-0000-0000-0000DF0D0000}"/>
    <cellStyle name="Normal 24 3" xfId="3564" xr:uid="{00000000-0005-0000-0000-0000E00D0000}"/>
    <cellStyle name="Normal 24 30" xfId="3565" xr:uid="{00000000-0005-0000-0000-0000E10D0000}"/>
    <cellStyle name="Normal 24 31" xfId="3566" xr:uid="{00000000-0005-0000-0000-0000E20D0000}"/>
    <cellStyle name="Normal 24 32" xfId="3567" xr:uid="{00000000-0005-0000-0000-0000E30D0000}"/>
    <cellStyle name="Normal 24 33" xfId="3568" xr:uid="{00000000-0005-0000-0000-0000E40D0000}"/>
    <cellStyle name="Normal 24 34" xfId="3569" xr:uid="{00000000-0005-0000-0000-0000E50D0000}"/>
    <cellStyle name="Normal 24 35" xfId="3570" xr:uid="{00000000-0005-0000-0000-0000E60D0000}"/>
    <cellStyle name="Normal 24 36" xfId="3571" xr:uid="{00000000-0005-0000-0000-0000E70D0000}"/>
    <cellStyle name="Normal 24 37" xfId="3572" xr:uid="{00000000-0005-0000-0000-0000E80D0000}"/>
    <cellStyle name="Normal 24 38" xfId="3573" xr:uid="{00000000-0005-0000-0000-0000E90D0000}"/>
    <cellStyle name="Normal 24 39" xfId="3574" xr:uid="{00000000-0005-0000-0000-0000EA0D0000}"/>
    <cellStyle name="Normal 24 4" xfId="3575" xr:uid="{00000000-0005-0000-0000-0000EB0D0000}"/>
    <cellStyle name="Normal 24 40" xfId="3576" xr:uid="{00000000-0005-0000-0000-0000EC0D0000}"/>
    <cellStyle name="Normal 24 41" xfId="3577" xr:uid="{00000000-0005-0000-0000-0000ED0D0000}"/>
    <cellStyle name="Normal 24 42" xfId="3578" xr:uid="{00000000-0005-0000-0000-0000EE0D0000}"/>
    <cellStyle name="Normal 24 5" xfId="3579" xr:uid="{00000000-0005-0000-0000-0000EF0D0000}"/>
    <cellStyle name="Normal 24 6" xfId="3580" xr:uid="{00000000-0005-0000-0000-0000F00D0000}"/>
    <cellStyle name="Normal 24 7" xfId="3581" xr:uid="{00000000-0005-0000-0000-0000F10D0000}"/>
    <cellStyle name="Normal 24 8" xfId="3582" xr:uid="{00000000-0005-0000-0000-0000F20D0000}"/>
    <cellStyle name="Normal 24 9" xfId="3583" xr:uid="{00000000-0005-0000-0000-0000F30D0000}"/>
    <cellStyle name="Normal 25" xfId="3584" xr:uid="{00000000-0005-0000-0000-0000F40D0000}"/>
    <cellStyle name="Normal 25 10" xfId="3585" xr:uid="{00000000-0005-0000-0000-0000F50D0000}"/>
    <cellStyle name="Normal 25 11" xfId="3586" xr:uid="{00000000-0005-0000-0000-0000F60D0000}"/>
    <cellStyle name="Normal 25 12" xfId="3587" xr:uid="{00000000-0005-0000-0000-0000F70D0000}"/>
    <cellStyle name="Normal 25 13" xfId="3588" xr:uid="{00000000-0005-0000-0000-0000F80D0000}"/>
    <cellStyle name="Normal 25 14" xfId="3589" xr:uid="{00000000-0005-0000-0000-0000F90D0000}"/>
    <cellStyle name="Normal 25 15" xfId="3590" xr:uid="{00000000-0005-0000-0000-0000FA0D0000}"/>
    <cellStyle name="Normal 25 16" xfId="3591" xr:uid="{00000000-0005-0000-0000-0000FB0D0000}"/>
    <cellStyle name="Normal 25 17" xfId="3592" xr:uid="{00000000-0005-0000-0000-0000FC0D0000}"/>
    <cellStyle name="Normal 25 18" xfId="3593" xr:uid="{00000000-0005-0000-0000-0000FD0D0000}"/>
    <cellStyle name="Normal 25 19" xfId="3594" xr:uid="{00000000-0005-0000-0000-0000FE0D0000}"/>
    <cellStyle name="Normal 25 2" xfId="3595" xr:uid="{00000000-0005-0000-0000-0000FF0D0000}"/>
    <cellStyle name="Normal 25 2 2" xfId="3596" xr:uid="{00000000-0005-0000-0000-0000000E0000}"/>
    <cellStyle name="Normal 25 20" xfId="3597" xr:uid="{00000000-0005-0000-0000-0000010E0000}"/>
    <cellStyle name="Normal 25 21" xfId="3598" xr:uid="{00000000-0005-0000-0000-0000020E0000}"/>
    <cellStyle name="Normal 25 22" xfId="3599" xr:uid="{00000000-0005-0000-0000-0000030E0000}"/>
    <cellStyle name="Normal 25 23" xfId="3600" xr:uid="{00000000-0005-0000-0000-0000040E0000}"/>
    <cellStyle name="Normal 25 24" xfId="3601" xr:uid="{00000000-0005-0000-0000-0000050E0000}"/>
    <cellStyle name="Normal 25 25" xfId="3602" xr:uid="{00000000-0005-0000-0000-0000060E0000}"/>
    <cellStyle name="Normal 25 26" xfId="3603" xr:uid="{00000000-0005-0000-0000-0000070E0000}"/>
    <cellStyle name="Normal 25 27" xfId="3604" xr:uid="{00000000-0005-0000-0000-0000080E0000}"/>
    <cellStyle name="Normal 25 28" xfId="3605" xr:uid="{00000000-0005-0000-0000-0000090E0000}"/>
    <cellStyle name="Normal 25 29" xfId="3606" xr:uid="{00000000-0005-0000-0000-00000A0E0000}"/>
    <cellStyle name="Normal 25 3" xfId="3607" xr:uid="{00000000-0005-0000-0000-00000B0E0000}"/>
    <cellStyle name="Normal 25 3 2" xfId="3608" xr:uid="{00000000-0005-0000-0000-00000C0E0000}"/>
    <cellStyle name="Normal 25 3 2 2" xfId="3609" xr:uid="{00000000-0005-0000-0000-00000D0E0000}"/>
    <cellStyle name="Normal 25 3 3" xfId="3610" xr:uid="{00000000-0005-0000-0000-00000E0E0000}"/>
    <cellStyle name="Normal 25 3_Insumos" xfId="3611" xr:uid="{00000000-0005-0000-0000-00000F0E0000}"/>
    <cellStyle name="Normal 25 30" xfId="3612" xr:uid="{00000000-0005-0000-0000-0000100E0000}"/>
    <cellStyle name="Normal 25 31" xfId="3613" xr:uid="{00000000-0005-0000-0000-0000110E0000}"/>
    <cellStyle name="Normal 25 32" xfId="3614" xr:uid="{00000000-0005-0000-0000-0000120E0000}"/>
    <cellStyle name="Normal 25 33" xfId="3615" xr:uid="{00000000-0005-0000-0000-0000130E0000}"/>
    <cellStyle name="Normal 25 34" xfId="3616" xr:uid="{00000000-0005-0000-0000-0000140E0000}"/>
    <cellStyle name="Normal 25 35" xfId="3617" xr:uid="{00000000-0005-0000-0000-0000150E0000}"/>
    <cellStyle name="Normal 25 36" xfId="3618" xr:uid="{00000000-0005-0000-0000-0000160E0000}"/>
    <cellStyle name="Normal 25 37" xfId="3619" xr:uid="{00000000-0005-0000-0000-0000170E0000}"/>
    <cellStyle name="Normal 25 38" xfId="3620" xr:uid="{00000000-0005-0000-0000-0000180E0000}"/>
    <cellStyle name="Normal 25 39" xfId="3621" xr:uid="{00000000-0005-0000-0000-0000190E0000}"/>
    <cellStyle name="Normal 25 4" xfId="3622" xr:uid="{00000000-0005-0000-0000-00001A0E0000}"/>
    <cellStyle name="Normal 25 4 2" xfId="3623" xr:uid="{00000000-0005-0000-0000-00001B0E0000}"/>
    <cellStyle name="Normal 25 4 2 2" xfId="3624" xr:uid="{00000000-0005-0000-0000-00001C0E0000}"/>
    <cellStyle name="Normal 25 4 3" xfId="3625" xr:uid="{00000000-0005-0000-0000-00001D0E0000}"/>
    <cellStyle name="Normal 25 4_Insumos" xfId="3626" xr:uid="{00000000-0005-0000-0000-00001E0E0000}"/>
    <cellStyle name="Normal 25 40" xfId="3627" xr:uid="{00000000-0005-0000-0000-00001F0E0000}"/>
    <cellStyle name="Normal 25 41" xfId="3628" xr:uid="{00000000-0005-0000-0000-0000200E0000}"/>
    <cellStyle name="Normal 25 42" xfId="3629" xr:uid="{00000000-0005-0000-0000-0000210E0000}"/>
    <cellStyle name="Normal 25 42 2" xfId="3630" xr:uid="{00000000-0005-0000-0000-0000220E0000}"/>
    <cellStyle name="Normal 25 42 3" xfId="3631" xr:uid="{00000000-0005-0000-0000-0000230E0000}"/>
    <cellStyle name="Normal 25 43" xfId="3632" xr:uid="{00000000-0005-0000-0000-0000240E0000}"/>
    <cellStyle name="Normal 25 5" xfId="3633" xr:uid="{00000000-0005-0000-0000-0000250E0000}"/>
    <cellStyle name="Normal 25 6" xfId="3634" xr:uid="{00000000-0005-0000-0000-0000260E0000}"/>
    <cellStyle name="Normal 25 7" xfId="3635" xr:uid="{00000000-0005-0000-0000-0000270E0000}"/>
    <cellStyle name="Normal 25 8" xfId="3636" xr:uid="{00000000-0005-0000-0000-0000280E0000}"/>
    <cellStyle name="Normal 25 9" xfId="3637" xr:uid="{00000000-0005-0000-0000-0000290E0000}"/>
    <cellStyle name="Normal 25_Insumos" xfId="3638" xr:uid="{00000000-0005-0000-0000-00002A0E0000}"/>
    <cellStyle name="Normal 26" xfId="3639" xr:uid="{00000000-0005-0000-0000-00002B0E0000}"/>
    <cellStyle name="Normal 26 10" xfId="3640" xr:uid="{00000000-0005-0000-0000-00002C0E0000}"/>
    <cellStyle name="Normal 26 11" xfId="3641" xr:uid="{00000000-0005-0000-0000-00002D0E0000}"/>
    <cellStyle name="Normal 26 12" xfId="3642" xr:uid="{00000000-0005-0000-0000-00002E0E0000}"/>
    <cellStyle name="Normal 26 13" xfId="3643" xr:uid="{00000000-0005-0000-0000-00002F0E0000}"/>
    <cellStyle name="Normal 26 14" xfId="3644" xr:uid="{00000000-0005-0000-0000-0000300E0000}"/>
    <cellStyle name="Normal 26 15" xfId="3645" xr:uid="{00000000-0005-0000-0000-0000310E0000}"/>
    <cellStyle name="Normal 26 16" xfId="3646" xr:uid="{00000000-0005-0000-0000-0000320E0000}"/>
    <cellStyle name="Normal 26 17" xfId="3647" xr:uid="{00000000-0005-0000-0000-0000330E0000}"/>
    <cellStyle name="Normal 26 18" xfId="3648" xr:uid="{00000000-0005-0000-0000-0000340E0000}"/>
    <cellStyle name="Normal 26 19" xfId="3649" xr:uid="{00000000-0005-0000-0000-0000350E0000}"/>
    <cellStyle name="Normal 26 2" xfId="3650" xr:uid="{00000000-0005-0000-0000-0000360E0000}"/>
    <cellStyle name="Normal 26 20" xfId="3651" xr:uid="{00000000-0005-0000-0000-0000370E0000}"/>
    <cellStyle name="Normal 26 21" xfId="3652" xr:uid="{00000000-0005-0000-0000-0000380E0000}"/>
    <cellStyle name="Normal 26 22" xfId="3653" xr:uid="{00000000-0005-0000-0000-0000390E0000}"/>
    <cellStyle name="Normal 26 23" xfId="3654" xr:uid="{00000000-0005-0000-0000-00003A0E0000}"/>
    <cellStyle name="Normal 26 24" xfId="3655" xr:uid="{00000000-0005-0000-0000-00003B0E0000}"/>
    <cellStyle name="Normal 26 25" xfId="3656" xr:uid="{00000000-0005-0000-0000-00003C0E0000}"/>
    <cellStyle name="Normal 26 26" xfId="3657" xr:uid="{00000000-0005-0000-0000-00003D0E0000}"/>
    <cellStyle name="Normal 26 27" xfId="3658" xr:uid="{00000000-0005-0000-0000-00003E0E0000}"/>
    <cellStyle name="Normal 26 28" xfId="3659" xr:uid="{00000000-0005-0000-0000-00003F0E0000}"/>
    <cellStyle name="Normal 26 29" xfId="3660" xr:uid="{00000000-0005-0000-0000-0000400E0000}"/>
    <cellStyle name="Normal 26 3" xfId="3661" xr:uid="{00000000-0005-0000-0000-0000410E0000}"/>
    <cellStyle name="Normal 26 30" xfId="3662" xr:uid="{00000000-0005-0000-0000-0000420E0000}"/>
    <cellStyle name="Normal 26 31" xfId="3663" xr:uid="{00000000-0005-0000-0000-0000430E0000}"/>
    <cellStyle name="Normal 26 32" xfId="3664" xr:uid="{00000000-0005-0000-0000-0000440E0000}"/>
    <cellStyle name="Normal 26 33" xfId="3665" xr:uid="{00000000-0005-0000-0000-0000450E0000}"/>
    <cellStyle name="Normal 26 34" xfId="3666" xr:uid="{00000000-0005-0000-0000-0000460E0000}"/>
    <cellStyle name="Normal 26 35" xfId="3667" xr:uid="{00000000-0005-0000-0000-0000470E0000}"/>
    <cellStyle name="Normal 26 36" xfId="3668" xr:uid="{00000000-0005-0000-0000-0000480E0000}"/>
    <cellStyle name="Normal 26 37" xfId="3669" xr:uid="{00000000-0005-0000-0000-0000490E0000}"/>
    <cellStyle name="Normal 26 38" xfId="3670" xr:uid="{00000000-0005-0000-0000-00004A0E0000}"/>
    <cellStyle name="Normal 26 39" xfId="3671" xr:uid="{00000000-0005-0000-0000-00004B0E0000}"/>
    <cellStyle name="Normal 26 4" xfId="3672" xr:uid="{00000000-0005-0000-0000-00004C0E0000}"/>
    <cellStyle name="Normal 26 40" xfId="3673" xr:uid="{00000000-0005-0000-0000-00004D0E0000}"/>
    <cellStyle name="Normal 26 41" xfId="3674" xr:uid="{00000000-0005-0000-0000-00004E0E0000}"/>
    <cellStyle name="Normal 26 5" xfId="3675" xr:uid="{00000000-0005-0000-0000-00004F0E0000}"/>
    <cellStyle name="Normal 26 6" xfId="3676" xr:uid="{00000000-0005-0000-0000-0000500E0000}"/>
    <cellStyle name="Normal 26 7" xfId="3677" xr:uid="{00000000-0005-0000-0000-0000510E0000}"/>
    <cellStyle name="Normal 26 8" xfId="3678" xr:uid="{00000000-0005-0000-0000-0000520E0000}"/>
    <cellStyle name="Normal 26 9" xfId="3679" xr:uid="{00000000-0005-0000-0000-0000530E0000}"/>
    <cellStyle name="Normal 27" xfId="3680" xr:uid="{00000000-0005-0000-0000-0000540E0000}"/>
    <cellStyle name="Normal 27 2" xfId="3681" xr:uid="{00000000-0005-0000-0000-0000550E0000}"/>
    <cellStyle name="Normal 28" xfId="3682" xr:uid="{00000000-0005-0000-0000-0000560E0000}"/>
    <cellStyle name="Normal 28 2" xfId="3683" xr:uid="{00000000-0005-0000-0000-0000570E0000}"/>
    <cellStyle name="Normal 29" xfId="3684" xr:uid="{00000000-0005-0000-0000-0000580E0000}"/>
    <cellStyle name="Normal 29 2" xfId="3685" xr:uid="{00000000-0005-0000-0000-0000590E0000}"/>
    <cellStyle name="Normal 3" xfId="2" xr:uid="{00000000-0005-0000-0000-00005A0E0000}"/>
    <cellStyle name="Normal 3 10" xfId="3686" xr:uid="{00000000-0005-0000-0000-00005B0E0000}"/>
    <cellStyle name="Normal 3 11" xfId="3687" xr:uid="{00000000-0005-0000-0000-00005C0E0000}"/>
    <cellStyle name="Normal 3 12" xfId="3688" xr:uid="{00000000-0005-0000-0000-00005D0E0000}"/>
    <cellStyle name="Normal 3 13" xfId="3689" xr:uid="{00000000-0005-0000-0000-00005E0E0000}"/>
    <cellStyle name="Normal 3 14" xfId="3690" xr:uid="{00000000-0005-0000-0000-00005F0E0000}"/>
    <cellStyle name="Normal 3 15" xfId="3691" xr:uid="{00000000-0005-0000-0000-0000600E0000}"/>
    <cellStyle name="Normal 3 16" xfId="3692" xr:uid="{00000000-0005-0000-0000-0000610E0000}"/>
    <cellStyle name="Normal 3 17" xfId="3693" xr:uid="{00000000-0005-0000-0000-0000620E0000}"/>
    <cellStyle name="Normal 3 18" xfId="3694" xr:uid="{00000000-0005-0000-0000-0000630E0000}"/>
    <cellStyle name="Normal 3 19" xfId="3695" xr:uid="{00000000-0005-0000-0000-0000640E0000}"/>
    <cellStyle name="Normal 3 2" xfId="3696" xr:uid="{00000000-0005-0000-0000-0000650E0000}"/>
    <cellStyle name="Normal 3 2 10" xfId="3697" xr:uid="{00000000-0005-0000-0000-0000660E0000}"/>
    <cellStyle name="Normal 3 2 10 2" xfId="3698" xr:uid="{00000000-0005-0000-0000-0000670E0000}"/>
    <cellStyle name="Normal 3 2 11" xfId="3699" xr:uid="{00000000-0005-0000-0000-0000680E0000}"/>
    <cellStyle name="Normal 3 2 11 2" xfId="3700" xr:uid="{00000000-0005-0000-0000-0000690E0000}"/>
    <cellStyle name="Normal 3 2 12" xfId="3701" xr:uid="{00000000-0005-0000-0000-00006A0E0000}"/>
    <cellStyle name="Normal 3 2 12 2" xfId="3702" xr:uid="{00000000-0005-0000-0000-00006B0E0000}"/>
    <cellStyle name="Normal 3 2 13" xfId="3703" xr:uid="{00000000-0005-0000-0000-00006C0E0000}"/>
    <cellStyle name="Normal 3 2 13 2" xfId="3704" xr:uid="{00000000-0005-0000-0000-00006D0E0000}"/>
    <cellStyle name="Normal 3 2 14" xfId="3705" xr:uid="{00000000-0005-0000-0000-00006E0E0000}"/>
    <cellStyle name="Normal 3 2 14 2" xfId="3706" xr:uid="{00000000-0005-0000-0000-00006F0E0000}"/>
    <cellStyle name="Normal 3 2 15" xfId="3707" xr:uid="{00000000-0005-0000-0000-0000700E0000}"/>
    <cellStyle name="Normal 3 2 15 2" xfId="3708" xr:uid="{00000000-0005-0000-0000-0000710E0000}"/>
    <cellStyle name="Normal 3 2 16" xfId="3709" xr:uid="{00000000-0005-0000-0000-0000720E0000}"/>
    <cellStyle name="Normal 3 2 16 2" xfId="3710" xr:uid="{00000000-0005-0000-0000-0000730E0000}"/>
    <cellStyle name="Normal 3 2 17" xfId="3711" xr:uid="{00000000-0005-0000-0000-0000740E0000}"/>
    <cellStyle name="Normal 3 2 17 2" xfId="3712" xr:uid="{00000000-0005-0000-0000-0000750E0000}"/>
    <cellStyle name="Normal 3 2 18" xfId="3713" xr:uid="{00000000-0005-0000-0000-0000760E0000}"/>
    <cellStyle name="Normal 3 2 18 2" xfId="3714" xr:uid="{00000000-0005-0000-0000-0000770E0000}"/>
    <cellStyle name="Normal 3 2 19" xfId="3715" xr:uid="{00000000-0005-0000-0000-0000780E0000}"/>
    <cellStyle name="Normal 3 2 19 2" xfId="3716" xr:uid="{00000000-0005-0000-0000-0000790E0000}"/>
    <cellStyle name="Normal 3 2 2" xfId="3717" xr:uid="{00000000-0005-0000-0000-00007A0E0000}"/>
    <cellStyle name="Normal 3 2 2 2" xfId="3718" xr:uid="{00000000-0005-0000-0000-00007B0E0000}"/>
    <cellStyle name="Normal 3 2 2 2 2" xfId="3719" xr:uid="{00000000-0005-0000-0000-00007C0E0000}"/>
    <cellStyle name="Normal 3 2 2 2 2 2" xfId="3720" xr:uid="{00000000-0005-0000-0000-00007D0E0000}"/>
    <cellStyle name="Normal 3 2 2 2_Memorias La Victoria Adicional" xfId="3721" xr:uid="{00000000-0005-0000-0000-00007E0E0000}"/>
    <cellStyle name="Normal 3 2 2 3" xfId="3722" xr:uid="{00000000-0005-0000-0000-00007F0E0000}"/>
    <cellStyle name="Normal 3 2 2 3 2" xfId="3723" xr:uid="{00000000-0005-0000-0000-0000800E0000}"/>
    <cellStyle name="Normal 3 2 2 4" xfId="3724" xr:uid="{00000000-0005-0000-0000-0000810E0000}"/>
    <cellStyle name="Normal 3 2 2 4 2" xfId="3725" xr:uid="{00000000-0005-0000-0000-0000820E0000}"/>
    <cellStyle name="Normal 3 2 2_Memorias La Victoria Adicional" xfId="3726" xr:uid="{00000000-0005-0000-0000-0000830E0000}"/>
    <cellStyle name="Normal 3 2 20" xfId="3727" xr:uid="{00000000-0005-0000-0000-0000840E0000}"/>
    <cellStyle name="Normal 3 2 20 2" xfId="3728" xr:uid="{00000000-0005-0000-0000-0000850E0000}"/>
    <cellStyle name="Normal 3 2 3" xfId="3729" xr:uid="{00000000-0005-0000-0000-0000860E0000}"/>
    <cellStyle name="Normal 3 2 4" xfId="3730" xr:uid="{00000000-0005-0000-0000-0000870E0000}"/>
    <cellStyle name="Normal 3 2 5" xfId="3731" xr:uid="{00000000-0005-0000-0000-0000880E0000}"/>
    <cellStyle name="Normal 3 2 6" xfId="3732" xr:uid="{00000000-0005-0000-0000-0000890E0000}"/>
    <cellStyle name="Normal 3 2 6 2" xfId="3733" xr:uid="{00000000-0005-0000-0000-00008A0E0000}"/>
    <cellStyle name="Normal 3 2 7" xfId="3734" xr:uid="{00000000-0005-0000-0000-00008B0E0000}"/>
    <cellStyle name="Normal 3 2 7 2" xfId="3735" xr:uid="{00000000-0005-0000-0000-00008C0E0000}"/>
    <cellStyle name="Normal 3 2 8" xfId="3736" xr:uid="{00000000-0005-0000-0000-00008D0E0000}"/>
    <cellStyle name="Normal 3 2 8 2" xfId="3737" xr:uid="{00000000-0005-0000-0000-00008E0E0000}"/>
    <cellStyle name="Normal 3 2 9" xfId="3738" xr:uid="{00000000-0005-0000-0000-00008F0E0000}"/>
    <cellStyle name="Normal 3 2 9 2" xfId="3739" xr:uid="{00000000-0005-0000-0000-0000900E0000}"/>
    <cellStyle name="Normal 3 20" xfId="3740" xr:uid="{00000000-0005-0000-0000-0000910E0000}"/>
    <cellStyle name="Normal 3 20 2" xfId="3741" xr:uid="{00000000-0005-0000-0000-0000920E0000}"/>
    <cellStyle name="Normal 3 21" xfId="3742" xr:uid="{00000000-0005-0000-0000-0000930E0000}"/>
    <cellStyle name="Normal 3 21 2" xfId="3743" xr:uid="{00000000-0005-0000-0000-0000940E0000}"/>
    <cellStyle name="Normal 3 22" xfId="3744" xr:uid="{00000000-0005-0000-0000-0000950E0000}"/>
    <cellStyle name="Normal 3 22 2" xfId="3745" xr:uid="{00000000-0005-0000-0000-0000960E0000}"/>
    <cellStyle name="Normal 3 23" xfId="3746" xr:uid="{00000000-0005-0000-0000-0000970E0000}"/>
    <cellStyle name="Normal 3 23 2" xfId="3747" xr:uid="{00000000-0005-0000-0000-0000980E0000}"/>
    <cellStyle name="Normal 3 24" xfId="3748" xr:uid="{00000000-0005-0000-0000-0000990E0000}"/>
    <cellStyle name="Normal 3 3" xfId="3749" xr:uid="{00000000-0005-0000-0000-00009A0E0000}"/>
    <cellStyle name="Normal 3 3 2" xfId="3750" xr:uid="{00000000-0005-0000-0000-00009B0E0000}"/>
    <cellStyle name="Normal 3 3 2 2" xfId="3751" xr:uid="{00000000-0005-0000-0000-00009C0E0000}"/>
    <cellStyle name="Normal 3 3 3" xfId="3752" xr:uid="{00000000-0005-0000-0000-00009D0E0000}"/>
    <cellStyle name="Normal 3 4" xfId="3753" xr:uid="{00000000-0005-0000-0000-00009E0E0000}"/>
    <cellStyle name="Normal 3 4 2" xfId="3754" xr:uid="{00000000-0005-0000-0000-00009F0E0000}"/>
    <cellStyle name="Normal 3 4 2 2" xfId="3755" xr:uid="{00000000-0005-0000-0000-0000A00E0000}"/>
    <cellStyle name="Normal 3 4 3" xfId="3756" xr:uid="{00000000-0005-0000-0000-0000A10E0000}"/>
    <cellStyle name="Normal 3 4 3 2" xfId="3757" xr:uid="{00000000-0005-0000-0000-0000A20E0000}"/>
    <cellStyle name="Normal 3 4 4" xfId="3758" xr:uid="{00000000-0005-0000-0000-0000A30E0000}"/>
    <cellStyle name="Normal 3 4 4 2" xfId="3759" xr:uid="{00000000-0005-0000-0000-0000A40E0000}"/>
    <cellStyle name="Normal 3 4 5" xfId="3760" xr:uid="{00000000-0005-0000-0000-0000A50E0000}"/>
    <cellStyle name="Normal 3 4 5 2" xfId="3761" xr:uid="{00000000-0005-0000-0000-0000A60E0000}"/>
    <cellStyle name="Normal 3 4 6" xfId="3762" xr:uid="{00000000-0005-0000-0000-0000A70E0000}"/>
    <cellStyle name="Normal 3 5" xfId="3763" xr:uid="{00000000-0005-0000-0000-0000A80E0000}"/>
    <cellStyle name="Normal 3 6" xfId="3764" xr:uid="{00000000-0005-0000-0000-0000A90E0000}"/>
    <cellStyle name="Normal 3 7" xfId="3765" xr:uid="{00000000-0005-0000-0000-0000AA0E0000}"/>
    <cellStyle name="Normal 3 8" xfId="3766" xr:uid="{00000000-0005-0000-0000-0000AB0E0000}"/>
    <cellStyle name="Normal 3 9" xfId="3767" xr:uid="{00000000-0005-0000-0000-0000AC0E0000}"/>
    <cellStyle name="Normal 3 9 2" xfId="3768" xr:uid="{00000000-0005-0000-0000-0000AD0E0000}"/>
    <cellStyle name="Normal 3_14" xfId="3769" xr:uid="{00000000-0005-0000-0000-0000AE0E0000}"/>
    <cellStyle name="Normal 30" xfId="3770" xr:uid="{00000000-0005-0000-0000-0000AF0E0000}"/>
    <cellStyle name="Normal 30 2" xfId="3771" xr:uid="{00000000-0005-0000-0000-0000B00E0000}"/>
    <cellStyle name="Normal 31" xfId="3772" xr:uid="{00000000-0005-0000-0000-0000B10E0000}"/>
    <cellStyle name="Normal 31 10" xfId="3773" xr:uid="{00000000-0005-0000-0000-0000B20E0000}"/>
    <cellStyle name="Normal 31 11" xfId="3774" xr:uid="{00000000-0005-0000-0000-0000B30E0000}"/>
    <cellStyle name="Normal 31 12" xfId="3775" xr:uid="{00000000-0005-0000-0000-0000B40E0000}"/>
    <cellStyle name="Normal 31 13" xfId="3776" xr:uid="{00000000-0005-0000-0000-0000B50E0000}"/>
    <cellStyle name="Normal 31 14" xfId="3777" xr:uid="{00000000-0005-0000-0000-0000B60E0000}"/>
    <cellStyle name="Normal 31 15" xfId="3778" xr:uid="{00000000-0005-0000-0000-0000B70E0000}"/>
    <cellStyle name="Normal 31 16" xfId="3779" xr:uid="{00000000-0005-0000-0000-0000B80E0000}"/>
    <cellStyle name="Normal 31 17" xfId="3780" xr:uid="{00000000-0005-0000-0000-0000B90E0000}"/>
    <cellStyle name="Normal 31 18" xfId="3781" xr:uid="{00000000-0005-0000-0000-0000BA0E0000}"/>
    <cellStyle name="Normal 31 19" xfId="3782" xr:uid="{00000000-0005-0000-0000-0000BB0E0000}"/>
    <cellStyle name="Normal 31 2" xfId="3783" xr:uid="{00000000-0005-0000-0000-0000BC0E0000}"/>
    <cellStyle name="Normal 31 20" xfId="3784" xr:uid="{00000000-0005-0000-0000-0000BD0E0000}"/>
    <cellStyle name="Normal 31 21" xfId="3785" xr:uid="{00000000-0005-0000-0000-0000BE0E0000}"/>
    <cellStyle name="Normal 31 22" xfId="3786" xr:uid="{00000000-0005-0000-0000-0000BF0E0000}"/>
    <cellStyle name="Normal 31 23" xfId="3787" xr:uid="{00000000-0005-0000-0000-0000C00E0000}"/>
    <cellStyle name="Normal 31 24" xfId="3788" xr:uid="{00000000-0005-0000-0000-0000C10E0000}"/>
    <cellStyle name="Normal 31 25" xfId="3789" xr:uid="{00000000-0005-0000-0000-0000C20E0000}"/>
    <cellStyle name="Normal 31 26" xfId="3790" xr:uid="{00000000-0005-0000-0000-0000C30E0000}"/>
    <cellStyle name="Normal 31 27" xfId="3791" xr:uid="{00000000-0005-0000-0000-0000C40E0000}"/>
    <cellStyle name="Normal 31 28" xfId="3792" xr:uid="{00000000-0005-0000-0000-0000C50E0000}"/>
    <cellStyle name="Normal 31 29" xfId="3793" xr:uid="{00000000-0005-0000-0000-0000C60E0000}"/>
    <cellStyle name="Normal 31 3" xfId="3794" xr:uid="{00000000-0005-0000-0000-0000C70E0000}"/>
    <cellStyle name="Normal 31 30" xfId="3795" xr:uid="{00000000-0005-0000-0000-0000C80E0000}"/>
    <cellStyle name="Normal 31 31" xfId="3796" xr:uid="{00000000-0005-0000-0000-0000C90E0000}"/>
    <cellStyle name="Normal 31 32" xfId="3797" xr:uid="{00000000-0005-0000-0000-0000CA0E0000}"/>
    <cellStyle name="Normal 31 33" xfId="3798" xr:uid="{00000000-0005-0000-0000-0000CB0E0000}"/>
    <cellStyle name="Normal 31 34" xfId="3799" xr:uid="{00000000-0005-0000-0000-0000CC0E0000}"/>
    <cellStyle name="Normal 31 35" xfId="3800" xr:uid="{00000000-0005-0000-0000-0000CD0E0000}"/>
    <cellStyle name="Normal 31 36" xfId="3801" xr:uid="{00000000-0005-0000-0000-0000CE0E0000}"/>
    <cellStyle name="Normal 31 37" xfId="3802" xr:uid="{00000000-0005-0000-0000-0000CF0E0000}"/>
    <cellStyle name="Normal 31 38" xfId="3803" xr:uid="{00000000-0005-0000-0000-0000D00E0000}"/>
    <cellStyle name="Normal 31 39" xfId="3804" xr:uid="{00000000-0005-0000-0000-0000D10E0000}"/>
    <cellStyle name="Normal 31 4" xfId="3805" xr:uid="{00000000-0005-0000-0000-0000D20E0000}"/>
    <cellStyle name="Normal 31 40" xfId="3806" xr:uid="{00000000-0005-0000-0000-0000D30E0000}"/>
    <cellStyle name="Normal 31 41" xfId="3807" xr:uid="{00000000-0005-0000-0000-0000D40E0000}"/>
    <cellStyle name="Normal 31 42" xfId="3808" xr:uid="{00000000-0005-0000-0000-0000D50E0000}"/>
    <cellStyle name="Normal 31 43" xfId="3809" xr:uid="{00000000-0005-0000-0000-0000D60E0000}"/>
    <cellStyle name="Normal 31 44" xfId="3810" xr:uid="{00000000-0005-0000-0000-0000D70E0000}"/>
    <cellStyle name="Normal 31 45" xfId="3811" xr:uid="{00000000-0005-0000-0000-0000D80E0000}"/>
    <cellStyle name="Normal 31 46" xfId="3812" xr:uid="{00000000-0005-0000-0000-0000D90E0000}"/>
    <cellStyle name="Normal 31 47" xfId="3813" xr:uid="{00000000-0005-0000-0000-0000DA0E0000}"/>
    <cellStyle name="Normal 31 48" xfId="3814" xr:uid="{00000000-0005-0000-0000-0000DB0E0000}"/>
    <cellStyle name="Normal 31 49" xfId="3815" xr:uid="{00000000-0005-0000-0000-0000DC0E0000}"/>
    <cellStyle name="Normal 31 5" xfId="3816" xr:uid="{00000000-0005-0000-0000-0000DD0E0000}"/>
    <cellStyle name="Normal 31 50" xfId="3817" xr:uid="{00000000-0005-0000-0000-0000DE0E0000}"/>
    <cellStyle name="Normal 31 51" xfId="3818" xr:uid="{00000000-0005-0000-0000-0000DF0E0000}"/>
    <cellStyle name="Normal 31 52" xfId="3819" xr:uid="{00000000-0005-0000-0000-0000E00E0000}"/>
    <cellStyle name="Normal 31 53" xfId="3820" xr:uid="{00000000-0005-0000-0000-0000E10E0000}"/>
    <cellStyle name="Normal 31 54" xfId="3821" xr:uid="{00000000-0005-0000-0000-0000E20E0000}"/>
    <cellStyle name="Normal 31 55" xfId="3822" xr:uid="{00000000-0005-0000-0000-0000E30E0000}"/>
    <cellStyle name="Normal 31 56" xfId="3823" xr:uid="{00000000-0005-0000-0000-0000E40E0000}"/>
    <cellStyle name="Normal 31 57" xfId="3824" xr:uid="{00000000-0005-0000-0000-0000E50E0000}"/>
    <cellStyle name="Normal 31 58" xfId="3825" xr:uid="{00000000-0005-0000-0000-0000E60E0000}"/>
    <cellStyle name="Normal 31 59" xfId="3826" xr:uid="{00000000-0005-0000-0000-0000E70E0000}"/>
    <cellStyle name="Normal 31 6" xfId="3827" xr:uid="{00000000-0005-0000-0000-0000E80E0000}"/>
    <cellStyle name="Normal 31 60" xfId="3828" xr:uid="{00000000-0005-0000-0000-0000E90E0000}"/>
    <cellStyle name="Normal 31 61" xfId="3829" xr:uid="{00000000-0005-0000-0000-0000EA0E0000}"/>
    <cellStyle name="Normal 31 62" xfId="3830" xr:uid="{00000000-0005-0000-0000-0000EB0E0000}"/>
    <cellStyle name="Normal 31 63" xfId="3831" xr:uid="{00000000-0005-0000-0000-0000EC0E0000}"/>
    <cellStyle name="Normal 31 64" xfId="3832" xr:uid="{00000000-0005-0000-0000-0000ED0E0000}"/>
    <cellStyle name="Normal 31 65" xfId="3833" xr:uid="{00000000-0005-0000-0000-0000EE0E0000}"/>
    <cellStyle name="Normal 31 66" xfId="3834" xr:uid="{00000000-0005-0000-0000-0000EF0E0000}"/>
    <cellStyle name="Normal 31 67" xfId="3835" xr:uid="{00000000-0005-0000-0000-0000F00E0000}"/>
    <cellStyle name="Normal 31 68" xfId="3836" xr:uid="{00000000-0005-0000-0000-0000F10E0000}"/>
    <cellStyle name="Normal 31 69" xfId="3837" xr:uid="{00000000-0005-0000-0000-0000F20E0000}"/>
    <cellStyle name="Normal 31 7" xfId="3838" xr:uid="{00000000-0005-0000-0000-0000F30E0000}"/>
    <cellStyle name="Normal 31 70" xfId="3839" xr:uid="{00000000-0005-0000-0000-0000F40E0000}"/>
    <cellStyle name="Normal 31 71" xfId="3840" xr:uid="{00000000-0005-0000-0000-0000F50E0000}"/>
    <cellStyle name="Normal 31 72" xfId="3841" xr:uid="{00000000-0005-0000-0000-0000F60E0000}"/>
    <cellStyle name="Normal 31 73" xfId="3842" xr:uid="{00000000-0005-0000-0000-0000F70E0000}"/>
    <cellStyle name="Normal 31 74" xfId="3843" xr:uid="{00000000-0005-0000-0000-0000F80E0000}"/>
    <cellStyle name="Normal 31 75" xfId="3844" xr:uid="{00000000-0005-0000-0000-0000F90E0000}"/>
    <cellStyle name="Normal 31 76" xfId="3845" xr:uid="{00000000-0005-0000-0000-0000FA0E0000}"/>
    <cellStyle name="Normal 31 77" xfId="3846" xr:uid="{00000000-0005-0000-0000-0000FB0E0000}"/>
    <cellStyle name="Normal 31 78" xfId="3847" xr:uid="{00000000-0005-0000-0000-0000FC0E0000}"/>
    <cellStyle name="Normal 31 79" xfId="3848" xr:uid="{00000000-0005-0000-0000-0000FD0E0000}"/>
    <cellStyle name="Normal 31 8" xfId="3849" xr:uid="{00000000-0005-0000-0000-0000FE0E0000}"/>
    <cellStyle name="Normal 31 80" xfId="3850" xr:uid="{00000000-0005-0000-0000-0000FF0E0000}"/>
    <cellStyle name="Normal 31 81" xfId="3851" xr:uid="{00000000-0005-0000-0000-0000000F0000}"/>
    <cellStyle name="Normal 31 82" xfId="3852" xr:uid="{00000000-0005-0000-0000-0000010F0000}"/>
    <cellStyle name="Normal 31 83" xfId="3853" xr:uid="{00000000-0005-0000-0000-0000020F0000}"/>
    <cellStyle name="Normal 31 84" xfId="3854" xr:uid="{00000000-0005-0000-0000-0000030F0000}"/>
    <cellStyle name="Normal 31 85" xfId="3855" xr:uid="{00000000-0005-0000-0000-0000040F0000}"/>
    <cellStyle name="Normal 31 86" xfId="3856" xr:uid="{00000000-0005-0000-0000-0000050F0000}"/>
    <cellStyle name="Normal 31 87" xfId="3857" xr:uid="{00000000-0005-0000-0000-0000060F0000}"/>
    <cellStyle name="Normal 31 88" xfId="3858" xr:uid="{00000000-0005-0000-0000-0000070F0000}"/>
    <cellStyle name="Normal 31 89" xfId="3859" xr:uid="{00000000-0005-0000-0000-0000080F0000}"/>
    <cellStyle name="Normal 31 9" xfId="3860" xr:uid="{00000000-0005-0000-0000-0000090F0000}"/>
    <cellStyle name="Normal 31 90" xfId="3861" xr:uid="{00000000-0005-0000-0000-00000A0F0000}"/>
    <cellStyle name="Normal 31 91" xfId="3862" xr:uid="{00000000-0005-0000-0000-00000B0F0000}"/>
    <cellStyle name="Normal 31 92" xfId="3863" xr:uid="{00000000-0005-0000-0000-00000C0F0000}"/>
    <cellStyle name="Normal 31 93" xfId="3864" xr:uid="{00000000-0005-0000-0000-00000D0F0000}"/>
    <cellStyle name="Normal 31 94" xfId="3865" xr:uid="{00000000-0005-0000-0000-00000E0F0000}"/>
    <cellStyle name="Normal 31 95" xfId="3866" xr:uid="{00000000-0005-0000-0000-00000F0F0000}"/>
    <cellStyle name="Normal 31 96" xfId="3867" xr:uid="{00000000-0005-0000-0000-0000100F0000}"/>
    <cellStyle name="Normal 32" xfId="3868" xr:uid="{00000000-0005-0000-0000-0000110F0000}"/>
    <cellStyle name="Normal 32 2" xfId="3869" xr:uid="{00000000-0005-0000-0000-0000120F0000}"/>
    <cellStyle name="Normal 33" xfId="3870" xr:uid="{00000000-0005-0000-0000-0000130F0000}"/>
    <cellStyle name="Normal 33 10" xfId="3871" xr:uid="{00000000-0005-0000-0000-0000140F0000}"/>
    <cellStyle name="Normal 33 11" xfId="3872" xr:uid="{00000000-0005-0000-0000-0000150F0000}"/>
    <cellStyle name="Normal 33 12" xfId="3873" xr:uid="{00000000-0005-0000-0000-0000160F0000}"/>
    <cellStyle name="Normal 33 13" xfId="3874" xr:uid="{00000000-0005-0000-0000-0000170F0000}"/>
    <cellStyle name="Normal 33 14" xfId="3875" xr:uid="{00000000-0005-0000-0000-0000180F0000}"/>
    <cellStyle name="Normal 33 15" xfId="3876" xr:uid="{00000000-0005-0000-0000-0000190F0000}"/>
    <cellStyle name="Normal 33 16" xfId="3877" xr:uid="{00000000-0005-0000-0000-00001A0F0000}"/>
    <cellStyle name="Normal 33 17" xfId="3878" xr:uid="{00000000-0005-0000-0000-00001B0F0000}"/>
    <cellStyle name="Normal 33 18" xfId="3879" xr:uid="{00000000-0005-0000-0000-00001C0F0000}"/>
    <cellStyle name="Normal 33 19" xfId="3880" xr:uid="{00000000-0005-0000-0000-00001D0F0000}"/>
    <cellStyle name="Normal 33 2" xfId="3881" xr:uid="{00000000-0005-0000-0000-00001E0F0000}"/>
    <cellStyle name="Normal 33 2 2" xfId="3882" xr:uid="{00000000-0005-0000-0000-00001F0F0000}"/>
    <cellStyle name="Normal 33 20" xfId="3883" xr:uid="{00000000-0005-0000-0000-0000200F0000}"/>
    <cellStyle name="Normal 33 21" xfId="3884" xr:uid="{00000000-0005-0000-0000-0000210F0000}"/>
    <cellStyle name="Normal 33 22" xfId="3885" xr:uid="{00000000-0005-0000-0000-0000220F0000}"/>
    <cellStyle name="Normal 33 23" xfId="3886" xr:uid="{00000000-0005-0000-0000-0000230F0000}"/>
    <cellStyle name="Normal 33 24" xfId="3887" xr:uid="{00000000-0005-0000-0000-0000240F0000}"/>
    <cellStyle name="Normal 33 25" xfId="3888" xr:uid="{00000000-0005-0000-0000-0000250F0000}"/>
    <cellStyle name="Normal 33 26" xfId="3889" xr:uid="{00000000-0005-0000-0000-0000260F0000}"/>
    <cellStyle name="Normal 33 27" xfId="3890" xr:uid="{00000000-0005-0000-0000-0000270F0000}"/>
    <cellStyle name="Normal 33 28" xfId="3891" xr:uid="{00000000-0005-0000-0000-0000280F0000}"/>
    <cellStyle name="Normal 33 29" xfId="3892" xr:uid="{00000000-0005-0000-0000-0000290F0000}"/>
    <cellStyle name="Normal 33 3" xfId="3893" xr:uid="{00000000-0005-0000-0000-00002A0F0000}"/>
    <cellStyle name="Normal 33 30" xfId="3894" xr:uid="{00000000-0005-0000-0000-00002B0F0000}"/>
    <cellStyle name="Normal 33 31" xfId="3895" xr:uid="{00000000-0005-0000-0000-00002C0F0000}"/>
    <cellStyle name="Normal 33 32" xfId="3896" xr:uid="{00000000-0005-0000-0000-00002D0F0000}"/>
    <cellStyle name="Normal 33 33" xfId="3897" xr:uid="{00000000-0005-0000-0000-00002E0F0000}"/>
    <cellStyle name="Normal 33 34" xfId="3898" xr:uid="{00000000-0005-0000-0000-00002F0F0000}"/>
    <cellStyle name="Normal 33 35" xfId="3899" xr:uid="{00000000-0005-0000-0000-0000300F0000}"/>
    <cellStyle name="Normal 33 36" xfId="3900" xr:uid="{00000000-0005-0000-0000-0000310F0000}"/>
    <cellStyle name="Normal 33 37" xfId="3901" xr:uid="{00000000-0005-0000-0000-0000320F0000}"/>
    <cellStyle name="Normal 33 38" xfId="3902" xr:uid="{00000000-0005-0000-0000-0000330F0000}"/>
    <cellStyle name="Normal 33 39" xfId="3903" xr:uid="{00000000-0005-0000-0000-0000340F0000}"/>
    <cellStyle name="Normal 33 4" xfId="3904" xr:uid="{00000000-0005-0000-0000-0000350F0000}"/>
    <cellStyle name="Normal 33 40" xfId="3905" xr:uid="{00000000-0005-0000-0000-0000360F0000}"/>
    <cellStyle name="Normal 33 41" xfId="3906" xr:uid="{00000000-0005-0000-0000-0000370F0000}"/>
    <cellStyle name="Normal 33 42" xfId="3907" xr:uid="{00000000-0005-0000-0000-0000380F0000}"/>
    <cellStyle name="Normal 33 43" xfId="3908" xr:uid="{00000000-0005-0000-0000-0000390F0000}"/>
    <cellStyle name="Normal 33 44" xfId="3909" xr:uid="{00000000-0005-0000-0000-00003A0F0000}"/>
    <cellStyle name="Normal 33 45" xfId="3910" xr:uid="{00000000-0005-0000-0000-00003B0F0000}"/>
    <cellStyle name="Normal 33 46" xfId="3911" xr:uid="{00000000-0005-0000-0000-00003C0F0000}"/>
    <cellStyle name="Normal 33 47" xfId="3912" xr:uid="{00000000-0005-0000-0000-00003D0F0000}"/>
    <cellStyle name="Normal 33 48" xfId="3913" xr:uid="{00000000-0005-0000-0000-00003E0F0000}"/>
    <cellStyle name="Normal 33 49" xfId="3914" xr:uid="{00000000-0005-0000-0000-00003F0F0000}"/>
    <cellStyle name="Normal 33 5" xfId="3915" xr:uid="{00000000-0005-0000-0000-0000400F0000}"/>
    <cellStyle name="Normal 33 50" xfId="3916" xr:uid="{00000000-0005-0000-0000-0000410F0000}"/>
    <cellStyle name="Normal 33 51" xfId="3917" xr:uid="{00000000-0005-0000-0000-0000420F0000}"/>
    <cellStyle name="Normal 33 52" xfId="3918" xr:uid="{00000000-0005-0000-0000-0000430F0000}"/>
    <cellStyle name="Normal 33 53" xfId="3919" xr:uid="{00000000-0005-0000-0000-0000440F0000}"/>
    <cellStyle name="Normal 33 54" xfId="3920" xr:uid="{00000000-0005-0000-0000-0000450F0000}"/>
    <cellStyle name="Normal 33 55" xfId="3921" xr:uid="{00000000-0005-0000-0000-0000460F0000}"/>
    <cellStyle name="Normal 33 56" xfId="3922" xr:uid="{00000000-0005-0000-0000-0000470F0000}"/>
    <cellStyle name="Normal 33 57" xfId="3923" xr:uid="{00000000-0005-0000-0000-0000480F0000}"/>
    <cellStyle name="Normal 33 58" xfId="3924" xr:uid="{00000000-0005-0000-0000-0000490F0000}"/>
    <cellStyle name="Normal 33 59" xfId="3925" xr:uid="{00000000-0005-0000-0000-00004A0F0000}"/>
    <cellStyle name="Normal 33 6" xfId="3926" xr:uid="{00000000-0005-0000-0000-00004B0F0000}"/>
    <cellStyle name="Normal 33 60" xfId="3927" xr:uid="{00000000-0005-0000-0000-00004C0F0000}"/>
    <cellStyle name="Normal 33 61" xfId="3928" xr:uid="{00000000-0005-0000-0000-00004D0F0000}"/>
    <cellStyle name="Normal 33 62" xfId="3929" xr:uid="{00000000-0005-0000-0000-00004E0F0000}"/>
    <cellStyle name="Normal 33 63" xfId="3930" xr:uid="{00000000-0005-0000-0000-00004F0F0000}"/>
    <cellStyle name="Normal 33 64" xfId="3931" xr:uid="{00000000-0005-0000-0000-0000500F0000}"/>
    <cellStyle name="Normal 33 65" xfId="3932" xr:uid="{00000000-0005-0000-0000-0000510F0000}"/>
    <cellStyle name="Normal 33 66" xfId="3933" xr:uid="{00000000-0005-0000-0000-0000520F0000}"/>
    <cellStyle name="Normal 33 67" xfId="3934" xr:uid="{00000000-0005-0000-0000-0000530F0000}"/>
    <cellStyle name="Normal 33 68" xfId="3935" xr:uid="{00000000-0005-0000-0000-0000540F0000}"/>
    <cellStyle name="Normal 33 69" xfId="3936" xr:uid="{00000000-0005-0000-0000-0000550F0000}"/>
    <cellStyle name="Normal 33 7" xfId="3937" xr:uid="{00000000-0005-0000-0000-0000560F0000}"/>
    <cellStyle name="Normal 33 70" xfId="3938" xr:uid="{00000000-0005-0000-0000-0000570F0000}"/>
    <cellStyle name="Normal 33 71" xfId="3939" xr:uid="{00000000-0005-0000-0000-0000580F0000}"/>
    <cellStyle name="Normal 33 72" xfId="3940" xr:uid="{00000000-0005-0000-0000-0000590F0000}"/>
    <cellStyle name="Normal 33 73" xfId="3941" xr:uid="{00000000-0005-0000-0000-00005A0F0000}"/>
    <cellStyle name="Normal 33 74" xfId="3942" xr:uid="{00000000-0005-0000-0000-00005B0F0000}"/>
    <cellStyle name="Normal 33 75" xfId="3943" xr:uid="{00000000-0005-0000-0000-00005C0F0000}"/>
    <cellStyle name="Normal 33 76" xfId="3944" xr:uid="{00000000-0005-0000-0000-00005D0F0000}"/>
    <cellStyle name="Normal 33 77" xfId="3945" xr:uid="{00000000-0005-0000-0000-00005E0F0000}"/>
    <cellStyle name="Normal 33 78" xfId="3946" xr:uid="{00000000-0005-0000-0000-00005F0F0000}"/>
    <cellStyle name="Normal 33 79" xfId="3947" xr:uid="{00000000-0005-0000-0000-0000600F0000}"/>
    <cellStyle name="Normal 33 8" xfId="3948" xr:uid="{00000000-0005-0000-0000-0000610F0000}"/>
    <cellStyle name="Normal 33 80" xfId="3949" xr:uid="{00000000-0005-0000-0000-0000620F0000}"/>
    <cellStyle name="Normal 33 81" xfId="3950" xr:uid="{00000000-0005-0000-0000-0000630F0000}"/>
    <cellStyle name="Normal 33 82" xfId="3951" xr:uid="{00000000-0005-0000-0000-0000640F0000}"/>
    <cellStyle name="Normal 33 83" xfId="3952" xr:uid="{00000000-0005-0000-0000-0000650F0000}"/>
    <cellStyle name="Normal 33 84" xfId="3953" xr:uid="{00000000-0005-0000-0000-0000660F0000}"/>
    <cellStyle name="Normal 33 85" xfId="3954" xr:uid="{00000000-0005-0000-0000-0000670F0000}"/>
    <cellStyle name="Normal 33 86" xfId="3955" xr:uid="{00000000-0005-0000-0000-0000680F0000}"/>
    <cellStyle name="Normal 33 87" xfId="3956" xr:uid="{00000000-0005-0000-0000-0000690F0000}"/>
    <cellStyle name="Normal 33 88" xfId="3957" xr:uid="{00000000-0005-0000-0000-00006A0F0000}"/>
    <cellStyle name="Normal 33 89" xfId="3958" xr:uid="{00000000-0005-0000-0000-00006B0F0000}"/>
    <cellStyle name="Normal 33 9" xfId="3959" xr:uid="{00000000-0005-0000-0000-00006C0F0000}"/>
    <cellStyle name="Normal 33 90" xfId="3960" xr:uid="{00000000-0005-0000-0000-00006D0F0000}"/>
    <cellStyle name="Normal 33 91" xfId="3961" xr:uid="{00000000-0005-0000-0000-00006E0F0000}"/>
    <cellStyle name="Normal 33 92" xfId="3962" xr:uid="{00000000-0005-0000-0000-00006F0F0000}"/>
    <cellStyle name="Normal 33 93" xfId="3963" xr:uid="{00000000-0005-0000-0000-0000700F0000}"/>
    <cellStyle name="Normal 33 94" xfId="3964" xr:uid="{00000000-0005-0000-0000-0000710F0000}"/>
    <cellStyle name="Normal 33 95" xfId="3965" xr:uid="{00000000-0005-0000-0000-0000720F0000}"/>
    <cellStyle name="Normal 33 96" xfId="3966" xr:uid="{00000000-0005-0000-0000-0000730F0000}"/>
    <cellStyle name="Normal 33_Insumos" xfId="3967" xr:uid="{00000000-0005-0000-0000-0000740F0000}"/>
    <cellStyle name="Normal 34" xfId="3968" xr:uid="{00000000-0005-0000-0000-0000750F0000}"/>
    <cellStyle name="Normal 34 2" xfId="3969" xr:uid="{00000000-0005-0000-0000-0000760F0000}"/>
    <cellStyle name="Normal 35" xfId="3970" xr:uid="{00000000-0005-0000-0000-0000770F0000}"/>
    <cellStyle name="Normal 35 2" xfId="3971" xr:uid="{00000000-0005-0000-0000-0000780F0000}"/>
    <cellStyle name="Normal 35_CORTE 12" xfId="3972" xr:uid="{00000000-0005-0000-0000-0000790F0000}"/>
    <cellStyle name="Normal 36" xfId="3973" xr:uid="{00000000-0005-0000-0000-00007A0F0000}"/>
    <cellStyle name="Normal 36 2" xfId="3974" xr:uid="{00000000-0005-0000-0000-00007B0F0000}"/>
    <cellStyle name="Normal 36 2 2" xfId="3975" xr:uid="{00000000-0005-0000-0000-00007C0F0000}"/>
    <cellStyle name="Normal 36 2 2 2" xfId="3976" xr:uid="{00000000-0005-0000-0000-00007D0F0000}"/>
    <cellStyle name="Normal 36 2 2 2 2" xfId="3977" xr:uid="{00000000-0005-0000-0000-00007E0F0000}"/>
    <cellStyle name="Normal 36 2 2 3" xfId="3978" xr:uid="{00000000-0005-0000-0000-00007F0F0000}"/>
    <cellStyle name="Normal 36 2 2 4" xfId="3979" xr:uid="{00000000-0005-0000-0000-0000800F0000}"/>
    <cellStyle name="Normal 36 2 2 4 2" xfId="3980" xr:uid="{00000000-0005-0000-0000-0000810F0000}"/>
    <cellStyle name="Normal 36 2 3" xfId="3981" xr:uid="{00000000-0005-0000-0000-0000820F0000}"/>
    <cellStyle name="Normal 36 3" xfId="3982" xr:uid="{00000000-0005-0000-0000-0000830F0000}"/>
    <cellStyle name="Normal 36_CORTE 12" xfId="3983" xr:uid="{00000000-0005-0000-0000-0000840F0000}"/>
    <cellStyle name="Normal 37" xfId="3984" xr:uid="{00000000-0005-0000-0000-0000850F0000}"/>
    <cellStyle name="Normal 37 2" xfId="3985" xr:uid="{00000000-0005-0000-0000-0000860F0000}"/>
    <cellStyle name="Normal 37_CORTE 12" xfId="3986" xr:uid="{00000000-0005-0000-0000-0000870F0000}"/>
    <cellStyle name="Normal 38" xfId="3987" xr:uid="{00000000-0005-0000-0000-0000880F0000}"/>
    <cellStyle name="Normal 38 2" xfId="3988" xr:uid="{00000000-0005-0000-0000-0000890F0000}"/>
    <cellStyle name="Normal 38 2 2" xfId="3989" xr:uid="{00000000-0005-0000-0000-00008A0F0000}"/>
    <cellStyle name="Normal 38 2 3" xfId="3990" xr:uid="{00000000-0005-0000-0000-00008B0F0000}"/>
    <cellStyle name="Normal 38 2 3 2" xfId="3991" xr:uid="{00000000-0005-0000-0000-00008C0F0000}"/>
    <cellStyle name="Normal 38 3" xfId="3992" xr:uid="{00000000-0005-0000-0000-00008D0F0000}"/>
    <cellStyle name="Normal 38 3 2" xfId="3993" xr:uid="{00000000-0005-0000-0000-00008E0F0000}"/>
    <cellStyle name="Normal 38 3 3" xfId="3994" xr:uid="{00000000-0005-0000-0000-00008F0F0000}"/>
    <cellStyle name="Normal 38 3 3 2" xfId="3995" xr:uid="{00000000-0005-0000-0000-0000900F0000}"/>
    <cellStyle name="Normal 38 4" xfId="3996" xr:uid="{00000000-0005-0000-0000-0000910F0000}"/>
    <cellStyle name="Normal 38_CORTE 12" xfId="3997" xr:uid="{00000000-0005-0000-0000-0000920F0000}"/>
    <cellStyle name="Normal 39" xfId="3998" xr:uid="{00000000-0005-0000-0000-0000930F0000}"/>
    <cellStyle name="Normal 39 2" xfId="3999" xr:uid="{00000000-0005-0000-0000-0000940F0000}"/>
    <cellStyle name="Normal 39_CORTE 12" xfId="4000" xr:uid="{00000000-0005-0000-0000-0000950F0000}"/>
    <cellStyle name="Normal 4" xfId="4001" xr:uid="{00000000-0005-0000-0000-0000960F0000}"/>
    <cellStyle name="Normal 4 10" xfId="4002" xr:uid="{00000000-0005-0000-0000-0000970F0000}"/>
    <cellStyle name="Normal 4 2" xfId="4003" xr:uid="{00000000-0005-0000-0000-0000980F0000}"/>
    <cellStyle name="Normal 4 2 2" xfId="4004" xr:uid="{00000000-0005-0000-0000-0000990F0000}"/>
    <cellStyle name="Normal 4 2 3" xfId="4005" xr:uid="{00000000-0005-0000-0000-00009A0F0000}"/>
    <cellStyle name="Normal 4 2 4" xfId="4006" xr:uid="{00000000-0005-0000-0000-00009B0F0000}"/>
    <cellStyle name="Normal 4 2 5" xfId="4007" xr:uid="{00000000-0005-0000-0000-00009C0F0000}"/>
    <cellStyle name="Normal 4 3" xfId="4008" xr:uid="{00000000-0005-0000-0000-00009D0F0000}"/>
    <cellStyle name="Normal 4 3 2" xfId="4009" xr:uid="{00000000-0005-0000-0000-00009E0F0000}"/>
    <cellStyle name="Normal 4 3 3" xfId="4010" xr:uid="{00000000-0005-0000-0000-00009F0F0000}"/>
    <cellStyle name="Normal 4 4" xfId="4011" xr:uid="{00000000-0005-0000-0000-0000A00F0000}"/>
    <cellStyle name="Normal 4 4 2" xfId="4012" xr:uid="{00000000-0005-0000-0000-0000A10F0000}"/>
    <cellStyle name="Normal 4 4 3" xfId="4013" xr:uid="{00000000-0005-0000-0000-0000A20F0000}"/>
    <cellStyle name="Normal 4 5" xfId="4014" xr:uid="{00000000-0005-0000-0000-0000A30F0000}"/>
    <cellStyle name="Normal 4 5 2" xfId="4015" xr:uid="{00000000-0005-0000-0000-0000A40F0000}"/>
    <cellStyle name="Normal 4 5 3" xfId="4016" xr:uid="{00000000-0005-0000-0000-0000A50F0000}"/>
    <cellStyle name="Normal 4 6" xfId="4017" xr:uid="{00000000-0005-0000-0000-0000A60F0000}"/>
    <cellStyle name="Normal 4 6 2" xfId="4018" xr:uid="{00000000-0005-0000-0000-0000A70F0000}"/>
    <cellStyle name="Normal 4 6 3" xfId="4019" xr:uid="{00000000-0005-0000-0000-0000A80F0000}"/>
    <cellStyle name="Normal 4 7" xfId="4020" xr:uid="{00000000-0005-0000-0000-0000A90F0000}"/>
    <cellStyle name="Normal 4 7 2" xfId="4021" xr:uid="{00000000-0005-0000-0000-0000AA0F0000}"/>
    <cellStyle name="Normal 4 7 3" xfId="4022" xr:uid="{00000000-0005-0000-0000-0000AB0F0000}"/>
    <cellStyle name="Normal 4 7 4" xfId="4023" xr:uid="{00000000-0005-0000-0000-0000AC0F0000}"/>
    <cellStyle name="Normal 4 8" xfId="4024" xr:uid="{00000000-0005-0000-0000-0000AD0F0000}"/>
    <cellStyle name="Normal 4 9" xfId="4025" xr:uid="{00000000-0005-0000-0000-0000AE0F0000}"/>
    <cellStyle name="Normal 4 9 2" xfId="4026" xr:uid="{00000000-0005-0000-0000-0000AF0F0000}"/>
    <cellStyle name="Normal 4_2010 APU GRUPO No. 4 OK" xfId="4027" xr:uid="{00000000-0005-0000-0000-0000B00F0000}"/>
    <cellStyle name="Normal 40" xfId="4028" xr:uid="{00000000-0005-0000-0000-0000B10F0000}"/>
    <cellStyle name="Normal 40 2" xfId="4029" xr:uid="{00000000-0005-0000-0000-0000B20F0000}"/>
    <cellStyle name="Normal 41" xfId="4030" xr:uid="{00000000-0005-0000-0000-0000B30F0000}"/>
    <cellStyle name="Normal 41 2" xfId="4031" xr:uid="{00000000-0005-0000-0000-0000B40F0000}"/>
    <cellStyle name="Normal 41_CORTE 12" xfId="4032" xr:uid="{00000000-0005-0000-0000-0000B50F0000}"/>
    <cellStyle name="Normal 42" xfId="4033" xr:uid="{00000000-0005-0000-0000-0000B60F0000}"/>
    <cellStyle name="Normal 42 2" xfId="4034" xr:uid="{00000000-0005-0000-0000-0000B70F0000}"/>
    <cellStyle name="Normal 42 2 2" xfId="4035" xr:uid="{00000000-0005-0000-0000-0000B80F0000}"/>
    <cellStyle name="Normal 42 3" xfId="4036" xr:uid="{00000000-0005-0000-0000-0000B90F0000}"/>
    <cellStyle name="Normal 42_Insumos" xfId="4037" xr:uid="{00000000-0005-0000-0000-0000BA0F0000}"/>
    <cellStyle name="Normal 43" xfId="4038" xr:uid="{00000000-0005-0000-0000-0000BB0F0000}"/>
    <cellStyle name="Normal 43 2" xfId="4039" xr:uid="{00000000-0005-0000-0000-0000BC0F0000}"/>
    <cellStyle name="Normal 44" xfId="4040" xr:uid="{00000000-0005-0000-0000-0000BD0F0000}"/>
    <cellStyle name="Normal 45" xfId="4041" xr:uid="{00000000-0005-0000-0000-0000BE0F0000}"/>
    <cellStyle name="Normal 45 2" xfId="4042" xr:uid="{00000000-0005-0000-0000-0000BF0F0000}"/>
    <cellStyle name="Normal 46" xfId="4043" xr:uid="{00000000-0005-0000-0000-0000C00F0000}"/>
    <cellStyle name="Normal 46 2" xfId="4044" xr:uid="{00000000-0005-0000-0000-0000C10F0000}"/>
    <cellStyle name="Normal 47" xfId="4045" xr:uid="{00000000-0005-0000-0000-0000C20F0000}"/>
    <cellStyle name="Normal 47 2" xfId="4046" xr:uid="{00000000-0005-0000-0000-0000C30F0000}"/>
    <cellStyle name="Normal 48" xfId="4047" xr:uid="{00000000-0005-0000-0000-0000C40F0000}"/>
    <cellStyle name="Normal 48 2" xfId="4048" xr:uid="{00000000-0005-0000-0000-0000C50F0000}"/>
    <cellStyle name="Normal 49" xfId="4049" xr:uid="{00000000-0005-0000-0000-0000C60F0000}"/>
    <cellStyle name="Normal 49 2" xfId="4050" xr:uid="{00000000-0005-0000-0000-0000C70F0000}"/>
    <cellStyle name="Normal 5" xfId="4051" xr:uid="{00000000-0005-0000-0000-0000C80F0000}"/>
    <cellStyle name="Normal 5 10" xfId="4052" xr:uid="{00000000-0005-0000-0000-0000C90F0000}"/>
    <cellStyle name="Normal 5 11" xfId="4053" xr:uid="{00000000-0005-0000-0000-0000CA0F0000}"/>
    <cellStyle name="Normal 5 12" xfId="4054" xr:uid="{00000000-0005-0000-0000-0000CB0F0000}"/>
    <cellStyle name="Normal 5 13" xfId="4055" xr:uid="{00000000-0005-0000-0000-0000CC0F0000}"/>
    <cellStyle name="Normal 5 14" xfId="4056" xr:uid="{00000000-0005-0000-0000-0000CD0F0000}"/>
    <cellStyle name="Normal 5 15" xfId="4057" xr:uid="{00000000-0005-0000-0000-0000CE0F0000}"/>
    <cellStyle name="Normal 5 16" xfId="4058" xr:uid="{00000000-0005-0000-0000-0000CF0F0000}"/>
    <cellStyle name="Normal 5 17" xfId="4059" xr:uid="{00000000-0005-0000-0000-0000D00F0000}"/>
    <cellStyle name="Normal 5 18" xfId="4060" xr:uid="{00000000-0005-0000-0000-0000D10F0000}"/>
    <cellStyle name="Normal 5 19" xfId="4061" xr:uid="{00000000-0005-0000-0000-0000D20F0000}"/>
    <cellStyle name="Normal 5 2" xfId="4062" xr:uid="{00000000-0005-0000-0000-0000D30F0000}"/>
    <cellStyle name="Normal 5 2 2" xfId="4063" xr:uid="{00000000-0005-0000-0000-0000D40F0000}"/>
    <cellStyle name="Normal 5 2 2 2" xfId="4064" xr:uid="{00000000-0005-0000-0000-0000D50F0000}"/>
    <cellStyle name="Normal 5 2 2 2 2" xfId="4065" xr:uid="{00000000-0005-0000-0000-0000D60F0000}"/>
    <cellStyle name="Normal 5 2 2 2 2 2" xfId="4066" xr:uid="{00000000-0005-0000-0000-0000D70F0000}"/>
    <cellStyle name="Normal 5 2 2 2 3" xfId="4067" xr:uid="{00000000-0005-0000-0000-0000D80F0000}"/>
    <cellStyle name="Normal 5 2 2 2 3 2" xfId="4068" xr:uid="{00000000-0005-0000-0000-0000D90F0000}"/>
    <cellStyle name="Normal 5 2 2 2 4" xfId="4069" xr:uid="{00000000-0005-0000-0000-0000DA0F0000}"/>
    <cellStyle name="Normal 5 2 2 2 4 2" xfId="4070" xr:uid="{00000000-0005-0000-0000-0000DB0F0000}"/>
    <cellStyle name="Normal 5 2 2 2 5" xfId="4071" xr:uid="{00000000-0005-0000-0000-0000DC0F0000}"/>
    <cellStyle name="Normal 5 2 2 2 5 2" xfId="4072" xr:uid="{00000000-0005-0000-0000-0000DD0F0000}"/>
    <cellStyle name="Normal 5 2 2 3" xfId="4073" xr:uid="{00000000-0005-0000-0000-0000DE0F0000}"/>
    <cellStyle name="Normal 5 2 2 4" xfId="4074" xr:uid="{00000000-0005-0000-0000-0000DF0F0000}"/>
    <cellStyle name="Normal 5 2 2 5" xfId="4075" xr:uid="{00000000-0005-0000-0000-0000E00F0000}"/>
    <cellStyle name="Normal 5 2 3" xfId="4076" xr:uid="{00000000-0005-0000-0000-0000E10F0000}"/>
    <cellStyle name="Normal 5 2 3 2" xfId="4077" xr:uid="{00000000-0005-0000-0000-0000E20F0000}"/>
    <cellStyle name="Normal 5 2 4" xfId="4078" xr:uid="{00000000-0005-0000-0000-0000E30F0000}"/>
    <cellStyle name="Normal 5 2 4 2" xfId="4079" xr:uid="{00000000-0005-0000-0000-0000E40F0000}"/>
    <cellStyle name="Normal 5 2 5" xfId="4080" xr:uid="{00000000-0005-0000-0000-0000E50F0000}"/>
    <cellStyle name="Normal 5 2 5 2" xfId="4081" xr:uid="{00000000-0005-0000-0000-0000E60F0000}"/>
    <cellStyle name="Normal 5 2 6" xfId="4082" xr:uid="{00000000-0005-0000-0000-0000E70F0000}"/>
    <cellStyle name="Normal 5 2 6 2" xfId="4083" xr:uid="{00000000-0005-0000-0000-0000E80F0000}"/>
    <cellStyle name="Normal 5 20" xfId="4084" xr:uid="{00000000-0005-0000-0000-0000E90F0000}"/>
    <cellStyle name="Normal 5 21" xfId="4085" xr:uid="{00000000-0005-0000-0000-0000EA0F0000}"/>
    <cellStyle name="Normal 5 22" xfId="4086" xr:uid="{00000000-0005-0000-0000-0000EB0F0000}"/>
    <cellStyle name="Normal 5 23" xfId="4087" xr:uid="{00000000-0005-0000-0000-0000EC0F0000}"/>
    <cellStyle name="Normal 5 24" xfId="4088" xr:uid="{00000000-0005-0000-0000-0000ED0F0000}"/>
    <cellStyle name="Normal 5 25" xfId="4089" xr:uid="{00000000-0005-0000-0000-0000EE0F0000}"/>
    <cellStyle name="Normal 5 26" xfId="4090" xr:uid="{00000000-0005-0000-0000-0000EF0F0000}"/>
    <cellStyle name="Normal 5 27" xfId="4091" xr:uid="{00000000-0005-0000-0000-0000F00F0000}"/>
    <cellStyle name="Normal 5 28" xfId="4092" xr:uid="{00000000-0005-0000-0000-0000F10F0000}"/>
    <cellStyle name="Normal 5 29" xfId="4093" xr:uid="{00000000-0005-0000-0000-0000F20F0000}"/>
    <cellStyle name="Normal 5 3" xfId="4094" xr:uid="{00000000-0005-0000-0000-0000F30F0000}"/>
    <cellStyle name="Normal 5 3 2" xfId="4095" xr:uid="{00000000-0005-0000-0000-0000F40F0000}"/>
    <cellStyle name="Normal 5 3 2 2" xfId="4096" xr:uid="{00000000-0005-0000-0000-0000F50F0000}"/>
    <cellStyle name="Normal 5 3 3" xfId="4097" xr:uid="{00000000-0005-0000-0000-0000F60F0000}"/>
    <cellStyle name="Normal 5 3 3 2" xfId="4098" xr:uid="{00000000-0005-0000-0000-0000F70F0000}"/>
    <cellStyle name="Normal 5 3 4" xfId="4099" xr:uid="{00000000-0005-0000-0000-0000F80F0000}"/>
    <cellStyle name="Normal 5 3 4 2" xfId="4100" xr:uid="{00000000-0005-0000-0000-0000F90F0000}"/>
    <cellStyle name="Normal 5 3 5" xfId="4101" xr:uid="{00000000-0005-0000-0000-0000FA0F0000}"/>
    <cellStyle name="Normal 5 3 5 2" xfId="4102" xr:uid="{00000000-0005-0000-0000-0000FB0F0000}"/>
    <cellStyle name="Normal 5 30" xfId="4103" xr:uid="{00000000-0005-0000-0000-0000FC0F0000}"/>
    <cellStyle name="Normal 5 31" xfId="4104" xr:uid="{00000000-0005-0000-0000-0000FD0F0000}"/>
    <cellStyle name="Normal 5 32" xfId="4105" xr:uid="{00000000-0005-0000-0000-0000FE0F0000}"/>
    <cellStyle name="Normal 5 33" xfId="4106" xr:uid="{00000000-0005-0000-0000-0000FF0F0000}"/>
    <cellStyle name="Normal 5 34" xfId="4107" xr:uid="{00000000-0005-0000-0000-000000100000}"/>
    <cellStyle name="Normal 5 35" xfId="4108" xr:uid="{00000000-0005-0000-0000-000001100000}"/>
    <cellStyle name="Normal 5 36" xfId="4109" xr:uid="{00000000-0005-0000-0000-000002100000}"/>
    <cellStyle name="Normal 5 37" xfId="4110" xr:uid="{00000000-0005-0000-0000-000003100000}"/>
    <cellStyle name="Normal 5 38" xfId="4111" xr:uid="{00000000-0005-0000-0000-000004100000}"/>
    <cellStyle name="Normal 5 39" xfId="4112" xr:uid="{00000000-0005-0000-0000-000005100000}"/>
    <cellStyle name="Normal 5 4" xfId="4113" xr:uid="{00000000-0005-0000-0000-000006100000}"/>
    <cellStyle name="Normal 5 40" xfId="4114" xr:uid="{00000000-0005-0000-0000-000007100000}"/>
    <cellStyle name="Normal 5 41" xfId="4115" xr:uid="{00000000-0005-0000-0000-000008100000}"/>
    <cellStyle name="Normal 5 42" xfId="4116" xr:uid="{00000000-0005-0000-0000-000009100000}"/>
    <cellStyle name="Normal 5 42 2" xfId="4117" xr:uid="{00000000-0005-0000-0000-00000A100000}"/>
    <cellStyle name="Normal 5 43" xfId="4118" xr:uid="{00000000-0005-0000-0000-00000B100000}"/>
    <cellStyle name="Normal 5 44" xfId="4119" xr:uid="{00000000-0005-0000-0000-00000C100000}"/>
    <cellStyle name="Normal 5 44 2" xfId="4120" xr:uid="{00000000-0005-0000-0000-00000D100000}"/>
    <cellStyle name="Normal 5 44 2 2" xfId="4121" xr:uid="{00000000-0005-0000-0000-00000E100000}"/>
    <cellStyle name="Normal 5 44 3" xfId="4122" xr:uid="{00000000-0005-0000-0000-00000F100000}"/>
    <cellStyle name="Normal 5 5" xfId="4123" xr:uid="{00000000-0005-0000-0000-000010100000}"/>
    <cellStyle name="Normal 5 6" xfId="4124" xr:uid="{00000000-0005-0000-0000-000011100000}"/>
    <cellStyle name="Normal 5 7" xfId="4125" xr:uid="{00000000-0005-0000-0000-000012100000}"/>
    <cellStyle name="Normal 5 8" xfId="4126" xr:uid="{00000000-0005-0000-0000-000013100000}"/>
    <cellStyle name="Normal 5 9" xfId="4127" xr:uid="{00000000-0005-0000-0000-000014100000}"/>
    <cellStyle name="Normal 50" xfId="4128" xr:uid="{00000000-0005-0000-0000-000015100000}"/>
    <cellStyle name="Normal 50 2" xfId="4129" xr:uid="{00000000-0005-0000-0000-000016100000}"/>
    <cellStyle name="Normal 51" xfId="4130" xr:uid="{00000000-0005-0000-0000-000017100000}"/>
    <cellStyle name="Normal 51 2" xfId="4131" xr:uid="{00000000-0005-0000-0000-000018100000}"/>
    <cellStyle name="Normal 52" xfId="4132" xr:uid="{00000000-0005-0000-0000-000019100000}"/>
    <cellStyle name="Normal 52 2" xfId="4133" xr:uid="{00000000-0005-0000-0000-00001A100000}"/>
    <cellStyle name="Normal 53" xfId="4134" xr:uid="{00000000-0005-0000-0000-00001B100000}"/>
    <cellStyle name="Normal 53 2" xfId="4135" xr:uid="{00000000-0005-0000-0000-00001C100000}"/>
    <cellStyle name="Normal 54" xfId="4136" xr:uid="{00000000-0005-0000-0000-00001D100000}"/>
    <cellStyle name="Normal 55" xfId="4137" xr:uid="{00000000-0005-0000-0000-00001E100000}"/>
    <cellStyle name="Normal 56" xfId="4138" xr:uid="{00000000-0005-0000-0000-00001F100000}"/>
    <cellStyle name="Normal 57" xfId="4139" xr:uid="{00000000-0005-0000-0000-000020100000}"/>
    <cellStyle name="Normal 58" xfId="4140" xr:uid="{00000000-0005-0000-0000-000021100000}"/>
    <cellStyle name="Normal 59" xfId="4141" xr:uid="{00000000-0005-0000-0000-000022100000}"/>
    <cellStyle name="Normal 59 2" xfId="4142" xr:uid="{00000000-0005-0000-0000-000023100000}"/>
    <cellStyle name="Normal 6" xfId="4143" xr:uid="{00000000-0005-0000-0000-000024100000}"/>
    <cellStyle name="Normal 6 10" xfId="4144" xr:uid="{00000000-0005-0000-0000-000025100000}"/>
    <cellStyle name="Normal 6 11" xfId="4145" xr:uid="{00000000-0005-0000-0000-000026100000}"/>
    <cellStyle name="Normal 6 12" xfId="4146" xr:uid="{00000000-0005-0000-0000-000027100000}"/>
    <cellStyle name="Normal 6 13" xfId="4147" xr:uid="{00000000-0005-0000-0000-000028100000}"/>
    <cellStyle name="Normal 6 14" xfId="4148" xr:uid="{00000000-0005-0000-0000-000029100000}"/>
    <cellStyle name="Normal 6 15" xfId="4149" xr:uid="{00000000-0005-0000-0000-00002A100000}"/>
    <cellStyle name="Normal 6 16" xfId="4150" xr:uid="{00000000-0005-0000-0000-00002B100000}"/>
    <cellStyle name="Normal 6 17" xfId="4151" xr:uid="{00000000-0005-0000-0000-00002C100000}"/>
    <cellStyle name="Normal 6 18" xfId="4152" xr:uid="{00000000-0005-0000-0000-00002D100000}"/>
    <cellStyle name="Normal 6 19" xfId="4153" xr:uid="{00000000-0005-0000-0000-00002E100000}"/>
    <cellStyle name="Normal 6 2" xfId="4154" xr:uid="{00000000-0005-0000-0000-00002F100000}"/>
    <cellStyle name="Normal 6 2 2" xfId="4155" xr:uid="{00000000-0005-0000-0000-000030100000}"/>
    <cellStyle name="Normal 6 2 2 2" xfId="4156" xr:uid="{00000000-0005-0000-0000-000031100000}"/>
    <cellStyle name="Normal 6 2 3" xfId="4157" xr:uid="{00000000-0005-0000-0000-000032100000}"/>
    <cellStyle name="Normal 6 2 3 2" xfId="4158" xr:uid="{00000000-0005-0000-0000-000033100000}"/>
    <cellStyle name="Normal 6 20" xfId="4159" xr:uid="{00000000-0005-0000-0000-000034100000}"/>
    <cellStyle name="Normal 6 21" xfId="4160" xr:uid="{00000000-0005-0000-0000-000035100000}"/>
    <cellStyle name="Normal 6 22" xfId="4161" xr:uid="{00000000-0005-0000-0000-000036100000}"/>
    <cellStyle name="Normal 6 23" xfId="4162" xr:uid="{00000000-0005-0000-0000-000037100000}"/>
    <cellStyle name="Normal 6 24" xfId="4163" xr:uid="{00000000-0005-0000-0000-000038100000}"/>
    <cellStyle name="Normal 6 25" xfId="4164" xr:uid="{00000000-0005-0000-0000-000039100000}"/>
    <cellStyle name="Normal 6 26" xfId="4165" xr:uid="{00000000-0005-0000-0000-00003A100000}"/>
    <cellStyle name="Normal 6 27" xfId="4166" xr:uid="{00000000-0005-0000-0000-00003B100000}"/>
    <cellStyle name="Normal 6 28" xfId="4167" xr:uid="{00000000-0005-0000-0000-00003C100000}"/>
    <cellStyle name="Normal 6 29" xfId="4168" xr:uid="{00000000-0005-0000-0000-00003D100000}"/>
    <cellStyle name="Normal 6 3" xfId="4169" xr:uid="{00000000-0005-0000-0000-00003E100000}"/>
    <cellStyle name="Normal 6 3 2" xfId="4170" xr:uid="{00000000-0005-0000-0000-00003F100000}"/>
    <cellStyle name="Normal 6 3 2 2" xfId="4171" xr:uid="{00000000-0005-0000-0000-000040100000}"/>
    <cellStyle name="Normal 6 3 3" xfId="4172" xr:uid="{00000000-0005-0000-0000-000041100000}"/>
    <cellStyle name="Normal 6 3 4" xfId="4173" xr:uid="{00000000-0005-0000-0000-000042100000}"/>
    <cellStyle name="Normal 6 3_Rendimiento actividades" xfId="4174" xr:uid="{00000000-0005-0000-0000-000043100000}"/>
    <cellStyle name="Normal 6 30" xfId="4175" xr:uid="{00000000-0005-0000-0000-000044100000}"/>
    <cellStyle name="Normal 6 31" xfId="4176" xr:uid="{00000000-0005-0000-0000-000045100000}"/>
    <cellStyle name="Normal 6 32" xfId="4177" xr:uid="{00000000-0005-0000-0000-000046100000}"/>
    <cellStyle name="Normal 6 33" xfId="4178" xr:uid="{00000000-0005-0000-0000-000047100000}"/>
    <cellStyle name="Normal 6 34" xfId="4179" xr:uid="{00000000-0005-0000-0000-000048100000}"/>
    <cellStyle name="Normal 6 35" xfId="4180" xr:uid="{00000000-0005-0000-0000-000049100000}"/>
    <cellStyle name="Normal 6 36" xfId="4181" xr:uid="{00000000-0005-0000-0000-00004A100000}"/>
    <cellStyle name="Normal 6 37" xfId="4182" xr:uid="{00000000-0005-0000-0000-00004B100000}"/>
    <cellStyle name="Normal 6 38" xfId="4183" xr:uid="{00000000-0005-0000-0000-00004C100000}"/>
    <cellStyle name="Normal 6 39" xfId="4184" xr:uid="{00000000-0005-0000-0000-00004D100000}"/>
    <cellStyle name="Normal 6 4" xfId="4185" xr:uid="{00000000-0005-0000-0000-00004E100000}"/>
    <cellStyle name="Normal 6 4 2" xfId="4186" xr:uid="{00000000-0005-0000-0000-00004F100000}"/>
    <cellStyle name="Normal 6 40" xfId="4187" xr:uid="{00000000-0005-0000-0000-000050100000}"/>
    <cellStyle name="Normal 6 41" xfId="4188" xr:uid="{00000000-0005-0000-0000-000051100000}"/>
    <cellStyle name="Normal 6 42" xfId="4189" xr:uid="{00000000-0005-0000-0000-000052100000}"/>
    <cellStyle name="Normal 6 5" xfId="4190" xr:uid="{00000000-0005-0000-0000-000053100000}"/>
    <cellStyle name="Normal 6 5 2" xfId="4191" xr:uid="{00000000-0005-0000-0000-000054100000}"/>
    <cellStyle name="Normal 6 6" xfId="4192" xr:uid="{00000000-0005-0000-0000-000055100000}"/>
    <cellStyle name="Normal 6 6 2" xfId="4193" xr:uid="{00000000-0005-0000-0000-000056100000}"/>
    <cellStyle name="Normal 6 7" xfId="4194" xr:uid="{00000000-0005-0000-0000-000057100000}"/>
    <cellStyle name="Normal 6 7 2" xfId="4195" xr:uid="{00000000-0005-0000-0000-000058100000}"/>
    <cellStyle name="Normal 6 8" xfId="4196" xr:uid="{00000000-0005-0000-0000-000059100000}"/>
    <cellStyle name="Normal 6 8 2" xfId="4197" xr:uid="{00000000-0005-0000-0000-00005A100000}"/>
    <cellStyle name="Normal 6 9" xfId="4198" xr:uid="{00000000-0005-0000-0000-00005B100000}"/>
    <cellStyle name="Normal 6_APU+SE%c3%91AL..(1)" xfId="4199" xr:uid="{00000000-0005-0000-0000-00005C100000}"/>
    <cellStyle name="Normal 60" xfId="4200" xr:uid="{00000000-0005-0000-0000-00005D100000}"/>
    <cellStyle name="Normal 60 2" xfId="4201" xr:uid="{00000000-0005-0000-0000-00005E100000}"/>
    <cellStyle name="Normal 61" xfId="4202" xr:uid="{00000000-0005-0000-0000-00005F100000}"/>
    <cellStyle name="Normal 62" xfId="4203" xr:uid="{00000000-0005-0000-0000-000060100000}"/>
    <cellStyle name="Normal 63" xfId="4204" xr:uid="{00000000-0005-0000-0000-000061100000}"/>
    <cellStyle name="Normal 64" xfId="4205" xr:uid="{00000000-0005-0000-0000-000062100000}"/>
    <cellStyle name="Normal 65" xfId="4206" xr:uid="{00000000-0005-0000-0000-000063100000}"/>
    <cellStyle name="Normal 66" xfId="4207" xr:uid="{00000000-0005-0000-0000-000064100000}"/>
    <cellStyle name="Normal 67" xfId="4208" xr:uid="{00000000-0005-0000-0000-000065100000}"/>
    <cellStyle name="Normal 68" xfId="4209" xr:uid="{00000000-0005-0000-0000-000066100000}"/>
    <cellStyle name="Normal 68 2" xfId="4210" xr:uid="{00000000-0005-0000-0000-000067100000}"/>
    <cellStyle name="Normal 68 2 2" xfId="4211" xr:uid="{00000000-0005-0000-0000-000068100000}"/>
    <cellStyle name="Normal 69" xfId="4212" xr:uid="{00000000-0005-0000-0000-000069100000}"/>
    <cellStyle name="Normal 7" xfId="4213" xr:uid="{00000000-0005-0000-0000-00006A100000}"/>
    <cellStyle name="Normal 7 10" xfId="4214" xr:uid="{00000000-0005-0000-0000-00006B100000}"/>
    <cellStyle name="Normal 7 11" xfId="4215" xr:uid="{00000000-0005-0000-0000-00006C100000}"/>
    <cellStyle name="Normal 7 12" xfId="4216" xr:uid="{00000000-0005-0000-0000-00006D100000}"/>
    <cellStyle name="Normal 7 13" xfId="4217" xr:uid="{00000000-0005-0000-0000-00006E100000}"/>
    <cellStyle name="Normal 7 14" xfId="4218" xr:uid="{00000000-0005-0000-0000-00006F100000}"/>
    <cellStyle name="Normal 7 15" xfId="4219" xr:uid="{00000000-0005-0000-0000-000070100000}"/>
    <cellStyle name="Normal 7 16" xfId="4220" xr:uid="{00000000-0005-0000-0000-000071100000}"/>
    <cellStyle name="Normal 7 17" xfId="4221" xr:uid="{00000000-0005-0000-0000-000072100000}"/>
    <cellStyle name="Normal 7 18" xfId="4222" xr:uid="{00000000-0005-0000-0000-000073100000}"/>
    <cellStyle name="Normal 7 19" xfId="4223" xr:uid="{00000000-0005-0000-0000-000074100000}"/>
    <cellStyle name="Normal 7 2" xfId="4224" xr:uid="{00000000-0005-0000-0000-000075100000}"/>
    <cellStyle name="Normal 7 2 2" xfId="4225" xr:uid="{00000000-0005-0000-0000-000076100000}"/>
    <cellStyle name="Normal 7 2 2 2" xfId="4226" xr:uid="{00000000-0005-0000-0000-000077100000}"/>
    <cellStyle name="Normal 7 20" xfId="4227" xr:uid="{00000000-0005-0000-0000-000078100000}"/>
    <cellStyle name="Normal 7 21" xfId="4228" xr:uid="{00000000-0005-0000-0000-000079100000}"/>
    <cellStyle name="Normal 7 22" xfId="4229" xr:uid="{00000000-0005-0000-0000-00007A100000}"/>
    <cellStyle name="Normal 7 23" xfId="4230" xr:uid="{00000000-0005-0000-0000-00007B100000}"/>
    <cellStyle name="Normal 7 24" xfId="4231" xr:uid="{00000000-0005-0000-0000-00007C100000}"/>
    <cellStyle name="Normal 7 25" xfId="4232" xr:uid="{00000000-0005-0000-0000-00007D100000}"/>
    <cellStyle name="Normal 7 26" xfId="4233" xr:uid="{00000000-0005-0000-0000-00007E100000}"/>
    <cellStyle name="Normal 7 27" xfId="4234" xr:uid="{00000000-0005-0000-0000-00007F100000}"/>
    <cellStyle name="Normal 7 28" xfId="4235" xr:uid="{00000000-0005-0000-0000-000080100000}"/>
    <cellStyle name="Normal 7 29" xfId="4236" xr:uid="{00000000-0005-0000-0000-000081100000}"/>
    <cellStyle name="Normal 7 3" xfId="4237" xr:uid="{00000000-0005-0000-0000-000082100000}"/>
    <cellStyle name="Normal 7 3 2" xfId="4238" xr:uid="{00000000-0005-0000-0000-000083100000}"/>
    <cellStyle name="Normal 7 30" xfId="4239" xr:uid="{00000000-0005-0000-0000-000084100000}"/>
    <cellStyle name="Normal 7 31" xfId="4240" xr:uid="{00000000-0005-0000-0000-000085100000}"/>
    <cellStyle name="Normal 7 32" xfId="4241" xr:uid="{00000000-0005-0000-0000-000086100000}"/>
    <cellStyle name="Normal 7 33" xfId="4242" xr:uid="{00000000-0005-0000-0000-000087100000}"/>
    <cellStyle name="Normal 7 34" xfId="4243" xr:uid="{00000000-0005-0000-0000-000088100000}"/>
    <cellStyle name="Normal 7 35" xfId="4244" xr:uid="{00000000-0005-0000-0000-000089100000}"/>
    <cellStyle name="Normal 7 36" xfId="4245" xr:uid="{00000000-0005-0000-0000-00008A100000}"/>
    <cellStyle name="Normal 7 37" xfId="4246" xr:uid="{00000000-0005-0000-0000-00008B100000}"/>
    <cellStyle name="Normal 7 38" xfId="4247" xr:uid="{00000000-0005-0000-0000-00008C100000}"/>
    <cellStyle name="Normal 7 39" xfId="4248" xr:uid="{00000000-0005-0000-0000-00008D100000}"/>
    <cellStyle name="Normal 7 4" xfId="4249" xr:uid="{00000000-0005-0000-0000-00008E100000}"/>
    <cellStyle name="Normal 7 4 2" xfId="4250" xr:uid="{00000000-0005-0000-0000-00008F100000}"/>
    <cellStyle name="Normal 7 40" xfId="4251" xr:uid="{00000000-0005-0000-0000-000090100000}"/>
    <cellStyle name="Normal 7 41" xfId="4252" xr:uid="{00000000-0005-0000-0000-000091100000}"/>
    <cellStyle name="Normal 7 42" xfId="4253" xr:uid="{00000000-0005-0000-0000-000092100000}"/>
    <cellStyle name="Normal 7 43" xfId="4254" xr:uid="{00000000-0005-0000-0000-000093100000}"/>
    <cellStyle name="Normal 7 44" xfId="4255" xr:uid="{00000000-0005-0000-0000-000094100000}"/>
    <cellStyle name="Normal 7 5" xfId="4256" xr:uid="{00000000-0005-0000-0000-000095100000}"/>
    <cellStyle name="Normal 7 6" xfId="4257" xr:uid="{00000000-0005-0000-0000-000096100000}"/>
    <cellStyle name="Normal 7 7" xfId="4258" xr:uid="{00000000-0005-0000-0000-000097100000}"/>
    <cellStyle name="Normal 7 8" xfId="4259" xr:uid="{00000000-0005-0000-0000-000098100000}"/>
    <cellStyle name="Normal 7 9" xfId="4260" xr:uid="{00000000-0005-0000-0000-000099100000}"/>
    <cellStyle name="Normal 7_Rendimiento actividades" xfId="4261" xr:uid="{00000000-0005-0000-0000-00009A100000}"/>
    <cellStyle name="Normal 70" xfId="4262" xr:uid="{00000000-0005-0000-0000-00009B100000}"/>
    <cellStyle name="Normal 71" xfId="4263" xr:uid="{00000000-0005-0000-0000-00009C100000}"/>
    <cellStyle name="Normal 72" xfId="4264" xr:uid="{00000000-0005-0000-0000-00009D100000}"/>
    <cellStyle name="Normal 73" xfId="4265" xr:uid="{00000000-0005-0000-0000-00009E100000}"/>
    <cellStyle name="Normal 74" xfId="4266" xr:uid="{00000000-0005-0000-0000-00009F100000}"/>
    <cellStyle name="Normal 75" xfId="4267" xr:uid="{00000000-0005-0000-0000-0000A0100000}"/>
    <cellStyle name="Normal 76" xfId="4268" xr:uid="{00000000-0005-0000-0000-0000A1100000}"/>
    <cellStyle name="Normal 77" xfId="4269" xr:uid="{00000000-0005-0000-0000-0000A2100000}"/>
    <cellStyle name="Normal 78" xfId="4270" xr:uid="{00000000-0005-0000-0000-0000A3100000}"/>
    <cellStyle name="Normal 79" xfId="4271" xr:uid="{00000000-0005-0000-0000-0000A4100000}"/>
    <cellStyle name="Normal 8" xfId="4272" xr:uid="{00000000-0005-0000-0000-0000A5100000}"/>
    <cellStyle name="Normal 8 10" xfId="4273" xr:uid="{00000000-0005-0000-0000-0000A6100000}"/>
    <cellStyle name="Normal 8 11" xfId="4274" xr:uid="{00000000-0005-0000-0000-0000A7100000}"/>
    <cellStyle name="Normal 8 12" xfId="4275" xr:uid="{00000000-0005-0000-0000-0000A8100000}"/>
    <cellStyle name="Normal 8 13" xfId="4276" xr:uid="{00000000-0005-0000-0000-0000A9100000}"/>
    <cellStyle name="Normal 8 14" xfId="4277" xr:uid="{00000000-0005-0000-0000-0000AA100000}"/>
    <cellStyle name="Normal 8 15" xfId="4278" xr:uid="{00000000-0005-0000-0000-0000AB100000}"/>
    <cellStyle name="Normal 8 16" xfId="4279" xr:uid="{00000000-0005-0000-0000-0000AC100000}"/>
    <cellStyle name="Normal 8 17" xfId="4280" xr:uid="{00000000-0005-0000-0000-0000AD100000}"/>
    <cellStyle name="Normal 8 18" xfId="4281" xr:uid="{00000000-0005-0000-0000-0000AE100000}"/>
    <cellStyle name="Normal 8 19" xfId="4282" xr:uid="{00000000-0005-0000-0000-0000AF100000}"/>
    <cellStyle name="Normal 8 2" xfId="4283" xr:uid="{00000000-0005-0000-0000-0000B0100000}"/>
    <cellStyle name="Normal 8 2 2" xfId="4284" xr:uid="{00000000-0005-0000-0000-0000B1100000}"/>
    <cellStyle name="Normal 8 2 2 2" xfId="4285" xr:uid="{00000000-0005-0000-0000-0000B2100000}"/>
    <cellStyle name="Normal 8 2 2 2 2" xfId="4286" xr:uid="{00000000-0005-0000-0000-0000B3100000}"/>
    <cellStyle name="Normal 8 2 2 3" xfId="4287" xr:uid="{00000000-0005-0000-0000-0000B4100000}"/>
    <cellStyle name="Normal 8 2 3" xfId="4288" xr:uid="{00000000-0005-0000-0000-0000B5100000}"/>
    <cellStyle name="Normal 8 2 3 2" xfId="4289" xr:uid="{00000000-0005-0000-0000-0000B6100000}"/>
    <cellStyle name="Normal 8 2 4" xfId="4290" xr:uid="{00000000-0005-0000-0000-0000B7100000}"/>
    <cellStyle name="Normal 8 2 5" xfId="4291" xr:uid="{00000000-0005-0000-0000-0000B8100000}"/>
    <cellStyle name="Normal 8 20" xfId="4292" xr:uid="{00000000-0005-0000-0000-0000B9100000}"/>
    <cellStyle name="Normal 8 21" xfId="4293" xr:uid="{00000000-0005-0000-0000-0000BA100000}"/>
    <cellStyle name="Normal 8 22" xfId="4294" xr:uid="{00000000-0005-0000-0000-0000BB100000}"/>
    <cellStyle name="Normal 8 23" xfId="4295" xr:uid="{00000000-0005-0000-0000-0000BC100000}"/>
    <cellStyle name="Normal 8 24" xfId="4296" xr:uid="{00000000-0005-0000-0000-0000BD100000}"/>
    <cellStyle name="Normal 8 25" xfId="4297" xr:uid="{00000000-0005-0000-0000-0000BE100000}"/>
    <cellStyle name="Normal 8 26" xfId="4298" xr:uid="{00000000-0005-0000-0000-0000BF100000}"/>
    <cellStyle name="Normal 8 27" xfId="4299" xr:uid="{00000000-0005-0000-0000-0000C0100000}"/>
    <cellStyle name="Normal 8 28" xfId="4300" xr:uid="{00000000-0005-0000-0000-0000C1100000}"/>
    <cellStyle name="Normal 8 29" xfId="4301" xr:uid="{00000000-0005-0000-0000-0000C2100000}"/>
    <cellStyle name="Normal 8 3" xfId="4302" xr:uid="{00000000-0005-0000-0000-0000C3100000}"/>
    <cellStyle name="Normal 8 3 2" xfId="4303" xr:uid="{00000000-0005-0000-0000-0000C4100000}"/>
    <cellStyle name="Normal 8 3 2 2" xfId="4304" xr:uid="{00000000-0005-0000-0000-0000C5100000}"/>
    <cellStyle name="Normal 8 3 3" xfId="4305" xr:uid="{00000000-0005-0000-0000-0000C6100000}"/>
    <cellStyle name="Normal 8 3 3 2" xfId="4306" xr:uid="{00000000-0005-0000-0000-0000C7100000}"/>
    <cellStyle name="Normal 8 3 3 3" xfId="4307" xr:uid="{00000000-0005-0000-0000-0000C8100000}"/>
    <cellStyle name="Normal 8 3 3 3 2" xfId="4308" xr:uid="{00000000-0005-0000-0000-0000C9100000}"/>
    <cellStyle name="Normal 8 30" xfId="4309" xr:uid="{00000000-0005-0000-0000-0000CA100000}"/>
    <cellStyle name="Normal 8 31" xfId="4310" xr:uid="{00000000-0005-0000-0000-0000CB100000}"/>
    <cellStyle name="Normal 8 32" xfId="4311" xr:uid="{00000000-0005-0000-0000-0000CC100000}"/>
    <cellStyle name="Normal 8 33" xfId="4312" xr:uid="{00000000-0005-0000-0000-0000CD100000}"/>
    <cellStyle name="Normal 8 34" xfId="4313" xr:uid="{00000000-0005-0000-0000-0000CE100000}"/>
    <cellStyle name="Normal 8 35" xfId="4314" xr:uid="{00000000-0005-0000-0000-0000CF100000}"/>
    <cellStyle name="Normal 8 36" xfId="4315" xr:uid="{00000000-0005-0000-0000-0000D0100000}"/>
    <cellStyle name="Normal 8 37" xfId="4316" xr:uid="{00000000-0005-0000-0000-0000D1100000}"/>
    <cellStyle name="Normal 8 38" xfId="4317" xr:uid="{00000000-0005-0000-0000-0000D2100000}"/>
    <cellStyle name="Normal 8 39" xfId="4318" xr:uid="{00000000-0005-0000-0000-0000D3100000}"/>
    <cellStyle name="Normal 8 4" xfId="4319" xr:uid="{00000000-0005-0000-0000-0000D4100000}"/>
    <cellStyle name="Normal 8 4 2" xfId="4320" xr:uid="{00000000-0005-0000-0000-0000D5100000}"/>
    <cellStyle name="Normal 8 4 2 2" xfId="4321" xr:uid="{00000000-0005-0000-0000-0000D6100000}"/>
    <cellStyle name="Normal 8 4 3" xfId="4322" xr:uid="{00000000-0005-0000-0000-0000D7100000}"/>
    <cellStyle name="Normal 8 40" xfId="4323" xr:uid="{00000000-0005-0000-0000-0000D8100000}"/>
    <cellStyle name="Normal 8 41" xfId="4324" xr:uid="{00000000-0005-0000-0000-0000D9100000}"/>
    <cellStyle name="Normal 8 42" xfId="4325" xr:uid="{00000000-0005-0000-0000-0000DA100000}"/>
    <cellStyle name="Normal 8 43" xfId="4326" xr:uid="{00000000-0005-0000-0000-0000DB100000}"/>
    <cellStyle name="Normal 8 44" xfId="4327" xr:uid="{00000000-0005-0000-0000-0000DC100000}"/>
    <cellStyle name="Normal 8 5" xfId="4328" xr:uid="{00000000-0005-0000-0000-0000DD100000}"/>
    <cellStyle name="Normal 8 5 2" xfId="4329" xr:uid="{00000000-0005-0000-0000-0000DE100000}"/>
    <cellStyle name="Normal 8 6" xfId="4330" xr:uid="{00000000-0005-0000-0000-0000DF100000}"/>
    <cellStyle name="Normal 8 7" xfId="4331" xr:uid="{00000000-0005-0000-0000-0000E0100000}"/>
    <cellStyle name="Normal 8 8" xfId="4332" xr:uid="{00000000-0005-0000-0000-0000E1100000}"/>
    <cellStyle name="Normal 8 9" xfId="4333" xr:uid="{00000000-0005-0000-0000-0000E2100000}"/>
    <cellStyle name="Normal 8_CORTE 12" xfId="4334" xr:uid="{00000000-0005-0000-0000-0000E3100000}"/>
    <cellStyle name="Normal 80" xfId="4335" xr:uid="{00000000-0005-0000-0000-0000E4100000}"/>
    <cellStyle name="Normal 81" xfId="4336" xr:uid="{00000000-0005-0000-0000-0000E5100000}"/>
    <cellStyle name="Normal 81 2" xfId="4337" xr:uid="{00000000-0005-0000-0000-0000E6100000}"/>
    <cellStyle name="Normal 81 3" xfId="4338" xr:uid="{00000000-0005-0000-0000-0000E7100000}"/>
    <cellStyle name="Normal 82" xfId="4339" xr:uid="{00000000-0005-0000-0000-0000E8100000}"/>
    <cellStyle name="Normal 83" xfId="20" xr:uid="{00000000-0005-0000-0000-0000E9100000}"/>
    <cellStyle name="Normal 83 2" xfId="22" xr:uid="{00000000-0005-0000-0000-0000EA100000}"/>
    <cellStyle name="Normal 84" xfId="4340" xr:uid="{00000000-0005-0000-0000-0000EB100000}"/>
    <cellStyle name="Normal 85" xfId="4341" xr:uid="{00000000-0005-0000-0000-0000EC100000}"/>
    <cellStyle name="Normal 86" xfId="4342" xr:uid="{00000000-0005-0000-0000-0000ED100000}"/>
    <cellStyle name="Normal 87" xfId="4343" xr:uid="{00000000-0005-0000-0000-0000EE100000}"/>
    <cellStyle name="Normal 88" xfId="4344" xr:uid="{00000000-0005-0000-0000-0000EF100000}"/>
    <cellStyle name="Normal 88 2" xfId="48" xr:uid="{00000000-0005-0000-0000-0000F0100000}"/>
    <cellStyle name="Normal 89" xfId="4345" xr:uid="{00000000-0005-0000-0000-0000F1100000}"/>
    <cellStyle name="Normal 9" xfId="4346" xr:uid="{00000000-0005-0000-0000-0000F2100000}"/>
    <cellStyle name="Normal 9 10" xfId="4347" xr:uid="{00000000-0005-0000-0000-0000F3100000}"/>
    <cellStyle name="Normal 9 11" xfId="4348" xr:uid="{00000000-0005-0000-0000-0000F4100000}"/>
    <cellStyle name="Normal 9 12" xfId="4349" xr:uid="{00000000-0005-0000-0000-0000F5100000}"/>
    <cellStyle name="Normal 9 13" xfId="4350" xr:uid="{00000000-0005-0000-0000-0000F6100000}"/>
    <cellStyle name="Normal 9 14" xfId="4351" xr:uid="{00000000-0005-0000-0000-0000F7100000}"/>
    <cellStyle name="Normal 9 15" xfId="4352" xr:uid="{00000000-0005-0000-0000-0000F8100000}"/>
    <cellStyle name="Normal 9 16" xfId="4353" xr:uid="{00000000-0005-0000-0000-0000F9100000}"/>
    <cellStyle name="Normal 9 17" xfId="4354" xr:uid="{00000000-0005-0000-0000-0000FA100000}"/>
    <cellStyle name="Normal 9 18" xfId="4355" xr:uid="{00000000-0005-0000-0000-0000FB100000}"/>
    <cellStyle name="Normal 9 19" xfId="4356" xr:uid="{00000000-0005-0000-0000-0000FC100000}"/>
    <cellStyle name="Normal 9 2" xfId="4357" xr:uid="{00000000-0005-0000-0000-0000FD100000}"/>
    <cellStyle name="Normal 9 20" xfId="4358" xr:uid="{00000000-0005-0000-0000-0000FE100000}"/>
    <cellStyle name="Normal 9 21" xfId="4359" xr:uid="{00000000-0005-0000-0000-0000FF100000}"/>
    <cellStyle name="Normal 9 22" xfId="4360" xr:uid="{00000000-0005-0000-0000-000000110000}"/>
    <cellStyle name="Normal 9 23" xfId="4361" xr:uid="{00000000-0005-0000-0000-000001110000}"/>
    <cellStyle name="Normal 9 24" xfId="4362" xr:uid="{00000000-0005-0000-0000-000002110000}"/>
    <cellStyle name="Normal 9 25" xfId="4363" xr:uid="{00000000-0005-0000-0000-000003110000}"/>
    <cellStyle name="Normal 9 26" xfId="4364" xr:uid="{00000000-0005-0000-0000-000004110000}"/>
    <cellStyle name="Normal 9 27" xfId="4365" xr:uid="{00000000-0005-0000-0000-000005110000}"/>
    <cellStyle name="Normal 9 28" xfId="4366" xr:uid="{00000000-0005-0000-0000-000006110000}"/>
    <cellStyle name="Normal 9 29" xfId="4367" xr:uid="{00000000-0005-0000-0000-000007110000}"/>
    <cellStyle name="Normal 9 3" xfId="4368" xr:uid="{00000000-0005-0000-0000-000008110000}"/>
    <cellStyle name="Normal 9 3 2" xfId="4369" xr:uid="{00000000-0005-0000-0000-000009110000}"/>
    <cellStyle name="Normal 9 3 3" xfId="4370" xr:uid="{00000000-0005-0000-0000-00000A110000}"/>
    <cellStyle name="Normal 9 3 3 2" xfId="4371" xr:uid="{00000000-0005-0000-0000-00000B110000}"/>
    <cellStyle name="Normal 9 3 4" xfId="4372" xr:uid="{00000000-0005-0000-0000-00000C110000}"/>
    <cellStyle name="Normal 9 3 4 2" xfId="4373" xr:uid="{00000000-0005-0000-0000-00000D110000}"/>
    <cellStyle name="Normal 9 30" xfId="4374" xr:uid="{00000000-0005-0000-0000-00000E110000}"/>
    <cellStyle name="Normal 9 31" xfId="4375" xr:uid="{00000000-0005-0000-0000-00000F110000}"/>
    <cellStyle name="Normal 9 32" xfId="4376" xr:uid="{00000000-0005-0000-0000-000010110000}"/>
    <cellStyle name="Normal 9 33" xfId="4377" xr:uid="{00000000-0005-0000-0000-000011110000}"/>
    <cellStyle name="Normal 9 34" xfId="4378" xr:uid="{00000000-0005-0000-0000-000012110000}"/>
    <cellStyle name="Normal 9 35" xfId="4379" xr:uid="{00000000-0005-0000-0000-000013110000}"/>
    <cellStyle name="Normal 9 36" xfId="4380" xr:uid="{00000000-0005-0000-0000-000014110000}"/>
    <cellStyle name="Normal 9 37" xfId="4381" xr:uid="{00000000-0005-0000-0000-000015110000}"/>
    <cellStyle name="Normal 9 38" xfId="4382" xr:uid="{00000000-0005-0000-0000-000016110000}"/>
    <cellStyle name="Normal 9 39" xfId="4383" xr:uid="{00000000-0005-0000-0000-000017110000}"/>
    <cellStyle name="Normal 9 4" xfId="4384" xr:uid="{00000000-0005-0000-0000-000018110000}"/>
    <cellStyle name="Normal 9 4 2" xfId="4385" xr:uid="{00000000-0005-0000-0000-000019110000}"/>
    <cellStyle name="Normal 9 4 2 2" xfId="4386" xr:uid="{00000000-0005-0000-0000-00001A110000}"/>
    <cellStyle name="Normal 9 40" xfId="4387" xr:uid="{00000000-0005-0000-0000-00001B110000}"/>
    <cellStyle name="Normal 9 41" xfId="4388" xr:uid="{00000000-0005-0000-0000-00001C110000}"/>
    <cellStyle name="Normal 9 42" xfId="4389" xr:uid="{00000000-0005-0000-0000-00001D110000}"/>
    <cellStyle name="Normal 9 43" xfId="4390" xr:uid="{00000000-0005-0000-0000-00001E110000}"/>
    <cellStyle name="Normal 9 5" xfId="4391" xr:uid="{00000000-0005-0000-0000-00001F110000}"/>
    <cellStyle name="Normal 9 5 2" xfId="4392" xr:uid="{00000000-0005-0000-0000-000020110000}"/>
    <cellStyle name="Normal 9 6" xfId="4393" xr:uid="{00000000-0005-0000-0000-000021110000}"/>
    <cellStyle name="Normal 9 7" xfId="4394" xr:uid="{00000000-0005-0000-0000-000022110000}"/>
    <cellStyle name="Normal 9 8" xfId="4395" xr:uid="{00000000-0005-0000-0000-000023110000}"/>
    <cellStyle name="Normal 9 9" xfId="4396" xr:uid="{00000000-0005-0000-0000-000024110000}"/>
    <cellStyle name="Normal 9_CORTE 12" xfId="4397" xr:uid="{00000000-0005-0000-0000-000025110000}"/>
    <cellStyle name="Normal 90" xfId="4398" xr:uid="{00000000-0005-0000-0000-000026110000}"/>
    <cellStyle name="Normal 91" xfId="54" xr:uid="{00000000-0005-0000-0000-000027110000}"/>
    <cellStyle name="Normal 97" xfId="9" xr:uid="{00000000-0005-0000-0000-000028110000}"/>
    <cellStyle name="Nota" xfId="4399" xr:uid="{00000000-0005-0000-0000-000029110000}"/>
    <cellStyle name="Nota 2" xfId="4400" xr:uid="{00000000-0005-0000-0000-00002A110000}"/>
    <cellStyle name="Nota 2 2" xfId="4401" xr:uid="{00000000-0005-0000-0000-00002B110000}"/>
    <cellStyle name="Nota 2 3" xfId="4402" xr:uid="{00000000-0005-0000-0000-00002C110000}"/>
    <cellStyle name="Nota 2 4" xfId="4403" xr:uid="{00000000-0005-0000-0000-00002D110000}"/>
    <cellStyle name="Nota 3" xfId="4404" xr:uid="{00000000-0005-0000-0000-00002E110000}"/>
    <cellStyle name="Nota 4" xfId="4405" xr:uid="{00000000-0005-0000-0000-00002F110000}"/>
    <cellStyle name="Nota 5" xfId="4406" xr:uid="{00000000-0005-0000-0000-000030110000}"/>
    <cellStyle name="Notas 2" xfId="4407" xr:uid="{00000000-0005-0000-0000-000031110000}"/>
    <cellStyle name="Notas 2 2" xfId="4408" xr:uid="{00000000-0005-0000-0000-000032110000}"/>
    <cellStyle name="Notas 2 2 2" xfId="4409" xr:uid="{00000000-0005-0000-0000-000033110000}"/>
    <cellStyle name="Notas 2 2 3" xfId="4410" xr:uid="{00000000-0005-0000-0000-000034110000}"/>
    <cellStyle name="Notas 2 2 4" xfId="4411" xr:uid="{00000000-0005-0000-0000-000035110000}"/>
    <cellStyle name="Notas 2 3" xfId="4412" xr:uid="{00000000-0005-0000-0000-000036110000}"/>
    <cellStyle name="Notas 2 4" xfId="4413" xr:uid="{00000000-0005-0000-0000-000037110000}"/>
    <cellStyle name="Notas 2 5" xfId="4414" xr:uid="{00000000-0005-0000-0000-000038110000}"/>
    <cellStyle name="Notas 2 6" xfId="4415" xr:uid="{00000000-0005-0000-0000-000039110000}"/>
    <cellStyle name="Notas 2 7" xfId="4416" xr:uid="{00000000-0005-0000-0000-00003A110000}"/>
    <cellStyle name="Notas 2 8" xfId="4417" xr:uid="{00000000-0005-0000-0000-00003B110000}"/>
    <cellStyle name="Notas 3" xfId="4418" xr:uid="{00000000-0005-0000-0000-00003C110000}"/>
    <cellStyle name="Notas 4" xfId="4419" xr:uid="{00000000-0005-0000-0000-00003D110000}"/>
    <cellStyle name="Notas 4 2" xfId="4420" xr:uid="{00000000-0005-0000-0000-00003E110000}"/>
    <cellStyle name="Notas 5" xfId="4421" xr:uid="{00000000-0005-0000-0000-00003F110000}"/>
    <cellStyle name="Notas 5 2" xfId="4422" xr:uid="{00000000-0005-0000-0000-000040110000}"/>
    <cellStyle name="Notas 6" xfId="4423" xr:uid="{00000000-0005-0000-0000-000041110000}"/>
    <cellStyle name="Notas 6 2" xfId="4424" xr:uid="{00000000-0005-0000-0000-000042110000}"/>
    <cellStyle name="Notas 7" xfId="4425" xr:uid="{00000000-0005-0000-0000-000043110000}"/>
    <cellStyle name="Notas 7 2" xfId="4426" xr:uid="{00000000-0005-0000-0000-000044110000}"/>
    <cellStyle name="Notas 8" xfId="4427" xr:uid="{00000000-0005-0000-0000-000045110000}"/>
    <cellStyle name="Notas 8 2" xfId="4428" xr:uid="{00000000-0005-0000-0000-000046110000}"/>
    <cellStyle name="Note" xfId="4429" xr:uid="{00000000-0005-0000-0000-000047110000}"/>
    <cellStyle name="Note 2" xfId="4430" xr:uid="{00000000-0005-0000-0000-000048110000}"/>
    <cellStyle name="Note 3" xfId="4431" xr:uid="{00000000-0005-0000-0000-000049110000}"/>
    <cellStyle name="Output" xfId="4432" xr:uid="{00000000-0005-0000-0000-00004A110000}"/>
    <cellStyle name="Output 2" xfId="4433" xr:uid="{00000000-0005-0000-0000-00004B110000}"/>
    <cellStyle name="Percent" xfId="4434" xr:uid="{00000000-0005-0000-0000-00004C110000}"/>
    <cellStyle name="Percent 2" xfId="4435" xr:uid="{00000000-0005-0000-0000-00004D110000}"/>
    <cellStyle name="Percent_FLORENCI" xfId="4436" xr:uid="{00000000-0005-0000-0000-00004E110000}"/>
    <cellStyle name="Porcentaje" xfId="4947" builtinId="5"/>
    <cellStyle name="Porcentaje 10" xfId="4437" xr:uid="{00000000-0005-0000-0000-000050110000}"/>
    <cellStyle name="Porcentaje 11" xfId="4438" xr:uid="{00000000-0005-0000-0000-000051110000}"/>
    <cellStyle name="Porcentaje 11 2" xfId="4439" xr:uid="{00000000-0005-0000-0000-000052110000}"/>
    <cellStyle name="Porcentaje 12" xfId="4440" xr:uid="{00000000-0005-0000-0000-000053110000}"/>
    <cellStyle name="Porcentaje 13" xfId="4441" xr:uid="{00000000-0005-0000-0000-000054110000}"/>
    <cellStyle name="Porcentaje 13 2" xfId="4442" xr:uid="{00000000-0005-0000-0000-000055110000}"/>
    <cellStyle name="Porcentaje 14" xfId="4443" xr:uid="{00000000-0005-0000-0000-000056110000}"/>
    <cellStyle name="Porcentaje 14 2" xfId="4444" xr:uid="{00000000-0005-0000-0000-000057110000}"/>
    <cellStyle name="Porcentaje 15" xfId="4445" xr:uid="{00000000-0005-0000-0000-000058110000}"/>
    <cellStyle name="Porcentaje 15 2" xfId="4446" xr:uid="{00000000-0005-0000-0000-000059110000}"/>
    <cellStyle name="Porcentaje 16" xfId="4447" xr:uid="{00000000-0005-0000-0000-00005A110000}"/>
    <cellStyle name="Porcentaje 16 2" xfId="4448" xr:uid="{00000000-0005-0000-0000-00005B110000}"/>
    <cellStyle name="Porcentaje 17" xfId="4449" xr:uid="{00000000-0005-0000-0000-00005C110000}"/>
    <cellStyle name="Porcentaje 17 2" xfId="4450" xr:uid="{00000000-0005-0000-0000-00005D110000}"/>
    <cellStyle name="Porcentaje 18" xfId="4451" xr:uid="{00000000-0005-0000-0000-00005E110000}"/>
    <cellStyle name="Porcentaje 18 2" xfId="4452" xr:uid="{00000000-0005-0000-0000-00005F110000}"/>
    <cellStyle name="Porcentaje 19" xfId="4453" xr:uid="{00000000-0005-0000-0000-000060110000}"/>
    <cellStyle name="Porcentaje 2" xfId="3" xr:uid="{00000000-0005-0000-0000-000061110000}"/>
    <cellStyle name="Porcentaje 2 2" xfId="49" xr:uid="{00000000-0005-0000-0000-000062110000}"/>
    <cellStyle name="Porcentaje 2 2 2" xfId="4454" xr:uid="{00000000-0005-0000-0000-000063110000}"/>
    <cellStyle name="Porcentaje 2 2 2 2" xfId="4455" xr:uid="{00000000-0005-0000-0000-000064110000}"/>
    <cellStyle name="Porcentaje 2 2 3" xfId="4456" xr:uid="{00000000-0005-0000-0000-000065110000}"/>
    <cellStyle name="Porcentaje 2 3" xfId="50" xr:uid="{00000000-0005-0000-0000-000066110000}"/>
    <cellStyle name="Porcentaje 2 4" xfId="4457" xr:uid="{00000000-0005-0000-0000-000067110000}"/>
    <cellStyle name="Porcentaje 20" xfId="4458" xr:uid="{00000000-0005-0000-0000-000068110000}"/>
    <cellStyle name="Porcentaje 21" xfId="4459" xr:uid="{00000000-0005-0000-0000-000069110000}"/>
    <cellStyle name="Porcentaje 21 2" xfId="4460" xr:uid="{00000000-0005-0000-0000-00006A110000}"/>
    <cellStyle name="Porcentaje 22" xfId="4461" xr:uid="{00000000-0005-0000-0000-00006B110000}"/>
    <cellStyle name="Porcentaje 22 2" xfId="4462" xr:uid="{00000000-0005-0000-0000-00006C110000}"/>
    <cellStyle name="Porcentaje 22 2 2" xfId="4463" xr:uid="{00000000-0005-0000-0000-00006D110000}"/>
    <cellStyle name="Porcentaje 23" xfId="4464" xr:uid="{00000000-0005-0000-0000-00006E110000}"/>
    <cellStyle name="Porcentaje 24" xfId="4465" xr:uid="{00000000-0005-0000-0000-00006F110000}"/>
    <cellStyle name="Porcentaje 25" xfId="4466" xr:uid="{00000000-0005-0000-0000-000070110000}"/>
    <cellStyle name="Porcentaje 26" xfId="4467" xr:uid="{00000000-0005-0000-0000-000071110000}"/>
    <cellStyle name="Porcentaje 27" xfId="4468" xr:uid="{00000000-0005-0000-0000-000072110000}"/>
    <cellStyle name="Porcentaje 27 2" xfId="4469" xr:uid="{00000000-0005-0000-0000-000073110000}"/>
    <cellStyle name="Porcentaje 28" xfId="4470" xr:uid="{00000000-0005-0000-0000-000074110000}"/>
    <cellStyle name="Porcentaje 29" xfId="4471" xr:uid="{00000000-0005-0000-0000-000075110000}"/>
    <cellStyle name="Porcentaje 3" xfId="51" xr:uid="{00000000-0005-0000-0000-000076110000}"/>
    <cellStyle name="Porcentaje 3 2" xfId="4472" xr:uid="{00000000-0005-0000-0000-000077110000}"/>
    <cellStyle name="Porcentaje 3 2 2" xfId="4473" xr:uid="{00000000-0005-0000-0000-000078110000}"/>
    <cellStyle name="Porcentaje 3 2 3" xfId="4474" xr:uid="{00000000-0005-0000-0000-000079110000}"/>
    <cellStyle name="Porcentaje 3 2 3 2" xfId="4475" xr:uid="{00000000-0005-0000-0000-00007A110000}"/>
    <cellStyle name="Porcentaje 3 2 3 3" xfId="4476" xr:uid="{00000000-0005-0000-0000-00007B110000}"/>
    <cellStyle name="Porcentaje 3 2 3 3 2" xfId="4477" xr:uid="{00000000-0005-0000-0000-00007C110000}"/>
    <cellStyle name="Porcentaje 3 3" xfId="4478" xr:uid="{00000000-0005-0000-0000-00007D110000}"/>
    <cellStyle name="Porcentaje 3 4" xfId="4479" xr:uid="{00000000-0005-0000-0000-00007E110000}"/>
    <cellStyle name="Porcentaje 3 4 2" xfId="4480" xr:uid="{00000000-0005-0000-0000-00007F110000}"/>
    <cellStyle name="Porcentaje 3 4 3" xfId="4481" xr:uid="{00000000-0005-0000-0000-000080110000}"/>
    <cellStyle name="Porcentaje 3 4 3 2" xfId="4482" xr:uid="{00000000-0005-0000-0000-000081110000}"/>
    <cellStyle name="Porcentaje 3 5" xfId="4483" xr:uid="{00000000-0005-0000-0000-000082110000}"/>
    <cellStyle name="Porcentaje 30" xfId="4484" xr:uid="{00000000-0005-0000-0000-000083110000}"/>
    <cellStyle name="Porcentaje 4" xfId="4485" xr:uid="{00000000-0005-0000-0000-000084110000}"/>
    <cellStyle name="Porcentaje 4 2" xfId="52" xr:uid="{00000000-0005-0000-0000-000085110000}"/>
    <cellStyle name="Porcentaje 4 3" xfId="4486" xr:uid="{00000000-0005-0000-0000-000086110000}"/>
    <cellStyle name="Porcentaje 5" xfId="12" xr:uid="{00000000-0005-0000-0000-000087110000}"/>
    <cellStyle name="Porcentaje 5 2" xfId="4487" xr:uid="{00000000-0005-0000-0000-000088110000}"/>
    <cellStyle name="Porcentaje 5 3" xfId="4488" xr:uid="{00000000-0005-0000-0000-000089110000}"/>
    <cellStyle name="Porcentaje 5 3 2" xfId="4489" xr:uid="{00000000-0005-0000-0000-00008A110000}"/>
    <cellStyle name="Porcentaje 5 4" xfId="4490" xr:uid="{00000000-0005-0000-0000-00008B110000}"/>
    <cellStyle name="Porcentaje 5 4 2" xfId="4491" xr:uid="{00000000-0005-0000-0000-00008C110000}"/>
    <cellStyle name="Porcentaje 5 5" xfId="4492" xr:uid="{00000000-0005-0000-0000-00008D110000}"/>
    <cellStyle name="Porcentaje 6" xfId="4493" xr:uid="{00000000-0005-0000-0000-00008E110000}"/>
    <cellStyle name="Porcentaje 6 2" xfId="4494" xr:uid="{00000000-0005-0000-0000-00008F110000}"/>
    <cellStyle name="Porcentaje 7" xfId="53" xr:uid="{00000000-0005-0000-0000-000090110000}"/>
    <cellStyle name="Porcentaje 7 2" xfId="4495" xr:uid="{00000000-0005-0000-0000-000091110000}"/>
    <cellStyle name="Porcentaje 8" xfId="4496" xr:uid="{00000000-0005-0000-0000-000092110000}"/>
    <cellStyle name="Porcentaje 8 2" xfId="4497" xr:uid="{00000000-0005-0000-0000-000093110000}"/>
    <cellStyle name="Porcentaje 8 3" xfId="4498" xr:uid="{00000000-0005-0000-0000-000094110000}"/>
    <cellStyle name="Porcentaje 8 3 2" xfId="4499" xr:uid="{00000000-0005-0000-0000-000095110000}"/>
    <cellStyle name="Porcentaje 8 3 2 2" xfId="4500" xr:uid="{00000000-0005-0000-0000-000096110000}"/>
    <cellStyle name="Porcentaje 8 3 3" xfId="4501" xr:uid="{00000000-0005-0000-0000-000097110000}"/>
    <cellStyle name="Porcentaje 9" xfId="4502" xr:uid="{00000000-0005-0000-0000-000098110000}"/>
    <cellStyle name="Porcentaje 9 2" xfId="4503" xr:uid="{00000000-0005-0000-0000-000099110000}"/>
    <cellStyle name="Porcentual 10" xfId="4504" xr:uid="{00000000-0005-0000-0000-00009A110000}"/>
    <cellStyle name="Porcentual 10 2" xfId="4505" xr:uid="{00000000-0005-0000-0000-00009B110000}"/>
    <cellStyle name="Porcentual 100" xfId="4506" xr:uid="{00000000-0005-0000-0000-00009C110000}"/>
    <cellStyle name="Porcentual 101" xfId="4507" xr:uid="{00000000-0005-0000-0000-00009D110000}"/>
    <cellStyle name="Porcentual 102" xfId="4508" xr:uid="{00000000-0005-0000-0000-00009E110000}"/>
    <cellStyle name="Porcentual 103" xfId="4509" xr:uid="{00000000-0005-0000-0000-00009F110000}"/>
    <cellStyle name="Porcentual 104" xfId="4510" xr:uid="{00000000-0005-0000-0000-0000A0110000}"/>
    <cellStyle name="Porcentual 105" xfId="4511" xr:uid="{00000000-0005-0000-0000-0000A1110000}"/>
    <cellStyle name="Porcentual 106" xfId="4512" xr:uid="{00000000-0005-0000-0000-0000A2110000}"/>
    <cellStyle name="Porcentual 107" xfId="4513" xr:uid="{00000000-0005-0000-0000-0000A3110000}"/>
    <cellStyle name="Porcentual 108" xfId="4514" xr:uid="{00000000-0005-0000-0000-0000A4110000}"/>
    <cellStyle name="Porcentual 109" xfId="4515" xr:uid="{00000000-0005-0000-0000-0000A5110000}"/>
    <cellStyle name="Porcentual 11" xfId="4516" xr:uid="{00000000-0005-0000-0000-0000A6110000}"/>
    <cellStyle name="Porcentual 110" xfId="4517" xr:uid="{00000000-0005-0000-0000-0000A7110000}"/>
    <cellStyle name="Porcentual 111" xfId="4518" xr:uid="{00000000-0005-0000-0000-0000A8110000}"/>
    <cellStyle name="Porcentual 112" xfId="4519" xr:uid="{00000000-0005-0000-0000-0000A9110000}"/>
    <cellStyle name="Porcentual 113" xfId="4520" xr:uid="{00000000-0005-0000-0000-0000AA110000}"/>
    <cellStyle name="Porcentual 114" xfId="4521" xr:uid="{00000000-0005-0000-0000-0000AB110000}"/>
    <cellStyle name="Porcentual 115" xfId="4522" xr:uid="{00000000-0005-0000-0000-0000AC110000}"/>
    <cellStyle name="Porcentual 116" xfId="4523" xr:uid="{00000000-0005-0000-0000-0000AD110000}"/>
    <cellStyle name="Porcentual 117" xfId="4524" xr:uid="{00000000-0005-0000-0000-0000AE110000}"/>
    <cellStyle name="Porcentual 118" xfId="4525" xr:uid="{00000000-0005-0000-0000-0000AF110000}"/>
    <cellStyle name="Porcentual 119" xfId="4526" xr:uid="{00000000-0005-0000-0000-0000B0110000}"/>
    <cellStyle name="Porcentual 12" xfId="4527" xr:uid="{00000000-0005-0000-0000-0000B1110000}"/>
    <cellStyle name="Porcentual 120" xfId="4528" xr:uid="{00000000-0005-0000-0000-0000B2110000}"/>
    <cellStyle name="Porcentual 121" xfId="4529" xr:uid="{00000000-0005-0000-0000-0000B3110000}"/>
    <cellStyle name="Porcentual 122" xfId="4530" xr:uid="{00000000-0005-0000-0000-0000B4110000}"/>
    <cellStyle name="Porcentual 123" xfId="4531" xr:uid="{00000000-0005-0000-0000-0000B5110000}"/>
    <cellStyle name="Porcentual 124" xfId="4532" xr:uid="{00000000-0005-0000-0000-0000B6110000}"/>
    <cellStyle name="Porcentual 125" xfId="4533" xr:uid="{00000000-0005-0000-0000-0000B7110000}"/>
    <cellStyle name="Porcentual 126" xfId="4534" xr:uid="{00000000-0005-0000-0000-0000B8110000}"/>
    <cellStyle name="Porcentual 127" xfId="4535" xr:uid="{00000000-0005-0000-0000-0000B9110000}"/>
    <cellStyle name="Porcentual 128" xfId="4536" xr:uid="{00000000-0005-0000-0000-0000BA110000}"/>
    <cellStyle name="Porcentual 129" xfId="4537" xr:uid="{00000000-0005-0000-0000-0000BB110000}"/>
    <cellStyle name="Porcentual 13" xfId="4538" xr:uid="{00000000-0005-0000-0000-0000BC110000}"/>
    <cellStyle name="Porcentual 130" xfId="4539" xr:uid="{00000000-0005-0000-0000-0000BD110000}"/>
    <cellStyle name="Porcentual 131" xfId="4540" xr:uid="{00000000-0005-0000-0000-0000BE110000}"/>
    <cellStyle name="Porcentual 132" xfId="4541" xr:uid="{00000000-0005-0000-0000-0000BF110000}"/>
    <cellStyle name="Porcentual 133" xfId="4542" xr:uid="{00000000-0005-0000-0000-0000C0110000}"/>
    <cellStyle name="Porcentual 134" xfId="4543" xr:uid="{00000000-0005-0000-0000-0000C1110000}"/>
    <cellStyle name="Porcentual 135" xfId="4544" xr:uid="{00000000-0005-0000-0000-0000C2110000}"/>
    <cellStyle name="Porcentual 136" xfId="4545" xr:uid="{00000000-0005-0000-0000-0000C3110000}"/>
    <cellStyle name="Porcentual 137" xfId="4546" xr:uid="{00000000-0005-0000-0000-0000C4110000}"/>
    <cellStyle name="Porcentual 138" xfId="4547" xr:uid="{00000000-0005-0000-0000-0000C5110000}"/>
    <cellStyle name="Porcentual 139" xfId="4548" xr:uid="{00000000-0005-0000-0000-0000C6110000}"/>
    <cellStyle name="Porcentual 14" xfId="4549" xr:uid="{00000000-0005-0000-0000-0000C7110000}"/>
    <cellStyle name="Porcentual 140" xfId="4550" xr:uid="{00000000-0005-0000-0000-0000C8110000}"/>
    <cellStyle name="Porcentual 141" xfId="4551" xr:uid="{00000000-0005-0000-0000-0000C9110000}"/>
    <cellStyle name="Porcentual 142" xfId="4552" xr:uid="{00000000-0005-0000-0000-0000CA110000}"/>
    <cellStyle name="Porcentual 143" xfId="4553" xr:uid="{00000000-0005-0000-0000-0000CB110000}"/>
    <cellStyle name="Porcentual 15" xfId="4554" xr:uid="{00000000-0005-0000-0000-0000CC110000}"/>
    <cellStyle name="Porcentual 16" xfId="4555" xr:uid="{00000000-0005-0000-0000-0000CD110000}"/>
    <cellStyle name="Porcentual 17" xfId="4556" xr:uid="{00000000-0005-0000-0000-0000CE110000}"/>
    <cellStyle name="Porcentual 18" xfId="4557" xr:uid="{00000000-0005-0000-0000-0000CF110000}"/>
    <cellStyle name="Porcentual 19" xfId="4558" xr:uid="{00000000-0005-0000-0000-0000D0110000}"/>
    <cellStyle name="Porcentual 2" xfId="4559" xr:uid="{00000000-0005-0000-0000-0000D1110000}"/>
    <cellStyle name="Porcentual 2 10" xfId="4560" xr:uid="{00000000-0005-0000-0000-0000D2110000}"/>
    <cellStyle name="Porcentual 2 10 2" xfId="4561" xr:uid="{00000000-0005-0000-0000-0000D3110000}"/>
    <cellStyle name="Porcentual 2 11" xfId="4562" xr:uid="{00000000-0005-0000-0000-0000D4110000}"/>
    <cellStyle name="Porcentual 2 12" xfId="4563" xr:uid="{00000000-0005-0000-0000-0000D5110000}"/>
    <cellStyle name="Porcentual 2 13" xfId="4564" xr:uid="{00000000-0005-0000-0000-0000D6110000}"/>
    <cellStyle name="Porcentual 2 14" xfId="4565" xr:uid="{00000000-0005-0000-0000-0000D7110000}"/>
    <cellStyle name="Porcentual 2 15" xfId="4566" xr:uid="{00000000-0005-0000-0000-0000D8110000}"/>
    <cellStyle name="Porcentual 2 16" xfId="4567" xr:uid="{00000000-0005-0000-0000-0000D9110000}"/>
    <cellStyle name="Porcentual 2 17" xfId="4568" xr:uid="{00000000-0005-0000-0000-0000DA110000}"/>
    <cellStyle name="Porcentual 2 18" xfId="4569" xr:uid="{00000000-0005-0000-0000-0000DB110000}"/>
    <cellStyle name="Porcentual 2 19" xfId="4570" xr:uid="{00000000-0005-0000-0000-0000DC110000}"/>
    <cellStyle name="Porcentual 2 2" xfId="4571" xr:uid="{00000000-0005-0000-0000-0000DD110000}"/>
    <cellStyle name="Porcentual 2 2 10" xfId="4572" xr:uid="{00000000-0005-0000-0000-0000DE110000}"/>
    <cellStyle name="Porcentual 2 2 11" xfId="4573" xr:uid="{00000000-0005-0000-0000-0000DF110000}"/>
    <cellStyle name="Porcentual 2 2 11 2" xfId="4574" xr:uid="{00000000-0005-0000-0000-0000E0110000}"/>
    <cellStyle name="Porcentual 2 2 11 3" xfId="4575" xr:uid="{00000000-0005-0000-0000-0000E1110000}"/>
    <cellStyle name="Porcentual 2 2 11 3 2" xfId="4576" xr:uid="{00000000-0005-0000-0000-0000E2110000}"/>
    <cellStyle name="Porcentual 2 2 12" xfId="4577" xr:uid="{00000000-0005-0000-0000-0000E3110000}"/>
    <cellStyle name="Porcentual 2 2 2" xfId="4578" xr:uid="{00000000-0005-0000-0000-0000E4110000}"/>
    <cellStyle name="Porcentual 2 2 2 2" xfId="4579" xr:uid="{00000000-0005-0000-0000-0000E5110000}"/>
    <cellStyle name="Porcentual 2 2 3" xfId="4580" xr:uid="{00000000-0005-0000-0000-0000E6110000}"/>
    <cellStyle name="Porcentual 2 2 3 2" xfId="4581" xr:uid="{00000000-0005-0000-0000-0000E7110000}"/>
    <cellStyle name="Porcentual 2 2 4" xfId="4582" xr:uid="{00000000-0005-0000-0000-0000E8110000}"/>
    <cellStyle name="Porcentual 2 2 4 2" xfId="4583" xr:uid="{00000000-0005-0000-0000-0000E9110000}"/>
    <cellStyle name="Porcentual 2 2 5" xfId="4584" xr:uid="{00000000-0005-0000-0000-0000EA110000}"/>
    <cellStyle name="Porcentual 2 2 5 2" xfId="4585" xr:uid="{00000000-0005-0000-0000-0000EB110000}"/>
    <cellStyle name="Porcentual 2 2 6" xfId="4586" xr:uid="{00000000-0005-0000-0000-0000EC110000}"/>
    <cellStyle name="Porcentual 2 2 6 2" xfId="4587" xr:uid="{00000000-0005-0000-0000-0000ED110000}"/>
    <cellStyle name="Porcentual 2 2 7" xfId="4588" xr:uid="{00000000-0005-0000-0000-0000EE110000}"/>
    <cellStyle name="Porcentual 2 2 7 2" xfId="4589" xr:uid="{00000000-0005-0000-0000-0000EF110000}"/>
    <cellStyle name="Porcentual 2 2 8" xfId="4590" xr:uid="{00000000-0005-0000-0000-0000F0110000}"/>
    <cellStyle name="Porcentual 2 2 8 2" xfId="4591" xr:uid="{00000000-0005-0000-0000-0000F1110000}"/>
    <cellStyle name="Porcentual 2 2 9" xfId="4592" xr:uid="{00000000-0005-0000-0000-0000F2110000}"/>
    <cellStyle name="Porcentual 2 20" xfId="4593" xr:uid="{00000000-0005-0000-0000-0000F3110000}"/>
    <cellStyle name="Porcentual 2 21" xfId="4594" xr:uid="{00000000-0005-0000-0000-0000F4110000}"/>
    <cellStyle name="Porcentual 2 22" xfId="4595" xr:uid="{00000000-0005-0000-0000-0000F5110000}"/>
    <cellStyle name="Porcentual 2 23" xfId="4596" xr:uid="{00000000-0005-0000-0000-0000F6110000}"/>
    <cellStyle name="Porcentual 2 24" xfId="4597" xr:uid="{00000000-0005-0000-0000-0000F7110000}"/>
    <cellStyle name="Porcentual 2 25" xfId="4598" xr:uid="{00000000-0005-0000-0000-0000F8110000}"/>
    <cellStyle name="Porcentual 2 26" xfId="4599" xr:uid="{00000000-0005-0000-0000-0000F9110000}"/>
    <cellStyle name="Porcentual 2 27" xfId="4600" xr:uid="{00000000-0005-0000-0000-0000FA110000}"/>
    <cellStyle name="Porcentual 2 28" xfId="4601" xr:uid="{00000000-0005-0000-0000-0000FB110000}"/>
    <cellStyle name="Porcentual 2 29" xfId="4602" xr:uid="{00000000-0005-0000-0000-0000FC110000}"/>
    <cellStyle name="Porcentual 2 3" xfId="4603" xr:uid="{00000000-0005-0000-0000-0000FD110000}"/>
    <cellStyle name="Porcentual 2 3 2" xfId="4604" xr:uid="{00000000-0005-0000-0000-0000FE110000}"/>
    <cellStyle name="Porcentual 2 3 3" xfId="4605" xr:uid="{00000000-0005-0000-0000-0000FF110000}"/>
    <cellStyle name="Porcentual 2 30" xfId="4606" xr:uid="{00000000-0005-0000-0000-000000120000}"/>
    <cellStyle name="Porcentual 2 31" xfId="4607" xr:uid="{00000000-0005-0000-0000-000001120000}"/>
    <cellStyle name="Porcentual 2 32" xfId="4608" xr:uid="{00000000-0005-0000-0000-000002120000}"/>
    <cellStyle name="Porcentual 2 33" xfId="4609" xr:uid="{00000000-0005-0000-0000-000003120000}"/>
    <cellStyle name="Porcentual 2 34" xfId="4610" xr:uid="{00000000-0005-0000-0000-000004120000}"/>
    <cellStyle name="Porcentual 2 35" xfId="4611" xr:uid="{00000000-0005-0000-0000-000005120000}"/>
    <cellStyle name="Porcentual 2 36" xfId="4612" xr:uid="{00000000-0005-0000-0000-000006120000}"/>
    <cellStyle name="Porcentual 2 37" xfId="4613" xr:uid="{00000000-0005-0000-0000-000007120000}"/>
    <cellStyle name="Porcentual 2 38" xfId="4614" xr:uid="{00000000-0005-0000-0000-000008120000}"/>
    <cellStyle name="Porcentual 2 39" xfId="4615" xr:uid="{00000000-0005-0000-0000-000009120000}"/>
    <cellStyle name="Porcentual 2 4" xfId="4616" xr:uid="{00000000-0005-0000-0000-00000A120000}"/>
    <cellStyle name="Porcentual 2 4 2" xfId="4617" xr:uid="{00000000-0005-0000-0000-00000B120000}"/>
    <cellStyle name="Porcentual 2 40" xfId="4618" xr:uid="{00000000-0005-0000-0000-00000C120000}"/>
    <cellStyle name="Porcentual 2 41" xfId="4619" xr:uid="{00000000-0005-0000-0000-00000D120000}"/>
    <cellStyle name="Porcentual 2 42" xfId="4620" xr:uid="{00000000-0005-0000-0000-00000E120000}"/>
    <cellStyle name="Porcentual 2 43" xfId="4621" xr:uid="{00000000-0005-0000-0000-00000F120000}"/>
    <cellStyle name="Porcentual 2 44" xfId="4622" xr:uid="{00000000-0005-0000-0000-000010120000}"/>
    <cellStyle name="Porcentual 2 45" xfId="4623" xr:uid="{00000000-0005-0000-0000-000011120000}"/>
    <cellStyle name="Porcentual 2 46" xfId="4624" xr:uid="{00000000-0005-0000-0000-000012120000}"/>
    <cellStyle name="Porcentual 2 47" xfId="4625" xr:uid="{00000000-0005-0000-0000-000013120000}"/>
    <cellStyle name="Porcentual 2 48" xfId="4626" xr:uid="{00000000-0005-0000-0000-000014120000}"/>
    <cellStyle name="Porcentual 2 49" xfId="4627" xr:uid="{00000000-0005-0000-0000-000015120000}"/>
    <cellStyle name="Porcentual 2 5" xfId="4628" xr:uid="{00000000-0005-0000-0000-000016120000}"/>
    <cellStyle name="Porcentual 2 5 2" xfId="4629" xr:uid="{00000000-0005-0000-0000-000017120000}"/>
    <cellStyle name="Porcentual 2 5 3" xfId="4630" xr:uid="{00000000-0005-0000-0000-000018120000}"/>
    <cellStyle name="Porcentual 2 50" xfId="4631" xr:uid="{00000000-0005-0000-0000-000019120000}"/>
    <cellStyle name="Porcentual 2 51" xfId="4632" xr:uid="{00000000-0005-0000-0000-00001A120000}"/>
    <cellStyle name="Porcentual 2 52" xfId="4633" xr:uid="{00000000-0005-0000-0000-00001B120000}"/>
    <cellStyle name="Porcentual 2 53" xfId="4634" xr:uid="{00000000-0005-0000-0000-00001C120000}"/>
    <cellStyle name="Porcentual 2 54" xfId="4635" xr:uid="{00000000-0005-0000-0000-00001D120000}"/>
    <cellStyle name="Porcentual 2 55" xfId="4636" xr:uid="{00000000-0005-0000-0000-00001E120000}"/>
    <cellStyle name="Porcentual 2 6" xfId="4637" xr:uid="{00000000-0005-0000-0000-00001F120000}"/>
    <cellStyle name="Porcentual 2 7" xfId="4638" xr:uid="{00000000-0005-0000-0000-000020120000}"/>
    <cellStyle name="Porcentual 2 8" xfId="4639" xr:uid="{00000000-0005-0000-0000-000021120000}"/>
    <cellStyle name="Porcentual 2 8 2" xfId="4640" xr:uid="{00000000-0005-0000-0000-000022120000}"/>
    <cellStyle name="Porcentual 2 8 2 2" xfId="4641" xr:uid="{00000000-0005-0000-0000-000023120000}"/>
    <cellStyle name="Porcentual 2 9" xfId="4642" xr:uid="{00000000-0005-0000-0000-000024120000}"/>
    <cellStyle name="Porcentual 2 9 2" xfId="4643" xr:uid="{00000000-0005-0000-0000-000025120000}"/>
    <cellStyle name="Porcentual 20" xfId="4644" xr:uid="{00000000-0005-0000-0000-000026120000}"/>
    <cellStyle name="Porcentual 21" xfId="4645" xr:uid="{00000000-0005-0000-0000-000027120000}"/>
    <cellStyle name="Porcentual 22" xfId="4646" xr:uid="{00000000-0005-0000-0000-000028120000}"/>
    <cellStyle name="Porcentual 23" xfId="4647" xr:uid="{00000000-0005-0000-0000-000029120000}"/>
    <cellStyle name="Porcentual 24" xfId="4648" xr:uid="{00000000-0005-0000-0000-00002A120000}"/>
    <cellStyle name="Porcentual 25" xfId="4649" xr:uid="{00000000-0005-0000-0000-00002B120000}"/>
    <cellStyle name="Porcentual 26" xfId="4650" xr:uid="{00000000-0005-0000-0000-00002C120000}"/>
    <cellStyle name="Porcentual 27" xfId="4651" xr:uid="{00000000-0005-0000-0000-00002D120000}"/>
    <cellStyle name="Porcentual 28" xfId="4652" xr:uid="{00000000-0005-0000-0000-00002E120000}"/>
    <cellStyle name="Porcentual 29" xfId="4653" xr:uid="{00000000-0005-0000-0000-00002F120000}"/>
    <cellStyle name="Porcentual 3" xfId="4654" xr:uid="{00000000-0005-0000-0000-000030120000}"/>
    <cellStyle name="Porcentual 3 10" xfId="4655" xr:uid="{00000000-0005-0000-0000-000031120000}"/>
    <cellStyle name="Porcentual 3 10 2" xfId="4656" xr:uid="{00000000-0005-0000-0000-000032120000}"/>
    <cellStyle name="Porcentual 3 11" xfId="4657" xr:uid="{00000000-0005-0000-0000-000033120000}"/>
    <cellStyle name="Porcentual 3 11 2" xfId="4658" xr:uid="{00000000-0005-0000-0000-000034120000}"/>
    <cellStyle name="Porcentual 3 12" xfId="4659" xr:uid="{00000000-0005-0000-0000-000035120000}"/>
    <cellStyle name="Porcentual 3 12 2" xfId="4660" xr:uid="{00000000-0005-0000-0000-000036120000}"/>
    <cellStyle name="Porcentual 3 13" xfId="4661" xr:uid="{00000000-0005-0000-0000-000037120000}"/>
    <cellStyle name="Porcentual 3 14" xfId="4662" xr:uid="{00000000-0005-0000-0000-000038120000}"/>
    <cellStyle name="Porcentual 3 15" xfId="4663" xr:uid="{00000000-0005-0000-0000-000039120000}"/>
    <cellStyle name="Porcentual 3 16" xfId="4664" xr:uid="{00000000-0005-0000-0000-00003A120000}"/>
    <cellStyle name="Porcentual 3 17" xfId="4665" xr:uid="{00000000-0005-0000-0000-00003B120000}"/>
    <cellStyle name="Porcentual 3 18" xfId="4666" xr:uid="{00000000-0005-0000-0000-00003C120000}"/>
    <cellStyle name="Porcentual 3 19" xfId="4667" xr:uid="{00000000-0005-0000-0000-00003D120000}"/>
    <cellStyle name="Porcentual 3 2" xfId="4668" xr:uid="{00000000-0005-0000-0000-00003E120000}"/>
    <cellStyle name="Porcentual 3 2 2" xfId="4669" xr:uid="{00000000-0005-0000-0000-00003F120000}"/>
    <cellStyle name="Porcentual 3 2 2 2" xfId="4670" xr:uid="{00000000-0005-0000-0000-000040120000}"/>
    <cellStyle name="Porcentual 3 2 3" xfId="4671" xr:uid="{00000000-0005-0000-0000-000041120000}"/>
    <cellStyle name="Porcentual 3 2 4" xfId="4672" xr:uid="{00000000-0005-0000-0000-000042120000}"/>
    <cellStyle name="Porcentual 3 20" xfId="4673" xr:uid="{00000000-0005-0000-0000-000043120000}"/>
    <cellStyle name="Porcentual 3 21" xfId="4674" xr:uid="{00000000-0005-0000-0000-000044120000}"/>
    <cellStyle name="Porcentual 3 22" xfId="4675" xr:uid="{00000000-0005-0000-0000-000045120000}"/>
    <cellStyle name="Porcentual 3 23" xfId="4676" xr:uid="{00000000-0005-0000-0000-000046120000}"/>
    <cellStyle name="Porcentual 3 24" xfId="4677" xr:uid="{00000000-0005-0000-0000-000047120000}"/>
    <cellStyle name="Porcentual 3 25" xfId="4678" xr:uid="{00000000-0005-0000-0000-000048120000}"/>
    <cellStyle name="Porcentual 3 26" xfId="4679" xr:uid="{00000000-0005-0000-0000-000049120000}"/>
    <cellStyle name="Porcentual 3 27" xfId="4680" xr:uid="{00000000-0005-0000-0000-00004A120000}"/>
    <cellStyle name="Porcentual 3 28" xfId="4681" xr:uid="{00000000-0005-0000-0000-00004B120000}"/>
    <cellStyle name="Porcentual 3 29" xfId="4682" xr:uid="{00000000-0005-0000-0000-00004C120000}"/>
    <cellStyle name="Porcentual 3 3" xfId="4683" xr:uid="{00000000-0005-0000-0000-00004D120000}"/>
    <cellStyle name="Porcentual 3 3 2" xfId="4684" xr:uid="{00000000-0005-0000-0000-00004E120000}"/>
    <cellStyle name="Porcentual 3 3 2 2" xfId="4685" xr:uid="{00000000-0005-0000-0000-00004F120000}"/>
    <cellStyle name="Porcentual 3 3 2 3" xfId="4686" xr:uid="{00000000-0005-0000-0000-000050120000}"/>
    <cellStyle name="Porcentual 3 3 3" xfId="4687" xr:uid="{00000000-0005-0000-0000-000051120000}"/>
    <cellStyle name="Porcentual 3 3 4" xfId="4688" xr:uid="{00000000-0005-0000-0000-000052120000}"/>
    <cellStyle name="Porcentual 3 30" xfId="4689" xr:uid="{00000000-0005-0000-0000-000053120000}"/>
    <cellStyle name="Porcentual 3 31" xfId="4690" xr:uid="{00000000-0005-0000-0000-000054120000}"/>
    <cellStyle name="Porcentual 3 32" xfId="4691" xr:uid="{00000000-0005-0000-0000-000055120000}"/>
    <cellStyle name="Porcentual 3 33" xfId="4692" xr:uid="{00000000-0005-0000-0000-000056120000}"/>
    <cellStyle name="Porcentual 3 34" xfId="4693" xr:uid="{00000000-0005-0000-0000-000057120000}"/>
    <cellStyle name="Porcentual 3 35" xfId="4694" xr:uid="{00000000-0005-0000-0000-000058120000}"/>
    <cellStyle name="Porcentual 3 36" xfId="4695" xr:uid="{00000000-0005-0000-0000-000059120000}"/>
    <cellStyle name="Porcentual 3 37" xfId="4696" xr:uid="{00000000-0005-0000-0000-00005A120000}"/>
    <cellStyle name="Porcentual 3 38" xfId="4697" xr:uid="{00000000-0005-0000-0000-00005B120000}"/>
    <cellStyle name="Porcentual 3 39" xfId="4698" xr:uid="{00000000-0005-0000-0000-00005C120000}"/>
    <cellStyle name="Porcentual 3 4" xfId="4699" xr:uid="{00000000-0005-0000-0000-00005D120000}"/>
    <cellStyle name="Porcentual 3 4 2" xfId="4700" xr:uid="{00000000-0005-0000-0000-00005E120000}"/>
    <cellStyle name="Porcentual 3 40" xfId="4701" xr:uid="{00000000-0005-0000-0000-00005F120000}"/>
    <cellStyle name="Porcentual 3 41" xfId="4702" xr:uid="{00000000-0005-0000-0000-000060120000}"/>
    <cellStyle name="Porcentual 3 42" xfId="4703" xr:uid="{00000000-0005-0000-0000-000061120000}"/>
    <cellStyle name="Porcentual 3 43" xfId="4704" xr:uid="{00000000-0005-0000-0000-000062120000}"/>
    <cellStyle name="Porcentual 3 44" xfId="4705" xr:uid="{00000000-0005-0000-0000-000063120000}"/>
    <cellStyle name="Porcentual 3 45" xfId="4706" xr:uid="{00000000-0005-0000-0000-000064120000}"/>
    <cellStyle name="Porcentual 3 46" xfId="4707" xr:uid="{00000000-0005-0000-0000-000065120000}"/>
    <cellStyle name="Porcentual 3 47" xfId="4708" xr:uid="{00000000-0005-0000-0000-000066120000}"/>
    <cellStyle name="Porcentual 3 48" xfId="4709" xr:uid="{00000000-0005-0000-0000-000067120000}"/>
    <cellStyle name="Porcentual 3 49" xfId="4710" xr:uid="{00000000-0005-0000-0000-000068120000}"/>
    <cellStyle name="Porcentual 3 5" xfId="4711" xr:uid="{00000000-0005-0000-0000-000069120000}"/>
    <cellStyle name="Porcentual 3 5 2" xfId="4712" xr:uid="{00000000-0005-0000-0000-00006A120000}"/>
    <cellStyle name="Porcentual 3 50" xfId="4713" xr:uid="{00000000-0005-0000-0000-00006B120000}"/>
    <cellStyle name="Porcentual 3 51" xfId="4714" xr:uid="{00000000-0005-0000-0000-00006C120000}"/>
    <cellStyle name="Porcentual 3 52" xfId="4715" xr:uid="{00000000-0005-0000-0000-00006D120000}"/>
    <cellStyle name="Porcentual 3 53" xfId="4716" xr:uid="{00000000-0005-0000-0000-00006E120000}"/>
    <cellStyle name="Porcentual 3 54" xfId="4717" xr:uid="{00000000-0005-0000-0000-00006F120000}"/>
    <cellStyle name="Porcentual 3 55" xfId="4718" xr:uid="{00000000-0005-0000-0000-000070120000}"/>
    <cellStyle name="Porcentual 3 56" xfId="4719" xr:uid="{00000000-0005-0000-0000-000071120000}"/>
    <cellStyle name="Porcentual 3 6" xfId="4720" xr:uid="{00000000-0005-0000-0000-000072120000}"/>
    <cellStyle name="Porcentual 3 6 2" xfId="4721" xr:uid="{00000000-0005-0000-0000-000073120000}"/>
    <cellStyle name="Porcentual 3 7" xfId="4722" xr:uid="{00000000-0005-0000-0000-000074120000}"/>
    <cellStyle name="Porcentual 3 7 2" xfId="4723" xr:uid="{00000000-0005-0000-0000-000075120000}"/>
    <cellStyle name="Porcentual 3 8" xfId="4724" xr:uid="{00000000-0005-0000-0000-000076120000}"/>
    <cellStyle name="Porcentual 3 8 2" xfId="4725" xr:uid="{00000000-0005-0000-0000-000077120000}"/>
    <cellStyle name="Porcentual 3 9" xfId="4726" xr:uid="{00000000-0005-0000-0000-000078120000}"/>
    <cellStyle name="Porcentual 3 9 2" xfId="4727" xr:uid="{00000000-0005-0000-0000-000079120000}"/>
    <cellStyle name="Porcentual 30" xfId="4728" xr:uid="{00000000-0005-0000-0000-00007A120000}"/>
    <cellStyle name="Porcentual 31" xfId="4729" xr:uid="{00000000-0005-0000-0000-00007B120000}"/>
    <cellStyle name="Porcentual 32" xfId="4730" xr:uid="{00000000-0005-0000-0000-00007C120000}"/>
    <cellStyle name="Porcentual 33" xfId="4731" xr:uid="{00000000-0005-0000-0000-00007D120000}"/>
    <cellStyle name="Porcentual 34" xfId="4732" xr:uid="{00000000-0005-0000-0000-00007E120000}"/>
    <cellStyle name="Porcentual 35" xfId="4733" xr:uid="{00000000-0005-0000-0000-00007F120000}"/>
    <cellStyle name="Porcentual 36" xfId="4734" xr:uid="{00000000-0005-0000-0000-000080120000}"/>
    <cellStyle name="Porcentual 37" xfId="4735" xr:uid="{00000000-0005-0000-0000-000081120000}"/>
    <cellStyle name="Porcentual 38" xfId="4736" xr:uid="{00000000-0005-0000-0000-000082120000}"/>
    <cellStyle name="Porcentual 39" xfId="4737" xr:uid="{00000000-0005-0000-0000-000083120000}"/>
    <cellStyle name="Porcentual 4" xfId="4738" xr:uid="{00000000-0005-0000-0000-000084120000}"/>
    <cellStyle name="Porcentual 4 2" xfId="4739" xr:uid="{00000000-0005-0000-0000-000085120000}"/>
    <cellStyle name="Porcentual 4 2 2" xfId="4740" xr:uid="{00000000-0005-0000-0000-000086120000}"/>
    <cellStyle name="Porcentual 4 3" xfId="4741" xr:uid="{00000000-0005-0000-0000-000087120000}"/>
    <cellStyle name="Porcentual 4 4" xfId="4742" xr:uid="{00000000-0005-0000-0000-000088120000}"/>
    <cellStyle name="Porcentual 4 5" xfId="4743" xr:uid="{00000000-0005-0000-0000-000089120000}"/>
    <cellStyle name="Porcentual 4 6" xfId="4744" xr:uid="{00000000-0005-0000-0000-00008A120000}"/>
    <cellStyle name="Porcentual 4 7" xfId="4745" xr:uid="{00000000-0005-0000-0000-00008B120000}"/>
    <cellStyle name="Porcentual 40" xfId="4746" xr:uid="{00000000-0005-0000-0000-00008C120000}"/>
    <cellStyle name="Porcentual 41" xfId="4747" xr:uid="{00000000-0005-0000-0000-00008D120000}"/>
    <cellStyle name="Porcentual 42" xfId="4748" xr:uid="{00000000-0005-0000-0000-00008E120000}"/>
    <cellStyle name="Porcentual 43" xfId="4749" xr:uid="{00000000-0005-0000-0000-00008F120000}"/>
    <cellStyle name="Porcentual 44" xfId="4750" xr:uid="{00000000-0005-0000-0000-000090120000}"/>
    <cellStyle name="Porcentual 45" xfId="4751" xr:uid="{00000000-0005-0000-0000-000091120000}"/>
    <cellStyle name="Porcentual 46" xfId="4752" xr:uid="{00000000-0005-0000-0000-000092120000}"/>
    <cellStyle name="Porcentual 47" xfId="4753" xr:uid="{00000000-0005-0000-0000-000093120000}"/>
    <cellStyle name="Porcentual 48" xfId="4754" xr:uid="{00000000-0005-0000-0000-000094120000}"/>
    <cellStyle name="Porcentual 49" xfId="4755" xr:uid="{00000000-0005-0000-0000-000095120000}"/>
    <cellStyle name="Porcentual 5" xfId="4756" xr:uid="{00000000-0005-0000-0000-000096120000}"/>
    <cellStyle name="Porcentual 5 2" xfId="4757" xr:uid="{00000000-0005-0000-0000-000097120000}"/>
    <cellStyle name="Porcentual 5 2 2" xfId="4758" xr:uid="{00000000-0005-0000-0000-000098120000}"/>
    <cellStyle name="Porcentual 5 2 3" xfId="4759" xr:uid="{00000000-0005-0000-0000-000099120000}"/>
    <cellStyle name="Porcentual 5 2 4" xfId="4760" xr:uid="{00000000-0005-0000-0000-00009A120000}"/>
    <cellStyle name="Porcentual 5 2 5" xfId="4761" xr:uid="{00000000-0005-0000-0000-00009B120000}"/>
    <cellStyle name="Porcentual 5 3" xfId="4762" xr:uid="{00000000-0005-0000-0000-00009C120000}"/>
    <cellStyle name="Porcentual 5 4" xfId="4763" xr:uid="{00000000-0005-0000-0000-00009D120000}"/>
    <cellStyle name="Porcentual 5 5" xfId="4764" xr:uid="{00000000-0005-0000-0000-00009E120000}"/>
    <cellStyle name="Porcentual 5 6" xfId="4765" xr:uid="{00000000-0005-0000-0000-00009F120000}"/>
    <cellStyle name="Porcentual 5 7" xfId="4766" xr:uid="{00000000-0005-0000-0000-0000A0120000}"/>
    <cellStyle name="Porcentual 50" xfId="4767" xr:uid="{00000000-0005-0000-0000-0000A1120000}"/>
    <cellStyle name="Porcentual 51" xfId="4768" xr:uid="{00000000-0005-0000-0000-0000A2120000}"/>
    <cellStyle name="Porcentual 52" xfId="4769" xr:uid="{00000000-0005-0000-0000-0000A3120000}"/>
    <cellStyle name="Porcentual 52 2" xfId="4770" xr:uid="{00000000-0005-0000-0000-0000A4120000}"/>
    <cellStyle name="Porcentual 53" xfId="4771" xr:uid="{00000000-0005-0000-0000-0000A5120000}"/>
    <cellStyle name="Porcentual 53 2" xfId="4772" xr:uid="{00000000-0005-0000-0000-0000A6120000}"/>
    <cellStyle name="Porcentual 54" xfId="4773" xr:uid="{00000000-0005-0000-0000-0000A7120000}"/>
    <cellStyle name="Porcentual 55" xfId="4774" xr:uid="{00000000-0005-0000-0000-0000A8120000}"/>
    <cellStyle name="Porcentual 56" xfId="4775" xr:uid="{00000000-0005-0000-0000-0000A9120000}"/>
    <cellStyle name="Porcentual 57" xfId="4776" xr:uid="{00000000-0005-0000-0000-0000AA120000}"/>
    <cellStyle name="Porcentual 58" xfId="4777" xr:uid="{00000000-0005-0000-0000-0000AB120000}"/>
    <cellStyle name="Porcentual 59" xfId="4778" xr:uid="{00000000-0005-0000-0000-0000AC120000}"/>
    <cellStyle name="Porcentual 6" xfId="8" xr:uid="{00000000-0005-0000-0000-0000AD120000}"/>
    <cellStyle name="Porcentual 6 2" xfId="4779" xr:uid="{00000000-0005-0000-0000-0000AE120000}"/>
    <cellStyle name="Porcentual 6 2 2" xfId="4780" xr:uid="{00000000-0005-0000-0000-0000AF120000}"/>
    <cellStyle name="Porcentual 6 2 3" xfId="4781" xr:uid="{00000000-0005-0000-0000-0000B0120000}"/>
    <cellStyle name="Porcentual 6 2 4" xfId="4782" xr:uid="{00000000-0005-0000-0000-0000B1120000}"/>
    <cellStyle name="Porcentual 6 2 5" xfId="4783" xr:uid="{00000000-0005-0000-0000-0000B2120000}"/>
    <cellStyle name="Porcentual 6 3" xfId="4784" xr:uid="{00000000-0005-0000-0000-0000B3120000}"/>
    <cellStyle name="Porcentual 6 4" xfId="4785" xr:uid="{00000000-0005-0000-0000-0000B4120000}"/>
    <cellStyle name="Porcentual 6 5" xfId="4786" xr:uid="{00000000-0005-0000-0000-0000B5120000}"/>
    <cellStyle name="Porcentual 6 6" xfId="4787" xr:uid="{00000000-0005-0000-0000-0000B6120000}"/>
    <cellStyle name="Porcentual 6 7" xfId="4788" xr:uid="{00000000-0005-0000-0000-0000B7120000}"/>
    <cellStyle name="Porcentual 60" xfId="4789" xr:uid="{00000000-0005-0000-0000-0000B8120000}"/>
    <cellStyle name="Porcentual 61" xfId="4790" xr:uid="{00000000-0005-0000-0000-0000B9120000}"/>
    <cellStyle name="Porcentual 62" xfId="4791" xr:uid="{00000000-0005-0000-0000-0000BA120000}"/>
    <cellStyle name="Porcentual 63" xfId="4792" xr:uid="{00000000-0005-0000-0000-0000BB120000}"/>
    <cellStyle name="Porcentual 64" xfId="4793" xr:uid="{00000000-0005-0000-0000-0000BC120000}"/>
    <cellStyle name="Porcentual 65" xfId="4794" xr:uid="{00000000-0005-0000-0000-0000BD120000}"/>
    <cellStyle name="Porcentual 66" xfId="4795" xr:uid="{00000000-0005-0000-0000-0000BE120000}"/>
    <cellStyle name="Porcentual 67" xfId="4796" xr:uid="{00000000-0005-0000-0000-0000BF120000}"/>
    <cellStyle name="Porcentual 68" xfId="4797" xr:uid="{00000000-0005-0000-0000-0000C0120000}"/>
    <cellStyle name="Porcentual 69" xfId="4798" xr:uid="{00000000-0005-0000-0000-0000C1120000}"/>
    <cellStyle name="Porcentual 7" xfId="4799" xr:uid="{00000000-0005-0000-0000-0000C2120000}"/>
    <cellStyle name="Porcentual 7 2" xfId="4800" xr:uid="{00000000-0005-0000-0000-0000C3120000}"/>
    <cellStyle name="Porcentual 7 3" xfId="4801" xr:uid="{00000000-0005-0000-0000-0000C4120000}"/>
    <cellStyle name="Porcentual 7 4" xfId="4802" xr:uid="{00000000-0005-0000-0000-0000C5120000}"/>
    <cellStyle name="Porcentual 7 5" xfId="4803" xr:uid="{00000000-0005-0000-0000-0000C6120000}"/>
    <cellStyle name="Porcentual 70" xfId="4804" xr:uid="{00000000-0005-0000-0000-0000C7120000}"/>
    <cellStyle name="Porcentual 71" xfId="4805" xr:uid="{00000000-0005-0000-0000-0000C8120000}"/>
    <cellStyle name="Porcentual 72" xfId="4806" xr:uid="{00000000-0005-0000-0000-0000C9120000}"/>
    <cellStyle name="Porcentual 73" xfId="4807" xr:uid="{00000000-0005-0000-0000-0000CA120000}"/>
    <cellStyle name="Porcentual 74" xfId="4808" xr:uid="{00000000-0005-0000-0000-0000CB120000}"/>
    <cellStyle name="Porcentual 75" xfId="4809" xr:uid="{00000000-0005-0000-0000-0000CC120000}"/>
    <cellStyle name="Porcentual 76" xfId="4810" xr:uid="{00000000-0005-0000-0000-0000CD120000}"/>
    <cellStyle name="Porcentual 77" xfId="4811" xr:uid="{00000000-0005-0000-0000-0000CE120000}"/>
    <cellStyle name="Porcentual 78" xfId="4812" xr:uid="{00000000-0005-0000-0000-0000CF120000}"/>
    <cellStyle name="Porcentual 79" xfId="4813" xr:uid="{00000000-0005-0000-0000-0000D0120000}"/>
    <cellStyle name="Porcentual 8" xfId="4814" xr:uid="{00000000-0005-0000-0000-0000D1120000}"/>
    <cellStyle name="Porcentual 8 2" xfId="4815" xr:uid="{00000000-0005-0000-0000-0000D2120000}"/>
    <cellStyle name="Porcentual 80" xfId="4816" xr:uid="{00000000-0005-0000-0000-0000D3120000}"/>
    <cellStyle name="Porcentual 81" xfId="4817" xr:uid="{00000000-0005-0000-0000-0000D4120000}"/>
    <cellStyle name="Porcentual 82" xfId="4818" xr:uid="{00000000-0005-0000-0000-0000D5120000}"/>
    <cellStyle name="Porcentual 83" xfId="4819" xr:uid="{00000000-0005-0000-0000-0000D6120000}"/>
    <cellStyle name="Porcentual 84" xfId="4820" xr:uid="{00000000-0005-0000-0000-0000D7120000}"/>
    <cellStyle name="Porcentual 85" xfId="4821" xr:uid="{00000000-0005-0000-0000-0000D8120000}"/>
    <cellStyle name="Porcentual 86" xfId="4822" xr:uid="{00000000-0005-0000-0000-0000D9120000}"/>
    <cellStyle name="Porcentual 87" xfId="4823" xr:uid="{00000000-0005-0000-0000-0000DA120000}"/>
    <cellStyle name="Porcentual 88" xfId="4824" xr:uid="{00000000-0005-0000-0000-0000DB120000}"/>
    <cellStyle name="Porcentual 89" xfId="4825" xr:uid="{00000000-0005-0000-0000-0000DC120000}"/>
    <cellStyle name="Porcentual 9" xfId="4826" xr:uid="{00000000-0005-0000-0000-0000DD120000}"/>
    <cellStyle name="Porcentual 9 2" xfId="4827" xr:uid="{00000000-0005-0000-0000-0000DE120000}"/>
    <cellStyle name="Porcentual 9 3" xfId="4828" xr:uid="{00000000-0005-0000-0000-0000DF120000}"/>
    <cellStyle name="Porcentual 9 4" xfId="4829" xr:uid="{00000000-0005-0000-0000-0000E0120000}"/>
    <cellStyle name="Porcentual 9 5" xfId="4830" xr:uid="{00000000-0005-0000-0000-0000E1120000}"/>
    <cellStyle name="Porcentual 90" xfId="4831" xr:uid="{00000000-0005-0000-0000-0000E2120000}"/>
    <cellStyle name="Porcentual 91" xfId="4832" xr:uid="{00000000-0005-0000-0000-0000E3120000}"/>
    <cellStyle name="Porcentual 92" xfId="4833" xr:uid="{00000000-0005-0000-0000-0000E4120000}"/>
    <cellStyle name="Porcentual 93" xfId="4834" xr:uid="{00000000-0005-0000-0000-0000E5120000}"/>
    <cellStyle name="Porcentual 94" xfId="4835" xr:uid="{00000000-0005-0000-0000-0000E6120000}"/>
    <cellStyle name="Porcentual 95" xfId="4836" xr:uid="{00000000-0005-0000-0000-0000E7120000}"/>
    <cellStyle name="Porcentual 96" xfId="4837" xr:uid="{00000000-0005-0000-0000-0000E8120000}"/>
    <cellStyle name="Porcentual 97" xfId="4838" xr:uid="{00000000-0005-0000-0000-0000E9120000}"/>
    <cellStyle name="Porcentual 98" xfId="4839" xr:uid="{00000000-0005-0000-0000-0000EA120000}"/>
    <cellStyle name="Porcentual 99" xfId="4840" xr:uid="{00000000-0005-0000-0000-0000EB120000}"/>
    <cellStyle name="Porcentual_AIU 2008 SESAC JULIO 42" xfId="4841" xr:uid="{00000000-0005-0000-0000-0000EC120000}"/>
    <cellStyle name="Punto0" xfId="4842" xr:uid="{00000000-0005-0000-0000-0000ED120000}"/>
    <cellStyle name="resaltado" xfId="4843" xr:uid="{00000000-0005-0000-0000-0000EE120000}"/>
    <cellStyle name="Salida 2" xfId="4844" xr:uid="{00000000-0005-0000-0000-0000EF120000}"/>
    <cellStyle name="Salida 2 2" xfId="4845" xr:uid="{00000000-0005-0000-0000-0000F0120000}"/>
    <cellStyle name="Salida 2 2 2" xfId="4846" xr:uid="{00000000-0005-0000-0000-0000F1120000}"/>
    <cellStyle name="Salida 2 2 3" xfId="4847" xr:uid="{00000000-0005-0000-0000-0000F2120000}"/>
    <cellStyle name="Salida 2 2 4" xfId="4848" xr:uid="{00000000-0005-0000-0000-0000F3120000}"/>
    <cellStyle name="Salida 2 3" xfId="4849" xr:uid="{00000000-0005-0000-0000-0000F4120000}"/>
    <cellStyle name="Salida 2 4" xfId="4850" xr:uid="{00000000-0005-0000-0000-0000F5120000}"/>
    <cellStyle name="Salida 2 5" xfId="4851" xr:uid="{00000000-0005-0000-0000-0000F6120000}"/>
    <cellStyle name="Salida 3" xfId="4852" xr:uid="{00000000-0005-0000-0000-0000F7120000}"/>
    <cellStyle name="Salida 4" xfId="4853" xr:uid="{00000000-0005-0000-0000-0000F8120000}"/>
    <cellStyle name="Salida 5" xfId="4854" xr:uid="{00000000-0005-0000-0000-0000F9120000}"/>
    <cellStyle name="Salida 6" xfId="4855" xr:uid="{00000000-0005-0000-0000-0000FA120000}"/>
    <cellStyle name="Salida 7" xfId="4856" xr:uid="{00000000-0005-0000-0000-0000FB120000}"/>
    <cellStyle name="Salida 8" xfId="4857" xr:uid="{00000000-0005-0000-0000-0000FC120000}"/>
    <cellStyle name="Texto de advertencia 2" xfId="4858" xr:uid="{00000000-0005-0000-0000-0000FD120000}"/>
    <cellStyle name="Texto de advertencia 2 2" xfId="4859" xr:uid="{00000000-0005-0000-0000-0000FE120000}"/>
    <cellStyle name="Texto de advertencia 3" xfId="4860" xr:uid="{00000000-0005-0000-0000-0000FF120000}"/>
    <cellStyle name="Texto de advertencia 4" xfId="4861" xr:uid="{00000000-0005-0000-0000-000000130000}"/>
    <cellStyle name="Texto de advertencia 5" xfId="4862" xr:uid="{00000000-0005-0000-0000-000001130000}"/>
    <cellStyle name="Texto de advertencia 6" xfId="4863" xr:uid="{00000000-0005-0000-0000-000002130000}"/>
    <cellStyle name="Texto de advertencia 7" xfId="4864" xr:uid="{00000000-0005-0000-0000-000003130000}"/>
    <cellStyle name="Texto de advertencia 8" xfId="4865" xr:uid="{00000000-0005-0000-0000-000004130000}"/>
    <cellStyle name="Texto explicativo 2" xfId="4866" xr:uid="{00000000-0005-0000-0000-000005130000}"/>
    <cellStyle name="Texto explicativo 2 2" xfId="4867" xr:uid="{00000000-0005-0000-0000-000006130000}"/>
    <cellStyle name="Texto explicativo 3" xfId="4868" xr:uid="{00000000-0005-0000-0000-000007130000}"/>
    <cellStyle name="Texto explicativo 4" xfId="4869" xr:uid="{00000000-0005-0000-0000-000008130000}"/>
    <cellStyle name="Texto explicativo 5" xfId="4870" xr:uid="{00000000-0005-0000-0000-000009130000}"/>
    <cellStyle name="Texto explicativo 6" xfId="4871" xr:uid="{00000000-0005-0000-0000-00000A130000}"/>
    <cellStyle name="Texto explicativo 7" xfId="4872" xr:uid="{00000000-0005-0000-0000-00000B130000}"/>
    <cellStyle name="Texto explicativo 8" xfId="4873" xr:uid="{00000000-0005-0000-0000-00000C130000}"/>
    <cellStyle name="Title" xfId="4874" xr:uid="{00000000-0005-0000-0000-00000D130000}"/>
    <cellStyle name="Title 2" xfId="4875" xr:uid="{00000000-0005-0000-0000-00000E130000}"/>
    <cellStyle name="TITULO" xfId="4876" xr:uid="{00000000-0005-0000-0000-00000F130000}"/>
    <cellStyle name="Título 1 2" xfId="4877" xr:uid="{00000000-0005-0000-0000-000010130000}"/>
    <cellStyle name="Título 1 2 2" xfId="4878" xr:uid="{00000000-0005-0000-0000-000011130000}"/>
    <cellStyle name="Título 1 2 3" xfId="4879" xr:uid="{00000000-0005-0000-0000-000012130000}"/>
    <cellStyle name="Título 1 3" xfId="4880" xr:uid="{00000000-0005-0000-0000-000013130000}"/>
    <cellStyle name="Título 1 4" xfId="4881" xr:uid="{00000000-0005-0000-0000-000014130000}"/>
    <cellStyle name="Título 1 5" xfId="4882" xr:uid="{00000000-0005-0000-0000-000015130000}"/>
    <cellStyle name="Título 1 6" xfId="4883" xr:uid="{00000000-0005-0000-0000-000016130000}"/>
    <cellStyle name="Título 1 7" xfId="4884" xr:uid="{00000000-0005-0000-0000-000017130000}"/>
    <cellStyle name="Título 1 8" xfId="4885" xr:uid="{00000000-0005-0000-0000-000018130000}"/>
    <cellStyle name="Título 10" xfId="4886" xr:uid="{00000000-0005-0000-0000-000019130000}"/>
    <cellStyle name="Título 2 2" xfId="4887" xr:uid="{00000000-0005-0000-0000-00001A130000}"/>
    <cellStyle name="Título 2 2 2" xfId="4888" xr:uid="{00000000-0005-0000-0000-00001B130000}"/>
    <cellStyle name="Título 2 2 3" xfId="4889" xr:uid="{00000000-0005-0000-0000-00001C130000}"/>
    <cellStyle name="Título 2 3" xfId="4890" xr:uid="{00000000-0005-0000-0000-00001D130000}"/>
    <cellStyle name="Título 2 4" xfId="4891" xr:uid="{00000000-0005-0000-0000-00001E130000}"/>
    <cellStyle name="Título 2 5" xfId="4892" xr:uid="{00000000-0005-0000-0000-00001F130000}"/>
    <cellStyle name="Título 2 6" xfId="4893" xr:uid="{00000000-0005-0000-0000-000020130000}"/>
    <cellStyle name="Título 2 7" xfId="4894" xr:uid="{00000000-0005-0000-0000-000021130000}"/>
    <cellStyle name="Título 2 8" xfId="4895" xr:uid="{00000000-0005-0000-0000-000022130000}"/>
    <cellStyle name="Título 3 2" xfId="4896" xr:uid="{00000000-0005-0000-0000-000023130000}"/>
    <cellStyle name="Título 3 2 2" xfId="4897" xr:uid="{00000000-0005-0000-0000-000024130000}"/>
    <cellStyle name="Título 3 2 3" xfId="4898" xr:uid="{00000000-0005-0000-0000-000025130000}"/>
    <cellStyle name="Título 3 3" xfId="4899" xr:uid="{00000000-0005-0000-0000-000026130000}"/>
    <cellStyle name="Título 3 4" xfId="4900" xr:uid="{00000000-0005-0000-0000-000027130000}"/>
    <cellStyle name="Título 3 5" xfId="4901" xr:uid="{00000000-0005-0000-0000-000028130000}"/>
    <cellStyle name="Título 3 6" xfId="4902" xr:uid="{00000000-0005-0000-0000-000029130000}"/>
    <cellStyle name="Título 3 7" xfId="4903" xr:uid="{00000000-0005-0000-0000-00002A130000}"/>
    <cellStyle name="Título 3 8" xfId="4904" xr:uid="{00000000-0005-0000-0000-00002B130000}"/>
    <cellStyle name="Título 4" xfId="4905" xr:uid="{00000000-0005-0000-0000-00002C130000}"/>
    <cellStyle name="Título 4 2" xfId="4906" xr:uid="{00000000-0005-0000-0000-00002D130000}"/>
    <cellStyle name="Título 5" xfId="4907" xr:uid="{00000000-0005-0000-0000-00002E130000}"/>
    <cellStyle name="Título 6" xfId="4908" xr:uid="{00000000-0005-0000-0000-00002F130000}"/>
    <cellStyle name="Título 7" xfId="4909" xr:uid="{00000000-0005-0000-0000-000030130000}"/>
    <cellStyle name="Título 8" xfId="4910" xr:uid="{00000000-0005-0000-0000-000031130000}"/>
    <cellStyle name="Título 9" xfId="4911" xr:uid="{00000000-0005-0000-0000-000032130000}"/>
    <cellStyle name="Título de hoja" xfId="4912" xr:uid="{00000000-0005-0000-0000-000033130000}"/>
    <cellStyle name="Total 2" xfId="4913" xr:uid="{00000000-0005-0000-0000-000034130000}"/>
    <cellStyle name="Total 2 2" xfId="4914" xr:uid="{00000000-0005-0000-0000-000035130000}"/>
    <cellStyle name="Total 2 2 2" xfId="4915" xr:uid="{00000000-0005-0000-0000-000036130000}"/>
    <cellStyle name="Total 2 2 3" xfId="4916" xr:uid="{00000000-0005-0000-0000-000037130000}"/>
    <cellStyle name="Total 2 2 4" xfId="4917" xr:uid="{00000000-0005-0000-0000-000038130000}"/>
    <cellStyle name="Total 2 3" xfId="4918" xr:uid="{00000000-0005-0000-0000-000039130000}"/>
    <cellStyle name="Total 2 4" xfId="4919" xr:uid="{00000000-0005-0000-0000-00003A130000}"/>
    <cellStyle name="Total 2 5" xfId="4920" xr:uid="{00000000-0005-0000-0000-00003B130000}"/>
    <cellStyle name="Total 2 6" xfId="4921" xr:uid="{00000000-0005-0000-0000-00003C130000}"/>
    <cellStyle name="Total 2 7" xfId="4922" xr:uid="{00000000-0005-0000-0000-00003D130000}"/>
    <cellStyle name="Total 2 8" xfId="4923" xr:uid="{00000000-0005-0000-0000-00003E130000}"/>
    <cellStyle name="Total 3" xfId="4924" xr:uid="{00000000-0005-0000-0000-00003F130000}"/>
    <cellStyle name="Total 3 2" xfId="4925" xr:uid="{00000000-0005-0000-0000-000040130000}"/>
    <cellStyle name="Total 3 3" xfId="4926" xr:uid="{00000000-0005-0000-0000-000041130000}"/>
    <cellStyle name="Total 3 4" xfId="4927" xr:uid="{00000000-0005-0000-0000-000042130000}"/>
    <cellStyle name="Total 3 5" xfId="4928" xr:uid="{00000000-0005-0000-0000-000043130000}"/>
    <cellStyle name="Total 4" xfId="4929" xr:uid="{00000000-0005-0000-0000-000044130000}"/>
    <cellStyle name="Total 4 2" xfId="4930" xr:uid="{00000000-0005-0000-0000-000045130000}"/>
    <cellStyle name="Total 4 3" xfId="4931" xr:uid="{00000000-0005-0000-0000-000046130000}"/>
    <cellStyle name="Total 4 4" xfId="4932" xr:uid="{00000000-0005-0000-0000-000047130000}"/>
    <cellStyle name="Total 4 5" xfId="4933" xr:uid="{00000000-0005-0000-0000-000048130000}"/>
    <cellStyle name="Total 5" xfId="4934" xr:uid="{00000000-0005-0000-0000-000049130000}"/>
    <cellStyle name="Total 5 2" xfId="4935" xr:uid="{00000000-0005-0000-0000-00004A130000}"/>
    <cellStyle name="Total 5 3" xfId="4936" xr:uid="{00000000-0005-0000-0000-00004B130000}"/>
    <cellStyle name="Total 6" xfId="4937" xr:uid="{00000000-0005-0000-0000-00004C130000}"/>
    <cellStyle name="Total 6 2" xfId="4938" xr:uid="{00000000-0005-0000-0000-00004D130000}"/>
    <cellStyle name="Total 6 3" xfId="4939" xr:uid="{00000000-0005-0000-0000-00004E130000}"/>
    <cellStyle name="Total 7" xfId="4940" xr:uid="{00000000-0005-0000-0000-00004F130000}"/>
    <cellStyle name="Total 8" xfId="4941" xr:uid="{00000000-0005-0000-0000-000050130000}"/>
    <cellStyle name="Total 9" xfId="4942" xr:uid="{00000000-0005-0000-0000-000051130000}"/>
    <cellStyle name="Währung" xfId="4943" xr:uid="{00000000-0005-0000-0000-000052130000}"/>
    <cellStyle name="Warning Text" xfId="4944" xr:uid="{00000000-0005-0000-0000-000053130000}"/>
    <cellStyle name="Warning Text 2" xfId="4945" xr:uid="{00000000-0005-0000-0000-000054130000}"/>
    <cellStyle name="常规_New Retail Price List(updated on 27th,June)" xfId="4946" xr:uid="{00000000-0005-0000-0000-000055130000}"/>
  </cellStyles>
  <dxfs count="0"/>
  <tableStyles count="0" defaultTableStyle="TableStyleMedium2" defaultPivotStyle="PivotStyleMedium9"/>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17" Type="http://schemas.openxmlformats.org/officeDocument/2006/relationships/externalLink" Target="externalLinks/externalLink105.xml"/><Relationship Id="rId21" Type="http://schemas.openxmlformats.org/officeDocument/2006/relationships/externalLink" Target="externalLinks/externalLink9.xml"/><Relationship Id="rId42" Type="http://schemas.openxmlformats.org/officeDocument/2006/relationships/externalLink" Target="externalLinks/externalLink30.xml"/><Relationship Id="rId63" Type="http://schemas.openxmlformats.org/officeDocument/2006/relationships/externalLink" Target="externalLinks/externalLink51.xml"/><Relationship Id="rId84" Type="http://schemas.openxmlformats.org/officeDocument/2006/relationships/externalLink" Target="externalLinks/externalLink72.xml"/><Relationship Id="rId138" Type="http://schemas.openxmlformats.org/officeDocument/2006/relationships/externalLink" Target="externalLinks/externalLink126.xml"/><Relationship Id="rId107" Type="http://schemas.openxmlformats.org/officeDocument/2006/relationships/externalLink" Target="externalLinks/externalLink95.xml"/><Relationship Id="rId11" Type="http://schemas.openxmlformats.org/officeDocument/2006/relationships/worksheet" Target="worksheets/sheet11.xml"/><Relationship Id="rId32" Type="http://schemas.openxmlformats.org/officeDocument/2006/relationships/externalLink" Target="externalLinks/externalLink20.xml"/><Relationship Id="rId53" Type="http://schemas.openxmlformats.org/officeDocument/2006/relationships/externalLink" Target="externalLinks/externalLink41.xml"/><Relationship Id="rId74" Type="http://schemas.openxmlformats.org/officeDocument/2006/relationships/externalLink" Target="externalLinks/externalLink62.xml"/><Relationship Id="rId128" Type="http://schemas.openxmlformats.org/officeDocument/2006/relationships/externalLink" Target="externalLinks/externalLink116.xml"/><Relationship Id="rId149" Type="http://schemas.openxmlformats.org/officeDocument/2006/relationships/sharedStrings" Target="sharedStrings.xml"/><Relationship Id="rId5" Type="http://schemas.openxmlformats.org/officeDocument/2006/relationships/worksheet" Target="worksheets/sheet5.xml"/><Relationship Id="rId95" Type="http://schemas.openxmlformats.org/officeDocument/2006/relationships/externalLink" Target="externalLinks/externalLink83.xml"/><Relationship Id="rId22" Type="http://schemas.openxmlformats.org/officeDocument/2006/relationships/externalLink" Target="externalLinks/externalLink10.xml"/><Relationship Id="rId27" Type="http://schemas.openxmlformats.org/officeDocument/2006/relationships/externalLink" Target="externalLinks/externalLink15.xml"/><Relationship Id="rId43" Type="http://schemas.openxmlformats.org/officeDocument/2006/relationships/externalLink" Target="externalLinks/externalLink31.xml"/><Relationship Id="rId48" Type="http://schemas.openxmlformats.org/officeDocument/2006/relationships/externalLink" Target="externalLinks/externalLink36.xml"/><Relationship Id="rId64" Type="http://schemas.openxmlformats.org/officeDocument/2006/relationships/externalLink" Target="externalLinks/externalLink52.xml"/><Relationship Id="rId69" Type="http://schemas.openxmlformats.org/officeDocument/2006/relationships/externalLink" Target="externalLinks/externalLink57.xml"/><Relationship Id="rId113" Type="http://schemas.openxmlformats.org/officeDocument/2006/relationships/externalLink" Target="externalLinks/externalLink101.xml"/><Relationship Id="rId118" Type="http://schemas.openxmlformats.org/officeDocument/2006/relationships/externalLink" Target="externalLinks/externalLink106.xml"/><Relationship Id="rId134" Type="http://schemas.openxmlformats.org/officeDocument/2006/relationships/externalLink" Target="externalLinks/externalLink122.xml"/><Relationship Id="rId139" Type="http://schemas.openxmlformats.org/officeDocument/2006/relationships/externalLink" Target="externalLinks/externalLink127.xml"/><Relationship Id="rId80" Type="http://schemas.openxmlformats.org/officeDocument/2006/relationships/externalLink" Target="externalLinks/externalLink68.xml"/><Relationship Id="rId85" Type="http://schemas.openxmlformats.org/officeDocument/2006/relationships/externalLink" Target="externalLinks/externalLink73.xml"/><Relationship Id="rId150" Type="http://schemas.openxmlformats.org/officeDocument/2006/relationships/calcChain" Target="calcChain.xml"/><Relationship Id="rId12" Type="http://schemas.openxmlformats.org/officeDocument/2006/relationships/worksheet" Target="worksheets/sheet12.xml"/><Relationship Id="rId17" Type="http://schemas.openxmlformats.org/officeDocument/2006/relationships/externalLink" Target="externalLinks/externalLink5.xml"/><Relationship Id="rId33" Type="http://schemas.openxmlformats.org/officeDocument/2006/relationships/externalLink" Target="externalLinks/externalLink21.xml"/><Relationship Id="rId38" Type="http://schemas.openxmlformats.org/officeDocument/2006/relationships/externalLink" Target="externalLinks/externalLink26.xml"/><Relationship Id="rId59" Type="http://schemas.openxmlformats.org/officeDocument/2006/relationships/externalLink" Target="externalLinks/externalLink47.xml"/><Relationship Id="rId103" Type="http://schemas.openxmlformats.org/officeDocument/2006/relationships/externalLink" Target="externalLinks/externalLink91.xml"/><Relationship Id="rId108" Type="http://schemas.openxmlformats.org/officeDocument/2006/relationships/externalLink" Target="externalLinks/externalLink96.xml"/><Relationship Id="rId124" Type="http://schemas.openxmlformats.org/officeDocument/2006/relationships/externalLink" Target="externalLinks/externalLink112.xml"/><Relationship Id="rId129" Type="http://schemas.openxmlformats.org/officeDocument/2006/relationships/externalLink" Target="externalLinks/externalLink117.xml"/><Relationship Id="rId54" Type="http://schemas.openxmlformats.org/officeDocument/2006/relationships/externalLink" Target="externalLinks/externalLink42.xml"/><Relationship Id="rId70" Type="http://schemas.openxmlformats.org/officeDocument/2006/relationships/externalLink" Target="externalLinks/externalLink58.xml"/><Relationship Id="rId75" Type="http://schemas.openxmlformats.org/officeDocument/2006/relationships/externalLink" Target="externalLinks/externalLink63.xml"/><Relationship Id="rId91" Type="http://schemas.openxmlformats.org/officeDocument/2006/relationships/externalLink" Target="externalLinks/externalLink79.xml"/><Relationship Id="rId96" Type="http://schemas.openxmlformats.org/officeDocument/2006/relationships/externalLink" Target="externalLinks/externalLink84.xml"/><Relationship Id="rId140" Type="http://schemas.openxmlformats.org/officeDocument/2006/relationships/externalLink" Target="externalLinks/externalLink128.xml"/><Relationship Id="rId145" Type="http://schemas.openxmlformats.org/officeDocument/2006/relationships/externalLink" Target="externalLinks/externalLink133.xml"/><Relationship Id="rId1" Type="http://schemas.openxmlformats.org/officeDocument/2006/relationships/worksheet" Target="worksheets/sheet1.xml"/><Relationship Id="rId6" Type="http://schemas.openxmlformats.org/officeDocument/2006/relationships/worksheet" Target="worksheets/sheet6.xml"/><Relationship Id="rId23" Type="http://schemas.openxmlformats.org/officeDocument/2006/relationships/externalLink" Target="externalLinks/externalLink11.xml"/><Relationship Id="rId28" Type="http://schemas.openxmlformats.org/officeDocument/2006/relationships/externalLink" Target="externalLinks/externalLink16.xml"/><Relationship Id="rId49" Type="http://schemas.openxmlformats.org/officeDocument/2006/relationships/externalLink" Target="externalLinks/externalLink37.xml"/><Relationship Id="rId114" Type="http://schemas.openxmlformats.org/officeDocument/2006/relationships/externalLink" Target="externalLinks/externalLink102.xml"/><Relationship Id="rId119" Type="http://schemas.openxmlformats.org/officeDocument/2006/relationships/externalLink" Target="externalLinks/externalLink107.xml"/><Relationship Id="rId44" Type="http://schemas.openxmlformats.org/officeDocument/2006/relationships/externalLink" Target="externalLinks/externalLink32.xml"/><Relationship Id="rId60" Type="http://schemas.openxmlformats.org/officeDocument/2006/relationships/externalLink" Target="externalLinks/externalLink48.xml"/><Relationship Id="rId65" Type="http://schemas.openxmlformats.org/officeDocument/2006/relationships/externalLink" Target="externalLinks/externalLink53.xml"/><Relationship Id="rId81" Type="http://schemas.openxmlformats.org/officeDocument/2006/relationships/externalLink" Target="externalLinks/externalLink69.xml"/><Relationship Id="rId86" Type="http://schemas.openxmlformats.org/officeDocument/2006/relationships/externalLink" Target="externalLinks/externalLink74.xml"/><Relationship Id="rId130" Type="http://schemas.openxmlformats.org/officeDocument/2006/relationships/externalLink" Target="externalLinks/externalLink118.xml"/><Relationship Id="rId135" Type="http://schemas.openxmlformats.org/officeDocument/2006/relationships/externalLink" Target="externalLinks/externalLink123.xml"/><Relationship Id="rId13" Type="http://schemas.openxmlformats.org/officeDocument/2006/relationships/externalLink" Target="externalLinks/externalLink1.xml"/><Relationship Id="rId18" Type="http://schemas.openxmlformats.org/officeDocument/2006/relationships/externalLink" Target="externalLinks/externalLink6.xml"/><Relationship Id="rId39" Type="http://schemas.openxmlformats.org/officeDocument/2006/relationships/externalLink" Target="externalLinks/externalLink27.xml"/><Relationship Id="rId109" Type="http://schemas.openxmlformats.org/officeDocument/2006/relationships/externalLink" Target="externalLinks/externalLink97.xml"/><Relationship Id="rId34" Type="http://schemas.openxmlformats.org/officeDocument/2006/relationships/externalLink" Target="externalLinks/externalLink22.xml"/><Relationship Id="rId50" Type="http://schemas.openxmlformats.org/officeDocument/2006/relationships/externalLink" Target="externalLinks/externalLink38.xml"/><Relationship Id="rId55" Type="http://schemas.openxmlformats.org/officeDocument/2006/relationships/externalLink" Target="externalLinks/externalLink43.xml"/><Relationship Id="rId76" Type="http://schemas.openxmlformats.org/officeDocument/2006/relationships/externalLink" Target="externalLinks/externalLink64.xml"/><Relationship Id="rId97" Type="http://schemas.openxmlformats.org/officeDocument/2006/relationships/externalLink" Target="externalLinks/externalLink85.xml"/><Relationship Id="rId104" Type="http://schemas.openxmlformats.org/officeDocument/2006/relationships/externalLink" Target="externalLinks/externalLink92.xml"/><Relationship Id="rId120" Type="http://schemas.openxmlformats.org/officeDocument/2006/relationships/externalLink" Target="externalLinks/externalLink108.xml"/><Relationship Id="rId125" Type="http://schemas.openxmlformats.org/officeDocument/2006/relationships/externalLink" Target="externalLinks/externalLink113.xml"/><Relationship Id="rId141" Type="http://schemas.openxmlformats.org/officeDocument/2006/relationships/externalLink" Target="externalLinks/externalLink129.xml"/><Relationship Id="rId146" Type="http://schemas.openxmlformats.org/officeDocument/2006/relationships/externalLink" Target="externalLinks/externalLink134.xml"/><Relationship Id="rId7" Type="http://schemas.openxmlformats.org/officeDocument/2006/relationships/worksheet" Target="worksheets/sheet7.xml"/><Relationship Id="rId71" Type="http://schemas.openxmlformats.org/officeDocument/2006/relationships/externalLink" Target="externalLinks/externalLink59.xml"/><Relationship Id="rId92" Type="http://schemas.openxmlformats.org/officeDocument/2006/relationships/externalLink" Target="externalLinks/externalLink80.xml"/><Relationship Id="rId2" Type="http://schemas.openxmlformats.org/officeDocument/2006/relationships/worksheet" Target="worksheets/sheet2.xml"/><Relationship Id="rId29" Type="http://schemas.openxmlformats.org/officeDocument/2006/relationships/externalLink" Target="externalLinks/externalLink17.xml"/><Relationship Id="rId24" Type="http://schemas.openxmlformats.org/officeDocument/2006/relationships/externalLink" Target="externalLinks/externalLink12.xml"/><Relationship Id="rId40" Type="http://schemas.openxmlformats.org/officeDocument/2006/relationships/externalLink" Target="externalLinks/externalLink28.xml"/><Relationship Id="rId45" Type="http://schemas.openxmlformats.org/officeDocument/2006/relationships/externalLink" Target="externalLinks/externalLink33.xml"/><Relationship Id="rId66" Type="http://schemas.openxmlformats.org/officeDocument/2006/relationships/externalLink" Target="externalLinks/externalLink54.xml"/><Relationship Id="rId87" Type="http://schemas.openxmlformats.org/officeDocument/2006/relationships/externalLink" Target="externalLinks/externalLink75.xml"/><Relationship Id="rId110" Type="http://schemas.openxmlformats.org/officeDocument/2006/relationships/externalLink" Target="externalLinks/externalLink98.xml"/><Relationship Id="rId115" Type="http://schemas.openxmlformats.org/officeDocument/2006/relationships/externalLink" Target="externalLinks/externalLink103.xml"/><Relationship Id="rId131" Type="http://schemas.openxmlformats.org/officeDocument/2006/relationships/externalLink" Target="externalLinks/externalLink119.xml"/><Relationship Id="rId136" Type="http://schemas.openxmlformats.org/officeDocument/2006/relationships/externalLink" Target="externalLinks/externalLink124.xml"/><Relationship Id="rId61" Type="http://schemas.openxmlformats.org/officeDocument/2006/relationships/externalLink" Target="externalLinks/externalLink49.xml"/><Relationship Id="rId82" Type="http://schemas.openxmlformats.org/officeDocument/2006/relationships/externalLink" Target="externalLinks/externalLink70.xml"/><Relationship Id="rId19" Type="http://schemas.openxmlformats.org/officeDocument/2006/relationships/externalLink" Target="externalLinks/externalLink7.xml"/><Relationship Id="rId14" Type="http://schemas.openxmlformats.org/officeDocument/2006/relationships/externalLink" Target="externalLinks/externalLink2.xml"/><Relationship Id="rId30" Type="http://schemas.openxmlformats.org/officeDocument/2006/relationships/externalLink" Target="externalLinks/externalLink18.xml"/><Relationship Id="rId35" Type="http://schemas.openxmlformats.org/officeDocument/2006/relationships/externalLink" Target="externalLinks/externalLink23.xml"/><Relationship Id="rId56" Type="http://schemas.openxmlformats.org/officeDocument/2006/relationships/externalLink" Target="externalLinks/externalLink44.xml"/><Relationship Id="rId77" Type="http://schemas.openxmlformats.org/officeDocument/2006/relationships/externalLink" Target="externalLinks/externalLink65.xml"/><Relationship Id="rId100" Type="http://schemas.openxmlformats.org/officeDocument/2006/relationships/externalLink" Target="externalLinks/externalLink88.xml"/><Relationship Id="rId105" Type="http://schemas.openxmlformats.org/officeDocument/2006/relationships/externalLink" Target="externalLinks/externalLink93.xml"/><Relationship Id="rId126" Type="http://schemas.openxmlformats.org/officeDocument/2006/relationships/externalLink" Target="externalLinks/externalLink114.xml"/><Relationship Id="rId147" Type="http://schemas.openxmlformats.org/officeDocument/2006/relationships/theme" Target="theme/theme1.xml"/><Relationship Id="rId8" Type="http://schemas.openxmlformats.org/officeDocument/2006/relationships/worksheet" Target="worksheets/sheet8.xml"/><Relationship Id="rId51" Type="http://schemas.openxmlformats.org/officeDocument/2006/relationships/externalLink" Target="externalLinks/externalLink39.xml"/><Relationship Id="rId72" Type="http://schemas.openxmlformats.org/officeDocument/2006/relationships/externalLink" Target="externalLinks/externalLink60.xml"/><Relationship Id="rId93" Type="http://schemas.openxmlformats.org/officeDocument/2006/relationships/externalLink" Target="externalLinks/externalLink81.xml"/><Relationship Id="rId98" Type="http://schemas.openxmlformats.org/officeDocument/2006/relationships/externalLink" Target="externalLinks/externalLink86.xml"/><Relationship Id="rId121" Type="http://schemas.openxmlformats.org/officeDocument/2006/relationships/externalLink" Target="externalLinks/externalLink109.xml"/><Relationship Id="rId142" Type="http://schemas.openxmlformats.org/officeDocument/2006/relationships/externalLink" Target="externalLinks/externalLink130.xml"/><Relationship Id="rId3" Type="http://schemas.openxmlformats.org/officeDocument/2006/relationships/worksheet" Target="worksheets/sheet3.xml"/><Relationship Id="rId25" Type="http://schemas.openxmlformats.org/officeDocument/2006/relationships/externalLink" Target="externalLinks/externalLink13.xml"/><Relationship Id="rId46" Type="http://schemas.openxmlformats.org/officeDocument/2006/relationships/externalLink" Target="externalLinks/externalLink34.xml"/><Relationship Id="rId67" Type="http://schemas.openxmlformats.org/officeDocument/2006/relationships/externalLink" Target="externalLinks/externalLink55.xml"/><Relationship Id="rId116" Type="http://schemas.openxmlformats.org/officeDocument/2006/relationships/externalLink" Target="externalLinks/externalLink104.xml"/><Relationship Id="rId137" Type="http://schemas.openxmlformats.org/officeDocument/2006/relationships/externalLink" Target="externalLinks/externalLink125.xml"/><Relationship Id="rId20" Type="http://schemas.openxmlformats.org/officeDocument/2006/relationships/externalLink" Target="externalLinks/externalLink8.xml"/><Relationship Id="rId41" Type="http://schemas.openxmlformats.org/officeDocument/2006/relationships/externalLink" Target="externalLinks/externalLink29.xml"/><Relationship Id="rId62" Type="http://schemas.openxmlformats.org/officeDocument/2006/relationships/externalLink" Target="externalLinks/externalLink50.xml"/><Relationship Id="rId83" Type="http://schemas.openxmlformats.org/officeDocument/2006/relationships/externalLink" Target="externalLinks/externalLink71.xml"/><Relationship Id="rId88" Type="http://schemas.openxmlformats.org/officeDocument/2006/relationships/externalLink" Target="externalLinks/externalLink76.xml"/><Relationship Id="rId111" Type="http://schemas.openxmlformats.org/officeDocument/2006/relationships/externalLink" Target="externalLinks/externalLink99.xml"/><Relationship Id="rId132" Type="http://schemas.openxmlformats.org/officeDocument/2006/relationships/externalLink" Target="externalLinks/externalLink120.xml"/><Relationship Id="rId15" Type="http://schemas.openxmlformats.org/officeDocument/2006/relationships/externalLink" Target="externalLinks/externalLink3.xml"/><Relationship Id="rId36" Type="http://schemas.openxmlformats.org/officeDocument/2006/relationships/externalLink" Target="externalLinks/externalLink24.xml"/><Relationship Id="rId57" Type="http://schemas.openxmlformats.org/officeDocument/2006/relationships/externalLink" Target="externalLinks/externalLink45.xml"/><Relationship Id="rId106" Type="http://schemas.openxmlformats.org/officeDocument/2006/relationships/externalLink" Target="externalLinks/externalLink94.xml"/><Relationship Id="rId127" Type="http://schemas.openxmlformats.org/officeDocument/2006/relationships/externalLink" Target="externalLinks/externalLink115.xml"/><Relationship Id="rId10" Type="http://schemas.openxmlformats.org/officeDocument/2006/relationships/worksheet" Target="worksheets/sheet10.xml"/><Relationship Id="rId31" Type="http://schemas.openxmlformats.org/officeDocument/2006/relationships/externalLink" Target="externalLinks/externalLink19.xml"/><Relationship Id="rId52" Type="http://schemas.openxmlformats.org/officeDocument/2006/relationships/externalLink" Target="externalLinks/externalLink40.xml"/><Relationship Id="rId73" Type="http://schemas.openxmlformats.org/officeDocument/2006/relationships/externalLink" Target="externalLinks/externalLink61.xml"/><Relationship Id="rId78" Type="http://schemas.openxmlformats.org/officeDocument/2006/relationships/externalLink" Target="externalLinks/externalLink66.xml"/><Relationship Id="rId94" Type="http://schemas.openxmlformats.org/officeDocument/2006/relationships/externalLink" Target="externalLinks/externalLink82.xml"/><Relationship Id="rId99" Type="http://schemas.openxmlformats.org/officeDocument/2006/relationships/externalLink" Target="externalLinks/externalLink87.xml"/><Relationship Id="rId101" Type="http://schemas.openxmlformats.org/officeDocument/2006/relationships/externalLink" Target="externalLinks/externalLink89.xml"/><Relationship Id="rId122" Type="http://schemas.openxmlformats.org/officeDocument/2006/relationships/externalLink" Target="externalLinks/externalLink110.xml"/><Relationship Id="rId143" Type="http://schemas.openxmlformats.org/officeDocument/2006/relationships/externalLink" Target="externalLinks/externalLink131.xml"/><Relationship Id="rId148"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26" Type="http://schemas.openxmlformats.org/officeDocument/2006/relationships/externalLink" Target="externalLinks/externalLink14.xml"/><Relationship Id="rId47" Type="http://schemas.openxmlformats.org/officeDocument/2006/relationships/externalLink" Target="externalLinks/externalLink35.xml"/><Relationship Id="rId68" Type="http://schemas.openxmlformats.org/officeDocument/2006/relationships/externalLink" Target="externalLinks/externalLink56.xml"/><Relationship Id="rId89" Type="http://schemas.openxmlformats.org/officeDocument/2006/relationships/externalLink" Target="externalLinks/externalLink77.xml"/><Relationship Id="rId112" Type="http://schemas.openxmlformats.org/officeDocument/2006/relationships/externalLink" Target="externalLinks/externalLink100.xml"/><Relationship Id="rId133" Type="http://schemas.openxmlformats.org/officeDocument/2006/relationships/externalLink" Target="externalLinks/externalLink121.xml"/><Relationship Id="rId16" Type="http://schemas.openxmlformats.org/officeDocument/2006/relationships/externalLink" Target="externalLinks/externalLink4.xml"/><Relationship Id="rId37" Type="http://schemas.openxmlformats.org/officeDocument/2006/relationships/externalLink" Target="externalLinks/externalLink25.xml"/><Relationship Id="rId58" Type="http://schemas.openxmlformats.org/officeDocument/2006/relationships/externalLink" Target="externalLinks/externalLink46.xml"/><Relationship Id="rId79" Type="http://schemas.openxmlformats.org/officeDocument/2006/relationships/externalLink" Target="externalLinks/externalLink67.xml"/><Relationship Id="rId102" Type="http://schemas.openxmlformats.org/officeDocument/2006/relationships/externalLink" Target="externalLinks/externalLink90.xml"/><Relationship Id="rId123" Type="http://schemas.openxmlformats.org/officeDocument/2006/relationships/externalLink" Target="externalLinks/externalLink111.xml"/><Relationship Id="rId144" Type="http://schemas.openxmlformats.org/officeDocument/2006/relationships/externalLink" Target="externalLinks/externalLink132.xml"/><Relationship Id="rId90" Type="http://schemas.openxmlformats.org/officeDocument/2006/relationships/externalLink" Target="externalLinks/externalLink7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_rels/vmlDrawing1.vml.rels><?xml version="1.0" encoding="UTF-8" standalone="yes"?>
<Relationships xmlns="http://schemas.openxmlformats.org/package/2006/relationships"><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21</xdr:col>
      <xdr:colOff>0</xdr:colOff>
      <xdr:row>12</xdr:row>
      <xdr:rowOff>0</xdr:rowOff>
    </xdr:from>
    <xdr:to>
      <xdr:col>21</xdr:col>
      <xdr:colOff>304800</xdr:colOff>
      <xdr:row>13</xdr:row>
      <xdr:rowOff>114300</xdr:rowOff>
    </xdr:to>
    <xdr:sp macro="" textlink="">
      <xdr:nvSpPr>
        <xdr:cNvPr id="7170" name="AutoShape 2" descr="Ábrego: 18 familias campesinas se benefician del programa Pago por  Servicios Ambientales - Corponor">
          <a:extLst>
            <a:ext uri="{FF2B5EF4-FFF2-40B4-BE49-F238E27FC236}">
              <a16:creationId xmlns:a16="http://schemas.microsoft.com/office/drawing/2014/main" id="{00000000-0008-0000-0100-0000021C0000}"/>
            </a:ext>
          </a:extLst>
        </xdr:cNvPr>
        <xdr:cNvSpPr>
          <a:spLocks noChangeAspect="1" noChangeArrowheads="1"/>
        </xdr:cNvSpPr>
      </xdr:nvSpPr>
      <xdr:spPr bwMode="auto">
        <a:xfrm>
          <a:off x="15335250" y="362902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editAs="oneCell">
    <xdr:from>
      <xdr:col>2</xdr:col>
      <xdr:colOff>502227</xdr:colOff>
      <xdr:row>1</xdr:row>
      <xdr:rowOff>103909</xdr:rowOff>
    </xdr:from>
    <xdr:to>
      <xdr:col>5</xdr:col>
      <xdr:colOff>25096</xdr:colOff>
      <xdr:row>2</xdr:row>
      <xdr:rowOff>562841</xdr:rowOff>
    </xdr:to>
    <xdr:pic>
      <xdr:nvPicPr>
        <xdr:cNvPr id="10" name="Imagen 9">
          <a:extLst>
            <a:ext uri="{FF2B5EF4-FFF2-40B4-BE49-F238E27FC236}">
              <a16:creationId xmlns:a16="http://schemas.microsoft.com/office/drawing/2014/main" id="{00000000-0008-0000-0100-00000A000000}"/>
            </a:ext>
          </a:extLst>
        </xdr:cNvPr>
        <xdr:cNvPicPr>
          <a:picLocks noChangeAspect="1"/>
        </xdr:cNvPicPr>
      </xdr:nvPicPr>
      <xdr:blipFill>
        <a:blip xmlns:r="http://schemas.openxmlformats.org/officeDocument/2006/relationships" r:embed="rId1"/>
        <a:stretch>
          <a:fillRect/>
        </a:stretch>
      </xdr:blipFill>
      <xdr:spPr>
        <a:xfrm>
          <a:off x="1662545" y="311727"/>
          <a:ext cx="2012070" cy="822614"/>
        </a:xfrm>
        <a:prstGeom prst="rect">
          <a:avLst/>
        </a:prstGeom>
      </xdr:spPr>
    </xdr:pic>
    <xdr:clientData/>
  </xdr:twoCellAnchor>
  <xdr:twoCellAnchor editAs="oneCell">
    <xdr:from>
      <xdr:col>2</xdr:col>
      <xdr:colOff>510268</xdr:colOff>
      <xdr:row>9</xdr:row>
      <xdr:rowOff>63498</xdr:rowOff>
    </xdr:from>
    <xdr:to>
      <xdr:col>8</xdr:col>
      <xdr:colOff>328285</xdr:colOff>
      <xdr:row>26</xdr:row>
      <xdr:rowOff>47625</xdr:rowOff>
    </xdr:to>
    <xdr:pic>
      <xdr:nvPicPr>
        <xdr:cNvPr id="3" name="Imagen 2">
          <a:extLst>
            <a:ext uri="{FF2B5EF4-FFF2-40B4-BE49-F238E27FC236}">
              <a16:creationId xmlns:a16="http://schemas.microsoft.com/office/drawing/2014/main" id="{00000000-0008-0000-0100-000003000000}"/>
            </a:ext>
          </a:extLst>
        </xdr:cNvPr>
        <xdr:cNvPicPr>
          <a:picLocks noChangeAspect="1"/>
        </xdr:cNvPicPr>
      </xdr:nvPicPr>
      <xdr:blipFill>
        <a:blip xmlns:r="http://schemas.openxmlformats.org/officeDocument/2006/relationships" r:embed="rId2"/>
        <a:stretch>
          <a:fillRect/>
        </a:stretch>
      </xdr:blipFill>
      <xdr:spPr>
        <a:xfrm>
          <a:off x="1605643" y="2698748"/>
          <a:ext cx="3024767" cy="3222627"/>
        </a:xfrm>
        <a:prstGeom prst="rect">
          <a:avLst/>
        </a:prstGeom>
      </xdr:spPr>
    </xdr:pic>
    <xdr:clientData/>
  </xdr:twoCellAnchor>
  <xdr:twoCellAnchor editAs="oneCell">
    <xdr:from>
      <xdr:col>2</xdr:col>
      <xdr:colOff>374650</xdr:colOff>
      <xdr:row>37</xdr:row>
      <xdr:rowOff>52614</xdr:rowOff>
    </xdr:from>
    <xdr:to>
      <xdr:col>8</xdr:col>
      <xdr:colOff>655230</xdr:colOff>
      <xdr:row>55</xdr:row>
      <xdr:rowOff>79376</xdr:rowOff>
    </xdr:to>
    <xdr:pic>
      <xdr:nvPicPr>
        <xdr:cNvPr id="16" name="Imagen 15">
          <a:extLst>
            <a:ext uri="{FF2B5EF4-FFF2-40B4-BE49-F238E27FC236}">
              <a16:creationId xmlns:a16="http://schemas.microsoft.com/office/drawing/2014/main" id="{00000000-0008-0000-0100-000010000000}"/>
            </a:ext>
          </a:extLst>
        </xdr:cNvPr>
        <xdr:cNvPicPr>
          <a:picLocks noChangeAspect="1"/>
        </xdr:cNvPicPr>
      </xdr:nvPicPr>
      <xdr:blipFill>
        <a:blip xmlns:r="http://schemas.openxmlformats.org/officeDocument/2006/relationships" r:embed="rId2"/>
        <a:stretch>
          <a:fillRect/>
        </a:stretch>
      </xdr:blipFill>
      <xdr:spPr>
        <a:xfrm>
          <a:off x="1470025" y="9291864"/>
          <a:ext cx="3487330" cy="3455762"/>
        </a:xfrm>
        <a:prstGeom prst="rect">
          <a:avLst/>
        </a:prstGeom>
      </xdr:spPr>
    </xdr:pic>
    <xdr:clientData/>
  </xdr:twoCellAnchor>
  <xdr:twoCellAnchor editAs="oneCell">
    <xdr:from>
      <xdr:col>2</xdr:col>
      <xdr:colOff>542926</xdr:colOff>
      <xdr:row>65</xdr:row>
      <xdr:rowOff>121103</xdr:rowOff>
    </xdr:from>
    <xdr:to>
      <xdr:col>8</xdr:col>
      <xdr:colOff>290816</xdr:colOff>
      <xdr:row>81</xdr:row>
      <xdr:rowOff>47625</xdr:rowOff>
    </xdr:to>
    <xdr:pic>
      <xdr:nvPicPr>
        <xdr:cNvPr id="17" name="Imagen 16">
          <a:extLst>
            <a:ext uri="{FF2B5EF4-FFF2-40B4-BE49-F238E27FC236}">
              <a16:creationId xmlns:a16="http://schemas.microsoft.com/office/drawing/2014/main" id="{00000000-0008-0000-0100-000011000000}"/>
            </a:ext>
          </a:extLst>
        </xdr:cNvPr>
        <xdr:cNvPicPr>
          <a:picLocks noChangeAspect="1"/>
        </xdr:cNvPicPr>
      </xdr:nvPicPr>
      <xdr:blipFill>
        <a:blip xmlns:r="http://schemas.openxmlformats.org/officeDocument/2006/relationships" r:embed="rId2"/>
        <a:stretch>
          <a:fillRect/>
        </a:stretch>
      </xdr:blipFill>
      <xdr:spPr>
        <a:xfrm>
          <a:off x="1638301" y="15773853"/>
          <a:ext cx="2954640" cy="2974522"/>
        </a:xfrm>
        <a:prstGeom prst="rect">
          <a:avLst/>
        </a:prstGeom>
      </xdr:spPr>
    </xdr:pic>
    <xdr:clientData/>
  </xdr:twoCellAnchor>
  <xdr:twoCellAnchor editAs="oneCell">
    <xdr:from>
      <xdr:col>2</xdr:col>
      <xdr:colOff>206375</xdr:colOff>
      <xdr:row>91</xdr:row>
      <xdr:rowOff>158750</xdr:rowOff>
    </xdr:from>
    <xdr:to>
      <xdr:col>8</xdr:col>
      <xdr:colOff>675439</xdr:colOff>
      <xdr:row>111</xdr:row>
      <xdr:rowOff>58842</xdr:rowOff>
    </xdr:to>
    <xdr:pic>
      <xdr:nvPicPr>
        <xdr:cNvPr id="18" name="Imagen 17">
          <a:extLst>
            <a:ext uri="{FF2B5EF4-FFF2-40B4-BE49-F238E27FC236}">
              <a16:creationId xmlns:a16="http://schemas.microsoft.com/office/drawing/2014/main" id="{00000000-0008-0000-0100-000012000000}"/>
            </a:ext>
          </a:extLst>
        </xdr:cNvPr>
        <xdr:cNvPicPr>
          <a:picLocks noChangeAspect="1"/>
        </xdr:cNvPicPr>
      </xdr:nvPicPr>
      <xdr:blipFill>
        <a:blip xmlns:r="http://schemas.openxmlformats.org/officeDocument/2006/relationships" r:embed="rId2"/>
        <a:stretch>
          <a:fillRect/>
        </a:stretch>
      </xdr:blipFill>
      <xdr:spPr>
        <a:xfrm>
          <a:off x="1301750" y="21764625"/>
          <a:ext cx="3675814" cy="3710092"/>
        </a:xfrm>
        <a:prstGeom prst="rect">
          <a:avLst/>
        </a:prstGeom>
      </xdr:spPr>
    </xdr:pic>
    <xdr:clientData/>
  </xdr:twoCellAnchor>
  <xdr:twoCellAnchor editAs="oneCell">
    <xdr:from>
      <xdr:col>2</xdr:col>
      <xdr:colOff>748392</xdr:colOff>
      <xdr:row>121</xdr:row>
      <xdr:rowOff>27214</xdr:rowOff>
    </xdr:from>
    <xdr:to>
      <xdr:col>9</xdr:col>
      <xdr:colOff>575128</xdr:colOff>
      <xdr:row>142</xdr:row>
      <xdr:rowOff>72236</xdr:rowOff>
    </xdr:to>
    <xdr:pic>
      <xdr:nvPicPr>
        <xdr:cNvPr id="20" name="Imagen 19">
          <a:extLst>
            <a:ext uri="{FF2B5EF4-FFF2-40B4-BE49-F238E27FC236}">
              <a16:creationId xmlns:a16="http://schemas.microsoft.com/office/drawing/2014/main" id="{00000000-0008-0000-0100-000014000000}"/>
            </a:ext>
          </a:extLst>
        </xdr:cNvPr>
        <xdr:cNvPicPr>
          <a:picLocks noChangeAspect="1"/>
        </xdr:cNvPicPr>
      </xdr:nvPicPr>
      <xdr:blipFill>
        <a:blip xmlns:r="http://schemas.openxmlformats.org/officeDocument/2006/relationships" r:embed="rId2"/>
        <a:stretch>
          <a:fillRect/>
        </a:stretch>
      </xdr:blipFill>
      <xdr:spPr>
        <a:xfrm>
          <a:off x="1904999" y="33691285"/>
          <a:ext cx="3769179" cy="4072737"/>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1</xdr:col>
      <xdr:colOff>661147</xdr:colOff>
      <xdr:row>1</xdr:row>
      <xdr:rowOff>112060</xdr:rowOff>
    </xdr:from>
    <xdr:to>
      <xdr:col>1</xdr:col>
      <xdr:colOff>2117913</xdr:colOff>
      <xdr:row>1</xdr:row>
      <xdr:rowOff>707644</xdr:rowOff>
    </xdr:to>
    <xdr:pic>
      <xdr:nvPicPr>
        <xdr:cNvPr id="3" name="Imagen 2">
          <a:extLst>
            <a:ext uri="{FF2B5EF4-FFF2-40B4-BE49-F238E27FC236}">
              <a16:creationId xmlns:a16="http://schemas.microsoft.com/office/drawing/2014/main" id="{00000000-0008-0000-0A00-000003000000}"/>
            </a:ext>
          </a:extLst>
        </xdr:cNvPr>
        <xdr:cNvPicPr>
          <a:picLocks noChangeAspect="1"/>
        </xdr:cNvPicPr>
      </xdr:nvPicPr>
      <xdr:blipFill>
        <a:blip xmlns:r="http://schemas.openxmlformats.org/officeDocument/2006/relationships" r:embed="rId1"/>
        <a:stretch>
          <a:fillRect/>
        </a:stretch>
      </xdr:blipFill>
      <xdr:spPr>
        <a:xfrm>
          <a:off x="885265" y="268942"/>
          <a:ext cx="1456766" cy="595584"/>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39BFBED/PU-%20Caseta%20Planta%20Electrica-Palacio-CIVIL.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39BFBED/PU-%20Caseta%20Planta%20Electrica-ELECTRICO.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Jorge%20Jorge\Downloads\Documents%20and%20Settings\ESTACION%206\Mis%20documentos\Downloads\jkm\PU-%20Caseta%20Planta%20Electrica-Palacio.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6438D7F1/CANCHAS"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E:\A\a%20%20aaInformaci&#243;n%20GRUPO%204\A%20MInformes%20Mensuales\Informe%20de%20estado%20vial%20ene\aCCIDENTES%20DE%201995%20-%201996.xls"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E:\Users\Carvidal\Dropbox\2017%20Proyectos\1703%20CONSTRUCCION%20PALMARES%20I\Contrato%209%20Edificio\DOCUMENTOS\A:\a%20%20aaInformaci&#243;n%20GRUPO%204\A%20MInformes%20Mensuales\Informe%20de%20estado%20vial%20ene\aCCIDENTES%20DE%201995%20-%201996.xls"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C-001/c/WINDOWS/TEMP/MODELO-ACUEDUCTOXI.xls"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C-001/c/WINDOWS/TEMP/MODELOSANMARCOS-V8.xls"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E:\@\Javier_or_compa\zulma\Fin\Anexos\PRESUPUESTOS-REV1.xls"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Javier_or_compa/zulma/Fin/Anexos/PRESUPUESTOS-REV1.xls"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SERVIDOR-PC/Users/Public/JEISON%20S-ELIX/jkm/PU-%20Caseta%20Planta%20Electrica-Palacio-CIVIL.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SERVIDOR-PC/Users/Public/JEISON%20S-ELIX/PROYECTOS/CH/BATERIAS%20SANITARIAS%20RURALES/Construcci&#243;nBateriasSanitariasINSPECCI&#211;NAGUACHICA%20GOB1/Pto-Construcci&#243;n-Bater&#237;aSanitar&#237;a1..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SERVIDOR-PC/Users/Public/JEISON%20S-ELIX/jkm/PU-%20Caseta%20Planta%20Electrica-ELECTRICO.xls" TargetMode="External"/></Relationships>
</file>

<file path=xl/externalLinks/_rels/externalLink14.xml.rels><?xml version="1.0" encoding="UTF-8" standalone="yes"?>
<Relationships xmlns="http://schemas.openxmlformats.org/package/2006/relationships"><Relationship Id="rId1" Type="http://schemas.openxmlformats.org/officeDocument/2006/relationships/externalLinkPath" Target="/SERVIDOR-PC/Users/Public/JEISON%20S-ELIX/jkm/PU-%20Caseta%20Planta%20Electrica-Palacio.xls" TargetMode="External"/></Relationships>
</file>

<file path=xl/externalLinks/_rels/externalLink15.xml.rels><?xml version="1.0" encoding="UTF-8" standalone="yes"?>
<Relationships xmlns="http://schemas.openxmlformats.org/package/2006/relationships"><Relationship Id="rId1" Type="http://schemas.openxmlformats.org/officeDocument/2006/relationships/externalLinkPath" Target="/SERVIDOR-PC/Users/Public/JEISON%20S-ELIX/jkm/PALACIO-ALCALDIA/PROYECTOS/ESTRUCTURAS/SALONES%20COMUNALES/LA%20PESQUERA/CANCHAS/PROPUEST/PROPUEST/SALA%20DE%20URGENCIAS%20H.S.L..xls" TargetMode="External"/></Relationships>
</file>

<file path=xl/externalLinks/_rels/externalLink16.xml.rels><?xml version="1.0" encoding="UTF-8" standalone="yes"?>
<Relationships xmlns="http://schemas.openxmlformats.org/package/2006/relationships"><Relationship Id="rId2" Type="http://schemas.microsoft.com/office/2019/04/relationships/externalLinkLongPath" Target="/SERVIDOR-PC/Users/Public/JEISON%20S-ELIX/Users/Jose%20Carlos%20Galindo/Desktop/PROYECTOS/CH/BATERIAS%20SANITARIAS%20RURALES/Construcci&#243;nBateriasSanitariasINSPECCI&#211;NAGUACHICA%20GOB1/Pto-Construcci&#243;n-Bater&#237;aSanitar&#237;a1..xls?7E1BD224" TargetMode="External"/><Relationship Id="rId1" Type="http://schemas.openxmlformats.org/officeDocument/2006/relationships/externalLinkPath" Target="file:///\\7E1BD224\Pto-Construcci&#243;n-Bater&#237;aSanitar&#237;a1..xls" TargetMode="External"/></Relationships>
</file>

<file path=xl/externalLinks/_rels/externalLink17.xml.rels><?xml version="1.0" encoding="UTF-8" standalone="yes"?>
<Relationships xmlns="http://schemas.openxmlformats.org/package/2006/relationships"><Relationship Id="rId1" Type="http://schemas.openxmlformats.org/officeDocument/2006/relationships/externalLinkPath" Target="file:///E:\Presupuesto%20T\TIERRA%20BUENA%20FACTIBILIDAD%2010.09.2004%2040%20CASAS%20264%20APARTAMENTOS%20(CD%2015.09.2004).xls" TargetMode="External"/></Relationships>
</file>

<file path=xl/externalLinks/_rels/externalLink18.xml.rels><?xml version="1.0" encoding="UTF-8" standalone="yes"?>
<Relationships xmlns="http://schemas.openxmlformats.org/package/2006/relationships"><Relationship Id="rId1" Type="http://schemas.openxmlformats.org/officeDocument/2006/relationships/externalLinkPath" Target="file:///G:\CICLOVIA%202007\PROPUESTA%20TECNICA%20CONSORCIO%20CICLO%20V-7\Documents%20and%20Settings\USER%20XP\Mis%20documentos\FERNANDO\Bater&#237;as%20-%20Saniatarias\BATERIAS%20VEREDA%20ACACIAS\PRESUPUESTO%20BAT%20%20LAS%20ACACIAS.xls" TargetMode="External"/></Relationships>
</file>

<file path=xl/externalLinks/_rels/externalLink19.xml.rels><?xml version="1.0" encoding="UTF-8" standalone="yes"?>
<Relationships xmlns="http://schemas.openxmlformats.org/package/2006/relationships"><Relationship Id="rId1" Type="http://schemas.openxmlformats.org/officeDocument/2006/relationships/externalLinkPath" Target="file:///J:\PRESUPUESTOS%20OLEARIS\PRESUPUESTOS%20REDES%20DE%20ACUEDUCTOS\PRESUPUESTOS%20REDES\San%20Bernardo\PRES%20SANBERNA\PRESUPUESTO%20ALCA.xls" TargetMode="External"/></Relationships>
</file>

<file path=xl/externalLinks/_rels/externalLink20.xml.rels><?xml version="1.0" encoding="UTF-8" standalone="yes"?>
<Relationships xmlns="http://schemas.openxmlformats.org/package/2006/relationships"><Relationship Id="rId1" Type="http://schemas.openxmlformats.org/officeDocument/2006/relationships/externalLinkPath" Target="file:///E:\PRESUPUESTO%20ACUEDUCTO%20OBRAS%20COMPLEMENTARIAS%20(2).xls" TargetMode="External"/></Relationships>
</file>

<file path=xl/externalLinks/_rels/externalLink21.xml.rels><?xml version="1.0" encoding="UTF-8" standalone="yes"?>
<Relationships xmlns="http://schemas.openxmlformats.org/package/2006/relationships"><Relationship Id="rId1" Type="http://schemas.openxmlformats.org/officeDocument/2006/relationships/externalLinkPath" Target="/32A36070/PRESUPUESTO%20ALCA.xls" TargetMode="External"/></Relationships>
</file>

<file path=xl/externalLinks/_rels/externalLink22.xml.rels><?xml version="1.0" encoding="UTF-8" standalone="yes"?>
<Relationships xmlns="http://schemas.openxmlformats.org/package/2006/relationships"><Relationship Id="rId1" Type="http://schemas.openxmlformats.org/officeDocument/2006/relationships/externalLinkPath" Target="file:///E:\Users\HP\Downloads\Documents%20and%20Settings\qbex1\Escritorio\San%20Bernardo%20del%20Viento\Proyecto%20AJUSTADO\San%20Bernardo\PRES%20SANBERNA\PRESUPUESTO%20ALCA.xls" TargetMode="External"/></Relationships>
</file>

<file path=xl/externalLinks/_rels/externalLink23.xml.rels><?xml version="1.0" encoding="UTF-8" standalone="yes"?>
<Relationships xmlns="http://schemas.openxmlformats.org/package/2006/relationships"><Relationship Id="rId1" Type="http://schemas.openxmlformats.org/officeDocument/2006/relationships/externalLinkPath" Target="/192.168.24.13/TarifasCesar/Tarifas%20Esqu.Regional%2014%20Municipios%20Felipe/Tarifas%20ASTREA.xls" TargetMode="External"/></Relationships>
</file>

<file path=xl/externalLinks/_rels/externalLink24.xml.rels><?xml version="1.0" encoding="UTF-8" standalone="yes"?>
<Relationships xmlns="http://schemas.openxmlformats.org/package/2006/relationships"><Relationship Id="rId1" Type="http://schemas.openxmlformats.org/officeDocument/2006/relationships/externalLinkPath" Target="file:///E:\Users\Carvidal\Dropbox\2017%20Proyectos\1703%20CONSTRUCCION%20PALMARES%20I\Contrato%209%20Edificio\DOCUMENTOS\Carlos\disproyectos\Documents%20and%20Settings\Familiar\Escritorio\Copia%20de%20Presup.%20I.E.%20Federico%20Sierra%203.xls" TargetMode="External"/></Relationships>
</file>

<file path=xl/externalLinks/_rels/externalLink25.xml.rels><?xml version="1.0" encoding="UTF-8" standalone="yes"?>
<Relationships xmlns="http://schemas.openxmlformats.org/package/2006/relationships"><Relationship Id="rId1" Type="http://schemas.openxmlformats.org/officeDocument/2006/relationships/externalLinkPath" Target="file:///J:\CTO%20641%20UT%20MAS\MODIFICACIONES\ACTA%201.xls" TargetMode="External"/></Relationships>
</file>

<file path=xl/externalLinks/_rels/externalLink26.xml.rels><?xml version="1.0" encoding="UTF-8" standalone="yes"?>
<Relationships xmlns="http://schemas.openxmlformats.org/package/2006/relationships"><Relationship Id="rId1" Type="http://schemas.openxmlformats.org/officeDocument/2006/relationships/externalLinkPath" Target="http://www.contratos.gov.co/Documents%20and%20Settings/yguerrero/Configuraci&#243;n%20local/Temp/admon%20Vial%20henry/Mis%20documentos/OBRAS/BANADIA/INFORMES/BANADIACD/1erINFORME.xls" TargetMode="External"/></Relationships>
</file>

<file path=xl/externalLinks/_rels/externalLink27.xml.rels><?xml version="1.0" encoding="UTF-8" standalone="yes"?>
<Relationships xmlns="http://schemas.openxmlformats.org/package/2006/relationships"><Relationship Id="rId1" Type="http://schemas.openxmlformats.org/officeDocument/2006/relationships/externalLinkPath" Target="/BFC34D28/aCCIDENTES%20DE%201995%20-%201996.xls" TargetMode="External"/></Relationships>
</file>

<file path=xl/externalLinks/_rels/externalLink28.xml.rels><?xml version="1.0" encoding="UTF-8" standalone="yes"?>
<Relationships xmlns="http://schemas.openxmlformats.org/package/2006/relationships"><Relationship Id="rId1" Type="http://schemas.openxmlformats.org/officeDocument/2006/relationships/externalLinkPath" Target="file:///E:\G\a%20%20aaInformaci&#243;n%20GRUPO%204\A%20MInformes%20Mensuales\Informe%20de%20estado%20vial%20ene\aCCIDENTES%20DE%201995%20-%201996.xls" TargetMode="External"/></Relationships>
</file>

<file path=xl/externalLinks/_rels/externalLink29.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Jorge%20Jorge\Downloads\Users\LUIS\AppData\Roaming\Microsoft\Excel\Rev%20octu%2008-13%20PRESUPUESTO%20PLAZA%20MERCADO.xlsx" TargetMode="External"/></Relationships>
</file>

<file path=xl/externalLinks/_rels/externalLink30.xml.rels><?xml version="1.0" encoding="UTF-8" standalone="yes"?>
<Relationships xmlns="http://schemas.openxmlformats.org/package/2006/relationships"><Relationship Id="rId1" Type="http://schemas.openxmlformats.org/officeDocument/2006/relationships/externalLinkPath" Target="file:///E:\CONSORCIO%20INTERSIVA\7.%20PRESUPUESTO%20DE%20LA%20OBRA\a%20presupuesto%20siva_DEF.xlsx" TargetMode="External"/></Relationships>
</file>

<file path=xl/externalLinks/_rels/externalLink31.xml.rels><?xml version="1.0" encoding="UTF-8" standalone="yes"?>
<Relationships xmlns="http://schemas.openxmlformats.org/package/2006/relationships"><Relationship Id="rId1" Type="http://schemas.openxmlformats.org/officeDocument/2006/relationships/externalLinkPath" Target="/PROGRAMADOR-1/Users/Users/Karen%20Herrera/Downloads/Infraestructura%20SID/OCAD%20-%20Proyectos%20Aprobados%20I/KRA%2080D1%20DE%20SAN%20FERNANDO/CARRERA%2080D1%20SAN%20FERNANDO%20VB/PRESUPUESTOS/PE_01.xlsm" TargetMode="External"/></Relationships>
</file>

<file path=xl/externalLinks/_rels/externalLink32.xml.rels><?xml version="1.0" encoding="UTF-8" standalone="yes"?>
<Relationships xmlns="http://schemas.openxmlformats.org/package/2006/relationships"><Relationship Id="rId1" Type="http://schemas.openxmlformats.org/officeDocument/2006/relationships/externalLinkPath" Target="file:///E:\Users\Jorge%20Jorge\Downloads\salvando%20la%20patria%20A36N4.xlsm" TargetMode="External"/></Relationships>
</file>

<file path=xl/externalLinks/_rels/externalLink33.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Jorge%20Jorge\Downloads\INFORMES%20TRIMESTRAL\INFORME%20FINAL\DIC-05-FEB-06.xls" TargetMode="External"/></Relationships>
</file>

<file path=xl/externalLinks/_rels/externalLink34.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Jorge%20Jorge\Downloads\invmeta\INFORMES\infabr98.xls" TargetMode="External"/></Relationships>
</file>

<file path=xl/externalLinks/_rels/externalLink35.xml.rels><?xml version="1.0" encoding="UTF-8" standalone="yes"?>
<Relationships xmlns="http://schemas.openxmlformats.org/package/2006/relationships"><Relationship Id="rId1" Type="http://schemas.openxmlformats.org/officeDocument/2006/relationships/externalLinkPath" Target="file:///A:\Mis%20documentos\Advial-Jul-01-jul-03\formatos\FORMATOS%20UTILES\APU.xls" TargetMode="External"/></Relationships>
</file>

<file path=xl/externalLinks/_rels/externalLink36.xml.rels><?xml version="1.0" encoding="UTF-8" standalone="yes"?>
<Relationships xmlns="http://schemas.openxmlformats.org/package/2006/relationships"><Relationship Id="rId1" Type="http://schemas.openxmlformats.org/officeDocument/2006/relationships/externalLinkPath" Target="/1A265D1B/aCCIDENTES%20DE%201995%20-%201996.xls" TargetMode="External"/></Relationships>
</file>

<file path=xl/externalLinks/_rels/externalLink37.xml.rels><?xml version="1.0" encoding="UTF-8" standalone="yes"?>
<Relationships xmlns="http://schemas.openxmlformats.org/package/2006/relationships"><Relationship Id="rId1" Type="http://schemas.microsoft.com/office/2006/relationships/xlExternalLinkPath/xlPathMissing" Target="201409-C0022014-APUSDPS%20(CARUPAPOLIDEP)%20V1%20SEPARADO.xlsx" TargetMode="External"/></Relationships>
</file>

<file path=xl/externalLinks/_rels/externalLink38.xml.rels><?xml version="1.0" encoding="UTF-8" standalone="yes"?>
<Relationships xmlns="http://schemas.openxmlformats.org/package/2006/relationships"><Relationship Id="rId1" Type="http://schemas.openxmlformats.org/officeDocument/2006/relationships/externalLinkPath" Target="file:///E:\I\MANTENIMIENTO%20RUTA%201001_MARZO%20DE%202008\Documents%20and%20Settings\PEDRO%20GARCIA%20REALPE\Mis%20documentos\AMV_G1_2006_TUMACO\Actas%20AMV_G1_Tumaco\a%20%20aaInformaci&#243;n" TargetMode="External"/></Relationships>
</file>

<file path=xl/externalLinks/_rels/externalLink39.xml.rels><?xml version="1.0" encoding="UTF-8" standalone="yes"?>
<Relationships xmlns="http://schemas.openxmlformats.org/package/2006/relationships"><Relationship Id="rId1" Type="http://schemas.microsoft.com/office/2006/relationships/xlExternalLinkPath/xlPathMissing" Target="PRESUPUESTO%20Y%20UNITARIOS.xls" TargetMode="External"/></Relationships>
</file>

<file path=xl/externalLinks/_rels/externalLink40.xml.rels><?xml version="1.0" encoding="UTF-8" standalone="yes"?>
<Relationships xmlns="http://schemas.openxmlformats.org/package/2006/relationships"><Relationship Id="rId1" Type="http://schemas.openxmlformats.org/officeDocument/2006/relationships/externalLinkPath" Target="file:///E:\@\Lucho\transfer%20lucho\Mis%20documentos\ANDES3\mayo%204-01\Mis%20documentos\AiuApoSaraBrut2000.xls" TargetMode="External"/></Relationships>
</file>

<file path=xl/externalLinks/_rels/externalLink41.xml.rels><?xml version="1.0" encoding="UTF-8" standalone="yes"?>
<Relationships xmlns="http://schemas.openxmlformats.org/package/2006/relationships"><Relationship Id="rId1" Type="http://schemas.openxmlformats.org/officeDocument/2006/relationships/externalLinkPath" Target="file:///E:\@\Lucho\transfer%20lucho\Mis%20documentos\AiuApoSaraBrut2000.xls" TargetMode="External"/></Relationships>
</file>

<file path=xl/externalLinks/_rels/externalLink42.xml.rels><?xml version="1.0" encoding="UTF-8" standalone="yes"?>
<Relationships xmlns="http://schemas.openxmlformats.org/package/2006/relationships"><Relationship Id="rId1" Type="http://schemas.microsoft.com/office/2006/relationships/xlExternalLinkPath/xlPathMissing" Target="COSTOS%20UNITARIOS%20monacho.xls" TargetMode="External"/></Relationships>
</file>

<file path=xl/externalLinks/_rels/externalLink43.xml.rels><?xml version="1.0" encoding="UTF-8" standalone="yes"?>
<Relationships xmlns="http://schemas.openxmlformats.org/package/2006/relationships"><Relationship Id="rId1" Type="http://schemas.openxmlformats.org/officeDocument/2006/relationships/externalLinkPath" Target="/INGENIERA%20CIVIL/OBRAS/META/CN569-2010%20ACAPULCO1/AVANCE%20DE%20OBRA1.xls" TargetMode="External"/></Relationships>
</file>

<file path=xl/externalLinks/_rels/externalLink44.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Documents%20and%20Settings\Luis%20J%20Ramirez\Mis%20documentos\Consorcio%20Cantalejo\Obra\Ppto\Obra\MatrizPptos.xls" TargetMode="External"/></Relationships>
</file>

<file path=xl/externalLinks/_rels/externalLink45.xml.rels><?xml version="1.0" encoding="UTF-8" standalone="yes"?>
<Relationships xmlns="http://schemas.openxmlformats.org/package/2006/relationships"><Relationship Id="rId1" Type="http://schemas.openxmlformats.org/officeDocument/2006/relationships/externalLinkPath" Target="file:///E:\Users\usuario\Desktop\PERSONAL%20DE%20YEIRY\PAP&#193;%20Yeiry\Nueva%20carpeta\Documents%20and%20Settings\qbex1\Escritorio\San%20Bernardo%20del%20Viento\Proyecto%20AJUSTADO\San%20Bernardo\PRES%20SANBERNA\PRESUPUESTO%20ALCA.xls" TargetMode="External"/></Relationships>
</file>

<file path=xl/externalLinks/_rels/externalLink46.xml.rels><?xml version="1.0" encoding="UTF-8" standalone="yes"?>
<Relationships xmlns="http://schemas.openxmlformats.org/package/2006/relationships"><Relationship Id="rId1" Type="http://schemas.openxmlformats.org/officeDocument/2006/relationships/externalLinkPath" Target="file:///E:\Users\HP\Downloads\Users\MERI&#209;O\Documents\PARTICULAR\Users\ABSAESP03\Documents\MERI&#209;O\EDESA\PRESUPUESTO-V7.xlsx" TargetMode="External"/></Relationships>
</file>

<file path=xl/externalLinks/_rels/externalLink47.xml.rels><?xml version="1.0" encoding="UTF-8" standalone="yes"?>
<Relationships xmlns="http://schemas.openxmlformats.org/package/2006/relationships"><Relationship Id="rId1" Type="http://schemas.openxmlformats.org/officeDocument/2006/relationships/externalLinkPath" Target="file:///E:\Users\HP\Downloads\Ampliaci&#243;n%20y%20Optimizaci&#243;n%20Acueducto%20Buenavista\PRODUCTO%203\ANEXOS\ANEXO%207%20PRESUPUESTOS%20Y%20APU&#180;S\ACUEDUCTO%20BV%202012\01%20LINEA%20IMP%20POZO%20No.4%20-%20T600M3.xlsm" TargetMode="External"/></Relationships>
</file>

<file path=xl/externalLinks/_rels/externalLink48.xml.rels><?xml version="1.0" encoding="UTF-8" standalone="yes"?>
<Relationships xmlns="http://schemas.openxmlformats.org/package/2006/relationships"><Relationship Id="rId1" Type="http://schemas.openxmlformats.org/officeDocument/2006/relationships/externalLinkPath" Target="/4C2E34FD/INFORME%20BIMENSUAL%20JUL-AGO-2001.xls" TargetMode="External"/></Relationships>
</file>

<file path=xl/externalLinks/_rels/externalLink49.xml.rels><?xml version="1.0" encoding="UTF-8" standalone="yes"?>
<Relationships xmlns="http://schemas.openxmlformats.org/package/2006/relationships"><Relationship Id="rId1" Type="http://schemas.microsoft.com/office/2006/relationships/xlExternalLinkPath/xlPathMissing" Target="Base%20presupuestos%202010%20RIGIDO%201%20GUACHETA%20-%20TESIS.xls" TargetMode="External"/></Relationships>
</file>

<file path=xl/externalLinks/_rels/externalLink50.xml.rels><?xml version="1.0" encoding="UTF-8" standalone="yes"?>
<Relationships xmlns="http://schemas.openxmlformats.org/package/2006/relationships"><Relationship Id="rId1" Type="http://schemas.openxmlformats.org/officeDocument/2006/relationships/externalLinkPath" Target="file:///E:\@\Escritorio\amv%202011\EST.V&#205;A%20CRITERIO%20TECNICO.xls" TargetMode="External"/></Relationships>
</file>

<file path=xl/externalLinks/_rels/externalLink51.xml.rels><?xml version="1.0" encoding="UTF-8" standalone="yes"?>
<Relationships xmlns="http://schemas.openxmlformats.org/package/2006/relationships"><Relationship Id="rId1" Type="http://schemas.openxmlformats.org/officeDocument/2006/relationships/externalLinkPath" Target="file:///E:\Users\HP\Downloads\Documents%20and%20Settings\Usuario\Mis%20documentos\SECRETARIA%20DE%20AGRICULTURA\FORMATOS%20MINISTERIO\Formulario%20Permanentes.xls" TargetMode="External"/></Relationships>
</file>

<file path=xl/externalLinks/_rels/externalLink52.xml.rels><?xml version="1.0" encoding="UTF-8" standalone="yes"?>
<Relationships xmlns="http://schemas.openxmlformats.org/package/2006/relationships"><Relationship Id="rId1" Type="http://schemas.microsoft.com/office/2006/relationships/xlExternalLinkPath/xlPathMissing" Target="ANALISIS%20DE%20PRECIOS%20(Mao)%202014.xlsm" TargetMode="External"/></Relationships>
</file>

<file path=xl/externalLinks/_rels/externalLink53.xml.rels><?xml version="1.0" encoding="UTF-8" standalone="yes"?>
<Relationships xmlns="http://schemas.openxmlformats.org/package/2006/relationships"><Relationship Id="rId1" Type="http://schemas.openxmlformats.org/officeDocument/2006/relationships/externalLinkPath" Target="/47BE65D3/APU.xls" TargetMode="External"/></Relationships>
</file>

<file path=xl/externalLinks/_rels/externalLink54.xml.rels><?xml version="1.0" encoding="UTF-8" standalone="yes"?>
<Relationships xmlns="http://schemas.openxmlformats.org/package/2006/relationships"><Relationship Id="rId1" Type="http://schemas.openxmlformats.org/officeDocument/2006/relationships/externalLinkPath" Target="file:///E:\Users\Carvidal\Dropbox\2017%20Proyectos\1703%20CONSTRUCCION%20PALMARES%20I\Contrato%209%20Edificio\DOCUMENTOS\CCMEDPPLALM\GTECNICA\mvilla\SILO%2015000\users\AndreasK\MyProjects\Estimating%20Environment\Standard%20V1.4.xls" TargetMode="External"/></Relationships>
</file>

<file path=xl/externalLinks/_rels/externalLink55.xml.rels><?xml version="1.0" encoding="UTF-8" standalone="yes"?>
<Relationships xmlns="http://schemas.openxmlformats.org/package/2006/relationships"><Relationship Id="rId1" Type="http://schemas.openxmlformats.org/officeDocument/2006/relationships/externalLinkPath" Target="file:///E:\@\Pc1\E\AMV-3005-2005\ADMON%20GRUPO%203%202004%20-2005\PRESUPUESTOS\Analisis%20de%20Precios%20Unitarios%20ASTRID.xls" TargetMode="External"/></Relationships>
</file>

<file path=xl/externalLinks/_rels/externalLink56.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UNITARIOS.xls" TargetMode="External"/></Relationships>
</file>

<file path=xl/externalLinks/_rels/externalLink57.xml.rels><?xml version="1.0" encoding="UTF-8" standalone="yes"?>
<Relationships xmlns="http://schemas.openxmlformats.org/package/2006/relationships"><Relationship Id="rId1" Type="http://schemas.openxmlformats.org/officeDocument/2006/relationships/externalLinkPath" Target="file:///J:\amaranto\METODOLO\Usuario\CONSTRUCCI&#211;N%20Y%20AMPLIACION%20DE%20LA%20CALZADA%20VIA%20EL%20COPEY%20-%20%20LA%20Y,%20%20EN%20CONCRETO%20ASFALTICO\PROG.XLS" TargetMode="External"/></Relationships>
</file>

<file path=xl/externalLinks/_rels/externalLink58.xml.rels><?xml version="1.0" encoding="UTF-8" standalone="yes"?>
<Relationships xmlns="http://schemas.openxmlformats.org/package/2006/relationships"><Relationship Id="rId1" Type="http://schemas.openxmlformats.org/officeDocument/2006/relationships/externalLinkPath" Target="file:///J:\WINDOWS\TEMP\VILLA%20SAGRARIO%20NEGRAS%208.xls" TargetMode="External"/></Relationships>
</file>

<file path=xl/externalLinks/_rels/externalLink59.xml.rels><?xml version="1.0" encoding="UTF-8" standalone="yes"?>
<Relationships xmlns="http://schemas.openxmlformats.org/package/2006/relationships"><Relationship Id="rId1" Type="http://schemas.openxmlformats.org/officeDocument/2006/relationships/externalLinkPath" Target="file:///L:\Mis%20Documentos\Documents\0%20SAN%20JUAN%20NEPOMUCENO%202016\14%20PARQUE%20DIOGENES%20A.%20ARRIETA\1%20PAVIMENTO\Presupuesto%20pavimento%20Parque%20Diogenes%20Arrieta%2030%2008%2016.xlsx" TargetMode="External"/></Relationships>
</file>

<file path=xl/externalLinks/_rels/externalLink60.xml.rels><?xml version="1.0" encoding="UTF-8" standalone="yes"?>
<Relationships xmlns="http://schemas.openxmlformats.org/package/2006/relationships"><Relationship Id="rId1" Type="http://schemas.openxmlformats.org/officeDocument/2006/relationships/externalLinkPath" Target="/B02D7F3D/PTO.%20REPARCHEO%20EN%20PAVIMENTO%20REGIDO%20-%20MANAURE%20-%20CESAR.xlsx" TargetMode="External"/></Relationships>
</file>

<file path=xl/externalLinks/_rels/externalLink61.xml.rels><?xml version="1.0" encoding="UTF-8" standalone="yes"?>
<Relationships xmlns="http://schemas.openxmlformats.org/package/2006/relationships"><Relationship Id="rId1" Type="http://schemas.openxmlformats.org/officeDocument/2006/relationships/externalLinkPath" Target="file:///H:\PROYECTOS%20ALCALDIA\OTROS%20PROYECTOS\domiciliariasURBANAS.xls" TargetMode="External"/></Relationships>
</file>

<file path=xl/externalLinks/_rels/externalLink62.xml.rels><?xml version="1.0" encoding="UTF-8" standalone="yes"?>
<Relationships xmlns="http://schemas.openxmlformats.org/package/2006/relationships"><Relationship Id="rId1" Type="http://schemas.openxmlformats.org/officeDocument/2006/relationships/externalLinkPath" Target="file:///J:\Informacion%20Comercial_Sucre\Sincelejo\Cortijo%20-%20Sincelejo.xls" TargetMode="External"/></Relationships>
</file>

<file path=xl/externalLinks/_rels/externalLink63.xml.rels><?xml version="1.0" encoding="UTF-8" standalone="yes"?>
<Relationships xmlns="http://schemas.openxmlformats.org/package/2006/relationships"><Relationship Id="rId1" Type="http://schemas.openxmlformats.org/officeDocument/2006/relationships/externalLinkPath" Target="/Users/jagarcia/AppData/Local/Microsoft/Windows/Temporary%20Internet%20Files/Content.Outlook/XLY3OH23/FORMATOS%20POA-FCA%20junio%2010.xlsx" TargetMode="External"/></Relationships>
</file>

<file path=xl/externalLinks/_rels/externalLink64.xml.rels><?xml version="1.0" encoding="UTF-8" standalone="yes"?>
<Relationships xmlns="http://schemas.openxmlformats.org/package/2006/relationships"><Relationship Id="rId1" Type="http://schemas.openxmlformats.org/officeDocument/2006/relationships/externalLinkPath" Target="file:///E:\Documents%20and%20Settings\ccastrod\Escritorio\PLANTILLAS\EJEMPLOS%20APUS\META\APUS_META_2013-1.xls" TargetMode="External"/></Relationships>
</file>

<file path=xl/externalLinks/_rels/externalLink65.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documentosics\ALCALDIADELAJAGUA\2014\cctv\ejecucion\programaciondeobras\07%20CCTV%20%20PRELIMINARES%20PRESUPUESTO%20%20APUS%20CON%20MODF%20LUIS%20K.xls" TargetMode="External"/></Relationships>
</file>

<file path=xl/externalLinks/_rels/externalLink66.xml.rels><?xml version="1.0" encoding="UTF-8" standalone="yes"?>
<Relationships xmlns="http://schemas.openxmlformats.org/package/2006/relationships"><Relationship Id="rId1" Type="http://schemas.openxmlformats.org/officeDocument/2006/relationships/externalLinkPath" Target="file:///E:\Users\HP\Downloads\Users\Jose%20Merino\Documents\PARTICULAR\CESAR\PROCESOS%202013\SECRETARIA%20DE%20INFRAESTRUCTURA\LSI-07-2013%20-%20LA%20MINA%20-%20ATANQUE\PROPUESTA%20VIA%20LA%20MINA%20-ATANQUEZ-GUATAPURI-CORREGIDO.xlsx" TargetMode="External"/></Relationships>
</file>

<file path=xl/externalLinks/_rels/externalLink67.xml.rels><?xml version="1.0" encoding="UTF-8" standalone="yes"?>
<Relationships xmlns="http://schemas.openxmlformats.org/package/2006/relationships"><Relationship Id="rId1" Type="http://schemas.openxmlformats.org/officeDocument/2006/relationships/externalLinkPath" Target="file:///H:\Users\Jorge\Documents\C&amp;C%20S.A\GALERAS\AULAS\PRESUPUESTO%20PROP.xlsx" TargetMode="External"/></Relationships>
</file>

<file path=xl/externalLinks/_rels/externalLink68.xml.rels><?xml version="1.0" encoding="UTF-8" standalone="yes"?>
<Relationships xmlns="http://schemas.openxmlformats.org/package/2006/relationships"><Relationship Id="rId1" Type="http://schemas.openxmlformats.org/officeDocument/2006/relationships/externalLinkPath" Target="/795C7CC4/Libro%2012%20JUQN.xlsx" TargetMode="External"/></Relationships>
</file>

<file path=xl/externalLinks/_rels/externalLink69.xml.rels><?xml version="1.0" encoding="UTF-8" standalone="yes"?>
<Relationships xmlns="http://schemas.openxmlformats.org/package/2006/relationships"><Relationship Id="rId1" Type="http://schemas.openxmlformats.org/officeDocument/2006/relationships/externalLinkPath" Target="file:///E:\Users\mac\Documents\amv\presupuestos%20para%20atenci&#243;n%20de%20emergencias%20por%20ola%20invernal%202010%20y%202011\PRESUPUESTOS%20EMERGENCIAS%20OFICIAL%20BARBOSA%20CISNEROS%20PTO%20BERRIO%20JULIO%2027%202011.xls" TargetMode="External"/></Relationships>
</file>

<file path=xl/externalLinks/_rels/externalLink70.xml.rels><?xml version="1.0" encoding="UTF-8" standalone="yes"?>
<Relationships xmlns="http://schemas.openxmlformats.org/package/2006/relationships"><Relationship Id="rId1" Type="http://schemas.openxmlformats.org/officeDocument/2006/relationships/externalLinkPath" Target="file:///E:\Users\HP\Downloads\Documents%20and%20Settings\Usuario\Mis%20documentos\SECRETARIA%20DE%20AGRICULTURA\FORMATOS%20MINISTERIO\Formulario%20Transitorios.xls" TargetMode="External"/></Relationships>
</file>

<file path=xl/externalLinks/_rels/externalLink71.xml.rels><?xml version="1.0" encoding="UTF-8" standalone="yes"?>
<Relationships xmlns="http://schemas.openxmlformats.org/package/2006/relationships"><Relationship Id="rId1" Type="http://schemas.openxmlformats.org/officeDocument/2006/relationships/externalLinkPath" Target="/PROGRAMADOR-1/Users/Users/Karen%20Herrera/Downloads/Infraestructura%20SID/OCAD%20-%20Proyectos%20Aprobados%20I/KRA%2080D1%20DE%20SAN%20FERNANDO/CARRERA%2080D1%20SAN%20FERNANDO%20VB/PRESUPUESTOS/EBI.XLS" TargetMode="External"/></Relationships>
</file>

<file path=xl/externalLinks/_rels/externalLink72.xml.rels><?xml version="1.0" encoding="UTF-8" standalone="yes"?>
<Relationships xmlns="http://schemas.openxmlformats.org/package/2006/relationships"><Relationship Id="rId1" Type="http://schemas.openxmlformats.org/officeDocument/2006/relationships/externalLinkPath" Target="file:///E:\@\Pc1\d\LIQ.TRANSPORTE%20DE%20MATERIALES%20OCTUBRE%20DE%202006%20HASMER%20FINAL.xls" TargetMode="External"/></Relationships>
</file>

<file path=xl/externalLinks/_rels/externalLink73.xml.rels><?xml version="1.0" encoding="UTF-8" standalone="yes"?>
<Relationships xmlns="http://schemas.openxmlformats.org/package/2006/relationships"><Relationship Id="rId1" Type="http://schemas.openxmlformats.org/officeDocument/2006/relationships/externalLinkPath" Target="file:///E:\Users\dhernandez\Downloads\ALTERNATIVA%201\alternativa%201%20final.xls" TargetMode="External"/></Relationships>
</file>

<file path=xl/externalLinks/_rels/externalLink74.xml.rels><?xml version="1.0" encoding="UTF-8" standalone="yes"?>
<Relationships xmlns="http://schemas.openxmlformats.org/package/2006/relationships"><Relationship Id="rId1" Type="http://schemas.openxmlformats.org/officeDocument/2006/relationships/externalLinkPath" Target="file:///E:\Users\HP\Downloads\Documents%20and%20Settings\Usuario\Mis%20documentos\SECRETARIA%20DE%20AGRICULTURA\FORMATOS%20MINISTERIO\Formulario%20Anuales%202.xls" TargetMode="External"/></Relationships>
</file>

<file path=xl/externalLinks/_rels/externalLink75.xml.rels><?xml version="1.0" encoding="UTF-8" standalone="yes"?>
<Relationships xmlns="http://schemas.openxmlformats.org/package/2006/relationships"><Relationship Id="rId1" Type="http://schemas.microsoft.com/office/2006/relationships/xlExternalLinkPath/xlPathMissing" Target="CANTIDADES%20DE%20OBRAS-PAJONALITO.xlsx" TargetMode="External"/></Relationships>
</file>

<file path=xl/externalLinks/_rels/externalLink76.xml.rels><?xml version="1.0" encoding="UTF-8" standalone="yes"?>
<Relationships xmlns="http://schemas.openxmlformats.org/package/2006/relationships"><Relationship Id="rId1" Type="http://schemas.openxmlformats.org/officeDocument/2006/relationships/externalLinkPath" Target="file:///J:\Informacion%20Comercial_Sucre\Sincelejo\Las%20Delicias%20-%20Sincelejo.xls" TargetMode="External"/></Relationships>
</file>

<file path=xl/externalLinks/_rels/externalLink77.xml.rels><?xml version="1.0" encoding="UTF-8" standalone="yes"?>
<Relationships xmlns="http://schemas.openxmlformats.org/package/2006/relationships"><Relationship Id="rId1" Type="http://schemas.openxmlformats.org/officeDocument/2006/relationships/externalLinkPath" Target="file:///E:\Users\Carvidal\Dropbox\2017%20Proyectos\1703%20CONSTRUCCION%20PALMARES%20I\Contrato%209%20Edificio\DOCUMENTOS\Escritorio\amv%202011\AMV%202011\PHRE\09%20INF_TRIMESTRAL%20_FINAL%20-%202011\INFORME%209_AMV_MAR-2011.xls" TargetMode="External"/></Relationships>
</file>

<file path=xl/externalLinks/_rels/externalLink78.xml.rels><?xml version="1.0" encoding="UTF-8" standalone="yes"?>
<Relationships xmlns="http://schemas.openxmlformats.org/package/2006/relationships"><Relationship Id="rId1" Type="http://schemas.openxmlformats.org/officeDocument/2006/relationships/externalLinkPath" Target="file:///E:\Users\HP\Downloads\licitaciones%20carpeta\SAN%20JACINTO%20DEL%20CAUCA\SAN%20JACINTO%20DEL%20CAUCA.xlsx" TargetMode="External"/></Relationships>
</file>

<file path=xl/externalLinks/_rels/externalLink79.xml.rels><?xml version="1.0" encoding="UTF-8" standalone="yes"?>
<Relationships xmlns="http://schemas.openxmlformats.org/package/2006/relationships"><Relationship Id="rId1" Type="http://schemas.openxmlformats.org/officeDocument/2006/relationships/externalLinkPath" Target="file:///E:\Users\AMBIENTAL_FRANCISCO\Downloads\Programacion%20parques%20La%20lagua%20del%20Pilar%20A36.xlsx" TargetMode="External"/></Relationships>
</file>

<file path=xl/externalLinks/_rels/externalLink80.xml.rels><?xml version="1.0" encoding="UTF-8" standalone="yes"?>
<Relationships xmlns="http://schemas.openxmlformats.org/package/2006/relationships"><Relationship Id="rId1" Type="http://schemas.openxmlformats.org/officeDocument/2006/relationships/externalLinkPath" Target="file:///E:\Users\Leo\Dropbox\Propuestas%202015\Alcald&#237;a%20de%20Valledupar\CDI\Users\Leo\Dropbox\Propuestas%202015\Alcald&#237;a%20de%20Valledupar\CDI\Hoja4" TargetMode="External"/></Relationships>
</file>

<file path=xl/externalLinks/_rels/externalLink81.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Jorge%20Jorge\Downloads\Users\Usuario\AppData\Local\Temp\Rar$DI05.444\APU%20-%20Inv..GRUPO%20I.xls" TargetMode="External"/></Relationships>
</file>

<file path=xl/externalLinks/_rels/externalLink82.xml.rels><?xml version="1.0" encoding="UTF-8" standalone="yes"?>
<Relationships xmlns="http://schemas.openxmlformats.org/package/2006/relationships"><Relationship Id="rId1" Type="http://schemas.openxmlformats.org/officeDocument/2006/relationships/externalLinkPath" Target="file:///E:\copia%20de%20seguridad%20pc1_invias\CONSORCIO%20PHRE\PRESUPUESTOS\V&#205;A%209003\Presupuesto%20para%20Ampliaci&#243;n%20de%20Puentes%20Angostos\Presupuestos%20Ampliaci&#243;n%20de%20Puentes%20%20(9003)%20Sept.%20de%202010.xls" TargetMode="External"/></Relationships>
</file>

<file path=xl/externalLinks/_rels/externalLink83.xml.rels><?xml version="1.0" encoding="UTF-8" standalone="yes"?>
<Relationships xmlns="http://schemas.openxmlformats.org/package/2006/relationships"><Relationship Id="rId1" Type="http://schemas.openxmlformats.org/officeDocument/2006/relationships/externalLinkPath" Target="/86FBB11C/Necesidades%20%20Lorica%20-%20Cove&#241;as%20(9004)%20Marzo%202010.xls" TargetMode="External"/></Relationships>
</file>

<file path=xl/externalLinks/_rels/externalLink84.xml.rels><?xml version="1.0" encoding="UTF-8" standalone="yes"?>
<Relationships xmlns="http://schemas.openxmlformats.org/package/2006/relationships"><Relationship Id="rId1" Type="http://schemas.openxmlformats.org/officeDocument/2006/relationships/externalLinkPath" Target="/4EA741EE/SIN%20DIVISION%20%20PUERTO%20LIBERTADOR%20-%20LA%20RICA%20-%20JUAN%20JOSE%20(64735).xlsx" TargetMode="External"/></Relationships>
</file>

<file path=xl/externalLinks/_rels/externalLink85.xml.rels><?xml version="1.0" encoding="UTF-8" standalone="yes"?>
<Relationships xmlns="http://schemas.openxmlformats.org/package/2006/relationships"><Relationship Id="rId1" Type="http://schemas.openxmlformats.org/officeDocument/2006/relationships/externalLinkPath" Target="/PROGRAMADOR-1/Users/Users/Karen%20Herrera/Downloads/Infraestructura%20SID/OCAD%20-%20Proyectos%20Aprobados%20I/KRA%2080D1%20DE%20SAN%20FERNANDO/CARRERA%2080D1%20SAN%20FERNANDO%20VB/PRESUPUESTOS/EVAL2.XLS" TargetMode="External"/></Relationships>
</file>

<file path=xl/externalLinks/_rels/externalLink86.xml.rels><?xml version="1.0" encoding="UTF-8" standalone="yes"?>
<Relationships xmlns="http://schemas.openxmlformats.org/package/2006/relationships"><Relationship Id="rId1" Type="http://schemas.openxmlformats.org/officeDocument/2006/relationships/externalLinkPath" Target="/Servidor/servidor/Dise&#241;os%20y%20Construcciones/An&#225;lisis%20de%20precios%20unitarios%20de%20Bajo%20Grande.xls" TargetMode="External"/></Relationships>
</file>

<file path=xl/externalLinks/_rels/externalLink87.xml.rels><?xml version="1.0" encoding="UTF-8" standalone="yes"?>
<Relationships xmlns="http://schemas.openxmlformats.org/package/2006/relationships"><Relationship Id="rId1" Type="http://schemas.openxmlformats.org/officeDocument/2006/relationships/externalLinkPath" Target="/marino/C/AMV-3005-2005/ADMON%20GRUPO%203%202004%20-2005/PRESUPUESTOS/Analisis%20de%20Precios%20Unitarios%20ASTRID.xls" TargetMode="External"/></Relationships>
</file>

<file path=xl/externalLinks/_rels/externalLink88.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Jorge%20Jorge\Downloads\AJUSTADOS\AMVBOL\AMVB%2009\Inf.%20Accidentalidad\ADMON\GRUPO5\PRESUP~1.XLS" TargetMode="External"/></Relationships>
</file>

<file path=xl/externalLinks/_rels/externalLink89.xml.rels><?xml version="1.0" encoding="UTF-8" standalone="yes"?>
<Relationships xmlns="http://schemas.openxmlformats.org/package/2006/relationships"><Relationship Id="rId1" Type="http://schemas.openxmlformats.org/officeDocument/2006/relationships/externalLinkPath" Target="file:///A:\RINCON~1.XLS" TargetMode="External"/></Relationships>
</file>

<file path=xl/externalLinks/_rels/externalLink90.xml.rels><?xml version="1.0" encoding="UTF-8" standalone="yes"?>
<Relationships xmlns="http://schemas.openxmlformats.org/package/2006/relationships"><Relationship Id="rId1" Type="http://schemas.openxmlformats.org/officeDocument/2006/relationships/externalLinkPath" Target="/PROGRAMADOR-1/Users/Users/Karen%20Herrera/Downloads/Infraestructura%20SID/OCAD%20-%20Proyectos%20Aprobados%20I/KRA%2080D1%20DE%20SAN%20FERNANDO/CARRERA%2080D1%20SAN%20FERNANDO%20VB/PRESUPUESTOS/PROG.XLS" TargetMode="External"/></Relationships>
</file>

<file path=xl/externalLinks/_rels/externalLink91.xml.rels><?xml version="1.0" encoding="UTF-8" standalone="yes"?>
<Relationships xmlns="http://schemas.openxmlformats.org/package/2006/relationships"><Relationship Id="rId1" Type="http://schemas.openxmlformats.org/officeDocument/2006/relationships/externalLinkPath" Target="/Equipo9/d/Documents%20and%20Settings/Juan%20Carlos%20Garc&#237;a/Mis%20documentos/PRESUPUESTOS/PRESUPUESTO%20PARA%20ROCHA.xls" TargetMode="External"/></Relationships>
</file>

<file path=xl/externalLinks/_rels/externalLink92.xml.rels><?xml version="1.0" encoding="UTF-8" standalone="yes"?>
<Relationships xmlns="http://schemas.openxmlformats.org/package/2006/relationships"><Relationship Id="rId1" Type="http://schemas.openxmlformats.org/officeDocument/2006/relationships/externalLinkPath" Target="/EA0F70DE/H.E.%20OBRA%20PASTO.XLS" TargetMode="External"/></Relationships>
</file>

<file path=xl/externalLinks/_rels/externalLink93.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Jorge%20Jorge\Downloads\Users\Galvis\Downloads\presupuestocon%20formulav3copia.xlsx" TargetMode="External"/></Relationships>
</file>

<file path=xl/externalLinks/_rels/externalLink94.xml.rels><?xml version="1.0" encoding="UTF-8" standalone="yes"?>
<Relationships xmlns="http://schemas.openxmlformats.org/package/2006/relationships"><Relationship Id="rId1" Type="http://schemas.openxmlformats.org/officeDocument/2006/relationships/externalLinkPath" Target="/Principal/cund%20grupo%201/TECNICO/INFORMES%20TRIMESTRALES/INFORME%20TRIMESTRAL%20OCTUBRE%20DE%202009/Documents%20and%20Settings/Administrador/Escritorio/JULIO%20SEPTIEMBRE/Documents%20and%20Settings/Compaq_Propietari" TargetMode="External"/></Relationships>
</file>

<file path=xl/externalLinks/_rels/externalLink95.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Jorge%20Jorge\Downloads\users\vitas\Documents\CNSC\Efrain%20Cucunuba\aulas%20pivijay\Presp%20pivijay%20fonade%20(92%25).xls" TargetMode="External"/></Relationships>
</file>

<file path=xl/externalLinks/_rels/externalLink96.xml.rels><?xml version="1.0" encoding="UTF-8" standalone="yes"?>
<Relationships xmlns="http://schemas.openxmlformats.org/package/2006/relationships"><Relationship Id="rId1" Type="http://schemas.openxmlformats.org/officeDocument/2006/relationships/externalLinkPath" Target="/1E254AD6/2103mar%20.xls" TargetMode="External"/></Relationships>
</file>

<file path=xl/externalLinks/_rels/externalLink97.xml.rels><?xml version="1.0" encoding="UTF-8" standalone="yes"?>
<Relationships xmlns="http://schemas.openxmlformats.org/package/2006/relationships"><Relationship Id="rId1" Type="http://schemas.openxmlformats.org/officeDocument/2006/relationships/externalLinkPath" Target="file:///E:\Users\Jorge%20Jorge\Desktop\PROGRAMACION%20COSTILLA%20EXCEL%20(1).xlsx" TargetMode="External"/></Relationships>
</file>

<file path=xl/externalLinks/_rels/externalLink98.xml.rels><?xml version="1.0" encoding="UTF-8" standalone="yes"?>
<Relationships xmlns="http://schemas.openxmlformats.org/package/2006/relationships"><Relationship Id="rId1" Type="http://schemas.openxmlformats.org/officeDocument/2006/relationships/externalLinkPath" Target="file:///E:\Users\Carvidal\Dropbox\2017%20Proyectos\1703%20CONSTRUCCION%20PALMARES%20I\Contrato%209%20Edificio\DOCUMENTOS\D:\_Archivo%202008\Obras\Anganoy%20-%20Cra%2036B\Actas\Anganoy%20-%20actas.xls" TargetMode="External"/></Relationships>
</file>

<file path=xl/externalLinks/_rels/externalLink99.xml.rels><?xml version="1.0" encoding="UTF-8" standalone="yes"?>
<Relationships xmlns="http://schemas.openxmlformats.org/package/2006/relationships"><Relationship Id="rId1" Type="http://schemas.openxmlformats.org/officeDocument/2006/relationships/externalLinkPath" Target="/F1DE3598/SCV-059-Base-CAF-El%20Secreto-Aguaclara.xls" TargetMode="External"/></Relationships>
</file>

<file path=xl/externalLinks/_rels/externalLink100.xml.rels><?xml version="1.0" encoding="UTF-8" standalone="yes"?>
<Relationships xmlns="http://schemas.openxmlformats.org/package/2006/relationships"><Relationship Id="rId1" Type="http://schemas.openxmlformats.org/officeDocument/2006/relationships/externalLinkPath" Target="file:///E:\Users\HP\Downloads\Documents%20and%20Settings\MARCO%20AURELIO%20NU&#209;EZ\Mis%20documentos\ACUEDUCTO%20REGIONAL%20LA%20L&#205;NEA\PLAN%20DE%20INVERSION\Presupuesto\Soplaviento\PRESUPUESTO%20ALCANTARILLADO%20SOPLAVIENTO.xls" TargetMode="External"/></Relationships>
</file>

<file path=xl/externalLinks/_rels/externalLink101.xml.rels><?xml version="1.0" encoding="UTF-8" standalone="yes"?>
<Relationships xmlns="http://schemas.openxmlformats.org/package/2006/relationships"><Relationship Id="rId1" Type="http://schemas.openxmlformats.org/officeDocument/2006/relationships/externalLinkPath" Target="file:///E:\Users\AMBIENTAL_FRANCISCO\Downloads\programacion%20v3%20(2).xlsx" TargetMode="External"/></Relationships>
</file>

<file path=xl/externalLinks/_rels/externalLink102.xml.rels><?xml version="1.0" encoding="UTF-8" standalone="yes"?>
<Relationships xmlns="http://schemas.openxmlformats.org/package/2006/relationships"><Relationship Id="rId1" Type="http://schemas.openxmlformats.org/officeDocument/2006/relationships/externalLinkPath" Target="/FFA08F71/sector%203.XLS" TargetMode="External"/></Relationships>
</file>

<file path=xl/externalLinks/_rels/externalLink103.xml.rels><?xml version="1.0" encoding="UTF-8" standalone="yes"?>
<Relationships xmlns="http://schemas.openxmlformats.org/package/2006/relationships"><Relationship Id="rId1" Type="http://schemas.openxmlformats.org/officeDocument/2006/relationships/externalLinkPath" Target="/D63AA506/aCCIDENTES%20DE%201995%20-%201996.xls" TargetMode="External"/></Relationships>
</file>

<file path=xl/externalLinks/_rels/externalLink104.xml.rels><?xml version="1.0" encoding="UTF-8" standalone="yes"?>
<Relationships xmlns="http://schemas.openxmlformats.org/package/2006/relationships"><Relationship Id="rId1" Type="http://schemas.openxmlformats.org/officeDocument/2006/relationships/externalLinkPath" Target="file:///E:\temp\OBRA%206205\APU%20Y%20PRESUPUESTO%202012-2014%20BARBOSA%20-%20CISNEROS%20Final.xls" TargetMode="External"/></Relationships>
</file>

<file path=xl/externalLinks/_rels/externalLink105.xml.rels><?xml version="1.0" encoding="UTF-8" standalone="yes"?>
<Relationships xmlns="http://schemas.openxmlformats.org/package/2006/relationships"><Relationship Id="rId1" Type="http://schemas.openxmlformats.org/officeDocument/2006/relationships/externalLinkPath" Target="file:///A:\2-ESTUDIOS\E9\2001\P-ALCANTARILLADO.xls" TargetMode="External"/></Relationships>
</file>

<file path=xl/externalLinks/_rels/externalLink106.xml.rels><?xml version="1.0" encoding="UTF-8" standalone="yes"?>
<Relationships xmlns="http://schemas.openxmlformats.org/package/2006/relationships"><Relationship Id="rId1" Type="http://schemas.openxmlformats.org/officeDocument/2006/relationships/externalLinkPath" Target="file:///E:\FADOCO\Proyectos\Planeaci&#243;n%20Majagual%20Sucre%202012\PRECIOS%20OFICIALES%20Y%20PRESUPUESTOS\Precios%20Oficiales%20Majagual%20Sucre%202012.xlsm" TargetMode="External"/></Relationships>
</file>

<file path=xl/externalLinks/_rels/externalLink107.xml.rels><?xml version="1.0" encoding="UTF-8" standalone="yes"?>
<Relationships xmlns="http://schemas.openxmlformats.org/package/2006/relationships"><Relationship Id="rId1" Type="http://schemas.openxmlformats.org/officeDocument/2006/relationships/externalLinkPath" Target="/F81EBF56/PRES_MUNDO%20BOLIVARIANO_LINAv-20.xls" TargetMode="External"/></Relationships>
</file>

<file path=xl/externalLinks/_rels/externalLink108.xml.rels><?xml version="1.0" encoding="UTF-8" standalone="yes"?>
<Relationships xmlns="http://schemas.openxmlformats.org/package/2006/relationships"><Relationship Id="rId1" Type="http://schemas.openxmlformats.org/officeDocument/2006/relationships/externalLinkPath" Target="/Users/jagarcia/AppData/Local/Microsoft/Windows/Temporary%20Internet%20Files/Content.Outlook/XLY3OH23/FORMATOS_FCA/FORMATOS%20POA-FCA%20junio%2010.xlsx" TargetMode="External"/></Relationships>
</file>

<file path=xl/externalLinks/_rels/externalLink109.xml.rels><?xml version="1.0" encoding="UTF-8" standalone="yes"?>
<Relationships xmlns="http://schemas.openxmlformats.org/package/2006/relationships"><Relationship Id="rId1" Type="http://schemas.openxmlformats.org/officeDocument/2006/relationships/externalLinkPath" Target="/Users/katherinehoyos/Library/Group%20Containers/UBF8T346G9.Office/User%20Content.localized/Startup.localized/Excel/Cotizaciones/LIC030-98%20UNITARIOS%20TALLERES%20LARANDIA.xls" TargetMode="External"/></Relationships>
</file>

<file path=xl/externalLinks/_rels/externalLink110.xml.rels><?xml version="1.0" encoding="UTF-8" standalone="yes"?>
<Relationships xmlns="http://schemas.openxmlformats.org/package/2006/relationships"><Relationship Id="rId1" Type="http://schemas.openxmlformats.org/officeDocument/2006/relationships/externalLinkPath" Target="/Servidor/Usuarios/Ingeniero/emartinez/medidores%20SANTA%20CECILIA.xls" TargetMode="External"/></Relationships>
</file>

<file path=xl/externalLinks/_rels/externalLink111.xml.rels><?xml version="1.0" encoding="UTF-8" standalone="yes"?>
<Relationships xmlns="http://schemas.openxmlformats.org/package/2006/relationships"><Relationship Id="rId1" Type="http://schemas.openxmlformats.org/officeDocument/2006/relationships/externalLinkPath" Target="file:///H:\Users\JOSE%20GABRIEL\Documents\CBL\Desk\APU%20Civiles%20finales%20Sahagun.xls" TargetMode="External"/></Relationships>
</file>

<file path=xl/externalLinks/_rels/externalLink112.xml.rels><?xml version="1.0" encoding="UTF-8" standalone="yes"?>
<Relationships xmlns="http://schemas.openxmlformats.org/package/2006/relationships"><Relationship Id="rId1" Type="http://schemas.openxmlformats.org/officeDocument/2006/relationships/externalLinkPath" Target="file:///E:\Users\usuario\Desktop\PERSONAL%20DE%20YEIRY\PAP&#193;%20Yeiry\Nueva%20carpeta\DOCUME~1\temporal\CONFIG~1\Temp\Rar$DI01.906\EMR%20-%20PRESUP%20ELECTRICO%20ARENAL%20-%20dic%203%20-%202010.xlsx" TargetMode="External"/></Relationships>
</file>

<file path=xl/externalLinks/_rels/externalLink113.xml.rels><?xml version="1.0" encoding="UTF-8" standalone="yes"?>
<Relationships xmlns="http://schemas.openxmlformats.org/package/2006/relationships"><Relationship Id="rId1" Type="http://schemas.openxmlformats.org/officeDocument/2006/relationships/externalLinkPath" Target="file:///J:\amaranto\METODOLO\Usuario\CONSTRUCCI&#211;N%20Y%20AMPLIACION%20DE%20LA%20CALZADA%20VIA%20EL%20COPEY%20-%20%20LA%20Y,%20%20EN%20CONCRETO%20ASFALTICO\EVAL2.XLS" TargetMode="External"/></Relationships>
</file>

<file path=xl/externalLinks/_rels/externalLink114.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Jorge%20Jorge\Downloads\FORMATOS%20FASE%20DOS\MATRIZ_APUs_2010\MATRIZ%20APUs%202010\Grupo%201.xls" TargetMode="External"/></Relationships>
</file>

<file path=xl/externalLinks/_rels/externalLink115.xml.rels><?xml version="1.0" encoding="UTF-8" standalone="yes"?>
<Relationships xmlns="http://schemas.openxmlformats.org/package/2006/relationships"><Relationship Id="rId1" Type="http://schemas.openxmlformats.org/officeDocument/2006/relationships/externalLinkPath" Target="/D75952AC/Precios%20Materia%20Prima%20ceno%20y%20%20FERRASA%20a%20Marzo%2013%202003.xls" TargetMode="External"/></Relationships>
</file>

<file path=xl/externalLinks/_rels/externalLink116.xml.rels><?xml version="1.0" encoding="UTF-8" standalone="yes"?>
<Relationships xmlns="http://schemas.openxmlformats.org/package/2006/relationships"><Relationship Id="rId1" Type="http://schemas.openxmlformats.org/officeDocument/2006/relationships/externalLinkPath" Target="file:///E:\Users\Jorge%20Jorge\Downloads\Users\Jorge%20Jorge\Downloads\Users\Jorge%20Jorge\Downloads\Users\ingjairo79\Desktop\PRESUPUESTO%20IGLESIA%20NUESTRA%20SE&#209;ORA%20DE%20LA%20PAZ.xls" TargetMode="External"/></Relationships>
</file>

<file path=xl/externalLinks/_rels/externalLink117.xml.rels><?xml version="1.0" encoding="UTF-8" standalone="yes"?>
<Relationships xmlns="http://schemas.openxmlformats.org/package/2006/relationships"><Relationship Id="rId1" Type="http://schemas.openxmlformats.org/officeDocument/2006/relationships/externalLinkPath" Target="/Cuadro%20cantidades%20rev1.xls" TargetMode="External"/></Relationships>
</file>

<file path=xl/externalLinks/_rels/externalLink118.xml.rels><?xml version="1.0" encoding="UTF-8" standalone="yes"?>
<Relationships xmlns="http://schemas.openxmlformats.org/package/2006/relationships"><Relationship Id="rId1" Type="http://schemas.openxmlformats.org/officeDocument/2006/relationships/externalLinkPath" Target="file:///E:\MANTENIMIENTO%20RUTA%201001_MARZO%20DE%202008\Documents%20and%20Settings\PEDRO%20GARCIA%20REALPE\Mis%20documentos\AMV_G1_2006_TUMACO\Actas%20AMV_G1_Tumaco\a%20%20aaInformaci&#243;n" TargetMode="External"/></Relationships>
</file>

<file path=xl/externalLinks/_rels/externalLink119.xml.rels><?xml version="1.0" encoding="UTF-8" standalone="yes"?>
<Relationships xmlns="http://schemas.openxmlformats.org/package/2006/relationships"><Relationship Id="rId1" Type="http://schemas.openxmlformats.org/officeDocument/2006/relationships/externalLinkPath" Target="file:///E:\Users\Carvidal\Dropbox\2017%20Proyectos\1703%20CONSTRUCCION%20PALMARES%20I\Contrato%209%20Edificio\DOCUMENTOS\Escritorio\amv%202011\EST.V&#205;A%20CRITERIO%20TECNICO.xls" TargetMode="External"/></Relationships>
</file>

<file path=xl/externalLinks/_rels/externalLink120.xml.rels><?xml version="1.0" encoding="UTF-8" standalone="yes"?>
<Relationships xmlns="http://schemas.openxmlformats.org/package/2006/relationships"><Relationship Id="rId1" Type="http://schemas.microsoft.com/office/2006/relationships/xlExternalLinkPath/xlPathMissing" Target="V&#237;nculoExternoRecuperado1" TargetMode="External"/></Relationships>
</file>

<file path=xl/externalLinks/_rels/externalLink121.xml.rels><?xml version="1.0" encoding="UTF-8" standalone="yes"?>
<Relationships xmlns="http://schemas.openxmlformats.org/package/2006/relationships"><Relationship Id="rId1" Type="http://schemas.openxmlformats.org/officeDocument/2006/relationships/externalLinkPath" Target="/PACO/Doc.%20ASPIRE/Mis%20documentos/INF.BIMENSUAL/INFORME%20BIMENSUAL%20JUL-AGO-2001.xls" TargetMode="External"/></Relationships>
</file>

<file path=xl/externalLinks/_rels/externalLink122.xml.rels><?xml version="1.0" encoding="UTF-8" standalone="yes"?>
<Relationships xmlns="http://schemas.openxmlformats.org/package/2006/relationships"><Relationship Id="rId1" Type="http://schemas.openxmlformats.org/officeDocument/2006/relationships/externalLinkPath" Target="/358D8192/$%20PR20%20al%20PR23.XLS" TargetMode="External"/></Relationships>
</file>

<file path=xl/externalLinks/_rels/externalLink123.xml.rels><?xml version="1.0" encoding="UTF-8" standalone="yes"?>
<Relationships xmlns="http://schemas.openxmlformats.org/package/2006/relationships"><Relationship Id="rId1" Type="http://schemas.openxmlformats.org/officeDocument/2006/relationships/externalLinkPath" Target="file:///L:\Tarifas%20Chimichagua.xls" TargetMode="External"/></Relationships>
</file>

<file path=xl/externalLinks/_rels/externalLink124.xml.rels><?xml version="1.0" encoding="UTF-8" standalone="yes"?>
<Relationships xmlns="http://schemas.openxmlformats.org/package/2006/relationships"><Relationship Id="rId1" Type="http://schemas.openxmlformats.org/officeDocument/2006/relationships/externalLinkPath" Target="/F6B43C1D/accidentes%20le%20NOV-02-1.xls" TargetMode="External"/></Relationships>
</file>

<file path=xl/externalLinks/_rels/externalLink125.xml.rels><?xml version="1.0" encoding="UTF-8" standalone="yes"?>
<Relationships xmlns="http://schemas.openxmlformats.org/package/2006/relationships"><Relationship Id="rId1" Type="http://schemas.openxmlformats.org/officeDocument/2006/relationships/externalLinkPath" Target="/9BFAEBE6/SIMULACI&#211;NEDIFICIO.ok.xls" TargetMode="External"/></Relationships>
</file>

<file path=xl/externalLinks/_rels/externalLink126.xml.rels><?xml version="1.0" encoding="UTF-8" standalone="yes"?>
<Relationships xmlns="http://schemas.openxmlformats.org/package/2006/relationships"><Relationship Id="rId1" Type="http://schemas.openxmlformats.org/officeDocument/2006/relationships/externalLinkPath" Target="file:///E:\PAVICOL\MSOFFICE\LICITAR\analisis%20del%20AIU\AIU.xls" TargetMode="External"/></Relationships>
</file>

<file path=xl/externalLinks/_rels/externalLink127.xml.rels><?xml version="1.0" encoding="UTF-8" standalone="yes"?>
<Relationships xmlns="http://schemas.openxmlformats.org/package/2006/relationships"><Relationship Id="rId1" Type="http://schemas.openxmlformats.org/officeDocument/2006/relationships/externalLinkPath" Target="/Yamil/c%20-%20yamil/Documents%20and%20Settings/Yamil%20Sabbagh/Configuraci&#243;n%20local/Temp/Directorio%20temporal%205%20para%20sergio%20bar.zip/Mis%20documentos/ACTAS/ACTA%2013/SAN%20BASILIO%20NEGRAS.XLS" TargetMode="External"/></Relationships>
</file>

<file path=xl/externalLinks/_rels/externalLink128.xml.rels><?xml version="1.0" encoding="UTF-8" standalone="yes"?>
<Relationships xmlns="http://schemas.openxmlformats.org/package/2006/relationships"><Relationship Id="rId1" Type="http://schemas.openxmlformats.org/officeDocument/2006/relationships/externalLinkPath" Target="file:///A:\RESUMEN.xls" TargetMode="External"/></Relationships>
</file>

<file path=xl/externalLinks/_rels/externalLink129.xml.rels><?xml version="1.0" encoding="UTF-8" standalone="yes"?>
<Relationships xmlns="http://schemas.openxmlformats.org/package/2006/relationships"><Relationship Id="rId1" Type="http://schemas.openxmlformats.org/officeDocument/2006/relationships/externalLinkPath" Target="/086426C7/Caicedo-C4-5-k16-17-riego.xls" TargetMode="External"/></Relationships>
</file>

<file path=xl/externalLinks/_rels/externalLink130.xml.rels><?xml version="1.0" encoding="UTF-8" standalone="yes"?>
<Relationships xmlns="http://schemas.openxmlformats.org/package/2006/relationships"><Relationship Id="rId1" Type="http://schemas.openxmlformats.org/officeDocument/2006/relationships/externalLinkPath" Target="file:///A:\PUNITARIOS%20PARA%20241201%202S.xls" TargetMode="External"/></Relationships>
</file>

<file path=xl/externalLinks/_rels/externalLink131.xml.rels><?xml version="1.0" encoding="UTF-8" standalone="yes"?>
<Relationships xmlns="http://schemas.openxmlformats.org/package/2006/relationships"><Relationship Id="rId1" Type="http://schemas.openxmlformats.org/officeDocument/2006/relationships/externalLinkPath" Target="file:///A:\WINDOWS\TEMP\TD_0025.DIR\NOV-%20DIC-2002\INF%20NOV-DIC_2.xls" TargetMode="External"/></Relationships>
</file>

<file path=xl/externalLinks/_rels/externalLink132.xml.rels><?xml version="1.0" encoding="UTF-8" standalone="yes"?>
<Relationships xmlns="http://schemas.openxmlformats.org/package/2006/relationships"><Relationship Id="rId1" Type="http://schemas.openxmlformats.org/officeDocument/2006/relationships/externalLinkPath" Target="/marino/C/Documents%20and%20Settings/Hector%20Guerrero/Mis%20documentos/Licitaciones%20realizadas/Invias/INTER-Taraza-caucasia/DIFERGO/WINDOWS/TEMP/Preobra/ModeloPresupuesto.xls" TargetMode="External"/></Relationships>
</file>

<file path=xl/externalLinks/_rels/externalLink133.xml.rels><?xml version="1.0" encoding="UTF-8" standalone="yes"?>
<Relationships xmlns="http://schemas.openxmlformats.org/package/2006/relationships"><Relationship Id="rId1" Type="http://schemas.openxmlformats.org/officeDocument/2006/relationships/externalLinkPath" Target="/Lidercostos/intercambio/Documents%20and%20Settings/besalazar/Mis%20documentosperso/tarifas/Modelo%20Tarifario%20Res%20287-%202004/PLAN%20DE%20INVERSIONES%20PARA%20CMI.xls" TargetMode="External"/></Relationships>
</file>

<file path=xl/externalLinks/_rels/externalLink134.xml.rels><?xml version="1.0" encoding="UTF-8" standalone="yes"?>
<Relationships xmlns="http://schemas.openxmlformats.org/package/2006/relationships"><Relationship Id="rId1" Type="http://schemas.openxmlformats.org/officeDocument/2006/relationships/externalLinkPath" Target="/Users/hp/OneDrive/Escritorio/GUIA%20CINDY%20PSA%202026.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s>
    <sheetDataSet>
      <sheetData sheetId="0" refreshError="1"/>
      <sheetData sheetId="1" refreshError="1"/>
      <sheetData sheetId="2" refreshError="1">
        <row r="7">
          <cell r="B7">
            <v>0.1</v>
          </cell>
        </row>
        <row r="8">
          <cell r="B8">
            <v>0.1</v>
          </cell>
        </row>
        <row r="9">
          <cell r="B9">
            <v>0.08</v>
          </cell>
        </row>
        <row r="29">
          <cell r="B29" t="str">
            <v>MEZCLADORA</v>
          </cell>
        </row>
        <row r="43">
          <cell r="B43" t="str">
            <v>ARENA</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refreshError="1"/>
      <sheetData sheetId="1" refreshError="1"/>
      <sheetData sheetId="2" refreshError="1">
        <row r="212">
          <cell r="B212" t="str">
            <v>ALAMBRE  No. 8 AWG</v>
          </cell>
        </row>
        <row r="213">
          <cell r="B213" t="str">
            <v>DUCTO CONDUIT ELECTR. PVC  1/2"</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refreshError="1"/>
      <sheetData sheetId="1" refreshError="1"/>
      <sheetData sheetId="2" refreshError="1">
        <row r="4">
          <cell r="B4">
            <v>0</v>
          </cell>
        </row>
        <row r="5">
          <cell r="B5" t="str">
            <v>VALOR</v>
          </cell>
          <cell r="C5" t="str">
            <v>NOMBRE</v>
          </cell>
        </row>
        <row r="7">
          <cell r="B7">
            <v>0.1</v>
          </cell>
          <cell r="C7" t="str">
            <v>ADMINISTRACION</v>
          </cell>
        </row>
        <row r="8">
          <cell r="B8">
            <v>0.05</v>
          </cell>
          <cell r="C8" t="str">
            <v>IMPREVISTOS</v>
          </cell>
        </row>
        <row r="9">
          <cell r="B9">
            <v>0.1</v>
          </cell>
          <cell r="C9" t="str">
            <v>UTILIDAD</v>
          </cell>
        </row>
        <row r="10">
          <cell r="B10">
            <v>0.25</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50000</v>
          </cell>
          <cell r="E23">
            <v>0</v>
          </cell>
          <cell r="F23">
            <v>0</v>
          </cell>
        </row>
        <row r="24">
          <cell r="B24" t="str">
            <v>VIBROCOMPACTADOR</v>
          </cell>
          <cell r="C24" t="str">
            <v>HORA</v>
          </cell>
          <cell r="D24">
            <v>35000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 xml:space="preserve">VOLQUETA </v>
          </cell>
          <cell r="C27" t="str">
            <v>M3</v>
          </cell>
          <cell r="D27">
            <v>2500</v>
          </cell>
          <cell r="E27">
            <v>0</v>
          </cell>
          <cell r="F27">
            <v>0</v>
          </cell>
        </row>
        <row r="28">
          <cell r="B28" t="str">
            <v>VOLQUETA POR HORAS</v>
          </cell>
          <cell r="C28" t="str">
            <v>HORA</v>
          </cell>
          <cell r="D28">
            <v>400</v>
          </cell>
          <cell r="E28">
            <v>0</v>
          </cell>
          <cell r="F28">
            <v>0</v>
          </cell>
        </row>
        <row r="29">
          <cell r="B29" t="str">
            <v>MEZCLADORA</v>
          </cell>
          <cell r="C29" t="str">
            <v>HORA</v>
          </cell>
          <cell r="D29">
            <v>9000</v>
          </cell>
          <cell r="E29">
            <v>0</v>
          </cell>
          <cell r="F29">
            <v>0</v>
          </cell>
        </row>
        <row r="30">
          <cell r="B30" t="str">
            <v>VIBRADOR ELECTRICO</v>
          </cell>
          <cell r="C30" t="str">
            <v>d/M</v>
          </cell>
          <cell r="D30">
            <v>43000</v>
          </cell>
          <cell r="E30">
            <v>0</v>
          </cell>
          <cell r="F30">
            <v>0</v>
          </cell>
        </row>
        <row r="31">
          <cell r="B31" t="str">
            <v>EQ. DE PERFORACION</v>
          </cell>
          <cell r="C31" t="str">
            <v>HORA</v>
          </cell>
          <cell r="D31">
            <v>25000</v>
          </cell>
          <cell r="E31">
            <v>0</v>
          </cell>
          <cell r="F31">
            <v>0</v>
          </cell>
        </row>
        <row r="32">
          <cell r="B32" t="str">
            <v xml:space="preserve">ANDAMIO METALICO </v>
          </cell>
          <cell r="C32" t="str">
            <v>d/M</v>
          </cell>
          <cell r="D32">
            <v>800</v>
          </cell>
          <cell r="E32">
            <v>0</v>
          </cell>
          <cell r="F32">
            <v>0</v>
          </cell>
        </row>
        <row r="33">
          <cell r="B33" t="str">
            <v>COMPRESOR</v>
          </cell>
          <cell r="C33" t="str">
            <v>HORA</v>
          </cell>
          <cell r="D33">
            <v>5000</v>
          </cell>
          <cell r="E33">
            <v>0</v>
          </cell>
          <cell r="F33">
            <v>0</v>
          </cell>
        </row>
        <row r="34">
          <cell r="B34" t="str">
            <v>MOTOBOMA</v>
          </cell>
          <cell r="C34" t="str">
            <v>HORA</v>
          </cell>
          <cell r="D34">
            <v>20000</v>
          </cell>
          <cell r="E34">
            <v>0</v>
          </cell>
          <cell r="F34">
            <v>0</v>
          </cell>
        </row>
        <row r="35">
          <cell r="B35" t="str">
            <v>VOLQUETA</v>
          </cell>
          <cell r="C35" t="str">
            <v>M3/KM</v>
          </cell>
          <cell r="D35">
            <v>300</v>
          </cell>
          <cell r="E35">
            <v>0</v>
          </cell>
          <cell r="F35">
            <v>0</v>
          </cell>
        </row>
        <row r="36">
          <cell r="B36" t="str">
            <v>EQUIPO DE TOPOGRAFIA</v>
          </cell>
          <cell r="C36" t="str">
            <v>DIA</v>
          </cell>
          <cell r="D36">
            <v>80000</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9000</v>
          </cell>
          <cell r="E43">
            <v>0</v>
          </cell>
        </row>
        <row r="44">
          <cell r="B44" t="str">
            <v>TRITURADO</v>
          </cell>
          <cell r="C44" t="str">
            <v>M3</v>
          </cell>
          <cell r="D44">
            <v>60000</v>
          </cell>
          <cell r="E44">
            <v>0</v>
          </cell>
        </row>
        <row r="45">
          <cell r="B45" t="str">
            <v>CEMENTO</v>
          </cell>
          <cell r="C45" t="str">
            <v>KG</v>
          </cell>
          <cell r="D45">
            <v>440</v>
          </cell>
          <cell r="E45">
            <v>0</v>
          </cell>
        </row>
        <row r="46">
          <cell r="B46" t="str">
            <v>AGUA</v>
          </cell>
          <cell r="C46" t="str">
            <v>LT</v>
          </cell>
          <cell r="D46">
            <v>10</v>
          </cell>
          <cell r="E46">
            <v>0</v>
          </cell>
        </row>
        <row r="47">
          <cell r="B47" t="str">
            <v>BLOQUE MACIZO DE CEMENTO 0.1×0.2×0.4</v>
          </cell>
          <cell r="C47" t="str">
            <v>UND</v>
          </cell>
          <cell r="D47">
            <v>650</v>
          </cell>
          <cell r="E47">
            <v>0</v>
          </cell>
        </row>
        <row r="48">
          <cell r="B48" t="str">
            <v>Hierro 4200 kg/cm2</v>
          </cell>
          <cell r="C48" t="str">
            <v>KG</v>
          </cell>
          <cell r="D48">
            <v>1100</v>
          </cell>
          <cell r="E48">
            <v>0</v>
          </cell>
        </row>
        <row r="49">
          <cell r="B49" t="str">
            <v>ALAMBRE NEGRO</v>
          </cell>
          <cell r="C49" t="str">
            <v>KG</v>
          </cell>
          <cell r="D49">
            <v>1500</v>
          </cell>
          <cell r="E49">
            <v>0</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6024</v>
          </cell>
          <cell r="E54">
            <v>0</v>
          </cell>
        </row>
        <row r="55">
          <cell r="B55" t="str">
            <v>TUBERIA PVC RDE 21  2 1/2"</v>
          </cell>
          <cell r="C55" t="str">
            <v>ML</v>
          </cell>
          <cell r="D55">
            <v>2500</v>
          </cell>
          <cell r="E55">
            <v>0</v>
          </cell>
        </row>
        <row r="56">
          <cell r="B56" t="str">
            <v>TUBERIA PVC RDE 21  3"</v>
          </cell>
          <cell r="C56" t="str">
            <v>ML</v>
          </cell>
          <cell r="D56">
            <v>5000</v>
          </cell>
          <cell r="E56">
            <v>0</v>
          </cell>
        </row>
        <row r="57">
          <cell r="B57" t="str">
            <v>TUBERIA PVC RDE 21  4"</v>
          </cell>
          <cell r="C57" t="str">
            <v>ML</v>
          </cell>
          <cell r="D57">
            <v>6000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2200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4600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350</v>
          </cell>
          <cell r="E70">
            <v>0</v>
          </cell>
        </row>
        <row r="71">
          <cell r="B71" t="str">
            <v>TUBERIA PVC 6"</v>
          </cell>
          <cell r="C71" t="str">
            <v>ML</v>
          </cell>
          <cell r="D71">
            <v>12922</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ASFALTO SOLIDO</v>
          </cell>
          <cell r="C76" t="str">
            <v>KG</v>
          </cell>
          <cell r="D76">
            <v>200</v>
          </cell>
          <cell r="E76">
            <v>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33550</v>
          </cell>
          <cell r="E79">
            <v>0</v>
          </cell>
        </row>
        <row r="80">
          <cell r="B80" t="str">
            <v>HOJA METALICA Cal 20</v>
          </cell>
          <cell r="C80" t="str">
            <v>M2</v>
          </cell>
          <cell r="D80">
            <v>9500</v>
          </cell>
        </row>
        <row r="81">
          <cell r="B81" t="str">
            <v>TUBO METALICO 2X11/2</v>
          </cell>
          <cell r="C81" t="str">
            <v>ML</v>
          </cell>
          <cell r="D81">
            <v>3450</v>
          </cell>
        </row>
        <row r="82">
          <cell r="B82" t="str">
            <v>TUBO  METALICO 1X1</v>
          </cell>
          <cell r="C82" t="str">
            <v>ML</v>
          </cell>
          <cell r="D82">
            <v>5900</v>
          </cell>
        </row>
        <row r="83">
          <cell r="B83" t="str">
            <v>VIDRIO</v>
          </cell>
          <cell r="C83" t="str">
            <v>M2</v>
          </cell>
          <cell r="D83">
            <v>17500</v>
          </cell>
        </row>
        <row r="84">
          <cell r="B84" t="str">
            <v xml:space="preserve">TEJA ONDULADA ETERNIT Nº8 2,4×0,9 </v>
          </cell>
          <cell r="C84" t="str">
            <v>M2</v>
          </cell>
          <cell r="D84">
            <v>23000</v>
          </cell>
        </row>
        <row r="85">
          <cell r="B85" t="str">
            <v>CANALETA 90</v>
          </cell>
          <cell r="C85" t="str">
            <v>M2</v>
          </cell>
          <cell r="D85">
            <v>20000</v>
          </cell>
        </row>
        <row r="86">
          <cell r="B86" t="str">
            <v>AMARRE ALAMBRE TEJA AC</v>
          </cell>
          <cell r="C86" t="str">
            <v>UN</v>
          </cell>
          <cell r="D86">
            <v>50</v>
          </cell>
        </row>
        <row r="87">
          <cell r="B87" t="str">
            <v>ESMALTE DOMESTICO</v>
          </cell>
          <cell r="C87" t="str">
            <v>GAL</v>
          </cell>
          <cell r="D87">
            <v>33700</v>
          </cell>
        </row>
        <row r="88">
          <cell r="B88" t="str">
            <v>TABLA ORDINARIA</v>
          </cell>
          <cell r="C88" t="str">
            <v>ML</v>
          </cell>
          <cell r="D88">
            <v>1500</v>
          </cell>
        </row>
        <row r="89">
          <cell r="B89" t="str">
            <v>PUNTILLAS</v>
          </cell>
          <cell r="C89" t="str">
            <v>LB</v>
          </cell>
          <cell r="D89">
            <v>1500</v>
          </cell>
        </row>
        <row r="90">
          <cell r="B90" t="str">
            <v>PIEDRA BOLA</v>
          </cell>
          <cell r="C90" t="str">
            <v>M3</v>
          </cell>
          <cell r="D90">
            <v>14000</v>
          </cell>
        </row>
        <row r="91">
          <cell r="B91" t="str">
            <v xml:space="preserve">CABALLETE </v>
          </cell>
          <cell r="C91" t="str">
            <v>UN</v>
          </cell>
          <cell r="D91">
            <v>9600</v>
          </cell>
        </row>
        <row r="92">
          <cell r="B92" t="str">
            <v>BLOQUE EN ARCILLA H5</v>
          </cell>
          <cell r="C92" t="str">
            <v>UND</v>
          </cell>
          <cell r="D92">
            <v>550</v>
          </cell>
        </row>
        <row r="93">
          <cell r="B93" t="str">
            <v>PINTURA EN ANTICORROSIVO</v>
          </cell>
          <cell r="C93" t="str">
            <v>GAL</v>
          </cell>
          <cell r="D93">
            <v>24800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950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500</v>
          </cell>
        </row>
        <row r="101">
          <cell r="B101" t="str">
            <v>VENTANA METALICA</v>
          </cell>
          <cell r="C101" t="str">
            <v>M2</v>
          </cell>
          <cell r="D101">
            <v>45000</v>
          </cell>
        </row>
        <row r="102">
          <cell r="B102" t="str">
            <v>LAVAPLATOS INOXIDABLE</v>
          </cell>
          <cell r="C102" t="str">
            <v>UND</v>
          </cell>
          <cell r="D102">
            <v>299000</v>
          </cell>
        </row>
        <row r="103">
          <cell r="B103" t="str">
            <v>MEZCLADOR</v>
          </cell>
          <cell r="C103" t="str">
            <v>UND</v>
          </cell>
          <cell r="D103">
            <v>19000</v>
          </cell>
        </row>
        <row r="104">
          <cell r="B104" t="str">
            <v>MANGUERA 1/2 X 1/2</v>
          </cell>
          <cell r="C104" t="str">
            <v>UND</v>
          </cell>
          <cell r="D104">
            <v>5000</v>
          </cell>
        </row>
        <row r="105">
          <cell r="B105" t="str">
            <v>PINTURA ESMALTE</v>
          </cell>
          <cell r="C105" t="str">
            <v>GAL</v>
          </cell>
          <cell r="D105">
            <v>39000</v>
          </cell>
        </row>
        <row r="106">
          <cell r="B106" t="str">
            <v>PINTURA BARNIZ</v>
          </cell>
          <cell r="C106" t="str">
            <v>GAL</v>
          </cell>
          <cell r="D106">
            <v>25000</v>
          </cell>
        </row>
        <row r="107">
          <cell r="B107" t="str">
            <v>CAL PROMICAL</v>
          </cell>
          <cell r="C107" t="str">
            <v>KG</v>
          </cell>
          <cell r="D107">
            <v>120</v>
          </cell>
        </row>
        <row r="108">
          <cell r="B108" t="str">
            <v>ESTUCO</v>
          </cell>
          <cell r="C108" t="str">
            <v>KG</v>
          </cell>
          <cell r="D108">
            <v>750</v>
          </cell>
        </row>
        <row r="109">
          <cell r="B109" t="str">
            <v>MURO EN BLOUE</v>
          </cell>
          <cell r="C109" t="str">
            <v>M2</v>
          </cell>
          <cell r="D109">
            <v>15800</v>
          </cell>
        </row>
        <row r="110">
          <cell r="B110" t="str">
            <v>DURMIENTES EN MADERA DE .06X.1</v>
          </cell>
          <cell r="C110" t="str">
            <v>ML</v>
          </cell>
          <cell r="D110">
            <v>2000</v>
          </cell>
        </row>
        <row r="111">
          <cell r="B111" t="str">
            <v>MACHIMBRE PARA PISO</v>
          </cell>
          <cell r="C111" t="str">
            <v>M2</v>
          </cell>
          <cell r="D111">
            <v>15000</v>
          </cell>
        </row>
        <row r="112">
          <cell r="B112" t="str">
            <v>ESTACAS DE MADERA</v>
          </cell>
          <cell r="C112" t="str">
            <v>UND</v>
          </cell>
          <cell r="D112">
            <v>500</v>
          </cell>
        </row>
        <row r="113">
          <cell r="B113" t="str">
            <v>DILATACIONES</v>
          </cell>
          <cell r="C113" t="str">
            <v>ML</v>
          </cell>
          <cell r="D113">
            <v>650</v>
          </cell>
        </row>
        <row r="114">
          <cell r="B114" t="str">
            <v>CONCRETO DE 1:2:3½</v>
          </cell>
          <cell r="C114" t="str">
            <v>M3</v>
          </cell>
          <cell r="D114">
            <v>207201.951</v>
          </cell>
        </row>
        <row r="115">
          <cell r="B115" t="str">
            <v>BREA</v>
          </cell>
          <cell r="C115" t="str">
            <v>KG</v>
          </cell>
          <cell r="D115">
            <v>650</v>
          </cell>
        </row>
        <row r="116">
          <cell r="B116" t="str">
            <v>HIERRO DE REFUERZO Ø=½"</v>
          </cell>
          <cell r="C116" t="str">
            <v>KG</v>
          </cell>
          <cell r="D116">
            <v>1200</v>
          </cell>
        </row>
        <row r="117">
          <cell r="B117" t="str">
            <v>HIERRO DE REFUERZO Ø=3/8"</v>
          </cell>
          <cell r="C117" t="str">
            <v>KG</v>
          </cell>
          <cell r="D117">
            <v>1100</v>
          </cell>
        </row>
        <row r="118">
          <cell r="B118" t="str">
            <v xml:space="preserve">SUB BASE GRANULAR </v>
          </cell>
          <cell r="C118" t="str">
            <v>M3</v>
          </cell>
          <cell r="D118">
            <v>32000</v>
          </cell>
        </row>
        <row r="119">
          <cell r="B119" t="str">
            <v>PEGO PARA LOSA</v>
          </cell>
          <cell r="C119" t="str">
            <v>KG</v>
          </cell>
          <cell r="D119">
            <v>770</v>
          </cell>
        </row>
        <row r="120">
          <cell r="B120" t="str">
            <v>ENCHAPE DE PISOS 0.30x0.30 TIPO PESADO</v>
          </cell>
          <cell r="C120" t="str">
            <v>M2</v>
          </cell>
          <cell r="D120">
            <v>19725</v>
          </cell>
        </row>
        <row r="121">
          <cell r="B121" t="str">
            <v>ENCHAPE DE MUROS</v>
          </cell>
          <cell r="C121" t="str">
            <v>M2</v>
          </cell>
          <cell r="D121">
            <v>15250</v>
          </cell>
        </row>
        <row r="122">
          <cell r="B122" t="str">
            <v>LAMPARA FLUORESCENTE SENCILLA</v>
          </cell>
          <cell r="C122" t="str">
            <v>UND</v>
          </cell>
          <cell r="D122">
            <v>24500</v>
          </cell>
        </row>
        <row r="123">
          <cell r="B123" t="str">
            <v>TASA  SANITARIA Cr 102 DE CORONA</v>
          </cell>
          <cell r="C123" t="str">
            <v>UND</v>
          </cell>
          <cell r="D123">
            <v>125000</v>
          </cell>
        </row>
        <row r="124">
          <cell r="B124" t="str">
            <v>TUBO NOVAFORT 8"</v>
          </cell>
          <cell r="C124" t="str">
            <v>ML</v>
          </cell>
          <cell r="D124">
            <v>19243</v>
          </cell>
        </row>
        <row r="125">
          <cell r="B125" t="str">
            <v>MORTERO 1:4</v>
          </cell>
          <cell r="C125" t="str">
            <v>M3</v>
          </cell>
          <cell r="D125">
            <v>174184.701</v>
          </cell>
        </row>
        <row r="126">
          <cell r="B126" t="str">
            <v>KEROSENE</v>
          </cell>
          <cell r="C126" t="str">
            <v>GAL</v>
          </cell>
          <cell r="D126">
            <v>2000</v>
          </cell>
        </row>
        <row r="127">
          <cell r="B127" t="str">
            <v>MANTO IMPER. 3mm CON PINTURA PLACA</v>
          </cell>
          <cell r="C127" t="str">
            <v>UND</v>
          </cell>
          <cell r="D127">
            <v>13650</v>
          </cell>
        </row>
        <row r="128">
          <cell r="B128" t="str">
            <v>SEGUETA</v>
          </cell>
          <cell r="C128" t="str">
            <v>UND</v>
          </cell>
          <cell r="D128">
            <v>2500</v>
          </cell>
        </row>
        <row r="129">
          <cell r="B129" t="str">
            <v>UNION PVC S 6"</v>
          </cell>
          <cell r="C129" t="str">
            <v>UND</v>
          </cell>
          <cell r="D129">
            <v>10675</v>
          </cell>
        </row>
        <row r="130">
          <cell r="B130" t="str">
            <v>ADHESIVO</v>
          </cell>
          <cell r="C130" t="str">
            <v>GAL</v>
          </cell>
          <cell r="D130">
            <v>58000</v>
          </cell>
        </row>
        <row r="131">
          <cell r="B131" t="str">
            <v>ACONDICIONADOR</v>
          </cell>
          <cell r="C131" t="str">
            <v>GAL</v>
          </cell>
          <cell r="D131">
            <v>52812</v>
          </cell>
        </row>
        <row r="132">
          <cell r="B132" t="str">
            <v>CAJA DE INSPECCION  .6 X .6 mt</v>
          </cell>
          <cell r="C132" t="str">
            <v>UND</v>
          </cell>
          <cell r="D132">
            <v>40000</v>
          </cell>
        </row>
        <row r="133">
          <cell r="B133" t="str">
            <v>TUBERIA PVC RDE 21 6"</v>
          </cell>
          <cell r="C133" t="str">
            <v>ML</v>
          </cell>
          <cell r="D133">
            <v>40407</v>
          </cell>
        </row>
        <row r="134">
          <cell r="B134" t="str">
            <v>TUBERIA PVC P 1/2</v>
          </cell>
          <cell r="C134" t="str">
            <v>UND</v>
          </cell>
          <cell r="D134">
            <v>500</v>
          </cell>
        </row>
        <row r="135">
          <cell r="B135" t="str">
            <v>UNION DE REPARACION DE 10"</v>
          </cell>
          <cell r="C135" t="str">
            <v>UND</v>
          </cell>
          <cell r="D135">
            <v>262478</v>
          </cell>
        </row>
        <row r="136">
          <cell r="B136" t="str">
            <v>REDUCCION HF 10X6</v>
          </cell>
          <cell r="C136" t="str">
            <v>UND</v>
          </cell>
          <cell r="D136">
            <v>191400</v>
          </cell>
        </row>
        <row r="137">
          <cell r="B137" t="str">
            <v>VALVULA DE COMPUERTA DE EXT.LISO</v>
          </cell>
          <cell r="C137" t="str">
            <v>UND</v>
          </cell>
          <cell r="D137">
            <v>870250</v>
          </cell>
        </row>
        <row r="138">
          <cell r="B138" t="str">
            <v>CODO PVC P 6"</v>
          </cell>
          <cell r="C138" t="str">
            <v>UND</v>
          </cell>
          <cell r="D138">
            <v>182360</v>
          </cell>
        </row>
        <row r="139">
          <cell r="B139" t="str">
            <v>REDUCCION HF 6X4</v>
          </cell>
          <cell r="C139" t="str">
            <v>UND</v>
          </cell>
          <cell r="D139">
            <v>58700</v>
          </cell>
        </row>
        <row r="140">
          <cell r="B140" t="str">
            <v>TEE HF 6X6X3</v>
          </cell>
          <cell r="C140" t="str">
            <v>UND</v>
          </cell>
          <cell r="D140">
            <v>84216</v>
          </cell>
        </row>
        <row r="141">
          <cell r="B141" t="str">
            <v>TEE 4X4X3 PVC P</v>
          </cell>
          <cell r="C141" t="str">
            <v>UND</v>
          </cell>
          <cell r="D141">
            <v>71922</v>
          </cell>
        </row>
        <row r="142">
          <cell r="B142" t="str">
            <v>TEE 4X3X2 PVC P</v>
          </cell>
          <cell r="C142" t="str">
            <v>UND</v>
          </cell>
          <cell r="D142">
            <v>61375</v>
          </cell>
        </row>
        <row r="143">
          <cell r="B143" t="str">
            <v>CRUCETA 4X4X2X2 HF</v>
          </cell>
          <cell r="C143" t="str">
            <v>UND</v>
          </cell>
          <cell r="D143">
            <v>63800</v>
          </cell>
        </row>
        <row r="144">
          <cell r="B144" t="str">
            <v>CRUCETA DE 3X3X2X2 HF</v>
          </cell>
          <cell r="C144" t="str">
            <v>UND</v>
          </cell>
          <cell r="D144">
            <v>43384</v>
          </cell>
        </row>
        <row r="145">
          <cell r="B145" t="str">
            <v>TEE 3X3X2 PVC</v>
          </cell>
          <cell r="C145" t="str">
            <v>UND</v>
          </cell>
          <cell r="D145">
            <v>40367</v>
          </cell>
        </row>
        <row r="146">
          <cell r="B146" t="str">
            <v>REDUCCION 3X2 PVC P</v>
          </cell>
          <cell r="C146" t="str">
            <v>UND</v>
          </cell>
          <cell r="D146">
            <v>5172</v>
          </cell>
        </row>
        <row r="147">
          <cell r="B147" t="str">
            <v>CODO 3" 90 RADIO LARGO</v>
          </cell>
          <cell r="C147" t="str">
            <v>UND</v>
          </cell>
          <cell r="D147">
            <v>35637</v>
          </cell>
        </row>
        <row r="148">
          <cell r="B148" t="str">
            <v>TEE 2X2X2 PVC</v>
          </cell>
          <cell r="C148" t="str">
            <v>UND</v>
          </cell>
          <cell r="D148">
            <v>21143</v>
          </cell>
        </row>
        <row r="149">
          <cell r="B149" t="str">
            <v>CRUCETA 2X2X2X2 HF</v>
          </cell>
          <cell r="C149" t="str">
            <v>UND</v>
          </cell>
          <cell r="D149">
            <v>33176</v>
          </cell>
        </row>
        <row r="150">
          <cell r="B150" t="str">
            <v>TAPON PVC P 2"</v>
          </cell>
          <cell r="C150" t="str">
            <v>UND</v>
          </cell>
          <cell r="D150">
            <v>1664</v>
          </cell>
        </row>
        <row r="151">
          <cell r="B151" t="str">
            <v>COLLAR DE DERIVACION 3 X 1/2</v>
          </cell>
          <cell r="C151" t="str">
            <v>UND</v>
          </cell>
          <cell r="D151">
            <v>8278</v>
          </cell>
        </row>
        <row r="152">
          <cell r="B152" t="str">
            <v>COLLAR DE DERIVACIÓN 2 X 1/2"</v>
          </cell>
          <cell r="C152" t="str">
            <v>UND</v>
          </cell>
          <cell r="D152">
            <v>3100</v>
          </cell>
        </row>
        <row r="153">
          <cell r="B153" t="str">
            <v>CAJA DE REGISTRO</v>
          </cell>
          <cell r="C153" t="str">
            <v>UND</v>
          </cell>
          <cell r="D153">
            <v>19500</v>
          </cell>
        </row>
        <row r="154">
          <cell r="B154" t="str">
            <v>TAPA CAJA DE REGISTRO HF</v>
          </cell>
          <cell r="C154" t="str">
            <v>UND</v>
          </cell>
          <cell r="D154">
            <v>25000</v>
          </cell>
        </row>
        <row r="155">
          <cell r="B155" t="str">
            <v>EXCAVACIÓN MANUAL</v>
          </cell>
          <cell r="C155" t="str">
            <v>M3</v>
          </cell>
          <cell r="D155">
            <v>13029</v>
          </cell>
        </row>
        <row r="156">
          <cell r="B156" t="str">
            <v xml:space="preserve">CABALLETE </v>
          </cell>
          <cell r="C156" t="str">
            <v>UND</v>
          </cell>
          <cell r="D156">
            <v>9600</v>
          </cell>
        </row>
        <row r="157">
          <cell r="B157" t="str">
            <v>CEMENTO BLANCO</v>
          </cell>
          <cell r="C157" t="str">
            <v>KG</v>
          </cell>
          <cell r="D157">
            <v>550</v>
          </cell>
        </row>
        <row r="158">
          <cell r="B158" t="str">
            <v>LAVAMANOS SENCILLO CORONA</v>
          </cell>
          <cell r="C158" t="str">
            <v>UND</v>
          </cell>
          <cell r="D158">
            <v>45500</v>
          </cell>
        </row>
        <row r="159">
          <cell r="B159" t="str">
            <v>LLAVES PARA LAVAMANOS GRIFER</v>
          </cell>
          <cell r="C159" t="str">
            <v>UND</v>
          </cell>
          <cell r="D159">
            <v>11700</v>
          </cell>
        </row>
        <row r="160">
          <cell r="B160" t="str">
            <v xml:space="preserve">CURVAS 1/2 T.L </v>
          </cell>
          <cell r="C160" t="str">
            <v>UND</v>
          </cell>
          <cell r="D160">
            <v>100</v>
          </cell>
        </row>
        <row r="161">
          <cell r="B161" t="str">
            <v>CAJAS RECTANGULARES</v>
          </cell>
          <cell r="C161" t="str">
            <v>UND</v>
          </cell>
          <cell r="D161">
            <v>500</v>
          </cell>
        </row>
        <row r="162">
          <cell r="B162" t="str">
            <v>CAJAS OCTOGONALES</v>
          </cell>
          <cell r="C162" t="str">
            <v>UND</v>
          </cell>
          <cell r="D162">
            <v>500</v>
          </cell>
        </row>
        <row r="163">
          <cell r="B163" t="str">
            <v>APAGADOR SENCILLO LUMINEX</v>
          </cell>
          <cell r="C163" t="str">
            <v>UND</v>
          </cell>
          <cell r="D163">
            <v>2700</v>
          </cell>
        </row>
        <row r="164">
          <cell r="B164" t="str">
            <v>APAGADOR DOBLE LUMINEX</v>
          </cell>
          <cell r="C164" t="str">
            <v>UND</v>
          </cell>
          <cell r="D164">
            <v>3900</v>
          </cell>
        </row>
        <row r="165">
          <cell r="B165" t="str">
            <v>TOMA DOBLE</v>
          </cell>
          <cell r="C165" t="str">
            <v>UND</v>
          </cell>
          <cell r="D165">
            <v>3600</v>
          </cell>
        </row>
        <row r="166">
          <cell r="B166" t="str">
            <v>POLO A TIERRA LUMINEX</v>
          </cell>
          <cell r="C166" t="str">
            <v>UND</v>
          </cell>
          <cell r="D166">
            <v>3800</v>
          </cell>
        </row>
        <row r="167">
          <cell r="B167" t="str">
            <v>ACCESORIOS ELECTRICOS</v>
          </cell>
          <cell r="C167" t="str">
            <v>UND</v>
          </cell>
          <cell r="D167">
            <v>4500</v>
          </cell>
        </row>
        <row r="168">
          <cell r="B168" t="str">
            <v>CAJA CONTADOR</v>
          </cell>
          <cell r="C168" t="str">
            <v>UND</v>
          </cell>
          <cell r="D168">
            <v>16500</v>
          </cell>
        </row>
        <row r="169">
          <cell r="B169" t="str">
            <v>TABELON</v>
          </cell>
          <cell r="C169" t="str">
            <v>UND</v>
          </cell>
          <cell r="D169">
            <v>1800</v>
          </cell>
        </row>
        <row r="170">
          <cell r="B170" t="str">
            <v>RIEL IPN 100</v>
          </cell>
          <cell r="C170" t="str">
            <v>ML</v>
          </cell>
          <cell r="D170">
            <v>15250</v>
          </cell>
        </row>
        <row r="171">
          <cell r="B171" t="str">
            <v>ANGULO DE 1 1/2"× 1/8"</v>
          </cell>
          <cell r="C171" t="str">
            <v>KG</v>
          </cell>
          <cell r="D171">
            <v>2000</v>
          </cell>
        </row>
        <row r="172">
          <cell r="B172" t="str">
            <v>REJA METALICA EN  TUBO 1 X 1</v>
          </cell>
          <cell r="C172" t="str">
            <v>ML</v>
          </cell>
          <cell r="D172">
            <v>35000</v>
          </cell>
        </row>
        <row r="173">
          <cell r="B173" t="str">
            <v>SOLDADURA 6013 1/8"</v>
          </cell>
          <cell r="C173" t="str">
            <v>KG</v>
          </cell>
          <cell r="D173">
            <v>6000</v>
          </cell>
        </row>
        <row r="174">
          <cell r="B174" t="str">
            <v>PINTURA PARA TABLERO X 1/4</v>
          </cell>
          <cell r="C174" t="str">
            <v>1/4 GAL</v>
          </cell>
          <cell r="D174">
            <v>25000</v>
          </cell>
        </row>
        <row r="175">
          <cell r="B175" t="str">
            <v>RELLENO EN MATERIAL COMUN</v>
          </cell>
          <cell r="C175" t="str">
            <v>M3</v>
          </cell>
          <cell r="D175">
            <v>9000</v>
          </cell>
        </row>
        <row r="176">
          <cell r="B176" t="str">
            <v xml:space="preserve">CANAL METALICA </v>
          </cell>
          <cell r="C176" t="str">
            <v>ML</v>
          </cell>
          <cell r="D176">
            <v>10000</v>
          </cell>
        </row>
        <row r="177">
          <cell r="B177" t="str">
            <v>BISAGRAS</v>
          </cell>
          <cell r="C177" t="str">
            <v>UND</v>
          </cell>
          <cell r="D177">
            <v>2000</v>
          </cell>
        </row>
        <row r="178">
          <cell r="B178" t="str">
            <v>ACERO FIGURADO 60.000PSI Ø=½"</v>
          </cell>
          <cell r="C178" t="str">
            <v>KG</v>
          </cell>
          <cell r="D178">
            <v>1100</v>
          </cell>
        </row>
        <row r="179">
          <cell r="B179" t="str">
            <v>CLOSET DE MADERA</v>
          </cell>
          <cell r="C179" t="str">
            <v>UND</v>
          </cell>
          <cell r="D179">
            <v>280000</v>
          </cell>
        </row>
        <row r="180">
          <cell r="B180" t="str">
            <v>LIMPIADOR LIQUIDO</v>
          </cell>
          <cell r="C180" t="str">
            <v>FRASCO</v>
          </cell>
          <cell r="D180">
            <v>3500</v>
          </cell>
        </row>
        <row r="181">
          <cell r="B181" t="str">
            <v>CABLE No 10</v>
          </cell>
          <cell r="C181" t="str">
            <v>ML</v>
          </cell>
          <cell r="D181">
            <v>400</v>
          </cell>
        </row>
        <row r="182">
          <cell r="B182" t="str">
            <v>TACOS 30 AMP</v>
          </cell>
          <cell r="C182" t="str">
            <v>UND</v>
          </cell>
          <cell r="D182">
            <v>4700</v>
          </cell>
        </row>
        <row r="183">
          <cell r="B183" t="str">
            <v>FLOTADOR 3/4</v>
          </cell>
          <cell r="C183" t="str">
            <v>UND</v>
          </cell>
          <cell r="D183">
            <v>15000</v>
          </cell>
        </row>
        <row r="184">
          <cell r="B184" t="str">
            <v>IMPERABILIZANTE SIKA 1</v>
          </cell>
          <cell r="C184" t="str">
            <v>GAL</v>
          </cell>
          <cell r="D184">
            <v>12000</v>
          </cell>
        </row>
        <row r="185">
          <cell r="B185" t="str">
            <v>LADRILLO ROSADO</v>
          </cell>
          <cell r="C185" t="str">
            <v>UND</v>
          </cell>
          <cell r="D185">
            <v>450</v>
          </cell>
        </row>
        <row r="186">
          <cell r="B186" t="str">
            <v>HIERRO DE REFUERZO DE 60.000 PSI</v>
          </cell>
          <cell r="C186" t="str">
            <v>KG</v>
          </cell>
          <cell r="D186">
            <v>1300</v>
          </cell>
        </row>
        <row r="187">
          <cell r="B187" t="str">
            <v>TUBO METALICO DE3X1½</v>
          </cell>
          <cell r="C187" t="str">
            <v>ML</v>
          </cell>
          <cell r="D187">
            <v>3100</v>
          </cell>
        </row>
        <row r="188">
          <cell r="B188" t="str">
            <v>TUBO  PVC S 4"</v>
          </cell>
          <cell r="C188" t="str">
            <v>ML</v>
          </cell>
          <cell r="D188">
            <v>6000</v>
          </cell>
        </row>
        <row r="189">
          <cell r="B189" t="str">
            <v>TUBO PVC-S 2"</v>
          </cell>
          <cell r="C189" t="str">
            <v>ML</v>
          </cell>
          <cell r="D189">
            <v>3400</v>
          </cell>
        </row>
        <row r="190">
          <cell r="B190" t="str">
            <v>PINTURA SIKACOLOR</v>
          </cell>
          <cell r="C190" t="str">
            <v>GAL</v>
          </cell>
          <cell r="D190">
            <v>45000</v>
          </cell>
        </row>
        <row r="191">
          <cell r="B191" t="str">
            <v>CERCHA  EN VARILLA ADE 3/4 X 5/8</v>
          </cell>
          <cell r="C191" t="str">
            <v>ML</v>
          </cell>
          <cell r="D191">
            <v>21500</v>
          </cell>
        </row>
        <row r="192">
          <cell r="B192" t="str">
            <v>ENTRAMADO EN MADERA</v>
          </cell>
          <cell r="C192" t="str">
            <v>GLOBAL</v>
          </cell>
          <cell r="D192">
            <v>10000</v>
          </cell>
        </row>
        <row r="193">
          <cell r="B193" t="str">
            <v>CORREA DE ½ X 3/8</v>
          </cell>
          <cell r="C193" t="str">
            <v>ML</v>
          </cell>
          <cell r="D193">
            <v>10500</v>
          </cell>
        </row>
        <row r="194">
          <cell r="B194" t="str">
            <v>LAMINA DE ZINC</v>
          </cell>
          <cell r="C194" t="str">
            <v>M2</v>
          </cell>
          <cell r="D194">
            <v>3800</v>
          </cell>
        </row>
        <row r="195">
          <cell r="B195" t="str">
            <v>TUBO METALICO DE 4" X 2"</v>
          </cell>
          <cell r="C195" t="str">
            <v>ML</v>
          </cell>
          <cell r="D195">
            <v>23000</v>
          </cell>
        </row>
        <row r="196">
          <cell r="B196" t="str">
            <v>MALLA ESLABONADA h = 1,8 mt</v>
          </cell>
          <cell r="C196" t="str">
            <v>ML</v>
          </cell>
          <cell r="D196">
            <v>6800</v>
          </cell>
        </row>
        <row r="197">
          <cell r="B197" t="str">
            <v>PLATINA DE ½ X 3/16</v>
          </cell>
          <cell r="C197" t="str">
            <v>ML</v>
          </cell>
          <cell r="D197">
            <v>1000</v>
          </cell>
        </row>
        <row r="198">
          <cell r="B198" t="str">
            <v>TUBO NEGRO  2" TIPO PESADO</v>
          </cell>
          <cell r="C198" t="str">
            <v>ML</v>
          </cell>
          <cell r="D198">
            <v>7200</v>
          </cell>
        </row>
        <row r="199">
          <cell r="B199" t="str">
            <v>MALLA ESLABONADA cal. 12 2.5"×2.5"</v>
          </cell>
          <cell r="C199" t="str">
            <v>M2</v>
          </cell>
          <cell r="D199">
            <v>3900</v>
          </cell>
        </row>
        <row r="200">
          <cell r="B200" t="str">
            <v>ANGULO  DE 3/4 X 1/8</v>
          </cell>
          <cell r="C200" t="str">
            <v>ML</v>
          </cell>
          <cell r="D200">
            <v>2500</v>
          </cell>
        </row>
        <row r="201">
          <cell r="B201" t="str">
            <v>CONCRETO CICLOPEO</v>
          </cell>
          <cell r="C201" t="str">
            <v>M3</v>
          </cell>
          <cell r="D201">
            <v>210163</v>
          </cell>
        </row>
        <row r="202">
          <cell r="B202" t="str">
            <v>TINER</v>
          </cell>
          <cell r="C202" t="str">
            <v>LT</v>
          </cell>
          <cell r="D202">
            <v>2500</v>
          </cell>
        </row>
        <row r="203">
          <cell r="B203" t="str">
            <v>CABLE 1/0 AWG Cu THW</v>
          </cell>
          <cell r="C203" t="str">
            <v>KM</v>
          </cell>
          <cell r="D203">
            <v>7000</v>
          </cell>
        </row>
        <row r="204">
          <cell r="B204" t="str">
            <v>CABLE  2 AWG Cu THW</v>
          </cell>
          <cell r="C204" t="str">
            <v>KM</v>
          </cell>
          <cell r="D204">
            <v>4698000</v>
          </cell>
        </row>
        <row r="205">
          <cell r="B205" t="str">
            <v>DUCTO CONDUIT ELECTR. PVC  2"</v>
          </cell>
          <cell r="C205" t="str">
            <v>ML</v>
          </cell>
          <cell r="D205">
            <v>8000</v>
          </cell>
        </row>
        <row r="206">
          <cell r="B206" t="str">
            <v>CURVA 90 CONDUIT PVC 2"</v>
          </cell>
          <cell r="C206" t="str">
            <v>UNIDAD</v>
          </cell>
          <cell r="D206">
            <v>6300</v>
          </cell>
        </row>
        <row r="207">
          <cell r="B207" t="str">
            <v xml:space="preserve">ROSETA DE BAKELITA DE 4" </v>
          </cell>
          <cell r="C207" t="str">
            <v>UNIDAD</v>
          </cell>
          <cell r="D207">
            <v>920</v>
          </cell>
        </row>
        <row r="208">
          <cell r="B208" t="str">
            <v>TOMACORRIENTE POLO/TIERRA 15A LEVITON</v>
          </cell>
          <cell r="C208" t="str">
            <v>UNIDAD</v>
          </cell>
          <cell r="D208">
            <v>2500</v>
          </cell>
        </row>
        <row r="209">
          <cell r="B209" t="str">
            <v>INTERRUPTOR SENCILLO</v>
          </cell>
          <cell r="C209" t="str">
            <v>UNIDAD</v>
          </cell>
          <cell r="D209">
            <v>3400</v>
          </cell>
        </row>
        <row r="210">
          <cell r="B210" t="str">
            <v>INTERRUPTOR SENC. CONMUTABLE</v>
          </cell>
          <cell r="C210" t="str">
            <v>UNIDAD</v>
          </cell>
          <cell r="D210">
            <v>5800</v>
          </cell>
        </row>
        <row r="211">
          <cell r="B211" t="str">
            <v>BOMBILLO</v>
          </cell>
          <cell r="C211" t="str">
            <v>UNIDAD</v>
          </cell>
          <cell r="D211">
            <v>500</v>
          </cell>
        </row>
        <row r="212">
          <cell r="B212" t="str">
            <v>ALAMBRE  No. 8 AWG</v>
          </cell>
          <cell r="C212" t="str">
            <v>ML</v>
          </cell>
          <cell r="D212">
            <v>750</v>
          </cell>
        </row>
        <row r="213">
          <cell r="B213" t="str">
            <v>DUCTO CONDUIT ELECTR. PVC  1/2"</v>
          </cell>
          <cell r="C213" t="str">
            <v>ML</v>
          </cell>
          <cell r="D213">
            <v>1450</v>
          </cell>
        </row>
        <row r="214">
          <cell r="B214" t="str">
            <v>CURVA 90 CONDUIT PVC 1/2"</v>
          </cell>
          <cell r="C214" t="str">
            <v>UNIDAD</v>
          </cell>
          <cell r="D214">
            <v>300</v>
          </cell>
        </row>
        <row r="215">
          <cell r="B215" t="str">
            <v>CAJA GALVANIZADA D=4*4</v>
          </cell>
          <cell r="C215" t="str">
            <v>UNIDAD</v>
          </cell>
          <cell r="D215">
            <v>1000</v>
          </cell>
        </row>
        <row r="216">
          <cell r="B216" t="str">
            <v>ALAMBRE No. 10 AWG</v>
          </cell>
          <cell r="C216" t="str">
            <v>ML</v>
          </cell>
          <cell r="D216">
            <v>420</v>
          </cell>
        </row>
        <row r="219">
          <cell r="B219" t="str">
            <v>NOMBRE</v>
          </cell>
          <cell r="C219" t="str">
            <v>UNIDAD</v>
          </cell>
          <cell r="D219" t="str">
            <v>PRECIO</v>
          </cell>
        </row>
        <row r="220">
          <cell r="B220" t="str">
            <v>MAESTRO</v>
          </cell>
          <cell r="C220" t="str">
            <v>JORNAL</v>
          </cell>
          <cell r="D220">
            <v>30000</v>
          </cell>
          <cell r="E220">
            <v>0</v>
          </cell>
        </row>
        <row r="221">
          <cell r="B221" t="str">
            <v>OFICIAL</v>
          </cell>
          <cell r="C221" t="str">
            <v>JORNAL</v>
          </cell>
          <cell r="D221">
            <v>22328</v>
          </cell>
          <cell r="E221">
            <v>0</v>
          </cell>
        </row>
        <row r="222">
          <cell r="B222" t="str">
            <v>OBRERO</v>
          </cell>
          <cell r="C222" t="str">
            <v>JORNAL</v>
          </cell>
          <cell r="D222">
            <v>15588</v>
          </cell>
          <cell r="E222">
            <v>47634.33</v>
          </cell>
        </row>
        <row r="223">
          <cell r="B223" t="str">
            <v>CUADRILLA DE TOPOGRAFIA 1×2×2</v>
          </cell>
          <cell r="C223" t="str">
            <v>DIA</v>
          </cell>
          <cell r="D223">
            <v>100000</v>
          </cell>
          <cell r="E223">
            <v>5874.4375</v>
          </cell>
        </row>
        <row r="224">
          <cell r="B224" t="str">
            <v>METALURGICO</v>
          </cell>
          <cell r="C224" t="str">
            <v>DIA</v>
          </cell>
          <cell r="D224">
            <v>60000</v>
          </cell>
          <cell r="E224">
            <v>0</v>
          </cell>
        </row>
        <row r="225">
          <cell r="B225" t="str">
            <v>TECNICO ELECTRICO</v>
          </cell>
          <cell r="C225" t="str">
            <v>DIA</v>
          </cell>
          <cell r="D225">
            <v>40000</v>
          </cell>
          <cell r="E225">
            <v>0</v>
          </cell>
        </row>
        <row r="226">
          <cell r="B226" t="str">
            <v>xxx</v>
          </cell>
          <cell r="E226">
            <v>0</v>
          </cell>
        </row>
        <row r="227">
          <cell r="B227" t="str">
            <v>xxx</v>
          </cell>
          <cell r="E227">
            <v>0</v>
          </cell>
        </row>
        <row r="228">
          <cell r="B228" t="str">
            <v>xxx</v>
          </cell>
          <cell r="E228">
            <v>0</v>
          </cell>
        </row>
        <row r="229">
          <cell r="B229" t="str">
            <v>xxx</v>
          </cell>
          <cell r="E229">
            <v>0</v>
          </cell>
        </row>
        <row r="231">
          <cell r="B231" t="str">
            <v>NOMBRE</v>
          </cell>
          <cell r="C231" t="str">
            <v>UNIDAD</v>
          </cell>
          <cell r="D231" t="str">
            <v>PRECIO</v>
          </cell>
        </row>
        <row r="232">
          <cell r="B232" t="str">
            <v>HERRAMIENTA MENOR</v>
          </cell>
          <cell r="C232" t="str">
            <v>GLB</v>
          </cell>
          <cell r="D232">
            <v>1500</v>
          </cell>
          <cell r="E232">
            <v>2675.4383750000002</v>
          </cell>
        </row>
        <row r="233">
          <cell r="B233" t="str">
            <v>FORMALETA</v>
          </cell>
          <cell r="C233" t="str">
            <v>GLB</v>
          </cell>
          <cell r="D233">
            <v>20000</v>
          </cell>
          <cell r="E233">
            <v>0</v>
          </cell>
        </row>
        <row r="234">
          <cell r="B234" t="str">
            <v>ESTACAS MADERA</v>
          </cell>
          <cell r="C234" t="str">
            <v>UND</v>
          </cell>
          <cell r="D234">
            <v>500</v>
          </cell>
          <cell r="E234">
            <v>0</v>
          </cell>
        </row>
        <row r="235">
          <cell r="B235" t="str">
            <v>BOMBA SUMERGIBLE</v>
          </cell>
          <cell r="C235" t="str">
            <v>UND</v>
          </cell>
          <cell r="D235">
            <v>2250000</v>
          </cell>
          <cell r="E235">
            <v>0</v>
          </cell>
        </row>
        <row r="236">
          <cell r="B236" t="str">
            <v>TEJA ACEROLIT</v>
          </cell>
          <cell r="C236" t="str">
            <v>UND</v>
          </cell>
          <cell r="D236">
            <v>15000</v>
          </cell>
          <cell r="E236">
            <v>0</v>
          </cell>
        </row>
        <row r="237">
          <cell r="B237" t="str">
            <v>PUERTA EN LAMINA</v>
          </cell>
          <cell r="C237" t="str">
            <v>UND</v>
          </cell>
          <cell r="D237">
            <v>58000</v>
          </cell>
          <cell r="E237">
            <v>0</v>
          </cell>
        </row>
        <row r="238">
          <cell r="B238" t="str">
            <v>HERRAMIENTA M.</v>
          </cell>
          <cell r="C238" t="str">
            <v>GLB</v>
          </cell>
          <cell r="D238">
            <v>250</v>
          </cell>
          <cell r="E238">
            <v>0</v>
          </cell>
        </row>
        <row r="239">
          <cell r="B239" t="str">
            <v>HERRAMIENTAS MENOR</v>
          </cell>
          <cell r="C239" t="str">
            <v>GLB</v>
          </cell>
          <cell r="D239">
            <v>1000</v>
          </cell>
          <cell r="E239">
            <v>0</v>
          </cell>
        </row>
        <row r="240">
          <cell r="B240" t="str">
            <v>FORMALETA EN MADERA PULIDA</v>
          </cell>
          <cell r="C240" t="str">
            <v>ML</v>
          </cell>
          <cell r="D240">
            <v>1500</v>
          </cell>
          <cell r="E240">
            <v>0</v>
          </cell>
        </row>
        <row r="241">
          <cell r="B241" t="str">
            <v>FORMALETA METALICA 1×0.25</v>
          </cell>
          <cell r="C241" t="str">
            <v>DIA</v>
          </cell>
          <cell r="D241">
            <v>40</v>
          </cell>
          <cell r="E241">
            <v>0</v>
          </cell>
        </row>
        <row r="242">
          <cell r="B242" t="str">
            <v>TABLERO DE MADERA</v>
          </cell>
          <cell r="C242" t="str">
            <v>d/M</v>
          </cell>
          <cell r="D242">
            <v>90</v>
          </cell>
          <cell r="E242">
            <v>0</v>
          </cell>
        </row>
        <row r="243">
          <cell r="B243" t="str">
            <v>PARAL METALICO (TELESCOPICO)</v>
          </cell>
          <cell r="C243" t="str">
            <v>d/M</v>
          </cell>
          <cell r="D243">
            <v>90</v>
          </cell>
          <cell r="E243">
            <v>0</v>
          </cell>
          <cell r="F243" t="str">
            <v>3metros</v>
          </cell>
        </row>
        <row r="244">
          <cell r="B244" t="str">
            <v>CERCHA METALICA DE 3M</v>
          </cell>
          <cell r="C244" t="str">
            <v>d/M</v>
          </cell>
          <cell r="D244">
            <v>90</v>
          </cell>
          <cell r="E244">
            <v>0</v>
          </cell>
        </row>
        <row r="245">
          <cell r="B245" t="str">
            <v>FORMALETA METALICA 1×0.5 M-Und</v>
          </cell>
          <cell r="C245" t="str">
            <v>DIA</v>
          </cell>
          <cell r="D245">
            <v>60</v>
          </cell>
          <cell r="E245">
            <v>0</v>
          </cell>
        </row>
        <row r="246">
          <cell r="B246" t="str">
            <v>XXX</v>
          </cell>
          <cell r="E246">
            <v>0</v>
          </cell>
        </row>
        <row r="247">
          <cell r="B247" t="str">
            <v>XXX</v>
          </cell>
          <cell r="E247">
            <v>0</v>
          </cell>
        </row>
        <row r="248">
          <cell r="B248" t="str">
            <v>XXX</v>
          </cell>
          <cell r="E248">
            <v>0</v>
          </cell>
        </row>
        <row r="249">
          <cell r="B249" t="str">
            <v>XXX</v>
          </cell>
          <cell r="E249">
            <v>0</v>
          </cell>
        </row>
        <row r="250">
          <cell r="B250" t="str">
            <v>XXX</v>
          </cell>
          <cell r="E250">
            <v>0</v>
          </cell>
        </row>
        <row r="251">
          <cell r="B251" t="str">
            <v>XXX</v>
          </cell>
          <cell r="E251">
            <v>0</v>
          </cell>
        </row>
        <row r="252">
          <cell r="B252" t="str">
            <v>XXX</v>
          </cell>
          <cell r="E252">
            <v>0</v>
          </cell>
        </row>
        <row r="253">
          <cell r="B253" t="str">
            <v>XXX</v>
          </cell>
          <cell r="E253">
            <v>0</v>
          </cell>
        </row>
        <row r="254">
          <cell r="D254">
            <v>0</v>
          </cell>
        </row>
        <row r="255">
          <cell r="D255">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refreshError="1"/>
      <sheetData sheetId="1" refreshError="1"/>
      <sheetData sheetId="2" refreshError="1">
        <row r="4">
          <cell r="B4">
            <v>0</v>
          </cell>
        </row>
        <row r="5">
          <cell r="B5" t="str">
            <v>VALOR</v>
          </cell>
          <cell r="C5" t="str">
            <v>NOMBRE</v>
          </cell>
        </row>
        <row r="7">
          <cell r="B7">
            <v>0.15</v>
          </cell>
          <cell r="C7" t="str">
            <v>ADMINISTRACION</v>
          </cell>
        </row>
        <row r="8">
          <cell r="B8">
            <v>0.1</v>
          </cell>
          <cell r="C8" t="str">
            <v>IMPREVISTOS</v>
          </cell>
        </row>
        <row r="9">
          <cell r="B9">
            <v>0.05</v>
          </cell>
          <cell r="C9" t="str">
            <v>UTILIDAD</v>
          </cell>
        </row>
        <row r="10">
          <cell r="B10">
            <v>0.3</v>
          </cell>
          <cell r="C10" t="str">
            <v>AIU</v>
          </cell>
        </row>
        <row r="11">
          <cell r="B11">
            <v>0.93</v>
          </cell>
          <cell r="C11" t="str">
            <v>PREST SOCIALES</v>
          </cell>
        </row>
        <row r="12">
          <cell r="C12" t="str">
            <v>IVA</v>
          </cell>
        </row>
        <row r="19">
          <cell r="B19" t="str">
            <v>NOMBRE</v>
          </cell>
          <cell r="C19" t="str">
            <v>UNIDAD</v>
          </cell>
          <cell r="D19" t="str">
            <v>PRECIO</v>
          </cell>
        </row>
        <row r="20">
          <cell r="B20" t="str">
            <v>RETROEXCAVADORA</v>
          </cell>
          <cell r="C20" t="str">
            <v>HORA</v>
          </cell>
          <cell r="D20">
            <v>50000</v>
          </cell>
          <cell r="E20">
            <v>0</v>
          </cell>
          <cell r="F20">
            <v>0</v>
          </cell>
        </row>
        <row r="21">
          <cell r="B21" t="str">
            <v>BULLDOZER D6</v>
          </cell>
          <cell r="C21" t="str">
            <v>HORA</v>
          </cell>
          <cell r="D21">
            <v>45000</v>
          </cell>
          <cell r="E21">
            <v>0</v>
          </cell>
          <cell r="F21">
            <v>0</v>
          </cell>
        </row>
        <row r="22">
          <cell r="B22" t="str">
            <v>BULLDOZER D8</v>
          </cell>
          <cell r="C22" t="str">
            <v>HORA</v>
          </cell>
          <cell r="D22">
            <v>85000</v>
          </cell>
          <cell r="E22">
            <v>0</v>
          </cell>
          <cell r="F22">
            <v>0</v>
          </cell>
        </row>
        <row r="23">
          <cell r="B23" t="str">
            <v>MOTONIVELADORA</v>
          </cell>
          <cell r="C23" t="str">
            <v>HORA</v>
          </cell>
          <cell r="D23">
            <v>42500</v>
          </cell>
          <cell r="E23">
            <v>0</v>
          </cell>
          <cell r="F23">
            <v>0</v>
          </cell>
        </row>
        <row r="24">
          <cell r="B24" t="str">
            <v>VIBROCOMPACTADOR</v>
          </cell>
          <cell r="C24" t="str">
            <v>HORA</v>
          </cell>
          <cell r="D24">
            <v>30000</v>
          </cell>
          <cell r="E24">
            <v>0</v>
          </cell>
          <cell r="F24">
            <v>0</v>
          </cell>
        </row>
        <row r="25">
          <cell r="B25" t="str">
            <v>CARROTANQUE</v>
          </cell>
          <cell r="C25" t="str">
            <v>HORA</v>
          </cell>
          <cell r="E25">
            <v>0</v>
          </cell>
          <cell r="F25">
            <v>0</v>
          </cell>
        </row>
        <row r="26">
          <cell r="B26" t="str">
            <v>RETROCARGADOR</v>
          </cell>
          <cell r="C26" t="str">
            <v>HORA</v>
          </cell>
          <cell r="E26">
            <v>0</v>
          </cell>
          <cell r="F26">
            <v>0</v>
          </cell>
        </row>
        <row r="27">
          <cell r="B27" t="str">
            <v>VOLQUETA POR VIAJES</v>
          </cell>
          <cell r="C27" t="str">
            <v>HORA</v>
          </cell>
          <cell r="E27">
            <v>0</v>
          </cell>
          <cell r="F27">
            <v>0</v>
          </cell>
        </row>
        <row r="28">
          <cell r="B28" t="str">
            <v>VOLQUETA POR HORAS</v>
          </cell>
          <cell r="C28" t="str">
            <v>HORA</v>
          </cell>
          <cell r="D28">
            <v>400</v>
          </cell>
          <cell r="E28">
            <v>0</v>
          </cell>
          <cell r="F28">
            <v>0</v>
          </cell>
        </row>
        <row r="29">
          <cell r="B29" t="str">
            <v>MEZCLADORA</v>
          </cell>
          <cell r="C29" t="str">
            <v>HORA</v>
          </cell>
          <cell r="D29">
            <v>6500</v>
          </cell>
          <cell r="E29">
            <v>0</v>
          </cell>
          <cell r="F29">
            <v>0</v>
          </cell>
        </row>
        <row r="30">
          <cell r="B30" t="str">
            <v>VIBRADOR</v>
          </cell>
          <cell r="C30" t="str">
            <v>HORA</v>
          </cell>
          <cell r="D30">
            <v>5000</v>
          </cell>
          <cell r="E30">
            <v>0</v>
          </cell>
          <cell r="F30">
            <v>0</v>
          </cell>
        </row>
        <row r="31">
          <cell r="B31" t="str">
            <v>EQ. DE PERFORACION</v>
          </cell>
          <cell r="C31" t="str">
            <v>HORA</v>
          </cell>
          <cell r="D31">
            <v>25000</v>
          </cell>
          <cell r="E31">
            <v>0</v>
          </cell>
          <cell r="F31">
            <v>0</v>
          </cell>
        </row>
        <row r="32">
          <cell r="B32" t="str">
            <v>ANDAMIOS</v>
          </cell>
          <cell r="C32" t="str">
            <v>HORA</v>
          </cell>
          <cell r="D32">
            <v>200</v>
          </cell>
          <cell r="E32">
            <v>7220</v>
          </cell>
          <cell r="F32" t="str">
            <v>RETROEXCAVADORA</v>
          </cell>
        </row>
        <row r="33">
          <cell r="B33" t="str">
            <v>COMPRESOR</v>
          </cell>
          <cell r="C33" t="str">
            <v>HORA</v>
          </cell>
          <cell r="D33">
            <v>5000</v>
          </cell>
          <cell r="E33">
            <v>0</v>
          </cell>
          <cell r="F33">
            <v>0</v>
          </cell>
        </row>
        <row r="34">
          <cell r="B34" t="str">
            <v>XXX</v>
          </cell>
          <cell r="C34" t="str">
            <v>HORA</v>
          </cell>
          <cell r="E34">
            <v>0</v>
          </cell>
          <cell r="F34">
            <v>0</v>
          </cell>
        </row>
        <row r="35">
          <cell r="B35" t="str">
            <v>XXX</v>
          </cell>
          <cell r="E35">
            <v>0</v>
          </cell>
          <cell r="F35">
            <v>0</v>
          </cell>
        </row>
        <row r="36">
          <cell r="B36" t="str">
            <v>XXX</v>
          </cell>
          <cell r="C36" t="str">
            <v>HORA</v>
          </cell>
          <cell r="E36">
            <v>0</v>
          </cell>
          <cell r="F36">
            <v>0</v>
          </cell>
        </row>
        <row r="37">
          <cell r="B37" t="str">
            <v>XXX</v>
          </cell>
          <cell r="C37" t="str">
            <v>HORA</v>
          </cell>
          <cell r="E37">
            <v>0</v>
          </cell>
          <cell r="F37">
            <v>0</v>
          </cell>
        </row>
        <row r="38">
          <cell r="B38" t="str">
            <v>XXX</v>
          </cell>
          <cell r="C38" t="str">
            <v>HORA</v>
          </cell>
          <cell r="E38">
            <v>0</v>
          </cell>
          <cell r="F38">
            <v>0</v>
          </cell>
        </row>
        <row r="39">
          <cell r="B39" t="str">
            <v>XXX</v>
          </cell>
          <cell r="C39" t="str">
            <v>HORA</v>
          </cell>
          <cell r="E39">
            <v>0</v>
          </cell>
          <cell r="F39">
            <v>0</v>
          </cell>
        </row>
        <row r="42">
          <cell r="B42" t="str">
            <v>NOMBRE</v>
          </cell>
          <cell r="C42" t="str">
            <v>UNIDAD</v>
          </cell>
          <cell r="D42" t="str">
            <v>PRECIO</v>
          </cell>
        </row>
        <row r="43">
          <cell r="B43" t="str">
            <v>ARENA</v>
          </cell>
          <cell r="C43" t="str">
            <v>M3</v>
          </cell>
          <cell r="D43">
            <v>8000</v>
          </cell>
          <cell r="E43">
            <v>0</v>
          </cell>
        </row>
        <row r="44">
          <cell r="B44" t="str">
            <v>TRITURADO</v>
          </cell>
          <cell r="C44" t="str">
            <v>M3</v>
          </cell>
          <cell r="D44">
            <v>60000</v>
          </cell>
          <cell r="E44">
            <v>0</v>
          </cell>
        </row>
        <row r="45">
          <cell r="B45" t="str">
            <v>CEMENTO</v>
          </cell>
          <cell r="C45" t="str">
            <v>KG</v>
          </cell>
          <cell r="D45">
            <v>260</v>
          </cell>
          <cell r="E45">
            <v>0</v>
          </cell>
        </row>
        <row r="46">
          <cell r="B46" t="str">
            <v>AGUA</v>
          </cell>
          <cell r="C46" t="str">
            <v>LT</v>
          </cell>
          <cell r="D46">
            <v>50</v>
          </cell>
          <cell r="E46">
            <v>0</v>
          </cell>
        </row>
        <row r="47">
          <cell r="B47" t="str">
            <v>BLOQUE MACIZO DE CEMENTO</v>
          </cell>
          <cell r="C47" t="str">
            <v>UND</v>
          </cell>
          <cell r="D47">
            <v>450</v>
          </cell>
          <cell r="E47">
            <v>0</v>
          </cell>
        </row>
        <row r="48">
          <cell r="B48" t="str">
            <v>ACERO 60000 PSI</v>
          </cell>
          <cell r="C48" t="str">
            <v>KG</v>
          </cell>
          <cell r="D48">
            <v>1350</v>
          </cell>
          <cell r="E48">
            <v>311904</v>
          </cell>
        </row>
        <row r="49">
          <cell r="B49" t="str">
            <v>ALAMBRE NEGRO</v>
          </cell>
          <cell r="C49" t="str">
            <v>KG</v>
          </cell>
          <cell r="D49">
            <v>1000</v>
          </cell>
          <cell r="E49">
            <v>1083</v>
          </cell>
        </row>
        <row r="50">
          <cell r="B50" t="str">
            <v>PLATINA 1/4"* 4"</v>
          </cell>
          <cell r="C50" t="str">
            <v>ML</v>
          </cell>
          <cell r="D50">
            <v>5000</v>
          </cell>
          <cell r="E50">
            <v>0</v>
          </cell>
        </row>
        <row r="51">
          <cell r="B51" t="str">
            <v>TUBERIA PVC  RDE 21 1"</v>
          </cell>
          <cell r="C51" t="str">
            <v>ML</v>
          </cell>
          <cell r="D51">
            <v>1000</v>
          </cell>
          <cell r="E51">
            <v>0</v>
          </cell>
        </row>
        <row r="52">
          <cell r="B52" t="str">
            <v>TUBERIA PVC  RDE 21 1 1/4"</v>
          </cell>
          <cell r="C52" t="str">
            <v>ML</v>
          </cell>
          <cell r="D52">
            <v>1670</v>
          </cell>
          <cell r="E52">
            <v>0</v>
          </cell>
        </row>
        <row r="53">
          <cell r="B53" t="str">
            <v>TUBERIA PVC RDE 21  1 1/2"</v>
          </cell>
          <cell r="C53" t="str">
            <v>ML</v>
          </cell>
          <cell r="D53">
            <v>2200</v>
          </cell>
          <cell r="E53">
            <v>0</v>
          </cell>
        </row>
        <row r="54">
          <cell r="B54" t="str">
            <v>TUBERIA PVC RDE 21  2"</v>
          </cell>
          <cell r="C54" t="str">
            <v>ML</v>
          </cell>
          <cell r="D54">
            <v>2500</v>
          </cell>
          <cell r="E54">
            <v>0</v>
          </cell>
        </row>
        <row r="55">
          <cell r="B55" t="str">
            <v>TUBERIA PVC RDE 21  2 1/2"</v>
          </cell>
          <cell r="C55" t="str">
            <v>ML</v>
          </cell>
          <cell r="D55">
            <v>3400</v>
          </cell>
          <cell r="E55">
            <v>0</v>
          </cell>
        </row>
        <row r="56">
          <cell r="B56" t="str">
            <v>TUBERIA PVC RDE 21  3"</v>
          </cell>
          <cell r="C56" t="str">
            <v>ML</v>
          </cell>
          <cell r="D56">
            <v>5000</v>
          </cell>
          <cell r="E56">
            <v>0</v>
          </cell>
        </row>
        <row r="57">
          <cell r="B57" t="str">
            <v>TUBERIA PVC RDE 21  4"</v>
          </cell>
          <cell r="C57" t="str">
            <v>ML</v>
          </cell>
          <cell r="D57">
            <v>8200</v>
          </cell>
          <cell r="E57">
            <v>0</v>
          </cell>
        </row>
        <row r="58">
          <cell r="B58" t="str">
            <v>ACCESORIOS PVC 1 1/4"</v>
          </cell>
          <cell r="C58" t="str">
            <v>UND</v>
          </cell>
          <cell r="D58">
            <v>1400</v>
          </cell>
          <cell r="E58">
            <v>0</v>
          </cell>
        </row>
        <row r="59">
          <cell r="B59" t="str">
            <v>ACCESORIOS PVC 1 1/2"</v>
          </cell>
          <cell r="C59" t="str">
            <v>UND</v>
          </cell>
          <cell r="D59">
            <v>1800</v>
          </cell>
          <cell r="E59">
            <v>0</v>
          </cell>
        </row>
        <row r="60">
          <cell r="B60" t="str">
            <v>ACCESORIOS PVC 2"</v>
          </cell>
          <cell r="C60" t="str">
            <v>UND</v>
          </cell>
          <cell r="D60">
            <v>3100</v>
          </cell>
          <cell r="E60">
            <v>0</v>
          </cell>
        </row>
        <row r="61">
          <cell r="B61" t="str">
            <v>ACCESORIOS PVC 2 1/2"</v>
          </cell>
          <cell r="C61" t="str">
            <v>UND</v>
          </cell>
          <cell r="D61">
            <v>4200</v>
          </cell>
          <cell r="E61">
            <v>0</v>
          </cell>
        </row>
        <row r="62">
          <cell r="B62" t="str">
            <v>ACCESORIOS PVC 3"</v>
          </cell>
          <cell r="C62" t="str">
            <v>UND</v>
          </cell>
          <cell r="D62">
            <v>8200</v>
          </cell>
          <cell r="E62">
            <v>0</v>
          </cell>
        </row>
        <row r="63">
          <cell r="B63" t="str">
            <v>ACCESORIOS PVC 4"</v>
          </cell>
          <cell r="C63" t="str">
            <v>UND</v>
          </cell>
          <cell r="D63">
            <v>18500</v>
          </cell>
          <cell r="E63">
            <v>0</v>
          </cell>
        </row>
        <row r="64">
          <cell r="B64" t="str">
            <v>LIMPIADOR PVC</v>
          </cell>
          <cell r="C64" t="str">
            <v>1/4 GAL</v>
          </cell>
          <cell r="D64">
            <v>25000</v>
          </cell>
          <cell r="E64">
            <v>0</v>
          </cell>
        </row>
        <row r="65">
          <cell r="B65" t="str">
            <v>SOLDADURA PVC</v>
          </cell>
          <cell r="C65" t="str">
            <v>1/4 GAL</v>
          </cell>
          <cell r="D65">
            <v>27000</v>
          </cell>
          <cell r="E65">
            <v>0</v>
          </cell>
        </row>
        <row r="66">
          <cell r="B66" t="str">
            <v>COLLAR DE DERIVACION</v>
          </cell>
          <cell r="C66" t="str">
            <v>UND</v>
          </cell>
          <cell r="D66">
            <v>3500</v>
          </cell>
          <cell r="E66">
            <v>0</v>
          </cell>
        </row>
        <row r="67">
          <cell r="B67" t="str">
            <v>REGISTRO DE INCORPORACION</v>
          </cell>
          <cell r="C67" t="str">
            <v>UND</v>
          </cell>
          <cell r="D67">
            <v>1500</v>
          </cell>
          <cell r="E67">
            <v>0</v>
          </cell>
        </row>
        <row r="68">
          <cell r="B68" t="str">
            <v>MANGUERA FLEXIBLE</v>
          </cell>
          <cell r="C68" t="str">
            <v>ML</v>
          </cell>
          <cell r="D68">
            <v>1500</v>
          </cell>
          <cell r="E68">
            <v>0</v>
          </cell>
        </row>
        <row r="69">
          <cell r="B69" t="str">
            <v>MORTERO 1:3</v>
          </cell>
          <cell r="C69" t="str">
            <v>LT</v>
          </cell>
          <cell r="D69">
            <v>200</v>
          </cell>
          <cell r="E69">
            <v>0</v>
          </cell>
        </row>
        <row r="70">
          <cell r="B70" t="str">
            <v>ACCESORIOS PVC 1/2"</v>
          </cell>
          <cell r="C70" t="str">
            <v>UND</v>
          </cell>
          <cell r="D70">
            <v>400</v>
          </cell>
          <cell r="E70">
            <v>0</v>
          </cell>
        </row>
        <row r="71">
          <cell r="B71" t="str">
            <v>TUBERIA PVC 6"</v>
          </cell>
          <cell r="C71" t="str">
            <v>ML</v>
          </cell>
          <cell r="D71">
            <v>10900</v>
          </cell>
          <cell r="E71">
            <v>0</v>
          </cell>
        </row>
        <row r="72">
          <cell r="B72" t="str">
            <v>ACCESORIOS PVC 6"</v>
          </cell>
          <cell r="C72" t="str">
            <v>UND</v>
          </cell>
          <cell r="D72">
            <v>16000</v>
          </cell>
          <cell r="E72">
            <v>0</v>
          </cell>
        </row>
        <row r="73">
          <cell r="B73" t="str">
            <v>GRAVILLA No 2</v>
          </cell>
          <cell r="C73" t="str">
            <v>M3</v>
          </cell>
          <cell r="D73">
            <v>90000</v>
          </cell>
          <cell r="E73">
            <v>0</v>
          </cell>
        </row>
        <row r="74">
          <cell r="B74" t="str">
            <v>LAMINA DE ICOPOR  e= 2 Cm</v>
          </cell>
          <cell r="C74" t="str">
            <v>UND</v>
          </cell>
          <cell r="D74">
            <v>4500</v>
          </cell>
          <cell r="E74">
            <v>0</v>
          </cell>
        </row>
        <row r="75">
          <cell r="B75" t="str">
            <v>RIELES DE ALUMINIO</v>
          </cell>
          <cell r="C75" t="str">
            <v>ML</v>
          </cell>
          <cell r="D75">
            <v>8500</v>
          </cell>
          <cell r="E75">
            <v>0</v>
          </cell>
        </row>
        <row r="76">
          <cell r="B76" t="str">
            <v>ALAMBRE DULCE</v>
          </cell>
          <cell r="C76" t="str">
            <v>KG</v>
          </cell>
          <cell r="D76">
            <v>1000</v>
          </cell>
          <cell r="E76">
            <v>7800</v>
          </cell>
        </row>
        <row r="77">
          <cell r="B77" t="str">
            <v>ACRILICO TRANSPARENTE</v>
          </cell>
          <cell r="C77" t="str">
            <v>M2</v>
          </cell>
          <cell r="D77">
            <v>60000</v>
          </cell>
          <cell r="E77">
            <v>0</v>
          </cell>
        </row>
        <row r="78">
          <cell r="B78" t="str">
            <v>ARMADURA METALICA</v>
          </cell>
          <cell r="C78" t="str">
            <v>ML</v>
          </cell>
          <cell r="D78">
            <v>22000</v>
          </cell>
          <cell r="E78">
            <v>0</v>
          </cell>
        </row>
        <row r="79">
          <cell r="B79" t="str">
            <v>PINTURA DE VINILO</v>
          </cell>
          <cell r="C79" t="str">
            <v>GAL</v>
          </cell>
          <cell r="D79">
            <v>27800</v>
          </cell>
          <cell r="E79">
            <v>0</v>
          </cell>
        </row>
        <row r="80">
          <cell r="B80" t="str">
            <v>HOJA METALICA Cal 20</v>
          </cell>
          <cell r="C80" t="str">
            <v>M2</v>
          </cell>
          <cell r="D80">
            <v>9500</v>
          </cell>
        </row>
        <row r="81">
          <cell r="B81" t="str">
            <v>TUBO METALICO 2X1</v>
          </cell>
          <cell r="C81" t="str">
            <v>ML</v>
          </cell>
          <cell r="D81">
            <v>9800</v>
          </cell>
        </row>
        <row r="82">
          <cell r="B82" t="str">
            <v>TUBO  METALICO 1X1</v>
          </cell>
          <cell r="C82" t="str">
            <v>ML</v>
          </cell>
          <cell r="D82">
            <v>5900</v>
          </cell>
        </row>
        <row r="83">
          <cell r="B83" t="str">
            <v>VIDRIO</v>
          </cell>
          <cell r="C83" t="str">
            <v>M2</v>
          </cell>
          <cell r="D83">
            <v>17500</v>
          </cell>
        </row>
        <row r="84">
          <cell r="B84" t="str">
            <v>TEJA A.C</v>
          </cell>
          <cell r="C84" t="str">
            <v>M2</v>
          </cell>
          <cell r="D84">
            <v>9500</v>
          </cell>
        </row>
        <row r="85">
          <cell r="B85" t="str">
            <v>CANALETA 90</v>
          </cell>
          <cell r="C85" t="str">
            <v>M2</v>
          </cell>
          <cell r="D85">
            <v>20000</v>
          </cell>
        </row>
        <row r="86">
          <cell r="B86" t="str">
            <v>AMARRES METALICOS</v>
          </cell>
          <cell r="C86" t="str">
            <v>UN</v>
          </cell>
          <cell r="D86">
            <v>150</v>
          </cell>
        </row>
        <row r="87">
          <cell r="B87" t="str">
            <v>PINTURA DE ACEITE</v>
          </cell>
          <cell r="C87" t="str">
            <v>GAL</v>
          </cell>
          <cell r="D87">
            <v>27600</v>
          </cell>
        </row>
        <row r="88">
          <cell r="B88" t="str">
            <v>MADERA</v>
          </cell>
          <cell r="C88" t="str">
            <v>UN</v>
          </cell>
          <cell r="D88">
            <v>3000</v>
          </cell>
        </row>
        <row r="89">
          <cell r="B89" t="str">
            <v>PUNTILLAS</v>
          </cell>
          <cell r="C89" t="str">
            <v>LB</v>
          </cell>
          <cell r="D89">
            <v>900</v>
          </cell>
        </row>
        <row r="90">
          <cell r="B90" t="str">
            <v>PIEDRA BOLA</v>
          </cell>
          <cell r="C90" t="str">
            <v>M3</v>
          </cell>
          <cell r="D90">
            <v>36000</v>
          </cell>
        </row>
        <row r="91">
          <cell r="B91" t="str">
            <v>BLOQUE DE ARCILLA H5</v>
          </cell>
          <cell r="C91" t="str">
            <v>UND</v>
          </cell>
          <cell r="D91">
            <v>550</v>
          </cell>
        </row>
        <row r="92">
          <cell r="B92" t="str">
            <v>CABALLETE EN AC</v>
          </cell>
          <cell r="C92" t="str">
            <v>UND</v>
          </cell>
          <cell r="D92">
            <v>9600</v>
          </cell>
        </row>
        <row r="93">
          <cell r="B93" t="str">
            <v>PINTURA EN ANTICORROSIVO</v>
          </cell>
          <cell r="C93" t="str">
            <v>GAL</v>
          </cell>
          <cell r="D93">
            <v>26800</v>
          </cell>
        </row>
        <row r="94">
          <cell r="B94" t="str">
            <v>AMARRE DE ALAMBRE</v>
          </cell>
          <cell r="C94" t="str">
            <v>UND</v>
          </cell>
          <cell r="D94">
            <v>60</v>
          </cell>
        </row>
        <row r="95">
          <cell r="B95" t="str">
            <v>PUERTAVENTANA</v>
          </cell>
          <cell r="C95" t="str">
            <v>M2</v>
          </cell>
          <cell r="D95">
            <v>38000</v>
          </cell>
        </row>
        <row r="96">
          <cell r="B96" t="str">
            <v>CHAPA</v>
          </cell>
          <cell r="C96" t="str">
            <v>UND</v>
          </cell>
          <cell r="D96">
            <v>13000</v>
          </cell>
        </row>
        <row r="97">
          <cell r="B97" t="str">
            <v>DILATACIONES</v>
          </cell>
          <cell r="C97" t="str">
            <v>ML</v>
          </cell>
          <cell r="D97">
            <v>750</v>
          </cell>
        </row>
        <row r="98">
          <cell r="B98" t="str">
            <v>ACESORIOS ELECTRICOS</v>
          </cell>
          <cell r="C98" t="str">
            <v>GL</v>
          </cell>
        </row>
        <row r="99">
          <cell r="B99" t="str">
            <v>CABLE No 12</v>
          </cell>
          <cell r="C99" t="str">
            <v>ML</v>
          </cell>
          <cell r="D99">
            <v>230</v>
          </cell>
        </row>
        <row r="100">
          <cell r="B100" t="str">
            <v>TUBO CONDUIT TIPO LIVIANO</v>
          </cell>
          <cell r="C100" t="str">
            <v>ML</v>
          </cell>
          <cell r="D100">
            <v>700</v>
          </cell>
        </row>
        <row r="101">
          <cell r="B101" t="str">
            <v>VENTANA METALICA</v>
          </cell>
          <cell r="C101" t="str">
            <v>M2</v>
          </cell>
          <cell r="D101">
            <v>30000</v>
          </cell>
        </row>
        <row r="102">
          <cell r="B102" t="str">
            <v>LAVAPLATOS INOXIDABLE</v>
          </cell>
          <cell r="C102" t="str">
            <v>UND</v>
          </cell>
          <cell r="D102">
            <v>299000</v>
          </cell>
        </row>
        <row r="103">
          <cell r="B103" t="str">
            <v>MEZCLADOR</v>
          </cell>
          <cell r="C103" t="str">
            <v>UND</v>
          </cell>
          <cell r="D103">
            <v>19000</v>
          </cell>
        </row>
        <row r="104">
          <cell r="B104" t="str">
            <v>MANGUERAS</v>
          </cell>
          <cell r="C104" t="str">
            <v>UND</v>
          </cell>
          <cell r="D104">
            <v>5000</v>
          </cell>
        </row>
        <row r="105">
          <cell r="B105" t="str">
            <v>PINTURA GRIS BASALTO</v>
          </cell>
          <cell r="C105" t="str">
            <v>GAL</v>
          </cell>
          <cell r="D105">
            <v>26800</v>
          </cell>
        </row>
        <row r="106">
          <cell r="B106" t="str">
            <v>PINTURA BARNIZ</v>
          </cell>
          <cell r="C106" t="str">
            <v>GAL</v>
          </cell>
          <cell r="D106">
            <v>25000</v>
          </cell>
        </row>
        <row r="107">
          <cell r="B107" t="str">
            <v>TUBO CONDUIT TIPO PESADO</v>
          </cell>
          <cell r="C107" t="str">
            <v>ML</v>
          </cell>
          <cell r="D107">
            <v>1500</v>
          </cell>
        </row>
        <row r="108">
          <cell r="B108" t="str">
            <v>ESTUCO</v>
          </cell>
          <cell r="C108" t="str">
            <v>GL</v>
          </cell>
          <cell r="D108">
            <v>1200</v>
          </cell>
        </row>
        <row r="109">
          <cell r="B109" t="str">
            <v>MURO EN BLOUE</v>
          </cell>
          <cell r="C109" t="str">
            <v>M2</v>
          </cell>
          <cell r="D109">
            <v>15800</v>
          </cell>
        </row>
        <row r="110">
          <cell r="B110" t="str">
            <v>DURMIENTES EN MADERA DE .05X.1</v>
          </cell>
          <cell r="C110" t="str">
            <v>ML</v>
          </cell>
          <cell r="D110">
            <v>4000</v>
          </cell>
        </row>
        <row r="111">
          <cell r="B111" t="str">
            <v>MACHIMBRE PARA PISO</v>
          </cell>
          <cell r="C111" t="str">
            <v>M2</v>
          </cell>
          <cell r="D111">
            <v>12000</v>
          </cell>
        </row>
        <row r="112">
          <cell r="B112" t="str">
            <v>CONCRETO DE 3000 PSI</v>
          </cell>
          <cell r="C112" t="str">
            <v>M3</v>
          </cell>
          <cell r="D112">
            <v>166588</v>
          </cell>
        </row>
        <row r="113">
          <cell r="B113" t="str">
            <v>MORTERO DE 3000 PSI 1:4</v>
          </cell>
          <cell r="C113" t="str">
            <v>M3</v>
          </cell>
          <cell r="D113">
            <v>128388</v>
          </cell>
        </row>
        <row r="114">
          <cell r="B114" t="str">
            <v>BLOQUE DE CEMENTO</v>
          </cell>
          <cell r="C114" t="str">
            <v>UND</v>
          </cell>
          <cell r="D114">
            <v>450</v>
          </cell>
        </row>
        <row r="115">
          <cell r="B115" t="str">
            <v>CEMENTO.</v>
          </cell>
          <cell r="C115" t="str">
            <v>KG</v>
          </cell>
          <cell r="D115">
            <v>292</v>
          </cell>
        </row>
        <row r="116">
          <cell r="B116" t="str">
            <v>MORTERO</v>
          </cell>
          <cell r="C116" t="str">
            <v>M3</v>
          </cell>
          <cell r="D116">
            <v>148935</v>
          </cell>
        </row>
        <row r="117">
          <cell r="B117" t="str">
            <v>CONCRETO DE 3000 PSI.</v>
          </cell>
          <cell r="C117" t="str">
            <v>M3</v>
          </cell>
          <cell r="D117">
            <v>182479</v>
          </cell>
        </row>
        <row r="118">
          <cell r="B118" t="str">
            <v>xxx</v>
          </cell>
        </row>
        <row r="119">
          <cell r="B119" t="str">
            <v>xxx</v>
          </cell>
        </row>
        <row r="120">
          <cell r="B120" t="str">
            <v>xxx</v>
          </cell>
        </row>
        <row r="121">
          <cell r="B121" t="str">
            <v>xxx</v>
          </cell>
        </row>
        <row r="122">
          <cell r="B122" t="str">
            <v>xxx</v>
          </cell>
        </row>
        <row r="123">
          <cell r="E123">
            <v>0</v>
          </cell>
        </row>
        <row r="125">
          <cell r="B125" t="str">
            <v>NOMBRE</v>
          </cell>
          <cell r="C125" t="str">
            <v>UNIDAD</v>
          </cell>
          <cell r="D125" t="str">
            <v>PRECIO</v>
          </cell>
        </row>
        <row r="126">
          <cell r="B126" t="str">
            <v>OBRERO</v>
          </cell>
          <cell r="C126" t="str">
            <v>JORNAL</v>
          </cell>
          <cell r="D126">
            <v>12500</v>
          </cell>
          <cell r="E126">
            <v>376489.62454212457</v>
          </cell>
        </row>
        <row r="127">
          <cell r="B127" t="str">
            <v>OFICIAL</v>
          </cell>
          <cell r="C127" t="str">
            <v>JORNAL</v>
          </cell>
          <cell r="D127">
            <v>17500</v>
          </cell>
          <cell r="E127">
            <v>398627.891025641</v>
          </cell>
        </row>
        <row r="128">
          <cell r="B128" t="str">
            <v>MAESTRO</v>
          </cell>
          <cell r="C128" t="str">
            <v>JORNAL</v>
          </cell>
          <cell r="D128">
            <v>25000</v>
          </cell>
          <cell r="E128">
            <v>0</v>
          </cell>
        </row>
        <row r="129">
          <cell r="B129" t="str">
            <v>OBREROS</v>
          </cell>
          <cell r="D129">
            <v>14600</v>
          </cell>
          <cell r="E129">
            <v>0</v>
          </cell>
        </row>
        <row r="130">
          <cell r="B130" t="str">
            <v>OFICIAL.</v>
          </cell>
          <cell r="D130">
            <v>22000</v>
          </cell>
          <cell r="E130">
            <v>0</v>
          </cell>
        </row>
        <row r="131">
          <cell r="E131">
            <v>2035001.324</v>
          </cell>
        </row>
        <row r="132">
          <cell r="E132">
            <v>2035001.324</v>
          </cell>
        </row>
        <row r="133">
          <cell r="B133" t="str">
            <v>xxx</v>
          </cell>
          <cell r="E133">
            <v>0</v>
          </cell>
        </row>
        <row r="134">
          <cell r="B134" t="str">
            <v>xxx</v>
          </cell>
          <cell r="E134">
            <v>0</v>
          </cell>
        </row>
        <row r="135">
          <cell r="B135" t="str">
            <v>xxx</v>
          </cell>
          <cell r="E135">
            <v>0</v>
          </cell>
        </row>
        <row r="137">
          <cell r="B137" t="str">
            <v>NOMBRE</v>
          </cell>
          <cell r="C137" t="str">
            <v>UNIDAD</v>
          </cell>
          <cell r="D137" t="str">
            <v>PRECIO</v>
          </cell>
        </row>
        <row r="138">
          <cell r="B138" t="str">
            <v>HERRAMIENTA MENOR</v>
          </cell>
          <cell r="C138" t="str">
            <v>UND</v>
          </cell>
          <cell r="D138">
            <v>1200</v>
          </cell>
          <cell r="E138">
            <v>157320</v>
          </cell>
        </row>
        <row r="139">
          <cell r="B139" t="str">
            <v>FORMALETA</v>
          </cell>
          <cell r="C139" t="str">
            <v>ML</v>
          </cell>
          <cell r="D139">
            <v>5500</v>
          </cell>
          <cell r="E139">
            <v>0</v>
          </cell>
        </row>
        <row r="140">
          <cell r="B140" t="str">
            <v>ESTACAS MADERA</v>
          </cell>
          <cell r="C140" t="str">
            <v>UND</v>
          </cell>
          <cell r="D140">
            <v>300</v>
          </cell>
          <cell r="E140">
            <v>70200</v>
          </cell>
        </row>
        <row r="141">
          <cell r="B141" t="str">
            <v>BOMBA SUMERGIBLE</v>
          </cell>
          <cell r="C141" t="str">
            <v>UND</v>
          </cell>
          <cell r="D141">
            <v>2250000</v>
          </cell>
          <cell r="E141">
            <v>0</v>
          </cell>
        </row>
        <row r="142">
          <cell r="B142" t="str">
            <v>TEJA ACEROLIT</v>
          </cell>
          <cell r="C142" t="str">
            <v>UND</v>
          </cell>
          <cell r="D142">
            <v>15000</v>
          </cell>
          <cell r="E142">
            <v>0</v>
          </cell>
        </row>
        <row r="143">
          <cell r="B143" t="str">
            <v>PUERTA EN LAMINA</v>
          </cell>
          <cell r="C143" t="str">
            <v>UND</v>
          </cell>
          <cell r="D143">
            <v>60000</v>
          </cell>
          <cell r="E143">
            <v>0</v>
          </cell>
        </row>
        <row r="144">
          <cell r="B144" t="str">
            <v>VENTANA METALICA</v>
          </cell>
          <cell r="C144" t="str">
            <v>M2</v>
          </cell>
          <cell r="D144">
            <v>40000</v>
          </cell>
          <cell r="E144">
            <v>0</v>
          </cell>
        </row>
        <row r="145">
          <cell r="B145" t="str">
            <v>ESQUINEROS</v>
          </cell>
          <cell r="C145" t="str">
            <v>ML</v>
          </cell>
          <cell r="D145">
            <v>300</v>
          </cell>
          <cell r="E145">
            <v>0</v>
          </cell>
        </row>
        <row r="146">
          <cell r="B146" t="str">
            <v>HERRAMIENTAS MENORES</v>
          </cell>
          <cell r="C146" t="str">
            <v>UND</v>
          </cell>
          <cell r="D146">
            <v>1100</v>
          </cell>
          <cell r="E146">
            <v>15334</v>
          </cell>
        </row>
        <row r="147">
          <cell r="B147" t="str">
            <v>FORMALETA EN MADERA PULIDA</v>
          </cell>
          <cell r="C147" t="str">
            <v>ML</v>
          </cell>
          <cell r="D147">
            <v>4500</v>
          </cell>
          <cell r="E147">
            <v>162450</v>
          </cell>
        </row>
        <row r="148">
          <cell r="B148" t="str">
            <v>CERCHA TRIANGULAR</v>
          </cell>
          <cell r="C148" t="str">
            <v>ML</v>
          </cell>
          <cell r="D148">
            <v>10500</v>
          </cell>
          <cell r="E148">
            <v>0</v>
          </cell>
        </row>
        <row r="149">
          <cell r="B149" t="str">
            <v>SOLDADURA METALICA</v>
          </cell>
          <cell r="C149" t="str">
            <v>GLB</v>
          </cell>
          <cell r="D149">
            <v>1000</v>
          </cell>
          <cell r="E149">
            <v>0</v>
          </cell>
        </row>
        <row r="150">
          <cell r="B150" t="str">
            <v>HERRAMIENTAS MENOR</v>
          </cell>
          <cell r="C150" t="str">
            <v>UN</v>
          </cell>
          <cell r="D150">
            <v>500</v>
          </cell>
          <cell r="E150">
            <v>97500</v>
          </cell>
        </row>
        <row r="151">
          <cell r="B151" t="str">
            <v>XXX</v>
          </cell>
          <cell r="E151">
            <v>0</v>
          </cell>
        </row>
        <row r="152">
          <cell r="B152" t="str">
            <v>XXX</v>
          </cell>
          <cell r="E152">
            <v>0</v>
          </cell>
        </row>
        <row r="153">
          <cell r="B153" t="str">
            <v>XXX</v>
          </cell>
          <cell r="E153">
            <v>0</v>
          </cell>
        </row>
        <row r="154">
          <cell r="B154" t="str">
            <v>XXX</v>
          </cell>
          <cell r="E154">
            <v>0</v>
          </cell>
        </row>
        <row r="155">
          <cell r="B155" t="str">
            <v>XXX</v>
          </cell>
          <cell r="E155">
            <v>0</v>
          </cell>
        </row>
        <row r="156">
          <cell r="B156" t="str">
            <v>XXX</v>
          </cell>
          <cell r="E156">
            <v>0</v>
          </cell>
        </row>
        <row r="157">
          <cell r="B157" t="str">
            <v>XXX</v>
          </cell>
          <cell r="E157">
            <v>0</v>
          </cell>
        </row>
        <row r="158">
          <cell r="B158" t="str">
            <v>XXX</v>
          </cell>
          <cell r="E158">
            <v>0</v>
          </cell>
        </row>
        <row r="159">
          <cell r="B159" t="str">
            <v>XXX</v>
          </cell>
          <cell r="E159">
            <v>0</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CCIDENTES DE 1995 - 1996"/>
      <sheetName val="Datos"/>
      <sheetName val="aCCIDENTES%20DE%201995%20-%2019"/>
      <sheetName val="aCCIDENTES DE 1995 - 1996.xls"/>
      <sheetName val="CONT_ADI"/>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 sheetId="12" refreshError="1"/>
      <sheetData sheetId="13" refreshError="1"/>
      <sheetData sheetId="14" refreshError="1"/>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ASE DE DATOS"/>
      <sheetName val="DEMANDA"/>
      <sheetName val="TARIFAS"/>
      <sheetName val="CAPACIDADPAGO"/>
      <sheetName val="FACTURACIÓN"/>
      <sheetName val="FINAN.C.D CONEXIÓN"/>
      <sheetName val="SUBSIDIOS"/>
      <sheetName val="GASTOS FINANCIEROS"/>
      <sheetName val="FLUJO DE CAJA"/>
      <sheetName val="DEMANDABASE"/>
      <sheetName val="DEM.ALCANTARILLADO"/>
      <sheetName val="ALCANTARILLADO RAS"/>
      <sheetName val="ALCANTARILLADO AENE"/>
    </sheetNames>
    <sheetDataSet>
      <sheetData sheetId="0"/>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ow r="4">
          <cell r="A4" t="str">
            <v>MAJAGUAL</v>
          </cell>
          <cell r="B4">
            <v>3.5058032021544082E-2</v>
          </cell>
        </row>
        <row r="5">
          <cell r="A5" t="str">
            <v>SAN BENITO ABAD</v>
          </cell>
          <cell r="B5">
            <v>1.3187175809739052E-2</v>
          </cell>
        </row>
        <row r="6">
          <cell r="A6" t="str">
            <v>SAN MARCOS</v>
          </cell>
          <cell r="B6">
            <v>2.3191582792298097E-2</v>
          </cell>
        </row>
        <row r="7">
          <cell r="A7" t="str">
            <v>SAN ONOFRE</v>
          </cell>
          <cell r="B7">
            <v>7.9585017057331765E-3</v>
          </cell>
        </row>
        <row r="8">
          <cell r="A8" t="str">
            <v>SAN PEDRO</v>
          </cell>
          <cell r="B8">
            <v>6.0766924441318874E-3</v>
          </cell>
        </row>
        <row r="9">
          <cell r="A9" t="str">
            <v>TOLU</v>
          </cell>
          <cell r="B9">
            <v>2.5717199808861356E-2</v>
          </cell>
        </row>
        <row r="10">
          <cell r="A10" t="str">
            <v>CERRO SAN ANTONIO</v>
          </cell>
          <cell r="B10">
            <v>2.3383323838540897E-2</v>
          </cell>
        </row>
        <row r="11">
          <cell r="A11" t="str">
            <v>EL PIÑON</v>
          </cell>
          <cell r="B11">
            <v>3.5104272156593383E-2</v>
          </cell>
        </row>
        <row r="12">
          <cell r="A12" t="str">
            <v>PEDRAZA</v>
          </cell>
          <cell r="B12">
            <v>2.9999238814196659E-2</v>
          </cell>
        </row>
        <row r="13">
          <cell r="A13" t="str">
            <v>PIVIJAY</v>
          </cell>
          <cell r="B13">
            <v>2.1895232085903864E-2</v>
          </cell>
        </row>
        <row r="14">
          <cell r="A14" t="str">
            <v>SALAMINA</v>
          </cell>
          <cell r="B14">
            <v>1.952264280880333E-2</v>
          </cell>
        </row>
      </sheetData>
      <sheetData sheetId="13"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PUTS"/>
      <sheetName val="BS.DATOS"/>
      <sheetName val="DEMANDA"/>
      <sheetName val="ALCANTARILLADO RAS"/>
      <sheetName val="ALCANTARILLADO AENE"/>
      <sheetName val="Recursos Ley 60"/>
      <sheetName val="Subsidio por bienes aportados"/>
      <sheetName val="TARIFAS"/>
      <sheetName val="SUBS_CONTRIB"/>
      <sheetName val="CMI"/>
      <sheetName val="TRANSICIONTARIFA"/>
      <sheetName val="FINAN.C.D CONEXIÓN"/>
      <sheetName val="FACTURACIÓN ESP"/>
      <sheetName val="F.CAJA ESP"/>
      <sheetName val="GTOS.ADMON"/>
      <sheetName val="RESUMEN"/>
      <sheetName val="FyU"/>
      <sheetName val="NEGOCIACIÓN"/>
      <sheetName val="INFORME"/>
      <sheetName val="power"/>
      <sheetName val="OUTPUTS"/>
      <sheetName val="R.EJECUTIVO"/>
      <sheetName val="F. CAJA COSTOS"/>
      <sheetName val="RESUMEN POI "/>
      <sheetName val="CALCULO POI"/>
      <sheetName val="CALCULO COSTOS DE OPERACIÓN"/>
      <sheetName val="INFORMACIÓN REFERENCIA"/>
      <sheetName val="BD COSTOS UNIDAD CONSTRUCTIVA"/>
      <sheetName val="REFERENCIAS"/>
      <sheetName val="DEMANDABASEAND"/>
      <sheetName val="Tablas Documento Financiero"/>
    </sheetNames>
    <sheetDataSet>
      <sheetData sheetId="0">
        <row r="20">
          <cell r="D20">
            <v>0.3</v>
          </cell>
        </row>
      </sheetData>
      <sheetData sheetId="1">
        <row r="5">
          <cell r="D5" t="str">
            <v>Majagual</v>
          </cell>
          <cell r="E5" t="str">
            <v>San Benito Abad</v>
          </cell>
          <cell r="F5" t="str">
            <v>San Marcos</v>
          </cell>
          <cell r="G5" t="str">
            <v>San Onofre</v>
          </cell>
          <cell r="H5" t="str">
            <v>San Pedro</v>
          </cell>
          <cell r="I5" t="str">
            <v>Santiago de Tolú</v>
          </cell>
          <cell r="J5" t="str">
            <v>Cerro de San Antonio</v>
          </cell>
          <cell r="K5" t="str">
            <v>El Piñón</v>
          </cell>
          <cell r="L5" t="str">
            <v>Pedraza</v>
          </cell>
          <cell r="M5" t="str">
            <v>Pivijay</v>
          </cell>
          <cell r="N5" t="str">
            <v>Salamina</v>
          </cell>
          <cell r="S5" t="str">
            <v>Demanda (m3/usuario/mes)</v>
          </cell>
          <cell r="AC5" t="str">
            <v>Demanda (m3/usuario/mes)</v>
          </cell>
        </row>
        <row r="6">
          <cell r="B6" t="str">
            <v>Población</v>
          </cell>
          <cell r="C6" t="str">
            <v>Población Total  (Hab)</v>
          </cell>
          <cell r="D6">
            <v>36401</v>
          </cell>
          <cell r="E6">
            <v>25161</v>
          </cell>
          <cell r="F6">
            <v>50426</v>
          </cell>
          <cell r="G6">
            <v>49331</v>
          </cell>
          <cell r="H6">
            <v>16346</v>
          </cell>
          <cell r="I6">
            <v>38805</v>
          </cell>
          <cell r="J6">
            <v>24279</v>
          </cell>
          <cell r="K6">
            <v>23231</v>
          </cell>
          <cell r="L6">
            <v>17816</v>
          </cell>
          <cell r="M6">
            <v>73213</v>
          </cell>
          <cell r="N6">
            <v>10854</v>
          </cell>
          <cell r="S6">
            <v>19</v>
          </cell>
          <cell r="T6">
            <v>24</v>
          </cell>
          <cell r="U6">
            <v>29</v>
          </cell>
          <cell r="V6">
            <v>34</v>
          </cell>
          <cell r="W6">
            <v>39</v>
          </cell>
          <cell r="X6">
            <v>40</v>
          </cell>
          <cell r="AC6">
            <v>19</v>
          </cell>
          <cell r="AD6">
            <v>24</v>
          </cell>
          <cell r="AE6">
            <v>29</v>
          </cell>
          <cell r="AF6">
            <v>34</v>
          </cell>
          <cell r="AG6">
            <v>39</v>
          </cell>
          <cell r="AH6">
            <v>40</v>
          </cell>
        </row>
        <row r="7">
          <cell r="C7" t="str">
            <v>Población Urbana (Hab)</v>
          </cell>
          <cell r="D7">
            <v>9435</v>
          </cell>
          <cell r="E7">
            <v>11831</v>
          </cell>
          <cell r="F7">
            <v>32749</v>
          </cell>
          <cell r="G7">
            <v>14918.075146410478</v>
          </cell>
          <cell r="H7">
            <v>11208</v>
          </cell>
          <cell r="I7">
            <v>24243</v>
          </cell>
          <cell r="J7">
            <v>6342</v>
          </cell>
          <cell r="K7">
            <v>6349</v>
          </cell>
          <cell r="L7">
            <v>2282</v>
          </cell>
          <cell r="M7">
            <v>18614</v>
          </cell>
          <cell r="N7">
            <v>5639</v>
          </cell>
          <cell r="Q7" t="str">
            <v>Tasa de Crecimeinto Población</v>
          </cell>
          <cell r="R7">
            <v>0.01</v>
          </cell>
          <cell r="S7">
            <v>739.46075405266993</v>
          </cell>
          <cell r="T7">
            <v>554.59556553950233</v>
          </cell>
          <cell r="U7">
            <v>443.67293219569763</v>
          </cell>
          <cell r="V7">
            <v>369.73037702633496</v>
          </cell>
          <cell r="W7">
            <v>316.90923728264119</v>
          </cell>
          <cell r="X7">
            <v>277.30658335951193</v>
          </cell>
          <cell r="AA7" t="str">
            <v>Tasa de Crecimeinto Población</v>
          </cell>
          <cell r="AB7">
            <v>0.01</v>
          </cell>
          <cell r="AC7">
            <v>400.83583206146557</v>
          </cell>
          <cell r="AD7">
            <v>300.63046821266477</v>
          </cell>
          <cell r="AE7">
            <v>240.50724990338429</v>
          </cell>
          <cell r="AF7">
            <v>200.42510436386397</v>
          </cell>
          <cell r="AG7">
            <v>171.78678516919953</v>
          </cell>
          <cell r="AH7">
            <v>150.3080457732012</v>
          </cell>
        </row>
        <row r="8">
          <cell r="C8" t="str">
            <v>% Población Urbana</v>
          </cell>
          <cell r="D8">
            <v>0.25919617592923272</v>
          </cell>
          <cell r="E8">
            <v>0.47021183577759229</v>
          </cell>
          <cell r="F8">
            <v>0.64944671399674769</v>
          </cell>
          <cell r="G8">
            <v>0.30240771819769469</v>
          </cell>
          <cell r="H8">
            <v>0.68567233573963049</v>
          </cell>
          <cell r="I8">
            <v>0.62473908001546197</v>
          </cell>
          <cell r="J8">
            <v>0.26121339429136292</v>
          </cell>
          <cell r="K8">
            <v>0.27329860961646074</v>
          </cell>
          <cell r="L8">
            <v>0.1280871127076785</v>
          </cell>
          <cell r="M8">
            <v>0.25424446478084495</v>
          </cell>
          <cell r="N8">
            <v>0.51953196978072602</v>
          </cell>
          <cell r="R8">
            <v>0.02</v>
          </cell>
          <cell r="S8">
            <v>685.17871640870067</v>
          </cell>
          <cell r="T8">
            <v>513.88403730652544</v>
          </cell>
          <cell r="U8">
            <v>411.11075008112471</v>
          </cell>
          <cell r="V8">
            <v>342.58935820435033</v>
          </cell>
          <cell r="W8">
            <v>293.65807913488396</v>
          </cell>
          <cell r="X8">
            <v>256.94201865326272</v>
          </cell>
          <cell r="AB8">
            <v>0.02</v>
          </cell>
          <cell r="AC8">
            <v>383.67009254418178</v>
          </cell>
          <cell r="AD8">
            <v>287.74897524157075</v>
          </cell>
          <cell r="AE8">
            <v>230.19918019325658</v>
          </cell>
          <cell r="AF8">
            <v>191.84223460522207</v>
          </cell>
          <cell r="AG8">
            <v>164.42593204286007</v>
          </cell>
          <cell r="AH8">
            <v>143.88167595391656</v>
          </cell>
        </row>
        <row r="9">
          <cell r="C9" t="str">
            <v>% Población Rural</v>
          </cell>
          <cell r="D9">
            <v>0.74080382407076728</v>
          </cell>
          <cell r="E9">
            <v>0.52978816422240771</v>
          </cell>
          <cell r="F9">
            <v>0.35055328600325231</v>
          </cell>
          <cell r="G9">
            <v>0.69759228180230526</v>
          </cell>
          <cell r="H9">
            <v>0.31432766426036951</v>
          </cell>
          <cell r="I9">
            <v>0.37526091998453803</v>
          </cell>
          <cell r="J9">
            <v>0.73878660570863708</v>
          </cell>
          <cell r="K9">
            <v>0.72670139038353931</v>
          </cell>
          <cell r="L9">
            <v>0.87191288729232153</v>
          </cell>
          <cell r="M9">
            <v>0.74575553521915505</v>
          </cell>
          <cell r="N9">
            <v>0.48046803021927398</v>
          </cell>
          <cell r="R9">
            <v>0.03</v>
          </cell>
          <cell r="S9">
            <v>631.86474363840796</v>
          </cell>
          <cell r="T9">
            <v>473.89415743392567</v>
          </cell>
          <cell r="U9">
            <v>379.11180571123623</v>
          </cell>
          <cell r="V9">
            <v>315.94117240896469</v>
          </cell>
          <cell r="W9">
            <v>270.79414693659731</v>
          </cell>
          <cell r="X9">
            <v>236.94707871696284</v>
          </cell>
          <cell r="AB9">
            <v>0.03</v>
          </cell>
          <cell r="AC9">
            <v>364.60663308026358</v>
          </cell>
          <cell r="AD9">
            <v>273.45856897676327</v>
          </cell>
          <cell r="AE9">
            <v>218.75535384840069</v>
          </cell>
          <cell r="AF9">
            <v>182.29612820700058</v>
          </cell>
          <cell r="AG9">
            <v>156.25998560582724</v>
          </cell>
          <cell r="AH9">
            <v>136.72209615525043</v>
          </cell>
        </row>
        <row r="10">
          <cell r="C10" t="str">
            <v>Densidad Habitacional (Hab/Vivienda)</v>
          </cell>
          <cell r="D10">
            <v>5.3</v>
          </cell>
          <cell r="E10">
            <v>9.42</v>
          </cell>
          <cell r="F10">
            <v>5.5</v>
          </cell>
          <cell r="G10">
            <v>5.53</v>
          </cell>
          <cell r="H10">
            <v>5.23</v>
          </cell>
          <cell r="I10">
            <v>5.38</v>
          </cell>
          <cell r="J10">
            <v>4.2678331090174968</v>
          </cell>
          <cell r="K10">
            <v>7.7144592952612392</v>
          </cell>
          <cell r="L10">
            <v>5.2946635730858471</v>
          </cell>
          <cell r="M10">
            <v>5.12</v>
          </cell>
          <cell r="N10">
            <v>5.4273339749759382</v>
          </cell>
          <cell r="R10">
            <v>0.04</v>
          </cell>
          <cell r="S10">
            <v>579.78285343461255</v>
          </cell>
          <cell r="T10">
            <v>434.8371400759595</v>
          </cell>
          <cell r="U10">
            <v>347.86971206076754</v>
          </cell>
          <cell r="V10">
            <v>289.89142671730627</v>
          </cell>
          <cell r="W10">
            <v>248.47585130347377</v>
          </cell>
          <cell r="X10">
            <v>217.42737062774043</v>
          </cell>
          <cell r="AB10">
            <v>0.04</v>
          </cell>
          <cell r="AC10">
            <v>343.91861032869622</v>
          </cell>
          <cell r="AD10">
            <v>257.94614607965332</v>
          </cell>
          <cell r="AE10">
            <v>206.34829086396525</v>
          </cell>
          <cell r="AF10">
            <v>171.95930516434811</v>
          </cell>
          <cell r="AG10">
            <v>147.38958252193768</v>
          </cell>
          <cell r="AH10">
            <v>128.97307303982666</v>
          </cell>
        </row>
        <row r="11">
          <cell r="C11" t="str">
            <v>% Crecimeinto Anual de la Población</v>
          </cell>
          <cell r="D11">
            <v>3.5058032021544082E-2</v>
          </cell>
          <cell r="E11">
            <v>1.3187175809739052E-2</v>
          </cell>
          <cell r="F11">
            <v>2.3191582792298097E-2</v>
          </cell>
          <cell r="G11">
            <v>7.9585017057331765E-3</v>
          </cell>
          <cell r="H11">
            <v>6.0766924441318874E-3</v>
          </cell>
          <cell r="I11">
            <v>2.5717199808861356E-2</v>
          </cell>
          <cell r="J11">
            <v>2.3383323838540897E-2</v>
          </cell>
          <cell r="K11">
            <v>3.5104272156593383E-2</v>
          </cell>
          <cell r="L11">
            <v>2.9999238814196659E-2</v>
          </cell>
          <cell r="M11">
            <v>2.1895232085903864E-2</v>
          </cell>
          <cell r="N11">
            <v>1.952264280880333E-2</v>
          </cell>
          <cell r="R11">
            <v>0.05</v>
          </cell>
          <cell r="S11">
            <v>529.23226584917836</v>
          </cell>
          <cell r="T11">
            <v>396.92419938688369</v>
          </cell>
          <cell r="U11">
            <v>317.54287974541126</v>
          </cell>
          <cell r="V11">
            <v>264.61613292458918</v>
          </cell>
          <cell r="W11">
            <v>226.80879931264175</v>
          </cell>
          <cell r="X11">
            <v>198.47090028320255</v>
          </cell>
          <cell r="AB11">
            <v>0.05</v>
          </cell>
          <cell r="AC11">
            <v>321.95106427977692</v>
          </cell>
          <cell r="AD11">
            <v>241.47048654296387</v>
          </cell>
          <cell r="AE11">
            <v>193.17926456762359</v>
          </cell>
          <cell r="AF11">
            <v>160.97553213988846</v>
          </cell>
          <cell r="AG11">
            <v>137.98724278634003</v>
          </cell>
          <cell r="AH11">
            <v>120.73524327148193</v>
          </cell>
        </row>
        <row r="12">
          <cell r="C12" t="str">
            <v>No. Hectareas de la Cabecera Municiapal</v>
          </cell>
          <cell r="D12">
            <v>70.468199999999996</v>
          </cell>
          <cell r="E12">
            <v>225</v>
          </cell>
          <cell r="F12">
            <v>526</v>
          </cell>
          <cell r="G12">
            <v>178</v>
          </cell>
          <cell r="H12">
            <v>127.03319999999999</v>
          </cell>
          <cell r="I12">
            <v>234.27850000000001</v>
          </cell>
          <cell r="J12">
            <v>35.854999999999997</v>
          </cell>
          <cell r="K12">
            <v>71.010000000000005</v>
          </cell>
          <cell r="L12">
            <v>32.606699999999996</v>
          </cell>
          <cell r="M12">
            <v>259</v>
          </cell>
          <cell r="N12">
            <v>80</v>
          </cell>
          <cell r="R12">
            <v>0.06</v>
          </cell>
          <cell r="S12">
            <v>480.49459975444722</v>
          </cell>
          <cell r="T12">
            <v>360.38415070047643</v>
          </cell>
          <cell r="U12">
            <v>288.30732056038119</v>
          </cell>
          <cell r="V12">
            <v>240.25610046698429</v>
          </cell>
          <cell r="W12">
            <v>205.93380040027225</v>
          </cell>
          <cell r="X12">
            <v>180.18327476047753</v>
          </cell>
          <cell r="AB12">
            <v>0.06</v>
          </cell>
          <cell r="AC12">
            <v>299.60972490803567</v>
          </cell>
          <cell r="AD12">
            <v>224.31912369194245</v>
          </cell>
          <cell r="AE12">
            <v>179.449548287049</v>
          </cell>
          <cell r="AF12">
            <v>149.54608246129496</v>
          </cell>
          <cell r="AG12">
            <v>128.18235639539569</v>
          </cell>
          <cell r="AH12">
            <v>112.15237351284004</v>
          </cell>
        </row>
        <row r="13">
          <cell r="B13" t="str">
            <v>Acueducto</v>
          </cell>
          <cell r="C13" t="str">
            <v>No. Usuarios Actuales Acueducto Res</v>
          </cell>
          <cell r="D13">
            <v>1240</v>
          </cell>
          <cell r="E13">
            <v>803</v>
          </cell>
          <cell r="F13">
            <v>3645</v>
          </cell>
          <cell r="G13">
            <v>2374</v>
          </cell>
          <cell r="H13">
            <v>1998</v>
          </cell>
          <cell r="I13">
            <v>2950</v>
          </cell>
          <cell r="J13">
            <v>624</v>
          </cell>
          <cell r="K13">
            <v>823</v>
          </cell>
          <cell r="L13">
            <v>397</v>
          </cell>
          <cell r="M13">
            <v>2730</v>
          </cell>
          <cell r="N13">
            <v>1009</v>
          </cell>
          <cell r="R13">
            <v>7.0000000000000007E-2</v>
          </cell>
          <cell r="S13">
            <v>433.869075202283</v>
          </cell>
          <cell r="T13">
            <v>325.39300581195158</v>
          </cell>
          <cell r="U13">
            <v>260.32144512136978</v>
          </cell>
          <cell r="V13">
            <v>217.37456708917625</v>
          </cell>
          <cell r="W13">
            <v>185.9388604639723</v>
          </cell>
          <cell r="X13">
            <v>162.70530349573647</v>
          </cell>
          <cell r="AB13">
            <v>7.0000000000000007E-2</v>
          </cell>
          <cell r="AC13">
            <v>275.71570557995722</v>
          </cell>
          <cell r="AD13">
            <v>206.79396751809909</v>
          </cell>
          <cell r="AE13">
            <v>165.4322986812268</v>
          </cell>
          <cell r="AF13">
            <v>137.85785278997861</v>
          </cell>
          <cell r="AG13">
            <v>118.1618200105156</v>
          </cell>
          <cell r="AH13">
            <v>103.39698375904955</v>
          </cell>
        </row>
        <row r="14">
          <cell r="C14" t="str">
            <v>No. Usuarios Actuales Acued. Ind y Comer</v>
          </cell>
          <cell r="D14">
            <v>10</v>
          </cell>
          <cell r="E14">
            <v>0</v>
          </cell>
          <cell r="F14">
            <v>55</v>
          </cell>
          <cell r="G14">
            <v>1</v>
          </cell>
          <cell r="H14">
            <v>2</v>
          </cell>
          <cell r="I14">
            <v>61</v>
          </cell>
          <cell r="J14">
            <v>0</v>
          </cell>
          <cell r="K14">
            <v>0</v>
          </cell>
          <cell r="L14">
            <v>0</v>
          </cell>
          <cell r="M14">
            <v>26</v>
          </cell>
          <cell r="N14">
            <v>12</v>
          </cell>
          <cell r="R14">
            <v>0.08</v>
          </cell>
          <cell r="S14">
            <v>389.5669063469424</v>
          </cell>
          <cell r="T14">
            <v>292.17958005508711</v>
          </cell>
          <cell r="U14">
            <v>233.74366404406973</v>
          </cell>
          <cell r="V14">
            <v>194.79225376323188</v>
          </cell>
          <cell r="W14">
            <v>166.96478893991303</v>
          </cell>
          <cell r="X14">
            <v>146.08979002754356</v>
          </cell>
          <cell r="AB14">
            <v>0.08</v>
          </cell>
          <cell r="AC14">
            <v>252.22423290722543</v>
          </cell>
          <cell r="AD14">
            <v>189.16817468041907</v>
          </cell>
          <cell r="AE14">
            <v>151.34316574409269</v>
          </cell>
          <cell r="AF14">
            <v>126.11211645361271</v>
          </cell>
          <cell r="AG14">
            <v>108.09815362684837</v>
          </cell>
          <cell r="AH14">
            <v>94.584087340209535</v>
          </cell>
        </row>
        <row r="15">
          <cell r="C15" t="str">
            <v>No. Usuarios Actuales Acued. Oficiales</v>
          </cell>
          <cell r="D15">
            <v>0</v>
          </cell>
          <cell r="E15">
            <v>0</v>
          </cell>
          <cell r="F15">
            <v>0</v>
          </cell>
          <cell r="G15">
            <v>37</v>
          </cell>
          <cell r="H15">
            <v>0</v>
          </cell>
          <cell r="I15">
            <v>5</v>
          </cell>
          <cell r="J15">
            <v>0</v>
          </cell>
          <cell r="K15">
            <v>0</v>
          </cell>
          <cell r="L15">
            <v>16</v>
          </cell>
          <cell r="M15">
            <v>7</v>
          </cell>
          <cell r="N15">
            <v>28</v>
          </cell>
          <cell r="R15">
            <v>0.09</v>
          </cell>
          <cell r="S15">
            <v>347.83450970172481</v>
          </cell>
          <cell r="T15">
            <v>260.88468286605428</v>
          </cell>
          <cell r="U15">
            <v>208.6971855851306</v>
          </cell>
          <cell r="V15">
            <v>173.91725485086241</v>
          </cell>
          <cell r="W15">
            <v>149.08199054618001</v>
          </cell>
          <cell r="X15">
            <v>130.44234143302714</v>
          </cell>
          <cell r="AB15">
            <v>0.09</v>
          </cell>
          <cell r="AC15">
            <v>229.00591689347888</v>
          </cell>
          <cell r="AD15">
            <v>171.75803183667477</v>
          </cell>
          <cell r="AE15">
            <v>137.41217613584476</v>
          </cell>
          <cell r="AF15">
            <v>114.51014677987065</v>
          </cell>
          <cell r="AG15">
            <v>98.149500573280207</v>
          </cell>
          <cell r="AH15">
            <v>85.871827585206191</v>
          </cell>
        </row>
        <row r="16">
          <cell r="B16" t="str">
            <v>Alcantarillado</v>
          </cell>
          <cell r="C16" t="str">
            <v>No. Usuarios Actuales Alcantarillado Res</v>
          </cell>
          <cell r="D16">
            <v>0</v>
          </cell>
          <cell r="E16">
            <v>0</v>
          </cell>
          <cell r="F16">
            <v>0</v>
          </cell>
          <cell r="G16">
            <v>883</v>
          </cell>
          <cell r="H16">
            <v>1798</v>
          </cell>
          <cell r="I16">
            <v>1364</v>
          </cell>
          <cell r="J16">
            <v>0</v>
          </cell>
          <cell r="K16">
            <v>82</v>
          </cell>
          <cell r="L16">
            <v>123</v>
          </cell>
          <cell r="M16">
            <v>678</v>
          </cell>
          <cell r="N16">
            <v>0</v>
          </cell>
          <cell r="R16">
            <v>0.1</v>
          </cell>
          <cell r="S16">
            <v>308.84789706184421</v>
          </cell>
          <cell r="T16">
            <v>231.63152250150279</v>
          </cell>
          <cell r="U16">
            <v>185.30521800120223</v>
          </cell>
          <cell r="V16">
            <v>154.41514794116142</v>
          </cell>
          <cell r="W16">
            <v>132.36087000085874</v>
          </cell>
          <cell r="X16">
            <v>115.81576125075139</v>
          </cell>
          <cell r="AB16">
            <v>0.1</v>
          </cell>
          <cell r="AC16">
            <v>206.40579752901476</v>
          </cell>
          <cell r="AD16">
            <v>154.7935656470643</v>
          </cell>
          <cell r="AE16">
            <v>123.84060318415639</v>
          </cell>
          <cell r="AF16">
            <v>103.1957104313762</v>
          </cell>
          <cell r="AG16">
            <v>88.459627512434906</v>
          </cell>
          <cell r="AH16">
            <v>77.403971156663346</v>
          </cell>
        </row>
        <row r="17">
          <cell r="C17" t="str">
            <v>No. Usuarios Actuales Alcanta. Ind y Comer</v>
          </cell>
          <cell r="D17">
            <v>0</v>
          </cell>
          <cell r="E17">
            <v>0</v>
          </cell>
          <cell r="F17">
            <v>0</v>
          </cell>
          <cell r="G17">
            <v>0</v>
          </cell>
          <cell r="H17">
            <v>2</v>
          </cell>
          <cell r="I17">
            <v>65</v>
          </cell>
          <cell r="J17">
            <v>0</v>
          </cell>
          <cell r="K17">
            <v>0</v>
          </cell>
          <cell r="L17">
            <v>0</v>
          </cell>
          <cell r="M17">
            <v>25</v>
          </cell>
          <cell r="N17">
            <v>0</v>
          </cell>
          <cell r="R17">
            <v>0.1</v>
          </cell>
          <cell r="S17">
            <v>272.71267550442889</v>
          </cell>
          <cell r="T17">
            <v>204.525706038561</v>
          </cell>
          <cell r="U17">
            <v>163.62056483084879</v>
          </cell>
          <cell r="V17">
            <v>136.35633775221444</v>
          </cell>
          <cell r="W17">
            <v>116.87183202203487</v>
          </cell>
          <cell r="X17">
            <v>102.2628530192805</v>
          </cell>
          <cell r="AB17">
            <v>0.1</v>
          </cell>
          <cell r="AC17">
            <v>184.69703147281834</v>
          </cell>
          <cell r="AD17">
            <v>138.51917943804816</v>
          </cell>
          <cell r="AE17">
            <v>110.81534355043853</v>
          </cell>
          <cell r="AF17">
            <v>92.341327403277987</v>
          </cell>
          <cell r="AG17">
            <v>79.157924440673924</v>
          </cell>
          <cell r="AH17">
            <v>69.266778052155274</v>
          </cell>
        </row>
        <row r="18">
          <cell r="C18" t="str">
            <v>No. Usuarios Actuales Alcanta. Oficiales</v>
          </cell>
          <cell r="D18">
            <v>0</v>
          </cell>
          <cell r="E18">
            <v>0</v>
          </cell>
          <cell r="F18">
            <v>0</v>
          </cell>
          <cell r="G18">
            <v>0</v>
          </cell>
          <cell r="H18">
            <v>0</v>
          </cell>
          <cell r="I18">
            <v>4</v>
          </cell>
          <cell r="J18">
            <v>0</v>
          </cell>
          <cell r="K18">
            <v>0</v>
          </cell>
          <cell r="L18">
            <v>0</v>
          </cell>
          <cell r="M18">
            <v>15</v>
          </cell>
          <cell r="N18">
            <v>0</v>
          </cell>
        </row>
        <row r="19">
          <cell r="C19" t="str">
            <v>% Cobertura Alcantarillado sin Utilizar</v>
          </cell>
          <cell r="D19">
            <v>0.4</v>
          </cell>
          <cell r="E19">
            <v>0</v>
          </cell>
          <cell r="F19">
            <v>0.28000000000000003</v>
          </cell>
          <cell r="G19">
            <v>0.10373394656083706</v>
          </cell>
          <cell r="H19">
            <v>0</v>
          </cell>
          <cell r="I19">
            <v>0.36730148908963417</v>
          </cell>
          <cell r="J19">
            <v>0.04</v>
          </cell>
          <cell r="K19">
            <v>0.90036452004860268</v>
          </cell>
          <cell r="L19">
            <v>0</v>
          </cell>
          <cell r="M19">
            <v>0</v>
          </cell>
          <cell r="N19">
            <v>0.2</v>
          </cell>
        </row>
        <row r="20">
          <cell r="C20" t="str">
            <v>% Cobertura Alcantarillado Utilizado</v>
          </cell>
          <cell r="D20">
            <v>0</v>
          </cell>
          <cell r="E20">
            <v>0</v>
          </cell>
          <cell r="F20">
            <v>0</v>
          </cell>
          <cell r="G20">
            <v>0.32732037827111526</v>
          </cell>
          <cell r="H20">
            <v>0.83900249821556028</v>
          </cell>
          <cell r="I20">
            <v>0.30269851091036587</v>
          </cell>
          <cell r="J20">
            <v>0</v>
          </cell>
          <cell r="K20">
            <v>9.9635479951397321E-2</v>
          </cell>
          <cell r="L20">
            <v>0.28538283062645009</v>
          </cell>
          <cell r="M20">
            <v>0.18649188782636725</v>
          </cell>
          <cell r="N20">
            <v>0</v>
          </cell>
        </row>
        <row r="21">
          <cell r="B21" t="str">
            <v>Estratificación Acueducto</v>
          </cell>
          <cell r="C21" t="str">
            <v>% Usuarios Residenciales Estrato 1</v>
          </cell>
          <cell r="D21">
            <v>0.70564516129032262</v>
          </cell>
          <cell r="E21">
            <v>1</v>
          </cell>
          <cell r="F21">
            <v>0.16543209876543211</v>
          </cell>
          <cell r="G21">
            <v>0.31994261119081779</v>
          </cell>
          <cell r="H21">
            <v>0.13054830287206268</v>
          </cell>
          <cell r="I21">
            <v>0.4965</v>
          </cell>
          <cell r="J21">
            <v>0.72275641025641024</v>
          </cell>
          <cell r="K21">
            <v>0.77035236938031593</v>
          </cell>
          <cell r="L21">
            <v>0.8488664987405542</v>
          </cell>
          <cell r="M21">
            <v>0.4249084249084249</v>
          </cell>
          <cell r="N21">
            <v>0.6382556987115956</v>
          </cell>
        </row>
        <row r="22">
          <cell r="C22" t="str">
            <v>% Usuarios Residenciales Estrato 2</v>
          </cell>
          <cell r="D22">
            <v>0.27338709677419354</v>
          </cell>
          <cell r="E22">
            <v>0</v>
          </cell>
          <cell r="F22">
            <v>0.55308641975308637</v>
          </cell>
          <cell r="G22">
            <v>0.43280726924916307</v>
          </cell>
          <cell r="H22">
            <v>0.26109660574412535</v>
          </cell>
          <cell r="I22">
            <v>0.40089999999999998</v>
          </cell>
          <cell r="J22">
            <v>0.13461538461538461</v>
          </cell>
          <cell r="K22">
            <v>0.22964763061968407</v>
          </cell>
          <cell r="L22">
            <v>0.15113350125944586</v>
          </cell>
          <cell r="M22">
            <v>0.37875457875457874</v>
          </cell>
          <cell r="N22">
            <v>0.21704658077304262</v>
          </cell>
        </row>
        <row r="23">
          <cell r="C23" t="str">
            <v>% Usuarios Residenciales Estrato 3</v>
          </cell>
          <cell r="D23">
            <v>2.0967741935483872E-2</v>
          </cell>
          <cell r="E23">
            <v>0</v>
          </cell>
          <cell r="F23">
            <v>0.27818930041152262</v>
          </cell>
          <cell r="G23">
            <v>0.24055475848876134</v>
          </cell>
          <cell r="H23">
            <v>0.47867711053089645</v>
          </cell>
          <cell r="I23">
            <v>0.1026</v>
          </cell>
          <cell r="J23">
            <v>0.14262820512820512</v>
          </cell>
          <cell r="K23">
            <v>0</v>
          </cell>
          <cell r="L23">
            <v>0</v>
          </cell>
          <cell r="M23">
            <v>8.9010989010989014E-2</v>
          </cell>
          <cell r="N23">
            <v>0.14469772051536176</v>
          </cell>
        </row>
        <row r="24">
          <cell r="C24" t="str">
            <v>% Usuarios Residenciales Estrato 4</v>
          </cell>
          <cell r="D24">
            <v>0</v>
          </cell>
          <cell r="E24">
            <v>0</v>
          </cell>
          <cell r="F24">
            <v>3.2921810699588477E-3</v>
          </cell>
          <cell r="G24">
            <v>6.6953610712577718E-3</v>
          </cell>
          <cell r="H24">
            <v>0.10008703220191471</v>
          </cell>
          <cell r="I24">
            <v>0</v>
          </cell>
          <cell r="J24">
            <v>0</v>
          </cell>
          <cell r="K24">
            <v>0</v>
          </cell>
          <cell r="L24">
            <v>0</v>
          </cell>
          <cell r="M24">
            <v>4.3223443223443223E-2</v>
          </cell>
          <cell r="N24">
            <v>0</v>
          </cell>
        </row>
        <row r="25">
          <cell r="C25" t="str">
            <v>% Usuarios Residenciales Estrato 5</v>
          </cell>
          <cell r="D25">
            <v>0</v>
          </cell>
          <cell r="E25">
            <v>0</v>
          </cell>
          <cell r="F25">
            <v>0</v>
          </cell>
          <cell r="G25">
            <v>0</v>
          </cell>
          <cell r="H25">
            <v>2.1758050478677109E-2</v>
          </cell>
          <cell r="I25">
            <v>0</v>
          </cell>
          <cell r="J25">
            <v>0</v>
          </cell>
          <cell r="K25">
            <v>0</v>
          </cell>
          <cell r="L25">
            <v>0</v>
          </cell>
          <cell r="M25">
            <v>4.2490842490842493E-2</v>
          </cell>
          <cell r="N25">
            <v>0</v>
          </cell>
        </row>
        <row r="26">
          <cell r="C26" t="str">
            <v>% Usuarios Residenciales Estrato 6</v>
          </cell>
          <cell r="D26">
            <v>0</v>
          </cell>
          <cell r="E26">
            <v>0</v>
          </cell>
          <cell r="F26">
            <v>0</v>
          </cell>
          <cell r="G26">
            <v>0</v>
          </cell>
          <cell r="H26">
            <v>7.832898172323759E-3</v>
          </cell>
          <cell r="I26">
            <v>0</v>
          </cell>
          <cell r="J26">
            <v>0</v>
          </cell>
          <cell r="K26">
            <v>0</v>
          </cell>
          <cell r="L26">
            <v>0</v>
          </cell>
          <cell r="M26">
            <v>2.1611721611721611E-2</v>
          </cell>
          <cell r="N26">
            <v>0</v>
          </cell>
        </row>
        <row r="27">
          <cell r="C27" t="str">
            <v>% Usuarios Comercial</v>
          </cell>
          <cell r="D27">
            <v>1</v>
          </cell>
          <cell r="E27">
            <v>0</v>
          </cell>
          <cell r="F27">
            <v>1</v>
          </cell>
          <cell r="G27">
            <v>0.9928057553956835</v>
          </cell>
          <cell r="H27">
            <v>0</v>
          </cell>
          <cell r="I27">
            <v>0.96721311475409832</v>
          </cell>
          <cell r="J27">
            <v>0</v>
          </cell>
          <cell r="K27">
            <v>0</v>
          </cell>
          <cell r="L27">
            <v>0</v>
          </cell>
          <cell r="M27">
            <v>0.96153846153846156</v>
          </cell>
          <cell r="N27">
            <v>1</v>
          </cell>
        </row>
        <row r="28">
          <cell r="C28" t="str">
            <v>% Usuarios Industrial</v>
          </cell>
          <cell r="D28">
            <v>0</v>
          </cell>
          <cell r="E28">
            <v>0</v>
          </cell>
          <cell r="F28">
            <v>0</v>
          </cell>
          <cell r="G28">
            <v>7.1942446043165471E-3</v>
          </cell>
          <cell r="H28">
            <v>1</v>
          </cell>
          <cell r="I28">
            <v>3.2786885245901641E-2</v>
          </cell>
          <cell r="J28">
            <v>0</v>
          </cell>
          <cell r="K28">
            <v>0</v>
          </cell>
          <cell r="L28">
            <v>0</v>
          </cell>
          <cell r="M28">
            <v>3.8461538461538464E-2</v>
          </cell>
          <cell r="N28">
            <v>0</v>
          </cell>
        </row>
        <row r="29">
          <cell r="C29" t="str">
            <v>% Usuarios Oficial</v>
          </cell>
          <cell r="D29">
            <v>1</v>
          </cell>
          <cell r="E29">
            <v>1</v>
          </cell>
          <cell r="F29">
            <v>1</v>
          </cell>
          <cell r="G29">
            <v>1</v>
          </cell>
          <cell r="H29">
            <v>1</v>
          </cell>
          <cell r="I29">
            <v>1</v>
          </cell>
          <cell r="J29">
            <v>1</v>
          </cell>
          <cell r="K29">
            <v>1</v>
          </cell>
          <cell r="L29">
            <v>1</v>
          </cell>
          <cell r="M29">
            <v>1</v>
          </cell>
          <cell r="N29">
            <v>1</v>
          </cell>
        </row>
        <row r="30">
          <cell r="C30" t="str">
            <v>Aportes de Ley 60 2001</v>
          </cell>
          <cell r="D30">
            <v>64075926.073080555</v>
          </cell>
          <cell r="E30">
            <v>618565134.63223171</v>
          </cell>
          <cell r="F30">
            <v>693088426.99943268</v>
          </cell>
          <cell r="G30">
            <v>551668143.00469208</v>
          </cell>
          <cell r="I30">
            <v>445773257.25818819</v>
          </cell>
          <cell r="J30">
            <v>135615990.78165489</v>
          </cell>
          <cell r="K30">
            <v>61597522.911755398</v>
          </cell>
          <cell r="L30">
            <v>-51472750.112334497</v>
          </cell>
          <cell r="M30">
            <v>282218458.44130492</v>
          </cell>
          <cell r="N30">
            <v>211096242.22037861</v>
          </cell>
        </row>
      </sheetData>
      <sheetData sheetId="2" refreshError="1"/>
      <sheetData sheetId="3" refreshError="1"/>
      <sheetData sheetId="4" refreshError="1"/>
      <sheetData sheetId="5" refreshError="1"/>
      <sheetData sheetId="6" refreshError="1"/>
      <sheetData sheetId="7">
        <row r="566">
          <cell r="C566">
            <v>57.749365320726945</v>
          </cell>
        </row>
        <row r="567">
          <cell r="C567">
            <v>29.860134874485667</v>
          </cell>
        </row>
        <row r="569">
          <cell r="C569">
            <v>70773035.963527918</v>
          </cell>
        </row>
        <row r="570">
          <cell r="C570">
            <v>21.951999999999998</v>
          </cell>
        </row>
        <row r="579">
          <cell r="C579">
            <v>72.496967251908004</v>
          </cell>
        </row>
        <row r="580">
          <cell r="C580">
            <v>73.094977715127456</v>
          </cell>
        </row>
        <row r="582">
          <cell r="C582">
            <v>70773035.963527918</v>
          </cell>
        </row>
      </sheetData>
      <sheetData sheetId="8" refreshError="1"/>
      <sheetData sheetId="9" refreshError="1"/>
      <sheetData sheetId="10" refreshError="1"/>
      <sheetData sheetId="11" refreshError="1"/>
      <sheetData sheetId="12" refreshError="1"/>
      <sheetData sheetId="13" refreshError="1"/>
      <sheetData sheetId="14"/>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ow r="6">
          <cell r="A6" t="str">
            <v>AÑO</v>
          </cell>
          <cell r="B6" t="str">
            <v>CAPTACIÓN</v>
          </cell>
          <cell r="C6" t="str">
            <v>SISTEMA DE BOMBEO</v>
          </cell>
          <cell r="D6" t="str">
            <v>CONDUCCIÓN</v>
          </cell>
          <cell r="E6" t="str">
            <v>PLANTAS DE TRATAMIENTO</v>
          </cell>
          <cell r="F6" t="str">
            <v>TANQUES DE ALMACENAMIENTO</v>
          </cell>
          <cell r="G6" t="str">
            <v>REDES DE DISTRIBUCIÓN</v>
          </cell>
          <cell r="H6" t="str">
            <v>MACROMEDIDORES</v>
          </cell>
          <cell r="I6" t="str">
            <v>REBOMBEO</v>
          </cell>
          <cell r="J6" t="str">
            <v>MICROMEDIDORES</v>
          </cell>
          <cell r="K6" t="str">
            <v>CONEXIONES DOMICILIARIAS</v>
          </cell>
          <cell r="L6" t="str">
            <v>TOTAL INVERSIONES</v>
          </cell>
          <cell r="M6" t="str">
            <v>PLAN MAESTRO</v>
          </cell>
        </row>
        <row r="7">
          <cell r="A7">
            <v>2002</v>
          </cell>
          <cell r="B7">
            <v>0</v>
          </cell>
          <cell r="C7">
            <v>0</v>
          </cell>
          <cell r="D7">
            <v>0</v>
          </cell>
          <cell r="E7">
            <v>579793319.41592968</v>
          </cell>
          <cell r="F7">
            <v>544652770.77265608</v>
          </cell>
          <cell r="G7">
            <v>194739589.4258838</v>
          </cell>
          <cell r="H7">
            <v>2862451.5218726629</v>
          </cell>
          <cell r="I7">
            <v>0</v>
          </cell>
          <cell r="J7">
            <v>52683248.494305864</v>
          </cell>
          <cell r="K7">
            <v>9744559.7377987653</v>
          </cell>
          <cell r="L7">
            <v>1374731379.6306481</v>
          </cell>
          <cell r="M7">
            <v>34285616.323411927</v>
          </cell>
        </row>
        <row r="8">
          <cell r="A8">
            <v>2003</v>
          </cell>
          <cell r="B8">
            <v>0</v>
          </cell>
          <cell r="C8">
            <v>0</v>
          </cell>
          <cell r="D8">
            <v>0</v>
          </cell>
          <cell r="E8">
            <v>0</v>
          </cell>
          <cell r="F8">
            <v>0</v>
          </cell>
          <cell r="G8">
            <v>253764860.01139691</v>
          </cell>
          <cell r="H8">
            <v>0</v>
          </cell>
          <cell r="I8">
            <v>0</v>
          </cell>
          <cell r="J8">
            <v>99289508.813348457</v>
          </cell>
          <cell r="K8">
            <v>12698120.834214531</v>
          </cell>
          <cell r="L8">
            <v>353054368.82474536</v>
          </cell>
          <cell r="M8">
            <v>0</v>
          </cell>
        </row>
        <row r="9">
          <cell r="A9">
            <v>2004</v>
          </cell>
          <cell r="B9">
            <v>0</v>
          </cell>
          <cell r="C9">
            <v>0</v>
          </cell>
          <cell r="D9">
            <v>0</v>
          </cell>
          <cell r="E9">
            <v>0</v>
          </cell>
          <cell r="F9">
            <v>0</v>
          </cell>
          <cell r="G9">
            <v>263640891.30757424</v>
          </cell>
          <cell r="H9">
            <v>0</v>
          </cell>
          <cell r="I9">
            <v>0</v>
          </cell>
          <cell r="J9">
            <v>112508784.24384534</v>
          </cell>
          <cell r="K9">
            <v>13192306.824960893</v>
          </cell>
          <cell r="L9">
            <v>376149675.55141962</v>
          </cell>
          <cell r="M9">
            <v>0</v>
          </cell>
        </row>
        <row r="10">
          <cell r="A10">
            <v>2005</v>
          </cell>
          <cell r="B10">
            <v>0</v>
          </cell>
          <cell r="C10">
            <v>0</v>
          </cell>
          <cell r="D10">
            <v>0</v>
          </cell>
          <cell r="E10">
            <v>0</v>
          </cell>
          <cell r="F10">
            <v>0</v>
          </cell>
          <cell r="G10">
            <v>273838516.89245498</v>
          </cell>
          <cell r="H10">
            <v>0</v>
          </cell>
          <cell r="I10">
            <v>0</v>
          </cell>
          <cell r="J10">
            <v>20375986.83457889</v>
          </cell>
          <cell r="K10">
            <v>13702585.048246328</v>
          </cell>
          <cell r="L10">
            <v>294214503.72703385</v>
          </cell>
          <cell r="M10">
            <v>0</v>
          </cell>
        </row>
        <row r="11">
          <cell r="A11">
            <v>2006</v>
          </cell>
          <cell r="B11">
            <v>0</v>
          </cell>
          <cell r="C11">
            <v>0</v>
          </cell>
          <cell r="D11">
            <v>0</v>
          </cell>
          <cell r="E11">
            <v>0</v>
          </cell>
          <cell r="F11">
            <v>0</v>
          </cell>
          <cell r="G11">
            <v>284367341.50856912</v>
          </cell>
          <cell r="H11">
            <v>0</v>
          </cell>
          <cell r="I11">
            <v>0</v>
          </cell>
          <cell r="J11">
            <v>21158121.125403978</v>
          </cell>
          <cell r="K11">
            <v>14229436.115063323</v>
          </cell>
          <cell r="L11">
            <v>305525462.63397312</v>
          </cell>
          <cell r="M11">
            <v>0</v>
          </cell>
        </row>
        <row r="12">
          <cell r="A12">
            <v>2007</v>
          </cell>
          <cell r="B12">
            <v>0</v>
          </cell>
          <cell r="C12">
            <v>0</v>
          </cell>
          <cell r="D12">
            <v>0</v>
          </cell>
          <cell r="E12">
            <v>0</v>
          </cell>
          <cell r="F12">
            <v>0</v>
          </cell>
          <cell r="G12">
            <v>295237242.42747223</v>
          </cell>
          <cell r="H12">
            <v>0</v>
          </cell>
          <cell r="I12">
            <v>0</v>
          </cell>
          <cell r="J12">
            <v>21965582.033647735</v>
          </cell>
          <cell r="K12">
            <v>14773354.273463869</v>
          </cell>
          <cell r="L12">
            <v>317202824.46111995</v>
          </cell>
          <cell r="M12">
            <v>0</v>
          </cell>
        </row>
        <row r="13">
          <cell r="A13">
            <v>2008</v>
          </cell>
          <cell r="B13">
            <v>0</v>
          </cell>
          <cell r="C13">
            <v>0</v>
          </cell>
          <cell r="D13">
            <v>0</v>
          </cell>
          <cell r="E13">
            <v>0</v>
          </cell>
          <cell r="F13">
            <v>0</v>
          </cell>
          <cell r="G13">
            <v>306458376.92460847</v>
          </cell>
          <cell r="H13">
            <v>0</v>
          </cell>
          <cell r="I13">
            <v>0</v>
          </cell>
          <cell r="J13">
            <v>22799123.697129454</v>
          </cell>
          <cell r="K13">
            <v>15334847.782593578</v>
          </cell>
          <cell r="L13">
            <v>329257500.6217379</v>
          </cell>
          <cell r="M13">
            <v>0</v>
          </cell>
        </row>
        <row r="14">
          <cell r="A14">
            <v>2009</v>
          </cell>
          <cell r="B14">
            <v>0</v>
          </cell>
          <cell r="C14">
            <v>37448446.473629147</v>
          </cell>
          <cell r="D14">
            <v>89929989.244894713</v>
          </cell>
          <cell r="E14">
            <v>0</v>
          </cell>
          <cell r="F14">
            <v>0</v>
          </cell>
          <cell r="G14">
            <v>318041189.95428866</v>
          </cell>
          <cell r="H14">
            <v>0</v>
          </cell>
          <cell r="I14">
            <v>0</v>
          </cell>
          <cell r="J14">
            <v>23659521.611855961</v>
          </cell>
          <cell r="K14">
            <v>15914439.296739342</v>
          </cell>
          <cell r="L14">
            <v>469079147.28466851</v>
          </cell>
          <cell r="M14">
            <v>0</v>
          </cell>
        </row>
        <row r="15">
          <cell r="A15">
            <v>2010</v>
          </cell>
          <cell r="B15">
            <v>0</v>
          </cell>
          <cell r="C15">
            <v>0</v>
          </cell>
          <cell r="D15">
            <v>0</v>
          </cell>
          <cell r="E15">
            <v>0</v>
          </cell>
          <cell r="F15">
            <v>0</v>
          </cell>
          <cell r="G15">
            <v>329996422.03005475</v>
          </cell>
          <cell r="H15">
            <v>0</v>
          </cell>
          <cell r="I15">
            <v>0</v>
          </cell>
          <cell r="J15">
            <v>24547573.217076443</v>
          </cell>
          <cell r="K15">
            <v>16512666.259654293</v>
          </cell>
          <cell r="L15">
            <v>354543995.24713117</v>
          </cell>
          <cell r="M15">
            <v>0</v>
          </cell>
        </row>
        <row r="16">
          <cell r="A16">
            <v>2011</v>
          </cell>
          <cell r="B16">
            <v>0</v>
          </cell>
          <cell r="C16">
            <v>0</v>
          </cell>
          <cell r="D16">
            <v>0</v>
          </cell>
          <cell r="E16">
            <v>0</v>
          </cell>
          <cell r="F16">
            <v>0</v>
          </cell>
          <cell r="G16">
            <v>342335117.31584942</v>
          </cell>
          <cell r="H16">
            <v>0</v>
          </cell>
          <cell r="I16">
            <v>0</v>
          </cell>
          <cell r="J16">
            <v>25464098.495988328</v>
          </cell>
          <cell r="K16">
            <v>17130081.309431229</v>
          </cell>
          <cell r="L16">
            <v>367799215.81183773</v>
          </cell>
          <cell r="M16">
            <v>0</v>
          </cell>
        </row>
        <row r="17">
          <cell r="A17">
            <v>2012</v>
          </cell>
          <cell r="B17">
            <v>0</v>
          </cell>
          <cell r="C17">
            <v>0</v>
          </cell>
          <cell r="D17">
            <v>0</v>
          </cell>
          <cell r="E17">
            <v>0</v>
          </cell>
          <cell r="F17">
            <v>639706556.95857036</v>
          </cell>
          <cell r="G17">
            <v>155671752.17141658</v>
          </cell>
          <cell r="H17">
            <v>0</v>
          </cell>
          <cell r="I17">
            <v>0</v>
          </cell>
          <cell r="J17">
            <v>11606404.032292649</v>
          </cell>
          <cell r="K17">
            <v>7789647.1538958075</v>
          </cell>
          <cell r="L17">
            <v>806984713.16227961</v>
          </cell>
          <cell r="M17">
            <v>0</v>
          </cell>
        </row>
        <row r="18">
          <cell r="A18">
            <v>2013</v>
          </cell>
          <cell r="B18">
            <v>0</v>
          </cell>
          <cell r="C18">
            <v>0</v>
          </cell>
          <cell r="D18">
            <v>0</v>
          </cell>
          <cell r="E18">
            <v>0</v>
          </cell>
          <cell r="F18">
            <v>0</v>
          </cell>
          <cell r="G18">
            <v>147162209.52804664</v>
          </cell>
          <cell r="H18">
            <v>0</v>
          </cell>
          <cell r="I18">
            <v>0</v>
          </cell>
          <cell r="J18">
            <v>10975133.156661978</v>
          </cell>
          <cell r="K18">
            <v>7363838.7865570029</v>
          </cell>
          <cell r="L18">
            <v>158137342.68470863</v>
          </cell>
          <cell r="M18">
            <v>0</v>
          </cell>
        </row>
        <row r="19">
          <cell r="A19">
            <v>2014</v>
          </cell>
          <cell r="B19">
            <v>0</v>
          </cell>
          <cell r="C19">
            <v>0</v>
          </cell>
          <cell r="D19">
            <v>0</v>
          </cell>
          <cell r="E19">
            <v>0</v>
          </cell>
          <cell r="F19">
            <v>0</v>
          </cell>
          <cell r="G19">
            <v>150575134.09421355</v>
          </cell>
          <cell r="H19">
            <v>0</v>
          </cell>
          <cell r="I19">
            <v>0</v>
          </cell>
          <cell r="J19">
            <v>11229009.823271371</v>
          </cell>
          <cell r="K19">
            <v>7534617.8634445593</v>
          </cell>
          <cell r="L19">
            <v>161804143.91748491</v>
          </cell>
          <cell r="M19">
            <v>0</v>
          </cell>
        </row>
        <row r="20">
          <cell r="A20">
            <v>2015</v>
          </cell>
          <cell r="B20">
            <v>0</v>
          </cell>
          <cell r="C20">
            <v>0</v>
          </cell>
          <cell r="D20">
            <v>0</v>
          </cell>
          <cell r="E20">
            <v>0</v>
          </cell>
          <cell r="F20">
            <v>0</v>
          </cell>
          <cell r="G20">
            <v>154067209.78302148</v>
          </cell>
          <cell r="H20">
            <v>0</v>
          </cell>
          <cell r="I20">
            <v>0</v>
          </cell>
          <cell r="J20">
            <v>11488767.751186971</v>
          </cell>
          <cell r="K20">
            <v>7709357.5774329929</v>
          </cell>
          <cell r="L20">
            <v>165555977.53420845</v>
          </cell>
          <cell r="M20">
            <v>0</v>
          </cell>
        </row>
        <row r="21">
          <cell r="A21">
            <v>2016</v>
          </cell>
          <cell r="B21">
            <v>0</v>
          </cell>
          <cell r="C21">
            <v>37448446.473629147</v>
          </cell>
          <cell r="D21">
            <v>89929989.244894713</v>
          </cell>
          <cell r="E21">
            <v>0</v>
          </cell>
          <cell r="F21">
            <v>0</v>
          </cell>
          <cell r="G21">
            <v>157640272.23428363</v>
          </cell>
          <cell r="H21">
            <v>0</v>
          </cell>
          <cell r="I21">
            <v>0</v>
          </cell>
          <cell r="J21">
            <v>11754543.27076317</v>
          </cell>
          <cell r="K21">
            <v>7888149.7819655035</v>
          </cell>
          <cell r="L21">
            <v>296773251.22357064</v>
          </cell>
          <cell r="M21">
            <v>0</v>
          </cell>
        </row>
        <row r="22">
          <cell r="A22">
            <v>2017</v>
          </cell>
          <cell r="B22">
            <v>0</v>
          </cell>
          <cell r="C22">
            <v>0</v>
          </cell>
          <cell r="D22">
            <v>0</v>
          </cell>
          <cell r="E22">
            <v>0</v>
          </cell>
          <cell r="F22">
            <v>0</v>
          </cell>
          <cell r="G22">
            <v>161296199.65920395</v>
          </cell>
          <cell r="H22">
            <v>0</v>
          </cell>
          <cell r="I22">
            <v>0</v>
          </cell>
          <cell r="J22">
            <v>12026475.873416493</v>
          </cell>
          <cell r="K22">
            <v>8071088.4607119309</v>
          </cell>
          <cell r="L22">
            <v>173322675.53262043</v>
          </cell>
          <cell r="M22">
            <v>0</v>
          </cell>
        </row>
        <row r="23">
          <cell r="A23">
            <v>2018</v>
          </cell>
          <cell r="B23">
            <v>0</v>
          </cell>
          <cell r="C23">
            <v>0</v>
          </cell>
          <cell r="D23">
            <v>0</v>
          </cell>
          <cell r="E23">
            <v>0</v>
          </cell>
          <cell r="F23">
            <v>0</v>
          </cell>
          <cell r="G23">
            <v>165036913.82768443</v>
          </cell>
          <cell r="H23">
            <v>0</v>
          </cell>
          <cell r="I23">
            <v>0</v>
          </cell>
          <cell r="J23">
            <v>12304708.284930276</v>
          </cell>
          <cell r="K23">
            <v>8258269.7769725425</v>
          </cell>
          <cell r="L23">
            <v>177341622.11261472</v>
          </cell>
          <cell r="M23">
            <v>0</v>
          </cell>
        </row>
        <row r="24">
          <cell r="A24">
            <v>2019</v>
          </cell>
          <cell r="B24">
            <v>0</v>
          </cell>
          <cell r="C24">
            <v>0</v>
          </cell>
          <cell r="D24">
            <v>0</v>
          </cell>
          <cell r="E24">
            <v>0</v>
          </cell>
          <cell r="F24">
            <v>0</v>
          </cell>
          <cell r="G24">
            <v>168864381.07850495</v>
          </cell>
          <cell r="H24">
            <v>0</v>
          </cell>
          <cell r="I24">
            <v>0</v>
          </cell>
          <cell r="J24">
            <v>12589386.540457308</v>
          </cell>
          <cell r="K24">
            <v>8449792.1242263559</v>
          </cell>
          <cell r="L24">
            <v>181453767.61896226</v>
          </cell>
          <cell r="M24">
            <v>0</v>
          </cell>
        </row>
        <row r="25">
          <cell r="A25">
            <v>2020</v>
          </cell>
          <cell r="B25">
            <v>0</v>
          </cell>
          <cell r="C25">
            <v>0</v>
          </cell>
          <cell r="D25">
            <v>0</v>
          </cell>
          <cell r="E25">
            <v>0</v>
          </cell>
          <cell r="F25">
            <v>0</v>
          </cell>
          <cell r="G25">
            <v>172780613.35295445</v>
          </cell>
          <cell r="H25">
            <v>0</v>
          </cell>
          <cell r="I25">
            <v>0</v>
          </cell>
          <cell r="J25">
            <v>12880660.061262133</v>
          </cell>
          <cell r="K25">
            <v>8645756.1778529175</v>
          </cell>
          <cell r="L25">
            <v>185661273.41421658</v>
          </cell>
          <cell r="M25">
            <v>0</v>
          </cell>
        </row>
        <row r="26">
          <cell r="A26">
            <v>2021</v>
          </cell>
          <cell r="B26">
            <v>0</v>
          </cell>
          <cell r="C26">
            <v>0</v>
          </cell>
          <cell r="D26">
            <v>0</v>
          </cell>
          <cell r="E26">
            <v>0</v>
          </cell>
          <cell r="F26">
            <v>0</v>
          </cell>
          <cell r="G26">
            <v>176787669.25243634</v>
          </cell>
          <cell r="H26">
            <v>0</v>
          </cell>
          <cell r="I26">
            <v>0</v>
          </cell>
          <cell r="J26">
            <v>13178681.733245976</v>
          </cell>
          <cell r="K26">
            <v>8846264.9480537586</v>
          </cell>
          <cell r="L26">
            <v>189966350.98568231</v>
          </cell>
          <cell r="M26">
            <v>0</v>
          </cell>
        </row>
        <row r="27">
          <cell r="A27">
            <v>2022</v>
          </cell>
          <cell r="B27">
            <v>0</v>
          </cell>
          <cell r="C27">
            <v>0</v>
          </cell>
          <cell r="D27">
            <v>0</v>
          </cell>
          <cell r="E27">
            <v>0</v>
          </cell>
          <cell r="F27">
            <v>0</v>
          </cell>
          <cell r="G27">
            <v>180887655.12055999</v>
          </cell>
          <cell r="H27">
            <v>0</v>
          </cell>
          <cell r="I27">
            <v>0</v>
          </cell>
          <cell r="J27">
            <v>13483607.987286668</v>
          </cell>
          <cell r="K27">
            <v>9051423.8339990694</v>
          </cell>
          <cell r="L27">
            <v>194371263.10784665</v>
          </cell>
          <cell r="M27">
            <v>0</v>
          </cell>
        </row>
        <row r="28">
          <cell r="A28">
            <v>2023</v>
          </cell>
          <cell r="B28">
            <v>0</v>
          </cell>
          <cell r="C28">
            <v>0</v>
          </cell>
          <cell r="D28">
            <v>0</v>
          </cell>
          <cell r="E28">
            <v>0</v>
          </cell>
          <cell r="F28">
            <v>0</v>
          </cell>
          <cell r="G28">
            <v>185082726.1503956</v>
          </cell>
          <cell r="H28">
            <v>0</v>
          </cell>
          <cell r="I28">
            <v>0</v>
          </cell>
          <cell r="J28">
            <v>13795598.881449115</v>
          </cell>
          <cell r="K28">
            <v>9261340.6792335622</v>
          </cell>
          <cell r="L28">
            <v>198878325.03184471</v>
          </cell>
          <cell r="M28">
            <v>0</v>
          </cell>
        </row>
        <row r="29">
          <cell r="A29">
            <v>2024</v>
          </cell>
          <cell r="B29">
            <v>0</v>
          </cell>
          <cell r="C29">
            <v>37448446.473629147</v>
          </cell>
          <cell r="D29">
            <v>89929989.244894713</v>
          </cell>
          <cell r="E29">
            <v>0</v>
          </cell>
          <cell r="F29">
            <v>0</v>
          </cell>
          <cell r="G29">
            <v>189375087.51733559</v>
          </cell>
          <cell r="H29">
            <v>0</v>
          </cell>
          <cell r="I29">
            <v>0</v>
          </cell>
          <cell r="J29">
            <v>14114818.1850955</v>
          </cell>
          <cell r="K29">
            <v>9476125.8283636291</v>
          </cell>
          <cell r="L29">
            <v>330868341.42095494</v>
          </cell>
          <cell r="M29">
            <v>0</v>
          </cell>
        </row>
        <row r="30">
          <cell r="A30">
            <v>2025</v>
          </cell>
          <cell r="B30">
            <v>0</v>
          </cell>
          <cell r="C30">
            <v>0</v>
          </cell>
          <cell r="D30">
            <v>0</v>
          </cell>
          <cell r="E30">
            <v>0</v>
          </cell>
          <cell r="F30">
            <v>0</v>
          </cell>
          <cell r="G30">
            <v>193766995.53829184</v>
          </cell>
          <cell r="H30">
            <v>0</v>
          </cell>
          <cell r="I30">
            <v>0</v>
          </cell>
          <cell r="J30">
            <v>14441433.464951623</v>
          </cell>
          <cell r="K30">
            <v>9695892.1850623209</v>
          </cell>
          <cell r="L30">
            <v>208208429.00324348</v>
          </cell>
          <cell r="M30">
            <v>0</v>
          </cell>
        </row>
        <row r="31">
          <cell r="A31">
            <v>2026</v>
          </cell>
          <cell r="B31">
            <v>0</v>
          </cell>
          <cell r="C31">
            <v>0</v>
          </cell>
          <cell r="D31">
            <v>0</v>
          </cell>
          <cell r="E31">
            <v>0</v>
          </cell>
          <cell r="F31">
            <v>0</v>
          </cell>
          <cell r="G31">
            <v>198260758.85773322</v>
          </cell>
          <cell r="H31">
            <v>0</v>
          </cell>
          <cell r="I31">
            <v>0</v>
          </cell>
          <cell r="J31">
            <v>14775616.173164962</v>
          </cell>
          <cell r="K31">
            <v>9920755.2714174017</v>
          </cell>
          <cell r="L31">
            <v>213036375.03089818</v>
          </cell>
          <cell r="M31">
            <v>0</v>
          </cell>
        </row>
        <row r="32">
          <cell r="A32">
            <v>2027</v>
          </cell>
          <cell r="B32">
            <v>0</v>
          </cell>
          <cell r="C32">
            <v>0</v>
          </cell>
          <cell r="D32">
            <v>0</v>
          </cell>
          <cell r="E32">
            <v>0</v>
          </cell>
          <cell r="F32">
            <v>0</v>
          </cell>
          <cell r="G32">
            <v>202858739.66124597</v>
          </cell>
          <cell r="H32">
            <v>0</v>
          </cell>
          <cell r="I32">
            <v>0</v>
          </cell>
          <cell r="J32">
            <v>15117541.737407228</v>
          </cell>
          <cell r="K32">
            <v>10150833.288656594</v>
          </cell>
          <cell r="L32">
            <v>217976281.39865321</v>
          </cell>
          <cell r="M32">
            <v>0</v>
          </cell>
        </row>
        <row r="33">
          <cell r="A33">
            <v>2028</v>
          </cell>
          <cell r="B33">
            <v>0</v>
          </cell>
          <cell r="C33">
            <v>0</v>
          </cell>
          <cell r="D33">
            <v>0</v>
          </cell>
          <cell r="E33">
            <v>0</v>
          </cell>
          <cell r="F33">
            <v>0</v>
          </cell>
          <cell r="G33">
            <v>207563354.91724136</v>
          </cell>
          <cell r="H33">
            <v>0</v>
          </cell>
          <cell r="I33">
            <v>0</v>
          </cell>
          <cell r="J33">
            <v>15467389.65306602</v>
          </cell>
          <cell r="K33">
            <v>10386247.179281309</v>
          </cell>
          <cell r="L33">
            <v>223030744.57030737</v>
          </cell>
          <cell r="M33">
            <v>0</v>
          </cell>
        </row>
        <row r="34">
          <cell r="A34">
            <v>2029</v>
          </cell>
          <cell r="B34">
            <v>0</v>
          </cell>
          <cell r="C34">
            <v>0</v>
          </cell>
          <cell r="D34">
            <v>0</v>
          </cell>
          <cell r="E34">
            <v>0</v>
          </cell>
          <cell r="F34">
            <v>0</v>
          </cell>
          <cell r="G34">
            <v>212377077.64745229</v>
          </cell>
          <cell r="H34">
            <v>0</v>
          </cell>
          <cell r="I34">
            <v>0</v>
          </cell>
          <cell r="J34">
            <v>15825343.577573985</v>
          </cell>
          <cell r="K34">
            <v>10627120.690640913</v>
          </cell>
          <cell r="L34">
            <v>228202421.22502628</v>
          </cell>
          <cell r="M34">
            <v>0</v>
          </cell>
        </row>
        <row r="35">
          <cell r="A35">
            <v>2030</v>
          </cell>
          <cell r="B35">
            <v>0</v>
          </cell>
          <cell r="C35">
            <v>0</v>
          </cell>
          <cell r="D35">
            <v>0</v>
          </cell>
          <cell r="E35">
            <v>0</v>
          </cell>
          <cell r="F35">
            <v>0</v>
          </cell>
          <cell r="G35">
            <v>217302438.22689909</v>
          </cell>
          <cell r="H35">
            <v>0</v>
          </cell>
          <cell r="I35">
            <v>0</v>
          </cell>
          <cell r="J35">
            <v>16191591.426925844</v>
          </cell>
          <cell r="K35">
            <v>10873580.439981634</v>
          </cell>
          <cell r="L35">
            <v>233494029.65382493</v>
          </cell>
          <cell r="M35">
            <v>0</v>
          </cell>
        </row>
        <row r="36">
          <cell r="A36">
            <v>2031</v>
          </cell>
          <cell r="B36">
            <v>0</v>
          </cell>
          <cell r="C36">
            <v>37448446.473629147</v>
          </cell>
          <cell r="D36">
            <v>89929989.244894713</v>
          </cell>
          <cell r="E36">
            <v>0</v>
          </cell>
          <cell r="F36">
            <v>0</v>
          </cell>
          <cell r="G36">
            <v>222342025.714008</v>
          </cell>
          <cell r="H36">
            <v>0</v>
          </cell>
          <cell r="I36">
            <v>0</v>
          </cell>
          <cell r="J36">
            <v>16566325.474434016</v>
          </cell>
          <cell r="K36">
            <v>11125755.981004259</v>
          </cell>
          <cell r="L36">
            <v>366286786.90696585</v>
          </cell>
          <cell r="M36">
            <v>0</v>
          </cell>
        </row>
        <row r="37">
          <cell r="A37">
            <v>2032</v>
          </cell>
          <cell r="B37">
            <v>0</v>
          </cell>
          <cell r="C37">
            <v>0</v>
          </cell>
          <cell r="D37">
            <v>0</v>
          </cell>
          <cell r="E37">
            <v>0</v>
          </cell>
          <cell r="F37">
            <v>0</v>
          </cell>
          <cell r="G37">
            <v>227498489.21156061</v>
          </cell>
          <cell r="H37">
            <v>0</v>
          </cell>
          <cell r="I37">
            <v>0</v>
          </cell>
          <cell r="J37">
            <v>16949742.451773927</v>
          </cell>
          <cell r="K37">
            <v>11383779.87196457</v>
          </cell>
          <cell r="L37">
            <v>244448231.66333455</v>
          </cell>
          <cell r="M37">
            <v>0</v>
          </cell>
        </row>
        <row r="38">
          <cell r="A38">
            <v>2033</v>
          </cell>
          <cell r="B38">
            <v>0</v>
          </cell>
          <cell r="C38">
            <v>0</v>
          </cell>
          <cell r="D38">
            <v>0</v>
          </cell>
          <cell r="E38">
            <v>0</v>
          </cell>
          <cell r="F38">
            <v>0</v>
          </cell>
          <cell r="G38">
            <v>232774539.25923344</v>
          </cell>
          <cell r="H38">
            <v>0</v>
          </cell>
          <cell r="I38">
            <v>0</v>
          </cell>
          <cell r="J38">
            <v>17342043.652373176</v>
          </cell>
          <cell r="K38">
            <v>11647787.745354544</v>
          </cell>
          <cell r="L38">
            <v>250116582.91160661</v>
          </cell>
          <cell r="M38">
            <v>0</v>
          </cell>
        </row>
        <row r="39">
          <cell r="A39">
            <v>2034</v>
          </cell>
          <cell r="B39">
            <v>0</v>
          </cell>
          <cell r="C39">
            <v>0</v>
          </cell>
          <cell r="D39">
            <v>0</v>
          </cell>
          <cell r="E39">
            <v>0</v>
          </cell>
          <cell r="F39">
            <v>0</v>
          </cell>
          <cell r="G39">
            <v>238172949.25839967</v>
          </cell>
          <cell r="H39">
            <v>0</v>
          </cell>
          <cell r="I39">
            <v>0</v>
          </cell>
          <cell r="J39">
            <v>17743435.037197597</v>
          </cell>
          <cell r="K39">
            <v>11917918.379197881</v>
          </cell>
          <cell r="L39">
            <v>255916384.29559726</v>
          </cell>
          <cell r="M39">
            <v>0</v>
          </cell>
        </row>
        <row r="40">
          <cell r="A40">
            <v>2035</v>
          </cell>
          <cell r="B40">
            <v>0</v>
          </cell>
          <cell r="C40">
            <v>0</v>
          </cell>
          <cell r="D40">
            <v>0</v>
          </cell>
          <cell r="E40">
            <v>0</v>
          </cell>
          <cell r="F40">
            <v>0</v>
          </cell>
          <cell r="G40">
            <v>243696556.93001473</v>
          </cell>
          <cell r="H40">
            <v>0</v>
          </cell>
          <cell r="I40">
            <v>0</v>
          </cell>
          <cell r="J40">
            <v>18154127.34299247</v>
          </cell>
          <cell r="K40">
            <v>12194313.770001054</v>
          </cell>
          <cell r="L40">
            <v>261850684.27300721</v>
          </cell>
          <cell r="M40">
            <v>0</v>
          </cell>
        </row>
        <row r="41">
          <cell r="A41" t="str">
            <v xml:space="preserve">     </v>
          </cell>
          <cell r="B41">
            <v>0</v>
          </cell>
          <cell r="C41">
            <v>0</v>
          </cell>
          <cell r="D41">
            <v>0</v>
          </cell>
          <cell r="E41">
            <v>0</v>
          </cell>
          <cell r="F41">
            <v>0</v>
          </cell>
          <cell r="G41">
            <v>0</v>
          </cell>
          <cell r="H41">
            <v>0</v>
          </cell>
          <cell r="I41">
            <v>0</v>
          </cell>
          <cell r="J41" t="e">
            <v>#N/A</v>
          </cell>
          <cell r="K41">
            <v>0</v>
          </cell>
          <cell r="L41" t="e">
            <v>#N/A</v>
          </cell>
          <cell r="M41">
            <v>0</v>
          </cell>
        </row>
        <row r="46">
          <cell r="A46" t="str">
            <v>AÑO</v>
          </cell>
          <cell r="B46" t="str">
            <v>CAPTACIÓN</v>
          </cell>
          <cell r="C46" t="str">
            <v>SISTEMA DE BOMBEO</v>
          </cell>
          <cell r="D46" t="str">
            <v>CONDUCCIÓN</v>
          </cell>
          <cell r="E46" t="str">
            <v>PLANTAS DE TRATAMIENTO</v>
          </cell>
          <cell r="F46" t="str">
            <v>TANQUES DE ALMACENAMIENTO</v>
          </cell>
          <cell r="G46" t="str">
            <v>REDES DE DISTRIBUCIÓN</v>
          </cell>
          <cell r="H46" t="str">
            <v>MACROMEDIDORES</v>
          </cell>
          <cell r="I46" t="str">
            <v>REPOSICIÓN DE REDES</v>
          </cell>
          <cell r="J46" t="str">
            <v>MICROMEDIDORES</v>
          </cell>
          <cell r="K46" t="str">
            <v>TOTAL OPTIMIZACIÓN</v>
          </cell>
          <cell r="L46" t="str">
            <v>SECTORIZACIÓN</v>
          </cell>
        </row>
        <row r="47">
          <cell r="A47">
            <v>2002</v>
          </cell>
          <cell r="B47">
            <v>0</v>
          </cell>
          <cell r="C47">
            <v>37448446.473629147</v>
          </cell>
          <cell r="E47">
            <v>0</v>
          </cell>
          <cell r="F47">
            <v>0</v>
          </cell>
          <cell r="G47">
            <v>44762250</v>
          </cell>
          <cell r="H47">
            <v>1717470.9131235979</v>
          </cell>
          <cell r="I47">
            <v>0</v>
          </cell>
          <cell r="J47">
            <v>8000000</v>
          </cell>
          <cell r="K47">
            <v>91928167.38675274</v>
          </cell>
          <cell r="L47">
            <v>108624515.21872663</v>
          </cell>
        </row>
        <row r="48">
          <cell r="A48">
            <v>2003</v>
          </cell>
          <cell r="B48">
            <v>0</v>
          </cell>
          <cell r="C48">
            <v>0</v>
          </cell>
          <cell r="E48">
            <v>0</v>
          </cell>
          <cell r="F48">
            <v>0</v>
          </cell>
          <cell r="G48">
            <v>0</v>
          </cell>
          <cell r="H48">
            <v>0</v>
          </cell>
          <cell r="I48">
            <v>0</v>
          </cell>
          <cell r="J48">
            <v>0</v>
          </cell>
          <cell r="K48">
            <v>0</v>
          </cell>
          <cell r="L48">
            <v>0</v>
          </cell>
        </row>
        <row r="49">
          <cell r="A49">
            <v>2004</v>
          </cell>
          <cell r="B49">
            <v>0</v>
          </cell>
          <cell r="C49">
            <v>0</v>
          </cell>
          <cell r="E49">
            <v>0</v>
          </cell>
          <cell r="F49">
            <v>0</v>
          </cell>
          <cell r="G49">
            <v>0</v>
          </cell>
          <cell r="H49">
            <v>0</v>
          </cell>
          <cell r="I49">
            <v>290717675.45407385</v>
          </cell>
          <cell r="J49">
            <v>0</v>
          </cell>
          <cell r="K49">
            <v>290717675.45407385</v>
          </cell>
          <cell r="L49">
            <v>0</v>
          </cell>
        </row>
        <row r="50">
          <cell r="A50">
            <v>2005</v>
          </cell>
          <cell r="B50">
            <v>0</v>
          </cell>
          <cell r="C50">
            <v>0</v>
          </cell>
          <cell r="E50">
            <v>0</v>
          </cell>
          <cell r="F50">
            <v>0</v>
          </cell>
          <cell r="G50">
            <v>0</v>
          </cell>
          <cell r="H50">
            <v>0</v>
          </cell>
          <cell r="I50">
            <v>290717675.45407385</v>
          </cell>
          <cell r="J50">
            <v>0</v>
          </cell>
          <cell r="K50">
            <v>290717675.45407385</v>
          </cell>
          <cell r="L50">
            <v>0</v>
          </cell>
        </row>
        <row r="51">
          <cell r="A51">
            <v>2006</v>
          </cell>
          <cell r="B51">
            <v>0</v>
          </cell>
          <cell r="C51">
            <v>0</v>
          </cell>
          <cell r="E51">
            <v>0</v>
          </cell>
          <cell r="F51">
            <v>0</v>
          </cell>
          <cell r="G51">
            <v>0</v>
          </cell>
          <cell r="H51">
            <v>0</v>
          </cell>
          <cell r="I51">
            <v>290717675.45407385</v>
          </cell>
          <cell r="J51">
            <v>0</v>
          </cell>
          <cell r="K51">
            <v>290717675.45407385</v>
          </cell>
          <cell r="L51">
            <v>0</v>
          </cell>
        </row>
        <row r="52">
          <cell r="A52">
            <v>2007</v>
          </cell>
          <cell r="B52">
            <v>0</v>
          </cell>
          <cell r="C52">
            <v>0</v>
          </cell>
          <cell r="E52">
            <v>0</v>
          </cell>
          <cell r="F52">
            <v>0</v>
          </cell>
          <cell r="G52">
            <v>0</v>
          </cell>
          <cell r="H52">
            <v>0</v>
          </cell>
          <cell r="I52">
            <v>0</v>
          </cell>
          <cell r="J52">
            <v>0</v>
          </cell>
          <cell r="K52">
            <v>0</v>
          </cell>
          <cell r="L52">
            <v>0</v>
          </cell>
        </row>
        <row r="53">
          <cell r="A53">
            <v>2008</v>
          </cell>
          <cell r="B53">
            <v>0</v>
          </cell>
          <cell r="C53">
            <v>0</v>
          </cell>
          <cell r="E53">
            <v>0</v>
          </cell>
          <cell r="F53">
            <v>0</v>
          </cell>
          <cell r="G53">
            <v>0</v>
          </cell>
          <cell r="H53">
            <v>0</v>
          </cell>
          <cell r="I53">
            <v>0</v>
          </cell>
          <cell r="J53">
            <v>0</v>
          </cell>
          <cell r="K53">
            <v>0</v>
          </cell>
          <cell r="L53">
            <v>0</v>
          </cell>
        </row>
        <row r="54">
          <cell r="A54">
            <v>2009</v>
          </cell>
          <cell r="B54">
            <v>0</v>
          </cell>
          <cell r="C54">
            <v>0</v>
          </cell>
          <cell r="E54">
            <v>0</v>
          </cell>
          <cell r="F54">
            <v>0</v>
          </cell>
          <cell r="G54">
            <v>0</v>
          </cell>
          <cell r="H54">
            <v>0</v>
          </cell>
          <cell r="I54">
            <v>0</v>
          </cell>
          <cell r="J54">
            <v>0</v>
          </cell>
          <cell r="K54">
            <v>0</v>
          </cell>
          <cell r="L54">
            <v>0</v>
          </cell>
        </row>
        <row r="55">
          <cell r="A55">
            <v>2010</v>
          </cell>
          <cell r="B55">
            <v>0</v>
          </cell>
          <cell r="C55">
            <v>0</v>
          </cell>
          <cell r="E55">
            <v>0</v>
          </cell>
          <cell r="F55">
            <v>0</v>
          </cell>
          <cell r="G55">
            <v>0</v>
          </cell>
          <cell r="H55">
            <v>0</v>
          </cell>
          <cell r="I55">
            <v>0</v>
          </cell>
          <cell r="J55">
            <v>0</v>
          </cell>
          <cell r="K55">
            <v>0</v>
          </cell>
          <cell r="L55">
            <v>0</v>
          </cell>
        </row>
        <row r="56">
          <cell r="A56">
            <v>2011</v>
          </cell>
          <cell r="B56">
            <v>0</v>
          </cell>
          <cell r="C56">
            <v>0</v>
          </cell>
          <cell r="E56">
            <v>0</v>
          </cell>
          <cell r="F56">
            <v>0</v>
          </cell>
          <cell r="G56">
            <v>0</v>
          </cell>
          <cell r="H56">
            <v>0</v>
          </cell>
          <cell r="I56">
            <v>0</v>
          </cell>
          <cell r="J56">
            <v>0</v>
          </cell>
          <cell r="K56">
            <v>0</v>
          </cell>
          <cell r="L56">
            <v>0</v>
          </cell>
        </row>
        <row r="57">
          <cell r="A57">
            <v>2012</v>
          </cell>
          <cell r="B57">
            <v>0</v>
          </cell>
          <cell r="C57">
            <v>0</v>
          </cell>
          <cell r="E57">
            <v>0</v>
          </cell>
          <cell r="F57">
            <v>0</v>
          </cell>
          <cell r="G57">
            <v>0</v>
          </cell>
          <cell r="H57">
            <v>0</v>
          </cell>
          <cell r="I57">
            <v>0</v>
          </cell>
          <cell r="J57">
            <v>0</v>
          </cell>
          <cell r="K57">
            <v>0</v>
          </cell>
          <cell r="L57">
            <v>0</v>
          </cell>
        </row>
        <row r="58">
          <cell r="A58">
            <v>2013</v>
          </cell>
          <cell r="B58">
            <v>0</v>
          </cell>
          <cell r="C58">
            <v>0</v>
          </cell>
          <cell r="E58">
            <v>0</v>
          </cell>
          <cell r="F58">
            <v>0</v>
          </cell>
          <cell r="G58">
            <v>0</v>
          </cell>
          <cell r="H58">
            <v>0</v>
          </cell>
          <cell r="I58">
            <v>0</v>
          </cell>
          <cell r="J58">
            <v>0</v>
          </cell>
          <cell r="K58">
            <v>0</v>
          </cell>
          <cell r="L58">
            <v>0</v>
          </cell>
        </row>
        <row r="59">
          <cell r="A59">
            <v>2014</v>
          </cell>
          <cell r="B59">
            <v>0</v>
          </cell>
          <cell r="C59">
            <v>0</v>
          </cell>
          <cell r="E59">
            <v>0</v>
          </cell>
          <cell r="F59">
            <v>0</v>
          </cell>
          <cell r="G59">
            <v>0</v>
          </cell>
          <cell r="H59">
            <v>0</v>
          </cell>
          <cell r="I59">
            <v>0</v>
          </cell>
          <cell r="J59">
            <v>0</v>
          </cell>
          <cell r="K59">
            <v>0</v>
          </cell>
          <cell r="L59">
            <v>0</v>
          </cell>
        </row>
        <row r="60">
          <cell r="A60">
            <v>2015</v>
          </cell>
          <cell r="B60">
            <v>0</v>
          </cell>
          <cell r="C60">
            <v>0</v>
          </cell>
          <cell r="E60">
            <v>0</v>
          </cell>
          <cell r="F60">
            <v>0</v>
          </cell>
          <cell r="G60">
            <v>0</v>
          </cell>
          <cell r="H60">
            <v>0</v>
          </cell>
          <cell r="I60">
            <v>0</v>
          </cell>
          <cell r="J60">
            <v>0</v>
          </cell>
          <cell r="K60">
            <v>0</v>
          </cell>
          <cell r="L60">
            <v>0</v>
          </cell>
        </row>
        <row r="61">
          <cell r="A61">
            <v>2016</v>
          </cell>
          <cell r="B61">
            <v>0</v>
          </cell>
          <cell r="C61">
            <v>0</v>
          </cell>
          <cell r="E61">
            <v>0</v>
          </cell>
          <cell r="F61">
            <v>0</v>
          </cell>
          <cell r="G61">
            <v>0</v>
          </cell>
          <cell r="H61">
            <v>0</v>
          </cell>
          <cell r="I61">
            <v>0</v>
          </cell>
          <cell r="J61">
            <v>0</v>
          </cell>
          <cell r="K61">
            <v>0</v>
          </cell>
          <cell r="L61">
            <v>0</v>
          </cell>
        </row>
        <row r="62">
          <cell r="A62">
            <v>2017</v>
          </cell>
          <cell r="B62">
            <v>0</v>
          </cell>
          <cell r="C62">
            <v>0</v>
          </cell>
          <cell r="E62">
            <v>0</v>
          </cell>
          <cell r="F62">
            <v>0</v>
          </cell>
          <cell r="G62">
            <v>0</v>
          </cell>
          <cell r="H62">
            <v>0</v>
          </cell>
          <cell r="I62">
            <v>0</v>
          </cell>
          <cell r="J62">
            <v>0</v>
          </cell>
          <cell r="K62">
            <v>0</v>
          </cell>
          <cell r="L62">
            <v>0</v>
          </cell>
        </row>
        <row r="63">
          <cell r="A63">
            <v>2018</v>
          </cell>
          <cell r="B63">
            <v>0</v>
          </cell>
          <cell r="C63">
            <v>0</v>
          </cell>
          <cell r="E63">
            <v>0</v>
          </cell>
          <cell r="F63">
            <v>0</v>
          </cell>
          <cell r="G63">
            <v>0</v>
          </cell>
          <cell r="H63">
            <v>0</v>
          </cell>
          <cell r="I63">
            <v>0</v>
          </cell>
          <cell r="J63">
            <v>0</v>
          </cell>
          <cell r="K63">
            <v>0</v>
          </cell>
          <cell r="L63">
            <v>0</v>
          </cell>
        </row>
        <row r="64">
          <cell r="A64">
            <v>2019</v>
          </cell>
          <cell r="B64">
            <v>0</v>
          </cell>
          <cell r="C64">
            <v>0</v>
          </cell>
          <cell r="E64">
            <v>0</v>
          </cell>
          <cell r="F64">
            <v>0</v>
          </cell>
          <cell r="G64">
            <v>0</v>
          </cell>
          <cell r="H64">
            <v>0</v>
          </cell>
          <cell r="I64">
            <v>0</v>
          </cell>
          <cell r="J64">
            <v>0</v>
          </cell>
          <cell r="K64">
            <v>0</v>
          </cell>
          <cell r="L64">
            <v>0</v>
          </cell>
        </row>
        <row r="65">
          <cell r="A65">
            <v>2020</v>
          </cell>
          <cell r="B65">
            <v>0</v>
          </cell>
          <cell r="C65">
            <v>0</v>
          </cell>
          <cell r="E65">
            <v>0</v>
          </cell>
          <cell r="F65">
            <v>0</v>
          </cell>
          <cell r="G65">
            <v>0</v>
          </cell>
          <cell r="H65">
            <v>0</v>
          </cell>
          <cell r="I65">
            <v>0</v>
          </cell>
          <cell r="J65">
            <v>0</v>
          </cell>
          <cell r="K65">
            <v>0</v>
          </cell>
          <cell r="L65">
            <v>0</v>
          </cell>
        </row>
        <row r="66">
          <cell r="A66">
            <v>2021</v>
          </cell>
          <cell r="B66">
            <v>0</v>
          </cell>
          <cell r="C66">
            <v>0</v>
          </cell>
          <cell r="E66">
            <v>0</v>
          </cell>
          <cell r="F66">
            <v>0</v>
          </cell>
          <cell r="G66">
            <v>0</v>
          </cell>
          <cell r="H66">
            <v>0</v>
          </cell>
          <cell r="I66">
            <v>0</v>
          </cell>
          <cell r="J66">
            <v>0</v>
          </cell>
          <cell r="K66">
            <v>0</v>
          </cell>
          <cell r="L66">
            <v>0</v>
          </cell>
        </row>
        <row r="67">
          <cell r="A67">
            <v>2022</v>
          </cell>
          <cell r="B67">
            <v>0</v>
          </cell>
          <cell r="C67">
            <v>0</v>
          </cell>
          <cell r="E67">
            <v>0</v>
          </cell>
          <cell r="F67">
            <v>0</v>
          </cell>
          <cell r="G67">
            <v>0</v>
          </cell>
          <cell r="H67">
            <v>0</v>
          </cell>
          <cell r="I67">
            <v>0</v>
          </cell>
          <cell r="J67">
            <v>0</v>
          </cell>
          <cell r="K67">
            <v>0</v>
          </cell>
          <cell r="L67">
            <v>0</v>
          </cell>
        </row>
        <row r="68">
          <cell r="A68">
            <v>2023</v>
          </cell>
          <cell r="B68">
            <v>0</v>
          </cell>
          <cell r="C68">
            <v>0</v>
          </cell>
          <cell r="E68">
            <v>0</v>
          </cell>
          <cell r="F68">
            <v>0</v>
          </cell>
          <cell r="G68">
            <v>0</v>
          </cell>
          <cell r="H68">
            <v>0</v>
          </cell>
          <cell r="I68">
            <v>0</v>
          </cell>
          <cell r="J68">
            <v>0</v>
          </cell>
          <cell r="K68">
            <v>0</v>
          </cell>
          <cell r="L68">
            <v>0</v>
          </cell>
        </row>
        <row r="69">
          <cell r="A69">
            <v>2024</v>
          </cell>
          <cell r="B69">
            <v>0</v>
          </cell>
          <cell r="C69">
            <v>0</v>
          </cell>
          <cell r="E69">
            <v>0</v>
          </cell>
          <cell r="F69">
            <v>0</v>
          </cell>
          <cell r="G69">
            <v>0</v>
          </cell>
          <cell r="H69">
            <v>0</v>
          </cell>
          <cell r="I69">
            <v>0</v>
          </cell>
          <cell r="J69">
            <v>0</v>
          </cell>
          <cell r="K69">
            <v>0</v>
          </cell>
          <cell r="L69">
            <v>0</v>
          </cell>
        </row>
        <row r="70">
          <cell r="A70">
            <v>2025</v>
          </cell>
          <cell r="B70">
            <v>0</v>
          </cell>
          <cell r="C70">
            <v>0</v>
          </cell>
          <cell r="E70">
            <v>0</v>
          </cell>
          <cell r="F70">
            <v>0</v>
          </cell>
          <cell r="G70">
            <v>0</v>
          </cell>
          <cell r="H70">
            <v>0</v>
          </cell>
          <cell r="I70">
            <v>0</v>
          </cell>
          <cell r="J70">
            <v>0</v>
          </cell>
          <cell r="K70">
            <v>0</v>
          </cell>
          <cell r="L70">
            <v>0</v>
          </cell>
        </row>
        <row r="71">
          <cell r="A71">
            <v>2026</v>
          </cell>
          <cell r="B71">
            <v>0</v>
          </cell>
          <cell r="C71">
            <v>0</v>
          </cell>
          <cell r="E71">
            <v>0</v>
          </cell>
          <cell r="F71">
            <v>0</v>
          </cell>
          <cell r="G71">
            <v>0</v>
          </cell>
          <cell r="H71">
            <v>0</v>
          </cell>
          <cell r="I71">
            <v>0</v>
          </cell>
          <cell r="J71">
            <v>0</v>
          </cell>
          <cell r="K71">
            <v>0</v>
          </cell>
          <cell r="L71">
            <v>0</v>
          </cell>
        </row>
        <row r="72">
          <cell r="A72">
            <v>2027</v>
          </cell>
          <cell r="B72">
            <v>0</v>
          </cell>
          <cell r="C72">
            <v>0</v>
          </cell>
          <cell r="E72">
            <v>0</v>
          </cell>
          <cell r="F72">
            <v>0</v>
          </cell>
          <cell r="G72">
            <v>0</v>
          </cell>
          <cell r="H72">
            <v>0</v>
          </cell>
          <cell r="I72">
            <v>0</v>
          </cell>
          <cell r="J72">
            <v>0</v>
          </cell>
          <cell r="K72">
            <v>0</v>
          </cell>
          <cell r="L72">
            <v>0</v>
          </cell>
        </row>
        <row r="73">
          <cell r="A73">
            <v>2028</v>
          </cell>
          <cell r="B73">
            <v>0</v>
          </cell>
          <cell r="C73">
            <v>0</v>
          </cell>
          <cell r="E73">
            <v>0</v>
          </cell>
          <cell r="F73">
            <v>0</v>
          </cell>
          <cell r="G73">
            <v>0</v>
          </cell>
          <cell r="H73">
            <v>0</v>
          </cell>
          <cell r="I73">
            <v>0</v>
          </cell>
          <cell r="J73">
            <v>0</v>
          </cell>
          <cell r="K73">
            <v>0</v>
          </cell>
          <cell r="L73">
            <v>0</v>
          </cell>
        </row>
        <row r="74">
          <cell r="A74">
            <v>2029</v>
          </cell>
          <cell r="B74">
            <v>0</v>
          </cell>
          <cell r="C74">
            <v>0</v>
          </cell>
          <cell r="E74">
            <v>0</v>
          </cell>
          <cell r="F74">
            <v>0</v>
          </cell>
          <cell r="G74">
            <v>0</v>
          </cell>
          <cell r="H74">
            <v>0</v>
          </cell>
          <cell r="I74">
            <v>0</v>
          </cell>
          <cell r="J74">
            <v>0</v>
          </cell>
          <cell r="K74">
            <v>0</v>
          </cell>
          <cell r="L74">
            <v>0</v>
          </cell>
        </row>
        <row r="75">
          <cell r="A75">
            <v>2030</v>
          </cell>
          <cell r="B75">
            <v>0</v>
          </cell>
          <cell r="C75">
            <v>0</v>
          </cell>
          <cell r="E75">
            <v>0</v>
          </cell>
          <cell r="F75">
            <v>0</v>
          </cell>
          <cell r="G75">
            <v>0</v>
          </cell>
          <cell r="H75">
            <v>0</v>
          </cell>
          <cell r="I75">
            <v>0</v>
          </cell>
          <cell r="J75">
            <v>0</v>
          </cell>
          <cell r="K75">
            <v>0</v>
          </cell>
          <cell r="L75">
            <v>0</v>
          </cell>
        </row>
        <row r="76">
          <cell r="A76">
            <v>2031</v>
          </cell>
          <cell r="B76">
            <v>0</v>
          </cell>
          <cell r="C76">
            <v>0</v>
          </cell>
          <cell r="E76">
            <v>0</v>
          </cell>
          <cell r="F76">
            <v>0</v>
          </cell>
          <cell r="G76">
            <v>0</v>
          </cell>
          <cell r="H76">
            <v>0</v>
          </cell>
          <cell r="I76">
            <v>0</v>
          </cell>
          <cell r="J76">
            <v>0</v>
          </cell>
          <cell r="K76">
            <v>0</v>
          </cell>
          <cell r="L76">
            <v>0</v>
          </cell>
        </row>
        <row r="77">
          <cell r="A77">
            <v>2032</v>
          </cell>
          <cell r="B77">
            <v>0</v>
          </cell>
          <cell r="C77">
            <v>0</v>
          </cell>
          <cell r="E77">
            <v>0</v>
          </cell>
          <cell r="F77">
            <v>0</v>
          </cell>
          <cell r="G77">
            <v>0</v>
          </cell>
          <cell r="H77">
            <v>0</v>
          </cell>
          <cell r="I77">
            <v>0</v>
          </cell>
          <cell r="J77">
            <v>0</v>
          </cell>
          <cell r="K77">
            <v>0</v>
          </cell>
          <cell r="L77">
            <v>0</v>
          </cell>
        </row>
        <row r="78">
          <cell r="A78">
            <v>2033</v>
          </cell>
          <cell r="B78">
            <v>0</v>
          </cell>
          <cell r="C78">
            <v>0</v>
          </cell>
          <cell r="E78">
            <v>0</v>
          </cell>
          <cell r="F78">
            <v>0</v>
          </cell>
          <cell r="G78">
            <v>0</v>
          </cell>
          <cell r="H78">
            <v>0</v>
          </cell>
          <cell r="I78">
            <v>0</v>
          </cell>
          <cell r="J78">
            <v>0</v>
          </cell>
          <cell r="K78">
            <v>0</v>
          </cell>
          <cell r="L78">
            <v>0</v>
          </cell>
        </row>
        <row r="79">
          <cell r="A79">
            <v>2034</v>
          </cell>
          <cell r="B79">
            <v>0</v>
          </cell>
          <cell r="C79">
            <v>0</v>
          </cell>
          <cell r="E79">
            <v>0</v>
          </cell>
          <cell r="F79">
            <v>0</v>
          </cell>
          <cell r="G79">
            <v>0</v>
          </cell>
          <cell r="H79">
            <v>0</v>
          </cell>
          <cell r="I79">
            <v>0</v>
          </cell>
          <cell r="J79">
            <v>0</v>
          </cell>
          <cell r="K79">
            <v>0</v>
          </cell>
          <cell r="L79">
            <v>0</v>
          </cell>
        </row>
        <row r="80">
          <cell r="A80">
            <v>2035</v>
          </cell>
          <cell r="B80">
            <v>0</v>
          </cell>
          <cell r="C80">
            <v>0</v>
          </cell>
          <cell r="E80">
            <v>0</v>
          </cell>
          <cell r="F80">
            <v>0</v>
          </cell>
          <cell r="G80">
            <v>0</v>
          </cell>
          <cell r="H80">
            <v>0</v>
          </cell>
          <cell r="I80">
            <v>0</v>
          </cell>
          <cell r="J80">
            <v>0</v>
          </cell>
          <cell r="K80">
            <v>0</v>
          </cell>
          <cell r="L80">
            <v>0</v>
          </cell>
        </row>
        <row r="81">
          <cell r="A81" t="str">
            <v xml:space="preserve">     </v>
          </cell>
          <cell r="B81">
            <v>0</v>
          </cell>
          <cell r="C81">
            <v>0</v>
          </cell>
          <cell r="E81">
            <v>0</v>
          </cell>
          <cell r="F81">
            <v>0</v>
          </cell>
          <cell r="G81">
            <v>0</v>
          </cell>
          <cell r="H81">
            <v>0</v>
          </cell>
          <cell r="I81">
            <v>0</v>
          </cell>
          <cell r="J81">
            <v>0</v>
          </cell>
          <cell r="K81">
            <v>0</v>
          </cell>
          <cell r="L81">
            <v>0</v>
          </cell>
        </row>
        <row r="118">
          <cell r="B118" t="str">
            <v>Año</v>
          </cell>
          <cell r="C118" t="str">
            <v>Caudal Máximo Diario (lps)</v>
          </cell>
          <cell r="D118" t="str">
            <v>Excedente o (deficit) (lps)</v>
          </cell>
          <cell r="E118" t="str">
            <v>Caudal dado por rehabilitaciones (lps)</v>
          </cell>
          <cell r="F118" t="str">
            <v>Caudal dado por Inversiones expansión (lps)</v>
          </cell>
          <cell r="G118" t="str">
            <v>Caudales instalado (actual + ampliación + rehabilitación) (lps)</v>
          </cell>
          <cell r="H118" t="str">
            <v>Costo Pozos/barcazas Rehabilitación ($)</v>
          </cell>
          <cell r="I118" t="str">
            <v>Costo Pozos/barcazas   en ampliación ($)</v>
          </cell>
          <cell r="K118" t="str">
            <v>Potencia Requerida rehabilitación (kW)</v>
          </cell>
          <cell r="L118" t="str">
            <v>Potencia Requerida inversión (kW)</v>
          </cell>
          <cell r="M118" t="str">
            <v>Costo sistema de bombeo rehabilitación ($)</v>
          </cell>
          <cell r="N118" t="str">
            <v>Costo sistema de bombeo en ampliación ($)</v>
          </cell>
          <cell r="O118" t="str">
            <v>Potencia Requerida rebombeo (kW)</v>
          </cell>
          <cell r="P118" t="str">
            <v>Costo rebombeo (kW)</v>
          </cell>
          <cell r="Q118" t="str">
            <v>Diametro Tramo  (m)</v>
          </cell>
          <cell r="R118" t="str">
            <v>Diametro Tramo  (")</v>
          </cell>
          <cell r="S118" t="str">
            <v>Diametro diseño (")</v>
          </cell>
          <cell r="T118" t="str">
            <v>Costo  inversión en ampliación ($)</v>
          </cell>
          <cell r="U118" t="str">
            <v>Costo  inversión en ampliación Magdalena ($)</v>
          </cell>
          <cell r="V118" t="str">
            <v>Volumen actual (m3)</v>
          </cell>
          <cell r="W118" t="str">
            <v>Capacidad de regulación (m3)</v>
          </cell>
          <cell r="X118" t="str">
            <v>Volumen adicional contra incendios (m3)</v>
          </cell>
          <cell r="Y118" t="str">
            <v xml:space="preserve">Población </v>
          </cell>
          <cell r="Z118" t="str">
            <v>Volumen de almacenamiento requerido (m3)</v>
          </cell>
          <cell r="AB118" t="str">
            <v>Consumo medio diario (lps)</v>
          </cell>
          <cell r="AC118" t="str">
            <v>Consumo medio diario (m3)</v>
          </cell>
          <cell r="AD118" t="str">
            <v>Volumen de almacenamiento requerido (m3)</v>
          </cell>
          <cell r="AF118" t="str">
            <v>Consumo medio diario * factor de almacenamiento (m3)</v>
          </cell>
          <cell r="AG118" t="str">
            <v>Volumen de almacenamiento requerido (m3)</v>
          </cell>
          <cell r="AI118" t="str">
            <v>Volumen de almacenamiento requerido (m3)</v>
          </cell>
          <cell r="AJ118" t="str">
            <v>Deficit con obras (m3)</v>
          </cell>
          <cell r="AK118" t="str">
            <v xml:space="preserve">Capacidad Tanque a construir (m3) </v>
          </cell>
          <cell r="AL118" t="str">
            <v>Costo de inversión ($)</v>
          </cell>
          <cell r="AM118" t="str">
            <v>Deficit con obras (m3)</v>
          </cell>
          <cell r="AN118" t="str">
            <v xml:space="preserve">Capacidad Tanque a construir (m3) </v>
          </cell>
          <cell r="AO118" t="str">
            <v>Costo de inversión Ampliación ($)</v>
          </cell>
          <cell r="AP118" t="str">
            <v>Año de referencia</v>
          </cell>
          <cell r="AQ118" t="str">
            <v>Costo de rehabilitación del tanque actual ($)</v>
          </cell>
          <cell r="AR118" t="str">
            <v>Exceso o (Deficit) de capacidad (lps)</v>
          </cell>
          <cell r="AS118" t="str">
            <v>Capacidad  de tratamiento a instalar (lps)</v>
          </cell>
          <cell r="AT118" t="str">
            <v>Costo planta de tratamiento Ampliación</v>
          </cell>
          <cell r="AU118" t="str">
            <v>Sistema de desinfección</v>
          </cell>
          <cell r="AV118" t="str">
            <v xml:space="preserve">Catastro de redes </v>
          </cell>
          <cell r="AW118" t="str">
            <v>Estudio de Capacidad hidráulica de redes</v>
          </cell>
          <cell r="AX118" t="str">
            <v>Plan de operación y definición de obras y Revisión Plan maestro</v>
          </cell>
          <cell r="AY118" t="str">
            <v>Exceso o deficit de capacidad PTAP</v>
          </cell>
          <cell r="AZ118" t="str">
            <v>Vida útil residual</v>
          </cell>
          <cell r="BA118" t="str">
            <v>Costo de reposición</v>
          </cell>
          <cell r="BB118" t="str">
            <v>Vida útil residual</v>
          </cell>
          <cell r="BC118" t="str">
            <v>Costo de reposición</v>
          </cell>
          <cell r="BD118" t="str">
            <v>Vida útil residual</v>
          </cell>
          <cell r="BE118" t="str">
            <v>Costo de reposición</v>
          </cell>
          <cell r="BF118" t="str">
            <v>Total reposición de redes ($)</v>
          </cell>
          <cell r="BG118" t="str">
            <v>Usuarios potenciales acueducto</v>
          </cell>
          <cell r="BH118" t="str">
            <v>Numero de usuarios real (solo usuarios residenciales)</v>
          </cell>
          <cell r="BI118" t="str">
            <v>Numero de usuarios a conectar</v>
          </cell>
          <cell r="BJ118" t="str">
            <v>Longitud Total conexiones (ML)</v>
          </cell>
          <cell r="BK118" t="str">
            <v>Costo Ampliación de redes ($)</v>
          </cell>
          <cell r="BL118" t="str">
            <v>Costo Ampliación de conexiones domiciliarias ($)</v>
          </cell>
          <cell r="BM118" t="str">
            <v xml:space="preserve">Numero de Macromedidores rehabilitación </v>
          </cell>
          <cell r="BN118" t="str">
            <v>Numero de Macromedidores ampliación</v>
          </cell>
          <cell r="BO118" t="str">
            <v>Costo Macromedidores rehabilitación ($)</v>
          </cell>
          <cell r="BP118" t="str">
            <v>Costo Macromedidores Ampliacion  ($)</v>
          </cell>
          <cell r="BR118" t="str">
            <v>Numero de micromedidores (Residencial +Ind&amp;Com y oficial)</v>
          </cell>
          <cell r="BS118" t="str">
            <v xml:space="preserve">Numero de Micromedidores rehabilitación </v>
          </cell>
          <cell r="BT118" t="str">
            <v>Numero de Micromedidores instalación</v>
          </cell>
          <cell r="BU118" t="str">
            <v>Numero de Micromedidores Ampliación</v>
          </cell>
          <cell r="BV118" t="str">
            <v>Costo Micromedidores rehabilitación + instalación ($)</v>
          </cell>
          <cell r="BW118" t="str">
            <v>Costo Micromedidores Ampliacion  ($)</v>
          </cell>
          <cell r="BZ118" t="str">
            <v>Total Usuarios Estratos 3, 4, 5, 6, Com&amp;Ind, Oficial</v>
          </cell>
          <cell r="CA118" t="str">
            <v>Micromedidores instalados Estrato 3, 4, 5, 6, Com&amp;Ind</v>
          </cell>
          <cell r="CB118" t="str">
            <v>Total Usuarios Estrato 2</v>
          </cell>
          <cell r="CC118" t="str">
            <v>Micromedidores instalados Estrato 2</v>
          </cell>
          <cell r="CD118" t="str">
            <v>Total Usuarios Estrato 1</v>
          </cell>
          <cell r="CE118" t="str">
            <v>Micromedidores instalados Estrato 1</v>
          </cell>
          <cell r="CF118" t="str">
            <v>Cronograma de instalación de micromedidores</v>
          </cell>
          <cell r="CH118" t="str">
            <v>Vida util remanente 4"</v>
          </cell>
          <cell r="CI118" t="str">
            <v>Años a reponer 4"</v>
          </cell>
          <cell r="CJ118" t="str">
            <v>Vida util remanente 6"</v>
          </cell>
          <cell r="CK118" t="str">
            <v>Años a reponer 6"</v>
          </cell>
          <cell r="CL118" t="str">
            <v>Vida util remanente 8"</v>
          </cell>
          <cell r="CM118" t="str">
            <v>Años a reponer 8"</v>
          </cell>
          <cell r="CO118" t="str">
            <v>Numero de mallas</v>
          </cell>
          <cell r="CP118" t="str">
            <v>Total válvulas</v>
          </cell>
          <cell r="CQ118" t="str">
            <v>Numero de macromedidores</v>
          </cell>
          <cell r="CR118" t="str">
            <v>Costo Válvulas</v>
          </cell>
          <cell r="CS118" t="str">
            <v>Costo Macromedidores</v>
          </cell>
          <cell r="CT118" t="str">
            <v xml:space="preserve">Costo Total </v>
          </cell>
          <cell r="CV118" t="str">
            <v>Plan Maestro Acu.</v>
          </cell>
        </row>
        <row r="120">
          <cell r="B120">
            <v>2002</v>
          </cell>
          <cell r="C120">
            <v>69.107463830723162</v>
          </cell>
          <cell r="D120">
            <v>-6.1074638307231623</v>
          </cell>
          <cell r="E120">
            <v>20</v>
          </cell>
          <cell r="F120">
            <v>0</v>
          </cell>
          <cell r="G120">
            <v>83</v>
          </cell>
          <cell r="H120">
            <v>0</v>
          </cell>
          <cell r="I120">
            <v>0</v>
          </cell>
          <cell r="K120">
            <v>22.236000000000001</v>
          </cell>
          <cell r="L120">
            <v>0</v>
          </cell>
          <cell r="M120">
            <v>37448446.473629147</v>
          </cell>
          <cell r="N120">
            <v>0</v>
          </cell>
          <cell r="O120">
            <v>0</v>
          </cell>
          <cell r="P120">
            <v>0</v>
          </cell>
          <cell r="Q120">
            <v>0</v>
          </cell>
          <cell r="R120">
            <v>0</v>
          </cell>
          <cell r="S120">
            <v>0</v>
          </cell>
          <cell r="T120">
            <v>0</v>
          </cell>
          <cell r="U120">
            <v>0</v>
          </cell>
          <cell r="V120">
            <v>5970.8848749744811</v>
          </cell>
          <cell r="W120">
            <v>895.63273124617217</v>
          </cell>
          <cell r="X120">
            <v>216</v>
          </cell>
          <cell r="Y120">
            <v>33508.501144864975</v>
          </cell>
          <cell r="Z120">
            <v>1111.6327312461722</v>
          </cell>
          <cell r="AB120">
            <v>63.629999999999988</v>
          </cell>
          <cell r="AC120">
            <v>5497.6319999999996</v>
          </cell>
          <cell r="AD120">
            <v>2199.0527999999999</v>
          </cell>
          <cell r="AF120">
            <v>1374.4079999999999</v>
          </cell>
          <cell r="AG120">
            <v>1590.4079999999999</v>
          </cell>
          <cell r="AI120">
            <v>1111.6327312461722</v>
          </cell>
          <cell r="AJ120">
            <v>-611.63273124617217</v>
          </cell>
          <cell r="AK120">
            <v>200</v>
          </cell>
          <cell r="AL120">
            <v>237895411.12702984</v>
          </cell>
          <cell r="AM120">
            <v>-611.63273124617217</v>
          </cell>
          <cell r="AN120">
            <v>907.73227221709681</v>
          </cell>
          <cell r="AO120">
            <v>544652770.77265608</v>
          </cell>
          <cell r="AP120">
            <v>2011</v>
          </cell>
          <cell r="AQ120">
            <v>0</v>
          </cell>
          <cell r="AR120">
            <v>-69.107463830723162</v>
          </cell>
          <cell r="AS120">
            <v>149</v>
          </cell>
          <cell r="AT120">
            <v>579793319.41592968</v>
          </cell>
          <cell r="AU120">
            <v>7000000</v>
          </cell>
          <cell r="AV120">
            <v>14762250.000000002</v>
          </cell>
          <cell r="AW120">
            <v>20000000</v>
          </cell>
          <cell r="AX120">
            <v>10000000</v>
          </cell>
          <cell r="AZ120">
            <v>-2</v>
          </cell>
          <cell r="BA120">
            <v>0</v>
          </cell>
          <cell r="BB120">
            <v>-7</v>
          </cell>
          <cell r="BC120">
            <v>0</v>
          </cell>
          <cell r="BD120">
            <v>19</v>
          </cell>
          <cell r="BE120">
            <v>0</v>
          </cell>
          <cell r="BF120">
            <v>0</v>
          </cell>
          <cell r="BG120">
            <v>6092.4547536118134</v>
          </cell>
          <cell r="BH120">
            <v>3916.5457719510837</v>
          </cell>
          <cell r="BI120">
            <v>216.54577195108368</v>
          </cell>
          <cell r="BJ120">
            <v>3248.1865792662552</v>
          </cell>
          <cell r="BK120">
            <v>194739589.4258838</v>
          </cell>
          <cell r="BL120">
            <v>9744559.7377987653</v>
          </cell>
          <cell r="BM120">
            <v>6</v>
          </cell>
          <cell r="BN120">
            <v>1</v>
          </cell>
          <cell r="BO120">
            <v>1717470.9131235979</v>
          </cell>
          <cell r="BP120">
            <v>2862451.5218726629</v>
          </cell>
          <cell r="BR120">
            <v>3972.6512719510838</v>
          </cell>
          <cell r="BS120">
            <v>0</v>
          </cell>
          <cell r="BT120">
            <v>500</v>
          </cell>
          <cell r="BU120">
            <v>658.54060617882328</v>
          </cell>
          <cell r="BV120">
            <v>8000000</v>
          </cell>
          <cell r="BW120">
            <v>52683248.494305864</v>
          </cell>
          <cell r="BZ120">
            <v>1158.5406061788233</v>
          </cell>
          <cell r="CA120">
            <v>1158.5406061788233</v>
          </cell>
          <cell r="CB120">
            <v>2166.1882788075127</v>
          </cell>
          <cell r="CC120">
            <v>0</v>
          </cell>
          <cell r="CD120">
            <v>647.92238696474726</v>
          </cell>
          <cell r="CE120">
            <v>0</v>
          </cell>
          <cell r="CF120">
            <v>1158.5406061788233</v>
          </cell>
          <cell r="CH120">
            <v>1</v>
          </cell>
          <cell r="CI120">
            <v>1</v>
          </cell>
          <cell r="CJ120">
            <v>1</v>
          </cell>
          <cell r="CK120">
            <v>1</v>
          </cell>
          <cell r="CL120">
            <v>0</v>
          </cell>
          <cell r="CM120">
            <v>0</v>
          </cell>
          <cell r="CO120">
            <v>10</v>
          </cell>
          <cell r="CP120">
            <v>40</v>
          </cell>
          <cell r="CQ120">
            <v>10</v>
          </cell>
          <cell r="CR120">
            <v>80000000</v>
          </cell>
          <cell r="CS120">
            <v>28624515.218726628</v>
          </cell>
          <cell r="CT120">
            <v>108624515.21872663</v>
          </cell>
          <cell r="CV120">
            <v>34285616.323411927</v>
          </cell>
        </row>
        <row r="121">
          <cell r="B121">
            <v>2003</v>
          </cell>
          <cell r="C121">
            <v>68.887483711549137</v>
          </cell>
          <cell r="D121">
            <v>14.112516288450863</v>
          </cell>
          <cell r="E121">
            <v>0</v>
          </cell>
          <cell r="F121">
            <v>0</v>
          </cell>
          <cell r="G121">
            <v>83</v>
          </cell>
          <cell r="H121">
            <v>0</v>
          </cell>
          <cell r="I121">
            <v>0</v>
          </cell>
          <cell r="K121">
            <v>0</v>
          </cell>
          <cell r="L121">
            <v>0</v>
          </cell>
          <cell r="M121">
            <v>0</v>
          </cell>
          <cell r="N121">
            <v>0</v>
          </cell>
          <cell r="O121">
            <v>0</v>
          </cell>
          <cell r="P121">
            <v>0</v>
          </cell>
          <cell r="Q121">
            <v>0</v>
          </cell>
          <cell r="R121">
            <v>0</v>
          </cell>
          <cell r="S121">
            <v>0</v>
          </cell>
          <cell r="T121">
            <v>0</v>
          </cell>
          <cell r="U121">
            <v>0</v>
          </cell>
          <cell r="V121">
            <v>5951.8785926778455</v>
          </cell>
          <cell r="W121">
            <v>892.7817889016768</v>
          </cell>
          <cell r="X121">
            <v>216</v>
          </cell>
          <cell r="Y121">
            <v>34285.61632341193</v>
          </cell>
          <cell r="Z121">
            <v>1108.7817889016769</v>
          </cell>
          <cell r="AB121">
            <v>57.5895531922693</v>
          </cell>
          <cell r="AC121">
            <v>4975.737395812067</v>
          </cell>
          <cell r="AD121">
            <v>1990.2949583248269</v>
          </cell>
          <cell r="AF121">
            <v>1243.9343489530168</v>
          </cell>
          <cell r="AG121">
            <v>1459.9343489530168</v>
          </cell>
          <cell r="AI121">
            <v>1108.7817889016769</v>
          </cell>
          <cell r="AJ121">
            <v>-408.78178890167692</v>
          </cell>
          <cell r="AK121">
            <v>200</v>
          </cell>
          <cell r="AL121">
            <v>237895411.12702984</v>
          </cell>
          <cell r="AM121">
            <v>298.95048331541989</v>
          </cell>
          <cell r="AN121">
            <v>0</v>
          </cell>
          <cell r="AO121">
            <v>0</v>
          </cell>
          <cell r="AP121">
            <v>2012</v>
          </cell>
          <cell r="AQ121">
            <v>0</v>
          </cell>
          <cell r="AR121">
            <v>-68.887483711549137</v>
          </cell>
          <cell r="AS121">
            <v>0</v>
          </cell>
          <cell r="AT121">
            <v>0</v>
          </cell>
          <cell r="AU121">
            <v>0</v>
          </cell>
          <cell r="AV121">
            <v>0</v>
          </cell>
          <cell r="AW121">
            <v>0</v>
          </cell>
          <cell r="AX121">
            <v>0</v>
          </cell>
          <cell r="AY121">
            <v>80.112516288450863</v>
          </cell>
          <cell r="AZ121">
            <v>-3</v>
          </cell>
          <cell r="BA121">
            <v>0</v>
          </cell>
          <cell r="BB121">
            <v>-8</v>
          </cell>
          <cell r="BC121">
            <v>0</v>
          </cell>
          <cell r="BD121">
            <v>18</v>
          </cell>
          <cell r="BE121">
            <v>0</v>
          </cell>
          <cell r="BF121">
            <v>0</v>
          </cell>
          <cell r="BG121">
            <v>6233.7484224385325</v>
          </cell>
          <cell r="BH121">
            <v>4198.7262349336288</v>
          </cell>
          <cell r="BI121">
            <v>282.18046298254512</v>
          </cell>
          <cell r="BJ121">
            <v>4232.7069447381764</v>
          </cell>
          <cell r="BK121">
            <v>253764860.01139691</v>
          </cell>
          <cell r="BL121">
            <v>12698120.834214531</v>
          </cell>
          <cell r="BM121">
            <v>0</v>
          </cell>
          <cell r="BN121">
            <v>0</v>
          </cell>
          <cell r="BO121">
            <v>0</v>
          </cell>
          <cell r="BP121">
            <v>0</v>
          </cell>
          <cell r="BR121">
            <v>3096.8521837548051</v>
          </cell>
          <cell r="BS121">
            <v>0</v>
          </cell>
          <cell r="BT121">
            <v>0</v>
          </cell>
          <cell r="BU121">
            <v>1241.1188601668557</v>
          </cell>
          <cell r="BV121">
            <v>0</v>
          </cell>
          <cell r="BW121">
            <v>99289508.813348457</v>
          </cell>
          <cell r="BZ121">
            <v>1238.5302359442805</v>
          </cell>
          <cell r="CA121">
            <v>79.989629765457266</v>
          </cell>
          <cell r="CB121">
            <v>2322.2584608027969</v>
          </cell>
          <cell r="CC121">
            <v>1161.1292304013984</v>
          </cell>
          <cell r="CD121">
            <v>694.60409318655093</v>
          </cell>
          <cell r="CE121">
            <v>0</v>
          </cell>
          <cell r="CF121">
            <v>1241.1188601668557</v>
          </cell>
          <cell r="CH121">
            <v>2</v>
          </cell>
          <cell r="CI121">
            <v>1</v>
          </cell>
          <cell r="CJ121">
            <v>2</v>
          </cell>
          <cell r="CK121">
            <v>1</v>
          </cell>
          <cell r="CL121">
            <v>0</v>
          </cell>
          <cell r="CM121">
            <v>0</v>
          </cell>
          <cell r="CV121">
            <v>0</v>
          </cell>
        </row>
        <row r="122">
          <cell r="B122">
            <v>2004</v>
          </cell>
          <cell r="C122">
            <v>68.864716073313076</v>
          </cell>
          <cell r="D122">
            <v>14.135283926686924</v>
          </cell>
          <cell r="E122">
            <v>0</v>
          </cell>
          <cell r="F122">
            <v>0</v>
          </cell>
          <cell r="G122">
            <v>83</v>
          </cell>
          <cell r="H122">
            <v>0</v>
          </cell>
          <cell r="I122">
            <v>0</v>
          </cell>
          <cell r="K122">
            <v>0</v>
          </cell>
          <cell r="L122">
            <v>0</v>
          </cell>
          <cell r="M122">
            <v>0</v>
          </cell>
          <cell r="N122">
            <v>0</v>
          </cell>
          <cell r="O122">
            <v>0</v>
          </cell>
          <cell r="P122">
            <v>0</v>
          </cell>
          <cell r="Q122">
            <v>0</v>
          </cell>
          <cell r="R122">
            <v>0</v>
          </cell>
          <cell r="S122">
            <v>0</v>
          </cell>
          <cell r="T122">
            <v>0</v>
          </cell>
          <cell r="U122">
            <v>0</v>
          </cell>
          <cell r="V122">
            <v>5949.9114687342508</v>
          </cell>
          <cell r="W122">
            <v>892.48672031013757</v>
          </cell>
          <cell r="X122">
            <v>216</v>
          </cell>
          <cell r="Y122">
            <v>35080.754032961304</v>
          </cell>
          <cell r="Z122">
            <v>1108.4867203101376</v>
          </cell>
          <cell r="AB122">
            <v>57.406236426290953</v>
          </cell>
          <cell r="AC122">
            <v>4959.8988272315382</v>
          </cell>
          <cell r="AD122">
            <v>1983.9595308926155</v>
          </cell>
          <cell r="AF122">
            <v>1239.9747068078846</v>
          </cell>
          <cell r="AG122">
            <v>1455.9747068078846</v>
          </cell>
          <cell r="AI122">
            <v>1108.4867203101376</v>
          </cell>
          <cell r="AJ122">
            <v>-208.48672031013757</v>
          </cell>
          <cell r="AK122">
            <v>200</v>
          </cell>
          <cell r="AL122">
            <v>237895411.12702984</v>
          </cell>
          <cell r="AM122">
            <v>299.24555190695924</v>
          </cell>
          <cell r="AN122">
            <v>0</v>
          </cell>
          <cell r="AO122">
            <v>0</v>
          </cell>
          <cell r="AP122">
            <v>2013</v>
          </cell>
          <cell r="AQ122">
            <v>0</v>
          </cell>
          <cell r="AR122">
            <v>-68.864716073313076</v>
          </cell>
          <cell r="AS122">
            <v>0</v>
          </cell>
          <cell r="AT122">
            <v>0</v>
          </cell>
          <cell r="AU122">
            <v>0</v>
          </cell>
          <cell r="AV122">
            <v>0</v>
          </cell>
          <cell r="AW122">
            <v>0</v>
          </cell>
          <cell r="AX122">
            <v>0</v>
          </cell>
          <cell r="AY122">
            <v>80.135283926686924</v>
          </cell>
          <cell r="AZ122">
            <v>-4</v>
          </cell>
          <cell r="BA122">
            <v>213833529.9823052</v>
          </cell>
          <cell r="BB122">
            <v>-9</v>
          </cell>
          <cell r="BC122">
            <v>76884145.471768647</v>
          </cell>
          <cell r="BD122">
            <v>17</v>
          </cell>
          <cell r="BE122">
            <v>0</v>
          </cell>
          <cell r="BF122">
            <v>290717675.45407385</v>
          </cell>
          <cell r="BG122">
            <v>6378.3189150838734</v>
          </cell>
          <cell r="BH122">
            <v>4491.8886088216486</v>
          </cell>
          <cell r="BI122">
            <v>293.16237388801983</v>
          </cell>
          <cell r="BJ122">
            <v>4397.4356083202974</v>
          </cell>
          <cell r="BK122">
            <v>263640891.30757424</v>
          </cell>
          <cell r="BL122">
            <v>13192306.824960893</v>
          </cell>
          <cell r="BM122">
            <v>0</v>
          </cell>
          <cell r="BN122">
            <v>0</v>
          </cell>
          <cell r="BO122">
            <v>0</v>
          </cell>
          <cell r="BP122">
            <v>0</v>
          </cell>
          <cell r="BR122">
            <v>2149.4623630259684</v>
          </cell>
          <cell r="BS122">
            <v>0</v>
          </cell>
          <cell r="BT122">
            <v>0</v>
          </cell>
          <cell r="BU122">
            <v>1406.3598030480669</v>
          </cell>
          <cell r="BV122">
            <v>0</v>
          </cell>
          <cell r="BW122">
            <v>112508784.24384534</v>
          </cell>
          <cell r="BZ122">
            <v>1321.6166808109085</v>
          </cell>
          <cell r="CA122">
            <v>83.086444866627971</v>
          </cell>
          <cell r="CB122">
            <v>2484.4025885828373</v>
          </cell>
          <cell r="CC122">
            <v>1323.2733581814389</v>
          </cell>
          <cell r="CD122">
            <v>743.10255997790239</v>
          </cell>
          <cell r="CE122">
            <v>0</v>
          </cell>
          <cell r="CF122">
            <v>1406.3598030480669</v>
          </cell>
          <cell r="CH122">
            <v>3</v>
          </cell>
          <cell r="CI122">
            <v>1</v>
          </cell>
          <cell r="CJ122">
            <v>3</v>
          </cell>
          <cell r="CK122">
            <v>1</v>
          </cell>
          <cell r="CL122">
            <v>0</v>
          </cell>
          <cell r="CM122">
            <v>0</v>
          </cell>
          <cell r="CV122">
            <v>0</v>
          </cell>
        </row>
        <row r="123">
          <cell r="B123">
            <v>2005</v>
          </cell>
          <cell r="C123">
            <v>69.007897489608339</v>
          </cell>
          <cell r="D123">
            <v>13.992102510391661</v>
          </cell>
          <cell r="E123">
            <v>0</v>
          </cell>
          <cell r="F123">
            <v>0</v>
          </cell>
          <cell r="G123">
            <v>83</v>
          </cell>
          <cell r="H123">
            <v>0</v>
          </cell>
          <cell r="I123">
            <v>0</v>
          </cell>
          <cell r="K123">
            <v>0</v>
          </cell>
          <cell r="L123">
            <v>0</v>
          </cell>
          <cell r="M123">
            <v>0</v>
          </cell>
          <cell r="N123">
            <v>0</v>
          </cell>
          <cell r="O123">
            <v>0</v>
          </cell>
          <cell r="P123">
            <v>0</v>
          </cell>
          <cell r="Q123">
            <v>0</v>
          </cell>
          <cell r="R123">
            <v>0</v>
          </cell>
          <cell r="S123">
            <v>0</v>
          </cell>
          <cell r="T123">
            <v>0</v>
          </cell>
          <cell r="U123">
            <v>0</v>
          </cell>
          <cell r="V123">
            <v>5962.2823431021607</v>
          </cell>
          <cell r="W123">
            <v>894.3423514653241</v>
          </cell>
          <cell r="X123">
            <v>216</v>
          </cell>
          <cell r="Y123">
            <v>35894.332244532976</v>
          </cell>
          <cell r="Z123">
            <v>1110.3423514653241</v>
          </cell>
          <cell r="AB123">
            <v>57.387263394427563</v>
          </cell>
          <cell r="AC123">
            <v>4958.2595572785422</v>
          </cell>
          <cell r="AD123">
            <v>1983.303822911417</v>
          </cell>
          <cell r="AF123">
            <v>1239.5648893196355</v>
          </cell>
          <cell r="AG123">
            <v>1455.5648893196355</v>
          </cell>
          <cell r="AI123">
            <v>1110.3423514653241</v>
          </cell>
          <cell r="AJ123">
            <v>-10.3423514653241</v>
          </cell>
          <cell r="AK123">
            <v>200</v>
          </cell>
          <cell r="AL123">
            <v>237895411.12702984</v>
          </cell>
          <cell r="AM123">
            <v>297.38992075177271</v>
          </cell>
          <cell r="AN123">
            <v>0</v>
          </cell>
          <cell r="AO123">
            <v>0</v>
          </cell>
          <cell r="AP123">
            <v>2014</v>
          </cell>
          <cell r="AQ123">
            <v>0</v>
          </cell>
          <cell r="AR123">
            <v>-69.007897489608339</v>
          </cell>
          <cell r="AS123">
            <v>0</v>
          </cell>
          <cell r="AT123">
            <v>0</v>
          </cell>
          <cell r="AU123">
            <v>0</v>
          </cell>
          <cell r="AV123">
            <v>0</v>
          </cell>
          <cell r="AW123">
            <v>0</v>
          </cell>
          <cell r="AX123">
            <v>0</v>
          </cell>
          <cell r="AY123">
            <v>79.992102510391661</v>
          </cell>
          <cell r="AZ123">
            <v>-5</v>
          </cell>
          <cell r="BA123">
            <v>213833529.9823052</v>
          </cell>
          <cell r="BB123">
            <v>-10</v>
          </cell>
          <cell r="BC123">
            <v>76884145.471768647</v>
          </cell>
          <cell r="BD123">
            <v>16</v>
          </cell>
          <cell r="BE123">
            <v>0</v>
          </cell>
          <cell r="BF123">
            <v>290717675.45407385</v>
          </cell>
          <cell r="BG123">
            <v>6526.2422262787231</v>
          </cell>
          <cell r="BH123">
            <v>4796.3904987826782</v>
          </cell>
          <cell r="BI123">
            <v>304.50188996102952</v>
          </cell>
          <cell r="BJ123">
            <v>4567.5283494154428</v>
          </cell>
          <cell r="BK123">
            <v>273838516.89245498</v>
          </cell>
          <cell r="BL123">
            <v>13702585.048246328</v>
          </cell>
          <cell r="BM123">
            <v>0</v>
          </cell>
          <cell r="BN123">
            <v>0</v>
          </cell>
          <cell r="BO123">
            <v>0</v>
          </cell>
          <cell r="BP123">
            <v>0</v>
          </cell>
          <cell r="BR123">
            <v>1048.1767821444319</v>
          </cell>
          <cell r="BS123">
            <v>0</v>
          </cell>
          <cell r="BT123">
            <v>0</v>
          </cell>
          <cell r="BU123">
            <v>254.69983543223611</v>
          </cell>
          <cell r="BV123">
            <v>0</v>
          </cell>
          <cell r="BW123">
            <v>20375986.83457889</v>
          </cell>
          <cell r="BZ123">
            <v>1407.9006561165502</v>
          </cell>
          <cell r="CA123">
            <v>86.283975305641661</v>
          </cell>
          <cell r="CB123">
            <v>2652.8184487094318</v>
          </cell>
          <cell r="CC123">
            <v>168.41586012659445</v>
          </cell>
          <cell r="CD123">
            <v>793.4769467121962</v>
          </cell>
          <cell r="CE123">
            <v>0</v>
          </cell>
          <cell r="CF123">
            <v>254.69983543223611</v>
          </cell>
          <cell r="CH123">
            <v>4</v>
          </cell>
          <cell r="CI123">
            <v>0</v>
          </cell>
          <cell r="CJ123">
            <v>4</v>
          </cell>
          <cell r="CK123">
            <v>0</v>
          </cell>
          <cell r="CL123">
            <v>0</v>
          </cell>
          <cell r="CM123">
            <v>0</v>
          </cell>
          <cell r="CV123">
            <v>0</v>
          </cell>
        </row>
        <row r="124">
          <cell r="B124">
            <v>2006</v>
          </cell>
          <cell r="C124">
            <v>72.442847813283038</v>
          </cell>
          <cell r="D124">
            <v>10.557152186716962</v>
          </cell>
          <cell r="E124">
            <v>0</v>
          </cell>
          <cell r="F124">
            <v>0</v>
          </cell>
          <cell r="G124">
            <v>83</v>
          </cell>
          <cell r="H124">
            <v>0</v>
          </cell>
          <cell r="I124">
            <v>0</v>
          </cell>
          <cell r="K124">
            <v>0</v>
          </cell>
          <cell r="L124">
            <v>0</v>
          </cell>
          <cell r="M124">
            <v>0</v>
          </cell>
          <cell r="N124">
            <v>0</v>
          </cell>
          <cell r="O124">
            <v>0</v>
          </cell>
          <cell r="P124">
            <v>0</v>
          </cell>
          <cell r="Q124">
            <v>0</v>
          </cell>
          <cell r="R124">
            <v>0</v>
          </cell>
          <cell r="S124">
            <v>0</v>
          </cell>
          <cell r="T124">
            <v>0</v>
          </cell>
          <cell r="U124">
            <v>0</v>
          </cell>
          <cell r="V124">
            <v>6259.0620510676545</v>
          </cell>
          <cell r="W124">
            <v>938.85930766014815</v>
          </cell>
          <cell r="X124">
            <v>216</v>
          </cell>
          <cell r="Y124">
            <v>36726.778622556318</v>
          </cell>
          <cell r="Z124">
            <v>1154.8593076601483</v>
          </cell>
          <cell r="AB124">
            <v>57.506581241340285</v>
          </cell>
          <cell r="AC124">
            <v>4968.5686192518006</v>
          </cell>
          <cell r="AD124">
            <v>1987.4274477007202</v>
          </cell>
          <cell r="AF124">
            <v>1242.1421548129501</v>
          </cell>
          <cell r="AG124">
            <v>1458.1421548129501</v>
          </cell>
          <cell r="AI124">
            <v>1154.8593076601483</v>
          </cell>
          <cell r="AJ124">
            <v>145.14069233985174</v>
          </cell>
          <cell r="AK124">
            <v>0</v>
          </cell>
          <cell r="AL124">
            <v>0</v>
          </cell>
          <cell r="AM124">
            <v>252.87296455694855</v>
          </cell>
          <cell r="AN124">
            <v>0</v>
          </cell>
          <cell r="AO124">
            <v>0</v>
          </cell>
          <cell r="AP124">
            <v>2015</v>
          </cell>
          <cell r="AQ124">
            <v>0</v>
          </cell>
          <cell r="AR124">
            <v>-72.442847813283038</v>
          </cell>
          <cell r="AS124">
            <v>0</v>
          </cell>
          <cell r="AT124">
            <v>0</v>
          </cell>
          <cell r="AU124">
            <v>0</v>
          </cell>
          <cell r="AV124">
            <v>0</v>
          </cell>
          <cell r="AW124">
            <v>0</v>
          </cell>
          <cell r="AX124">
            <v>0</v>
          </cell>
          <cell r="AY124">
            <v>76.557152186716962</v>
          </cell>
          <cell r="AZ124">
            <v>-6</v>
          </cell>
          <cell r="BA124">
            <v>213833529.9823052</v>
          </cell>
          <cell r="BB124">
            <v>-11</v>
          </cell>
          <cell r="BC124">
            <v>76884145.471768647</v>
          </cell>
          <cell r="BD124">
            <v>15</v>
          </cell>
          <cell r="BE124">
            <v>0</v>
          </cell>
          <cell r="BF124">
            <v>290717675.45407385</v>
          </cell>
          <cell r="BG124">
            <v>6677.5961131920576</v>
          </cell>
          <cell r="BH124">
            <v>5112.6001902285298</v>
          </cell>
          <cell r="BI124">
            <v>316.2096914458516</v>
          </cell>
          <cell r="BJ124">
            <v>4743.1453716877741</v>
          </cell>
          <cell r="BK124">
            <v>284367341.50856912</v>
          </cell>
          <cell r="BL124">
            <v>14229436.115063323</v>
          </cell>
          <cell r="BM124">
            <v>0</v>
          </cell>
          <cell r="BN124">
            <v>0</v>
          </cell>
          <cell r="BO124">
            <v>0</v>
          </cell>
          <cell r="BP124">
            <v>0</v>
          </cell>
          <cell r="BR124">
            <v>1110.2646936856027</v>
          </cell>
          <cell r="BS124">
            <v>0</v>
          </cell>
          <cell r="BT124">
            <v>0</v>
          </cell>
          <cell r="BU124">
            <v>264.47651406754972</v>
          </cell>
          <cell r="BV124">
            <v>0</v>
          </cell>
          <cell r="BW124">
            <v>21158121.125403978</v>
          </cell>
          <cell r="BZ124">
            <v>1497.4858840510858</v>
          </cell>
          <cell r="CA124">
            <v>89.585227934535624</v>
          </cell>
          <cell r="CB124">
            <v>2827.7097348424459</v>
          </cell>
          <cell r="CC124">
            <v>174.89128613301409</v>
          </cell>
          <cell r="CD124">
            <v>845.78817961805316</v>
          </cell>
          <cell r="CE124">
            <v>0</v>
          </cell>
          <cell r="CF124">
            <v>264.47651406754972</v>
          </cell>
          <cell r="CH124">
            <v>5</v>
          </cell>
          <cell r="CI124">
            <v>0</v>
          </cell>
          <cell r="CJ124">
            <v>5</v>
          </cell>
          <cell r="CK124">
            <v>0</v>
          </cell>
          <cell r="CL124">
            <v>0</v>
          </cell>
          <cell r="CM124">
            <v>0</v>
          </cell>
          <cell r="CV124">
            <v>0</v>
          </cell>
        </row>
        <row r="125">
          <cell r="B125">
            <v>2007</v>
          </cell>
          <cell r="C125">
            <v>75.943973485070103</v>
          </cell>
          <cell r="D125">
            <v>7.0560265149298971</v>
          </cell>
          <cell r="E125">
            <v>0</v>
          </cell>
          <cell r="F125">
            <v>0</v>
          </cell>
          <cell r="G125">
            <v>83</v>
          </cell>
          <cell r="H125">
            <v>0</v>
          </cell>
          <cell r="I125">
            <v>0</v>
          </cell>
          <cell r="K125">
            <v>0</v>
          </cell>
          <cell r="L125">
            <v>0</v>
          </cell>
          <cell r="M125">
            <v>0</v>
          </cell>
          <cell r="N125">
            <v>0</v>
          </cell>
          <cell r="O125">
            <v>0</v>
          </cell>
          <cell r="P125">
            <v>0</v>
          </cell>
          <cell r="Q125">
            <v>0</v>
          </cell>
          <cell r="R125">
            <v>0</v>
          </cell>
          <cell r="S125">
            <v>0</v>
          </cell>
          <cell r="T125">
            <v>0</v>
          </cell>
          <cell r="U125">
            <v>0</v>
          </cell>
          <cell r="V125">
            <v>6561.5593091100573</v>
          </cell>
          <cell r="W125">
            <v>984.23389636650859</v>
          </cell>
          <cell r="X125">
            <v>216</v>
          </cell>
          <cell r="Y125">
            <v>37578.530749675738</v>
          </cell>
          <cell r="Z125">
            <v>1200.2338963665086</v>
          </cell>
          <cell r="AB125">
            <v>60.369039844402536</v>
          </cell>
          <cell r="AC125">
            <v>5215.8850425563787</v>
          </cell>
          <cell r="AD125">
            <v>2086.3540170225515</v>
          </cell>
          <cell r="AF125">
            <v>1303.9712606390947</v>
          </cell>
          <cell r="AG125">
            <v>1519.9712606390947</v>
          </cell>
          <cell r="AI125">
            <v>1200.2338963665086</v>
          </cell>
          <cell r="AJ125">
            <v>99.766103633491412</v>
          </cell>
          <cell r="AK125">
            <v>0</v>
          </cell>
          <cell r="AL125">
            <v>0</v>
          </cell>
          <cell r="AM125">
            <v>207.49837585058822</v>
          </cell>
          <cell r="AN125">
            <v>0</v>
          </cell>
          <cell r="AO125">
            <v>0</v>
          </cell>
          <cell r="AP125">
            <v>2016</v>
          </cell>
          <cell r="AQ125">
            <v>0</v>
          </cell>
          <cell r="AR125">
            <v>-75.943973485070103</v>
          </cell>
          <cell r="AS125">
            <v>0</v>
          </cell>
          <cell r="AT125">
            <v>0</v>
          </cell>
          <cell r="AU125">
            <v>0</v>
          </cell>
          <cell r="AV125">
            <v>0</v>
          </cell>
          <cell r="AW125">
            <v>0</v>
          </cell>
          <cell r="AX125">
            <v>0</v>
          </cell>
          <cell r="AY125">
            <v>73.056026514929897</v>
          </cell>
          <cell r="AZ125">
            <v>-7</v>
          </cell>
          <cell r="BA125">
            <v>0</v>
          </cell>
          <cell r="BB125">
            <v>-12</v>
          </cell>
          <cell r="BC125">
            <v>0</v>
          </cell>
          <cell r="BD125">
            <v>14</v>
          </cell>
          <cell r="BE125">
            <v>0</v>
          </cell>
          <cell r="BF125">
            <v>0</v>
          </cell>
          <cell r="BG125">
            <v>6832.4601363046795</v>
          </cell>
          <cell r="BH125">
            <v>5440.8969518610602</v>
          </cell>
          <cell r="BI125">
            <v>328.29676163253043</v>
          </cell>
          <cell r="BJ125">
            <v>4924.4514244879565</v>
          </cell>
          <cell r="BK125">
            <v>295237242.42747223</v>
          </cell>
          <cell r="BL125">
            <v>14773354.273463869</v>
          </cell>
          <cell r="BM125">
            <v>0</v>
          </cell>
          <cell r="BN125">
            <v>0</v>
          </cell>
          <cell r="BO125">
            <v>0</v>
          </cell>
          <cell r="BP125">
            <v>0</v>
          </cell>
          <cell r="BR125">
            <v>1174.6687773334143</v>
          </cell>
          <cell r="BS125">
            <v>0</v>
          </cell>
          <cell r="BT125">
            <v>0</v>
          </cell>
          <cell r="BU125">
            <v>274.56977542059667</v>
          </cell>
          <cell r="BV125">
            <v>0</v>
          </cell>
          <cell r="BW125">
            <v>21965582.033647735</v>
          </cell>
          <cell r="BZ125">
            <v>1590.4791789638136</v>
          </cell>
          <cell r="CA125">
            <v>92.993294912727833</v>
          </cell>
          <cell r="CB125">
            <v>3009.2862153503147</v>
          </cell>
          <cell r="CC125">
            <v>181.57648050786884</v>
          </cell>
          <cell r="CD125">
            <v>900.09900191281736</v>
          </cell>
          <cell r="CE125">
            <v>0</v>
          </cell>
          <cell r="CF125">
            <v>274.56977542059667</v>
          </cell>
          <cell r="CH125">
            <v>6</v>
          </cell>
          <cell r="CI125">
            <v>0</v>
          </cell>
          <cell r="CJ125">
            <v>6</v>
          </cell>
          <cell r="CK125">
            <v>0</v>
          </cell>
          <cell r="CL125">
            <v>0</v>
          </cell>
          <cell r="CM125">
            <v>0</v>
          </cell>
          <cell r="CV125">
            <v>0</v>
          </cell>
        </row>
        <row r="126">
          <cell r="B126">
            <v>2008</v>
          </cell>
          <cell r="C126">
            <v>79.513726313999229</v>
          </cell>
          <cell r="D126">
            <v>3.4862736860007715</v>
          </cell>
          <cell r="E126">
            <v>0</v>
          </cell>
          <cell r="F126">
            <v>0</v>
          </cell>
          <cell r="G126">
            <v>83</v>
          </cell>
          <cell r="H126">
            <v>0</v>
          </cell>
          <cell r="I126">
            <v>0</v>
          </cell>
          <cell r="K126">
            <v>0</v>
          </cell>
          <cell r="L126">
            <v>0</v>
          </cell>
          <cell r="M126">
            <v>0</v>
          </cell>
          <cell r="N126">
            <v>0</v>
          </cell>
          <cell r="O126">
            <v>0</v>
          </cell>
          <cell r="P126">
            <v>0</v>
          </cell>
          <cell r="Q126">
            <v>0</v>
          </cell>
          <cell r="R126">
            <v>0</v>
          </cell>
          <cell r="S126">
            <v>0</v>
          </cell>
          <cell r="T126">
            <v>0</v>
          </cell>
          <cell r="U126">
            <v>0</v>
          </cell>
          <cell r="V126">
            <v>6869.9859535295336</v>
          </cell>
          <cell r="W126">
            <v>1030.4978930294301</v>
          </cell>
          <cell r="X126">
            <v>216</v>
          </cell>
          <cell r="Y126">
            <v>38450.036356769764</v>
          </cell>
          <cell r="Z126">
            <v>1246.4978930294301</v>
          </cell>
          <cell r="AB126">
            <v>63.286644570891752</v>
          </cell>
          <cell r="AC126">
            <v>5467.966090925047</v>
          </cell>
          <cell r="AD126">
            <v>2187.1864363700188</v>
          </cell>
          <cell r="AF126">
            <v>1366.9915227312617</v>
          </cell>
          <cell r="AG126">
            <v>1582.9915227312617</v>
          </cell>
          <cell r="AI126">
            <v>1246.4978930294301</v>
          </cell>
          <cell r="AJ126">
            <v>53.502106970569912</v>
          </cell>
          <cell r="AK126">
            <v>0</v>
          </cell>
          <cell r="AL126">
            <v>0</v>
          </cell>
          <cell r="AM126">
            <v>161.23437918766672</v>
          </cell>
          <cell r="AN126">
            <v>0</v>
          </cell>
          <cell r="AO126">
            <v>0</v>
          </cell>
          <cell r="AP126">
            <v>2017</v>
          </cell>
          <cell r="AQ126">
            <v>0</v>
          </cell>
          <cell r="AR126">
            <v>-79.513726313999229</v>
          </cell>
          <cell r="AS126">
            <v>0</v>
          </cell>
          <cell r="AT126">
            <v>0</v>
          </cell>
          <cell r="AU126">
            <v>0</v>
          </cell>
          <cell r="AV126">
            <v>0</v>
          </cell>
          <cell r="AW126">
            <v>0</v>
          </cell>
          <cell r="AX126">
            <v>0</v>
          </cell>
          <cell r="AY126">
            <v>69.486273686000771</v>
          </cell>
          <cell r="AZ126">
            <v>-8</v>
          </cell>
          <cell r="BA126">
            <v>0</v>
          </cell>
          <cell r="BB126">
            <v>-13</v>
          </cell>
          <cell r="BC126">
            <v>0</v>
          </cell>
          <cell r="BD126">
            <v>13</v>
          </cell>
          <cell r="BE126">
            <v>0</v>
          </cell>
          <cell r="BF126">
            <v>0</v>
          </cell>
          <cell r="BG126">
            <v>6990.915701230866</v>
          </cell>
          <cell r="BH126">
            <v>5781.6713470298064</v>
          </cell>
          <cell r="BI126">
            <v>340.7743951687462</v>
          </cell>
          <cell r="BJ126">
            <v>5111.6159275311929</v>
          </cell>
          <cell r="BK126">
            <v>306458376.92460847</v>
          </cell>
          <cell r="BL126">
            <v>15334847.782593578</v>
          </cell>
          <cell r="BM126">
            <v>0</v>
          </cell>
          <cell r="BN126">
            <v>0</v>
          </cell>
          <cell r="BO126">
            <v>0</v>
          </cell>
          <cell r="BP126">
            <v>0</v>
          </cell>
          <cell r="BR126">
            <v>1241.4630715252224</v>
          </cell>
          <cell r="BS126">
            <v>0</v>
          </cell>
          <cell r="BT126">
            <v>0</v>
          </cell>
          <cell r="BU126">
            <v>284.98904621411816</v>
          </cell>
          <cell r="BV126">
            <v>0</v>
          </cell>
          <cell r="BW126">
            <v>22799123.697129454</v>
          </cell>
          <cell r="BZ126">
            <v>1686.9905350105269</v>
          </cell>
          <cell r="CA126">
            <v>96.511356046713217</v>
          </cell>
          <cell r="CB126">
            <v>3197.7639055177196</v>
          </cell>
          <cell r="CC126">
            <v>188.47769016740494</v>
          </cell>
          <cell r="CD126">
            <v>956.47402531110379</v>
          </cell>
          <cell r="CE126">
            <v>0</v>
          </cell>
          <cell r="CF126">
            <v>284.98904621411816</v>
          </cell>
          <cell r="CH126">
            <v>7</v>
          </cell>
          <cell r="CI126">
            <v>0</v>
          </cell>
          <cell r="CJ126">
            <v>7</v>
          </cell>
          <cell r="CK126">
            <v>0</v>
          </cell>
          <cell r="CL126">
            <v>0</v>
          </cell>
          <cell r="CM126">
            <v>0</v>
          </cell>
          <cell r="CV126">
            <v>0</v>
          </cell>
        </row>
        <row r="127">
          <cell r="B127">
            <v>2009</v>
          </cell>
          <cell r="C127">
            <v>83.154573391844508</v>
          </cell>
          <cell r="D127">
            <v>-0.15457339184450802</v>
          </cell>
          <cell r="E127">
            <v>0</v>
          </cell>
          <cell r="F127">
            <v>20</v>
          </cell>
          <cell r="G127">
            <v>103</v>
          </cell>
          <cell r="H127">
            <v>0</v>
          </cell>
          <cell r="I127">
            <v>0</v>
          </cell>
          <cell r="K127">
            <v>0</v>
          </cell>
          <cell r="L127">
            <v>22.236000000000001</v>
          </cell>
          <cell r="M127">
            <v>0</v>
          </cell>
          <cell r="N127">
            <v>37448446.473629147</v>
          </cell>
          <cell r="O127">
            <v>0</v>
          </cell>
          <cell r="P127">
            <v>0</v>
          </cell>
          <cell r="Q127">
            <v>8.0696245624964302E-2</v>
          </cell>
          <cell r="R127">
            <v>3.1770111902548446</v>
          </cell>
          <cell r="S127">
            <v>4</v>
          </cell>
          <cell r="T127">
            <v>89929989.244894713</v>
          </cell>
          <cell r="U127">
            <v>89929989.244894713</v>
          </cell>
          <cell r="V127">
            <v>7184.5551410553653</v>
          </cell>
          <cell r="W127">
            <v>1077.6832711583047</v>
          </cell>
          <cell r="X127">
            <v>216</v>
          </cell>
          <cell r="Y127">
            <v>39341.753558304663</v>
          </cell>
          <cell r="Z127">
            <v>1293.6832711583047</v>
          </cell>
          <cell r="AB127">
            <v>66.261438594999362</v>
          </cell>
          <cell r="AC127">
            <v>5724.9882946079451</v>
          </cell>
          <cell r="AD127">
            <v>2289.9953178431783</v>
          </cell>
          <cell r="AF127">
            <v>1431.2470736519863</v>
          </cell>
          <cell r="AG127">
            <v>1647.2470736519863</v>
          </cell>
          <cell r="AI127">
            <v>1293.6832711583047</v>
          </cell>
          <cell r="AJ127">
            <v>6.3167288416952942</v>
          </cell>
          <cell r="AK127">
            <v>0</v>
          </cell>
          <cell r="AL127">
            <v>0</v>
          </cell>
          <cell r="AM127">
            <v>114.0490010587921</v>
          </cell>
          <cell r="AN127">
            <v>0</v>
          </cell>
          <cell r="AO127">
            <v>0</v>
          </cell>
          <cell r="AP127">
            <v>2018</v>
          </cell>
          <cell r="AQ127">
            <v>0</v>
          </cell>
          <cell r="AR127">
            <v>-83.154573391844508</v>
          </cell>
          <cell r="AS127">
            <v>0</v>
          </cell>
          <cell r="AT127">
            <v>0</v>
          </cell>
          <cell r="AU127">
            <v>0</v>
          </cell>
          <cell r="AV127">
            <v>0</v>
          </cell>
          <cell r="AW127">
            <v>0</v>
          </cell>
          <cell r="AX127">
            <v>0</v>
          </cell>
          <cell r="AY127">
            <v>65.845426608155492</v>
          </cell>
          <cell r="AZ127">
            <v>-9</v>
          </cell>
          <cell r="BA127">
            <v>0</v>
          </cell>
          <cell r="BB127">
            <v>-14</v>
          </cell>
          <cell r="BC127">
            <v>0</v>
          </cell>
          <cell r="BD127">
            <v>12</v>
          </cell>
          <cell r="BE127">
            <v>0</v>
          </cell>
          <cell r="BF127">
            <v>0</v>
          </cell>
          <cell r="BG127">
            <v>7153.046101509939</v>
          </cell>
          <cell r="BH127">
            <v>6135.325553624014</v>
          </cell>
          <cell r="BI127">
            <v>353.65420659420761</v>
          </cell>
          <cell r="BJ127">
            <v>5304.8130989131141</v>
          </cell>
          <cell r="BK127">
            <v>318041189.95428866</v>
          </cell>
          <cell r="BL127">
            <v>15914439.296739342</v>
          </cell>
          <cell r="BM127">
            <v>0</v>
          </cell>
          <cell r="BN127">
            <v>0</v>
          </cell>
          <cell r="BO127">
            <v>0</v>
          </cell>
          <cell r="BP127">
            <v>0</v>
          </cell>
          <cell r="BR127">
            <v>1310.7238030934068</v>
          </cell>
          <cell r="BS127">
            <v>0</v>
          </cell>
          <cell r="BT127">
            <v>0</v>
          </cell>
          <cell r="BU127">
            <v>295.74402014819952</v>
          </cell>
          <cell r="BV127">
            <v>0</v>
          </cell>
          <cell r="BW127">
            <v>23659521.611855961</v>
          </cell>
          <cell r="BZ127">
            <v>1787.1332162029175</v>
          </cell>
          <cell r="CA127">
            <v>100.14268119239068</v>
          </cell>
          <cell r="CB127">
            <v>3393.3652444735285</v>
          </cell>
          <cell r="CC127">
            <v>195.60133895580884</v>
          </cell>
          <cell r="CD127">
            <v>1014.9797829452073</v>
          </cell>
          <cell r="CE127">
            <v>0</v>
          </cell>
          <cell r="CF127">
            <v>295.74402014819952</v>
          </cell>
          <cell r="CH127">
            <v>8</v>
          </cell>
          <cell r="CI127">
            <v>0</v>
          </cell>
          <cell r="CJ127">
            <v>8</v>
          </cell>
          <cell r="CK127">
            <v>0</v>
          </cell>
          <cell r="CL127">
            <v>0</v>
          </cell>
          <cell r="CM127">
            <v>0</v>
          </cell>
          <cell r="CV127">
            <v>0</v>
          </cell>
        </row>
        <row r="128">
          <cell r="B128">
            <v>2010</v>
          </cell>
          <cell r="C128">
            <v>86.86900039225813</v>
          </cell>
          <cell r="D128">
            <v>16.13099960774187</v>
          </cell>
          <cell r="E128">
            <v>0</v>
          </cell>
          <cell r="F128">
            <v>0</v>
          </cell>
          <cell r="G128">
            <v>103</v>
          </cell>
          <cell r="H128">
            <v>0</v>
          </cell>
          <cell r="I128">
            <v>0</v>
          </cell>
          <cell r="K128">
            <v>0</v>
          </cell>
          <cell r="L128">
            <v>0</v>
          </cell>
          <cell r="M128">
            <v>0</v>
          </cell>
          <cell r="N128">
            <v>0</v>
          </cell>
          <cell r="O128">
            <v>0</v>
          </cell>
          <cell r="P128">
            <v>0</v>
          </cell>
          <cell r="Q128">
            <v>0</v>
          </cell>
          <cell r="R128">
            <v>0</v>
          </cell>
          <cell r="S128">
            <v>0</v>
          </cell>
          <cell r="T128">
            <v>0</v>
          </cell>
          <cell r="U128">
            <v>0</v>
          </cell>
          <cell r="V128">
            <v>7505.4816338911023</v>
          </cell>
          <cell r="W128">
            <v>1125.8222450836654</v>
          </cell>
          <cell r="X128">
            <v>216</v>
          </cell>
          <cell r="Y128">
            <v>40254.151093146276</v>
          </cell>
          <cell r="Z128">
            <v>1341.8222450836654</v>
          </cell>
          <cell r="AB128">
            <v>69.295477826537095</v>
          </cell>
          <cell r="AC128">
            <v>5987.129284212805</v>
          </cell>
          <cell r="AD128">
            <v>2394.8517136851219</v>
          </cell>
          <cell r="AF128">
            <v>1496.7823210532013</v>
          </cell>
          <cell r="AG128">
            <v>1712.7823210532013</v>
          </cell>
          <cell r="AI128">
            <v>1341.8222450836654</v>
          </cell>
          <cell r="AJ128">
            <v>-41.822245083665393</v>
          </cell>
          <cell r="AK128">
            <v>200</v>
          </cell>
          <cell r="AL128">
            <v>237895411.12702984</v>
          </cell>
          <cell r="AM128">
            <v>65.910027133431413</v>
          </cell>
          <cell r="AN128">
            <v>0</v>
          </cell>
          <cell r="AO128">
            <v>0</v>
          </cell>
          <cell r="AP128">
            <v>2019</v>
          </cell>
          <cell r="AQ128">
            <v>0</v>
          </cell>
          <cell r="AR128">
            <v>-86.86900039225813</v>
          </cell>
          <cell r="AS128">
            <v>0</v>
          </cell>
          <cell r="AT128">
            <v>0</v>
          </cell>
          <cell r="AU128">
            <v>0</v>
          </cell>
          <cell r="AV128">
            <v>0</v>
          </cell>
          <cell r="AW128">
            <v>0</v>
          </cell>
          <cell r="AX128">
            <v>0</v>
          </cell>
          <cell r="AY128">
            <v>62.13099960774187</v>
          </cell>
          <cell r="AZ128">
            <v>-10</v>
          </cell>
          <cell r="BA128">
            <v>0</v>
          </cell>
          <cell r="BB128">
            <v>-15</v>
          </cell>
          <cell r="BC128">
            <v>0</v>
          </cell>
          <cell r="BD128">
            <v>11</v>
          </cell>
          <cell r="BE128">
            <v>0</v>
          </cell>
          <cell r="BF128">
            <v>0</v>
          </cell>
          <cell r="BG128">
            <v>7318.9365623902322</v>
          </cell>
          <cell r="BH128">
            <v>6502.2736927274427</v>
          </cell>
          <cell r="BI128">
            <v>366.94813910342873</v>
          </cell>
          <cell r="BJ128">
            <v>5504.2220865514309</v>
          </cell>
          <cell r="BK128">
            <v>329996422.03005475</v>
          </cell>
          <cell r="BL128">
            <v>16512666.259654293</v>
          </cell>
          <cell r="BM128">
            <v>0</v>
          </cell>
          <cell r="BN128">
            <v>0</v>
          </cell>
          <cell r="BO128">
            <v>0</v>
          </cell>
          <cell r="BP128">
            <v>0</v>
          </cell>
          <cell r="BR128">
            <v>1382.5294489486123</v>
          </cell>
          <cell r="BS128">
            <v>0</v>
          </cell>
          <cell r="BT128">
            <v>0</v>
          </cell>
          <cell r="BU128">
            <v>306.84466521345553</v>
          </cell>
          <cell r="BV128">
            <v>0</v>
          </cell>
          <cell r="BW128">
            <v>24547573.217076443</v>
          </cell>
          <cell r="BZ128">
            <v>1891.0238489246001</v>
          </cell>
          <cell r="CA128">
            <v>103.89063272168255</v>
          </cell>
          <cell r="CB128">
            <v>3596.3192769653015</v>
          </cell>
          <cell r="CC128">
            <v>202.95403249177298</v>
          </cell>
          <cell r="CD128">
            <v>1075.6847837351572</v>
          </cell>
          <cell r="CE128">
            <v>0</v>
          </cell>
          <cell r="CF128">
            <v>306.84466521345553</v>
          </cell>
          <cell r="CH128">
            <v>9</v>
          </cell>
          <cell r="CI128">
            <v>0</v>
          </cell>
          <cell r="CJ128">
            <v>9</v>
          </cell>
          <cell r="CK128">
            <v>0</v>
          </cell>
          <cell r="CL128">
            <v>0</v>
          </cell>
          <cell r="CM128">
            <v>0</v>
          </cell>
          <cell r="CV128">
            <v>0</v>
          </cell>
        </row>
        <row r="129">
          <cell r="B129">
            <v>2011</v>
          </cell>
          <cell r="C129">
            <v>91.954650634035232</v>
          </cell>
          <cell r="D129">
            <v>11.045349365964768</v>
          </cell>
          <cell r="E129">
            <v>0</v>
          </cell>
          <cell r="F129">
            <v>0</v>
          </cell>
          <cell r="G129">
            <v>103</v>
          </cell>
          <cell r="H129">
            <v>0</v>
          </cell>
          <cell r="I129">
            <v>0</v>
          </cell>
          <cell r="K129">
            <v>0</v>
          </cell>
          <cell r="L129">
            <v>0</v>
          </cell>
          <cell r="M129">
            <v>0</v>
          </cell>
          <cell r="N129">
            <v>0</v>
          </cell>
          <cell r="O129">
            <v>0</v>
          </cell>
          <cell r="P129">
            <v>0</v>
          </cell>
          <cell r="Q129">
            <v>0</v>
          </cell>
          <cell r="R129">
            <v>0</v>
          </cell>
          <cell r="S129">
            <v>0</v>
          </cell>
          <cell r="T129">
            <v>0</v>
          </cell>
          <cell r="U129">
            <v>0</v>
          </cell>
          <cell r="V129">
            <v>7944.8818147806451</v>
          </cell>
          <cell r="W129">
            <v>1191.7322722170968</v>
          </cell>
          <cell r="X129">
            <v>216</v>
          </cell>
          <cell r="Y129">
            <v>41187.70857095666</v>
          </cell>
          <cell r="Z129">
            <v>1407.7322722170968</v>
          </cell>
          <cell r="AB129">
            <v>72.390833660215108</v>
          </cell>
          <cell r="AC129">
            <v>6254.5680282425856</v>
          </cell>
          <cell r="AD129">
            <v>2501.8272112970344</v>
          </cell>
          <cell r="AF129">
            <v>1563.6420070606464</v>
          </cell>
          <cell r="AG129">
            <v>1779.6420070606464</v>
          </cell>
          <cell r="AI129">
            <v>1407.7322722170968</v>
          </cell>
          <cell r="AJ129">
            <v>92.267727782903194</v>
          </cell>
          <cell r="AK129">
            <v>0</v>
          </cell>
          <cell r="AL129">
            <v>0</v>
          </cell>
          <cell r="AM129">
            <v>0</v>
          </cell>
          <cell r="AN129">
            <v>0</v>
          </cell>
          <cell r="AO129">
            <v>0</v>
          </cell>
          <cell r="AP129">
            <v>2020</v>
          </cell>
          <cell r="AQ129">
            <v>0</v>
          </cell>
          <cell r="AR129">
            <v>-91.954650634035232</v>
          </cell>
          <cell r="AS129">
            <v>0</v>
          </cell>
          <cell r="AT129">
            <v>0</v>
          </cell>
          <cell r="AU129">
            <v>0</v>
          </cell>
          <cell r="AV129">
            <v>0</v>
          </cell>
          <cell r="AW129">
            <v>0</v>
          </cell>
          <cell r="AX129">
            <v>0</v>
          </cell>
          <cell r="AY129">
            <v>57.045349365964768</v>
          </cell>
          <cell r="AZ129">
            <v>-11</v>
          </cell>
          <cell r="BA129">
            <v>0</v>
          </cell>
          <cell r="BB129">
            <v>-16</v>
          </cell>
          <cell r="BC129">
            <v>0</v>
          </cell>
          <cell r="BD129">
            <v>10</v>
          </cell>
          <cell r="BE129">
            <v>0</v>
          </cell>
          <cell r="BF129">
            <v>0</v>
          </cell>
          <cell r="BG129">
            <v>7488.6742856284836</v>
          </cell>
          <cell r="BH129">
            <v>6882.9421662703589</v>
          </cell>
          <cell r="BI129">
            <v>380.66847354291622</v>
          </cell>
          <cell r="BJ129">
            <v>5710.0271031437433</v>
          </cell>
          <cell r="BK129">
            <v>342335117.31584942</v>
          </cell>
          <cell r="BL129">
            <v>17130081.309431229</v>
          </cell>
          <cell r="BM129">
            <v>0</v>
          </cell>
          <cell r="BN129">
            <v>0</v>
          </cell>
          <cell r="BO129">
            <v>0</v>
          </cell>
          <cell r="BP129">
            <v>0</v>
          </cell>
          <cell r="BR129">
            <v>1456.9607994470498</v>
          </cell>
          <cell r="BS129">
            <v>0</v>
          </cell>
          <cell r="BT129">
            <v>0</v>
          </cell>
          <cell r="BU129">
            <v>318.3012311998541</v>
          </cell>
          <cell r="BV129">
            <v>0</v>
          </cell>
          <cell r="BW129">
            <v>25464098.495988328</v>
          </cell>
          <cell r="BZ129">
            <v>1998.7825169797304</v>
          </cell>
          <cell r="CA129">
            <v>107.75866805513033</v>
          </cell>
          <cell r="CB129">
            <v>3806.8618401100252</v>
          </cell>
          <cell r="CC129">
            <v>210.54256314472377</v>
          </cell>
          <cell r="CD129">
            <v>1138.6595682471952</v>
          </cell>
          <cell r="CE129">
            <v>0</v>
          </cell>
          <cell r="CF129">
            <v>318.3012311998541</v>
          </cell>
          <cell r="CH129">
            <v>10</v>
          </cell>
          <cell r="CI129">
            <v>0</v>
          </cell>
          <cell r="CJ129">
            <v>10</v>
          </cell>
          <cell r="CK129">
            <v>0</v>
          </cell>
          <cell r="CL129">
            <v>0</v>
          </cell>
          <cell r="CM129">
            <v>0</v>
          </cell>
          <cell r="CV129">
            <v>0</v>
          </cell>
        </row>
        <row r="130">
          <cell r="B130">
            <v>2012</v>
          </cell>
          <cell r="C130">
            <v>94.267273686779092</v>
          </cell>
          <cell r="D130">
            <v>8.7327263132209083</v>
          </cell>
          <cell r="E130">
            <v>0</v>
          </cell>
          <cell r="F130">
            <v>0</v>
          </cell>
          <cell r="G130">
            <v>103</v>
          </cell>
          <cell r="H130">
            <v>0</v>
          </cell>
          <cell r="I130">
            <v>0</v>
          </cell>
          <cell r="K130">
            <v>0</v>
          </cell>
          <cell r="L130">
            <v>0</v>
          </cell>
          <cell r="M130">
            <v>0</v>
          </cell>
          <cell r="N130">
            <v>0</v>
          </cell>
          <cell r="O130">
            <v>0</v>
          </cell>
          <cell r="P130">
            <v>0</v>
          </cell>
          <cell r="Q130">
            <v>0</v>
          </cell>
          <cell r="R130">
            <v>0</v>
          </cell>
          <cell r="S130">
            <v>0</v>
          </cell>
          <cell r="T130">
            <v>0</v>
          </cell>
          <cell r="U130">
            <v>0</v>
          </cell>
          <cell r="V130">
            <v>8144.6924465377133</v>
          </cell>
          <cell r="W130">
            <v>1221.703866980657</v>
          </cell>
          <cell r="X130">
            <v>216</v>
          </cell>
          <cell r="Y130">
            <v>42142.916724305047</v>
          </cell>
          <cell r="Z130">
            <v>1437.703866980657</v>
          </cell>
          <cell r="AB130">
            <v>76.628875528362698</v>
          </cell>
          <cell r="AC130">
            <v>6620.734845650537</v>
          </cell>
          <cell r="AD130">
            <v>2648.2939382602149</v>
          </cell>
          <cell r="AF130">
            <v>1655.1837114126342</v>
          </cell>
          <cell r="AG130">
            <v>1871.1837114126342</v>
          </cell>
          <cell r="AI130">
            <v>1437.703866980657</v>
          </cell>
          <cell r="AJ130">
            <v>62.29613301934296</v>
          </cell>
          <cell r="AK130">
            <v>0</v>
          </cell>
          <cell r="AL130">
            <v>0</v>
          </cell>
          <cell r="AM130">
            <v>-29.971594763560233</v>
          </cell>
          <cell r="AN130">
            <v>1217.684083560428</v>
          </cell>
          <cell r="AO130">
            <v>639706556.95857036</v>
          </cell>
          <cell r="AP130">
            <v>2021</v>
          </cell>
          <cell r="AQ130">
            <v>0</v>
          </cell>
          <cell r="AR130">
            <v>-94.267273686779092</v>
          </cell>
          <cell r="AS130">
            <v>0</v>
          </cell>
          <cell r="AT130">
            <v>0</v>
          </cell>
          <cell r="AU130">
            <v>0</v>
          </cell>
          <cell r="AV130">
            <v>0</v>
          </cell>
          <cell r="AW130">
            <v>0</v>
          </cell>
          <cell r="AX130">
            <v>0</v>
          </cell>
          <cell r="AY130">
            <v>54.732726313220908</v>
          </cell>
          <cell r="AZ130">
            <v>-12</v>
          </cell>
          <cell r="BA130">
            <v>0</v>
          </cell>
          <cell r="BB130">
            <v>-17</v>
          </cell>
          <cell r="BC130">
            <v>0</v>
          </cell>
          <cell r="BD130">
            <v>9</v>
          </cell>
          <cell r="BE130">
            <v>0</v>
          </cell>
          <cell r="BF130">
            <v>0</v>
          </cell>
          <cell r="BG130">
            <v>7662.3484953281904</v>
          </cell>
          <cell r="BH130">
            <v>7056.0454363569324</v>
          </cell>
          <cell r="BI130">
            <v>173.1032700865735</v>
          </cell>
          <cell r="BJ130">
            <v>2596.5490512986025</v>
          </cell>
          <cell r="BK130">
            <v>155671752.17141658</v>
          </cell>
          <cell r="BL130">
            <v>7789647.1538958075</v>
          </cell>
          <cell r="BM130">
            <v>0</v>
          </cell>
          <cell r="BN130">
            <v>0</v>
          </cell>
          <cell r="BO130">
            <v>0</v>
          </cell>
          <cell r="BP130">
            <v>0</v>
          </cell>
          <cell r="BR130">
            <v>1312.3764559244346</v>
          </cell>
          <cell r="BS130">
            <v>0</v>
          </cell>
          <cell r="BT130">
            <v>0</v>
          </cell>
          <cell r="BU130">
            <v>145.08005040365811</v>
          </cell>
          <cell r="BV130">
            <v>0</v>
          </cell>
          <cell r="BW130">
            <v>11606404.032292649</v>
          </cell>
          <cell r="BZ130">
            <v>2048.1214994836541</v>
          </cell>
          <cell r="CA130">
            <v>49.338982503923717</v>
          </cell>
          <cell r="CB130">
            <v>3902.6029080097596</v>
          </cell>
          <cell r="CC130">
            <v>95.741067899734389</v>
          </cell>
          <cell r="CD130">
            <v>1167.2964055207765</v>
          </cell>
          <cell r="CE130">
            <v>0</v>
          </cell>
          <cell r="CF130">
            <v>145.08005040365811</v>
          </cell>
          <cell r="CH130">
            <v>11</v>
          </cell>
          <cell r="CI130">
            <v>0</v>
          </cell>
          <cell r="CJ130">
            <v>11</v>
          </cell>
          <cell r="CK130">
            <v>0</v>
          </cell>
          <cell r="CL130">
            <v>0</v>
          </cell>
          <cell r="CM130">
            <v>0</v>
          </cell>
          <cell r="CV130">
            <v>0</v>
          </cell>
        </row>
        <row r="131">
          <cell r="B131">
            <v>2013</v>
          </cell>
          <cell r="C131">
            <v>96.453480969090307</v>
          </cell>
          <cell r="D131">
            <v>6.5465190309096926</v>
          </cell>
          <cell r="E131">
            <v>0</v>
          </cell>
          <cell r="F131">
            <v>0</v>
          </cell>
          <cell r="G131">
            <v>103</v>
          </cell>
          <cell r="H131">
            <v>0</v>
          </cell>
          <cell r="I131">
            <v>0</v>
          </cell>
          <cell r="K131">
            <v>0</v>
          </cell>
          <cell r="L131">
            <v>0</v>
          </cell>
          <cell r="M131">
            <v>0</v>
          </cell>
          <cell r="N131">
            <v>0</v>
          </cell>
          <cell r="O131">
            <v>0</v>
          </cell>
          <cell r="P131">
            <v>0</v>
          </cell>
          <cell r="Q131">
            <v>0</v>
          </cell>
          <cell r="R131">
            <v>0</v>
          </cell>
          <cell r="S131">
            <v>0</v>
          </cell>
          <cell r="T131">
            <v>0</v>
          </cell>
          <cell r="U131">
            <v>0</v>
          </cell>
          <cell r="V131">
            <v>8333.5807557294029</v>
          </cell>
          <cell r="W131">
            <v>1250.0371133594103</v>
          </cell>
          <cell r="X131">
            <v>216</v>
          </cell>
          <cell r="Y131">
            <v>43120.277666625698</v>
          </cell>
          <cell r="Z131">
            <v>1466.0371133594103</v>
          </cell>
          <cell r="AB131">
            <v>78.556061405649245</v>
          </cell>
          <cell r="AC131">
            <v>6787.2437054480952</v>
          </cell>
          <cell r="AD131">
            <v>2714.8974821792381</v>
          </cell>
          <cell r="AF131">
            <v>1696.8109263620238</v>
          </cell>
          <cell r="AG131">
            <v>1912.8109263620238</v>
          </cell>
          <cell r="AI131">
            <v>1466.0371133594103</v>
          </cell>
          <cell r="AJ131">
            <v>33.962886640589659</v>
          </cell>
          <cell r="AK131">
            <v>0</v>
          </cell>
          <cell r="AL131">
            <v>0</v>
          </cell>
          <cell r="AM131">
            <v>1159.3792424181142</v>
          </cell>
          <cell r="AN131">
            <v>0</v>
          </cell>
          <cell r="AO131">
            <v>0</v>
          </cell>
          <cell r="AP131">
            <v>2022</v>
          </cell>
          <cell r="AQ131">
            <v>0</v>
          </cell>
          <cell r="AR131">
            <v>-96.453480969090307</v>
          </cell>
          <cell r="AS131">
            <v>0</v>
          </cell>
          <cell r="AT131">
            <v>0</v>
          </cell>
          <cell r="AU131">
            <v>0</v>
          </cell>
          <cell r="AV131">
            <v>0</v>
          </cell>
          <cell r="AW131">
            <v>0</v>
          </cell>
          <cell r="AX131">
            <v>0</v>
          </cell>
          <cell r="AY131">
            <v>52.546519030909693</v>
          </cell>
          <cell r="AZ131">
            <v>-13</v>
          </cell>
          <cell r="BA131">
            <v>0</v>
          </cell>
          <cell r="BB131">
            <v>-18</v>
          </cell>
          <cell r="BC131">
            <v>0</v>
          </cell>
          <cell r="BD131">
            <v>8</v>
          </cell>
          <cell r="BE131">
            <v>0</v>
          </cell>
          <cell r="BF131">
            <v>0</v>
          </cell>
          <cell r="BG131">
            <v>7840.0504848410355</v>
          </cell>
          <cell r="BH131">
            <v>7219.6862982804214</v>
          </cell>
          <cell r="BI131">
            <v>163.64086192348896</v>
          </cell>
          <cell r="BJ131">
            <v>2454.6129288523343</v>
          </cell>
          <cell r="BK131">
            <v>147162209.52804664</v>
          </cell>
          <cell r="BL131">
            <v>7363838.7865570029</v>
          </cell>
          <cell r="BM131">
            <v>0</v>
          </cell>
          <cell r="BN131">
            <v>0</v>
          </cell>
          <cell r="BO131">
            <v>0</v>
          </cell>
          <cell r="BP131">
            <v>0</v>
          </cell>
          <cell r="BR131">
            <v>1331.5570212108378</v>
          </cell>
          <cell r="BS131">
            <v>0</v>
          </cell>
          <cell r="BT131">
            <v>0</v>
          </cell>
          <cell r="BU131">
            <v>137.18916445827472</v>
          </cell>
          <cell r="BV131">
            <v>0</v>
          </cell>
          <cell r="BW131">
            <v>10975133.156661978</v>
          </cell>
          <cell r="BZ131">
            <v>2094.8031254953571</v>
          </cell>
          <cell r="CA131">
            <v>46.681626011702974</v>
          </cell>
          <cell r="CB131">
            <v>3993.1104464563314</v>
          </cell>
          <cell r="CC131">
            <v>90.507538446571743</v>
          </cell>
          <cell r="CD131">
            <v>1194.3678567525635</v>
          </cell>
          <cell r="CE131">
            <v>0</v>
          </cell>
          <cell r="CF131">
            <v>137.18916445827472</v>
          </cell>
          <cell r="CH131">
            <v>12</v>
          </cell>
          <cell r="CI131">
            <v>0</v>
          </cell>
          <cell r="CJ131">
            <v>12</v>
          </cell>
          <cell r="CK131">
            <v>0</v>
          </cell>
          <cell r="CL131">
            <v>0</v>
          </cell>
          <cell r="CM131">
            <v>0</v>
          </cell>
          <cell r="CV131">
            <v>0</v>
          </cell>
        </row>
        <row r="132">
          <cell r="B132">
            <v>2014</v>
          </cell>
          <cell r="C132">
            <v>98.690389858590308</v>
          </cell>
          <cell r="D132">
            <v>4.3096101414096921</v>
          </cell>
          <cell r="E132">
            <v>0</v>
          </cell>
          <cell r="F132">
            <v>0</v>
          </cell>
          <cell r="G132">
            <v>103</v>
          </cell>
          <cell r="H132">
            <v>0</v>
          </cell>
          <cell r="I132">
            <v>0</v>
          </cell>
          <cell r="K132">
            <v>0</v>
          </cell>
          <cell r="L132">
            <v>0</v>
          </cell>
          <cell r="M132">
            <v>0</v>
          </cell>
          <cell r="N132">
            <v>0</v>
          </cell>
          <cell r="O132">
            <v>0</v>
          </cell>
          <cell r="P132">
            <v>0</v>
          </cell>
          <cell r="Q132">
            <v>0</v>
          </cell>
          <cell r="R132">
            <v>0</v>
          </cell>
          <cell r="S132">
            <v>0</v>
          </cell>
          <cell r="T132">
            <v>0</v>
          </cell>
          <cell r="U132">
            <v>0</v>
          </cell>
          <cell r="V132">
            <v>8526.8496837822022</v>
          </cell>
          <cell r="W132">
            <v>1279.0274525673303</v>
          </cell>
          <cell r="X132">
            <v>216</v>
          </cell>
          <cell r="Y132">
            <v>44120.305156158131</v>
          </cell>
          <cell r="Z132">
            <v>1495.0274525673303</v>
          </cell>
          <cell r="AB132">
            <v>80.377900807575259</v>
          </cell>
          <cell r="AC132">
            <v>6944.6506297745027</v>
          </cell>
          <cell r="AD132">
            <v>2777.8602519098013</v>
          </cell>
          <cell r="AF132">
            <v>1736.1626574436257</v>
          </cell>
          <cell r="AG132">
            <v>1952.1626574436257</v>
          </cell>
          <cell r="AI132">
            <v>1495.0274525673303</v>
          </cell>
          <cell r="AJ132">
            <v>4.9725474326696713</v>
          </cell>
          <cell r="AK132">
            <v>0</v>
          </cell>
          <cell r="AL132">
            <v>0</v>
          </cell>
          <cell r="AM132">
            <v>1130.3889032101943</v>
          </cell>
          <cell r="AN132">
            <v>0</v>
          </cell>
          <cell r="AO132">
            <v>0</v>
          </cell>
          <cell r="AP132">
            <v>2023</v>
          </cell>
          <cell r="AQ132">
            <v>0</v>
          </cell>
          <cell r="AR132">
            <v>-98.690389858590308</v>
          </cell>
          <cell r="AS132">
            <v>0</v>
          </cell>
          <cell r="AT132">
            <v>0</v>
          </cell>
          <cell r="AU132">
            <v>0</v>
          </cell>
          <cell r="AV132">
            <v>0</v>
          </cell>
          <cell r="AW132">
            <v>0</v>
          </cell>
          <cell r="AX132">
            <v>0</v>
          </cell>
          <cell r="AY132">
            <v>50.309610141409692</v>
          </cell>
          <cell r="AZ132">
            <v>-14</v>
          </cell>
          <cell r="BA132">
            <v>0</v>
          </cell>
          <cell r="BB132">
            <v>-19</v>
          </cell>
          <cell r="BC132">
            <v>0</v>
          </cell>
          <cell r="BD132">
            <v>7</v>
          </cell>
          <cell r="BE132">
            <v>0</v>
          </cell>
          <cell r="BF132">
            <v>0</v>
          </cell>
          <cell r="BG132">
            <v>8021.8736647560236</v>
          </cell>
          <cell r="BH132">
            <v>7387.1222508014116</v>
          </cell>
          <cell r="BI132">
            <v>167.43595252099021</v>
          </cell>
          <cell r="BJ132">
            <v>2511.5392878148532</v>
          </cell>
          <cell r="BK132">
            <v>150575134.09421355</v>
          </cell>
          <cell r="BL132">
            <v>7534617.8634445593</v>
          </cell>
          <cell r="BM132">
            <v>0</v>
          </cell>
          <cell r="BN132">
            <v>0</v>
          </cell>
          <cell r="BO132">
            <v>0</v>
          </cell>
          <cell r="BP132">
            <v>0</v>
          </cell>
          <cell r="BR132">
            <v>1362.429760577792</v>
          </cell>
          <cell r="BS132">
            <v>0</v>
          </cell>
          <cell r="BT132">
            <v>0</v>
          </cell>
          <cell r="BU132">
            <v>140.36262279089215</v>
          </cell>
          <cell r="BV132">
            <v>0</v>
          </cell>
          <cell r="BW132">
            <v>11229009.823271371</v>
          </cell>
          <cell r="BZ132">
            <v>2142.5591967684668</v>
          </cell>
          <cell r="CA132">
            <v>47.756071273109683</v>
          </cell>
          <cell r="CB132">
            <v>4085.7169979741138</v>
          </cell>
          <cell r="CC132">
            <v>92.606551517782464</v>
          </cell>
          <cell r="CD132">
            <v>1222.0671377869003</v>
          </cell>
          <cell r="CE132">
            <v>0</v>
          </cell>
          <cell r="CF132">
            <v>140.36262279089215</v>
          </cell>
          <cell r="CH132">
            <v>13</v>
          </cell>
          <cell r="CI132">
            <v>0</v>
          </cell>
          <cell r="CJ132">
            <v>13</v>
          </cell>
          <cell r="CK132">
            <v>0</v>
          </cell>
          <cell r="CL132">
            <v>0</v>
          </cell>
          <cell r="CM132">
            <v>0</v>
          </cell>
          <cell r="CV132">
            <v>0</v>
          </cell>
        </row>
        <row r="133">
          <cell r="B133">
            <v>2015</v>
          </cell>
          <cell r="C133">
            <v>100.97917620579997</v>
          </cell>
          <cell r="D133">
            <v>2.0208237942000267</v>
          </cell>
          <cell r="E133">
            <v>0</v>
          </cell>
          <cell r="F133">
            <v>0</v>
          </cell>
          <cell r="G133">
            <v>103</v>
          </cell>
          <cell r="H133">
            <v>0</v>
          </cell>
          <cell r="I133">
            <v>0</v>
          </cell>
          <cell r="K133">
            <v>0</v>
          </cell>
          <cell r="L133">
            <v>0</v>
          </cell>
          <cell r="M133">
            <v>0</v>
          </cell>
          <cell r="N133">
            <v>0</v>
          </cell>
          <cell r="O133">
            <v>0</v>
          </cell>
          <cell r="P133">
            <v>0</v>
          </cell>
          <cell r="Q133">
            <v>0</v>
          </cell>
          <cell r="R133">
            <v>0</v>
          </cell>
          <cell r="S133">
            <v>0</v>
          </cell>
          <cell r="T133">
            <v>0</v>
          </cell>
          <cell r="U133">
            <v>0</v>
          </cell>
          <cell r="V133">
            <v>8724.6008241811178</v>
          </cell>
          <cell r="W133">
            <v>1308.6901236271676</v>
          </cell>
          <cell r="X133">
            <v>216</v>
          </cell>
          <cell r="Y133">
            <v>45143.524866008629</v>
          </cell>
          <cell r="Z133">
            <v>1524.6901236271676</v>
          </cell>
          <cell r="AB133">
            <v>82.241991548825254</v>
          </cell>
          <cell r="AC133">
            <v>7105.7080698185027</v>
          </cell>
          <cell r="AD133">
            <v>2842.2832279274012</v>
          </cell>
          <cell r="AF133">
            <v>1776.4270174546257</v>
          </cell>
          <cell r="AG133">
            <v>1992.4270174546257</v>
          </cell>
          <cell r="AI133">
            <v>1524.6901236271676</v>
          </cell>
          <cell r="AJ133">
            <v>-24.690123627167623</v>
          </cell>
          <cell r="AK133">
            <v>200</v>
          </cell>
          <cell r="AL133">
            <v>237895411.12702984</v>
          </cell>
          <cell r="AM133">
            <v>1100.726232150357</v>
          </cell>
          <cell r="AN133">
            <v>0</v>
          </cell>
          <cell r="AO133">
            <v>0</v>
          </cell>
          <cell r="AP133">
            <v>2024</v>
          </cell>
          <cell r="AQ133">
            <v>0</v>
          </cell>
          <cell r="AR133">
            <v>-100.97917620579997</v>
          </cell>
          <cell r="AS133">
            <v>0</v>
          </cell>
          <cell r="AT133">
            <v>0</v>
          </cell>
          <cell r="AU133">
            <v>0</v>
          </cell>
          <cell r="AV133">
            <v>0</v>
          </cell>
          <cell r="AW133">
            <v>0</v>
          </cell>
          <cell r="AX133">
            <v>0</v>
          </cell>
          <cell r="AY133">
            <v>48.020823794200027</v>
          </cell>
          <cell r="AZ133">
            <v>-15</v>
          </cell>
          <cell r="BA133">
            <v>0</v>
          </cell>
          <cell r="BB133">
            <v>-20</v>
          </cell>
          <cell r="BC133">
            <v>0</v>
          </cell>
          <cell r="BD133">
            <v>6</v>
          </cell>
          <cell r="BE133">
            <v>0</v>
          </cell>
          <cell r="BF133">
            <v>0</v>
          </cell>
          <cell r="BG133">
            <v>8207.9136120015683</v>
          </cell>
          <cell r="BH133">
            <v>7558.4413080777003</v>
          </cell>
          <cell r="BI133">
            <v>171.31905727628873</v>
          </cell>
          <cell r="BJ133">
            <v>2569.785859144331</v>
          </cell>
          <cell r="BK133">
            <v>154067209.78302148</v>
          </cell>
          <cell r="BL133">
            <v>7709357.5774329929</v>
          </cell>
          <cell r="BM133">
            <v>0</v>
          </cell>
          <cell r="BN133">
            <v>0</v>
          </cell>
          <cell r="BO133">
            <v>0</v>
          </cell>
          <cell r="BP133">
            <v>0</v>
          </cell>
          <cell r="BR133">
            <v>1394.0184058804689</v>
          </cell>
          <cell r="BS133">
            <v>0</v>
          </cell>
          <cell r="BT133">
            <v>0</v>
          </cell>
          <cell r="BU133">
            <v>143.60959688983712</v>
          </cell>
          <cell r="BV133">
            <v>0</v>
          </cell>
          <cell r="BW133">
            <v>11488767.751186971</v>
          </cell>
          <cell r="BZ133">
            <v>2191.4145496338879</v>
          </cell>
          <cell r="CA133">
            <v>48.855352865421082</v>
          </cell>
          <cell r="CB133">
            <v>4180.4712419985299</v>
          </cell>
          <cell r="CC133">
            <v>94.754244024416039</v>
          </cell>
          <cell r="CD133">
            <v>1250.408808990632</v>
          </cell>
          <cell r="CE133">
            <v>0</v>
          </cell>
          <cell r="CF133">
            <v>143.60959688983712</v>
          </cell>
          <cell r="CH133">
            <v>14</v>
          </cell>
          <cell r="CI133">
            <v>0</v>
          </cell>
          <cell r="CJ133">
            <v>14</v>
          </cell>
          <cell r="CK133">
            <v>0</v>
          </cell>
          <cell r="CL133">
            <v>0</v>
          </cell>
          <cell r="CM133">
            <v>0</v>
          </cell>
          <cell r="CV133">
            <v>0</v>
          </cell>
        </row>
        <row r="134">
          <cell r="B134">
            <v>2016</v>
          </cell>
          <cell r="C134">
            <v>103.32104313107484</v>
          </cell>
          <cell r="D134">
            <v>-0.32104313107484472</v>
          </cell>
          <cell r="E134">
            <v>0</v>
          </cell>
          <cell r="F134">
            <v>20</v>
          </cell>
          <cell r="G134">
            <v>123</v>
          </cell>
          <cell r="H134">
            <v>0</v>
          </cell>
          <cell r="I134">
            <v>0</v>
          </cell>
          <cell r="K134">
            <v>0</v>
          </cell>
          <cell r="L134">
            <v>22.236000000000001</v>
          </cell>
          <cell r="M134">
            <v>0</v>
          </cell>
          <cell r="N134">
            <v>37448446.473629147</v>
          </cell>
          <cell r="O134">
            <v>0</v>
          </cell>
          <cell r="P134">
            <v>0</v>
          </cell>
          <cell r="Q134">
            <v>8.0696245624964302E-2</v>
          </cell>
          <cell r="R134">
            <v>3.1770111902548446</v>
          </cell>
          <cell r="S134">
            <v>4</v>
          </cell>
          <cell r="T134">
            <v>89929989.244894713</v>
          </cell>
          <cell r="U134">
            <v>89929989.244894713</v>
          </cell>
          <cell r="V134">
            <v>8926.9381265248667</v>
          </cell>
          <cell r="W134">
            <v>1339.04071897873</v>
          </cell>
          <cell r="X134">
            <v>216</v>
          </cell>
          <cell r="Y134">
            <v>46190.474660474836</v>
          </cell>
          <cell r="Z134">
            <v>1555.04071897873</v>
          </cell>
          <cell r="AB134">
            <v>84.149313504833316</v>
          </cell>
          <cell r="AC134">
            <v>7270.5006868175988</v>
          </cell>
          <cell r="AD134">
            <v>2908.2002747270399</v>
          </cell>
          <cell r="AF134">
            <v>1817.6251717043997</v>
          </cell>
          <cell r="AG134">
            <v>2033.6251717043997</v>
          </cell>
          <cell r="AI134">
            <v>1555.04071897873</v>
          </cell>
          <cell r="AJ134">
            <v>144.95928102127004</v>
          </cell>
          <cell r="AK134">
            <v>0</v>
          </cell>
          <cell r="AL134">
            <v>0</v>
          </cell>
          <cell r="AM134">
            <v>1070.3756367987946</v>
          </cell>
          <cell r="AN134">
            <v>0</v>
          </cell>
          <cell r="AO134">
            <v>0</v>
          </cell>
          <cell r="AP134">
            <v>2025</v>
          </cell>
          <cell r="AQ134">
            <v>0</v>
          </cell>
          <cell r="AR134">
            <v>-103.32104313107484</v>
          </cell>
          <cell r="AS134">
            <v>0</v>
          </cell>
          <cell r="AT134">
            <v>0</v>
          </cell>
          <cell r="AU134">
            <v>0</v>
          </cell>
          <cell r="AV134">
            <v>0</v>
          </cell>
          <cell r="AW134">
            <v>0</v>
          </cell>
          <cell r="AX134">
            <v>0</v>
          </cell>
          <cell r="AY134">
            <v>45.678956868925155</v>
          </cell>
          <cell r="AZ134">
            <v>-16</v>
          </cell>
          <cell r="BA134">
            <v>0</v>
          </cell>
          <cell r="BB134">
            <v>-21</v>
          </cell>
          <cell r="BC134">
            <v>0</v>
          </cell>
          <cell r="BD134">
            <v>5</v>
          </cell>
          <cell r="BE134">
            <v>0</v>
          </cell>
          <cell r="BF134">
            <v>0</v>
          </cell>
          <cell r="BG134">
            <v>8398.2681200863335</v>
          </cell>
          <cell r="BH134">
            <v>7733.7335254547115</v>
          </cell>
          <cell r="BI134">
            <v>175.29221737701118</v>
          </cell>
          <cell r="BJ134">
            <v>2629.3832606551678</v>
          </cell>
          <cell r="BK134">
            <v>157640272.23428363</v>
          </cell>
          <cell r="BL134">
            <v>7888149.7819655035</v>
          </cell>
          <cell r="BM134">
            <v>0</v>
          </cell>
          <cell r="BN134">
            <v>0</v>
          </cell>
          <cell r="BO134">
            <v>0</v>
          </cell>
          <cell r="BP134">
            <v>0</v>
          </cell>
          <cell r="BR134">
            <v>1426.3395592930974</v>
          </cell>
          <cell r="BS134">
            <v>0</v>
          </cell>
          <cell r="BT134">
            <v>0</v>
          </cell>
          <cell r="BU134">
            <v>146.93179088453962</v>
          </cell>
          <cell r="BV134">
            <v>0</v>
          </cell>
          <cell r="BW134">
            <v>11754543.27076317</v>
          </cell>
          <cell r="BZ134">
            <v>2241.3945955987965</v>
          </cell>
          <cell r="CA134">
            <v>49.980045964908641</v>
          </cell>
          <cell r="CB134">
            <v>4277.4229869181609</v>
          </cell>
          <cell r="CC134">
            <v>96.951744919630983</v>
          </cell>
          <cell r="CD134">
            <v>1279.4077684085573</v>
          </cell>
          <cell r="CE134">
            <v>0</v>
          </cell>
          <cell r="CF134">
            <v>146.93179088453962</v>
          </cell>
          <cell r="CH134">
            <v>15</v>
          </cell>
          <cell r="CI134">
            <v>0</v>
          </cell>
          <cell r="CJ134">
            <v>15</v>
          </cell>
          <cell r="CK134">
            <v>0</v>
          </cell>
          <cell r="CL134">
            <v>0</v>
          </cell>
          <cell r="CM134">
            <v>0</v>
          </cell>
          <cell r="CV134">
            <v>0</v>
          </cell>
        </row>
        <row r="135">
          <cell r="B135">
            <v>2017</v>
          </cell>
          <cell r="C135">
            <v>105.71722165703578</v>
          </cell>
          <cell r="D135">
            <v>17.282778342964221</v>
          </cell>
          <cell r="E135">
            <v>0</v>
          </cell>
          <cell r="F135">
            <v>0</v>
          </cell>
          <cell r="G135">
            <v>123</v>
          </cell>
          <cell r="H135">
            <v>0</v>
          </cell>
          <cell r="I135">
            <v>0</v>
          </cell>
          <cell r="K135">
            <v>0</v>
          </cell>
          <cell r="L135">
            <v>0</v>
          </cell>
          <cell r="M135">
            <v>0</v>
          </cell>
          <cell r="N135">
            <v>0</v>
          </cell>
          <cell r="O135">
            <v>0</v>
          </cell>
          <cell r="P135">
            <v>0</v>
          </cell>
          <cell r="Q135">
            <v>0</v>
          </cell>
          <cell r="R135">
            <v>0</v>
          </cell>
          <cell r="S135">
            <v>0</v>
          </cell>
          <cell r="T135">
            <v>0</v>
          </cell>
          <cell r="U135">
            <v>0</v>
          </cell>
          <cell r="V135">
            <v>9133.9679511678914</v>
          </cell>
          <cell r="W135">
            <v>1370.0951926751836</v>
          </cell>
          <cell r="X135">
            <v>216</v>
          </cell>
          <cell r="Y135">
            <v>47261.704877778786</v>
          </cell>
          <cell r="Z135">
            <v>1586.0951926751836</v>
          </cell>
          <cell r="AB135">
            <v>86.100869275895704</v>
          </cell>
          <cell r="AC135">
            <v>7439.1151054373886</v>
          </cell>
          <cell r="AD135">
            <v>2975.6460421749557</v>
          </cell>
          <cell r="AF135">
            <v>1859.7787763593471</v>
          </cell>
          <cell r="AG135">
            <v>2075.7787763593469</v>
          </cell>
          <cell r="AI135">
            <v>1586.0951926751836</v>
          </cell>
          <cell r="AJ135">
            <v>113.90480732481637</v>
          </cell>
          <cell r="AK135">
            <v>0</v>
          </cell>
          <cell r="AL135">
            <v>0</v>
          </cell>
          <cell r="AM135">
            <v>1039.321163102341</v>
          </cell>
          <cell r="AN135">
            <v>0</v>
          </cell>
          <cell r="AO135">
            <v>0</v>
          </cell>
          <cell r="AP135">
            <v>2026</v>
          </cell>
          <cell r="AQ135">
            <v>0</v>
          </cell>
          <cell r="AR135">
            <v>-105.71722165703578</v>
          </cell>
          <cell r="AS135">
            <v>0</v>
          </cell>
          <cell r="AT135">
            <v>0</v>
          </cell>
          <cell r="AU135">
            <v>0</v>
          </cell>
          <cell r="AV135">
            <v>0</v>
          </cell>
          <cell r="AW135">
            <v>0</v>
          </cell>
          <cell r="AX135">
            <v>0</v>
          </cell>
          <cell r="AY135">
            <v>43.282778342964221</v>
          </cell>
          <cell r="AZ135">
            <v>-17</v>
          </cell>
          <cell r="BA135">
            <v>0</v>
          </cell>
          <cell r="BB135">
            <v>-22</v>
          </cell>
          <cell r="BC135">
            <v>0</v>
          </cell>
          <cell r="BD135">
            <v>4</v>
          </cell>
          <cell r="BE135">
            <v>0</v>
          </cell>
          <cell r="BF135">
            <v>0</v>
          </cell>
          <cell r="BG135">
            <v>8593.0372505052346</v>
          </cell>
          <cell r="BH135">
            <v>7913.0910468038655</v>
          </cell>
          <cell r="BI135">
            <v>179.35752134915401</v>
          </cell>
          <cell r="BJ135">
            <v>2690.3628202373102</v>
          </cell>
          <cell r="BK135">
            <v>161296199.65920395</v>
          </cell>
          <cell r="BL135">
            <v>8071088.4607119309</v>
          </cell>
          <cell r="BM135">
            <v>0</v>
          </cell>
          <cell r="BN135">
            <v>0</v>
          </cell>
          <cell r="BO135">
            <v>0</v>
          </cell>
          <cell r="BP135">
            <v>0</v>
          </cell>
          <cell r="BR135">
            <v>1459.4102080124194</v>
          </cell>
          <cell r="BS135">
            <v>0</v>
          </cell>
          <cell r="BT135">
            <v>0</v>
          </cell>
          <cell r="BU135">
            <v>150.33094841770617</v>
          </cell>
          <cell r="BV135">
            <v>0</v>
          </cell>
          <cell r="BW135">
            <v>12026475.873416493</v>
          </cell>
          <cell r="BZ135">
            <v>2292.5253346777108</v>
          </cell>
          <cell r="CA135">
            <v>51.130739078914303</v>
          </cell>
          <cell r="CB135">
            <v>4376.6231962569527</v>
          </cell>
          <cell r="CC135">
            <v>99.200209338791865</v>
          </cell>
          <cell r="CD135">
            <v>1309.0792595947137</v>
          </cell>
          <cell r="CE135">
            <v>0</v>
          </cell>
          <cell r="CF135">
            <v>150.33094841770617</v>
          </cell>
          <cell r="CH135">
            <v>16</v>
          </cell>
          <cell r="CI135">
            <v>0</v>
          </cell>
          <cell r="CJ135">
            <v>16</v>
          </cell>
          <cell r="CK135">
            <v>0</v>
          </cell>
          <cell r="CL135">
            <v>0</v>
          </cell>
          <cell r="CM135">
            <v>0</v>
          </cell>
          <cell r="CV135">
            <v>0</v>
          </cell>
        </row>
        <row r="136">
          <cell r="B136">
            <v>2018</v>
          </cell>
          <cell r="C136">
            <v>108.16897135566667</v>
          </cell>
          <cell r="D136">
            <v>14.83102864433333</v>
          </cell>
          <cell r="E136">
            <v>0</v>
          </cell>
          <cell r="F136">
            <v>0</v>
          </cell>
          <cell r="G136">
            <v>123</v>
          </cell>
          <cell r="H136">
            <v>0</v>
          </cell>
          <cell r="I136">
            <v>0</v>
          </cell>
          <cell r="K136">
            <v>0</v>
          </cell>
          <cell r="L136">
            <v>0</v>
          </cell>
          <cell r="M136">
            <v>0</v>
          </cell>
          <cell r="N136">
            <v>0</v>
          </cell>
          <cell r="O136">
            <v>0</v>
          </cell>
          <cell r="P136">
            <v>0</v>
          </cell>
          <cell r="Q136">
            <v>0</v>
          </cell>
          <cell r="R136">
            <v>0</v>
          </cell>
          <cell r="S136">
            <v>0</v>
          </cell>
          <cell r="T136">
            <v>0</v>
          </cell>
          <cell r="U136">
            <v>0</v>
          </cell>
          <cell r="V136">
            <v>9345.7991251296007</v>
          </cell>
          <cell r="W136">
            <v>1401.86986876944</v>
          </cell>
          <cell r="X136">
            <v>216</v>
          </cell>
          <cell r="Y136">
            <v>48357.778619356955</v>
          </cell>
          <cell r="Z136">
            <v>1617.86986876944</v>
          </cell>
          <cell r="AB136">
            <v>88.09768471419649</v>
          </cell>
          <cell r="AC136">
            <v>7611.6399593065762</v>
          </cell>
          <cell r="AD136">
            <v>3044.6559837226305</v>
          </cell>
          <cell r="AF136">
            <v>1902.9099898266441</v>
          </cell>
          <cell r="AG136">
            <v>2118.9099898266441</v>
          </cell>
          <cell r="AI136">
            <v>1617.86986876944</v>
          </cell>
          <cell r="AJ136">
            <v>82.130131230559982</v>
          </cell>
          <cell r="AK136">
            <v>0</v>
          </cell>
          <cell r="AL136">
            <v>0</v>
          </cell>
          <cell r="AM136">
            <v>1007.5464870080846</v>
          </cell>
          <cell r="AN136">
            <v>0</v>
          </cell>
          <cell r="AO136">
            <v>0</v>
          </cell>
          <cell r="AP136">
            <v>2027</v>
          </cell>
          <cell r="AQ136">
            <v>0</v>
          </cell>
          <cell r="AR136">
            <v>-108.16897135566667</v>
          </cell>
          <cell r="AS136">
            <v>0</v>
          </cell>
          <cell r="AT136">
            <v>0</v>
          </cell>
          <cell r="AU136">
            <v>0</v>
          </cell>
          <cell r="AV136">
            <v>0</v>
          </cell>
          <cell r="AW136">
            <v>0</v>
          </cell>
          <cell r="AX136">
            <v>0</v>
          </cell>
          <cell r="AY136">
            <v>40.83102864433333</v>
          </cell>
          <cell r="AZ136">
            <v>-18</v>
          </cell>
          <cell r="BA136">
            <v>0</v>
          </cell>
          <cell r="BB136">
            <v>-23</v>
          </cell>
          <cell r="BC136">
            <v>0</v>
          </cell>
          <cell r="BD136">
            <v>3</v>
          </cell>
          <cell r="BE136">
            <v>0</v>
          </cell>
          <cell r="BF136">
            <v>0</v>
          </cell>
          <cell r="BG136">
            <v>8792.3233853376278</v>
          </cell>
          <cell r="BH136">
            <v>8096.6081529588109</v>
          </cell>
          <cell r="BI136">
            <v>183.5171061549454</v>
          </cell>
          <cell r="BJ136">
            <v>2752.7565923241809</v>
          </cell>
          <cell r="BK136">
            <v>165036913.82768443</v>
          </cell>
          <cell r="BL136">
            <v>8258269.7769725425</v>
          </cell>
          <cell r="BM136">
            <v>0</v>
          </cell>
          <cell r="BN136">
            <v>0</v>
          </cell>
          <cell r="BO136">
            <v>0</v>
          </cell>
          <cell r="BP136">
            <v>0</v>
          </cell>
          <cell r="BR136">
            <v>1493.2477331869131</v>
          </cell>
          <cell r="BS136">
            <v>0</v>
          </cell>
          <cell r="BT136">
            <v>0</v>
          </cell>
          <cell r="BU136">
            <v>153.80885356162844</v>
          </cell>
          <cell r="BV136">
            <v>0</v>
          </cell>
          <cell r="BW136">
            <v>12304708.284930276</v>
          </cell>
          <cell r="BZ136">
            <v>2344.833369032654</v>
          </cell>
          <cell r="CA136">
            <v>52.308034354943175</v>
          </cell>
          <cell r="CB136">
            <v>4478.124015463638</v>
          </cell>
          <cell r="CC136">
            <v>101.50081920668526</v>
          </cell>
          <cell r="CD136">
            <v>1339.4388796252849</v>
          </cell>
          <cell r="CE136">
            <v>0</v>
          </cell>
          <cell r="CF136">
            <v>153.80885356162844</v>
          </cell>
          <cell r="CH136">
            <v>17</v>
          </cell>
          <cell r="CI136">
            <v>0</v>
          </cell>
          <cell r="CJ136">
            <v>17</v>
          </cell>
          <cell r="CK136">
            <v>0</v>
          </cell>
          <cell r="CL136">
            <v>0</v>
          </cell>
          <cell r="CM136">
            <v>0</v>
          </cell>
          <cell r="CV136">
            <v>0</v>
          </cell>
        </row>
        <row r="137">
          <cell r="B137">
            <v>2019</v>
          </cell>
          <cell r="C137">
            <v>110.6775810104193</v>
          </cell>
          <cell r="D137">
            <v>12.322418989580697</v>
          </cell>
          <cell r="E137">
            <v>0</v>
          </cell>
          <cell r="F137">
            <v>0</v>
          </cell>
          <cell r="G137">
            <v>123</v>
          </cell>
          <cell r="H137">
            <v>0</v>
          </cell>
          <cell r="I137">
            <v>0</v>
          </cell>
          <cell r="K137">
            <v>0</v>
          </cell>
          <cell r="L137">
            <v>0</v>
          </cell>
          <cell r="M137">
            <v>0</v>
          </cell>
          <cell r="N137">
            <v>0</v>
          </cell>
          <cell r="O137">
            <v>0</v>
          </cell>
          <cell r="P137">
            <v>0</v>
          </cell>
          <cell r="Q137">
            <v>0</v>
          </cell>
          <cell r="R137">
            <v>0</v>
          </cell>
          <cell r="S137">
            <v>0</v>
          </cell>
          <cell r="T137">
            <v>0</v>
          </cell>
          <cell r="U137">
            <v>0</v>
          </cell>
          <cell r="V137">
            <v>9562.5429993002272</v>
          </cell>
          <cell r="W137">
            <v>1434.3814498950339</v>
          </cell>
          <cell r="X137">
            <v>216</v>
          </cell>
          <cell r="Y137">
            <v>49479.272045859398</v>
          </cell>
          <cell r="Z137">
            <v>1650.3814498950339</v>
          </cell>
          <cell r="AB137">
            <v>90.140809463055561</v>
          </cell>
          <cell r="AC137">
            <v>7788.1659376080006</v>
          </cell>
          <cell r="AD137">
            <v>3115.2663750432002</v>
          </cell>
          <cell r="AF137">
            <v>1947.0414844020002</v>
          </cell>
          <cell r="AG137">
            <v>2163.0414844020002</v>
          </cell>
          <cell r="AI137">
            <v>1650.3814498950339</v>
          </cell>
          <cell r="AJ137">
            <v>49.618550104966062</v>
          </cell>
          <cell r="AK137">
            <v>0</v>
          </cell>
          <cell r="AL137">
            <v>0</v>
          </cell>
          <cell r="AM137">
            <v>975.03490588249065</v>
          </cell>
          <cell r="AN137">
            <v>0</v>
          </cell>
          <cell r="AO137">
            <v>0</v>
          </cell>
          <cell r="AP137">
            <v>2028</v>
          </cell>
          <cell r="AQ137">
            <v>0</v>
          </cell>
          <cell r="AR137">
            <v>-110.6775810104193</v>
          </cell>
          <cell r="AS137">
            <v>0</v>
          </cell>
          <cell r="AT137">
            <v>0</v>
          </cell>
          <cell r="AU137">
            <v>0</v>
          </cell>
          <cell r="AV137">
            <v>0</v>
          </cell>
          <cell r="AW137">
            <v>0</v>
          </cell>
          <cell r="AX137">
            <v>0</v>
          </cell>
          <cell r="AY137">
            <v>38.322418989580697</v>
          </cell>
          <cell r="AZ137">
            <v>-19</v>
          </cell>
          <cell r="BA137">
            <v>0</v>
          </cell>
          <cell r="BB137">
            <v>-24</v>
          </cell>
          <cell r="BC137">
            <v>0</v>
          </cell>
          <cell r="BD137">
            <v>2</v>
          </cell>
          <cell r="BE137">
            <v>0</v>
          </cell>
          <cell r="BF137">
            <v>0</v>
          </cell>
          <cell r="BG137">
            <v>8996.2312810653457</v>
          </cell>
          <cell r="BH137">
            <v>8284.3813112749522</v>
          </cell>
          <cell r="BI137">
            <v>187.77315831614123</v>
          </cell>
          <cell r="BJ137">
            <v>2816.5973747421185</v>
          </cell>
          <cell r="BK137">
            <v>168864381.07850495</v>
          </cell>
          <cell r="BL137">
            <v>8449792.1242263559</v>
          </cell>
          <cell r="BM137">
            <v>0</v>
          </cell>
          <cell r="BN137">
            <v>0</v>
          </cell>
          <cell r="BO137">
            <v>0</v>
          </cell>
          <cell r="BP137">
            <v>0</v>
          </cell>
          <cell r="BR137">
            <v>1527.8699190530533</v>
          </cell>
          <cell r="BS137">
            <v>0</v>
          </cell>
          <cell r="BT137">
            <v>0</v>
          </cell>
          <cell r="BU137">
            <v>157.36733175571635</v>
          </cell>
          <cell r="BV137">
            <v>0</v>
          </cell>
          <cell r="BW137">
            <v>12589386.540457308</v>
          </cell>
          <cell r="BZ137">
            <v>2398.3459169295656</v>
          </cell>
          <cell r="CA137">
            <v>53.512547896911656</v>
          </cell>
          <cell r="CB137">
            <v>4581.9787993224427</v>
          </cell>
          <cell r="CC137">
            <v>103.85478385880469</v>
          </cell>
          <cell r="CD137">
            <v>1370.5025872973379</v>
          </cell>
          <cell r="CE137">
            <v>0</v>
          </cell>
          <cell r="CF137">
            <v>157.36733175571635</v>
          </cell>
          <cell r="CH137">
            <v>18</v>
          </cell>
          <cell r="CI137">
            <v>0</v>
          </cell>
          <cell r="CJ137">
            <v>18</v>
          </cell>
          <cell r="CK137">
            <v>0</v>
          </cell>
          <cell r="CL137">
            <v>0</v>
          </cell>
          <cell r="CM137">
            <v>0</v>
          </cell>
          <cell r="CV137">
            <v>0</v>
          </cell>
        </row>
        <row r="138">
          <cell r="B138">
            <v>2020</v>
          </cell>
          <cell r="C138">
            <v>113.24436929367373</v>
          </cell>
          <cell r="D138">
            <v>9.7556307063262722</v>
          </cell>
          <cell r="E138">
            <v>0</v>
          </cell>
          <cell r="F138">
            <v>0</v>
          </cell>
          <cell r="G138">
            <v>123</v>
          </cell>
          <cell r="H138">
            <v>0</v>
          </cell>
          <cell r="I138">
            <v>0</v>
          </cell>
          <cell r="K138">
            <v>0</v>
          </cell>
          <cell r="L138">
            <v>0</v>
          </cell>
          <cell r="M138">
            <v>0</v>
          </cell>
          <cell r="N138">
            <v>0</v>
          </cell>
          <cell r="O138">
            <v>0</v>
          </cell>
          <cell r="P138">
            <v>0</v>
          </cell>
          <cell r="Q138">
            <v>0</v>
          </cell>
          <cell r="R138">
            <v>0</v>
          </cell>
          <cell r="S138">
            <v>0</v>
          </cell>
          <cell r="T138">
            <v>0</v>
          </cell>
          <cell r="U138">
            <v>0</v>
          </cell>
          <cell r="V138">
            <v>9784.3135069734108</v>
          </cell>
          <cell r="W138">
            <v>1467.6470260460117</v>
          </cell>
          <cell r="X138">
            <v>216</v>
          </cell>
          <cell r="Y138">
            <v>50626.774680013586</v>
          </cell>
          <cell r="Z138">
            <v>1683.6470260460117</v>
          </cell>
          <cell r="AB138">
            <v>92.23131750868275</v>
          </cell>
          <cell r="AC138">
            <v>7968.7858327501899</v>
          </cell>
          <cell r="AD138">
            <v>3187.5143331000763</v>
          </cell>
          <cell r="AF138">
            <v>1992.1964581875475</v>
          </cell>
          <cell r="AG138">
            <v>2208.1964581875473</v>
          </cell>
          <cell r="AI138">
            <v>1683.6470260460117</v>
          </cell>
          <cell r="AJ138">
            <v>16.352973953988339</v>
          </cell>
          <cell r="AK138">
            <v>0</v>
          </cell>
          <cell r="AL138">
            <v>0</v>
          </cell>
          <cell r="AM138">
            <v>941.76932973151293</v>
          </cell>
          <cell r="AN138">
            <v>0</v>
          </cell>
          <cell r="AO138">
            <v>0</v>
          </cell>
          <cell r="AP138">
            <v>2029</v>
          </cell>
          <cell r="AQ138">
            <v>0</v>
          </cell>
          <cell r="AR138">
            <v>-113.24436929367373</v>
          </cell>
          <cell r="AS138">
            <v>0</v>
          </cell>
          <cell r="AT138">
            <v>0</v>
          </cell>
          <cell r="AU138">
            <v>0</v>
          </cell>
          <cell r="AV138">
            <v>0</v>
          </cell>
          <cell r="AW138">
            <v>0</v>
          </cell>
          <cell r="AX138">
            <v>0</v>
          </cell>
          <cell r="AY138">
            <v>35.755630706326272</v>
          </cell>
          <cell r="AZ138">
            <v>-20</v>
          </cell>
          <cell r="BA138">
            <v>0</v>
          </cell>
          <cell r="BB138">
            <v>-25</v>
          </cell>
          <cell r="BC138">
            <v>0</v>
          </cell>
          <cell r="BD138">
            <v>1</v>
          </cell>
          <cell r="BE138">
            <v>0</v>
          </cell>
          <cell r="BF138">
            <v>0</v>
          </cell>
          <cell r="BG138">
            <v>9204.8681236388347</v>
          </cell>
          <cell r="BH138">
            <v>8476.5092263383503</v>
          </cell>
          <cell r="BI138">
            <v>192.12791506339818</v>
          </cell>
          <cell r="BJ138">
            <v>2881.9187259509727</v>
          </cell>
          <cell r="BK138">
            <v>172780613.35295445</v>
          </cell>
          <cell r="BL138">
            <v>8645756.1778529175</v>
          </cell>
          <cell r="BM138">
            <v>0</v>
          </cell>
          <cell r="BN138">
            <v>0</v>
          </cell>
          <cell r="BO138">
            <v>0</v>
          </cell>
          <cell r="BP138">
            <v>0</v>
          </cell>
          <cell r="BR138">
            <v>1563.2949622834767</v>
          </cell>
          <cell r="BS138">
            <v>0</v>
          </cell>
          <cell r="BT138">
            <v>0</v>
          </cell>
          <cell r="BU138">
            <v>161.00825076577667</v>
          </cell>
          <cell r="BV138">
            <v>0</v>
          </cell>
          <cell r="BW138">
            <v>12880660.061262133</v>
          </cell>
          <cell r="BZ138">
            <v>2453.0908270183031</v>
          </cell>
          <cell r="CA138">
            <v>54.74491008873747</v>
          </cell>
          <cell r="CB138">
            <v>4688.2421399994819</v>
          </cell>
          <cell r="CC138">
            <v>106.2633406770392</v>
          </cell>
          <cell r="CD138">
            <v>1402.2867115177025</v>
          </cell>
          <cell r="CE138">
            <v>0</v>
          </cell>
          <cell r="CF138">
            <v>161.00825076577667</v>
          </cell>
          <cell r="CH138">
            <v>19</v>
          </cell>
          <cell r="CI138">
            <v>0</v>
          </cell>
          <cell r="CJ138">
            <v>19</v>
          </cell>
          <cell r="CK138">
            <v>0</v>
          </cell>
          <cell r="CL138">
            <v>0</v>
          </cell>
          <cell r="CM138">
            <v>0</v>
          </cell>
          <cell r="CV138">
            <v>0</v>
          </cell>
        </row>
        <row r="139">
          <cell r="B139">
            <v>2021</v>
          </cell>
          <cell r="C139">
            <v>115.87068545990957</v>
          </cell>
          <cell r="D139">
            <v>7.1293145400904336</v>
          </cell>
          <cell r="E139">
            <v>0</v>
          </cell>
          <cell r="F139">
            <v>0</v>
          </cell>
          <cell r="G139">
            <v>123</v>
          </cell>
          <cell r="H139">
            <v>0</v>
          </cell>
          <cell r="I139">
            <v>0</v>
          </cell>
          <cell r="K139">
            <v>0</v>
          </cell>
          <cell r="L139">
            <v>0</v>
          </cell>
          <cell r="M139">
            <v>0</v>
          </cell>
          <cell r="N139">
            <v>0</v>
          </cell>
          <cell r="O139">
            <v>0</v>
          </cell>
          <cell r="P139">
            <v>0</v>
          </cell>
          <cell r="Q139">
            <v>0</v>
          </cell>
          <cell r="R139">
            <v>0</v>
          </cell>
          <cell r="S139">
            <v>0</v>
          </cell>
          <cell r="T139">
            <v>0</v>
          </cell>
          <cell r="U139">
            <v>0</v>
          </cell>
          <cell r="V139">
            <v>10011.227223736187</v>
          </cell>
          <cell r="W139">
            <v>1501.684083560428</v>
          </cell>
          <cell r="X139">
            <v>216</v>
          </cell>
          <cell r="Y139">
            <v>51800.889716512145</v>
          </cell>
          <cell r="Z139">
            <v>1717.684083560428</v>
          </cell>
          <cell r="AB139">
            <v>94.370307744728109</v>
          </cell>
          <cell r="AC139">
            <v>8153.594589144509</v>
          </cell>
          <cell r="AD139">
            <v>3261.4378356578036</v>
          </cell>
          <cell r="AF139">
            <v>2038.3986472861272</v>
          </cell>
          <cell r="AG139">
            <v>2254.398647286127</v>
          </cell>
          <cell r="AI139">
            <v>1717.684083560428</v>
          </cell>
          <cell r="AJ139">
            <v>-17.684083560428007</v>
          </cell>
          <cell r="AK139">
            <v>200</v>
          </cell>
          <cell r="AL139">
            <v>237895411.12702984</v>
          </cell>
          <cell r="AM139">
            <v>907.73227221709658</v>
          </cell>
          <cell r="AN139">
            <v>0</v>
          </cell>
          <cell r="AO139">
            <v>0</v>
          </cell>
          <cell r="AP139">
            <v>2030</v>
          </cell>
          <cell r="AQ139">
            <v>0</v>
          </cell>
          <cell r="AR139">
            <v>-115.87068545990957</v>
          </cell>
          <cell r="AS139">
            <v>0</v>
          </cell>
          <cell r="AT139">
            <v>0</v>
          </cell>
          <cell r="AU139">
            <v>0</v>
          </cell>
          <cell r="AV139">
            <v>0</v>
          </cell>
          <cell r="AW139">
            <v>0</v>
          </cell>
          <cell r="AX139">
            <v>0</v>
          </cell>
          <cell r="AY139">
            <v>33.129314540090434</v>
          </cell>
          <cell r="AZ139">
            <v>-21</v>
          </cell>
          <cell r="BA139">
            <v>0</v>
          </cell>
          <cell r="BB139">
            <v>-26</v>
          </cell>
          <cell r="BC139">
            <v>0</v>
          </cell>
          <cell r="BD139">
            <v>0</v>
          </cell>
          <cell r="BE139">
            <v>0</v>
          </cell>
          <cell r="BF139">
            <v>0</v>
          </cell>
          <cell r="BG139">
            <v>9418.3435848203899</v>
          </cell>
          <cell r="BH139">
            <v>8673.0928918506561</v>
          </cell>
          <cell r="BI139">
            <v>196.58366551230574</v>
          </cell>
          <cell r="BJ139">
            <v>2948.7549826845861</v>
          </cell>
          <cell r="BK139">
            <v>176787669.25243634</v>
          </cell>
          <cell r="BL139">
            <v>8846264.9480537586</v>
          </cell>
          <cell r="BM139">
            <v>0</v>
          </cell>
          <cell r="BN139">
            <v>0</v>
          </cell>
          <cell r="BO139">
            <v>0</v>
          </cell>
          <cell r="BP139">
            <v>0</v>
          </cell>
          <cell r="BR139">
            <v>1599.541481551978</v>
          </cell>
          <cell r="BS139">
            <v>0</v>
          </cell>
          <cell r="BT139">
            <v>0</v>
          </cell>
          <cell r="BU139">
            <v>164.7335216655747</v>
          </cell>
          <cell r="BV139">
            <v>0</v>
          </cell>
          <cell r="BW139">
            <v>13178681.733245976</v>
          </cell>
          <cell r="BZ139">
            <v>2509.0965929437384</v>
          </cell>
          <cell r="CA139">
            <v>56.005765925435298</v>
          </cell>
          <cell r="CB139">
            <v>4796.9698957396213</v>
          </cell>
          <cell r="CC139">
            <v>108.7277557401394</v>
          </cell>
          <cell r="CD139">
            <v>1434.8079598864049</v>
          </cell>
          <cell r="CE139">
            <v>0</v>
          </cell>
          <cell r="CF139">
            <v>164.7335216655747</v>
          </cell>
          <cell r="CH139">
            <v>20</v>
          </cell>
          <cell r="CI139">
            <v>0</v>
          </cell>
          <cell r="CJ139">
            <v>20</v>
          </cell>
          <cell r="CK139">
            <v>0</v>
          </cell>
          <cell r="CL139">
            <v>0</v>
          </cell>
          <cell r="CM139">
            <v>0</v>
          </cell>
          <cell r="CV139">
            <v>0</v>
          </cell>
        </row>
        <row r="140">
          <cell r="B140">
            <v>2022</v>
          </cell>
          <cell r="C140">
            <v>118.55791005495335</v>
          </cell>
          <cell r="D140">
            <v>4.4420899450466464</v>
          </cell>
          <cell r="E140">
            <v>0</v>
          </cell>
          <cell r="F140">
            <v>0</v>
          </cell>
          <cell r="G140">
            <v>123</v>
          </cell>
          <cell r="H140">
            <v>0</v>
          </cell>
          <cell r="I140">
            <v>0</v>
          </cell>
          <cell r="K140">
            <v>0</v>
          </cell>
          <cell r="L140">
            <v>0</v>
          </cell>
          <cell r="M140">
            <v>0</v>
          </cell>
          <cell r="N140">
            <v>0</v>
          </cell>
          <cell r="O140">
            <v>0</v>
          </cell>
          <cell r="P140">
            <v>0</v>
          </cell>
          <cell r="Q140">
            <v>0</v>
          </cell>
          <cell r="R140">
            <v>0</v>
          </cell>
          <cell r="S140">
            <v>0</v>
          </cell>
          <cell r="T140">
            <v>0</v>
          </cell>
          <cell r="U140">
            <v>0</v>
          </cell>
          <cell r="V140">
            <v>10243.40342874797</v>
          </cell>
          <cell r="W140">
            <v>1536.5105143121955</v>
          </cell>
          <cell r="X140">
            <v>216</v>
          </cell>
          <cell r="Y140">
            <v>53002.234339087343</v>
          </cell>
          <cell r="Z140">
            <v>1752.5105143121955</v>
          </cell>
          <cell r="AB140">
            <v>96.558904549924648</v>
          </cell>
          <cell r="AC140">
            <v>8342.6893531134901</v>
          </cell>
          <cell r="AD140">
            <v>3337.0757412453963</v>
          </cell>
          <cell r="AF140">
            <v>2085.6723382783725</v>
          </cell>
          <cell r="AG140">
            <v>2301.6723382783725</v>
          </cell>
          <cell r="AI140">
            <v>1752.5105143121955</v>
          </cell>
          <cell r="AJ140">
            <v>147.48948568780452</v>
          </cell>
          <cell r="AK140">
            <v>0</v>
          </cell>
          <cell r="AL140">
            <v>0</v>
          </cell>
          <cell r="AM140">
            <v>872.9058414653291</v>
          </cell>
          <cell r="AN140">
            <v>0</v>
          </cell>
          <cell r="AO140">
            <v>0</v>
          </cell>
          <cell r="AP140">
            <v>2031</v>
          </cell>
          <cell r="AQ140">
            <v>0</v>
          </cell>
          <cell r="AR140">
            <v>-118.55791005495335</v>
          </cell>
          <cell r="AS140">
            <v>0</v>
          </cell>
          <cell r="AT140">
            <v>0</v>
          </cell>
          <cell r="AU140">
            <v>0</v>
          </cell>
          <cell r="AV140">
            <v>0</v>
          </cell>
          <cell r="AW140">
            <v>0</v>
          </cell>
          <cell r="AX140">
            <v>0</v>
          </cell>
          <cell r="AY140">
            <v>30.442089945046646</v>
          </cell>
          <cell r="AZ140">
            <v>-22</v>
          </cell>
          <cell r="BA140">
            <v>0</v>
          </cell>
          <cell r="BB140">
            <v>-27</v>
          </cell>
          <cell r="BC140">
            <v>0</v>
          </cell>
          <cell r="BD140">
            <v>-1</v>
          </cell>
          <cell r="BE140">
            <v>0</v>
          </cell>
          <cell r="BF140">
            <v>0</v>
          </cell>
          <cell r="BG140">
            <v>9636.7698798340625</v>
          </cell>
          <cell r="BH140">
            <v>8874.2356437173021</v>
          </cell>
          <cell r="BI140">
            <v>201.14275186664599</v>
          </cell>
          <cell r="BJ140">
            <v>3017.1412779996899</v>
          </cell>
          <cell r="BK140">
            <v>180887655.12055999</v>
          </cell>
          <cell r="BL140">
            <v>9051423.8339990694</v>
          </cell>
          <cell r="BM140">
            <v>0</v>
          </cell>
          <cell r="BN140">
            <v>0</v>
          </cell>
          <cell r="BO140">
            <v>0</v>
          </cell>
          <cell r="BP140">
            <v>0</v>
          </cell>
          <cell r="BR140">
            <v>1636.628527320242</v>
          </cell>
          <cell r="BS140">
            <v>0</v>
          </cell>
          <cell r="BT140">
            <v>0</v>
          </cell>
          <cell r="BU140">
            <v>168.54509984108336</v>
          </cell>
          <cell r="BV140">
            <v>0</v>
          </cell>
          <cell r="BW140">
            <v>13483607.987286668</v>
          </cell>
          <cell r="BZ140">
            <v>2566.3923682956151</v>
          </cell>
          <cell r="CA140">
            <v>57.295775351876728</v>
          </cell>
          <cell r="CB140">
            <v>4908.2192202288279</v>
          </cell>
          <cell r="CC140">
            <v>111.24932448920663</v>
          </cell>
          <cell r="CD140">
            <v>1468.0834274791587</v>
          </cell>
          <cell r="CE140">
            <v>0</v>
          </cell>
          <cell r="CF140">
            <v>168.54509984108336</v>
          </cell>
          <cell r="CH140">
            <v>21</v>
          </cell>
          <cell r="CI140">
            <v>0</v>
          </cell>
          <cell r="CJ140">
            <v>21</v>
          </cell>
          <cell r="CK140">
            <v>0</v>
          </cell>
          <cell r="CL140">
            <v>1</v>
          </cell>
          <cell r="CM140">
            <v>1</v>
          </cell>
          <cell r="CV140">
            <v>0</v>
          </cell>
        </row>
        <row r="141">
          <cell r="B141">
            <v>2023</v>
          </cell>
          <cell r="C141">
            <v>121.30745564167472</v>
          </cell>
          <cell r="D141">
            <v>1.6925443583252786</v>
          </cell>
          <cell r="E141">
            <v>0</v>
          </cell>
          <cell r="F141">
            <v>0</v>
          </cell>
          <cell r="G141">
            <v>123</v>
          </cell>
          <cell r="H141">
            <v>0</v>
          </cell>
          <cell r="I141">
            <v>0</v>
          </cell>
          <cell r="K141">
            <v>0</v>
          </cell>
          <cell r="L141">
            <v>0</v>
          </cell>
          <cell r="M141">
            <v>0</v>
          </cell>
          <cell r="N141">
            <v>0</v>
          </cell>
          <cell r="O141">
            <v>0</v>
          </cell>
          <cell r="P141">
            <v>0</v>
          </cell>
          <cell r="Q141">
            <v>0</v>
          </cell>
          <cell r="R141">
            <v>0</v>
          </cell>
          <cell r="S141">
            <v>0</v>
          </cell>
          <cell r="T141">
            <v>0</v>
          </cell>
          <cell r="U141">
            <v>0</v>
          </cell>
          <cell r="V141">
            <v>10480.964167440696</v>
          </cell>
          <cell r="W141">
            <v>1572.1446251161044</v>
          </cell>
          <cell r="X141">
            <v>216</v>
          </cell>
          <cell r="Y141">
            <v>54231.440044939074</v>
          </cell>
          <cell r="Z141">
            <v>1788.1446251161044</v>
          </cell>
          <cell r="AB141">
            <v>98.798258379127802</v>
          </cell>
          <cell r="AC141">
            <v>8536.1695239566416</v>
          </cell>
          <cell r="AD141">
            <v>3414.4678095826566</v>
          </cell>
          <cell r="AF141">
            <v>2134.0423809891604</v>
          </cell>
          <cell r="AG141">
            <v>2350.0423809891604</v>
          </cell>
          <cell r="AI141">
            <v>1788.1446251161044</v>
          </cell>
          <cell r="AJ141">
            <v>111.85537488389559</v>
          </cell>
          <cell r="AK141">
            <v>0</v>
          </cell>
          <cell r="AL141">
            <v>0</v>
          </cell>
          <cell r="AM141">
            <v>837.27173066142018</v>
          </cell>
          <cell r="AN141">
            <v>0</v>
          </cell>
          <cell r="AO141">
            <v>0</v>
          </cell>
          <cell r="AP141">
            <v>2032</v>
          </cell>
          <cell r="AQ141">
            <v>0</v>
          </cell>
          <cell r="AR141">
            <v>-121.30745564167472</v>
          </cell>
          <cell r="AS141">
            <v>0</v>
          </cell>
          <cell r="AT141">
            <v>0</v>
          </cell>
          <cell r="AU141">
            <v>0</v>
          </cell>
          <cell r="AV141">
            <v>0</v>
          </cell>
          <cell r="AW141">
            <v>0</v>
          </cell>
          <cell r="AX141">
            <v>0</v>
          </cell>
          <cell r="AY141">
            <v>27.692544358325279</v>
          </cell>
          <cell r="AZ141">
            <v>-23</v>
          </cell>
          <cell r="BA141">
            <v>0</v>
          </cell>
          <cell r="BB141">
            <v>-28</v>
          </cell>
          <cell r="BC141">
            <v>0</v>
          </cell>
          <cell r="BD141">
            <v>-2</v>
          </cell>
          <cell r="BE141">
            <v>0</v>
          </cell>
          <cell r="BF141">
            <v>0</v>
          </cell>
          <cell r="BG141">
            <v>9860.2618263525583</v>
          </cell>
          <cell r="BH141">
            <v>9080.0432143669368</v>
          </cell>
          <cell r="BI141">
            <v>205.80757064963473</v>
          </cell>
          <cell r="BJ141">
            <v>3087.1135597445209</v>
          </cell>
          <cell r="BK141">
            <v>185082726.1503956</v>
          </cell>
          <cell r="BL141">
            <v>9261340.6792335622</v>
          </cell>
          <cell r="BM141">
            <v>0</v>
          </cell>
          <cell r="BN141">
            <v>0</v>
          </cell>
          <cell r="BO141">
            <v>0</v>
          </cell>
          <cell r="BP141">
            <v>0</v>
          </cell>
          <cell r="BR141">
            <v>1674.5755918516561</v>
          </cell>
          <cell r="BS141">
            <v>0</v>
          </cell>
          <cell r="BT141">
            <v>0</v>
          </cell>
          <cell r="BU141">
            <v>172.44498601811392</v>
          </cell>
          <cell r="BV141">
            <v>0</v>
          </cell>
          <cell r="BW141">
            <v>13795598.881449115</v>
          </cell>
          <cell r="BZ141">
            <v>2625.007981905042</v>
          </cell>
          <cell r="CA141">
            <v>58.615613609426873</v>
          </cell>
          <cell r="CB141">
            <v>5022.048592637515</v>
          </cell>
          <cell r="CC141">
            <v>113.82937240868705</v>
          </cell>
          <cell r="CD141">
            <v>1502.1306058335426</v>
          </cell>
          <cell r="CE141">
            <v>0</v>
          </cell>
          <cell r="CF141">
            <v>172.44498601811392</v>
          </cell>
          <cell r="CH141">
            <v>22</v>
          </cell>
          <cell r="CI141">
            <v>0</v>
          </cell>
          <cell r="CJ141">
            <v>22</v>
          </cell>
          <cell r="CK141">
            <v>0</v>
          </cell>
          <cell r="CL141">
            <v>2</v>
          </cell>
          <cell r="CM141">
            <v>1</v>
          </cell>
          <cell r="CV141">
            <v>0</v>
          </cell>
        </row>
        <row r="142">
          <cell r="B142">
            <v>2024</v>
          </cell>
          <cell r="C142">
            <v>124.1207675425116</v>
          </cell>
          <cell r="D142">
            <v>-1.1207675425116008</v>
          </cell>
          <cell r="E142">
            <v>0</v>
          </cell>
          <cell r="F142">
            <v>20</v>
          </cell>
          <cell r="G142">
            <v>143</v>
          </cell>
          <cell r="H142">
            <v>0</v>
          </cell>
          <cell r="I142">
            <v>0</v>
          </cell>
          <cell r="K142">
            <v>0</v>
          </cell>
          <cell r="L142">
            <v>22.236000000000001</v>
          </cell>
          <cell r="M142">
            <v>0</v>
          </cell>
          <cell r="N142">
            <v>37448446.473629147</v>
          </cell>
          <cell r="O142">
            <v>0</v>
          </cell>
          <cell r="P142">
            <v>0</v>
          </cell>
          <cell r="Q142">
            <v>8.0696245624964302E-2</v>
          </cell>
          <cell r="R142">
            <v>3.1770111902548446</v>
          </cell>
          <cell r="S142">
            <v>4</v>
          </cell>
          <cell r="T142">
            <v>89929989.244894713</v>
          </cell>
          <cell r="U142">
            <v>89929989.244894713</v>
          </cell>
          <cell r="V142">
            <v>10724.034315673001</v>
          </cell>
          <cell r="W142">
            <v>1608.6051473509501</v>
          </cell>
          <cell r="X142">
            <v>216</v>
          </cell>
          <cell r="Y142">
            <v>55489.152976686833</v>
          </cell>
          <cell r="Z142">
            <v>1824.6051473509501</v>
          </cell>
          <cell r="AB142">
            <v>101.08954636806227</v>
          </cell>
          <cell r="AC142">
            <v>8734.1368062005804</v>
          </cell>
          <cell r="AD142">
            <v>3493.6547224802325</v>
          </cell>
          <cell r="AF142">
            <v>2183.5342015501451</v>
          </cell>
          <cell r="AG142">
            <v>2399.5342015501451</v>
          </cell>
          <cell r="AI142">
            <v>1824.6051473509501</v>
          </cell>
          <cell r="AJ142">
            <v>75.394852649049881</v>
          </cell>
          <cell r="AK142">
            <v>0</v>
          </cell>
          <cell r="AL142">
            <v>0</v>
          </cell>
          <cell r="AM142">
            <v>800.81120842657447</v>
          </cell>
          <cell r="AN142">
            <v>0</v>
          </cell>
          <cell r="AO142">
            <v>0</v>
          </cell>
          <cell r="AP142">
            <v>2033</v>
          </cell>
          <cell r="AQ142">
            <v>0</v>
          </cell>
          <cell r="AR142">
            <v>-124.1207675425116</v>
          </cell>
          <cell r="AS142">
            <v>0</v>
          </cell>
          <cell r="AT142">
            <v>0</v>
          </cell>
          <cell r="AU142">
            <v>0</v>
          </cell>
          <cell r="AV142">
            <v>0</v>
          </cell>
          <cell r="AW142">
            <v>0</v>
          </cell>
          <cell r="AX142">
            <v>0</v>
          </cell>
          <cell r="AY142">
            <v>24.879232457488399</v>
          </cell>
          <cell r="AZ142">
            <v>-24</v>
          </cell>
          <cell r="BA142">
            <v>0</v>
          </cell>
          <cell r="BB142">
            <v>-29</v>
          </cell>
          <cell r="BC142">
            <v>0</v>
          </cell>
          <cell r="BD142">
            <v>-3</v>
          </cell>
          <cell r="BE142">
            <v>0</v>
          </cell>
          <cell r="BF142">
            <v>0</v>
          </cell>
          <cell r="BG142">
            <v>10088.936904852151</v>
          </cell>
          <cell r="BH142">
            <v>9290.623788330573</v>
          </cell>
          <cell r="BI142">
            <v>210.5805739636362</v>
          </cell>
          <cell r="BJ142">
            <v>3158.708609454543</v>
          </cell>
          <cell r="BK142">
            <v>189375087.51733559</v>
          </cell>
          <cell r="BL142">
            <v>9476125.8283636291</v>
          </cell>
          <cell r="BM142">
            <v>0</v>
          </cell>
          <cell r="BN142">
            <v>0</v>
          </cell>
          <cell r="BO142">
            <v>0</v>
          </cell>
          <cell r="BP142">
            <v>0</v>
          </cell>
          <cell r="BR142">
            <v>1713.402619457268</v>
          </cell>
          <cell r="BS142">
            <v>0</v>
          </cell>
          <cell r="BT142">
            <v>0</v>
          </cell>
          <cell r="BU142">
            <v>176.43522731369376</v>
          </cell>
          <cell r="BV142">
            <v>0</v>
          </cell>
          <cell r="BW142">
            <v>14114818.1850955</v>
          </cell>
          <cell r="BZ142">
            <v>2684.9739534956384</v>
          </cell>
          <cell r="CA142">
            <v>59.965971590596382</v>
          </cell>
          <cell r="CB142">
            <v>5138.5178483606123</v>
          </cell>
          <cell r="CC142">
            <v>116.46925572309738</v>
          </cell>
          <cell r="CD142">
            <v>1536.9673921435763</v>
          </cell>
          <cell r="CE142">
            <v>0</v>
          </cell>
          <cell r="CF142">
            <v>176.43522731369376</v>
          </cell>
          <cell r="CH142">
            <v>23</v>
          </cell>
          <cell r="CI142">
            <v>0</v>
          </cell>
          <cell r="CJ142">
            <v>23</v>
          </cell>
          <cell r="CK142">
            <v>0</v>
          </cell>
          <cell r="CL142">
            <v>3</v>
          </cell>
          <cell r="CM142">
            <v>1</v>
          </cell>
          <cell r="CV142">
            <v>0</v>
          </cell>
        </row>
        <row r="143">
          <cell r="B143">
            <v>2025</v>
          </cell>
          <cell r="C143">
            <v>126.99932459921737</v>
          </cell>
          <cell r="D143">
            <v>16.000675400782626</v>
          </cell>
          <cell r="E143">
            <v>0</v>
          </cell>
          <cell r="F143">
            <v>0</v>
          </cell>
          <cell r="G143">
            <v>143</v>
          </cell>
          <cell r="H143">
            <v>0</v>
          </cell>
          <cell r="I143">
            <v>0</v>
          </cell>
          <cell r="K143">
            <v>0</v>
          </cell>
          <cell r="L143">
            <v>0</v>
          </cell>
          <cell r="M143">
            <v>0</v>
          </cell>
          <cell r="N143">
            <v>0</v>
          </cell>
          <cell r="O143">
            <v>0</v>
          </cell>
          <cell r="P143">
            <v>0</v>
          </cell>
          <cell r="Q143">
            <v>0</v>
          </cell>
          <cell r="R143">
            <v>0</v>
          </cell>
          <cell r="S143">
            <v>0</v>
          </cell>
          <cell r="T143">
            <v>0</v>
          </cell>
          <cell r="U143">
            <v>0</v>
          </cell>
          <cell r="V143">
            <v>10972.74164537238</v>
          </cell>
          <cell r="W143">
            <v>1645.911246805857</v>
          </cell>
          <cell r="X143">
            <v>216</v>
          </cell>
          <cell r="Y143">
            <v>56776.034262020163</v>
          </cell>
          <cell r="Z143">
            <v>1861.911246805857</v>
          </cell>
          <cell r="AB143">
            <v>103.433972952093</v>
          </cell>
          <cell r="AC143">
            <v>8936.6952630608357</v>
          </cell>
          <cell r="AD143">
            <v>3574.6781052243346</v>
          </cell>
          <cell r="AF143">
            <v>2234.1738157652089</v>
          </cell>
          <cell r="AG143">
            <v>2450.1738157652089</v>
          </cell>
          <cell r="AI143">
            <v>1861.911246805857</v>
          </cell>
          <cell r="AJ143">
            <v>38.08875319414301</v>
          </cell>
          <cell r="AK143">
            <v>0</v>
          </cell>
          <cell r="AL143">
            <v>0</v>
          </cell>
          <cell r="AM143">
            <v>763.5051089716676</v>
          </cell>
          <cell r="AN143">
            <v>0</v>
          </cell>
          <cell r="AO143">
            <v>0</v>
          </cell>
          <cell r="AP143">
            <v>2034</v>
          </cell>
          <cell r="AQ143">
            <v>0</v>
          </cell>
          <cell r="AR143">
            <v>-126.99932459921737</v>
          </cell>
          <cell r="AS143">
            <v>0</v>
          </cell>
          <cell r="AT143">
            <v>0</v>
          </cell>
          <cell r="AU143">
            <v>0</v>
          </cell>
          <cell r="AV143">
            <v>0</v>
          </cell>
          <cell r="AW143">
            <v>0</v>
          </cell>
          <cell r="AX143">
            <v>0</v>
          </cell>
          <cell r="AY143">
            <v>22.000675400782626</v>
          </cell>
          <cell r="AZ143">
            <v>-25</v>
          </cell>
          <cell r="BA143">
            <v>0</v>
          </cell>
          <cell r="BB143">
            <v>-30</v>
          </cell>
          <cell r="BC143">
            <v>0</v>
          </cell>
          <cell r="BD143">
            <v>-4</v>
          </cell>
          <cell r="BE143">
            <v>0</v>
          </cell>
          <cell r="BF143">
            <v>0</v>
          </cell>
          <cell r="BG143">
            <v>10322.915320367303</v>
          </cell>
          <cell r="BH143">
            <v>9506.0880591097357</v>
          </cell>
          <cell r="BI143">
            <v>215.46427077916269</v>
          </cell>
          <cell r="BJ143">
            <v>3231.9640616874403</v>
          </cell>
          <cell r="BK143">
            <v>193766995.53829184</v>
          </cell>
          <cell r="BL143">
            <v>9695892.1850623209</v>
          </cell>
          <cell r="BM143">
            <v>0</v>
          </cell>
          <cell r="BN143">
            <v>0</v>
          </cell>
          <cell r="BO143">
            <v>0</v>
          </cell>
          <cell r="BP143">
            <v>0</v>
          </cell>
          <cell r="BR143">
            <v>1753.1300169794313</v>
          </cell>
          <cell r="BS143">
            <v>0</v>
          </cell>
          <cell r="BT143">
            <v>0</v>
          </cell>
          <cell r="BU143">
            <v>180.5179183118953</v>
          </cell>
          <cell r="BV143">
            <v>0</v>
          </cell>
          <cell r="BW143">
            <v>14441433.464951623</v>
          </cell>
          <cell r="BZ143">
            <v>2746.3215096975769</v>
          </cell>
          <cell r="CA143">
            <v>61.34755620193846</v>
          </cell>
          <cell r="CB143">
            <v>5257.6882104705692</v>
          </cell>
          <cell r="CC143">
            <v>119.17036210995684</v>
          </cell>
          <cell r="CD143">
            <v>1572.6120986675367</v>
          </cell>
          <cell r="CE143">
            <v>0</v>
          </cell>
          <cell r="CF143">
            <v>180.5179183118953</v>
          </cell>
          <cell r="CH143">
            <v>24</v>
          </cell>
          <cell r="CI143">
            <v>0</v>
          </cell>
          <cell r="CJ143">
            <v>24</v>
          </cell>
          <cell r="CK143">
            <v>0</v>
          </cell>
          <cell r="CL143">
            <v>4</v>
          </cell>
          <cell r="CM143">
            <v>0</v>
          </cell>
          <cell r="CV143">
            <v>0</v>
          </cell>
        </row>
        <row r="144">
          <cell r="B144">
            <v>2026</v>
          </cell>
          <cell r="C144">
            <v>129.94463995022608</v>
          </cell>
          <cell r="D144">
            <v>13.055360049773924</v>
          </cell>
          <cell r="E144">
            <v>0</v>
          </cell>
          <cell r="F144">
            <v>0</v>
          </cell>
          <cell r="G144">
            <v>143</v>
          </cell>
          <cell r="H144">
            <v>0</v>
          </cell>
          <cell r="I144">
            <v>0</v>
          </cell>
          <cell r="K144">
            <v>0</v>
          </cell>
          <cell r="L144">
            <v>0</v>
          </cell>
          <cell r="M144">
            <v>0</v>
          </cell>
          <cell r="N144">
            <v>0</v>
          </cell>
          <cell r="O144">
            <v>0</v>
          </cell>
          <cell r="P144">
            <v>0</v>
          </cell>
          <cell r="Q144">
            <v>0</v>
          </cell>
          <cell r="R144">
            <v>0</v>
          </cell>
          <cell r="S144">
            <v>0</v>
          </cell>
          <cell r="T144">
            <v>0</v>
          </cell>
          <cell r="U144">
            <v>0</v>
          </cell>
          <cell r="V144">
            <v>11227.216891699532</v>
          </cell>
          <cell r="W144">
            <v>1684.0825337549297</v>
          </cell>
          <cell r="X144">
            <v>216</v>
          </cell>
          <cell r="Y144">
            <v>58092.760361226159</v>
          </cell>
          <cell r="Z144">
            <v>1900.0825337549297</v>
          </cell>
          <cell r="AB144">
            <v>105.83277049934782</v>
          </cell>
          <cell r="AC144">
            <v>9143.9513711436521</v>
          </cell>
          <cell r="AD144">
            <v>3657.5805484574612</v>
          </cell>
          <cell r="AF144">
            <v>2285.987842785913</v>
          </cell>
          <cell r="AG144">
            <v>2501.987842785913</v>
          </cell>
          <cell r="AI144">
            <v>1900.0825337549297</v>
          </cell>
          <cell r="AJ144">
            <v>-8.2533754929727365E-2</v>
          </cell>
          <cell r="AK144">
            <v>200</v>
          </cell>
          <cell r="AL144">
            <v>237895411.12702984</v>
          </cell>
          <cell r="AM144">
            <v>725.33382202259486</v>
          </cell>
          <cell r="AN144">
            <v>0</v>
          </cell>
          <cell r="AO144">
            <v>0</v>
          </cell>
          <cell r="AP144">
            <v>2035</v>
          </cell>
          <cell r="AQ144">
            <v>0</v>
          </cell>
          <cell r="AR144">
            <v>-129.94463995022608</v>
          </cell>
          <cell r="AS144">
            <v>0</v>
          </cell>
          <cell r="AT144">
            <v>0</v>
          </cell>
          <cell r="AU144">
            <v>0</v>
          </cell>
          <cell r="AV144">
            <v>0</v>
          </cell>
          <cell r="AW144">
            <v>0</v>
          </cell>
          <cell r="AX144">
            <v>0</v>
          </cell>
          <cell r="AY144">
            <v>19.055360049773924</v>
          </cell>
          <cell r="AZ144">
            <v>-26</v>
          </cell>
          <cell r="BA144">
            <v>0</v>
          </cell>
          <cell r="BB144">
            <v>-31</v>
          </cell>
          <cell r="BC144">
            <v>0</v>
          </cell>
          <cell r="BD144">
            <v>-5</v>
          </cell>
          <cell r="BE144">
            <v>0</v>
          </cell>
          <cell r="BF144">
            <v>0</v>
          </cell>
          <cell r="BG144">
            <v>10562.320065677484</v>
          </cell>
          <cell r="BH144">
            <v>9726.5492873634557</v>
          </cell>
          <cell r="BI144">
            <v>220.46122825372004</v>
          </cell>
          <cell r="BJ144">
            <v>3306.9184238058006</v>
          </cell>
          <cell r="BK144">
            <v>198260758.85773322</v>
          </cell>
          <cell r="BL144">
            <v>9920755.2714174017</v>
          </cell>
          <cell r="BM144">
            <v>0</v>
          </cell>
          <cell r="BN144">
            <v>0</v>
          </cell>
          <cell r="BO144">
            <v>0</v>
          </cell>
          <cell r="BP144">
            <v>0</v>
          </cell>
          <cell r="BR144">
            <v>1793.7786645185151</v>
          </cell>
          <cell r="BS144">
            <v>0</v>
          </cell>
          <cell r="BT144">
            <v>0</v>
          </cell>
          <cell r="BU144">
            <v>184.69520216456203</v>
          </cell>
          <cell r="BV144">
            <v>0</v>
          </cell>
          <cell r="BW144">
            <v>14775616.173164962</v>
          </cell>
          <cell r="BZ144">
            <v>2809.0826004329206</v>
          </cell>
          <cell r="CA144">
            <v>62.761090735343714</v>
          </cell>
          <cell r="CB144">
            <v>5379.6223218997875</v>
          </cell>
          <cell r="CC144">
            <v>121.93411142921832</v>
          </cell>
          <cell r="CD144">
            <v>1609.0834623539545</v>
          </cell>
          <cell r="CE144">
            <v>0</v>
          </cell>
          <cell r="CF144">
            <v>184.69520216456203</v>
          </cell>
          <cell r="CH144">
            <v>25</v>
          </cell>
          <cell r="CI144">
            <v>0</v>
          </cell>
          <cell r="CJ144">
            <v>25</v>
          </cell>
          <cell r="CK144">
            <v>0</v>
          </cell>
          <cell r="CL144">
            <v>5</v>
          </cell>
          <cell r="CM144">
            <v>0</v>
          </cell>
          <cell r="CV144">
            <v>0</v>
          </cell>
        </row>
        <row r="145">
          <cell r="B145">
            <v>2027</v>
          </cell>
          <cell r="C145">
            <v>132.95826182604708</v>
          </cell>
          <cell r="D145">
            <v>10.041738173952922</v>
          </cell>
          <cell r="E145">
            <v>0</v>
          </cell>
          <cell r="F145">
            <v>0</v>
          </cell>
          <cell r="G145">
            <v>143</v>
          </cell>
          <cell r="H145">
            <v>0</v>
          </cell>
          <cell r="I145">
            <v>0</v>
          </cell>
          <cell r="K145">
            <v>0</v>
          </cell>
          <cell r="L145">
            <v>0</v>
          </cell>
          <cell r="M145">
            <v>0</v>
          </cell>
          <cell r="N145">
            <v>0</v>
          </cell>
          <cell r="O145">
            <v>0</v>
          </cell>
          <cell r="P145">
            <v>0</v>
          </cell>
          <cell r="Q145">
            <v>0</v>
          </cell>
          <cell r="R145">
            <v>0</v>
          </cell>
          <cell r="S145">
            <v>0</v>
          </cell>
          <cell r="T145">
            <v>0</v>
          </cell>
          <cell r="U145">
            <v>0</v>
          </cell>
          <cell r="V145">
            <v>11487.593821770468</v>
          </cell>
          <cell r="W145">
            <v>1723.1390732655702</v>
          </cell>
          <cell r="X145">
            <v>216</v>
          </cell>
          <cell r="Y145">
            <v>59440.02342277667</v>
          </cell>
          <cell r="Z145">
            <v>1939.1390732655702</v>
          </cell>
          <cell r="AB145">
            <v>108.28719995852173</v>
          </cell>
          <cell r="AC145">
            <v>9356.014076416277</v>
          </cell>
          <cell r="AD145">
            <v>3742.4056305665108</v>
          </cell>
          <cell r="AF145">
            <v>2339.0035191040693</v>
          </cell>
          <cell r="AG145">
            <v>2555.0035191040693</v>
          </cell>
          <cell r="AI145">
            <v>1939.1390732655702</v>
          </cell>
          <cell r="AJ145">
            <v>160.86092673442977</v>
          </cell>
          <cell r="AK145">
            <v>0</v>
          </cell>
          <cell r="AL145">
            <v>0</v>
          </cell>
          <cell r="AM145">
            <v>686.27728251195435</v>
          </cell>
          <cell r="AN145">
            <v>0</v>
          </cell>
          <cell r="AO145">
            <v>0</v>
          </cell>
          <cell r="AP145">
            <v>2035</v>
          </cell>
          <cell r="AQ145">
            <v>0</v>
          </cell>
          <cell r="AR145">
            <v>-132.95826182604708</v>
          </cell>
          <cell r="AS145">
            <v>0</v>
          </cell>
          <cell r="AT145">
            <v>0</v>
          </cell>
          <cell r="AU145">
            <v>0</v>
          </cell>
          <cell r="AV145">
            <v>0</v>
          </cell>
          <cell r="AW145">
            <v>0</v>
          </cell>
          <cell r="AX145">
            <v>0</v>
          </cell>
          <cell r="AY145">
            <v>16.041738173952922</v>
          </cell>
          <cell r="AZ145">
            <v>-27</v>
          </cell>
          <cell r="BA145">
            <v>0</v>
          </cell>
          <cell r="BB145">
            <v>-32</v>
          </cell>
          <cell r="BC145">
            <v>0</v>
          </cell>
          <cell r="BD145">
            <v>-6</v>
          </cell>
          <cell r="BE145">
            <v>0</v>
          </cell>
          <cell r="BF145">
            <v>0</v>
          </cell>
          <cell r="BG145">
            <v>10807.276985959395</v>
          </cell>
          <cell r="BH145">
            <v>9952.1233604447134</v>
          </cell>
          <cell r="BI145">
            <v>225.57407308125767</v>
          </cell>
          <cell r="BJ145">
            <v>3383.611096218865</v>
          </cell>
          <cell r="BK145">
            <v>202858739.66124597</v>
          </cell>
          <cell r="BL145">
            <v>10150833.288656594</v>
          </cell>
          <cell r="BM145">
            <v>0</v>
          </cell>
          <cell r="BN145">
            <v>0</v>
          </cell>
          <cell r="BO145">
            <v>0</v>
          </cell>
          <cell r="BP145">
            <v>0</v>
          </cell>
          <cell r="BR145">
            <v>1835.3699264084416</v>
          </cell>
          <cell r="BS145">
            <v>0</v>
          </cell>
          <cell r="BT145">
            <v>0</v>
          </cell>
          <cell r="BU145">
            <v>188.96927171759035</v>
          </cell>
          <cell r="BV145">
            <v>0</v>
          </cell>
          <cell r="BW145">
            <v>15117541.737407228</v>
          </cell>
          <cell r="BZ145">
            <v>2873.2899156808776</v>
          </cell>
          <cell r="CA145">
            <v>64.207315247957013</v>
          </cell>
          <cell r="CB145">
            <v>5504.3842783694208</v>
          </cell>
          <cell r="CC145">
            <v>124.76195646963333</v>
          </cell>
          <cell r="CD145">
            <v>1646.4006546908538</v>
          </cell>
          <cell r="CE145">
            <v>0</v>
          </cell>
          <cell r="CF145">
            <v>188.96927171759035</v>
          </cell>
          <cell r="CH145">
            <v>26</v>
          </cell>
          <cell r="CI145">
            <v>0</v>
          </cell>
          <cell r="CJ145">
            <v>26</v>
          </cell>
          <cell r="CK145">
            <v>0</v>
          </cell>
          <cell r="CL145">
            <v>6</v>
          </cell>
          <cell r="CM145">
            <v>0</v>
          </cell>
          <cell r="CV145">
            <v>0</v>
          </cell>
        </row>
        <row r="146">
          <cell r="B146">
            <v>2028</v>
          </cell>
          <cell r="C146">
            <v>136.0417743631059</v>
          </cell>
          <cell r="D146">
            <v>6.9582256368940989</v>
          </cell>
          <cell r="E146">
            <v>0</v>
          </cell>
          <cell r="F146">
            <v>0</v>
          </cell>
          <cell r="G146">
            <v>143</v>
          </cell>
          <cell r="H146">
            <v>0</v>
          </cell>
          <cell r="I146">
            <v>0</v>
          </cell>
          <cell r="K146">
            <v>0</v>
          </cell>
          <cell r="L146">
            <v>0</v>
          </cell>
          <cell r="M146">
            <v>0</v>
          </cell>
          <cell r="N146">
            <v>0</v>
          </cell>
          <cell r="O146">
            <v>0</v>
          </cell>
          <cell r="P146">
            <v>0</v>
          </cell>
          <cell r="Q146">
            <v>0</v>
          </cell>
          <cell r="R146">
            <v>0</v>
          </cell>
          <cell r="S146">
            <v>0</v>
          </cell>
          <cell r="T146">
            <v>0</v>
          </cell>
          <cell r="U146">
            <v>0</v>
          </cell>
          <cell r="V146">
            <v>11754.009304972351</v>
          </cell>
          <cell r="W146">
            <v>1763.1013957458526</v>
          </cell>
          <cell r="X146">
            <v>216</v>
          </cell>
          <cell r="Y146">
            <v>60818.531647162141</v>
          </cell>
          <cell r="Z146">
            <v>1979.1013957458526</v>
          </cell>
          <cell r="AB146">
            <v>110.7985515217059</v>
          </cell>
          <cell r="AC146">
            <v>9572.9948514753905</v>
          </cell>
          <cell r="AD146">
            <v>3829.1979405901566</v>
          </cell>
          <cell r="AF146">
            <v>2393.2487128688476</v>
          </cell>
          <cell r="AG146">
            <v>2609.2487128688476</v>
          </cell>
          <cell r="AI146">
            <v>1979.1013957458526</v>
          </cell>
          <cell r="AJ146">
            <v>120.89860425414736</v>
          </cell>
          <cell r="AK146">
            <v>0</v>
          </cell>
          <cell r="AL146">
            <v>0</v>
          </cell>
          <cell r="AM146">
            <v>646.31496003167194</v>
          </cell>
          <cell r="AN146">
            <v>0</v>
          </cell>
          <cell r="AO146">
            <v>0</v>
          </cell>
          <cell r="AP146">
            <v>2035</v>
          </cell>
          <cell r="AQ146">
            <v>0</v>
          </cell>
          <cell r="AR146">
            <v>-136.0417743631059</v>
          </cell>
          <cell r="AS146">
            <v>0</v>
          </cell>
          <cell r="AT146">
            <v>0</v>
          </cell>
          <cell r="AU146">
            <v>0</v>
          </cell>
          <cell r="AV146">
            <v>0</v>
          </cell>
          <cell r="AW146">
            <v>0</v>
          </cell>
          <cell r="AX146">
            <v>0</v>
          </cell>
          <cell r="AY146">
            <v>12.958225636894099</v>
          </cell>
          <cell r="AZ146">
            <v>-28</v>
          </cell>
          <cell r="BA146">
            <v>0</v>
          </cell>
          <cell r="BB146">
            <v>-33</v>
          </cell>
          <cell r="BC146">
            <v>0</v>
          </cell>
          <cell r="BD146">
            <v>-7</v>
          </cell>
          <cell r="BE146">
            <v>0</v>
          </cell>
          <cell r="BF146">
            <v>0</v>
          </cell>
          <cell r="BG146">
            <v>11057.91484493857</v>
          </cell>
          <cell r="BH146">
            <v>10182.928853317631</v>
          </cell>
          <cell r="BI146">
            <v>230.80549287291797</v>
          </cell>
          <cell r="BJ146">
            <v>3462.0823930937695</v>
          </cell>
          <cell r="BK146">
            <v>207563354.91724136</v>
          </cell>
          <cell r="BL146">
            <v>10386247.179281309</v>
          </cell>
          <cell r="BM146">
            <v>0</v>
          </cell>
          <cell r="BN146">
            <v>0</v>
          </cell>
          <cell r="BO146">
            <v>0</v>
          </cell>
          <cell r="BP146">
            <v>0</v>
          </cell>
          <cell r="BR146">
            <v>1877.9256624467362</v>
          </cell>
          <cell r="BS146">
            <v>0</v>
          </cell>
          <cell r="BT146">
            <v>0</v>
          </cell>
          <cell r="BU146">
            <v>193.34237066332526</v>
          </cell>
          <cell r="BV146">
            <v>0</v>
          </cell>
          <cell r="BW146">
            <v>15467389.65306602</v>
          </cell>
          <cell r="BZ146">
            <v>2938.9769026317736</v>
          </cell>
          <cell r="CA146">
            <v>65.686986950895971</v>
          </cell>
          <cell r="CB146">
            <v>5632.0396620818501</v>
          </cell>
          <cell r="CC146">
            <v>127.65538371242928</v>
          </cell>
          <cell r="CD146">
            <v>1684.5832917834107</v>
          </cell>
          <cell r="CE146">
            <v>0</v>
          </cell>
          <cell r="CF146">
            <v>193.34237066332526</v>
          </cell>
          <cell r="CH146">
            <v>27</v>
          </cell>
          <cell r="CI146">
            <v>0</v>
          </cell>
          <cell r="CJ146">
            <v>27</v>
          </cell>
          <cell r="CK146">
            <v>0</v>
          </cell>
          <cell r="CL146">
            <v>7</v>
          </cell>
          <cell r="CM146">
            <v>0</v>
          </cell>
          <cell r="CV146">
            <v>0</v>
          </cell>
        </row>
        <row r="147">
          <cell r="B147">
            <v>2029</v>
          </cell>
          <cell r="C147">
            <v>139.19679843645903</v>
          </cell>
          <cell r="D147">
            <v>3.8032015635409664</v>
          </cell>
          <cell r="E147">
            <v>0</v>
          </cell>
          <cell r="F147">
            <v>0</v>
          </cell>
          <cell r="G147">
            <v>143</v>
          </cell>
          <cell r="H147">
            <v>0</v>
          </cell>
          <cell r="I147">
            <v>0</v>
          </cell>
          <cell r="K147">
            <v>0</v>
          </cell>
          <cell r="L147">
            <v>0</v>
          </cell>
          <cell r="M147">
            <v>0</v>
          </cell>
          <cell r="N147">
            <v>0</v>
          </cell>
          <cell r="O147">
            <v>0</v>
          </cell>
          <cell r="P147">
            <v>0</v>
          </cell>
          <cell r="Q147">
            <v>0</v>
          </cell>
          <cell r="R147">
            <v>0</v>
          </cell>
          <cell r="S147">
            <v>0</v>
          </cell>
          <cell r="T147">
            <v>0</v>
          </cell>
          <cell r="U147">
            <v>0</v>
          </cell>
          <cell r="V147">
            <v>12026.603384910062</v>
          </cell>
          <cell r="W147">
            <v>1803.9905077365092</v>
          </cell>
          <cell r="X147">
            <v>216</v>
          </cell>
          <cell r="Y147">
            <v>62229.009659163305</v>
          </cell>
          <cell r="Z147">
            <v>2019.9905077365092</v>
          </cell>
          <cell r="AB147">
            <v>113.36814530258825</v>
          </cell>
          <cell r="AC147">
            <v>9795.007754143624</v>
          </cell>
          <cell r="AD147">
            <v>3918.0031016574499</v>
          </cell>
          <cell r="AF147">
            <v>2448.751938535906</v>
          </cell>
          <cell r="AG147">
            <v>2664.751938535906</v>
          </cell>
          <cell r="AI147">
            <v>2019.9905077365092</v>
          </cell>
          <cell r="AJ147">
            <v>80.009492263490756</v>
          </cell>
          <cell r="AK147">
            <v>0</v>
          </cell>
          <cell r="AL147">
            <v>0</v>
          </cell>
          <cell r="AM147">
            <v>605.42584804101534</v>
          </cell>
          <cell r="AN147">
            <v>0</v>
          </cell>
          <cell r="AO147">
            <v>0</v>
          </cell>
          <cell r="AP147">
            <v>2035</v>
          </cell>
          <cell r="AQ147">
            <v>0</v>
          </cell>
          <cell r="AR147">
            <v>-139.19679843645903</v>
          </cell>
          <cell r="AS147">
            <v>0</v>
          </cell>
          <cell r="AT147">
            <v>0</v>
          </cell>
          <cell r="AU147">
            <v>0</v>
          </cell>
          <cell r="AV147">
            <v>0</v>
          </cell>
          <cell r="AW147">
            <v>0</v>
          </cell>
          <cell r="AX147">
            <v>0</v>
          </cell>
          <cell r="AY147">
            <v>9.8032015635409664</v>
          </cell>
          <cell r="AZ147">
            <v>-29</v>
          </cell>
          <cell r="BA147">
            <v>0</v>
          </cell>
          <cell r="BB147">
            <v>-34</v>
          </cell>
          <cell r="BC147">
            <v>0</v>
          </cell>
          <cell r="BD147">
            <v>-8</v>
          </cell>
          <cell r="BE147">
            <v>0</v>
          </cell>
          <cell r="BF147">
            <v>0</v>
          </cell>
          <cell r="BG147">
            <v>11314.365392575146</v>
          </cell>
          <cell r="BH147">
            <v>10419.087090887429</v>
          </cell>
          <cell r="BI147">
            <v>236.15823756979808</v>
          </cell>
          <cell r="BJ147">
            <v>3542.3735635469711</v>
          </cell>
          <cell r="BK147">
            <v>212377077.64745229</v>
          </cell>
          <cell r="BL147">
            <v>10627120.690640913</v>
          </cell>
          <cell r="BM147">
            <v>0</v>
          </cell>
          <cell r="BN147">
            <v>0</v>
          </cell>
          <cell r="BO147">
            <v>0</v>
          </cell>
          <cell r="BP147">
            <v>0</v>
          </cell>
          <cell r="BR147">
            <v>1921.4682393850017</v>
          </cell>
          <cell r="BS147">
            <v>0</v>
          </cell>
          <cell r="BT147">
            <v>0</v>
          </cell>
          <cell r="BU147">
            <v>197.81679471967482</v>
          </cell>
          <cell r="BV147">
            <v>0</v>
          </cell>
          <cell r="BW147">
            <v>15825343.577573985</v>
          </cell>
          <cell r="BZ147">
            <v>3006.1777832387702</v>
          </cell>
          <cell r="CA147">
            <v>67.200880606996634</v>
          </cell>
          <cell r="CB147">
            <v>5762.6555761945283</v>
          </cell>
          <cell r="CC147">
            <v>130.61591411267818</v>
          </cell>
          <cell r="CD147">
            <v>1723.651444665328</v>
          </cell>
          <cell r="CE147">
            <v>0</v>
          </cell>
          <cell r="CF147">
            <v>197.81679471967482</v>
          </cell>
          <cell r="CH147">
            <v>28</v>
          </cell>
          <cell r="CI147">
            <v>0</v>
          </cell>
          <cell r="CJ147">
            <v>28</v>
          </cell>
          <cell r="CK147">
            <v>0</v>
          </cell>
          <cell r="CL147">
            <v>8</v>
          </cell>
          <cell r="CM147">
            <v>0</v>
          </cell>
          <cell r="CV147">
            <v>0</v>
          </cell>
        </row>
        <row r="148">
          <cell r="B148">
            <v>2030</v>
          </cell>
          <cell r="C148">
            <v>142.42499251182105</v>
          </cell>
          <cell r="D148">
            <v>0.57500748817895442</v>
          </cell>
          <cell r="E148">
            <v>0</v>
          </cell>
          <cell r="F148">
            <v>0</v>
          </cell>
          <cell r="G148">
            <v>143</v>
          </cell>
          <cell r="H148">
            <v>0</v>
          </cell>
          <cell r="I148">
            <v>0</v>
          </cell>
          <cell r="K148">
            <v>0</v>
          </cell>
          <cell r="L148">
            <v>0</v>
          </cell>
          <cell r="M148">
            <v>0</v>
          </cell>
          <cell r="N148">
            <v>0</v>
          </cell>
          <cell r="O148">
            <v>0</v>
          </cell>
          <cell r="P148">
            <v>0</v>
          </cell>
          <cell r="Q148">
            <v>0</v>
          </cell>
          <cell r="R148">
            <v>0</v>
          </cell>
          <cell r="S148">
            <v>0</v>
          </cell>
          <cell r="T148">
            <v>0</v>
          </cell>
          <cell r="U148">
            <v>0</v>
          </cell>
          <cell r="V148">
            <v>12305.51935302134</v>
          </cell>
          <cell r="W148">
            <v>1845.8279029532009</v>
          </cell>
          <cell r="X148">
            <v>216</v>
          </cell>
          <cell r="Y148">
            <v>63672.198888756509</v>
          </cell>
          <cell r="Z148">
            <v>2061.8279029532009</v>
          </cell>
          <cell r="AB148">
            <v>115.99733203038254</v>
          </cell>
          <cell r="AC148">
            <v>10022.169487425052</v>
          </cell>
          <cell r="AD148">
            <v>4008.8677949700209</v>
          </cell>
          <cell r="AF148">
            <v>2505.5423718562629</v>
          </cell>
          <cell r="AG148">
            <v>2721.5423718562629</v>
          </cell>
          <cell r="AI148">
            <v>2061.8279029532009</v>
          </cell>
          <cell r="AJ148">
            <v>38.172097046799081</v>
          </cell>
          <cell r="AK148">
            <v>0</v>
          </cell>
          <cell r="AL148">
            <v>0</v>
          </cell>
          <cell r="AM148">
            <v>563.58845282432367</v>
          </cell>
          <cell r="AN148">
            <v>0</v>
          </cell>
          <cell r="AO148">
            <v>0</v>
          </cell>
          <cell r="AP148">
            <v>2035</v>
          </cell>
          <cell r="AQ148">
            <v>0</v>
          </cell>
          <cell r="AR148">
            <v>-142.42499251182105</v>
          </cell>
          <cell r="AS148">
            <v>0</v>
          </cell>
          <cell r="AT148">
            <v>0</v>
          </cell>
          <cell r="AU148">
            <v>0</v>
          </cell>
          <cell r="AV148">
            <v>0</v>
          </cell>
          <cell r="AW148">
            <v>0</v>
          </cell>
          <cell r="AX148">
            <v>0</v>
          </cell>
          <cell r="AY148">
            <v>6.5750074881789544</v>
          </cell>
          <cell r="AZ148">
            <v>-30</v>
          </cell>
          <cell r="BA148">
            <v>0</v>
          </cell>
          <cell r="BB148">
            <v>-35</v>
          </cell>
          <cell r="BC148">
            <v>0</v>
          </cell>
          <cell r="BD148">
            <v>-9</v>
          </cell>
          <cell r="BE148">
            <v>0</v>
          </cell>
          <cell r="BF148">
            <v>0</v>
          </cell>
          <cell r="BG148">
            <v>11576.763434319366</v>
          </cell>
          <cell r="BH148">
            <v>10660.72221177591</v>
          </cell>
          <cell r="BI148">
            <v>241.63512088848074</v>
          </cell>
          <cell r="BJ148">
            <v>3624.5268133272111</v>
          </cell>
          <cell r="BK148">
            <v>217302438.22689909</v>
          </cell>
          <cell r="BL148">
            <v>10873580.439981634</v>
          </cell>
          <cell r="BM148">
            <v>0</v>
          </cell>
          <cell r="BN148">
            <v>0</v>
          </cell>
          <cell r="BO148">
            <v>0</v>
          </cell>
          <cell r="BP148">
            <v>0</v>
          </cell>
          <cell r="BR148">
            <v>1966.0205426859193</v>
          </cell>
          <cell r="BS148">
            <v>0</v>
          </cell>
          <cell r="BT148">
            <v>0</v>
          </cell>
          <cell r="BU148">
            <v>202.39489283657304</v>
          </cell>
          <cell r="BV148">
            <v>0</v>
          </cell>
          <cell r="BW148">
            <v>16191591.426925844</v>
          </cell>
          <cell r="BZ148">
            <v>3074.9275721765289</v>
          </cell>
          <cell r="CA148">
            <v>68.749788937758694</v>
          </cell>
          <cell r="CB148">
            <v>5896.3006800933426</v>
          </cell>
          <cell r="CC148">
            <v>133.64510389881434</v>
          </cell>
          <cell r="CD148">
            <v>1763.6256498493483</v>
          </cell>
          <cell r="CE148">
            <v>0</v>
          </cell>
          <cell r="CF148">
            <v>202.39489283657304</v>
          </cell>
          <cell r="CH148">
            <v>29</v>
          </cell>
          <cell r="CI148">
            <v>0</v>
          </cell>
          <cell r="CJ148">
            <v>29</v>
          </cell>
          <cell r="CK148">
            <v>0</v>
          </cell>
          <cell r="CL148">
            <v>9</v>
          </cell>
          <cell r="CM148">
            <v>0</v>
          </cell>
          <cell r="CV148">
            <v>0</v>
          </cell>
        </row>
        <row r="149">
          <cell r="B149">
            <v>2031</v>
          </cell>
          <cell r="C149">
            <v>145.72805351735144</v>
          </cell>
          <cell r="D149">
            <v>-2.7280535173514409</v>
          </cell>
          <cell r="E149">
            <v>0</v>
          </cell>
          <cell r="F149">
            <v>20</v>
          </cell>
          <cell r="G149">
            <v>163</v>
          </cell>
          <cell r="H149">
            <v>0</v>
          </cell>
          <cell r="I149">
            <v>0</v>
          </cell>
          <cell r="K149">
            <v>0</v>
          </cell>
          <cell r="L149">
            <v>22.236000000000001</v>
          </cell>
          <cell r="M149">
            <v>0</v>
          </cell>
          <cell r="N149">
            <v>37448446.473629147</v>
          </cell>
          <cell r="O149">
            <v>0</v>
          </cell>
          <cell r="P149">
            <v>0</v>
          </cell>
          <cell r="Q149">
            <v>8.0696245624964302E-2</v>
          </cell>
          <cell r="R149">
            <v>3.1770111902548446</v>
          </cell>
          <cell r="S149">
            <v>4</v>
          </cell>
          <cell r="T149">
            <v>89929989.244894713</v>
          </cell>
          <cell r="U149">
            <v>89929989.244894713</v>
          </cell>
          <cell r="V149">
            <v>12590.903823899163</v>
          </cell>
          <cell r="W149">
            <v>1888.6355735848745</v>
          </cell>
          <cell r="X149">
            <v>216</v>
          </cell>
          <cell r="Y149">
            <v>65148.85796085278</v>
          </cell>
          <cell r="Z149">
            <v>2104.6355735848747</v>
          </cell>
          <cell r="AB149">
            <v>118.68749375985087</v>
          </cell>
          <cell r="AC149">
            <v>10254.599460851114</v>
          </cell>
          <cell r="AD149">
            <v>4101.8397843404455</v>
          </cell>
          <cell r="AF149">
            <v>2563.6498652127784</v>
          </cell>
          <cell r="AG149">
            <v>2779.6498652127784</v>
          </cell>
          <cell r="AI149">
            <v>2104.6355735848747</v>
          </cell>
          <cell r="AJ149">
            <v>-4.6355735848746917</v>
          </cell>
          <cell r="AK149">
            <v>200</v>
          </cell>
          <cell r="AL149">
            <v>237895411.12702984</v>
          </cell>
          <cell r="AM149">
            <v>520.78078219264989</v>
          </cell>
          <cell r="AN149">
            <v>0</v>
          </cell>
          <cell r="AO149">
            <v>0</v>
          </cell>
          <cell r="AP149">
            <v>2035</v>
          </cell>
          <cell r="AQ149">
            <v>0</v>
          </cell>
          <cell r="AR149">
            <v>-145.72805351735144</v>
          </cell>
          <cell r="AS149">
            <v>0</v>
          </cell>
          <cell r="AT149">
            <v>0</v>
          </cell>
          <cell r="AU149">
            <v>0</v>
          </cell>
          <cell r="AV149">
            <v>0</v>
          </cell>
          <cell r="AW149">
            <v>0</v>
          </cell>
          <cell r="AX149">
            <v>0</v>
          </cell>
          <cell r="AY149">
            <v>3.2719464826485591</v>
          </cell>
          <cell r="AZ149">
            <v>-31</v>
          </cell>
          <cell r="BA149">
            <v>0</v>
          </cell>
          <cell r="BB149">
            <v>-36</v>
          </cell>
          <cell r="BC149">
            <v>0</v>
          </cell>
          <cell r="BD149">
            <v>-10</v>
          </cell>
          <cell r="BE149">
            <v>0</v>
          </cell>
          <cell r="BF149">
            <v>0</v>
          </cell>
          <cell r="BG149">
            <v>11845.246901973233</v>
          </cell>
          <cell r="BH149">
            <v>10907.961233576005</v>
          </cell>
          <cell r="BI149">
            <v>247.23902180009463</v>
          </cell>
          <cell r="BJ149">
            <v>3708.5853270014195</v>
          </cell>
          <cell r="BK149">
            <v>222342025.714008</v>
          </cell>
          <cell r="BL149">
            <v>11125755.981004259</v>
          </cell>
          <cell r="BM149">
            <v>0</v>
          </cell>
          <cell r="BN149">
            <v>0</v>
          </cell>
          <cell r="BO149">
            <v>0</v>
          </cell>
          <cell r="BP149">
            <v>0</v>
          </cell>
          <cell r="BR149">
            <v>2011.6059885528739</v>
          </cell>
          <cell r="BS149">
            <v>0</v>
          </cell>
          <cell r="BT149">
            <v>0</v>
          </cell>
          <cell r="BU149">
            <v>207.0790684304252</v>
          </cell>
          <cell r="BV149">
            <v>0</v>
          </cell>
          <cell r="BW149">
            <v>16566325.474434016</v>
          </cell>
          <cell r="BZ149">
            <v>3145.2620952162847</v>
          </cell>
          <cell r="CA149">
            <v>70.334523039755823</v>
          </cell>
          <cell r="CB149">
            <v>6033.045225484012</v>
          </cell>
          <cell r="CC149">
            <v>136.74454539066937</v>
          </cell>
          <cell r="CD149">
            <v>1804.5269201224503</v>
          </cell>
          <cell r="CE149">
            <v>0</v>
          </cell>
          <cell r="CF149">
            <v>207.0790684304252</v>
          </cell>
          <cell r="CH149">
            <v>30</v>
          </cell>
          <cell r="CI149">
            <v>0</v>
          </cell>
          <cell r="CJ149">
            <v>30</v>
          </cell>
          <cell r="CK149">
            <v>0</v>
          </cell>
          <cell r="CL149">
            <v>10</v>
          </cell>
          <cell r="CM149">
            <v>0</v>
          </cell>
          <cell r="CV149">
            <v>0</v>
          </cell>
        </row>
        <row r="150">
          <cell r="B150">
            <v>2032</v>
          </cell>
          <cell r="C150">
            <v>149.10771773565949</v>
          </cell>
          <cell r="D150">
            <v>13.892282264340508</v>
          </cell>
          <cell r="E150">
            <v>0</v>
          </cell>
          <cell r="F150">
            <v>0</v>
          </cell>
          <cell r="G150">
            <v>163</v>
          </cell>
          <cell r="H150">
            <v>0</v>
          </cell>
          <cell r="I150">
            <v>0</v>
          </cell>
          <cell r="K150">
            <v>0</v>
          </cell>
          <cell r="L150">
            <v>0</v>
          </cell>
          <cell r="M150">
            <v>0</v>
          </cell>
          <cell r="N150">
            <v>0</v>
          </cell>
          <cell r="O150">
            <v>0</v>
          </cell>
          <cell r="P150">
            <v>0</v>
          </cell>
          <cell r="Q150">
            <v>0</v>
          </cell>
          <cell r="R150">
            <v>0</v>
          </cell>
          <cell r="S150">
            <v>0</v>
          </cell>
          <cell r="T150">
            <v>0</v>
          </cell>
          <cell r="U150">
            <v>0</v>
          </cell>
          <cell r="V150">
            <v>12882.906812360981</v>
          </cell>
          <cell r="W150">
            <v>1932.4360218541472</v>
          </cell>
          <cell r="X150">
            <v>216</v>
          </cell>
          <cell r="Y150">
            <v>66659.763094075577</v>
          </cell>
          <cell r="Z150">
            <v>2148.4360218541469</v>
          </cell>
          <cell r="AB150">
            <v>121.44004459779286</v>
          </cell>
          <cell r="AC150">
            <v>10492.419853249305</v>
          </cell>
          <cell r="AD150">
            <v>4196.967941299722</v>
          </cell>
          <cell r="AF150">
            <v>2623.1049633123262</v>
          </cell>
          <cell r="AG150">
            <v>2839.1049633123262</v>
          </cell>
          <cell r="AI150">
            <v>2148.4360218541469</v>
          </cell>
          <cell r="AJ150">
            <v>151.56397814585307</v>
          </cell>
          <cell r="AK150">
            <v>0</v>
          </cell>
          <cell r="AL150">
            <v>0</v>
          </cell>
          <cell r="AM150">
            <v>476.98033392337766</v>
          </cell>
          <cell r="AN150">
            <v>0</v>
          </cell>
          <cell r="AO150">
            <v>0</v>
          </cell>
          <cell r="AP150">
            <v>2035</v>
          </cell>
          <cell r="AQ150">
            <v>0</v>
          </cell>
          <cell r="AR150">
            <v>-149.10771773565949</v>
          </cell>
          <cell r="AS150">
            <v>0</v>
          </cell>
          <cell r="AT150">
            <v>0</v>
          </cell>
          <cell r="AU150">
            <v>0</v>
          </cell>
          <cell r="AV150">
            <v>0</v>
          </cell>
          <cell r="AW150">
            <v>0</v>
          </cell>
          <cell r="AX150">
            <v>0</v>
          </cell>
          <cell r="AY150">
            <v>-0.10771773565949161</v>
          </cell>
          <cell r="AZ150">
            <v>-32</v>
          </cell>
          <cell r="BA150">
            <v>0</v>
          </cell>
          <cell r="BB150">
            <v>-37</v>
          </cell>
          <cell r="BC150">
            <v>0</v>
          </cell>
          <cell r="BD150">
            <v>-11</v>
          </cell>
          <cell r="BE150">
            <v>0</v>
          </cell>
          <cell r="BF150">
            <v>0</v>
          </cell>
          <cell r="BG150">
            <v>12119.95692619556</v>
          </cell>
          <cell r="BH150">
            <v>11160.934119619662</v>
          </cell>
          <cell r="BI150">
            <v>252.97288604365713</v>
          </cell>
          <cell r="BJ150">
            <v>3794.5932906548569</v>
          </cell>
          <cell r="BK150">
            <v>227498489.21156061</v>
          </cell>
          <cell r="BL150">
            <v>11383779.87196457</v>
          </cell>
          <cell r="BM150">
            <v>0</v>
          </cell>
          <cell r="BN150">
            <v>0</v>
          </cell>
          <cell r="BO150">
            <v>0</v>
          </cell>
          <cell r="BP150">
            <v>0</v>
          </cell>
          <cell r="BR150">
            <v>2058.2485362385742</v>
          </cell>
          <cell r="BS150">
            <v>0</v>
          </cell>
          <cell r="BT150">
            <v>0</v>
          </cell>
          <cell r="BU150">
            <v>211.87178064717409</v>
          </cell>
          <cell r="BV150">
            <v>0</v>
          </cell>
          <cell r="BW150">
            <v>16949742.451773927</v>
          </cell>
          <cell r="BZ150">
            <v>3217.2180080269668</v>
          </cell>
          <cell r="CA150">
            <v>71.955912810682094</v>
          </cell>
          <cell r="CB150">
            <v>6172.961093320504</v>
          </cell>
          <cell r="CC150">
            <v>139.915867836492</v>
          </cell>
          <cell r="CD150">
            <v>1846.376755591401</v>
          </cell>
          <cell r="CE150">
            <v>0</v>
          </cell>
          <cell r="CF150">
            <v>211.87178064717409</v>
          </cell>
          <cell r="CH150">
            <v>31</v>
          </cell>
          <cell r="CI150">
            <v>0</v>
          </cell>
          <cell r="CJ150">
            <v>31</v>
          </cell>
          <cell r="CK150">
            <v>0</v>
          </cell>
          <cell r="CL150">
            <v>11</v>
          </cell>
          <cell r="CM150">
            <v>0</v>
          </cell>
          <cell r="CV150">
            <v>0</v>
          </cell>
        </row>
        <row r="151">
          <cell r="B151">
            <v>2033</v>
          </cell>
          <cell r="C151">
            <v>152.5657617164967</v>
          </cell>
          <cell r="D151">
            <v>10.434238283503305</v>
          </cell>
          <cell r="E151">
            <v>0</v>
          </cell>
          <cell r="F151">
            <v>0</v>
          </cell>
          <cell r="G151">
            <v>163</v>
          </cell>
          <cell r="H151">
            <v>0</v>
          </cell>
          <cell r="I151">
            <v>0</v>
          </cell>
          <cell r="K151">
            <v>0</v>
          </cell>
          <cell r="L151">
            <v>0</v>
          </cell>
          <cell r="M151">
            <v>0</v>
          </cell>
          <cell r="N151">
            <v>0</v>
          </cell>
          <cell r="O151">
            <v>0</v>
          </cell>
          <cell r="P151">
            <v>0</v>
          </cell>
          <cell r="Q151">
            <v>0</v>
          </cell>
          <cell r="R151">
            <v>0</v>
          </cell>
          <cell r="S151">
            <v>0</v>
          </cell>
          <cell r="T151">
            <v>0</v>
          </cell>
          <cell r="U151">
            <v>0</v>
          </cell>
          <cell r="V151">
            <v>13181.681812305314</v>
          </cell>
          <cell r="W151">
            <v>1977.2522718457972</v>
          </cell>
          <cell r="X151">
            <v>216</v>
          </cell>
          <cell r="Y151">
            <v>68205.708508786818</v>
          </cell>
          <cell r="Z151">
            <v>2193.2522718457972</v>
          </cell>
          <cell r="AB151">
            <v>124.25643144638292</v>
          </cell>
          <cell r="AC151">
            <v>10735.755676967485</v>
          </cell>
          <cell r="AD151">
            <v>4294.3022707869941</v>
          </cell>
          <cell r="AF151">
            <v>2683.9389192418712</v>
          </cell>
          <cell r="AG151">
            <v>2899.9389192418712</v>
          </cell>
          <cell r="AI151">
            <v>2193.2522718457972</v>
          </cell>
          <cell r="AJ151">
            <v>106.74772815420283</v>
          </cell>
          <cell r="AK151">
            <v>0</v>
          </cell>
          <cell r="AL151">
            <v>0</v>
          </cell>
          <cell r="AM151">
            <v>432.16408393172742</v>
          </cell>
          <cell r="AN151">
            <v>0</v>
          </cell>
          <cell r="AO151">
            <v>0</v>
          </cell>
          <cell r="AP151">
            <v>2035</v>
          </cell>
          <cell r="AQ151">
            <v>0</v>
          </cell>
          <cell r="AR151">
            <v>-152.5657617164967</v>
          </cell>
          <cell r="AS151">
            <v>0</v>
          </cell>
          <cell r="AT151">
            <v>0</v>
          </cell>
          <cell r="AU151">
            <v>0</v>
          </cell>
          <cell r="AV151">
            <v>0</v>
          </cell>
          <cell r="AW151">
            <v>0</v>
          </cell>
          <cell r="AX151">
            <v>0</v>
          </cell>
          <cell r="AY151">
            <v>-3.565761716496695</v>
          </cell>
          <cell r="AZ151">
            <v>-33</v>
          </cell>
          <cell r="BA151">
            <v>0</v>
          </cell>
          <cell r="BB151">
            <v>-38</v>
          </cell>
          <cell r="BC151">
            <v>0</v>
          </cell>
          <cell r="BD151">
            <v>-12</v>
          </cell>
          <cell r="BE151">
            <v>0</v>
          </cell>
          <cell r="BF151">
            <v>0</v>
          </cell>
          <cell r="BG151">
            <v>12401.037910688512</v>
          </cell>
          <cell r="BH151">
            <v>11419.773847294207</v>
          </cell>
          <cell r="BI151">
            <v>258.83972767454543</v>
          </cell>
          <cell r="BJ151">
            <v>3882.5959151181814</v>
          </cell>
          <cell r="BK151">
            <v>232774539.25923344</v>
          </cell>
          <cell r="BL151">
            <v>11647787.745354544</v>
          </cell>
          <cell r="BM151">
            <v>0</v>
          </cell>
          <cell r="BN151">
            <v>0</v>
          </cell>
          <cell r="BO151">
            <v>0</v>
          </cell>
          <cell r="BP151">
            <v>0</v>
          </cell>
          <cell r="BR151">
            <v>2105.9727006391367</v>
          </cell>
          <cell r="BS151">
            <v>0</v>
          </cell>
          <cell r="BT151">
            <v>0</v>
          </cell>
          <cell r="BU151">
            <v>216.77554565466471</v>
          </cell>
          <cell r="BV151">
            <v>0</v>
          </cell>
          <cell r="BW151">
            <v>17342043.652373176</v>
          </cell>
          <cell r="BZ151">
            <v>3290.8328154122532</v>
          </cell>
          <cell r="CA151">
            <v>73.61480738528644</v>
          </cell>
          <cell r="CB151">
            <v>6316.1218315898823</v>
          </cell>
          <cell r="CC151">
            <v>143.16073826937827</v>
          </cell>
          <cell r="CD151">
            <v>1889.1971549844739</v>
          </cell>
          <cell r="CE151">
            <v>0</v>
          </cell>
          <cell r="CF151">
            <v>216.77554565466471</v>
          </cell>
          <cell r="CH151">
            <v>32</v>
          </cell>
          <cell r="CI151">
            <v>0</v>
          </cell>
          <cell r="CJ151">
            <v>32</v>
          </cell>
          <cell r="CK151">
            <v>0</v>
          </cell>
          <cell r="CL151">
            <v>12</v>
          </cell>
          <cell r="CM151">
            <v>0</v>
          </cell>
          <cell r="CV151">
            <v>0</v>
          </cell>
        </row>
        <row r="152">
          <cell r="B152">
            <v>2034</v>
          </cell>
          <cell r="C152">
            <v>156.10400321061482</v>
          </cell>
          <cell r="D152">
            <v>6.8959967893851797</v>
          </cell>
          <cell r="E152">
            <v>0</v>
          </cell>
          <cell r="F152">
            <v>0</v>
          </cell>
          <cell r="G152">
            <v>163</v>
          </cell>
          <cell r="H152">
            <v>0</v>
          </cell>
          <cell r="I152">
            <v>0</v>
          </cell>
          <cell r="K152">
            <v>0</v>
          </cell>
          <cell r="L152">
            <v>0</v>
          </cell>
          <cell r="M152">
            <v>0</v>
          </cell>
          <cell r="N152">
            <v>0</v>
          </cell>
          <cell r="O152">
            <v>0</v>
          </cell>
          <cell r="P152">
            <v>0</v>
          </cell>
          <cell r="Q152">
            <v>0</v>
          </cell>
          <cell r="R152">
            <v>0</v>
          </cell>
          <cell r="S152">
            <v>0</v>
          </cell>
          <cell r="T152">
            <v>0</v>
          </cell>
          <cell r="U152">
            <v>0</v>
          </cell>
          <cell r="V152">
            <v>13487.385877397121</v>
          </cell>
          <cell r="W152">
            <v>2023.107881609568</v>
          </cell>
          <cell r="X152">
            <v>216</v>
          </cell>
          <cell r="Y152">
            <v>69787.506844575706</v>
          </cell>
          <cell r="Z152">
            <v>2239.1078816095678</v>
          </cell>
          <cell r="AB152">
            <v>127.13813476374726</v>
          </cell>
          <cell r="AC152">
            <v>10984.734843587763</v>
          </cell>
          <cell r="AD152">
            <v>4393.8939374351057</v>
          </cell>
          <cell r="AF152">
            <v>2746.1837108969407</v>
          </cell>
          <cell r="AG152">
            <v>2962.1837108969407</v>
          </cell>
          <cell r="AI152">
            <v>2239.1078816095678</v>
          </cell>
          <cell r="AJ152">
            <v>60.892118390432188</v>
          </cell>
          <cell r="AK152">
            <v>0</v>
          </cell>
          <cell r="AL152">
            <v>0</v>
          </cell>
          <cell r="AM152">
            <v>386.30847416795677</v>
          </cell>
          <cell r="AN152">
            <v>0</v>
          </cell>
          <cell r="AO152">
            <v>0</v>
          </cell>
          <cell r="AP152">
            <v>2035</v>
          </cell>
          <cell r="AQ152">
            <v>0</v>
          </cell>
          <cell r="AR152">
            <v>-156.10400321061482</v>
          </cell>
          <cell r="AS152">
            <v>0</v>
          </cell>
          <cell r="AT152">
            <v>0</v>
          </cell>
          <cell r="AU152">
            <v>0</v>
          </cell>
          <cell r="AV152">
            <v>0</v>
          </cell>
          <cell r="AW152">
            <v>0</v>
          </cell>
          <cell r="AX152">
            <v>0</v>
          </cell>
          <cell r="AY152">
            <v>-7.1040032106148203</v>
          </cell>
          <cell r="AZ152">
            <v>-34</v>
          </cell>
          <cell r="BA152">
            <v>0</v>
          </cell>
          <cell r="BB152">
            <v>-39</v>
          </cell>
          <cell r="BC152">
            <v>0</v>
          </cell>
          <cell r="BD152">
            <v>-13</v>
          </cell>
          <cell r="BE152">
            <v>0</v>
          </cell>
          <cell r="BF152">
            <v>0</v>
          </cell>
          <cell r="BG152">
            <v>12688.637608104675</v>
          </cell>
          <cell r="BH152">
            <v>11684.616477943049</v>
          </cell>
          <cell r="BI152">
            <v>264.8426306488418</v>
          </cell>
          <cell r="BJ152">
            <v>3972.6394597326271</v>
          </cell>
          <cell r="BK152">
            <v>238172949.25839967</v>
          </cell>
          <cell r="BL152">
            <v>11917918.379197881</v>
          </cell>
          <cell r="BM152">
            <v>0</v>
          </cell>
          <cell r="BN152">
            <v>0</v>
          </cell>
          <cell r="BO152">
            <v>0</v>
          </cell>
          <cell r="BP152">
            <v>0</v>
          </cell>
          <cell r="BR152">
            <v>2154.8035651802384</v>
          </cell>
          <cell r="BS152">
            <v>0</v>
          </cell>
          <cell r="BT152">
            <v>0</v>
          </cell>
          <cell r="BU152">
            <v>221.79293796496995</v>
          </cell>
          <cell r="BV152">
            <v>0</v>
          </cell>
          <cell r="BW152">
            <v>17743435.037197597</v>
          </cell>
          <cell r="BZ152">
            <v>3366.1448909936662</v>
          </cell>
          <cell r="CA152">
            <v>75.312075581412955</v>
          </cell>
          <cell r="CB152">
            <v>6462.6026939734393</v>
          </cell>
          <cell r="CC152">
            <v>146.480862383557</v>
          </cell>
          <cell r="CD152">
            <v>1933.01062721527</v>
          </cell>
          <cell r="CE152">
            <v>0</v>
          </cell>
          <cell r="CF152">
            <v>221.79293796496995</v>
          </cell>
          <cell r="CH152">
            <v>33</v>
          </cell>
          <cell r="CI152">
            <v>0</v>
          </cell>
          <cell r="CJ152">
            <v>33</v>
          </cell>
          <cell r="CK152">
            <v>0</v>
          </cell>
          <cell r="CL152">
            <v>13</v>
          </cell>
          <cell r="CM152">
            <v>0</v>
          </cell>
          <cell r="CV152">
            <v>0</v>
          </cell>
        </row>
        <row r="153">
          <cell r="B153">
            <v>2035</v>
          </cell>
          <cell r="C153">
            <v>159.724302125283</v>
          </cell>
          <cell r="D153">
            <v>3.2756978747169967</v>
          </cell>
          <cell r="E153">
            <v>0</v>
          </cell>
          <cell r="F153">
            <v>0</v>
          </cell>
          <cell r="G153">
            <v>163</v>
          </cell>
          <cell r="H153">
            <v>0</v>
          </cell>
          <cell r="I153">
            <v>0</v>
          </cell>
          <cell r="K153">
            <v>0</v>
          </cell>
          <cell r="L153">
            <v>0</v>
          </cell>
          <cell r="M153">
            <v>0</v>
          </cell>
          <cell r="N153">
            <v>0</v>
          </cell>
          <cell r="O153">
            <v>0</v>
          </cell>
          <cell r="P153">
            <v>0</v>
          </cell>
          <cell r="Q153">
            <v>0</v>
          </cell>
          <cell r="R153">
            <v>0</v>
          </cell>
          <cell r="S153">
            <v>0</v>
          </cell>
          <cell r="T153">
            <v>0</v>
          </cell>
          <cell r="U153">
            <v>0</v>
          </cell>
          <cell r="V153">
            <v>13800.179703624453</v>
          </cell>
          <cell r="W153">
            <v>2070.026955543668</v>
          </cell>
          <cell r="X153">
            <v>216</v>
          </cell>
          <cell r="Y153">
            <v>71405.989587429751</v>
          </cell>
          <cell r="Z153">
            <v>2286.026955543668</v>
          </cell>
          <cell r="AB153">
            <v>130.08666934217902</v>
          </cell>
          <cell r="AC153">
            <v>11239.488231164267</v>
          </cell>
          <cell r="AD153">
            <v>4495.7952924657066</v>
          </cell>
          <cell r="AF153">
            <v>2809.8720577910667</v>
          </cell>
          <cell r="AG153">
            <v>3025.8720577910667</v>
          </cell>
          <cell r="AI153">
            <v>2286.026955543668</v>
          </cell>
          <cell r="AJ153">
            <v>13.973044456331991</v>
          </cell>
          <cell r="AK153">
            <v>0</v>
          </cell>
          <cell r="AL153">
            <v>0</v>
          </cell>
          <cell r="AM153">
            <v>339.38940023385658</v>
          </cell>
          <cell r="AN153">
            <v>0</v>
          </cell>
          <cell r="AO153">
            <v>0</v>
          </cell>
          <cell r="AP153">
            <v>2035</v>
          </cell>
          <cell r="AQ153">
            <v>0</v>
          </cell>
          <cell r="AR153">
            <v>-159.724302125283</v>
          </cell>
          <cell r="AS153">
            <v>0</v>
          </cell>
          <cell r="AT153">
            <v>0</v>
          </cell>
          <cell r="AU153">
            <v>0</v>
          </cell>
          <cell r="AV153">
            <v>0</v>
          </cell>
          <cell r="AW153">
            <v>0</v>
          </cell>
          <cell r="AX153">
            <v>0</v>
          </cell>
          <cell r="AY153">
            <v>-10.724302125283003</v>
          </cell>
          <cell r="AZ153">
            <v>-35</v>
          </cell>
          <cell r="BA153">
            <v>0</v>
          </cell>
          <cell r="BB153">
            <v>-40</v>
          </cell>
          <cell r="BC153">
            <v>0</v>
          </cell>
          <cell r="BD153">
            <v>-14</v>
          </cell>
          <cell r="BE153">
            <v>0</v>
          </cell>
          <cell r="BF153">
            <v>0</v>
          </cell>
          <cell r="BG153">
            <v>12982.907197714499</v>
          </cell>
          <cell r="BH153">
            <v>11955.601228387517</v>
          </cell>
          <cell r="BI153">
            <v>270.98475044446786</v>
          </cell>
          <cell r="BJ153">
            <v>4064.771256667018</v>
          </cell>
          <cell r="BK153">
            <v>243696556.93001473</v>
          </cell>
          <cell r="BL153">
            <v>12194313.770001054</v>
          </cell>
          <cell r="BM153">
            <v>0</v>
          </cell>
          <cell r="BN153">
            <v>0</v>
          </cell>
          <cell r="BO153">
            <v>0</v>
          </cell>
          <cell r="BP153">
            <v>0</v>
          </cell>
          <cell r="BR153">
            <v>2204.7667950021278</v>
          </cell>
          <cell r="BS153">
            <v>0</v>
          </cell>
          <cell r="BT153">
            <v>0</v>
          </cell>
          <cell r="BU153">
            <v>226.92659178740587</v>
          </cell>
          <cell r="BV153">
            <v>0</v>
          </cell>
          <cell r="BW153">
            <v>18154127.34299247</v>
          </cell>
          <cell r="BZ153">
            <v>3443.1934973500579</v>
          </cell>
          <cell r="CA153">
            <v>77.048606356391701</v>
          </cell>
          <cell r="CB153">
            <v>6612.4806794044534</v>
          </cell>
          <cell r="CC153">
            <v>149.87798543101417</v>
          </cell>
          <cell r="CD153">
            <v>1977.8402032147251</v>
          </cell>
          <cell r="CE153">
            <v>0</v>
          </cell>
          <cell r="CF153">
            <v>226.92659178740587</v>
          </cell>
          <cell r="CH153">
            <v>34</v>
          </cell>
          <cell r="CI153">
            <v>0</v>
          </cell>
          <cell r="CJ153">
            <v>34</v>
          </cell>
          <cell r="CK153">
            <v>0</v>
          </cell>
          <cell r="CL153">
            <v>14</v>
          </cell>
          <cell r="CM153">
            <v>0</v>
          </cell>
          <cell r="CV153">
            <v>0</v>
          </cell>
        </row>
        <row r="154">
          <cell r="B154" t="str">
            <v xml:space="preserve">     </v>
          </cell>
          <cell r="C154">
            <v>0</v>
          </cell>
          <cell r="D154">
            <v>0</v>
          </cell>
          <cell r="E154">
            <v>0</v>
          </cell>
          <cell r="F154">
            <v>0</v>
          </cell>
          <cell r="G154">
            <v>0</v>
          </cell>
          <cell r="H154">
            <v>0</v>
          </cell>
          <cell r="I154">
            <v>0</v>
          </cell>
          <cell r="K154">
            <v>0</v>
          </cell>
          <cell r="L154">
            <v>0</v>
          </cell>
          <cell r="M154">
            <v>0</v>
          </cell>
          <cell r="N154">
            <v>0</v>
          </cell>
          <cell r="O154">
            <v>0</v>
          </cell>
          <cell r="P154">
            <v>0</v>
          </cell>
          <cell r="Q154">
            <v>0</v>
          </cell>
          <cell r="R154">
            <v>0</v>
          </cell>
          <cell r="S154">
            <v>0</v>
          </cell>
          <cell r="T154">
            <v>0</v>
          </cell>
          <cell r="U154">
            <v>0</v>
          </cell>
          <cell r="V154">
            <v>0</v>
          </cell>
          <cell r="W154">
            <v>0</v>
          </cell>
          <cell r="X154">
            <v>0</v>
          </cell>
          <cell r="Y154">
            <v>0</v>
          </cell>
          <cell r="Z154">
            <v>0</v>
          </cell>
          <cell r="AB154">
            <v>0</v>
          </cell>
          <cell r="AC154">
            <v>0</v>
          </cell>
          <cell r="AD154">
            <v>0</v>
          </cell>
          <cell r="AF154">
            <v>0</v>
          </cell>
          <cell r="AG154">
            <v>0</v>
          </cell>
          <cell r="AI154">
            <v>0</v>
          </cell>
          <cell r="AJ154">
            <v>0</v>
          </cell>
          <cell r="AK154">
            <v>0</v>
          </cell>
          <cell r="AL154">
            <v>0</v>
          </cell>
          <cell r="AM154">
            <v>0</v>
          </cell>
          <cell r="AN154">
            <v>0</v>
          </cell>
          <cell r="AO154">
            <v>0</v>
          </cell>
          <cell r="AP154">
            <v>0</v>
          </cell>
          <cell r="AQ154">
            <v>0</v>
          </cell>
          <cell r="AR154">
            <v>0</v>
          </cell>
          <cell r="AS154">
            <v>0</v>
          </cell>
          <cell r="AT154">
            <v>0</v>
          </cell>
          <cell r="AU154">
            <v>0</v>
          </cell>
          <cell r="AV154">
            <v>0</v>
          </cell>
          <cell r="AW154">
            <v>0</v>
          </cell>
          <cell r="AX154">
            <v>0</v>
          </cell>
          <cell r="AY154">
            <v>0</v>
          </cell>
          <cell r="AZ154">
            <v>0</v>
          </cell>
          <cell r="BA154">
            <v>0</v>
          </cell>
          <cell r="BB154">
            <v>0</v>
          </cell>
          <cell r="BC154">
            <v>0</v>
          </cell>
          <cell r="BD154">
            <v>0</v>
          </cell>
          <cell r="BE154">
            <v>0</v>
          </cell>
          <cell r="BF154">
            <v>0</v>
          </cell>
          <cell r="BG154">
            <v>0</v>
          </cell>
          <cell r="BH154">
            <v>0</v>
          </cell>
          <cell r="BI154">
            <v>0</v>
          </cell>
          <cell r="BJ154">
            <v>0</v>
          </cell>
          <cell r="BK154">
            <v>0</v>
          </cell>
          <cell r="BL154">
            <v>0</v>
          </cell>
          <cell r="BM154">
            <v>0</v>
          </cell>
          <cell r="BN154">
            <v>0</v>
          </cell>
          <cell r="BO154">
            <v>0</v>
          </cell>
          <cell r="BP154">
            <v>0</v>
          </cell>
          <cell r="BR154">
            <v>0</v>
          </cell>
          <cell r="BS154">
            <v>0</v>
          </cell>
          <cell r="BT154">
            <v>0</v>
          </cell>
          <cell r="BU154" t="e">
            <v>#N/A</v>
          </cell>
          <cell r="BV154">
            <v>0</v>
          </cell>
          <cell r="BW154" t="e">
            <v>#N/A</v>
          </cell>
          <cell r="BZ154" t="e">
            <v>#N/A</v>
          </cell>
          <cell r="CA154" t="e">
            <v>#N/A</v>
          </cell>
          <cell r="CB154" t="e">
            <v>#N/A</v>
          </cell>
          <cell r="CC154" t="e">
            <v>#N/A</v>
          </cell>
          <cell r="CD154" t="e">
            <v>#N/A</v>
          </cell>
          <cell r="CE154" t="e">
            <v>#N/A</v>
          </cell>
          <cell r="CF154" t="e">
            <v>#N/A</v>
          </cell>
          <cell r="CH154">
            <v>35</v>
          </cell>
          <cell r="CI154">
            <v>0</v>
          </cell>
          <cell r="CJ154">
            <v>35</v>
          </cell>
          <cell r="CK154">
            <v>0</v>
          </cell>
          <cell r="CL154">
            <v>0</v>
          </cell>
          <cell r="CM154">
            <v>0</v>
          </cell>
          <cell r="CV154">
            <v>0</v>
          </cell>
        </row>
        <row r="161">
          <cell r="B161" t="str">
            <v>Año</v>
          </cell>
          <cell r="C161" t="str">
            <v>Pozos a rehabilitar</v>
          </cell>
          <cell r="D161" t="str">
            <v>Pozos a construir</v>
          </cell>
          <cell r="E161" t="str">
            <v xml:space="preserve">Total Pozos </v>
          </cell>
          <cell r="F161" t="str">
            <v>Unidades de bombeo a instalar - Rehabilitación</v>
          </cell>
          <cell r="G161" t="str">
            <v>Unidades de bombeo a instalar - Ampliación</v>
          </cell>
          <cell r="H161" t="str">
            <v xml:space="preserve">Total unidades de bombeo a instalar </v>
          </cell>
          <cell r="I161" t="str">
            <v>Red para conducción (km)</v>
          </cell>
          <cell r="K161" t="str">
            <v>Plantas de tratamiento</v>
          </cell>
          <cell r="L161" t="str">
            <v xml:space="preserve">Tanques de almacenamiento </v>
          </cell>
          <cell r="M161" t="str">
            <v>Redes acueducto ampliación (km)</v>
          </cell>
          <cell r="N161" t="str">
            <v>Redes alcantarillado ampliación (km)</v>
          </cell>
          <cell r="O161" t="str">
            <v>Tubería de impulsión estación menor (km)</v>
          </cell>
          <cell r="P161" t="str">
            <v>Tubería de impulsión estación mayor (km)</v>
          </cell>
          <cell r="Q161" t="str">
            <v>Unidades de bombeo Estación menor ampliación</v>
          </cell>
          <cell r="R161" t="str">
            <v>Unidades de bombeo Estación mayor ampliación</v>
          </cell>
        </row>
        <row r="162">
          <cell r="B162">
            <v>2002</v>
          </cell>
          <cell r="C162">
            <v>1</v>
          </cell>
          <cell r="D162">
            <v>0</v>
          </cell>
          <cell r="E162">
            <v>1</v>
          </cell>
          <cell r="F162">
            <v>1</v>
          </cell>
          <cell r="G162">
            <v>0</v>
          </cell>
          <cell r="H162">
            <v>1</v>
          </cell>
          <cell r="I162">
            <v>0</v>
          </cell>
          <cell r="K162">
            <v>1</v>
          </cell>
          <cell r="L162">
            <v>1</v>
          </cell>
          <cell r="M162">
            <v>3.248186579266255</v>
          </cell>
          <cell r="N162">
            <v>10.239731163426649</v>
          </cell>
          <cell r="O162">
            <v>0.5</v>
          </cell>
          <cell r="P162">
            <v>2</v>
          </cell>
          <cell r="Q162">
            <v>1</v>
          </cell>
          <cell r="R162">
            <v>1</v>
          </cell>
        </row>
        <row r="163">
          <cell r="B163">
            <v>2003</v>
          </cell>
          <cell r="C163">
            <v>0</v>
          </cell>
          <cell r="D163">
            <v>0</v>
          </cell>
          <cell r="E163">
            <v>0</v>
          </cell>
          <cell r="F163">
            <v>0</v>
          </cell>
          <cell r="G163">
            <v>0</v>
          </cell>
          <cell r="H163">
            <v>0</v>
          </cell>
          <cell r="I163">
            <v>0</v>
          </cell>
          <cell r="K163">
            <v>0</v>
          </cell>
          <cell r="L163">
            <v>0</v>
          </cell>
          <cell r="M163">
            <v>4.232706944738176</v>
          </cell>
          <cell r="N163">
            <v>10.699091703266408</v>
          </cell>
          <cell r="O163">
            <v>0</v>
          </cell>
          <cell r="P163">
            <v>0</v>
          </cell>
          <cell r="Q163">
            <v>0</v>
          </cell>
          <cell r="R163">
            <v>0</v>
          </cell>
        </row>
        <row r="164">
          <cell r="B164">
            <v>2004</v>
          </cell>
          <cell r="C164">
            <v>0</v>
          </cell>
          <cell r="D164">
            <v>0</v>
          </cell>
          <cell r="E164">
            <v>0</v>
          </cell>
          <cell r="F164">
            <v>0</v>
          </cell>
          <cell r="G164">
            <v>0</v>
          </cell>
          <cell r="H164">
            <v>0</v>
          </cell>
          <cell r="I164">
            <v>0</v>
          </cell>
          <cell r="K164">
            <v>0</v>
          </cell>
          <cell r="L164">
            <v>0</v>
          </cell>
          <cell r="M164">
            <v>4.397435608320297</v>
          </cell>
          <cell r="N164">
            <v>11.174251404675095</v>
          </cell>
          <cell r="O164">
            <v>0</v>
          </cell>
          <cell r="P164">
            <v>0</v>
          </cell>
          <cell r="Q164">
            <v>0</v>
          </cell>
          <cell r="R164">
            <v>0</v>
          </cell>
        </row>
        <row r="165">
          <cell r="B165">
            <v>2005</v>
          </cell>
          <cell r="C165">
            <v>0</v>
          </cell>
          <cell r="D165">
            <v>0</v>
          </cell>
          <cell r="E165">
            <v>0</v>
          </cell>
          <cell r="F165">
            <v>0</v>
          </cell>
          <cell r="G165">
            <v>0</v>
          </cell>
          <cell r="H165">
            <v>0</v>
          </cell>
          <cell r="I165">
            <v>0</v>
          </cell>
          <cell r="K165">
            <v>0</v>
          </cell>
          <cell r="L165">
            <v>0</v>
          </cell>
          <cell r="M165">
            <v>4.5675283494154426</v>
          </cell>
          <cell r="N165">
            <v>5.5164818932632986</v>
          </cell>
          <cell r="O165">
            <v>0</v>
          </cell>
          <cell r="P165">
            <v>0</v>
          </cell>
          <cell r="Q165">
            <v>0</v>
          </cell>
          <cell r="R165">
            <v>0</v>
          </cell>
        </row>
        <row r="166">
          <cell r="B166">
            <v>2006</v>
          </cell>
          <cell r="C166">
            <v>0</v>
          </cell>
          <cell r="D166">
            <v>0</v>
          </cell>
          <cell r="E166">
            <v>0</v>
          </cell>
          <cell r="F166">
            <v>0</v>
          </cell>
          <cell r="G166">
            <v>0</v>
          </cell>
          <cell r="H166">
            <v>0</v>
          </cell>
          <cell r="I166">
            <v>0</v>
          </cell>
          <cell r="K166">
            <v>0</v>
          </cell>
          <cell r="L166">
            <v>0</v>
          </cell>
          <cell r="M166">
            <v>4.7431453716877741</v>
          </cell>
          <cell r="N166">
            <v>1.544941758030318</v>
          </cell>
          <cell r="O166">
            <v>0</v>
          </cell>
          <cell r="P166">
            <v>0</v>
          </cell>
          <cell r="Q166">
            <v>0</v>
          </cell>
          <cell r="R166">
            <v>0</v>
          </cell>
        </row>
        <row r="167">
          <cell r="B167">
            <v>2007</v>
          </cell>
          <cell r="C167">
            <v>0</v>
          </cell>
          <cell r="D167">
            <v>0</v>
          </cell>
          <cell r="E167">
            <v>0</v>
          </cell>
          <cell r="F167">
            <v>0</v>
          </cell>
          <cell r="G167">
            <v>0</v>
          </cell>
          <cell r="H167">
            <v>0</v>
          </cell>
          <cell r="I167">
            <v>0</v>
          </cell>
          <cell r="K167">
            <v>0</v>
          </cell>
          <cell r="L167">
            <v>0</v>
          </cell>
          <cell r="M167">
            <v>4.9244514244879563</v>
          </cell>
          <cell r="N167">
            <v>1.5807714027209658</v>
          </cell>
          <cell r="O167">
            <v>0</v>
          </cell>
          <cell r="P167">
            <v>0</v>
          </cell>
          <cell r="Q167">
            <v>0</v>
          </cell>
          <cell r="R167">
            <v>0</v>
          </cell>
        </row>
        <row r="168">
          <cell r="B168">
            <v>2008</v>
          </cell>
          <cell r="C168">
            <v>0</v>
          </cell>
          <cell r="D168">
            <v>0</v>
          </cell>
          <cell r="E168">
            <v>0</v>
          </cell>
          <cell r="F168">
            <v>0</v>
          </cell>
          <cell r="G168">
            <v>0</v>
          </cell>
          <cell r="H168">
            <v>0</v>
          </cell>
          <cell r="I168">
            <v>0</v>
          </cell>
          <cell r="K168">
            <v>0</v>
          </cell>
          <cell r="L168">
            <v>0</v>
          </cell>
          <cell r="M168">
            <v>5.1116159275311928</v>
          </cell>
          <cell r="N168">
            <v>1.6174319935828543</v>
          </cell>
          <cell r="O168">
            <v>0</v>
          </cell>
          <cell r="P168">
            <v>0</v>
          </cell>
          <cell r="Q168">
            <v>0</v>
          </cell>
          <cell r="R168">
            <v>0</v>
          </cell>
        </row>
        <row r="169">
          <cell r="B169">
            <v>2009</v>
          </cell>
          <cell r="C169">
            <v>0</v>
          </cell>
          <cell r="D169">
            <v>1</v>
          </cell>
          <cell r="E169">
            <v>1</v>
          </cell>
          <cell r="F169">
            <v>0</v>
          </cell>
          <cell r="G169">
            <v>1</v>
          </cell>
          <cell r="H169">
            <v>1</v>
          </cell>
          <cell r="I169">
            <v>1.5</v>
          </cell>
          <cell r="K169">
            <v>0</v>
          </cell>
          <cell r="L169">
            <v>0</v>
          </cell>
          <cell r="M169">
            <v>5.3048130989131144</v>
          </cell>
          <cell r="N169">
            <v>1.6549428015729473</v>
          </cell>
          <cell r="O169">
            <v>0</v>
          </cell>
          <cell r="P169">
            <v>0</v>
          </cell>
          <cell r="Q169">
            <v>0</v>
          </cell>
          <cell r="R169">
            <v>0</v>
          </cell>
        </row>
        <row r="170">
          <cell r="B170">
            <v>2010</v>
          </cell>
          <cell r="C170">
            <v>0</v>
          </cell>
          <cell r="D170">
            <v>0</v>
          </cell>
          <cell r="E170">
            <v>0</v>
          </cell>
          <cell r="F170">
            <v>0</v>
          </cell>
          <cell r="G170">
            <v>0</v>
          </cell>
          <cell r="H170">
            <v>0</v>
          </cell>
          <cell r="I170">
            <v>0</v>
          </cell>
          <cell r="K170">
            <v>0</v>
          </cell>
          <cell r="L170">
            <v>0</v>
          </cell>
          <cell r="M170">
            <v>5.5042220865514313</v>
          </cell>
          <cell r="N170">
            <v>1.6933235445721448</v>
          </cell>
          <cell r="O170">
            <v>0</v>
          </cell>
          <cell r="P170">
            <v>0</v>
          </cell>
          <cell r="Q170">
            <v>0</v>
          </cell>
          <cell r="R170">
            <v>0</v>
          </cell>
        </row>
        <row r="171">
          <cell r="B171">
            <v>2011</v>
          </cell>
          <cell r="C171">
            <v>0</v>
          </cell>
          <cell r="D171">
            <v>0</v>
          </cell>
          <cell r="E171">
            <v>0</v>
          </cell>
          <cell r="F171">
            <v>0</v>
          </cell>
          <cell r="G171">
            <v>0</v>
          </cell>
          <cell r="H171">
            <v>0</v>
          </cell>
          <cell r="I171">
            <v>0</v>
          </cell>
          <cell r="K171">
            <v>0</v>
          </cell>
          <cell r="L171">
            <v>0</v>
          </cell>
          <cell r="M171">
            <v>5.7100271031437435</v>
          </cell>
          <cell r="N171">
            <v>1.7325943977502356</v>
          </cell>
          <cell r="O171">
            <v>0</v>
          </cell>
          <cell r="P171">
            <v>0</v>
          </cell>
          <cell r="Q171">
            <v>0</v>
          </cell>
          <cell r="R171">
            <v>0</v>
          </cell>
        </row>
        <row r="172">
          <cell r="B172">
            <v>2012</v>
          </cell>
          <cell r="C172">
            <v>0</v>
          </cell>
          <cell r="D172">
            <v>0</v>
          </cell>
          <cell r="E172">
            <v>0</v>
          </cell>
          <cell r="F172">
            <v>0</v>
          </cell>
          <cell r="G172">
            <v>0</v>
          </cell>
          <cell r="H172">
            <v>0</v>
          </cell>
          <cell r="I172">
            <v>0</v>
          </cell>
          <cell r="K172">
            <v>0</v>
          </cell>
          <cell r="L172">
            <v>1</v>
          </cell>
          <cell r="M172">
            <v>2.5965490512986027</v>
          </cell>
          <cell r="N172">
            <v>1.7727760041711327</v>
          </cell>
          <cell r="O172">
            <v>0</v>
          </cell>
          <cell r="P172">
            <v>0</v>
          </cell>
          <cell r="Q172">
            <v>0</v>
          </cell>
          <cell r="R172">
            <v>0</v>
          </cell>
        </row>
        <row r="173">
          <cell r="B173">
            <v>2013</v>
          </cell>
          <cell r="C173">
            <v>0</v>
          </cell>
          <cell r="D173">
            <v>0</v>
          </cell>
          <cell r="E173">
            <v>0</v>
          </cell>
          <cell r="F173">
            <v>0</v>
          </cell>
          <cell r="G173">
            <v>0</v>
          </cell>
          <cell r="H173">
            <v>0</v>
          </cell>
          <cell r="I173">
            <v>0</v>
          </cell>
          <cell r="K173">
            <v>0</v>
          </cell>
          <cell r="L173">
            <v>0</v>
          </cell>
          <cell r="M173">
            <v>2.4546129288523342</v>
          </cell>
          <cell r="N173">
            <v>1.8138894856440675</v>
          </cell>
          <cell r="O173">
            <v>0</v>
          </cell>
          <cell r="P173">
            <v>0</v>
          </cell>
          <cell r="Q173">
            <v>0</v>
          </cell>
          <cell r="R173">
            <v>0</v>
          </cell>
        </row>
        <row r="174">
          <cell r="B174">
            <v>2014</v>
          </cell>
          <cell r="C174">
            <v>0</v>
          </cell>
          <cell r="D174">
            <v>0</v>
          </cell>
          <cell r="E174">
            <v>0</v>
          </cell>
          <cell r="F174">
            <v>0</v>
          </cell>
          <cell r="G174">
            <v>0</v>
          </cell>
          <cell r="H174">
            <v>0</v>
          </cell>
          <cell r="I174">
            <v>0</v>
          </cell>
          <cell r="K174">
            <v>0</v>
          </cell>
          <cell r="L174">
            <v>0</v>
          </cell>
          <cell r="M174">
            <v>2.5115392878148532</v>
          </cell>
          <cell r="N174">
            <v>1.8559564538264612</v>
          </cell>
          <cell r="O174">
            <v>0</v>
          </cell>
          <cell r="P174">
            <v>0</v>
          </cell>
          <cell r="Q174">
            <v>0</v>
          </cell>
          <cell r="R174">
            <v>0</v>
          </cell>
        </row>
        <row r="175">
          <cell r="B175">
            <v>2015</v>
          </cell>
          <cell r="C175">
            <v>0</v>
          </cell>
          <cell r="D175">
            <v>0</v>
          </cell>
          <cell r="E175">
            <v>0</v>
          </cell>
          <cell r="F175">
            <v>0</v>
          </cell>
          <cell r="G175">
            <v>0</v>
          </cell>
          <cell r="H175">
            <v>0</v>
          </cell>
          <cell r="I175">
            <v>0</v>
          </cell>
          <cell r="K175">
            <v>0</v>
          </cell>
          <cell r="L175">
            <v>0</v>
          </cell>
          <cell r="M175">
            <v>2.5697858591443308</v>
          </cell>
          <cell r="N175">
            <v>1.8989990215842818</v>
          </cell>
          <cell r="O175">
            <v>0</v>
          </cell>
          <cell r="P175">
            <v>0</v>
          </cell>
          <cell r="Q175">
            <v>0</v>
          </cell>
          <cell r="R175">
            <v>0</v>
          </cell>
        </row>
        <row r="176">
          <cell r="B176">
            <v>2016</v>
          </cell>
          <cell r="C176">
            <v>0</v>
          </cell>
          <cell r="D176">
            <v>1</v>
          </cell>
          <cell r="E176">
            <v>1</v>
          </cell>
          <cell r="F176">
            <v>0</v>
          </cell>
          <cell r="G176">
            <v>1</v>
          </cell>
          <cell r="H176">
            <v>1</v>
          </cell>
          <cell r="I176">
            <v>1.5</v>
          </cell>
          <cell r="K176">
            <v>0</v>
          </cell>
          <cell r="L176">
            <v>0</v>
          </cell>
          <cell r="M176">
            <v>2.6293832606551679</v>
          </cell>
          <cell r="N176">
            <v>1.9430398146158359</v>
          </cell>
          <cell r="O176">
            <v>0</v>
          </cell>
          <cell r="P176">
            <v>0</v>
          </cell>
          <cell r="Q176">
            <v>0</v>
          </cell>
          <cell r="R176">
            <v>0</v>
          </cell>
        </row>
        <row r="177">
          <cell r="B177">
            <v>2017</v>
          </cell>
          <cell r="C177">
            <v>0</v>
          </cell>
          <cell r="D177">
            <v>0</v>
          </cell>
          <cell r="E177">
            <v>0</v>
          </cell>
          <cell r="F177">
            <v>0</v>
          </cell>
          <cell r="G177">
            <v>0</v>
          </cell>
          <cell r="H177">
            <v>0</v>
          </cell>
          <cell r="I177">
            <v>0</v>
          </cell>
          <cell r="K177">
            <v>0</v>
          </cell>
          <cell r="L177">
            <v>0</v>
          </cell>
          <cell r="M177">
            <v>2.69036282023731</v>
          </cell>
          <cell r="N177">
            <v>1.9881019833452456</v>
          </cell>
          <cell r="O177">
            <v>0</v>
          </cell>
          <cell r="P177">
            <v>0</v>
          </cell>
          <cell r="Q177">
            <v>0</v>
          </cell>
          <cell r="R177">
            <v>0</v>
          </cell>
        </row>
        <row r="178">
          <cell r="B178">
            <v>2018</v>
          </cell>
          <cell r="C178">
            <v>0</v>
          </cell>
          <cell r="D178">
            <v>0</v>
          </cell>
          <cell r="E178">
            <v>0</v>
          </cell>
          <cell r="F178">
            <v>0</v>
          </cell>
          <cell r="G178">
            <v>0</v>
          </cell>
          <cell r="H178">
            <v>0</v>
          </cell>
          <cell r="I178">
            <v>0</v>
          </cell>
          <cell r="K178">
            <v>0</v>
          </cell>
          <cell r="L178">
            <v>0</v>
          </cell>
          <cell r="M178">
            <v>2.752756592324181</v>
          </cell>
          <cell r="N178">
            <v>2.0342092150915279</v>
          </cell>
          <cell r="O178">
            <v>0</v>
          </cell>
          <cell r="P178">
            <v>0</v>
          </cell>
          <cell r="Q178">
            <v>0</v>
          </cell>
          <cell r="R178">
            <v>0</v>
          </cell>
        </row>
        <row r="179">
          <cell r="B179">
            <v>2019</v>
          </cell>
          <cell r="C179">
            <v>0</v>
          </cell>
          <cell r="D179">
            <v>0</v>
          </cell>
          <cell r="E179">
            <v>0</v>
          </cell>
          <cell r="F179">
            <v>0</v>
          </cell>
          <cell r="G179">
            <v>0</v>
          </cell>
          <cell r="H179">
            <v>0</v>
          </cell>
          <cell r="I179">
            <v>0</v>
          </cell>
          <cell r="K179">
            <v>0</v>
          </cell>
          <cell r="L179">
            <v>0</v>
          </cell>
          <cell r="M179">
            <v>2.8165973747421185</v>
          </cell>
          <cell r="N179">
            <v>2.0813857465201546</v>
          </cell>
          <cell r="O179">
            <v>0</v>
          </cell>
          <cell r="P179">
            <v>0</v>
          </cell>
          <cell r="Q179">
            <v>0</v>
          </cell>
          <cell r="R179">
            <v>0</v>
          </cell>
        </row>
        <row r="180">
          <cell r="B180">
            <v>2020</v>
          </cell>
          <cell r="C180">
            <v>0</v>
          </cell>
          <cell r="D180">
            <v>0</v>
          </cell>
          <cell r="E180">
            <v>0</v>
          </cell>
          <cell r="F180">
            <v>0</v>
          </cell>
          <cell r="G180">
            <v>0</v>
          </cell>
          <cell r="H180">
            <v>0</v>
          </cell>
          <cell r="I180">
            <v>0</v>
          </cell>
          <cell r="K180">
            <v>0</v>
          </cell>
          <cell r="L180">
            <v>0</v>
          </cell>
          <cell r="M180">
            <v>2.8819187259509729</v>
          </cell>
          <cell r="N180">
            <v>2.1296563763833136</v>
          </cell>
          <cell r="O180">
            <v>0</v>
          </cell>
          <cell r="P180">
            <v>0</v>
          </cell>
          <cell r="Q180">
            <v>0</v>
          </cell>
          <cell r="R180">
            <v>0</v>
          </cell>
        </row>
        <row r="181">
          <cell r="B181">
            <v>2021</v>
          </cell>
          <cell r="C181">
            <v>0</v>
          </cell>
          <cell r="D181">
            <v>0</v>
          </cell>
          <cell r="E181">
            <v>0</v>
          </cell>
          <cell r="F181">
            <v>0</v>
          </cell>
          <cell r="G181">
            <v>0</v>
          </cell>
          <cell r="H181">
            <v>0</v>
          </cell>
          <cell r="I181">
            <v>0</v>
          </cell>
          <cell r="K181">
            <v>0</v>
          </cell>
          <cell r="L181">
            <v>0</v>
          </cell>
          <cell r="M181">
            <v>2.9487549826845862</v>
          </cell>
          <cell r="N181">
            <v>2.1790464785553376</v>
          </cell>
          <cell r="O181">
            <v>0</v>
          </cell>
          <cell r="P181">
            <v>0</v>
          </cell>
          <cell r="Q181">
            <v>0</v>
          </cell>
          <cell r="R181">
            <v>0</v>
          </cell>
        </row>
        <row r="182">
          <cell r="B182">
            <v>2022</v>
          </cell>
          <cell r="C182">
            <v>0</v>
          </cell>
          <cell r="D182">
            <v>0</v>
          </cell>
          <cell r="E182">
            <v>0</v>
          </cell>
          <cell r="F182">
            <v>0</v>
          </cell>
          <cell r="G182">
            <v>0</v>
          </cell>
          <cell r="H182">
            <v>0</v>
          </cell>
          <cell r="I182">
            <v>0</v>
          </cell>
          <cell r="K182">
            <v>0</v>
          </cell>
          <cell r="L182">
            <v>0</v>
          </cell>
          <cell r="M182">
            <v>3.01714127799969</v>
          </cell>
          <cell r="N182">
            <v>2.2295820153710202</v>
          </cell>
          <cell r="O182">
            <v>0</v>
          </cell>
          <cell r="P182">
            <v>0</v>
          </cell>
          <cell r="Q182">
            <v>0</v>
          </cell>
          <cell r="R182">
            <v>0</v>
          </cell>
        </row>
        <row r="183">
          <cell r="B183">
            <v>2023</v>
          </cell>
          <cell r="C183">
            <v>0</v>
          </cell>
          <cell r="D183">
            <v>0</v>
          </cell>
          <cell r="E183">
            <v>0</v>
          </cell>
          <cell r="F183">
            <v>0</v>
          </cell>
          <cell r="G183">
            <v>0</v>
          </cell>
          <cell r="H183">
            <v>0</v>
          </cell>
          <cell r="I183">
            <v>0</v>
          </cell>
          <cell r="K183">
            <v>0</v>
          </cell>
          <cell r="L183">
            <v>0</v>
          </cell>
          <cell r="M183">
            <v>3.087113559744521</v>
          </cell>
          <cell r="N183">
            <v>2.2812895512727436</v>
          </cell>
          <cell r="O183">
            <v>0</v>
          </cell>
          <cell r="P183">
            <v>0</v>
          </cell>
          <cell r="Q183">
            <v>0</v>
          </cell>
          <cell r="R183">
            <v>0</v>
          </cell>
        </row>
        <row r="184">
          <cell r="B184">
            <v>2024</v>
          </cell>
          <cell r="C184">
            <v>0</v>
          </cell>
          <cell r="D184">
            <v>1</v>
          </cell>
          <cell r="E184">
            <v>1</v>
          </cell>
          <cell r="F184">
            <v>0</v>
          </cell>
          <cell r="G184">
            <v>1</v>
          </cell>
          <cell r="H184">
            <v>1</v>
          </cell>
          <cell r="I184">
            <v>1.5</v>
          </cell>
          <cell r="K184">
            <v>0</v>
          </cell>
          <cell r="L184">
            <v>0</v>
          </cell>
          <cell r="M184">
            <v>3.1587086094545431</v>
          </cell>
          <cell r="N184">
            <v>2.3341962667742608</v>
          </cell>
          <cell r="O184">
            <v>0</v>
          </cell>
          <cell r="P184">
            <v>0</v>
          </cell>
          <cell r="Q184">
            <v>0</v>
          </cell>
          <cell r="R184">
            <v>0</v>
          </cell>
        </row>
        <row r="185">
          <cell r="B185">
            <v>2025</v>
          </cell>
          <cell r="C185">
            <v>0</v>
          </cell>
          <cell r="D185">
            <v>0</v>
          </cell>
          <cell r="E185">
            <v>0</v>
          </cell>
          <cell r="F185">
            <v>0</v>
          </cell>
          <cell r="G185">
            <v>0</v>
          </cell>
          <cell r="H185">
            <v>0</v>
          </cell>
          <cell r="I185">
            <v>0</v>
          </cell>
          <cell r="K185">
            <v>0</v>
          </cell>
          <cell r="L185">
            <v>0</v>
          </cell>
          <cell r="M185">
            <v>3.2319640616874405</v>
          </cell>
          <cell r="N185">
            <v>2.3883299727486338</v>
          </cell>
          <cell r="O185">
            <v>0</v>
          </cell>
          <cell r="P185">
            <v>0</v>
          </cell>
          <cell r="Q185">
            <v>0</v>
          </cell>
          <cell r="R185">
            <v>0</v>
          </cell>
        </row>
        <row r="186">
          <cell r="B186">
            <v>2026</v>
          </cell>
          <cell r="C186">
            <v>0</v>
          </cell>
          <cell r="D186">
            <v>0</v>
          </cell>
          <cell r="E186">
            <v>0</v>
          </cell>
          <cell r="F186">
            <v>0</v>
          </cell>
          <cell r="G186">
            <v>0</v>
          </cell>
          <cell r="H186">
            <v>0</v>
          </cell>
          <cell r="I186">
            <v>0</v>
          </cell>
          <cell r="K186">
            <v>0</v>
          </cell>
          <cell r="L186">
            <v>0</v>
          </cell>
          <cell r="M186">
            <v>3.3069184238058007</v>
          </cell>
          <cell r="N186">
            <v>9.0784680320101003</v>
          </cell>
          <cell r="O186">
            <v>0</v>
          </cell>
          <cell r="P186">
            <v>0</v>
          </cell>
          <cell r="Q186">
            <v>0</v>
          </cell>
          <cell r="R186">
            <v>0</v>
          </cell>
        </row>
        <row r="187">
          <cell r="B187">
            <v>2027</v>
          </cell>
          <cell r="C187">
            <v>0</v>
          </cell>
          <cell r="D187">
            <v>0</v>
          </cell>
          <cell r="E187">
            <v>0</v>
          </cell>
          <cell r="F187">
            <v>0</v>
          </cell>
          <cell r="G187">
            <v>0</v>
          </cell>
          <cell r="H187">
            <v>0</v>
          </cell>
          <cell r="I187">
            <v>0</v>
          </cell>
          <cell r="K187">
            <v>0</v>
          </cell>
          <cell r="L187">
            <v>0</v>
          </cell>
          <cell r="M187">
            <v>3.383611096218865</v>
          </cell>
          <cell r="N187">
            <v>4.3514179769248083</v>
          </cell>
          <cell r="O187">
            <v>0</v>
          </cell>
          <cell r="P187">
            <v>0</v>
          </cell>
          <cell r="Q187">
            <v>0</v>
          </cell>
          <cell r="R187">
            <v>0</v>
          </cell>
        </row>
        <row r="188">
          <cell r="B188">
            <v>2028</v>
          </cell>
          <cell r="C188">
            <v>0</v>
          </cell>
          <cell r="D188">
            <v>0</v>
          </cell>
          <cell r="E188">
            <v>0</v>
          </cell>
          <cell r="F188">
            <v>0</v>
          </cell>
          <cell r="G188">
            <v>0</v>
          </cell>
          <cell r="H188">
            <v>0</v>
          </cell>
          <cell r="I188">
            <v>0</v>
          </cell>
          <cell r="K188">
            <v>0</v>
          </cell>
          <cell r="L188">
            <v>0</v>
          </cell>
          <cell r="M188">
            <v>3.4620823930937696</v>
          </cell>
          <cell r="N188">
            <v>2.7551794383143169</v>
          </cell>
          <cell r="O188">
            <v>0</v>
          </cell>
          <cell r="P188">
            <v>0</v>
          </cell>
          <cell r="Q188">
            <v>0</v>
          </cell>
          <cell r="R188">
            <v>0</v>
          </cell>
        </row>
        <row r="189">
          <cell r="B189">
            <v>2029</v>
          </cell>
          <cell r="C189">
            <v>0</v>
          </cell>
          <cell r="D189">
            <v>0</v>
          </cell>
          <cell r="E189">
            <v>0</v>
          </cell>
          <cell r="F189">
            <v>0</v>
          </cell>
          <cell r="G189">
            <v>0</v>
          </cell>
          <cell r="H189">
            <v>0</v>
          </cell>
          <cell r="I189">
            <v>0</v>
          </cell>
          <cell r="K189">
            <v>0</v>
          </cell>
          <cell r="L189">
            <v>0</v>
          </cell>
          <cell r="M189">
            <v>3.5423735635469713</v>
          </cell>
          <cell r="N189">
            <v>2.8190764103655921</v>
          </cell>
          <cell r="O189">
            <v>0</v>
          </cell>
          <cell r="P189">
            <v>0</v>
          </cell>
          <cell r="Q189">
            <v>0</v>
          </cell>
          <cell r="R189">
            <v>0</v>
          </cell>
        </row>
        <row r="190">
          <cell r="B190">
            <v>2030</v>
          </cell>
          <cell r="C190">
            <v>0</v>
          </cell>
          <cell r="D190">
            <v>0</v>
          </cell>
          <cell r="E190">
            <v>0</v>
          </cell>
          <cell r="F190">
            <v>0</v>
          </cell>
          <cell r="G190">
            <v>0</v>
          </cell>
          <cell r="H190">
            <v>0</v>
          </cell>
          <cell r="I190">
            <v>0</v>
          </cell>
          <cell r="K190">
            <v>0</v>
          </cell>
          <cell r="L190">
            <v>0</v>
          </cell>
          <cell r="M190">
            <v>3.6245268133272113</v>
          </cell>
          <cell r="N190">
            <v>2.8844552543344526</v>
          </cell>
          <cell r="O190">
            <v>0</v>
          </cell>
          <cell r="P190">
            <v>0</v>
          </cell>
          <cell r="Q190">
            <v>0</v>
          </cell>
          <cell r="R190">
            <v>0</v>
          </cell>
        </row>
        <row r="191">
          <cell r="B191">
            <v>2031</v>
          </cell>
          <cell r="C191">
            <v>0</v>
          </cell>
          <cell r="D191">
            <v>1</v>
          </cell>
          <cell r="E191">
            <v>1</v>
          </cell>
          <cell r="F191">
            <v>0</v>
          </cell>
          <cell r="G191">
            <v>1</v>
          </cell>
          <cell r="H191">
            <v>1</v>
          </cell>
          <cell r="I191">
            <v>1.5</v>
          </cell>
          <cell r="K191">
            <v>0</v>
          </cell>
          <cell r="L191">
            <v>0</v>
          </cell>
          <cell r="M191">
            <v>3.7085853270014195</v>
          </cell>
          <cell r="N191">
            <v>2.9513503371759908</v>
          </cell>
          <cell r="O191">
            <v>0</v>
          </cell>
          <cell r="P191">
            <v>0</v>
          </cell>
          <cell r="Q191">
            <v>0</v>
          </cell>
          <cell r="R191">
            <v>0</v>
          </cell>
        </row>
        <row r="192">
          <cell r="B192">
            <v>2032</v>
          </cell>
          <cell r="C192">
            <v>0</v>
          </cell>
          <cell r="D192">
            <v>0</v>
          </cell>
          <cell r="E192">
            <v>0</v>
          </cell>
          <cell r="F192">
            <v>0</v>
          </cell>
          <cell r="G192">
            <v>0</v>
          </cell>
          <cell r="H192">
            <v>0</v>
          </cell>
          <cell r="I192">
            <v>0</v>
          </cell>
          <cell r="K192">
            <v>0</v>
          </cell>
          <cell r="L192">
            <v>0</v>
          </cell>
          <cell r="M192">
            <v>3.794593290654857</v>
          </cell>
          <cell r="N192">
            <v>3.0197968228696936</v>
          </cell>
          <cell r="O192">
            <v>0</v>
          </cell>
          <cell r="P192">
            <v>0</v>
          </cell>
          <cell r="Q192">
            <v>0</v>
          </cell>
          <cell r="R192">
            <v>0</v>
          </cell>
        </row>
        <row r="193">
          <cell r="B193">
            <v>2033</v>
          </cell>
          <cell r="C193">
            <v>0</v>
          </cell>
          <cell r="D193">
            <v>0</v>
          </cell>
          <cell r="E193">
            <v>0</v>
          </cell>
          <cell r="F193">
            <v>0</v>
          </cell>
          <cell r="G193">
            <v>0</v>
          </cell>
          <cell r="H193">
            <v>0</v>
          </cell>
          <cell r="I193">
            <v>0</v>
          </cell>
          <cell r="K193">
            <v>0</v>
          </cell>
          <cell r="L193">
            <v>0</v>
          </cell>
          <cell r="M193">
            <v>3.8825959151181815</v>
          </cell>
          <cell r="N193">
            <v>3.0898306909031636</v>
          </cell>
          <cell r="O193">
            <v>0</v>
          </cell>
          <cell r="P193">
            <v>0</v>
          </cell>
          <cell r="Q193">
            <v>0</v>
          </cell>
          <cell r="R193">
            <v>0</v>
          </cell>
        </row>
        <row r="194">
          <cell r="B194">
            <v>2034</v>
          </cell>
          <cell r="C194">
            <v>0</v>
          </cell>
          <cell r="D194">
            <v>0</v>
          </cell>
          <cell r="E194">
            <v>0</v>
          </cell>
          <cell r="F194">
            <v>0</v>
          </cell>
          <cell r="G194">
            <v>0</v>
          </cell>
          <cell r="H194">
            <v>0</v>
          </cell>
          <cell r="I194">
            <v>0</v>
          </cell>
          <cell r="K194">
            <v>0</v>
          </cell>
          <cell r="L194">
            <v>0</v>
          </cell>
          <cell r="M194">
            <v>3.9726394597326271</v>
          </cell>
          <cell r="N194">
            <v>3.1614887551854647</v>
          </cell>
          <cell r="O194">
            <v>0</v>
          </cell>
          <cell r="P194">
            <v>0</v>
          </cell>
          <cell r="Q194">
            <v>0</v>
          </cell>
          <cell r="R194">
            <v>0</v>
          </cell>
        </row>
        <row r="195">
          <cell r="B195">
            <v>2035</v>
          </cell>
          <cell r="C195">
            <v>0</v>
          </cell>
          <cell r="D195">
            <v>0</v>
          </cell>
          <cell r="E195">
            <v>0</v>
          </cell>
          <cell r="F195">
            <v>0</v>
          </cell>
          <cell r="G195">
            <v>0</v>
          </cell>
          <cell r="H195">
            <v>0</v>
          </cell>
          <cell r="I195">
            <v>0</v>
          </cell>
          <cell r="K195">
            <v>0</v>
          </cell>
          <cell r="L195">
            <v>0</v>
          </cell>
          <cell r="M195">
            <v>4.0647712566670178</v>
          </cell>
          <cell r="N195">
            <v>0</v>
          </cell>
          <cell r="O195">
            <v>0</v>
          </cell>
          <cell r="P195">
            <v>0</v>
          </cell>
          <cell r="Q195">
            <v>0</v>
          </cell>
          <cell r="R195">
            <v>0</v>
          </cell>
        </row>
        <row r="196">
          <cell r="B196" t="str">
            <v xml:space="preserve">     </v>
          </cell>
          <cell r="C196">
            <v>0</v>
          </cell>
          <cell r="D196">
            <v>0</v>
          </cell>
          <cell r="E196">
            <v>0</v>
          </cell>
          <cell r="F196">
            <v>0</v>
          </cell>
          <cell r="G196">
            <v>0</v>
          </cell>
          <cell r="H196">
            <v>0</v>
          </cell>
          <cell r="I196">
            <v>0</v>
          </cell>
          <cell r="K196">
            <v>0</v>
          </cell>
          <cell r="L196">
            <v>0</v>
          </cell>
          <cell r="M196">
            <v>0</v>
          </cell>
          <cell r="N196">
            <v>0</v>
          </cell>
          <cell r="O196">
            <v>0</v>
          </cell>
          <cell r="P196">
            <v>0</v>
          </cell>
          <cell r="Q196">
            <v>0</v>
          </cell>
          <cell r="R196">
            <v>0</v>
          </cell>
        </row>
        <row r="202">
          <cell r="A202" t="str">
            <v>AÑO</v>
          </cell>
          <cell r="B202" t="str">
            <v>REDES ALC. O UNIDADES DE ALC. NO CONVENCIONAL</v>
          </cell>
          <cell r="C202" t="str">
            <v>SISTEMA DE BOMBEO MENOR</v>
          </cell>
          <cell r="D202" t="str">
            <v>SISTEMA DE BOMBEO MAYOR AMPLIACIÓN</v>
          </cell>
          <cell r="E202" t="str">
            <v>TUBERÍA DE IMPULSIÓN AMPLIACIÓN ESTACIÓN MAYOR</v>
          </cell>
          <cell r="F202" t="str">
            <v>PLANTA DE TRATAMIENTO AMPLIACIÓN</v>
          </cell>
          <cell r="G202" t="str">
            <v>EMISARIO FINAL CONSTRUCCIÓN</v>
          </cell>
          <cell r="H202" t="str">
            <v>TUBERÍA DE IMPULSIÓN AMPLIACIÓN ESTACIÓN MAYOR</v>
          </cell>
          <cell r="I202" t="str">
            <v>COSTO CONEXIONES AMPLIACIÓN</v>
          </cell>
          <cell r="J202" t="str">
            <v>TOTAL INVERSIONES</v>
          </cell>
          <cell r="K202" t="str">
            <v>PLAN MAESTRO</v>
          </cell>
        </row>
        <row r="203">
          <cell r="A203">
            <v>2002</v>
          </cell>
          <cell r="B203">
            <v>1361250480.1408265</v>
          </cell>
          <cell r="C203">
            <v>36651808.473377608</v>
          </cell>
          <cell r="D203">
            <v>0</v>
          </cell>
          <cell r="E203">
            <v>85747345.445114657</v>
          </cell>
          <cell r="F203">
            <v>0</v>
          </cell>
          <cell r="G203">
            <v>0</v>
          </cell>
          <cell r="H203">
            <v>48352357.550671719</v>
          </cell>
          <cell r="I203">
            <v>85525001.60577473</v>
          </cell>
          <cell r="J203">
            <v>1617526993.2157652</v>
          </cell>
          <cell r="K203">
            <v>39994171.441260017</v>
          </cell>
        </row>
        <row r="204">
          <cell r="A204">
            <v>2003</v>
          </cell>
          <cell r="B204">
            <v>1422317000.8760612</v>
          </cell>
          <cell r="C204">
            <v>0</v>
          </cell>
          <cell r="D204">
            <v>0</v>
          </cell>
          <cell r="E204">
            <v>0</v>
          </cell>
          <cell r="F204">
            <v>0</v>
          </cell>
          <cell r="G204">
            <v>0</v>
          </cell>
          <cell r="H204">
            <v>0</v>
          </cell>
          <cell r="I204">
            <v>93761759.384822056</v>
          </cell>
          <cell r="J204">
            <v>1516078760.2608833</v>
          </cell>
          <cell r="K204">
            <v>0</v>
          </cell>
        </row>
        <row r="205">
          <cell r="A205">
            <v>2004</v>
          </cell>
          <cell r="B205">
            <v>1485483832.2472177</v>
          </cell>
          <cell r="C205">
            <v>0</v>
          </cell>
          <cell r="D205">
            <v>0</v>
          </cell>
          <cell r="E205">
            <v>0</v>
          </cell>
          <cell r="F205">
            <v>0</v>
          </cell>
          <cell r="G205">
            <v>0</v>
          </cell>
          <cell r="H205">
            <v>0</v>
          </cell>
          <cell r="I205">
            <v>97880138.274345711</v>
          </cell>
          <cell r="J205">
            <v>1583363970.5215633</v>
          </cell>
          <cell r="K205">
            <v>0</v>
          </cell>
        </row>
        <row r="206">
          <cell r="A206">
            <v>2005</v>
          </cell>
          <cell r="B206">
            <v>733350661.85271859</v>
          </cell>
          <cell r="C206">
            <v>0</v>
          </cell>
          <cell r="D206">
            <v>0</v>
          </cell>
          <cell r="E206">
            <v>0</v>
          </cell>
          <cell r="F206">
            <v>0</v>
          </cell>
          <cell r="G206">
            <v>0</v>
          </cell>
          <cell r="H206">
            <v>0</v>
          </cell>
          <cell r="I206">
            <v>102273075.75650428</v>
          </cell>
          <cell r="J206">
            <v>835623737.60922289</v>
          </cell>
          <cell r="K206">
            <v>0</v>
          </cell>
        </row>
        <row r="207">
          <cell r="A207">
            <v>2006</v>
          </cell>
          <cell r="B207">
            <v>205381633.20340651</v>
          </cell>
          <cell r="C207">
            <v>0</v>
          </cell>
          <cell r="D207">
            <v>0</v>
          </cell>
          <cell r="E207">
            <v>0</v>
          </cell>
          <cell r="F207">
            <v>0</v>
          </cell>
          <cell r="G207">
            <v>0</v>
          </cell>
          <cell r="H207">
            <v>0</v>
          </cell>
          <cell r="I207">
            <v>50518781.044823594</v>
          </cell>
          <cell r="J207">
            <v>255900414.2482301</v>
          </cell>
          <cell r="K207">
            <v>0</v>
          </cell>
        </row>
        <row r="208">
          <cell r="A208">
            <v>2007</v>
          </cell>
          <cell r="B208">
            <v>210144758.35386193</v>
          </cell>
          <cell r="C208">
            <v>0</v>
          </cell>
          <cell r="D208">
            <v>0</v>
          </cell>
          <cell r="E208">
            <v>0</v>
          </cell>
          <cell r="F208">
            <v>0</v>
          </cell>
          <cell r="G208">
            <v>0</v>
          </cell>
          <cell r="H208">
            <v>0</v>
          </cell>
          <cell r="I208">
            <v>14139767.520697908</v>
          </cell>
          <cell r="J208">
            <v>224284525.87455985</v>
          </cell>
          <cell r="K208">
            <v>0</v>
          </cell>
        </row>
        <row r="209">
          <cell r="A209">
            <v>2008</v>
          </cell>
          <cell r="B209">
            <v>215018347.91559139</v>
          </cell>
          <cell r="C209">
            <v>0</v>
          </cell>
          <cell r="D209">
            <v>0</v>
          </cell>
          <cell r="E209">
            <v>0</v>
          </cell>
          <cell r="F209">
            <v>0</v>
          </cell>
          <cell r="G209">
            <v>0</v>
          </cell>
          <cell r="H209">
            <v>0</v>
          </cell>
          <cell r="I209">
            <v>14414326.113332819</v>
          </cell>
          <cell r="J209">
            <v>229432674.0289242</v>
          </cell>
          <cell r="K209">
            <v>0</v>
          </cell>
        </row>
        <row r="210">
          <cell r="A210">
            <v>2009</v>
          </cell>
          <cell r="B210">
            <v>220004963.7331396</v>
          </cell>
          <cell r="C210">
            <v>0</v>
          </cell>
          <cell r="D210">
            <v>0</v>
          </cell>
          <cell r="E210">
            <v>0</v>
          </cell>
          <cell r="F210">
            <v>0</v>
          </cell>
          <cell r="G210">
            <v>0</v>
          </cell>
          <cell r="H210">
            <v>0</v>
          </cell>
          <cell r="I210">
            <v>14826164.002285184</v>
          </cell>
          <cell r="J210">
            <v>234831127.73542479</v>
          </cell>
          <cell r="K210">
            <v>0</v>
          </cell>
        </row>
        <row r="211">
          <cell r="A211">
            <v>2010</v>
          </cell>
          <cell r="B211">
            <v>225107227.06427336</v>
          </cell>
          <cell r="C211">
            <v>0</v>
          </cell>
          <cell r="D211">
            <v>0</v>
          </cell>
          <cell r="E211">
            <v>0</v>
          </cell>
          <cell r="F211">
            <v>0</v>
          </cell>
          <cell r="G211">
            <v>0</v>
          </cell>
          <cell r="H211">
            <v>0</v>
          </cell>
          <cell r="I211">
            <v>15238001.891237551</v>
          </cell>
          <cell r="J211">
            <v>240345228.95551091</v>
          </cell>
          <cell r="K211">
            <v>0</v>
          </cell>
        </row>
        <row r="212">
          <cell r="A212">
            <v>2011</v>
          </cell>
          <cell r="B212">
            <v>230327819.95787883</v>
          </cell>
          <cell r="C212">
            <v>0</v>
          </cell>
          <cell r="D212">
            <v>0</v>
          </cell>
          <cell r="E212">
            <v>0</v>
          </cell>
          <cell r="F212">
            <v>0</v>
          </cell>
          <cell r="G212">
            <v>0</v>
          </cell>
          <cell r="H212">
            <v>0</v>
          </cell>
          <cell r="I212">
            <v>15375281.187555008</v>
          </cell>
          <cell r="J212">
            <v>245703101.14543384</v>
          </cell>
          <cell r="K212">
            <v>0</v>
          </cell>
        </row>
        <row r="213">
          <cell r="A213">
            <v>2012</v>
          </cell>
          <cell r="B213">
            <v>235669486.66380161</v>
          </cell>
          <cell r="C213">
            <v>0</v>
          </cell>
          <cell r="D213">
            <v>0</v>
          </cell>
          <cell r="E213">
            <v>0</v>
          </cell>
          <cell r="F213">
            <v>0</v>
          </cell>
          <cell r="G213">
            <v>0</v>
          </cell>
          <cell r="H213">
            <v>0</v>
          </cell>
          <cell r="I213">
            <v>15924398.372824829</v>
          </cell>
          <cell r="J213">
            <v>251593885.03662643</v>
          </cell>
          <cell r="K213">
            <v>0</v>
          </cell>
        </row>
        <row r="214">
          <cell r="A214">
            <v>2013</v>
          </cell>
          <cell r="B214">
            <v>241135035.0753836</v>
          </cell>
          <cell r="C214">
            <v>0</v>
          </cell>
          <cell r="D214">
            <v>0</v>
          </cell>
          <cell r="E214">
            <v>0</v>
          </cell>
          <cell r="F214">
            <v>0</v>
          </cell>
          <cell r="G214">
            <v>0</v>
          </cell>
          <cell r="H214">
            <v>0</v>
          </cell>
          <cell r="I214">
            <v>16198956.96545974</v>
          </cell>
          <cell r="J214">
            <v>257333992.04084334</v>
          </cell>
          <cell r="K214">
            <v>0</v>
          </cell>
        </row>
        <row r="215">
          <cell r="A215">
            <v>2014</v>
          </cell>
          <cell r="B215">
            <v>246727338.20545813</v>
          </cell>
          <cell r="C215">
            <v>0</v>
          </cell>
          <cell r="D215">
            <v>0</v>
          </cell>
          <cell r="E215">
            <v>0</v>
          </cell>
          <cell r="F215">
            <v>0</v>
          </cell>
          <cell r="G215">
            <v>0</v>
          </cell>
          <cell r="H215">
            <v>0</v>
          </cell>
          <cell r="I215">
            <v>16610794.854412105</v>
          </cell>
          <cell r="J215">
            <v>263338133.05987024</v>
          </cell>
          <cell r="K215">
            <v>0</v>
          </cell>
        </row>
        <row r="216">
          <cell r="A216">
            <v>2015</v>
          </cell>
          <cell r="B216">
            <v>252449335.69657391</v>
          </cell>
          <cell r="C216">
            <v>0</v>
          </cell>
          <cell r="D216">
            <v>0</v>
          </cell>
          <cell r="E216">
            <v>0</v>
          </cell>
          <cell r="F216">
            <v>0</v>
          </cell>
          <cell r="G216">
            <v>0</v>
          </cell>
          <cell r="H216">
            <v>0</v>
          </cell>
          <cell r="I216">
            <v>17022632.743364472</v>
          </cell>
          <cell r="J216">
            <v>269471968.43993837</v>
          </cell>
          <cell r="K216">
            <v>0</v>
          </cell>
        </row>
        <row r="217">
          <cell r="A217">
            <v>2016</v>
          </cell>
          <cell r="B217">
            <v>258304035.3662402</v>
          </cell>
          <cell r="C217">
            <v>0</v>
          </cell>
          <cell r="D217">
            <v>0</v>
          </cell>
          <cell r="E217">
            <v>0</v>
          </cell>
          <cell r="F217">
            <v>0</v>
          </cell>
          <cell r="G217">
            <v>0</v>
          </cell>
          <cell r="H217">
            <v>0</v>
          </cell>
          <cell r="I217">
            <v>17297191.335999381</v>
          </cell>
          <cell r="J217">
            <v>275601226.70223957</v>
          </cell>
          <cell r="K217">
            <v>0</v>
          </cell>
        </row>
        <row r="218">
          <cell r="A218">
            <v>2017</v>
          </cell>
          <cell r="B218">
            <v>264294514.78802305</v>
          </cell>
          <cell r="C218">
            <v>0</v>
          </cell>
          <cell r="D218">
            <v>0</v>
          </cell>
          <cell r="E218">
            <v>0</v>
          </cell>
          <cell r="F218">
            <v>0</v>
          </cell>
          <cell r="G218">
            <v>0</v>
          </cell>
          <cell r="H218">
            <v>0</v>
          </cell>
          <cell r="I218">
            <v>17846308.521269206</v>
          </cell>
          <cell r="J218">
            <v>282140823.30929226</v>
          </cell>
          <cell r="K218">
            <v>0</v>
          </cell>
        </row>
        <row r="219">
          <cell r="A219">
            <v>2018</v>
          </cell>
          <cell r="B219">
            <v>270423922.90927958</v>
          </cell>
          <cell r="C219">
            <v>0</v>
          </cell>
          <cell r="D219">
            <v>0</v>
          </cell>
          <cell r="E219">
            <v>0</v>
          </cell>
          <cell r="F219">
            <v>0</v>
          </cell>
          <cell r="G219">
            <v>0</v>
          </cell>
          <cell r="H219">
            <v>0</v>
          </cell>
          <cell r="I219">
            <v>18120867.113904115</v>
          </cell>
          <cell r="J219">
            <v>288544790.0231837</v>
          </cell>
          <cell r="K219">
            <v>0</v>
          </cell>
        </row>
        <row r="220">
          <cell r="A220">
            <v>2019</v>
          </cell>
          <cell r="B220">
            <v>276695481.70644498</v>
          </cell>
          <cell r="C220">
            <v>0</v>
          </cell>
          <cell r="D220">
            <v>0</v>
          </cell>
          <cell r="E220">
            <v>0</v>
          </cell>
          <cell r="F220">
            <v>0</v>
          </cell>
          <cell r="G220">
            <v>0</v>
          </cell>
          <cell r="H220">
            <v>0</v>
          </cell>
          <cell r="I220">
            <v>18669984.299173936</v>
          </cell>
          <cell r="J220">
            <v>295365466.00561893</v>
          </cell>
          <cell r="K220">
            <v>0</v>
          </cell>
        </row>
        <row r="221">
          <cell r="A221">
            <v>2020</v>
          </cell>
          <cell r="B221">
            <v>283112487.87869853</v>
          </cell>
          <cell r="C221">
            <v>0</v>
          </cell>
          <cell r="D221">
            <v>0</v>
          </cell>
          <cell r="E221">
            <v>0</v>
          </cell>
          <cell r="F221">
            <v>0</v>
          </cell>
          <cell r="G221">
            <v>0</v>
          </cell>
          <cell r="H221">
            <v>0</v>
          </cell>
          <cell r="I221">
            <v>19081822.188126303</v>
          </cell>
          <cell r="J221">
            <v>302194310.06682485</v>
          </cell>
          <cell r="K221">
            <v>0</v>
          </cell>
        </row>
        <row r="222">
          <cell r="A222">
            <v>2021</v>
          </cell>
          <cell r="B222">
            <v>289678314.58086884</v>
          </cell>
          <cell r="C222">
            <v>0</v>
          </cell>
          <cell r="D222">
            <v>0</v>
          </cell>
          <cell r="E222">
            <v>0</v>
          </cell>
          <cell r="F222">
            <v>0</v>
          </cell>
          <cell r="G222">
            <v>0</v>
          </cell>
          <cell r="H222">
            <v>0</v>
          </cell>
          <cell r="I222">
            <v>19493660.07707867</v>
          </cell>
          <cell r="J222">
            <v>309171974.65794754</v>
          </cell>
          <cell r="K222">
            <v>0</v>
          </cell>
        </row>
        <row r="223">
          <cell r="A223">
            <v>2022</v>
          </cell>
          <cell r="B223">
            <v>296396413.19660449</v>
          </cell>
          <cell r="C223">
            <v>0</v>
          </cell>
          <cell r="D223">
            <v>0</v>
          </cell>
          <cell r="E223">
            <v>0</v>
          </cell>
          <cell r="F223">
            <v>0</v>
          </cell>
          <cell r="G223">
            <v>0</v>
          </cell>
          <cell r="H223">
            <v>0</v>
          </cell>
          <cell r="I223">
            <v>19905497.966031037</v>
          </cell>
          <cell r="J223">
            <v>316301911.16263551</v>
          </cell>
          <cell r="K223">
            <v>0</v>
          </cell>
        </row>
        <row r="224">
          <cell r="A224">
            <v>2023</v>
          </cell>
          <cell r="B224">
            <v>303270315.15259743</v>
          </cell>
          <cell r="C224">
            <v>0</v>
          </cell>
          <cell r="D224">
            <v>0</v>
          </cell>
          <cell r="E224">
            <v>0</v>
          </cell>
          <cell r="F224">
            <v>0</v>
          </cell>
          <cell r="G224">
            <v>0</v>
          </cell>
          <cell r="H224">
            <v>0</v>
          </cell>
          <cell r="I224">
            <v>20454615.151300859</v>
          </cell>
          <cell r="J224">
            <v>323724930.30389827</v>
          </cell>
          <cell r="K224">
            <v>0</v>
          </cell>
        </row>
        <row r="225">
          <cell r="A225">
            <v>2024</v>
          </cell>
          <cell r="B225">
            <v>310303633.77490139</v>
          </cell>
          <cell r="C225">
            <v>0</v>
          </cell>
          <cell r="D225">
            <v>0</v>
          </cell>
          <cell r="E225">
            <v>0</v>
          </cell>
          <cell r="F225">
            <v>0</v>
          </cell>
          <cell r="G225">
            <v>0</v>
          </cell>
          <cell r="H225">
            <v>0</v>
          </cell>
          <cell r="I225">
            <v>20866453.040253222</v>
          </cell>
          <cell r="J225">
            <v>331170086.81515461</v>
          </cell>
          <cell r="K225">
            <v>0</v>
          </cell>
        </row>
        <row r="226">
          <cell r="A226">
            <v>2025</v>
          </cell>
          <cell r="B226">
            <v>317500066.18834352</v>
          </cell>
          <cell r="C226">
            <v>0</v>
          </cell>
          <cell r="D226">
            <v>0</v>
          </cell>
          <cell r="E226">
            <v>0</v>
          </cell>
          <cell r="F226">
            <v>0</v>
          </cell>
          <cell r="G226">
            <v>0</v>
          </cell>
          <cell r="H226">
            <v>0</v>
          </cell>
          <cell r="I226">
            <v>21278290.929205589</v>
          </cell>
          <cell r="J226">
            <v>338778357.11754912</v>
          </cell>
          <cell r="K226">
            <v>0</v>
          </cell>
        </row>
        <row r="227">
          <cell r="A227">
            <v>2026</v>
          </cell>
          <cell r="B227">
            <v>1206874357.3714447</v>
          </cell>
          <cell r="C227">
            <v>0</v>
          </cell>
          <cell r="D227">
            <v>0</v>
          </cell>
          <cell r="E227">
            <v>0</v>
          </cell>
          <cell r="F227">
            <v>0</v>
          </cell>
          <cell r="G227">
            <v>0</v>
          </cell>
          <cell r="H227">
            <v>0</v>
          </cell>
          <cell r="I227">
            <v>21964687.410792865</v>
          </cell>
          <cell r="J227">
            <v>1228839044.7822375</v>
          </cell>
          <cell r="K227">
            <v>0</v>
          </cell>
        </row>
        <row r="228">
          <cell r="A228">
            <v>2027</v>
          </cell>
          <cell r="B228">
            <v>578469269.92955434</v>
          </cell>
          <cell r="C228">
            <v>0</v>
          </cell>
          <cell r="D228">
            <v>0</v>
          </cell>
          <cell r="E228">
            <v>0</v>
          </cell>
          <cell r="F228">
            <v>0</v>
          </cell>
          <cell r="G228">
            <v>0</v>
          </cell>
          <cell r="H228">
            <v>0</v>
          </cell>
          <cell r="I228">
            <v>83053974.272060528</v>
          </cell>
          <cell r="J228">
            <v>661523244.20161486</v>
          </cell>
          <cell r="K228">
            <v>0</v>
          </cell>
        </row>
        <row r="229">
          <cell r="A229">
            <v>2028</v>
          </cell>
          <cell r="B229">
            <v>366268339.80516571</v>
          </cell>
          <cell r="C229">
            <v>0</v>
          </cell>
          <cell r="D229">
            <v>0</v>
          </cell>
          <cell r="E229">
            <v>0</v>
          </cell>
          <cell r="F229">
            <v>0</v>
          </cell>
          <cell r="G229">
            <v>0</v>
          </cell>
          <cell r="H229">
            <v>0</v>
          </cell>
          <cell r="I229">
            <v>39810995.932062075</v>
          </cell>
          <cell r="J229">
            <v>406079335.7372278</v>
          </cell>
          <cell r="K229">
            <v>0</v>
          </cell>
        </row>
        <row r="230">
          <cell r="A230">
            <v>2029</v>
          </cell>
          <cell r="B230">
            <v>374762682.33195096</v>
          </cell>
          <cell r="C230">
            <v>0</v>
          </cell>
          <cell r="D230">
            <v>0</v>
          </cell>
          <cell r="E230">
            <v>0</v>
          </cell>
          <cell r="F230">
            <v>0</v>
          </cell>
          <cell r="G230">
            <v>0</v>
          </cell>
          <cell r="H230">
            <v>0</v>
          </cell>
          <cell r="I230">
            <v>25259390.522411797</v>
          </cell>
          <cell r="J230">
            <v>400022072.85436279</v>
          </cell>
          <cell r="K230">
            <v>0</v>
          </cell>
        </row>
        <row r="231">
          <cell r="A231">
            <v>2030</v>
          </cell>
          <cell r="B231">
            <v>383454022.10672307</v>
          </cell>
          <cell r="C231">
            <v>0</v>
          </cell>
          <cell r="D231">
            <v>0</v>
          </cell>
          <cell r="E231">
            <v>0</v>
          </cell>
          <cell r="F231">
            <v>0</v>
          </cell>
          <cell r="G231">
            <v>0</v>
          </cell>
          <cell r="H231">
            <v>0</v>
          </cell>
          <cell r="I231">
            <v>25808507.707681619</v>
          </cell>
          <cell r="J231">
            <v>409262529.81440467</v>
          </cell>
          <cell r="K231">
            <v>0</v>
          </cell>
        </row>
        <row r="232">
          <cell r="A232">
            <v>2031</v>
          </cell>
          <cell r="B232">
            <v>392346927.8074457</v>
          </cell>
          <cell r="C232">
            <v>0</v>
          </cell>
          <cell r="D232">
            <v>0</v>
          </cell>
          <cell r="E232">
            <v>0</v>
          </cell>
          <cell r="F232">
            <v>0</v>
          </cell>
          <cell r="G232">
            <v>0</v>
          </cell>
          <cell r="H232">
            <v>0</v>
          </cell>
          <cell r="I232">
            <v>26357624.89295144</v>
          </cell>
          <cell r="J232">
            <v>418704552.70039713</v>
          </cell>
          <cell r="K232">
            <v>0</v>
          </cell>
        </row>
        <row r="233">
          <cell r="A233">
            <v>2032</v>
          </cell>
          <cell r="B233">
            <v>401446074.06699711</v>
          </cell>
          <cell r="C233">
            <v>0</v>
          </cell>
          <cell r="D233">
            <v>0</v>
          </cell>
          <cell r="E233">
            <v>0</v>
          </cell>
          <cell r="F233">
            <v>0</v>
          </cell>
          <cell r="G233">
            <v>0</v>
          </cell>
          <cell r="H233">
            <v>0</v>
          </cell>
          <cell r="I233">
            <v>27044021.374538716</v>
          </cell>
          <cell r="J233">
            <v>428490095.44153583</v>
          </cell>
          <cell r="K233">
            <v>0</v>
          </cell>
        </row>
        <row r="234">
          <cell r="A234">
            <v>2033</v>
          </cell>
          <cell r="B234">
            <v>410756243.93036073</v>
          </cell>
          <cell r="C234">
            <v>0</v>
          </cell>
          <cell r="D234">
            <v>0</v>
          </cell>
          <cell r="E234">
            <v>0</v>
          </cell>
          <cell r="F234">
            <v>0</v>
          </cell>
          <cell r="G234">
            <v>0</v>
          </cell>
          <cell r="H234">
            <v>0</v>
          </cell>
          <cell r="I234">
            <v>27593138.559808537</v>
          </cell>
          <cell r="J234">
            <v>438349382.49016929</v>
          </cell>
          <cell r="K234">
            <v>0</v>
          </cell>
        </row>
        <row r="235">
          <cell r="A235">
            <v>2034</v>
          </cell>
          <cell r="B235">
            <v>420282331.36892998</v>
          </cell>
          <cell r="C235">
            <v>0</v>
          </cell>
          <cell r="D235">
            <v>0</v>
          </cell>
          <cell r="E235">
            <v>0</v>
          </cell>
          <cell r="F235">
            <v>0</v>
          </cell>
          <cell r="G235">
            <v>0</v>
          </cell>
          <cell r="H235">
            <v>0</v>
          </cell>
          <cell r="I235">
            <v>28279535.041395817</v>
          </cell>
          <cell r="J235">
            <v>448561866.41032583</v>
          </cell>
          <cell r="K235">
            <v>0</v>
          </cell>
        </row>
        <row r="236">
          <cell r="A236">
            <v>2035</v>
          </cell>
          <cell r="B236">
            <v>0</v>
          </cell>
          <cell r="C236">
            <v>0</v>
          </cell>
          <cell r="D236">
            <v>0</v>
          </cell>
          <cell r="E236">
            <v>0</v>
          </cell>
          <cell r="F236">
            <v>1051468291.4398338</v>
          </cell>
          <cell r="G236">
            <v>0</v>
          </cell>
          <cell r="H236">
            <v>0</v>
          </cell>
          <cell r="I236">
            <v>28965931.522983093</v>
          </cell>
          <cell r="J236">
            <v>1080434222.962817</v>
          </cell>
          <cell r="K236">
            <v>0</v>
          </cell>
        </row>
        <row r="237">
          <cell r="A237" t="str">
            <v xml:space="preserve">     </v>
          </cell>
          <cell r="B237">
            <v>0</v>
          </cell>
          <cell r="C237">
            <v>0</v>
          </cell>
          <cell r="D237">
            <v>0</v>
          </cell>
          <cell r="E237">
            <v>0</v>
          </cell>
          <cell r="F237">
            <v>0</v>
          </cell>
          <cell r="G237">
            <v>0</v>
          </cell>
          <cell r="H237">
            <v>0</v>
          </cell>
          <cell r="I237" t="e">
            <v>#N/A</v>
          </cell>
          <cell r="J237" t="e">
            <v>#N/A</v>
          </cell>
          <cell r="K237">
            <v>0</v>
          </cell>
        </row>
        <row r="242">
          <cell r="A242" t="str">
            <v>AÑO</v>
          </cell>
          <cell r="B242" t="str">
            <v>REDES DE ALCANTARILLADO</v>
          </cell>
          <cell r="C242" t="str">
            <v>SISTEMA DE BOMBEO LOCAL</v>
          </cell>
          <cell r="D242" t="str">
            <v xml:space="preserve">SISTEMA DE BOMBEO TOTAL </v>
          </cell>
          <cell r="E242" t="str">
            <v>TUBERÍA DE IMPULSIÓN</v>
          </cell>
          <cell r="F242" t="str">
            <v>PLANTA DE TRATAMIENTO</v>
          </cell>
          <cell r="G242" t="str">
            <v>EMISARIO FINAL</v>
          </cell>
          <cell r="H242" t="str">
            <v xml:space="preserve">COSTO ESTUDIOS OPTIMIZACIÓN DE REDES </v>
          </cell>
          <cell r="I242" t="str">
            <v>TOTAL OPTIMIZACIÓN</v>
          </cell>
        </row>
        <row r="243">
          <cell r="A243">
            <v>2002</v>
          </cell>
          <cell r="B243">
            <v>355227594.29683936</v>
          </cell>
          <cell r="D243">
            <v>30000000</v>
          </cell>
          <cell r="F243">
            <v>40524158.604605824</v>
          </cell>
          <cell r="H243">
            <v>89844171.44126001</v>
          </cell>
          <cell r="I243">
            <v>515595924.34270513</v>
          </cell>
        </row>
        <row r="244">
          <cell r="A244">
            <v>2003</v>
          </cell>
          <cell r="B244">
            <v>0</v>
          </cell>
          <cell r="F244">
            <v>0</v>
          </cell>
          <cell r="H244">
            <v>0</v>
          </cell>
          <cell r="I244">
            <v>0</v>
          </cell>
        </row>
        <row r="245">
          <cell r="A245">
            <v>2004</v>
          </cell>
          <cell r="B245">
            <v>0</v>
          </cell>
          <cell r="F245">
            <v>0</v>
          </cell>
          <cell r="H245">
            <v>0</v>
          </cell>
          <cell r="I245">
            <v>0</v>
          </cell>
        </row>
        <row r="246">
          <cell r="A246">
            <v>2005</v>
          </cell>
          <cell r="B246">
            <v>0</v>
          </cell>
          <cell r="F246">
            <v>0</v>
          </cell>
          <cell r="H246">
            <v>0</v>
          </cell>
          <cell r="I246">
            <v>0</v>
          </cell>
        </row>
        <row r="247">
          <cell r="A247">
            <v>2006</v>
          </cell>
          <cell r="B247">
            <v>0</v>
          </cell>
          <cell r="F247">
            <v>0</v>
          </cell>
          <cell r="H247">
            <v>0</v>
          </cell>
          <cell r="I247">
            <v>0</v>
          </cell>
        </row>
        <row r="248">
          <cell r="A248">
            <v>2007</v>
          </cell>
          <cell r="B248">
            <v>0</v>
          </cell>
          <cell r="F248">
            <v>0</v>
          </cell>
          <cell r="H248">
            <v>0</v>
          </cell>
          <cell r="I248">
            <v>0</v>
          </cell>
        </row>
        <row r="249">
          <cell r="A249">
            <v>2008</v>
          </cell>
          <cell r="B249">
            <v>0</v>
          </cell>
          <cell r="F249">
            <v>0</v>
          </cell>
          <cell r="H249">
            <v>0</v>
          </cell>
          <cell r="I249">
            <v>0</v>
          </cell>
        </row>
        <row r="250">
          <cell r="A250">
            <v>2009</v>
          </cell>
          <cell r="B250">
            <v>0</v>
          </cell>
          <cell r="F250">
            <v>0</v>
          </cell>
          <cell r="H250">
            <v>0</v>
          </cell>
          <cell r="I250">
            <v>0</v>
          </cell>
        </row>
        <row r="251">
          <cell r="A251">
            <v>2010</v>
          </cell>
          <cell r="B251">
            <v>0</v>
          </cell>
          <cell r="F251">
            <v>0</v>
          </cell>
          <cell r="H251">
            <v>0</v>
          </cell>
          <cell r="I251">
            <v>0</v>
          </cell>
        </row>
        <row r="252">
          <cell r="A252">
            <v>2011</v>
          </cell>
          <cell r="B252">
            <v>0</v>
          </cell>
          <cell r="F252">
            <v>0</v>
          </cell>
          <cell r="H252">
            <v>0</v>
          </cell>
          <cell r="I252">
            <v>0</v>
          </cell>
        </row>
        <row r="253">
          <cell r="A253">
            <v>2012</v>
          </cell>
          <cell r="B253">
            <v>0</v>
          </cell>
          <cell r="F253">
            <v>0</v>
          </cell>
          <cell r="H253">
            <v>0</v>
          </cell>
          <cell r="I253">
            <v>0</v>
          </cell>
        </row>
        <row r="254">
          <cell r="A254">
            <v>2013</v>
          </cell>
          <cell r="B254">
            <v>0</v>
          </cell>
          <cell r="F254">
            <v>0</v>
          </cell>
          <cell r="H254">
            <v>0</v>
          </cell>
          <cell r="I254">
            <v>0</v>
          </cell>
        </row>
        <row r="255">
          <cell r="A255">
            <v>2014</v>
          </cell>
          <cell r="B255">
            <v>0</v>
          </cell>
          <cell r="F255">
            <v>0</v>
          </cell>
          <cell r="H255">
            <v>0</v>
          </cell>
          <cell r="I255">
            <v>0</v>
          </cell>
        </row>
        <row r="256">
          <cell r="A256">
            <v>2015</v>
          </cell>
          <cell r="B256">
            <v>0</v>
          </cell>
          <cell r="F256">
            <v>0</v>
          </cell>
          <cell r="H256">
            <v>0</v>
          </cell>
          <cell r="I256">
            <v>0</v>
          </cell>
        </row>
        <row r="257">
          <cell r="A257">
            <v>2016</v>
          </cell>
          <cell r="B257">
            <v>0</v>
          </cell>
          <cell r="F257">
            <v>0</v>
          </cell>
          <cell r="H257">
            <v>0</v>
          </cell>
          <cell r="I257">
            <v>0</v>
          </cell>
        </row>
        <row r="258">
          <cell r="A258">
            <v>2017</v>
          </cell>
          <cell r="B258">
            <v>0</v>
          </cell>
          <cell r="F258">
            <v>0</v>
          </cell>
          <cell r="H258">
            <v>0</v>
          </cell>
          <cell r="I258">
            <v>0</v>
          </cell>
        </row>
        <row r="259">
          <cell r="A259">
            <v>2018</v>
          </cell>
          <cell r="B259">
            <v>0</v>
          </cell>
          <cell r="F259">
            <v>0</v>
          </cell>
          <cell r="H259">
            <v>0</v>
          </cell>
          <cell r="I259">
            <v>0</v>
          </cell>
        </row>
        <row r="260">
          <cell r="A260">
            <v>2019</v>
          </cell>
          <cell r="B260">
            <v>0</v>
          </cell>
          <cell r="F260">
            <v>0</v>
          </cell>
          <cell r="H260">
            <v>0</v>
          </cell>
          <cell r="I260">
            <v>0</v>
          </cell>
        </row>
        <row r="261">
          <cell r="A261">
            <v>2020</v>
          </cell>
          <cell r="B261">
            <v>0</v>
          </cell>
          <cell r="F261">
            <v>0</v>
          </cell>
          <cell r="H261">
            <v>0</v>
          </cell>
          <cell r="I261">
            <v>0</v>
          </cell>
        </row>
        <row r="262">
          <cell r="A262">
            <v>2021</v>
          </cell>
          <cell r="B262">
            <v>0</v>
          </cell>
          <cell r="F262">
            <v>0</v>
          </cell>
          <cell r="H262">
            <v>0</v>
          </cell>
          <cell r="I262">
            <v>0</v>
          </cell>
        </row>
        <row r="263">
          <cell r="A263">
            <v>2022</v>
          </cell>
          <cell r="B263">
            <v>0</v>
          </cell>
          <cell r="F263">
            <v>0</v>
          </cell>
          <cell r="H263">
            <v>0</v>
          </cell>
          <cell r="I263">
            <v>0</v>
          </cell>
        </row>
        <row r="264">
          <cell r="A264">
            <v>2023</v>
          </cell>
          <cell r="B264">
            <v>0</v>
          </cell>
          <cell r="F264">
            <v>0</v>
          </cell>
          <cell r="H264">
            <v>0</v>
          </cell>
          <cell r="I264">
            <v>0</v>
          </cell>
        </row>
        <row r="265">
          <cell r="A265">
            <v>2024</v>
          </cell>
          <cell r="B265">
            <v>0</v>
          </cell>
          <cell r="F265">
            <v>0</v>
          </cell>
          <cell r="H265">
            <v>0</v>
          </cell>
          <cell r="I265">
            <v>0</v>
          </cell>
        </row>
        <row r="266">
          <cell r="A266">
            <v>2025</v>
          </cell>
          <cell r="B266">
            <v>0</v>
          </cell>
          <cell r="F266">
            <v>0</v>
          </cell>
          <cell r="H266">
            <v>0</v>
          </cell>
          <cell r="I266">
            <v>0</v>
          </cell>
        </row>
        <row r="267">
          <cell r="A267">
            <v>2026</v>
          </cell>
          <cell r="B267">
            <v>0</v>
          </cell>
          <cell r="F267">
            <v>0</v>
          </cell>
          <cell r="H267">
            <v>0</v>
          </cell>
          <cell r="I267">
            <v>0</v>
          </cell>
        </row>
        <row r="268">
          <cell r="A268">
            <v>2027</v>
          </cell>
          <cell r="B268">
            <v>0</v>
          </cell>
          <cell r="F268">
            <v>0</v>
          </cell>
          <cell r="H268">
            <v>0</v>
          </cell>
          <cell r="I268">
            <v>0</v>
          </cell>
        </row>
        <row r="269">
          <cell r="A269">
            <v>2028</v>
          </cell>
          <cell r="B269">
            <v>0</v>
          </cell>
          <cell r="F269">
            <v>0</v>
          </cell>
          <cell r="H269">
            <v>0</v>
          </cell>
          <cell r="I269">
            <v>0</v>
          </cell>
        </row>
        <row r="270">
          <cell r="A270">
            <v>2029</v>
          </cell>
          <cell r="B270">
            <v>0</v>
          </cell>
          <cell r="F270">
            <v>0</v>
          </cell>
          <cell r="H270">
            <v>0</v>
          </cell>
          <cell r="I270">
            <v>0</v>
          </cell>
        </row>
        <row r="271">
          <cell r="A271">
            <v>2030</v>
          </cell>
          <cell r="B271">
            <v>0</v>
          </cell>
          <cell r="F271">
            <v>0</v>
          </cell>
          <cell r="H271">
            <v>0</v>
          </cell>
          <cell r="I271">
            <v>0</v>
          </cell>
        </row>
        <row r="272">
          <cell r="A272">
            <v>2031</v>
          </cell>
          <cell r="B272">
            <v>0</v>
          </cell>
          <cell r="F272">
            <v>0</v>
          </cell>
          <cell r="H272">
            <v>0</v>
          </cell>
          <cell r="I272">
            <v>0</v>
          </cell>
        </row>
        <row r="273">
          <cell r="A273">
            <v>2032</v>
          </cell>
          <cell r="B273">
            <v>0</v>
          </cell>
          <cell r="F273">
            <v>0</v>
          </cell>
          <cell r="H273">
            <v>0</v>
          </cell>
          <cell r="I273">
            <v>0</v>
          </cell>
        </row>
        <row r="274">
          <cell r="A274">
            <v>2033</v>
          </cell>
          <cell r="B274">
            <v>0</v>
          </cell>
          <cell r="F274">
            <v>0</v>
          </cell>
          <cell r="H274">
            <v>0</v>
          </cell>
          <cell r="I274">
            <v>0</v>
          </cell>
        </row>
        <row r="275">
          <cell r="A275">
            <v>2034</v>
          </cell>
          <cell r="B275">
            <v>0</v>
          </cell>
          <cell r="F275">
            <v>0</v>
          </cell>
          <cell r="H275">
            <v>0</v>
          </cell>
          <cell r="I275">
            <v>0</v>
          </cell>
        </row>
        <row r="276">
          <cell r="A276">
            <v>2035</v>
          </cell>
          <cell r="B276">
            <v>0</v>
          </cell>
          <cell r="F276">
            <v>0</v>
          </cell>
          <cell r="H276">
            <v>0</v>
          </cell>
          <cell r="I276">
            <v>0</v>
          </cell>
        </row>
        <row r="277">
          <cell r="A277" t="str">
            <v xml:space="preserve">     </v>
          </cell>
          <cell r="B277">
            <v>0</v>
          </cell>
          <cell r="F277">
            <v>0</v>
          </cell>
          <cell r="H277">
            <v>0</v>
          </cell>
          <cell r="I277">
            <v>0</v>
          </cell>
        </row>
        <row r="324">
          <cell r="B324" t="str">
            <v>Año</v>
          </cell>
          <cell r="C324" t="str">
            <v>USUARIOS POTENCIALES DE ALCANTARILLADO</v>
          </cell>
          <cell r="D324" t="str">
            <v>USUARIOS DE ALCANTARILLADO (MODELO DE DEMANDA)*</v>
          </cell>
          <cell r="E324" t="str">
            <v>KILOMETROS DE RED  REQUERIDOS POR AMPLIACIÓN</v>
          </cell>
          <cell r="F324" t="str">
            <v>KILOMETROS DE RED A REHABILITAR EN EL PRIMER AÑO</v>
          </cell>
          <cell r="G324" t="str">
            <v>KILOMETROS DE RED  POR AMPLIACIÓN</v>
          </cell>
          <cell r="H324" t="str">
            <v>COSTO DE AMPLIACIÓN CONEXIONES DOMICILIARIAS ($)</v>
          </cell>
          <cell r="I324" t="str">
            <v>COSTO  REHABILITACIÓN TIPO 2</v>
          </cell>
          <cell r="J324" t="str">
            <v>COSTO  REHABILITACIÓN TIPO 3</v>
          </cell>
          <cell r="K324" t="str">
            <v>COSTO  REHABILITACIÓN TIPO 4</v>
          </cell>
          <cell r="L324" t="str">
            <v>COSTO TOTAL REHABILITACIÓN  DE REDES</v>
          </cell>
          <cell r="M324" t="str">
            <v>COSTO AMPLIACIÓN DE REDES DE 8" Y/O 4"($)</v>
          </cell>
          <cell r="N324" t="str">
            <v>COSTO AMPLIACIÓN DE REDES DE 10" Y/O 6" ($)</v>
          </cell>
          <cell r="O324" t="str">
            <v>COSTO AMPLIACIÓN DE REDES DE 12" Y/O 8" ($)</v>
          </cell>
          <cell r="P324" t="str">
            <v>COSTO AMPLIACIÓN DE REDES DE DIAMETRO MAYOR A 20" Y/O 10" ($)</v>
          </cell>
          <cell r="Q324" t="str">
            <v>COSTO TOTAL DE AMPLIACIÓN DE REDES ($)</v>
          </cell>
          <cell r="R324" t="str">
            <v>COSTO OPTIMIZACIÓN DE REDES Y ESTUDIOS ASOCIADOS</v>
          </cell>
          <cell r="S324" t="str">
            <v>CAUDAL DE DISEÑO (m3/día)</v>
          </cell>
          <cell r="T324" t="str">
            <v>CARGA ORGÁNICA TOTAL (kg/día)</v>
          </cell>
          <cell r="U324" t="str">
            <v>AREA DE LA LAGUNA (Ha)</v>
          </cell>
          <cell r="V324" t="str">
            <v>VOLUMEN DE DISEÑO DE LA LAGUNA (m3)</v>
          </cell>
          <cell r="W324" t="str">
            <v>TIEMPO DE RETENCIÓN (Dias)</v>
          </cell>
          <cell r="X324" t="str">
            <v>TIEMPO DE RETENCIÓN LAGUNA ACTUAL (Dias)</v>
          </cell>
          <cell r="Y324" t="str">
            <v>VOLUMEN ADICIONAL  REQUERIDO</v>
          </cell>
          <cell r="Z324" t="str">
            <v>AÑO DE REFERENCIA DEL CAUDAL DE DISEÑO</v>
          </cell>
          <cell r="AB324" t="str">
            <v>COSTO CONSTRUCCIÓN LAGUNAS ($)</v>
          </cell>
          <cell r="AC324" t="str">
            <v>COSTO REHABILITACIÓN LAGUNAS ($)</v>
          </cell>
          <cell r="AD324" t="str">
            <v>COSTO AMPLIACIÓN LAGUNAS ($)</v>
          </cell>
          <cell r="AE324" t="str">
            <v>Costo tubería de impulsión estación menor ($)</v>
          </cell>
          <cell r="AF324" t="str">
            <v>Potencia Requerida estación menor (kW)</v>
          </cell>
          <cell r="AG324" t="str">
            <v>Costo sistema de bombeo menor inversión ($)</v>
          </cell>
          <cell r="AH324" t="str">
            <v>Costo sistema de bombeo menor de respaldo inversión ($)</v>
          </cell>
          <cell r="AI324" t="str">
            <v>Costo estación de bombeo interna Ampliación ($)</v>
          </cell>
          <cell r="AJ324" t="str">
            <v>Potencia total Requerida (kW)</v>
          </cell>
          <cell r="AK324" t="str">
            <v>Costo sistema de bombeo inversión ($)</v>
          </cell>
          <cell r="AL324" t="str">
            <v>Costo sistema de bombeo de respaldo inversión ($)</v>
          </cell>
          <cell r="AM324" t="str">
            <v>Costo total estación de bombeo externa a construir ($)</v>
          </cell>
          <cell r="AN324" t="str">
            <v>Capacidad a ampliar en la estación de  bombeo externa (kW)</v>
          </cell>
          <cell r="AO324" t="str">
            <v>Costo de ampliación de la estación de  bombeo externa ($)</v>
          </cell>
          <cell r="AP324" t="str">
            <v>Costo de ampliación de la estación de  bombeo (respaldo) externa ($)</v>
          </cell>
          <cell r="AQ324" t="str">
            <v>Costo total estación de  bombeo externa de ampliación($)</v>
          </cell>
          <cell r="AS324" t="str">
            <v>Diametro Tramo  (m)</v>
          </cell>
          <cell r="AT324" t="str">
            <v>Diametro Tramo  (")</v>
          </cell>
          <cell r="AU324" t="str">
            <v>Diametro diseño (")</v>
          </cell>
          <cell r="AV324" t="str">
            <v>Costo  tubería de impulsión Ampliación  ($)</v>
          </cell>
          <cell r="AX324" t="str">
            <v xml:space="preserve">Caudal medio Diario de Aguas Residuales (L/S*Ha) ACTUAL </v>
          </cell>
          <cell r="AY324" t="str">
            <v>CAUDAL DE DISEÑO (lps)</v>
          </cell>
          <cell r="AZ324" t="str">
            <v>Deficit (lps)</v>
          </cell>
          <cell r="BA324" t="str">
            <v>Inversiones en Reposición de la tubería de impulsión ($)</v>
          </cell>
          <cell r="BC324" t="str">
            <v>CAUDAL DE DISEÑO (lps)</v>
          </cell>
          <cell r="BD324" t="str">
            <v>Inversiones en reposición del Emisario final ($)</v>
          </cell>
          <cell r="BE324" t="str">
            <v>Inversiones en ampliación del Emisario final ($)</v>
          </cell>
          <cell r="BG324" t="str">
            <v>Metas de cobertura</v>
          </cell>
          <cell r="BH324" t="str">
            <v>Total usuarios potenciales</v>
          </cell>
          <cell r="BI324" t="str">
            <v>Total usuarios para cumplir las  metas de cobertura</v>
          </cell>
          <cell r="BJ324" t="str">
            <v>Total usuarios Alc. No Conv. para cumplir las  metas de cobertura</v>
          </cell>
          <cell r="BK324" t="str">
            <v>Numero de nuevos usuarios para cumplir metas de cobertura</v>
          </cell>
          <cell r="BL324" t="str">
            <v>Costo Total Alcantarillado no Convencional ($)</v>
          </cell>
          <cell r="BM324" t="str">
            <v>Costo Total Conexiones domiciliarias Alc. no Convencional ($)</v>
          </cell>
          <cell r="BO324" t="str">
            <v>Costo estudios  Alc. no Convencional ($)</v>
          </cell>
          <cell r="BP324" t="str">
            <v>Costo revisión estudios Plan maestro  Alc. ($)</v>
          </cell>
        </row>
        <row r="326">
          <cell r="B326">
            <v>2002</v>
          </cell>
          <cell r="C326">
            <v>6233.7484224385325</v>
          </cell>
          <cell r="D326">
            <v>1932.4620109559451</v>
          </cell>
          <cell r="E326">
            <v>10.239731163426649</v>
          </cell>
          <cell r="F326">
            <v>19.98</v>
          </cell>
          <cell r="G326">
            <v>10.239731163426649</v>
          </cell>
          <cell r="H326">
            <v>85525001.60577473</v>
          </cell>
          <cell r="I326">
            <v>0</v>
          </cell>
          <cell r="J326">
            <v>355227594.29683936</v>
          </cell>
          <cell r="K326">
            <v>0</v>
          </cell>
          <cell r="L326">
            <v>355227594.29683936</v>
          </cell>
          <cell r="M326">
            <v>748197867.13552713</v>
          </cell>
          <cell r="N326">
            <v>102694186.02209722</v>
          </cell>
          <cell r="O326">
            <v>171574432.74423555</v>
          </cell>
          <cell r="P326">
            <v>338783994.23896664</v>
          </cell>
          <cell r="Q326">
            <v>1361250480.1408265</v>
          </cell>
          <cell r="R326">
            <v>49850000</v>
          </cell>
          <cell r="S326">
            <v>5226.7003232273582</v>
          </cell>
          <cell r="T326">
            <v>1045.3400646454716</v>
          </cell>
          <cell r="U326">
            <v>3.6752201879017745</v>
          </cell>
          <cell r="V326">
            <v>66153.963382231945</v>
          </cell>
          <cell r="W326">
            <v>12.656926797246243</v>
          </cell>
          <cell r="X326">
            <v>16.53050579847481</v>
          </cell>
          <cell r="Y326">
            <v>0</v>
          </cell>
          <cell r="Z326">
            <v>2012</v>
          </cell>
          <cell r="AB326">
            <v>0</v>
          </cell>
          <cell r="AC326">
            <v>40524158.604605824</v>
          </cell>
          <cell r="AD326">
            <v>0</v>
          </cell>
          <cell r="AE326">
            <v>48352357.550671719</v>
          </cell>
          <cell r="AF326">
            <v>2.2059632788077432</v>
          </cell>
          <cell r="AG326">
            <v>18325904.236688804</v>
          </cell>
          <cell r="AH326">
            <v>18325904.236688804</v>
          </cell>
          <cell r="AI326">
            <v>36651808.473377608</v>
          </cell>
          <cell r="AJ326">
            <v>74.426672653676789</v>
          </cell>
          <cell r="AK326">
            <v>0</v>
          </cell>
          <cell r="AL326">
            <v>0</v>
          </cell>
          <cell r="AM326">
            <v>0</v>
          </cell>
          <cell r="AN326">
            <v>0</v>
          </cell>
          <cell r="AO326">
            <v>0</v>
          </cell>
          <cell r="AP326">
            <v>0</v>
          </cell>
          <cell r="AQ326">
            <v>0</v>
          </cell>
          <cell r="AS326">
            <v>0.28891801803006462</v>
          </cell>
          <cell r="AT326">
            <v>11.374702369843643</v>
          </cell>
          <cell r="AU326">
            <v>14</v>
          </cell>
          <cell r="AV326">
            <v>85747345.445114657</v>
          </cell>
          <cell r="AX326">
            <v>4.4165042146442461</v>
          </cell>
          <cell r="AY326">
            <v>1974.6190343674423</v>
          </cell>
          <cell r="AZ326">
            <v>-1974.6190343674423</v>
          </cell>
          <cell r="BA326">
            <v>0</v>
          </cell>
          <cell r="BC326">
            <v>-1796.6190343674423</v>
          </cell>
          <cell r="BE326">
            <v>0</v>
          </cell>
          <cell r="BG326">
            <v>0.31</v>
          </cell>
          <cell r="BH326">
            <v>6233.7484224385325</v>
          </cell>
          <cell r="BI326">
            <v>1932.4620109559451</v>
          </cell>
          <cell r="BJ326">
            <v>623.37484224385321</v>
          </cell>
          <cell r="BK326">
            <v>623</v>
          </cell>
          <cell r="BL326">
            <v>398894425.84998</v>
          </cell>
          <cell r="BM326">
            <v>77670578.125</v>
          </cell>
          <cell r="BO326">
            <v>0</v>
          </cell>
          <cell r="BP326">
            <v>39994171.441260017</v>
          </cell>
        </row>
        <row r="327">
          <cell r="B327">
            <v>2003</v>
          </cell>
          <cell r="C327">
            <v>6378.3189150838734</v>
          </cell>
          <cell r="D327">
            <v>2615.1107551843884</v>
          </cell>
          <cell r="E327">
            <v>10.699091703266408</v>
          </cell>
          <cell r="F327">
            <v>0</v>
          </cell>
          <cell r="G327">
            <v>10.699091703266408</v>
          </cell>
          <cell r="H327">
            <v>93761759.384822056</v>
          </cell>
          <cell r="I327">
            <v>0</v>
          </cell>
          <cell r="J327">
            <v>0</v>
          </cell>
          <cell r="K327">
            <v>0</v>
          </cell>
          <cell r="L327">
            <v>0</v>
          </cell>
          <cell r="M327">
            <v>781762476.46647346</v>
          </cell>
          <cell r="N327">
            <v>107301109.38528138</v>
          </cell>
          <cell r="O327">
            <v>179271365.68028715</v>
          </cell>
          <cell r="P327">
            <v>353982049.34401917</v>
          </cell>
          <cell r="Q327">
            <v>1422317000.8760612</v>
          </cell>
          <cell r="R327">
            <v>0</v>
          </cell>
          <cell r="S327">
            <v>5347.9157765040154</v>
          </cell>
          <cell r="T327">
            <v>1069.5831553008031</v>
          </cell>
          <cell r="U327">
            <v>3.7604543611694234</v>
          </cell>
          <cell r="V327">
            <v>67688.178501049624</v>
          </cell>
          <cell r="W327">
            <v>12.656926797246243</v>
          </cell>
          <cell r="X327">
            <v>16.155826608114708</v>
          </cell>
          <cell r="Y327">
            <v>0</v>
          </cell>
          <cell r="Z327">
            <v>2013</v>
          </cell>
          <cell r="AB327">
            <v>0</v>
          </cell>
          <cell r="AC327">
            <v>0</v>
          </cell>
          <cell r="AD327">
            <v>0</v>
          </cell>
          <cell r="AE327">
            <v>0</v>
          </cell>
          <cell r="AF327">
            <v>0</v>
          </cell>
          <cell r="AG327">
            <v>0</v>
          </cell>
          <cell r="AH327">
            <v>0</v>
          </cell>
          <cell r="AI327">
            <v>0</v>
          </cell>
          <cell r="AJ327">
            <v>0</v>
          </cell>
          <cell r="AK327">
            <v>0</v>
          </cell>
          <cell r="AL327">
            <v>0</v>
          </cell>
          <cell r="AM327">
            <v>0</v>
          </cell>
          <cell r="AN327">
            <v>0</v>
          </cell>
          <cell r="AO327">
            <v>0</v>
          </cell>
          <cell r="AP327">
            <v>0</v>
          </cell>
          <cell r="AQ327">
            <v>0</v>
          </cell>
          <cell r="AS327">
            <v>0</v>
          </cell>
          <cell r="AT327">
            <v>0</v>
          </cell>
          <cell r="AU327">
            <v>0</v>
          </cell>
          <cell r="AV327">
            <v>0</v>
          </cell>
          <cell r="AX327">
            <v>4.4090883780618118</v>
          </cell>
          <cell r="AY327">
            <v>1971.3034138314358</v>
          </cell>
          <cell r="AZ327">
            <v>-1971.3034138314358</v>
          </cell>
          <cell r="BA327">
            <v>0</v>
          </cell>
          <cell r="BC327">
            <v>-1793.3034138314358</v>
          </cell>
          <cell r="BE327">
            <v>0</v>
          </cell>
          <cell r="BG327">
            <v>0.41000000000000003</v>
          </cell>
          <cell r="BH327">
            <v>6378.3189150838734</v>
          </cell>
          <cell r="BI327">
            <v>2615.1107551843884</v>
          </cell>
          <cell r="BJ327">
            <v>1306.0235864722965</v>
          </cell>
          <cell r="BK327">
            <v>683</v>
          </cell>
          <cell r="BL327">
            <v>437311224.48721725</v>
          </cell>
          <cell r="BM327">
            <v>85150890.625</v>
          </cell>
        </row>
        <row r="328">
          <cell r="B328">
            <v>2004</v>
          </cell>
          <cell r="C328">
            <v>6526.2422262787231</v>
          </cell>
          <cell r="D328">
            <v>3328.3835354021489</v>
          </cell>
          <cell r="E328">
            <v>11.174251404675095</v>
          </cell>
          <cell r="F328">
            <v>0</v>
          </cell>
          <cell r="G328">
            <v>11.174251404675095</v>
          </cell>
          <cell r="H328">
            <v>97880138.274345711</v>
          </cell>
          <cell r="I328">
            <v>0</v>
          </cell>
          <cell r="J328">
            <v>0</v>
          </cell>
          <cell r="K328">
            <v>0</v>
          </cell>
          <cell r="L328">
            <v>0</v>
          </cell>
          <cell r="M328">
            <v>816481500.77177215</v>
          </cell>
          <cell r="N328">
            <v>112066482.41977604</v>
          </cell>
          <cell r="O328">
            <v>187233025.50621116</v>
          </cell>
          <cell r="P328">
            <v>369702823.54945838</v>
          </cell>
          <cell r="Q328">
            <v>1485483832.2472177</v>
          </cell>
          <cell r="R328">
            <v>0</v>
          </cell>
          <cell r="S328">
            <v>5471.9424080010449</v>
          </cell>
          <cell r="T328">
            <v>1094.3884816002089</v>
          </cell>
          <cell r="U328">
            <v>3.8476652498231418</v>
          </cell>
          <cell r="V328">
            <v>69257.974496816561</v>
          </cell>
          <cell r="W328">
            <v>12.656926797246243</v>
          </cell>
          <cell r="X328">
            <v>15.789639867858694</v>
          </cell>
          <cell r="Y328">
            <v>0</v>
          </cell>
          <cell r="Z328">
            <v>2014</v>
          </cell>
          <cell r="AB328">
            <v>0</v>
          </cell>
          <cell r="AC328">
            <v>0</v>
          </cell>
          <cell r="AD328">
            <v>0</v>
          </cell>
          <cell r="AE328">
            <v>0</v>
          </cell>
          <cell r="AF328">
            <v>0</v>
          </cell>
          <cell r="AG328">
            <v>0</v>
          </cell>
          <cell r="AH328">
            <v>0</v>
          </cell>
          <cell r="AI328">
            <v>0</v>
          </cell>
          <cell r="AJ328">
            <v>0</v>
          </cell>
          <cell r="AK328">
            <v>0</v>
          </cell>
          <cell r="AL328">
            <v>0</v>
          </cell>
          <cell r="AM328">
            <v>0</v>
          </cell>
          <cell r="AN328">
            <v>0</v>
          </cell>
          <cell r="AO328">
            <v>0</v>
          </cell>
          <cell r="AP328">
            <v>0</v>
          </cell>
          <cell r="AQ328">
            <v>0</v>
          </cell>
          <cell r="AS328">
            <v>0</v>
          </cell>
          <cell r="AT328">
            <v>0</v>
          </cell>
          <cell r="AU328">
            <v>0</v>
          </cell>
          <cell r="AV328">
            <v>0</v>
          </cell>
          <cell r="AX328">
            <v>4.4016849935522258</v>
          </cell>
          <cell r="AY328">
            <v>1967.9933606172001</v>
          </cell>
          <cell r="AZ328">
            <v>-1967.9933606172001</v>
          </cell>
          <cell r="BA328">
            <v>0</v>
          </cell>
          <cell r="BC328">
            <v>-1789.9933606172001</v>
          </cell>
          <cell r="BE328">
            <v>0</v>
          </cell>
          <cell r="BG328">
            <v>0.51</v>
          </cell>
          <cell r="BH328">
            <v>6526.2422262787231</v>
          </cell>
          <cell r="BI328">
            <v>3328.3835354021489</v>
          </cell>
          <cell r="BJ328">
            <v>2019.2963666900571</v>
          </cell>
          <cell r="BK328">
            <v>713</v>
          </cell>
          <cell r="BL328">
            <v>456519623.8058359</v>
          </cell>
          <cell r="BM328">
            <v>88891046.875</v>
          </cell>
        </row>
        <row r="329">
          <cell r="B329">
            <v>2005</v>
          </cell>
          <cell r="C329">
            <v>6677.5961131920576</v>
          </cell>
          <cell r="D329">
            <v>4073.3336290471552</v>
          </cell>
          <cell r="E329">
            <v>5.5164818932632986</v>
          </cell>
          <cell r="F329">
            <v>0</v>
          </cell>
          <cell r="G329">
            <v>5.5164818932632986</v>
          </cell>
          <cell r="H329">
            <v>102273075.75650428</v>
          </cell>
          <cell r="I329">
            <v>0</v>
          </cell>
          <cell r="J329">
            <v>0</v>
          </cell>
          <cell r="K329">
            <v>0</v>
          </cell>
          <cell r="L329">
            <v>0</v>
          </cell>
          <cell r="M329">
            <v>403078940.33129525</v>
          </cell>
          <cell r="N329">
            <v>55324754.985533595</v>
          </cell>
          <cell r="O329">
            <v>92432822.353879288</v>
          </cell>
          <cell r="P329">
            <v>182514144.18201047</v>
          </cell>
          <cell r="Q329">
            <v>733350661.85271859</v>
          </cell>
          <cell r="R329">
            <v>0</v>
          </cell>
          <cell r="S329">
            <v>5598.845413390889</v>
          </cell>
          <cell r="T329">
            <v>1119.7690826781779</v>
          </cell>
          <cell r="U329">
            <v>3.9368986970214648</v>
          </cell>
          <cell r="V329">
            <v>70864.17654638637</v>
          </cell>
          <cell r="W329">
            <v>12.656926797246244</v>
          </cell>
          <cell r="X329">
            <v>15.431753088476976</v>
          </cell>
          <cell r="Y329">
            <v>0</v>
          </cell>
          <cell r="Z329">
            <v>2015</v>
          </cell>
          <cell r="AB329">
            <v>0</v>
          </cell>
          <cell r="AC329">
            <v>0</v>
          </cell>
          <cell r="AD329">
            <v>0</v>
          </cell>
          <cell r="AE329">
            <v>0</v>
          </cell>
          <cell r="AF329">
            <v>0</v>
          </cell>
          <cell r="AG329">
            <v>0</v>
          </cell>
          <cell r="AH329">
            <v>0</v>
          </cell>
          <cell r="AI329">
            <v>0</v>
          </cell>
          <cell r="AJ329">
            <v>0</v>
          </cell>
          <cell r="AK329">
            <v>0</v>
          </cell>
          <cell r="AL329">
            <v>0</v>
          </cell>
          <cell r="AM329">
            <v>0</v>
          </cell>
          <cell r="AN329">
            <v>0</v>
          </cell>
          <cell r="AO329">
            <v>0</v>
          </cell>
          <cell r="AP329">
            <v>0</v>
          </cell>
          <cell r="AQ329">
            <v>0</v>
          </cell>
          <cell r="AS329">
            <v>0</v>
          </cell>
          <cell r="AT329">
            <v>0</v>
          </cell>
          <cell r="AU329">
            <v>0</v>
          </cell>
          <cell r="AV329">
            <v>0</v>
          </cell>
          <cell r="AX329">
            <v>4.3942940402069759</v>
          </cell>
          <cell r="AY329">
            <v>1964.6888653765388</v>
          </cell>
          <cell r="AZ329">
            <v>-1964.6888653765388</v>
          </cell>
          <cell r="BA329">
            <v>0</v>
          </cell>
          <cell r="BC329">
            <v>-1786.6888653765388</v>
          </cell>
          <cell r="BE329">
            <v>0</v>
          </cell>
          <cell r="BG329">
            <v>0.61</v>
          </cell>
          <cell r="BH329">
            <v>6677.5961131920576</v>
          </cell>
          <cell r="BI329">
            <v>4073.3336290471552</v>
          </cell>
          <cell r="BJ329">
            <v>2764.2464603350636</v>
          </cell>
          <cell r="BK329">
            <v>745</v>
          </cell>
          <cell r="BL329">
            <v>477008583.07902908</v>
          </cell>
          <cell r="BM329">
            <v>92880546.875</v>
          </cell>
        </row>
        <row r="330">
          <cell r="B330">
            <v>2006</v>
          </cell>
          <cell r="C330">
            <v>6832.4601363046795</v>
          </cell>
          <cell r="D330">
            <v>4441.0990885980418</v>
          </cell>
          <cell r="E330">
            <v>1.544941758030318</v>
          </cell>
          <cell r="F330">
            <v>0</v>
          </cell>
          <cell r="G330">
            <v>1.544941758030318</v>
          </cell>
          <cell r="H330">
            <v>50518781.044823594</v>
          </cell>
          <cell r="I330">
            <v>0</v>
          </cell>
          <cell r="J330">
            <v>0</v>
          </cell>
          <cell r="K330">
            <v>0</v>
          </cell>
          <cell r="L330">
            <v>0</v>
          </cell>
          <cell r="M330">
            <v>112885983.9929699</v>
          </cell>
          <cell r="N330">
            <v>15494209.150641233</v>
          </cell>
          <cell r="O330">
            <v>25886666.507778637</v>
          </cell>
          <cell r="P330">
            <v>51114773.55201675</v>
          </cell>
          <cell r="Q330">
            <v>205381633.20340651</v>
          </cell>
          <cell r="R330">
            <v>0</v>
          </cell>
          <cell r="S330">
            <v>5728.691500336824</v>
          </cell>
          <cell r="T330">
            <v>1145.7383000673647</v>
          </cell>
          <cell r="U330">
            <v>4.0282016090983284</v>
          </cell>
          <cell r="V330">
            <v>72507.628963769908</v>
          </cell>
          <cell r="W330">
            <v>12.656926797246239</v>
          </cell>
          <cell r="X330">
            <v>15.081978143686046</v>
          </cell>
          <cell r="Y330">
            <v>0</v>
          </cell>
          <cell r="Z330">
            <v>2016</v>
          </cell>
          <cell r="AB330">
            <v>0</v>
          </cell>
          <cell r="AC330">
            <v>0</v>
          </cell>
          <cell r="AD330">
            <v>0</v>
          </cell>
          <cell r="AE330">
            <v>0</v>
          </cell>
          <cell r="AF330">
            <v>0</v>
          </cell>
          <cell r="AG330">
            <v>0</v>
          </cell>
          <cell r="AH330">
            <v>0</v>
          </cell>
          <cell r="AI330">
            <v>0</v>
          </cell>
          <cell r="AJ330">
            <v>0</v>
          </cell>
          <cell r="AK330">
            <v>0</v>
          </cell>
          <cell r="AL330">
            <v>0</v>
          </cell>
          <cell r="AM330">
            <v>0</v>
          </cell>
          <cell r="AN330">
            <v>0</v>
          </cell>
          <cell r="AO330">
            <v>0</v>
          </cell>
          <cell r="AP330">
            <v>0</v>
          </cell>
          <cell r="AQ330">
            <v>0</v>
          </cell>
          <cell r="AS330">
            <v>0</v>
          </cell>
          <cell r="AT330">
            <v>0</v>
          </cell>
          <cell r="AU330">
            <v>0</v>
          </cell>
          <cell r="AV330">
            <v>0</v>
          </cell>
          <cell r="AX330">
            <v>4.3869154971526561</v>
          </cell>
          <cell r="AY330">
            <v>1961.3899187769523</v>
          </cell>
          <cell r="AZ330">
            <v>-1961.3899187769523</v>
          </cell>
          <cell r="BA330">
            <v>0</v>
          </cell>
          <cell r="BC330">
            <v>-1783.3899187769523</v>
          </cell>
          <cell r="BE330">
            <v>0</v>
          </cell>
          <cell r="BG330">
            <v>0.65</v>
          </cell>
          <cell r="BH330">
            <v>6832.4601363046795</v>
          </cell>
          <cell r="BI330">
            <v>4441.0990885980418</v>
          </cell>
          <cell r="BJ330">
            <v>3132.0119198859502</v>
          </cell>
          <cell r="BK330">
            <v>368</v>
          </cell>
          <cell r="BL330">
            <v>235623031.64172176</v>
          </cell>
          <cell r="BM330">
            <v>45879250</v>
          </cell>
        </row>
        <row r="331">
          <cell r="B331">
            <v>2007</v>
          </cell>
          <cell r="C331">
            <v>6990.915701230866</v>
          </cell>
          <cell r="D331">
            <v>4544.095205800063</v>
          </cell>
          <cell r="E331">
            <v>1.5807714027209658</v>
          </cell>
          <cell r="F331">
            <v>0</v>
          </cell>
          <cell r="G331">
            <v>1.5807714027209658</v>
          </cell>
          <cell r="H331">
            <v>14139767.520697908</v>
          </cell>
          <cell r="I331">
            <v>0</v>
          </cell>
          <cell r="J331">
            <v>0</v>
          </cell>
          <cell r="K331">
            <v>0</v>
          </cell>
          <cell r="L331">
            <v>0</v>
          </cell>
          <cell r="M331">
            <v>115503988.63683355</v>
          </cell>
          <cell r="N331">
            <v>15853544.384959603</v>
          </cell>
          <cell r="O331">
            <v>26487019.277310554</v>
          </cell>
          <cell r="P331">
            <v>52300206.054758221</v>
          </cell>
          <cell r="Q331">
            <v>210144758.35386193</v>
          </cell>
          <cell r="R331">
            <v>0</v>
          </cell>
          <cell r="S331">
            <v>5861.5489235584182</v>
          </cell>
          <cell r="T331">
            <v>1172.3097847116837</v>
          </cell>
          <cell r="U331">
            <v>4.1216219802198006</v>
          </cell>
          <cell r="V331">
            <v>74189.195643956409</v>
          </cell>
          <cell r="W331">
            <v>12.656926797246243</v>
          </cell>
          <cell r="X331">
            <v>14.740131171258476</v>
          </cell>
          <cell r="Y331">
            <v>0</v>
          </cell>
          <cell r="Z331">
            <v>2017</v>
          </cell>
          <cell r="AB331">
            <v>0</v>
          </cell>
          <cell r="AC331">
            <v>0</v>
          </cell>
          <cell r="AD331">
            <v>0</v>
          </cell>
          <cell r="AE331">
            <v>0</v>
          </cell>
          <cell r="AF331">
            <v>0</v>
          </cell>
          <cell r="AG331">
            <v>0</v>
          </cell>
          <cell r="AH331">
            <v>0</v>
          </cell>
          <cell r="AI331">
            <v>0</v>
          </cell>
          <cell r="AJ331">
            <v>0</v>
          </cell>
          <cell r="AK331">
            <v>0</v>
          </cell>
          <cell r="AL331">
            <v>0</v>
          </cell>
          <cell r="AM331">
            <v>0</v>
          </cell>
          <cell r="AN331">
            <v>0</v>
          </cell>
          <cell r="AO331">
            <v>0</v>
          </cell>
          <cell r="AP331">
            <v>0</v>
          </cell>
          <cell r="AQ331">
            <v>0</v>
          </cell>
          <cell r="AS331">
            <v>0</v>
          </cell>
          <cell r="AT331">
            <v>0</v>
          </cell>
          <cell r="AU331">
            <v>0</v>
          </cell>
          <cell r="AV331">
            <v>0</v>
          </cell>
          <cell r="AX331">
            <v>4.3795493435509085</v>
          </cell>
          <cell r="AY331">
            <v>1958.0965115016111</v>
          </cell>
          <cell r="AZ331">
            <v>-1958.0965115016111</v>
          </cell>
          <cell r="BA331">
            <v>0</v>
          </cell>
          <cell r="BC331">
            <v>-1780.0965115016111</v>
          </cell>
          <cell r="BE331">
            <v>0</v>
          </cell>
          <cell r="BG331">
            <v>0.65</v>
          </cell>
          <cell r="BH331">
            <v>6990.915701230866</v>
          </cell>
          <cell r="BI331">
            <v>4544.095205800063</v>
          </cell>
          <cell r="BJ331">
            <v>3235.0080370879714</v>
          </cell>
          <cell r="BK331">
            <v>103</v>
          </cell>
          <cell r="BL331">
            <v>65948837.660590596</v>
          </cell>
          <cell r="BM331">
            <v>12841203.125</v>
          </cell>
        </row>
        <row r="332">
          <cell r="B332">
            <v>2008</v>
          </cell>
          <cell r="C332">
            <v>7153.046101509939</v>
          </cell>
          <cell r="D332">
            <v>4649.4799659814607</v>
          </cell>
          <cell r="E332">
            <v>1.6174319935828543</v>
          </cell>
          <cell r="F332">
            <v>0</v>
          </cell>
          <cell r="G332">
            <v>1.6174319935828543</v>
          </cell>
          <cell r="H332">
            <v>14414326.113332819</v>
          </cell>
          <cell r="I332">
            <v>0</v>
          </cell>
          <cell r="J332">
            <v>0</v>
          </cell>
          <cell r="K332">
            <v>0</v>
          </cell>
          <cell r="L332">
            <v>0</v>
          </cell>
          <cell r="M332">
            <v>118182708.95214446</v>
          </cell>
          <cell r="N332">
            <v>16221213.172114646</v>
          </cell>
          <cell r="O332">
            <v>27101295.177801292</v>
          </cell>
          <cell r="P332">
            <v>53513130.613531001</v>
          </cell>
          <cell r="Q332">
            <v>215018347.91559139</v>
          </cell>
          <cell r="R332">
            <v>0</v>
          </cell>
          <cell r="S332">
            <v>5997.4875207102295</v>
          </cell>
          <cell r="T332">
            <v>1199.497504142046</v>
          </cell>
          <cell r="U332">
            <v>4.2172089176126244</v>
          </cell>
          <cell r="V332">
            <v>75909.760517027244</v>
          </cell>
          <cell r="W332">
            <v>12.656926797246244</v>
          </cell>
          <cell r="X332">
            <v>14.406032476374108</v>
          </cell>
          <cell r="Y332">
            <v>0</v>
          </cell>
          <cell r="Z332">
            <v>2018</v>
          </cell>
          <cell r="AB332">
            <v>0</v>
          </cell>
          <cell r="AC332">
            <v>0</v>
          </cell>
          <cell r="AD332">
            <v>0</v>
          </cell>
          <cell r="AE332">
            <v>0</v>
          </cell>
          <cell r="AF332">
            <v>0</v>
          </cell>
          <cell r="AG332">
            <v>0</v>
          </cell>
          <cell r="AH332">
            <v>0</v>
          </cell>
          <cell r="AI332">
            <v>0</v>
          </cell>
          <cell r="AJ332">
            <v>0</v>
          </cell>
          <cell r="AK332">
            <v>0</v>
          </cell>
          <cell r="AL332">
            <v>0</v>
          </cell>
          <cell r="AM332">
            <v>0</v>
          </cell>
          <cell r="AN332">
            <v>0</v>
          </cell>
          <cell r="AO332">
            <v>0</v>
          </cell>
          <cell r="AP332">
            <v>0</v>
          </cell>
          <cell r="AQ332">
            <v>0</v>
          </cell>
          <cell r="AS332">
            <v>0</v>
          </cell>
          <cell r="AT332">
            <v>0</v>
          </cell>
          <cell r="AU332">
            <v>0</v>
          </cell>
          <cell r="AV332">
            <v>0</v>
          </cell>
          <cell r="AX332">
            <v>4.3721955585983681</v>
          </cell>
          <cell r="AY332">
            <v>1954.8086342493302</v>
          </cell>
          <cell r="AZ332">
            <v>-1954.8086342493302</v>
          </cell>
          <cell r="BA332">
            <v>0</v>
          </cell>
          <cell r="BC332">
            <v>-1776.8086342493302</v>
          </cell>
          <cell r="BE332">
            <v>0</v>
          </cell>
          <cell r="BG332">
            <v>0.65</v>
          </cell>
          <cell r="BH332">
            <v>7153.046101509939</v>
          </cell>
          <cell r="BI332">
            <v>4649.4799659814607</v>
          </cell>
          <cell r="BJ332">
            <v>3340.3927972693691</v>
          </cell>
          <cell r="BK332">
            <v>105</v>
          </cell>
          <cell r="BL332">
            <v>67229397.615165174</v>
          </cell>
          <cell r="BM332">
            <v>13090546.875</v>
          </cell>
        </row>
        <row r="333">
          <cell r="B333">
            <v>2009</v>
          </cell>
          <cell r="C333">
            <v>7318.9365623902322</v>
          </cell>
          <cell r="D333">
            <v>4757.308765553651</v>
          </cell>
          <cell r="E333">
            <v>1.6549428015729473</v>
          </cell>
          <cell r="F333">
            <v>0</v>
          </cell>
          <cell r="G333">
            <v>1.6549428015729473</v>
          </cell>
          <cell r="H333">
            <v>14826164.002285184</v>
          </cell>
          <cell r="I333">
            <v>0</v>
          </cell>
          <cell r="J333">
            <v>0</v>
          </cell>
          <cell r="K333">
            <v>0</v>
          </cell>
          <cell r="L333">
            <v>0</v>
          </cell>
          <cell r="M333">
            <v>120923553.03142652</v>
          </cell>
          <cell r="N333">
            <v>16597408.780387303</v>
          </cell>
          <cell r="O333">
            <v>27729817.108695854</v>
          </cell>
          <cell r="P333">
            <v>54754184.812629916</v>
          </cell>
          <cell r="Q333">
            <v>220004963.7331396</v>
          </cell>
          <cell r="R333">
            <v>0</v>
          </cell>
          <cell r="S333">
            <v>6136.5787490925559</v>
          </cell>
          <cell r="T333">
            <v>1227.315749818511</v>
          </cell>
          <cell r="U333">
            <v>4.3150126673778546</v>
          </cell>
          <cell r="V333">
            <v>77670.228012801381</v>
          </cell>
          <cell r="W333">
            <v>12.656926797246239</v>
          </cell>
          <cell r="X333">
            <v>14.079506437161971</v>
          </cell>
          <cell r="Y333">
            <v>0</v>
          </cell>
          <cell r="Z333">
            <v>2019</v>
          </cell>
          <cell r="AB333">
            <v>0</v>
          </cell>
          <cell r="AC333">
            <v>0</v>
          </cell>
          <cell r="AD333">
            <v>0</v>
          </cell>
          <cell r="AE333">
            <v>0</v>
          </cell>
          <cell r="AF333">
            <v>0</v>
          </cell>
          <cell r="AG333">
            <v>0</v>
          </cell>
          <cell r="AH333">
            <v>0</v>
          </cell>
          <cell r="AI333">
            <v>0</v>
          </cell>
          <cell r="AJ333">
            <v>0</v>
          </cell>
          <cell r="AK333">
            <v>0</v>
          </cell>
          <cell r="AL333">
            <v>0</v>
          </cell>
          <cell r="AM333">
            <v>0</v>
          </cell>
          <cell r="AN333">
            <v>0</v>
          </cell>
          <cell r="AO333">
            <v>0</v>
          </cell>
          <cell r="AP333">
            <v>0</v>
          </cell>
          <cell r="AQ333">
            <v>0</v>
          </cell>
          <cell r="AS333">
            <v>0</v>
          </cell>
          <cell r="AT333">
            <v>0</v>
          </cell>
          <cell r="AU333">
            <v>0</v>
          </cell>
          <cell r="AV333">
            <v>0</v>
          </cell>
          <cell r="AX333">
            <v>4.3648541215265997</v>
          </cell>
          <cell r="AY333">
            <v>1951.5262777345426</v>
          </cell>
          <cell r="AZ333">
            <v>-1951.5262777345426</v>
          </cell>
          <cell r="BA333">
            <v>0</v>
          </cell>
          <cell r="BC333">
            <v>-1773.5262777345426</v>
          </cell>
          <cell r="BE333">
            <v>0</v>
          </cell>
          <cell r="BG333">
            <v>0.65</v>
          </cell>
          <cell r="BH333">
            <v>7318.9365623902322</v>
          </cell>
          <cell r="BI333">
            <v>4757.308765553651</v>
          </cell>
          <cell r="BJ333">
            <v>3448.2215968415594</v>
          </cell>
          <cell r="BK333">
            <v>108</v>
          </cell>
          <cell r="BL333">
            <v>69150237.547027037</v>
          </cell>
          <cell r="BM333">
            <v>13464562.5</v>
          </cell>
        </row>
        <row r="334">
          <cell r="B334">
            <v>2010</v>
          </cell>
          <cell r="C334">
            <v>7488.6742856284836</v>
          </cell>
          <cell r="D334">
            <v>4867.6382856585142</v>
          </cell>
          <cell r="E334">
            <v>1.6933235445721448</v>
          </cell>
          <cell r="F334">
            <v>0</v>
          </cell>
          <cell r="G334">
            <v>1.6933235445721448</v>
          </cell>
          <cell r="H334">
            <v>15238001.891237551</v>
          </cell>
          <cell r="I334">
            <v>0</v>
          </cell>
          <cell r="J334">
            <v>0</v>
          </cell>
          <cell r="K334">
            <v>0</v>
          </cell>
          <cell r="L334">
            <v>0</v>
          </cell>
          <cell r="M334">
            <v>123727961.62309375</v>
          </cell>
          <cell r="N334">
            <v>16982328.960255276</v>
          </cell>
          <cell r="O334">
            <v>28372915.457987476</v>
          </cell>
          <cell r="P334">
            <v>56024021.022936836</v>
          </cell>
          <cell r="Q334">
            <v>225107227.06427336</v>
          </cell>
          <cell r="R334">
            <v>0</v>
          </cell>
          <cell r="S334">
            <v>6278.8957232135908</v>
          </cell>
          <cell r="T334">
            <v>1255.7791446427182</v>
          </cell>
          <cell r="U334">
            <v>4.4150846409031619</v>
          </cell>
          <cell r="V334">
            <v>79471.523536256907</v>
          </cell>
          <cell r="W334">
            <v>12.656926797246239</v>
          </cell>
          <cell r="X334">
            <v>13.760381412383094</v>
          </cell>
          <cell r="Y334">
            <v>0</v>
          </cell>
          <cell r="Z334">
            <v>2020</v>
          </cell>
          <cell r="AB334">
            <v>0</v>
          </cell>
          <cell r="AC334">
            <v>0</v>
          </cell>
          <cell r="AD334">
            <v>0</v>
          </cell>
          <cell r="AE334">
            <v>0</v>
          </cell>
          <cell r="AF334">
            <v>0</v>
          </cell>
          <cell r="AG334">
            <v>0</v>
          </cell>
          <cell r="AH334">
            <v>0</v>
          </cell>
          <cell r="AI334">
            <v>0</v>
          </cell>
          <cell r="AJ334">
            <v>0</v>
          </cell>
          <cell r="AK334">
            <v>0</v>
          </cell>
          <cell r="AL334">
            <v>0</v>
          </cell>
          <cell r="AM334">
            <v>0</v>
          </cell>
          <cell r="AN334">
            <v>0</v>
          </cell>
          <cell r="AO334">
            <v>0</v>
          </cell>
          <cell r="AP334">
            <v>0</v>
          </cell>
          <cell r="AQ334">
            <v>0</v>
          </cell>
          <cell r="AS334">
            <v>0</v>
          </cell>
          <cell r="AT334">
            <v>0</v>
          </cell>
          <cell r="AU334">
            <v>0</v>
          </cell>
          <cell r="AV334">
            <v>0</v>
          </cell>
          <cell r="AX334">
            <v>4.357525011602041</v>
          </cell>
          <cell r="AY334">
            <v>1948.2494326872725</v>
          </cell>
          <cell r="AZ334">
            <v>-1948.2494326872725</v>
          </cell>
          <cell r="BA334">
            <v>0</v>
          </cell>
          <cell r="BC334">
            <v>-1770.2494326872725</v>
          </cell>
          <cell r="BE334">
            <v>0</v>
          </cell>
          <cell r="BG334">
            <v>0.65</v>
          </cell>
          <cell r="BH334">
            <v>7488.6742856284836</v>
          </cell>
          <cell r="BI334">
            <v>4867.6382856585142</v>
          </cell>
          <cell r="BJ334">
            <v>3558.5511169464226</v>
          </cell>
          <cell r="BK334">
            <v>111</v>
          </cell>
          <cell r="BL334">
            <v>71071077.478888899</v>
          </cell>
          <cell r="BM334">
            <v>13838578.125</v>
          </cell>
        </row>
        <row r="335">
          <cell r="B335">
            <v>2011</v>
          </cell>
          <cell r="C335">
            <v>7662.3484953281904</v>
          </cell>
          <cell r="D335">
            <v>4980.5265219633238</v>
          </cell>
          <cell r="E335">
            <v>1.7325943977502356</v>
          </cell>
          <cell r="F335">
            <v>0</v>
          </cell>
          <cell r="G335">
            <v>1.7325943977502356</v>
          </cell>
          <cell r="H335">
            <v>15375281.187555008</v>
          </cell>
          <cell r="I335">
            <v>0</v>
          </cell>
          <cell r="J335">
            <v>0</v>
          </cell>
          <cell r="K335">
            <v>0</v>
          </cell>
          <cell r="L335">
            <v>0</v>
          </cell>
          <cell r="M335">
            <v>126597408.88879788</v>
          </cell>
          <cell r="N335">
            <v>17376176.048343062</v>
          </cell>
          <cell r="O335">
            <v>29030928.275890235</v>
          </cell>
          <cell r="P335">
            <v>57323306.74484767</v>
          </cell>
          <cell r="Q335">
            <v>230327819.95787883</v>
          </cell>
          <cell r="R335">
            <v>0</v>
          </cell>
          <cell r="S335">
            <v>6424.5132532227099</v>
          </cell>
          <cell r="T335">
            <v>1284.9026506445421</v>
          </cell>
          <cell r="U335">
            <v>4.5174774418876753</v>
          </cell>
          <cell r="V335">
            <v>81314.593953978154</v>
          </cell>
          <cell r="W335">
            <v>12.656926797246243</v>
          </cell>
          <cell r="X335">
            <v>13.448489651205781</v>
          </cell>
          <cell r="Y335">
            <v>0</v>
          </cell>
          <cell r="Z335">
            <v>2021</v>
          </cell>
          <cell r="AB335">
            <v>0</v>
          </cell>
          <cell r="AC335">
            <v>0</v>
          </cell>
          <cell r="AD335">
            <v>0</v>
          </cell>
          <cell r="AE335">
            <v>0</v>
          </cell>
          <cell r="AF335">
            <v>0</v>
          </cell>
          <cell r="AG335">
            <v>0</v>
          </cell>
          <cell r="AH335">
            <v>0</v>
          </cell>
          <cell r="AI335">
            <v>0</v>
          </cell>
          <cell r="AJ335">
            <v>0</v>
          </cell>
          <cell r="AK335">
            <v>0</v>
          </cell>
          <cell r="AL335">
            <v>0</v>
          </cell>
          <cell r="AM335">
            <v>0</v>
          </cell>
          <cell r="AN335">
            <v>0</v>
          </cell>
          <cell r="AO335">
            <v>0</v>
          </cell>
          <cell r="AP335">
            <v>0</v>
          </cell>
          <cell r="AQ335">
            <v>0</v>
          </cell>
          <cell r="AS335">
            <v>0</v>
          </cell>
          <cell r="AT335">
            <v>0</v>
          </cell>
          <cell r="AU335">
            <v>0</v>
          </cell>
          <cell r="AV335">
            <v>0</v>
          </cell>
          <cell r="AX335">
            <v>4.3502082081259426</v>
          </cell>
          <cell r="AY335">
            <v>1944.9780898531087</v>
          </cell>
          <cell r="AZ335">
            <v>-1944.9780898531087</v>
          </cell>
          <cell r="BA335">
            <v>0</v>
          </cell>
          <cell r="BC335">
            <v>-1766.9780898531087</v>
          </cell>
          <cell r="BE335">
            <v>0</v>
          </cell>
          <cell r="BG335">
            <v>0.65</v>
          </cell>
          <cell r="BH335">
            <v>7662.3484953281904</v>
          </cell>
          <cell r="BI335">
            <v>4980.5265219633238</v>
          </cell>
          <cell r="BJ335">
            <v>3671.4393532512322</v>
          </cell>
          <cell r="BK335">
            <v>112</v>
          </cell>
          <cell r="BL335">
            <v>71711357.456176192</v>
          </cell>
          <cell r="BM335">
            <v>13963250</v>
          </cell>
        </row>
        <row r="336">
          <cell r="B336">
            <v>2012</v>
          </cell>
          <cell r="C336">
            <v>7840.0504848410355</v>
          </cell>
          <cell r="D336">
            <v>5096.0328151466729</v>
          </cell>
          <cell r="E336">
            <v>1.7727760041711327</v>
          </cell>
          <cell r="F336">
            <v>0</v>
          </cell>
          <cell r="G336">
            <v>1.7727760041711327</v>
          </cell>
          <cell r="H336">
            <v>15924398.372824829</v>
          </cell>
          <cell r="I336">
            <v>0</v>
          </cell>
          <cell r="J336">
            <v>0</v>
          </cell>
          <cell r="K336">
            <v>0</v>
          </cell>
          <cell r="L336">
            <v>0</v>
          </cell>
          <cell r="M336">
            <v>129533403.1783329</v>
          </cell>
          <cell r="N336">
            <v>17779157.073781766</v>
          </cell>
          <cell r="O336">
            <v>29704201.45253782</v>
          </cell>
          <cell r="P336">
            <v>58652724.95914913</v>
          </cell>
          <cell r="Q336">
            <v>235669486.66380161</v>
          </cell>
          <cell r="R336">
            <v>0</v>
          </cell>
          <cell r="S336">
            <v>6573.5078842350395</v>
          </cell>
          <cell r="T336">
            <v>1314.701576847008</v>
          </cell>
          <cell r="U336">
            <v>4.6222448939935514</v>
          </cell>
          <cell r="V336">
            <v>83200.408091883932</v>
          </cell>
          <cell r="W336">
            <v>12.656926797246244</v>
          </cell>
          <cell r="X336">
            <v>13.143667205026009</v>
          </cell>
          <cell r="Y336">
            <v>0</v>
          </cell>
          <cell r="Z336">
            <v>2022</v>
          </cell>
          <cell r="AB336">
            <v>0</v>
          </cell>
          <cell r="AC336">
            <v>0</v>
          </cell>
          <cell r="AD336">
            <v>0</v>
          </cell>
          <cell r="AE336">
            <v>0</v>
          </cell>
          <cell r="AF336">
            <v>0</v>
          </cell>
          <cell r="AG336">
            <v>0</v>
          </cell>
          <cell r="AH336">
            <v>0</v>
          </cell>
          <cell r="AI336">
            <v>0</v>
          </cell>
          <cell r="AJ336">
            <v>0</v>
          </cell>
          <cell r="AK336">
            <v>0</v>
          </cell>
          <cell r="AL336">
            <v>0</v>
          </cell>
          <cell r="AM336">
            <v>0</v>
          </cell>
          <cell r="AN336">
            <v>0</v>
          </cell>
          <cell r="AO336">
            <v>0</v>
          </cell>
          <cell r="AP336">
            <v>0</v>
          </cell>
          <cell r="AQ336">
            <v>0</v>
          </cell>
          <cell r="AS336">
            <v>0</v>
          </cell>
          <cell r="AT336">
            <v>0</v>
          </cell>
          <cell r="AU336">
            <v>0</v>
          </cell>
          <cell r="AV336">
            <v>0</v>
          </cell>
          <cell r="AX336">
            <v>4.342903690434313</v>
          </cell>
          <cell r="AY336">
            <v>1941.7122399931811</v>
          </cell>
          <cell r="AZ336">
            <v>-1941.7122399931811</v>
          </cell>
          <cell r="BA336">
            <v>0</v>
          </cell>
          <cell r="BC336">
            <v>-1763.7122399931811</v>
          </cell>
          <cell r="BE336">
            <v>0</v>
          </cell>
          <cell r="BG336">
            <v>0.65</v>
          </cell>
          <cell r="BH336">
            <v>7840.0504848410355</v>
          </cell>
          <cell r="BI336">
            <v>5096.0328151466729</v>
          </cell>
          <cell r="BJ336">
            <v>3786.9456464345812</v>
          </cell>
          <cell r="BK336">
            <v>116</v>
          </cell>
          <cell r="BL336">
            <v>74272477.365325332</v>
          </cell>
          <cell r="BM336">
            <v>14461937.5</v>
          </cell>
        </row>
        <row r="337">
          <cell r="B337">
            <v>2013</v>
          </cell>
          <cell r="C337">
            <v>8021.8736647560236</v>
          </cell>
          <cell r="D337">
            <v>5214.217882091415</v>
          </cell>
          <cell r="E337">
            <v>1.8138894856440675</v>
          </cell>
          <cell r="F337">
            <v>0</v>
          </cell>
          <cell r="G337">
            <v>1.8138894856440675</v>
          </cell>
          <cell r="H337">
            <v>16198956.96545974</v>
          </cell>
          <cell r="I337">
            <v>0</v>
          </cell>
          <cell r="J337">
            <v>0</v>
          </cell>
          <cell r="K337">
            <v>0</v>
          </cell>
          <cell r="L337">
            <v>0</v>
          </cell>
          <cell r="M337">
            <v>132537487.82251136</v>
          </cell>
          <cell r="N337">
            <v>18191483.867035653</v>
          </cell>
          <cell r="O337">
            <v>30393088.899803463</v>
          </cell>
          <cell r="P337">
            <v>60012974.486033142</v>
          </cell>
          <cell r="Q337">
            <v>241135035.0753836</v>
          </cell>
          <cell r="R337">
            <v>0</v>
          </cell>
          <cell r="S337">
            <v>6725.9579365681029</v>
          </cell>
          <cell r="T337">
            <v>1345.1915873136206</v>
          </cell>
          <cell r="U337">
            <v>4.729442069138881</v>
          </cell>
          <cell r="V337">
            <v>85129.957244499863</v>
          </cell>
          <cell r="W337">
            <v>12.656926797246243</v>
          </cell>
          <cell r="X337">
            <v>12.845753841286331</v>
          </cell>
          <cell r="Y337">
            <v>0</v>
          </cell>
          <cell r="Z337">
            <v>2023</v>
          </cell>
          <cell r="AB337">
            <v>0</v>
          </cell>
          <cell r="AC337">
            <v>0</v>
          </cell>
          <cell r="AD337">
            <v>0</v>
          </cell>
          <cell r="AE337">
            <v>0</v>
          </cell>
          <cell r="AF337">
            <v>0</v>
          </cell>
          <cell r="AG337">
            <v>0</v>
          </cell>
          <cell r="AH337">
            <v>0</v>
          </cell>
          <cell r="AI337">
            <v>0</v>
          </cell>
          <cell r="AJ337">
            <v>0</v>
          </cell>
          <cell r="AK337">
            <v>0</v>
          </cell>
          <cell r="AL337">
            <v>0</v>
          </cell>
          <cell r="AM337">
            <v>0</v>
          </cell>
          <cell r="AN337">
            <v>0</v>
          </cell>
          <cell r="AO337">
            <v>0</v>
          </cell>
          <cell r="AP337">
            <v>0</v>
          </cell>
          <cell r="AQ337">
            <v>0</v>
          </cell>
          <cell r="AS337">
            <v>0</v>
          </cell>
          <cell r="AT337">
            <v>0</v>
          </cell>
          <cell r="AU337">
            <v>0</v>
          </cell>
          <cell r="AV337">
            <v>0</v>
          </cell>
          <cell r="AX337">
            <v>4.3356114378978567</v>
          </cell>
          <cell r="AY337">
            <v>1938.4518738841316</v>
          </cell>
          <cell r="AZ337">
            <v>-1938.4518738841316</v>
          </cell>
          <cell r="BA337">
            <v>0</v>
          </cell>
          <cell r="BC337">
            <v>-1760.4518738841316</v>
          </cell>
          <cell r="BE337">
            <v>0</v>
          </cell>
          <cell r="BG337">
            <v>0.65</v>
          </cell>
          <cell r="BH337">
            <v>8021.8736647560236</v>
          </cell>
          <cell r="BI337">
            <v>5214.217882091415</v>
          </cell>
          <cell r="BJ337">
            <v>3905.1307133793234</v>
          </cell>
          <cell r="BK337">
            <v>118</v>
          </cell>
          <cell r="BL337">
            <v>75553037.319899902</v>
          </cell>
          <cell r="BM337">
            <v>14711281.25</v>
          </cell>
        </row>
        <row r="338">
          <cell r="B338">
            <v>2014</v>
          </cell>
          <cell r="C338">
            <v>8207.9136120015683</v>
          </cell>
          <cell r="D338">
            <v>5335.1438478010195</v>
          </cell>
          <cell r="E338">
            <v>1.8559564538264612</v>
          </cell>
          <cell r="F338">
            <v>0</v>
          </cell>
          <cell r="G338">
            <v>1.8559564538264612</v>
          </cell>
          <cell r="H338">
            <v>16610794.854412105</v>
          </cell>
          <cell r="I338">
            <v>0</v>
          </cell>
          <cell r="J338">
            <v>0</v>
          </cell>
          <cell r="K338">
            <v>0</v>
          </cell>
          <cell r="L338">
            <v>0</v>
          </cell>
          <cell r="M338">
            <v>135611241.94443038</v>
          </cell>
          <cell r="N338">
            <v>18613373.171252772</v>
          </cell>
          <cell r="O338">
            <v>31097952.737336937</v>
          </cell>
          <cell r="P338">
            <v>61404770.35243807</v>
          </cell>
          <cell r="Q338">
            <v>246727338.20545813</v>
          </cell>
          <cell r="R338">
            <v>0</v>
          </cell>
          <cell r="S338">
            <v>6881.943546911536</v>
          </cell>
          <cell r="T338">
            <v>1376.3887093823073</v>
          </cell>
          <cell r="U338">
            <v>4.839125316446693</v>
          </cell>
          <cell r="V338">
            <v>87104.255696040476</v>
          </cell>
          <cell r="W338">
            <v>12.656926797246243</v>
          </cell>
          <cell r="X338">
            <v>12.554592959248323</v>
          </cell>
          <cell r="Y338">
            <v>0</v>
          </cell>
          <cell r="Z338">
            <v>2024</v>
          </cell>
          <cell r="AB338">
            <v>0</v>
          </cell>
          <cell r="AC338">
            <v>0</v>
          </cell>
          <cell r="AD338">
            <v>0</v>
          </cell>
          <cell r="AE338">
            <v>0</v>
          </cell>
          <cell r="AF338">
            <v>0</v>
          </cell>
          <cell r="AG338">
            <v>0</v>
          </cell>
          <cell r="AH338">
            <v>0</v>
          </cell>
          <cell r="AI338">
            <v>0</v>
          </cell>
          <cell r="AJ338">
            <v>0</v>
          </cell>
          <cell r="AK338">
            <v>0</v>
          </cell>
          <cell r="AL338">
            <v>0</v>
          </cell>
          <cell r="AM338">
            <v>0</v>
          </cell>
          <cell r="AN338">
            <v>0</v>
          </cell>
          <cell r="AO338">
            <v>0</v>
          </cell>
          <cell r="AP338">
            <v>0</v>
          </cell>
          <cell r="AQ338">
            <v>0</v>
          </cell>
          <cell r="AS338">
            <v>0</v>
          </cell>
          <cell r="AT338">
            <v>0</v>
          </cell>
          <cell r="AU338">
            <v>0</v>
          </cell>
          <cell r="AV338">
            <v>0</v>
          </cell>
          <cell r="AX338">
            <v>4.3283314299219153</v>
          </cell>
          <cell r="AY338">
            <v>1935.1969823180882</v>
          </cell>
          <cell r="AZ338">
            <v>-1935.1969823180882</v>
          </cell>
          <cell r="BA338">
            <v>0</v>
          </cell>
          <cell r="BC338">
            <v>-1757.1969823180882</v>
          </cell>
          <cell r="BE338">
            <v>0</v>
          </cell>
          <cell r="BG338">
            <v>0.65</v>
          </cell>
          <cell r="BH338">
            <v>8207.9136120015683</v>
          </cell>
          <cell r="BI338">
            <v>5335.1438478010195</v>
          </cell>
          <cell r="BJ338">
            <v>4026.0566790889279</v>
          </cell>
          <cell r="BK338">
            <v>121</v>
          </cell>
          <cell r="BL338">
            <v>77473877.251761764</v>
          </cell>
          <cell r="BM338">
            <v>15085296.875</v>
          </cell>
        </row>
        <row r="339">
          <cell r="B339">
            <v>2015</v>
          </cell>
          <cell r="C339">
            <v>8398.2681200863335</v>
          </cell>
          <cell r="D339">
            <v>5458.874278056117</v>
          </cell>
          <cell r="E339">
            <v>1.8989990215842818</v>
          </cell>
          <cell r="F339">
            <v>0</v>
          </cell>
          <cell r="G339">
            <v>1.8989990215842818</v>
          </cell>
          <cell r="H339">
            <v>17022632.743364472</v>
          </cell>
          <cell r="I339">
            <v>0</v>
          </cell>
          <cell r="J339">
            <v>0</v>
          </cell>
          <cell r="K339">
            <v>0</v>
          </cell>
          <cell r="L339">
            <v>0</v>
          </cell>
          <cell r="M339">
            <v>138756281.28955129</v>
          </cell>
          <cell r="N339">
            <v>19045046.756197859</v>
          </cell>
          <cell r="O339">
            <v>31819163.48291593</v>
          </cell>
          <cell r="P339">
            <v>62828844.167908825</v>
          </cell>
          <cell r="Q339">
            <v>252449335.69657391</v>
          </cell>
          <cell r="R339">
            <v>0</v>
          </cell>
          <cell r="S339">
            <v>7041.5467104516565</v>
          </cell>
          <cell r="T339">
            <v>1408.3093420903313</v>
          </cell>
          <cell r="U339">
            <v>4.9513522918653718</v>
          </cell>
          <cell r="V339">
            <v>89124.341253576698</v>
          </cell>
          <cell r="W339">
            <v>12.656926797246243</v>
          </cell>
          <cell r="X339">
            <v>12.270031507673995</v>
          </cell>
          <cell r="Y339">
            <v>0</v>
          </cell>
          <cell r="Z339">
            <v>2025</v>
          </cell>
          <cell r="AB339">
            <v>0</v>
          </cell>
          <cell r="AC339">
            <v>0</v>
          </cell>
          <cell r="AD339">
            <v>0</v>
          </cell>
          <cell r="AE339">
            <v>0</v>
          </cell>
          <cell r="AF339">
            <v>0</v>
          </cell>
          <cell r="AG339">
            <v>0</v>
          </cell>
          <cell r="AH339">
            <v>0</v>
          </cell>
          <cell r="AI339">
            <v>0</v>
          </cell>
          <cell r="AJ339">
            <v>0</v>
          </cell>
          <cell r="AK339">
            <v>0</v>
          </cell>
          <cell r="AL339">
            <v>0</v>
          </cell>
          <cell r="AM339">
            <v>0</v>
          </cell>
          <cell r="AN339">
            <v>0</v>
          </cell>
          <cell r="AO339">
            <v>0</v>
          </cell>
          <cell r="AP339">
            <v>0</v>
          </cell>
          <cell r="AQ339">
            <v>0</v>
          </cell>
          <cell r="AS339">
            <v>0</v>
          </cell>
          <cell r="AT339">
            <v>0</v>
          </cell>
          <cell r="AU339">
            <v>0</v>
          </cell>
          <cell r="AV339">
            <v>0</v>
          </cell>
          <cell r="AX339">
            <v>4.3210636459464169</v>
          </cell>
          <cell r="AY339">
            <v>1931.9475561026429</v>
          </cell>
          <cell r="AZ339">
            <v>-1931.9475561026429</v>
          </cell>
          <cell r="BA339">
            <v>0</v>
          </cell>
          <cell r="BC339">
            <v>-1753.9475561026429</v>
          </cell>
          <cell r="BE339">
            <v>0</v>
          </cell>
          <cell r="BG339">
            <v>0.65</v>
          </cell>
          <cell r="BH339">
            <v>8398.2681200863335</v>
          </cell>
          <cell r="BI339">
            <v>5458.874278056117</v>
          </cell>
          <cell r="BJ339">
            <v>4149.7871093440253</v>
          </cell>
          <cell r="BK339">
            <v>124</v>
          </cell>
          <cell r="BL339">
            <v>79394717.183623627</v>
          </cell>
          <cell r="BM339">
            <v>15459312.5</v>
          </cell>
        </row>
        <row r="340">
          <cell r="B340">
            <v>2016</v>
          </cell>
          <cell r="C340">
            <v>8593.0372505052346</v>
          </cell>
          <cell r="D340">
            <v>5585.4742128284024</v>
          </cell>
          <cell r="E340">
            <v>1.9430398146158359</v>
          </cell>
          <cell r="F340">
            <v>0</v>
          </cell>
          <cell r="G340">
            <v>1.9430398146158359</v>
          </cell>
          <cell r="H340">
            <v>17297191.335999381</v>
          </cell>
          <cell r="I340">
            <v>0</v>
          </cell>
          <cell r="J340">
            <v>0</v>
          </cell>
          <cell r="K340">
            <v>0</v>
          </cell>
          <cell r="L340">
            <v>0</v>
          </cell>
          <cell r="M340">
            <v>141974259.07502854</v>
          </cell>
          <cell r="N340">
            <v>19486731.534827299</v>
          </cell>
          <cell r="O340">
            <v>32557100.24721146</v>
          </cell>
          <cell r="P340">
            <v>64285944.509172909</v>
          </cell>
          <cell r="Q340">
            <v>258304035.3662402</v>
          </cell>
          <cell r="R340">
            <v>0</v>
          </cell>
          <cell r="S340">
            <v>7204.8513239729291</v>
          </cell>
          <cell r="T340">
            <v>1440.9702647945858</v>
          </cell>
          <cell r="U340">
            <v>5.0661819884760018</v>
          </cell>
          <cell r="V340">
            <v>91191.275792568034</v>
          </cell>
          <cell r="W340">
            <v>12.656926797246243</v>
          </cell>
          <cell r="X340">
            <v>11.991919904373121</v>
          </cell>
          <cell r="Y340">
            <v>0</v>
          </cell>
          <cell r="Z340">
            <v>2026</v>
          </cell>
          <cell r="AB340">
            <v>0</v>
          </cell>
          <cell r="AC340">
            <v>0</v>
          </cell>
          <cell r="AD340">
            <v>0</v>
          </cell>
          <cell r="AE340">
            <v>0</v>
          </cell>
          <cell r="AF340">
            <v>0</v>
          </cell>
          <cell r="AG340">
            <v>0</v>
          </cell>
          <cell r="AH340">
            <v>0</v>
          </cell>
          <cell r="AI340">
            <v>0</v>
          </cell>
          <cell r="AJ340">
            <v>0</v>
          </cell>
          <cell r="AK340">
            <v>0</v>
          </cell>
          <cell r="AL340">
            <v>0</v>
          </cell>
          <cell r="AM340">
            <v>0</v>
          </cell>
          <cell r="AN340">
            <v>0</v>
          </cell>
          <cell r="AO340">
            <v>0</v>
          </cell>
          <cell r="AP340">
            <v>0</v>
          </cell>
          <cell r="AQ340">
            <v>0</v>
          </cell>
          <cell r="AS340">
            <v>0</v>
          </cell>
          <cell r="AT340">
            <v>0</v>
          </cell>
          <cell r="AU340">
            <v>0</v>
          </cell>
          <cell r="AV340">
            <v>0</v>
          </cell>
          <cell r="AX340">
            <v>4.313808065445806</v>
          </cell>
          <cell r="AY340">
            <v>1928.7035860608198</v>
          </cell>
          <cell r="AZ340">
            <v>-1928.7035860608198</v>
          </cell>
          <cell r="BA340">
            <v>0</v>
          </cell>
          <cell r="BC340">
            <v>-1750.7035860608198</v>
          </cell>
          <cell r="BE340">
            <v>0</v>
          </cell>
          <cell r="BG340">
            <v>0.65</v>
          </cell>
          <cell r="BH340">
            <v>8593.0372505052346</v>
          </cell>
          <cell r="BI340">
            <v>5585.4742128284024</v>
          </cell>
          <cell r="BJ340">
            <v>4276.3870441163108</v>
          </cell>
          <cell r="BK340">
            <v>126</v>
          </cell>
          <cell r="BL340">
            <v>80675277.138198212</v>
          </cell>
          <cell r="BM340">
            <v>15708656.25</v>
          </cell>
        </row>
        <row r="341">
          <cell r="B341">
            <v>2017</v>
          </cell>
          <cell r="C341">
            <v>8792.3233853376278</v>
          </cell>
          <cell r="D341">
            <v>5715.0102004694581</v>
          </cell>
          <cell r="E341">
            <v>1.9881019833452456</v>
          </cell>
          <cell r="F341">
            <v>0</v>
          </cell>
          <cell r="G341">
            <v>1.9881019833452456</v>
          </cell>
          <cell r="H341">
            <v>17846308.521269206</v>
          </cell>
          <cell r="I341">
            <v>0</v>
          </cell>
          <cell r="J341">
            <v>0</v>
          </cell>
          <cell r="K341">
            <v>0</v>
          </cell>
          <cell r="L341">
            <v>0</v>
          </cell>
          <cell r="M341">
            <v>145266866.85874334</v>
          </cell>
          <cell r="N341">
            <v>19938659.682568684</v>
          </cell>
          <cell r="O341">
            <v>33312150.933072068</v>
          </cell>
          <cell r="P341">
            <v>65776837.31363897</v>
          </cell>
          <cell r="Q341">
            <v>264294514.78802305</v>
          </cell>
          <cell r="R341">
            <v>0</v>
          </cell>
          <cell r="S341">
            <v>7371.9432299590471</v>
          </cell>
          <cell r="T341">
            <v>1474.3886459918094</v>
          </cell>
          <cell r="U341">
            <v>5.1836747675025929</v>
          </cell>
          <cell r="V341">
            <v>93306.145815046679</v>
          </cell>
          <cell r="W341">
            <v>12.656926797246243</v>
          </cell>
          <cell r="X341">
            <v>11.720111957574037</v>
          </cell>
          <cell r="Y341">
            <v>0</v>
          </cell>
          <cell r="Z341">
            <v>2027</v>
          </cell>
          <cell r="AB341">
            <v>0</v>
          </cell>
          <cell r="AC341">
            <v>0</v>
          </cell>
          <cell r="AD341">
            <v>0</v>
          </cell>
          <cell r="AE341">
            <v>0</v>
          </cell>
          <cell r="AF341">
            <v>0</v>
          </cell>
          <cell r="AG341">
            <v>0</v>
          </cell>
          <cell r="AH341">
            <v>0</v>
          </cell>
          <cell r="AI341">
            <v>0</v>
          </cell>
          <cell r="AJ341">
            <v>0</v>
          </cell>
          <cell r="AK341">
            <v>0</v>
          </cell>
          <cell r="AL341">
            <v>0</v>
          </cell>
          <cell r="AM341">
            <v>0</v>
          </cell>
          <cell r="AN341">
            <v>0</v>
          </cell>
          <cell r="AO341">
            <v>0</v>
          </cell>
          <cell r="AP341">
            <v>0</v>
          </cell>
          <cell r="AQ341">
            <v>0</v>
          </cell>
          <cell r="AS341">
            <v>0</v>
          </cell>
          <cell r="AT341">
            <v>0</v>
          </cell>
          <cell r="AU341">
            <v>0</v>
          </cell>
          <cell r="AV341">
            <v>0</v>
          </cell>
          <cell r="AX341">
            <v>4.3065646679289964</v>
          </cell>
          <cell r="AY341">
            <v>1925.4650630310541</v>
          </cell>
          <cell r="AZ341">
            <v>-1925.4650630310541</v>
          </cell>
          <cell r="BA341">
            <v>0</v>
          </cell>
          <cell r="BC341">
            <v>-1747.4650630310541</v>
          </cell>
          <cell r="BE341">
            <v>0</v>
          </cell>
          <cell r="BG341">
            <v>0.65</v>
          </cell>
          <cell r="BH341">
            <v>8792.3233853376278</v>
          </cell>
          <cell r="BI341">
            <v>5715.0102004694581</v>
          </cell>
          <cell r="BJ341">
            <v>4405.9230317573665</v>
          </cell>
          <cell r="BK341">
            <v>130</v>
          </cell>
          <cell r="BL341">
            <v>83236397.047347352</v>
          </cell>
          <cell r="BM341">
            <v>16207343.75</v>
          </cell>
        </row>
        <row r="342">
          <cell r="B342">
            <v>2018</v>
          </cell>
          <cell r="C342">
            <v>8996.2312810653457</v>
          </cell>
          <cell r="D342">
            <v>5847.5503326924745</v>
          </cell>
          <cell r="E342">
            <v>2.0342092150915279</v>
          </cell>
          <cell r="F342">
            <v>0</v>
          </cell>
          <cell r="G342">
            <v>2.0342092150915279</v>
          </cell>
          <cell r="H342">
            <v>18120867.113904115</v>
          </cell>
          <cell r="I342">
            <v>0</v>
          </cell>
          <cell r="J342">
            <v>0</v>
          </cell>
          <cell r="K342">
            <v>0</v>
          </cell>
          <cell r="L342">
            <v>0</v>
          </cell>
          <cell r="M342">
            <v>148635835.42847556</v>
          </cell>
          <cell r="N342">
            <v>20401068.759364422</v>
          </cell>
          <cell r="O342">
            <v>34084712.439425915</v>
          </cell>
          <cell r="P342">
            <v>67302306.282013714</v>
          </cell>
          <cell r="Q342">
            <v>270423922.90927958</v>
          </cell>
          <cell r="R342">
            <v>0</v>
          </cell>
          <cell r="S342">
            <v>7542.9102617167637</v>
          </cell>
          <cell r="T342">
            <v>1508.5820523433526</v>
          </cell>
          <cell r="U342">
            <v>5.3038923900414758</v>
          </cell>
          <cell r="V342">
            <v>95470.063020746558</v>
          </cell>
          <cell r="W342">
            <v>12.656926797246241</v>
          </cell>
          <cell r="X342">
            <v>11.454464789076702</v>
          </cell>
          <cell r="Y342">
            <v>0</v>
          </cell>
          <cell r="Z342">
            <v>2028</v>
          </cell>
          <cell r="AB342">
            <v>0</v>
          </cell>
          <cell r="AC342">
            <v>0</v>
          </cell>
          <cell r="AD342">
            <v>0</v>
          </cell>
          <cell r="AE342">
            <v>0</v>
          </cell>
          <cell r="AF342">
            <v>0</v>
          </cell>
          <cell r="AG342">
            <v>0</v>
          </cell>
          <cell r="AH342">
            <v>0</v>
          </cell>
          <cell r="AI342">
            <v>0</v>
          </cell>
          <cell r="AJ342">
            <v>0</v>
          </cell>
          <cell r="AK342">
            <v>0</v>
          </cell>
          <cell r="AL342">
            <v>0</v>
          </cell>
          <cell r="AM342">
            <v>0</v>
          </cell>
          <cell r="AN342">
            <v>0</v>
          </cell>
          <cell r="AO342">
            <v>0</v>
          </cell>
          <cell r="AP342">
            <v>0</v>
          </cell>
          <cell r="AQ342">
            <v>0</v>
          </cell>
          <cell r="AS342">
            <v>0</v>
          </cell>
          <cell r="AT342">
            <v>0</v>
          </cell>
          <cell r="AU342">
            <v>0</v>
          </cell>
          <cell r="AV342">
            <v>0</v>
          </cell>
          <cell r="AX342">
            <v>4.2993334329393074</v>
          </cell>
          <cell r="AY342">
            <v>1922.2319778671642</v>
          </cell>
          <cell r="AZ342">
            <v>-1922.2319778671642</v>
          </cell>
          <cell r="BA342">
            <v>0</v>
          </cell>
          <cell r="BC342">
            <v>-1744.2319778671642</v>
          </cell>
          <cell r="BE342">
            <v>0</v>
          </cell>
          <cell r="BG342">
            <v>0.65</v>
          </cell>
          <cell r="BH342">
            <v>8996.2312810653457</v>
          </cell>
          <cell r="BI342">
            <v>5847.5503326924745</v>
          </cell>
          <cell r="BJ342">
            <v>4538.4631639803829</v>
          </cell>
          <cell r="BK342">
            <v>132</v>
          </cell>
          <cell r="BL342">
            <v>84516957.001921937</v>
          </cell>
          <cell r="BM342">
            <v>16456687.5</v>
          </cell>
        </row>
        <row r="343">
          <cell r="B343">
            <v>2019</v>
          </cell>
          <cell r="C343">
            <v>9204.8681236388347</v>
          </cell>
          <cell r="D343">
            <v>5983.164280365243</v>
          </cell>
          <cell r="E343">
            <v>2.0813857465201546</v>
          </cell>
          <cell r="F343">
            <v>0</v>
          </cell>
          <cell r="G343">
            <v>2.0813857465201546</v>
          </cell>
          <cell r="H343">
            <v>18669984.299173936</v>
          </cell>
          <cell r="I343">
            <v>0</v>
          </cell>
          <cell r="J343">
            <v>0</v>
          </cell>
          <cell r="K343">
            <v>0</v>
          </cell>
          <cell r="L343">
            <v>0</v>
          </cell>
          <cell r="M343">
            <v>152082935.71171567</v>
          </cell>
          <cell r="N343">
            <v>20874201.834548347</v>
          </cell>
          <cell r="O343">
            <v>34875190.869916134</v>
          </cell>
          <cell r="P343">
            <v>68863153.290264845</v>
          </cell>
          <cell r="Q343">
            <v>276695481.70644498</v>
          </cell>
          <cell r="R343">
            <v>0</v>
          </cell>
          <cell r="S343">
            <v>7717.8422895462445</v>
          </cell>
          <cell r="T343">
            <v>1543.568457909249</v>
          </cell>
          <cell r="U343">
            <v>5.4268980495265646</v>
          </cell>
          <cell r="V343">
            <v>97684.164891478154</v>
          </cell>
          <cell r="W343">
            <v>12.656926797246243</v>
          </cell>
          <cell r="X343">
            <v>11.194838759147503</v>
          </cell>
          <cell r="Y343">
            <v>0</v>
          </cell>
          <cell r="Z343">
            <v>2029</v>
          </cell>
          <cell r="AB343">
            <v>0</v>
          </cell>
          <cell r="AC343">
            <v>0</v>
          </cell>
          <cell r="AD343">
            <v>0</v>
          </cell>
          <cell r="AE343">
            <v>0</v>
          </cell>
          <cell r="AF343">
            <v>0</v>
          </cell>
          <cell r="AG343">
            <v>0</v>
          </cell>
          <cell r="AH343">
            <v>0</v>
          </cell>
          <cell r="AI343">
            <v>0</v>
          </cell>
          <cell r="AJ343">
            <v>0</v>
          </cell>
          <cell r="AK343">
            <v>0</v>
          </cell>
          <cell r="AL343">
            <v>0</v>
          </cell>
          <cell r="AM343">
            <v>0</v>
          </cell>
          <cell r="AN343">
            <v>0</v>
          </cell>
          <cell r="AO343">
            <v>0</v>
          </cell>
          <cell r="AP343">
            <v>0</v>
          </cell>
          <cell r="AQ343">
            <v>0</v>
          </cell>
          <cell r="AS343">
            <v>0</v>
          </cell>
          <cell r="AT343">
            <v>0</v>
          </cell>
          <cell r="AU343">
            <v>0</v>
          </cell>
          <cell r="AV343">
            <v>0</v>
          </cell>
          <cell r="AX343">
            <v>4.2921143400544066</v>
          </cell>
          <cell r="AY343">
            <v>1919.004321438325</v>
          </cell>
          <cell r="AZ343">
            <v>-1919.004321438325</v>
          </cell>
          <cell r="BA343">
            <v>0</v>
          </cell>
          <cell r="BC343">
            <v>-1741.004321438325</v>
          </cell>
          <cell r="BE343">
            <v>0</v>
          </cell>
          <cell r="BG343">
            <v>0.65</v>
          </cell>
          <cell r="BH343">
            <v>9204.8681236388347</v>
          </cell>
          <cell r="BI343">
            <v>5983.164280365243</v>
          </cell>
          <cell r="BJ343">
            <v>4674.0771116531514</v>
          </cell>
          <cell r="BK343">
            <v>136</v>
          </cell>
          <cell r="BL343">
            <v>87078076.911071077</v>
          </cell>
          <cell r="BM343">
            <v>16955375</v>
          </cell>
        </row>
        <row r="344">
          <cell r="B344">
            <v>2020</v>
          </cell>
          <cell r="C344">
            <v>9418.3435848203899</v>
          </cell>
          <cell r="D344">
            <v>6121.9233301332533</v>
          </cell>
          <cell r="E344">
            <v>2.1296563763833136</v>
          </cell>
          <cell r="F344">
            <v>0</v>
          </cell>
          <cell r="G344">
            <v>2.1296563763833136</v>
          </cell>
          <cell r="H344">
            <v>19081822.188126303</v>
          </cell>
          <cell r="I344">
            <v>0</v>
          </cell>
          <cell r="J344">
            <v>0</v>
          </cell>
          <cell r="K344">
            <v>0</v>
          </cell>
          <cell r="L344">
            <v>0</v>
          </cell>
          <cell r="M344">
            <v>155609979.7065717</v>
          </cell>
          <cell r="N344">
            <v>21358307.614617694</v>
          </cell>
          <cell r="O344">
            <v>35684001.74637346</v>
          </cell>
          <cell r="P344">
            <v>70460198.81113565</v>
          </cell>
          <cell r="Q344">
            <v>283112487.87869853</v>
          </cell>
          <cell r="R344">
            <v>0</v>
          </cell>
          <cell r="S344">
            <v>7896.8312679821547</v>
          </cell>
          <cell r="T344">
            <v>1579.3662535964309</v>
          </cell>
          <cell r="U344">
            <v>5.5527564049475195</v>
          </cell>
          <cell r="V344">
            <v>99949.615289055364</v>
          </cell>
          <cell r="W344">
            <v>12.656926797246243</v>
          </cell>
          <cell r="X344">
            <v>10.941097393116447</v>
          </cell>
          <cell r="Y344">
            <v>0</v>
          </cell>
          <cell r="Z344">
            <v>2030</v>
          </cell>
          <cell r="AB344">
            <v>0</v>
          </cell>
          <cell r="AC344">
            <v>0</v>
          </cell>
          <cell r="AD344">
            <v>0</v>
          </cell>
          <cell r="AE344">
            <v>0</v>
          </cell>
          <cell r="AF344">
            <v>0</v>
          </cell>
          <cell r="AG344">
            <v>0</v>
          </cell>
          <cell r="AH344">
            <v>0</v>
          </cell>
          <cell r="AI344">
            <v>0</v>
          </cell>
          <cell r="AJ344">
            <v>0</v>
          </cell>
          <cell r="AK344">
            <v>0</v>
          </cell>
          <cell r="AL344">
            <v>0</v>
          </cell>
          <cell r="AM344">
            <v>0</v>
          </cell>
          <cell r="AN344">
            <v>0</v>
          </cell>
          <cell r="AO344">
            <v>0</v>
          </cell>
          <cell r="AP344">
            <v>0</v>
          </cell>
          <cell r="AQ344">
            <v>0</v>
          </cell>
          <cell r="AS344">
            <v>0</v>
          </cell>
          <cell r="AT344">
            <v>0</v>
          </cell>
          <cell r="AU344">
            <v>0</v>
          </cell>
          <cell r="AV344">
            <v>0</v>
          </cell>
          <cell r="AX344">
            <v>4.2849073688862536</v>
          </cell>
          <cell r="AY344">
            <v>1915.7820846290438</v>
          </cell>
          <cell r="AZ344">
            <v>-1915.7820846290438</v>
          </cell>
          <cell r="BA344">
            <v>0</v>
          </cell>
          <cell r="BC344">
            <v>-1737.7820846290438</v>
          </cell>
          <cell r="BE344">
            <v>0</v>
          </cell>
          <cell r="BG344">
            <v>0.65</v>
          </cell>
          <cell r="BH344">
            <v>9418.3435848203899</v>
          </cell>
          <cell r="BI344">
            <v>6121.9233301332533</v>
          </cell>
          <cell r="BJ344">
            <v>4812.8361614211617</v>
          </cell>
          <cell r="BK344">
            <v>139</v>
          </cell>
          <cell r="BL344">
            <v>88998916.84293294</v>
          </cell>
          <cell r="BM344">
            <v>17329390.625</v>
          </cell>
        </row>
        <row r="345">
          <cell r="B345">
            <v>2021</v>
          </cell>
          <cell r="C345">
            <v>9636.7698798340625</v>
          </cell>
          <cell r="D345">
            <v>6263.9004218921409</v>
          </cell>
          <cell r="E345">
            <v>2.1790464785553376</v>
          </cell>
          <cell r="F345">
            <v>0</v>
          </cell>
          <cell r="G345">
            <v>2.1790464785553376</v>
          </cell>
          <cell r="H345">
            <v>19493660.07707867</v>
          </cell>
          <cell r="I345">
            <v>0</v>
          </cell>
          <cell r="J345">
            <v>0</v>
          </cell>
          <cell r="K345">
            <v>0</v>
          </cell>
          <cell r="L345">
            <v>0</v>
          </cell>
          <cell r="M345">
            <v>159218821.43424338</v>
          </cell>
          <cell r="N345">
            <v>21853640.573965319</v>
          </cell>
          <cell r="O345">
            <v>36511570.227234736</v>
          </cell>
          <cell r="P345">
            <v>72094282.345425397</v>
          </cell>
          <cell r="Q345">
            <v>289678314.58086884</v>
          </cell>
          <cell r="R345">
            <v>0</v>
          </cell>
          <cell r="S345">
            <v>8079.9712841303726</v>
          </cell>
          <cell r="T345">
            <v>1615.9942568260747</v>
          </cell>
          <cell r="U345">
            <v>5.6815336148383251</v>
          </cell>
          <cell r="V345">
            <v>102267.60506708984</v>
          </cell>
          <cell r="W345">
            <v>12.656926797246241</v>
          </cell>
          <cell r="X345">
            <v>10.693107309638046</v>
          </cell>
          <cell r="Y345">
            <v>0</v>
          </cell>
          <cell r="Z345">
            <v>2031</v>
          </cell>
          <cell r="AB345">
            <v>0</v>
          </cell>
          <cell r="AC345">
            <v>0</v>
          </cell>
          <cell r="AD345">
            <v>0</v>
          </cell>
          <cell r="AE345">
            <v>0</v>
          </cell>
          <cell r="AF345">
            <v>0</v>
          </cell>
          <cell r="AG345">
            <v>0</v>
          </cell>
          <cell r="AH345">
            <v>0</v>
          </cell>
          <cell r="AI345">
            <v>0</v>
          </cell>
          <cell r="AJ345">
            <v>0</v>
          </cell>
          <cell r="AK345">
            <v>0</v>
          </cell>
          <cell r="AL345">
            <v>0</v>
          </cell>
          <cell r="AM345">
            <v>0</v>
          </cell>
          <cell r="AN345">
            <v>0</v>
          </cell>
          <cell r="AO345">
            <v>0</v>
          </cell>
          <cell r="AP345">
            <v>0</v>
          </cell>
          <cell r="AQ345">
            <v>0</v>
          </cell>
          <cell r="AS345">
            <v>0</v>
          </cell>
          <cell r="AT345">
            <v>0</v>
          </cell>
          <cell r="AU345">
            <v>0</v>
          </cell>
          <cell r="AV345">
            <v>0</v>
          </cell>
          <cell r="AX345">
            <v>4.2777124990810433</v>
          </cell>
          <cell r="AY345">
            <v>1912.5652583391343</v>
          </cell>
          <cell r="AZ345">
            <v>-1912.5652583391343</v>
          </cell>
          <cell r="BA345">
            <v>0</v>
          </cell>
          <cell r="BC345">
            <v>-1734.5652583391343</v>
          </cell>
          <cell r="BE345">
            <v>0</v>
          </cell>
          <cell r="BG345">
            <v>0.65</v>
          </cell>
          <cell r="BH345">
            <v>9636.7698798340625</v>
          </cell>
          <cell r="BI345">
            <v>6263.9004218921409</v>
          </cell>
          <cell r="BJ345">
            <v>4954.8132531800493</v>
          </cell>
          <cell r="BK345">
            <v>142</v>
          </cell>
          <cell r="BL345">
            <v>90919756.774794802</v>
          </cell>
          <cell r="BM345">
            <v>17703406.25</v>
          </cell>
        </row>
        <row r="346">
          <cell r="B346">
            <v>2022</v>
          </cell>
          <cell r="C346">
            <v>9860.2618263525583</v>
          </cell>
          <cell r="D346">
            <v>6409.1701871291634</v>
          </cell>
          <cell r="E346">
            <v>2.2295820153710202</v>
          </cell>
          <cell r="F346">
            <v>0</v>
          </cell>
          <cell r="G346">
            <v>2.2295820153710202</v>
          </cell>
          <cell r="H346">
            <v>19905497.966031037</v>
          </cell>
          <cell r="I346">
            <v>0</v>
          </cell>
          <cell r="J346">
            <v>0</v>
          </cell>
          <cell r="K346">
            <v>0</v>
          </cell>
          <cell r="L346">
            <v>0</v>
          </cell>
          <cell r="M346">
            <v>162911357.9136278</v>
          </cell>
          <cell r="N346">
            <v>22360461.088649567</v>
          </cell>
          <cell r="O346">
            <v>37358331.331036463</v>
          </cell>
          <cell r="P346">
            <v>73766262.863290668</v>
          </cell>
          <cell r="Q346">
            <v>296396413.19660449</v>
          </cell>
          <cell r="R346">
            <v>0</v>
          </cell>
          <cell r="S346">
            <v>8267.3586071256741</v>
          </cell>
          <cell r="T346">
            <v>1653.471721425135</v>
          </cell>
          <cell r="U346">
            <v>5.8132973720540733</v>
          </cell>
          <cell r="V346">
            <v>104639.35269697332</v>
          </cell>
          <cell r="W346">
            <v>12.656926797246243</v>
          </cell>
          <cell r="X346">
            <v>10.450738150578282</v>
          </cell>
          <cell r="Y346">
            <v>0</v>
          </cell>
          <cell r="Z346">
            <v>2032</v>
          </cell>
          <cell r="AB346">
            <v>0</v>
          </cell>
          <cell r="AC346">
            <v>0</v>
          </cell>
          <cell r="AD346">
            <v>0</v>
          </cell>
          <cell r="AE346">
            <v>0</v>
          </cell>
          <cell r="AF346">
            <v>0</v>
          </cell>
          <cell r="AG346">
            <v>0</v>
          </cell>
          <cell r="AH346">
            <v>0</v>
          </cell>
          <cell r="AI346">
            <v>0</v>
          </cell>
          <cell r="AJ346">
            <v>0</v>
          </cell>
          <cell r="AK346">
            <v>0</v>
          </cell>
          <cell r="AL346">
            <v>0</v>
          </cell>
          <cell r="AM346">
            <v>0</v>
          </cell>
          <cell r="AN346">
            <v>0</v>
          </cell>
          <cell r="AO346">
            <v>0</v>
          </cell>
          <cell r="AP346">
            <v>0</v>
          </cell>
          <cell r="AQ346">
            <v>0</v>
          </cell>
          <cell r="AS346">
            <v>0</v>
          </cell>
          <cell r="AT346">
            <v>0</v>
          </cell>
          <cell r="AU346">
            <v>0</v>
          </cell>
          <cell r="AV346">
            <v>0</v>
          </cell>
          <cell r="AX346">
            <v>4.2705297103191446</v>
          </cell>
          <cell r="AY346">
            <v>1909.3538334836894</v>
          </cell>
          <cell r="AZ346">
            <v>-1909.3538334836894</v>
          </cell>
          <cell r="BA346">
            <v>0</v>
          </cell>
          <cell r="BC346">
            <v>-1731.3538334836894</v>
          </cell>
          <cell r="BE346">
            <v>0</v>
          </cell>
          <cell r="BG346">
            <v>0.65</v>
          </cell>
          <cell r="BH346">
            <v>9860.2618263525583</v>
          </cell>
          <cell r="BI346">
            <v>6409.1701871291634</v>
          </cell>
          <cell r="BJ346">
            <v>5100.0830184170718</v>
          </cell>
          <cell r="BK346">
            <v>145</v>
          </cell>
          <cell r="BL346">
            <v>92840596.706656665</v>
          </cell>
          <cell r="BM346">
            <v>18077421.875</v>
          </cell>
        </row>
        <row r="347">
          <cell r="B347">
            <v>2023</v>
          </cell>
          <cell r="C347">
            <v>10088.936904852151</v>
          </cell>
          <cell r="D347">
            <v>6557.8089881538981</v>
          </cell>
          <cell r="E347">
            <v>2.2812895512727436</v>
          </cell>
          <cell r="F347">
            <v>0</v>
          </cell>
          <cell r="G347">
            <v>2.2812895512727436</v>
          </cell>
          <cell r="H347">
            <v>20454615.151300859</v>
          </cell>
          <cell r="I347">
            <v>0</v>
          </cell>
          <cell r="J347">
            <v>0</v>
          </cell>
          <cell r="K347">
            <v>0</v>
          </cell>
          <cell r="L347">
            <v>0</v>
          </cell>
          <cell r="M347">
            <v>166689530.15848944</v>
          </cell>
          <cell r="N347">
            <v>22879035.57326122</v>
          </cell>
          <cell r="O347">
            <v>38224730.16508276</v>
          </cell>
          <cell r="P347">
            <v>75477019.255764008</v>
          </cell>
          <cell r="Q347">
            <v>303270315.15259743</v>
          </cell>
          <cell r="R347">
            <v>0</v>
          </cell>
          <cell r="S347">
            <v>8459.091738736448</v>
          </cell>
          <cell r="T347">
            <v>1691.8183477472896</v>
          </cell>
          <cell r="U347">
            <v>5.9481169393543141</v>
          </cell>
          <cell r="V347">
            <v>107066.10490837766</v>
          </cell>
          <cell r="W347">
            <v>12.656926797246243</v>
          </cell>
          <cell r="X347">
            <v>10.213862512490703</v>
          </cell>
          <cell r="Y347">
            <v>0</v>
          </cell>
          <cell r="Z347">
            <v>2033</v>
          </cell>
          <cell r="AB347">
            <v>0</v>
          </cell>
          <cell r="AC347">
            <v>0</v>
          </cell>
          <cell r="AD347">
            <v>0</v>
          </cell>
          <cell r="AE347">
            <v>0</v>
          </cell>
          <cell r="AF347">
            <v>0</v>
          </cell>
          <cell r="AG347">
            <v>0</v>
          </cell>
          <cell r="AH347">
            <v>0</v>
          </cell>
          <cell r="AI347">
            <v>0</v>
          </cell>
          <cell r="AJ347">
            <v>0</v>
          </cell>
          <cell r="AK347">
            <v>0</v>
          </cell>
          <cell r="AL347">
            <v>0</v>
          </cell>
          <cell r="AM347">
            <v>0</v>
          </cell>
          <cell r="AN347">
            <v>0</v>
          </cell>
          <cell r="AO347">
            <v>0</v>
          </cell>
          <cell r="AP347">
            <v>0</v>
          </cell>
          <cell r="AQ347">
            <v>0</v>
          </cell>
          <cell r="AS347">
            <v>0</v>
          </cell>
          <cell r="AT347">
            <v>0</v>
          </cell>
          <cell r="AU347">
            <v>0</v>
          </cell>
          <cell r="AV347">
            <v>0</v>
          </cell>
          <cell r="AX347">
            <v>4.2633589823150491</v>
          </cell>
          <cell r="AY347">
            <v>1906.1478009930584</v>
          </cell>
          <cell r="AZ347">
            <v>-1906.1478009930584</v>
          </cell>
          <cell r="BA347">
            <v>0</v>
          </cell>
          <cell r="BC347">
            <v>-1728.1478009930584</v>
          </cell>
          <cell r="BE347">
            <v>0</v>
          </cell>
          <cell r="BG347">
            <v>0.65</v>
          </cell>
          <cell r="BH347">
            <v>10088.936904852151</v>
          </cell>
          <cell r="BI347">
            <v>6557.8089881538981</v>
          </cell>
          <cell r="BJ347">
            <v>5248.7218194418065</v>
          </cell>
          <cell r="BK347">
            <v>149</v>
          </cell>
          <cell r="BL347">
            <v>95401716.61580582</v>
          </cell>
          <cell r="BM347">
            <v>18576109.375</v>
          </cell>
        </row>
        <row r="348">
          <cell r="B348">
            <v>2024</v>
          </cell>
          <cell r="C348">
            <v>10322.915320367303</v>
          </cell>
          <cell r="D348">
            <v>6709.8949582387477</v>
          </cell>
          <cell r="E348">
            <v>2.3341962667742608</v>
          </cell>
          <cell r="F348">
            <v>0</v>
          </cell>
          <cell r="G348">
            <v>2.3341962667742608</v>
          </cell>
          <cell r="H348">
            <v>20866453.040253222</v>
          </cell>
          <cell r="I348">
            <v>0</v>
          </cell>
          <cell r="J348">
            <v>0</v>
          </cell>
          <cell r="K348">
            <v>0</v>
          </cell>
          <cell r="L348">
            <v>0</v>
          </cell>
          <cell r="M348">
            <v>170555324.1977672</v>
          </cell>
          <cell r="N348">
            <v>23409636.620966151</v>
          </cell>
          <cell r="O348">
            <v>39111222.159419052</v>
          </cell>
          <cell r="P348">
            <v>77227450.796748966</v>
          </cell>
          <cell r="Q348">
            <v>310303633.77490139</v>
          </cell>
          <cell r="R348">
            <v>0</v>
          </cell>
          <cell r="S348">
            <v>8655.2714651429997</v>
          </cell>
          <cell r="T348">
            <v>1731.0542930286001</v>
          </cell>
          <cell r="U348">
            <v>6.0860631858116214</v>
          </cell>
          <cell r="V348">
            <v>109549.13734460919</v>
          </cell>
          <cell r="W348">
            <v>12.656926797246244</v>
          </cell>
          <cell r="X348">
            <v>9.9823558796457146</v>
          </cell>
          <cell r="Y348">
            <v>0</v>
          </cell>
          <cell r="Z348">
            <v>2034</v>
          </cell>
          <cell r="AB348">
            <v>0</v>
          </cell>
          <cell r="AC348">
            <v>0</v>
          </cell>
          <cell r="AD348">
            <v>0</v>
          </cell>
          <cell r="AE348">
            <v>0</v>
          </cell>
          <cell r="AF348">
            <v>0</v>
          </cell>
          <cell r="AG348">
            <v>0</v>
          </cell>
          <cell r="AH348">
            <v>0</v>
          </cell>
          <cell r="AI348">
            <v>0</v>
          </cell>
          <cell r="AJ348">
            <v>0</v>
          </cell>
          <cell r="AK348">
            <v>0</v>
          </cell>
          <cell r="AL348">
            <v>0</v>
          </cell>
          <cell r="AM348">
            <v>0</v>
          </cell>
          <cell r="AN348">
            <v>0</v>
          </cell>
          <cell r="AO348">
            <v>0</v>
          </cell>
          <cell r="AP348">
            <v>0</v>
          </cell>
          <cell r="AQ348">
            <v>0</v>
          </cell>
          <cell r="AS348">
            <v>0</v>
          </cell>
          <cell r="AT348">
            <v>0</v>
          </cell>
          <cell r="AU348">
            <v>0</v>
          </cell>
          <cell r="AV348">
            <v>0</v>
          </cell>
          <cell r="AX348">
            <v>4.2562002948173063</v>
          </cell>
          <cell r="AY348">
            <v>1902.9471518128175</v>
          </cell>
          <cell r="AZ348">
            <v>-1902.9471518128175</v>
          </cell>
          <cell r="BA348">
            <v>0</v>
          </cell>
          <cell r="BC348">
            <v>-1724.9471518128175</v>
          </cell>
          <cell r="BE348">
            <v>0</v>
          </cell>
          <cell r="BG348">
            <v>0.65</v>
          </cell>
          <cell r="BH348">
            <v>10322.915320367303</v>
          </cell>
          <cell r="BI348">
            <v>6709.8949582387477</v>
          </cell>
          <cell r="BJ348">
            <v>5400.8077895266561</v>
          </cell>
          <cell r="BK348">
            <v>152</v>
          </cell>
          <cell r="BL348">
            <v>97322556.547667682</v>
          </cell>
          <cell r="BM348">
            <v>18950125</v>
          </cell>
        </row>
        <row r="349">
          <cell r="B349">
            <v>2025</v>
          </cell>
          <cell r="C349">
            <v>10562.320065677484</v>
          </cell>
          <cell r="D349">
            <v>6865.5080426903651</v>
          </cell>
          <cell r="E349">
            <v>2.3883299727486338</v>
          </cell>
          <cell r="F349">
            <v>0</v>
          </cell>
          <cell r="G349">
            <v>2.3883299727486338</v>
          </cell>
          <cell r="H349">
            <v>21278290.929205589</v>
          </cell>
          <cell r="I349">
            <v>0</v>
          </cell>
          <cell r="J349">
            <v>0</v>
          </cell>
          <cell r="K349">
            <v>0</v>
          </cell>
          <cell r="L349">
            <v>0</v>
          </cell>
          <cell r="M349">
            <v>174510772.11956728</v>
          </cell>
          <cell r="N349">
            <v>23952543.146798946</v>
          </cell>
          <cell r="O349">
            <v>40018273.306237251</v>
          </cell>
          <cell r="P349">
            <v>79018477.615740046</v>
          </cell>
          <cell r="Q349">
            <v>317500066.18834352</v>
          </cell>
          <cell r="R349">
            <v>0</v>
          </cell>
          <cell r="S349">
            <v>8856.0009099166782</v>
          </cell>
          <cell r="T349">
            <v>1771.2001819833356</v>
          </cell>
          <cell r="U349">
            <v>6.2272086240645281</v>
          </cell>
          <cell r="V349">
            <v>112089.7552331615</v>
          </cell>
          <cell r="W349">
            <v>12.656926797246241</v>
          </cell>
          <cell r="X349">
            <v>9.7560965585778039</v>
          </cell>
          <cell r="Y349">
            <v>0</v>
          </cell>
          <cell r="Z349">
            <v>2035</v>
          </cell>
          <cell r="AB349">
            <v>0</v>
          </cell>
          <cell r="AC349">
            <v>0</v>
          </cell>
          <cell r="AD349">
            <v>0</v>
          </cell>
          <cell r="AE349">
            <v>0</v>
          </cell>
          <cell r="AF349">
            <v>0</v>
          </cell>
          <cell r="AG349">
            <v>0</v>
          </cell>
          <cell r="AH349">
            <v>0</v>
          </cell>
          <cell r="AI349">
            <v>0</v>
          </cell>
          <cell r="AJ349">
            <v>0</v>
          </cell>
          <cell r="AK349">
            <v>0</v>
          </cell>
          <cell r="AL349">
            <v>0</v>
          </cell>
          <cell r="AM349">
            <v>0</v>
          </cell>
          <cell r="AN349">
            <v>0</v>
          </cell>
          <cell r="AO349">
            <v>0</v>
          </cell>
          <cell r="AP349">
            <v>0</v>
          </cell>
          <cell r="AQ349">
            <v>0</v>
          </cell>
          <cell r="AS349">
            <v>0</v>
          </cell>
          <cell r="AT349">
            <v>0</v>
          </cell>
          <cell r="AU349">
            <v>0</v>
          </cell>
          <cell r="AV349">
            <v>0</v>
          </cell>
          <cell r="AX349">
            <v>4.2490536276084727</v>
          </cell>
          <cell r="AY349">
            <v>1899.7518769037481</v>
          </cell>
          <cell r="AZ349">
            <v>-1899.7518769037481</v>
          </cell>
          <cell r="BA349">
            <v>0</v>
          </cell>
          <cell r="BC349">
            <v>-1721.7518769037481</v>
          </cell>
          <cell r="BE349">
            <v>0</v>
          </cell>
          <cell r="BG349">
            <v>0.65</v>
          </cell>
          <cell r="BH349">
            <v>10562.320065677484</v>
          </cell>
          <cell r="BI349">
            <v>6865.5080426903651</v>
          </cell>
          <cell r="BJ349">
            <v>5556.4208739782734</v>
          </cell>
          <cell r="BK349">
            <v>155</v>
          </cell>
          <cell r="BL349">
            <v>99243396.479529545</v>
          </cell>
          <cell r="BM349">
            <v>19324140.625</v>
          </cell>
        </row>
        <row r="350">
          <cell r="B350">
            <v>2026</v>
          </cell>
          <cell r="C350">
            <v>10807.276985959395</v>
          </cell>
          <cell r="D350">
            <v>7024.7300408736073</v>
          </cell>
          <cell r="E350">
            <v>9.0784680320101003</v>
          </cell>
          <cell r="F350">
            <v>0</v>
          </cell>
          <cell r="G350">
            <v>9.0784680320101003</v>
          </cell>
          <cell r="H350">
            <v>21964687.410792865</v>
          </cell>
          <cell r="I350">
            <v>0</v>
          </cell>
          <cell r="J350">
            <v>0</v>
          </cell>
          <cell r="K350">
            <v>0</v>
          </cell>
          <cell r="L350">
            <v>0</v>
          </cell>
          <cell r="M350">
            <v>663346557.63901591</v>
          </cell>
          <cell r="N350">
            <v>91047886.902034536</v>
          </cell>
          <cell r="O350">
            <v>152116591.53144792</v>
          </cell>
          <cell r="P350">
            <v>300363321.29894638</v>
          </cell>
          <cell r="Q350">
            <v>1206874357.3714447</v>
          </cell>
          <cell r="R350">
            <v>0</v>
          </cell>
          <cell r="S350">
            <v>8856.0009099166782</v>
          </cell>
          <cell r="T350">
            <v>1771.2001819833356</v>
          </cell>
          <cell r="U350">
            <v>6.2272086240645281</v>
          </cell>
          <cell r="V350">
            <v>112089.7552331615</v>
          </cell>
          <cell r="W350">
            <v>12.656926797246241</v>
          </cell>
          <cell r="X350">
            <v>9.7560965585778039</v>
          </cell>
          <cell r="Y350">
            <v>0</v>
          </cell>
          <cell r="Z350">
            <v>2035</v>
          </cell>
          <cell r="AB350">
            <v>0</v>
          </cell>
          <cell r="AC350">
            <v>0</v>
          </cell>
          <cell r="AD350">
            <v>0</v>
          </cell>
          <cell r="AE350">
            <v>0</v>
          </cell>
          <cell r="AF350">
            <v>0</v>
          </cell>
          <cell r="AG350">
            <v>0</v>
          </cell>
          <cell r="AH350">
            <v>0</v>
          </cell>
          <cell r="AI350">
            <v>0</v>
          </cell>
          <cell r="AJ350">
            <v>0</v>
          </cell>
          <cell r="AK350">
            <v>0</v>
          </cell>
          <cell r="AL350">
            <v>0</v>
          </cell>
          <cell r="AM350">
            <v>0</v>
          </cell>
          <cell r="AN350">
            <v>0</v>
          </cell>
          <cell r="AO350">
            <v>0</v>
          </cell>
          <cell r="AP350">
            <v>0</v>
          </cell>
          <cell r="AQ350">
            <v>0</v>
          </cell>
          <cell r="AS350">
            <v>0</v>
          </cell>
          <cell r="AT350">
            <v>0</v>
          </cell>
          <cell r="AU350">
            <v>0</v>
          </cell>
          <cell r="AV350">
            <v>0</v>
          </cell>
          <cell r="AX350">
            <v>4.2419189605050516</v>
          </cell>
          <cell r="AY350">
            <v>1896.5619672418084</v>
          </cell>
          <cell r="AZ350">
            <v>-1896.5619672418084</v>
          </cell>
          <cell r="BA350">
            <v>0</v>
          </cell>
          <cell r="BC350">
            <v>-1718.5619672418084</v>
          </cell>
          <cell r="BE350">
            <v>0</v>
          </cell>
          <cell r="BG350">
            <v>0.65</v>
          </cell>
          <cell r="BH350">
            <v>10807.276985959395</v>
          </cell>
          <cell r="BI350">
            <v>7024.7300408736073</v>
          </cell>
          <cell r="BJ350">
            <v>5715.6428721615157</v>
          </cell>
          <cell r="BK350">
            <v>160</v>
          </cell>
          <cell r="BL350">
            <v>102444796.36596598</v>
          </cell>
          <cell r="BM350">
            <v>19947500</v>
          </cell>
        </row>
        <row r="351">
          <cell r="B351">
            <v>2027</v>
          </cell>
          <cell r="C351">
            <v>11057.91484493857</v>
          </cell>
          <cell r="D351">
            <v>7629.961243007614</v>
          </cell>
          <cell r="E351">
            <v>4.3514179769248083</v>
          </cell>
          <cell r="F351">
            <v>0</v>
          </cell>
          <cell r="G351">
            <v>4.3514179769248083</v>
          </cell>
          <cell r="H351">
            <v>83053974.272060528</v>
          </cell>
          <cell r="I351">
            <v>0</v>
          </cell>
          <cell r="J351">
            <v>0</v>
          </cell>
          <cell r="K351">
            <v>0</v>
          </cell>
          <cell r="L351">
            <v>0</v>
          </cell>
          <cell r="M351">
            <v>317949914.64022279</v>
          </cell>
          <cell r="N351">
            <v>43640337.822372481</v>
          </cell>
          <cell r="O351">
            <v>72911296.117866203</v>
          </cell>
          <cell r="P351">
            <v>143967721.34909284</v>
          </cell>
          <cell r="Q351">
            <v>578469269.92955434</v>
          </cell>
          <cell r="R351">
            <v>0</v>
          </cell>
          <cell r="S351">
            <v>8856.0009099166782</v>
          </cell>
          <cell r="T351">
            <v>1771.2001819833356</v>
          </cell>
          <cell r="U351">
            <v>6.2272086240645281</v>
          </cell>
          <cell r="V351">
            <v>112089.7552331615</v>
          </cell>
          <cell r="W351">
            <v>12.656926797246241</v>
          </cell>
          <cell r="X351">
            <v>9.7560965585778039</v>
          </cell>
          <cell r="Y351">
            <v>0</v>
          </cell>
          <cell r="Z351">
            <v>2035</v>
          </cell>
          <cell r="AB351">
            <v>0</v>
          </cell>
          <cell r="AC351">
            <v>0</v>
          </cell>
          <cell r="AD351">
            <v>0</v>
          </cell>
          <cell r="AE351">
            <v>0</v>
          </cell>
          <cell r="AF351">
            <v>0</v>
          </cell>
          <cell r="AG351">
            <v>0</v>
          </cell>
          <cell r="AH351">
            <v>0</v>
          </cell>
          <cell r="AI351">
            <v>0</v>
          </cell>
          <cell r="AJ351">
            <v>0</v>
          </cell>
          <cell r="AK351">
            <v>0</v>
          </cell>
          <cell r="AL351">
            <v>0</v>
          </cell>
          <cell r="AM351">
            <v>0</v>
          </cell>
          <cell r="AN351">
            <v>0</v>
          </cell>
          <cell r="AO351">
            <v>0</v>
          </cell>
          <cell r="AP351">
            <v>0</v>
          </cell>
          <cell r="AQ351">
            <v>0</v>
          </cell>
          <cell r="AS351">
            <v>0</v>
          </cell>
          <cell r="AT351">
            <v>0</v>
          </cell>
          <cell r="AU351">
            <v>0</v>
          </cell>
          <cell r="AV351">
            <v>0</v>
          </cell>
          <cell r="AX351">
            <v>4.2347962733574356</v>
          </cell>
          <cell r="AY351">
            <v>1893.3774138181093</v>
          </cell>
          <cell r="AZ351">
            <v>-1893.3774138181093</v>
          </cell>
          <cell r="BA351">
            <v>0</v>
          </cell>
          <cell r="BC351">
            <v>-1715.3774138181093</v>
          </cell>
          <cell r="BE351">
            <v>0</v>
          </cell>
          <cell r="BG351">
            <v>0.69000000000000006</v>
          </cell>
          <cell r="BH351">
            <v>11057.91484493857</v>
          </cell>
          <cell r="BI351">
            <v>7629.961243007614</v>
          </cell>
          <cell r="BJ351">
            <v>6320.8740742955224</v>
          </cell>
          <cell r="BK351">
            <v>605</v>
          </cell>
          <cell r="BL351">
            <v>387369386.25880885</v>
          </cell>
          <cell r="BM351">
            <v>75426484.375</v>
          </cell>
        </row>
        <row r="352">
          <cell r="B352">
            <v>2028</v>
          </cell>
          <cell r="C352">
            <v>11314.365392575146</v>
          </cell>
          <cell r="D352">
            <v>7920.0557748026013</v>
          </cell>
          <cell r="E352">
            <v>2.7551794383143169</v>
          </cell>
          <cell r="F352">
            <v>0</v>
          </cell>
          <cell r="G352">
            <v>2.7551794383143169</v>
          </cell>
          <cell r="H352">
            <v>39810995.932062075</v>
          </cell>
          <cell r="I352">
            <v>0</v>
          </cell>
          <cell r="J352">
            <v>0</v>
          </cell>
          <cell r="K352">
            <v>0</v>
          </cell>
          <cell r="L352">
            <v>0</v>
          </cell>
          <cell r="M352">
            <v>201315771.51998129</v>
          </cell>
          <cell r="N352">
            <v>27631673.649117928</v>
          </cell>
          <cell r="O352">
            <v>46165113.291818969</v>
          </cell>
          <cell r="P352">
            <v>91155781.34424752</v>
          </cell>
          <cell r="Q352">
            <v>366268339.80516571</v>
          </cell>
          <cell r="R352">
            <v>0</v>
          </cell>
          <cell r="S352">
            <v>8856.0009099166782</v>
          </cell>
          <cell r="T352">
            <v>1771.2001819833356</v>
          </cell>
          <cell r="U352">
            <v>6.2272086240645281</v>
          </cell>
          <cell r="V352">
            <v>112089.7552331615</v>
          </cell>
          <cell r="W352">
            <v>12.656926797246241</v>
          </cell>
          <cell r="X352">
            <v>9.7560965585778039</v>
          </cell>
          <cell r="Y352">
            <v>0</v>
          </cell>
          <cell r="Z352">
            <v>2035</v>
          </cell>
          <cell r="AB352">
            <v>0</v>
          </cell>
          <cell r="AC352">
            <v>0</v>
          </cell>
          <cell r="AD352">
            <v>0</v>
          </cell>
          <cell r="AE352">
            <v>0</v>
          </cell>
          <cell r="AF352">
            <v>0</v>
          </cell>
          <cell r="AG352">
            <v>0</v>
          </cell>
          <cell r="AH352">
            <v>0</v>
          </cell>
          <cell r="AI352">
            <v>0</v>
          </cell>
          <cell r="AJ352">
            <v>0</v>
          </cell>
          <cell r="AK352">
            <v>0</v>
          </cell>
          <cell r="AL352">
            <v>0</v>
          </cell>
          <cell r="AM352">
            <v>0</v>
          </cell>
          <cell r="AN352">
            <v>0</v>
          </cell>
          <cell r="AO352">
            <v>0</v>
          </cell>
          <cell r="AP352">
            <v>0</v>
          </cell>
          <cell r="AQ352">
            <v>0</v>
          </cell>
          <cell r="AS352">
            <v>0</v>
          </cell>
          <cell r="AT352">
            <v>0</v>
          </cell>
          <cell r="AU352">
            <v>0</v>
          </cell>
          <cell r="AV352">
            <v>0</v>
          </cell>
          <cell r="AX352">
            <v>4.2276855460498544</v>
          </cell>
          <cell r="AY352">
            <v>1890.1982076388897</v>
          </cell>
          <cell r="AZ352">
            <v>-1890.1982076388897</v>
          </cell>
          <cell r="BA352">
            <v>0</v>
          </cell>
          <cell r="BC352">
            <v>-1712.1982076388897</v>
          </cell>
          <cell r="BE352">
            <v>0</v>
          </cell>
          <cell r="BG352">
            <v>0.7</v>
          </cell>
          <cell r="BH352">
            <v>11314.365392575146</v>
          </cell>
          <cell r="BI352">
            <v>7920.0557748026013</v>
          </cell>
          <cell r="BJ352">
            <v>6610.9686060905096</v>
          </cell>
          <cell r="BK352">
            <v>290</v>
          </cell>
          <cell r="BL352">
            <v>185681193.41331333</v>
          </cell>
          <cell r="BM352">
            <v>36154843.75</v>
          </cell>
        </row>
        <row r="353">
          <cell r="B353">
            <v>2029</v>
          </cell>
          <cell r="C353">
            <v>11576.763434319366</v>
          </cell>
          <cell r="D353">
            <v>8103.7344040235557</v>
          </cell>
          <cell r="E353">
            <v>2.8190764103655921</v>
          </cell>
          <cell r="F353">
            <v>0</v>
          </cell>
          <cell r="G353">
            <v>2.8190764103655921</v>
          </cell>
          <cell r="H353">
            <v>25259390.522411797</v>
          </cell>
          <cell r="I353">
            <v>0</v>
          </cell>
          <cell r="J353">
            <v>0</v>
          </cell>
          <cell r="K353">
            <v>0</v>
          </cell>
          <cell r="L353">
            <v>0</v>
          </cell>
          <cell r="M353">
            <v>205984602.90258023</v>
          </cell>
          <cell r="N353">
            <v>28272495.89624092</v>
          </cell>
          <cell r="O353">
            <v>47235755.338841528</v>
          </cell>
          <cell r="P353">
            <v>93269828.194288298</v>
          </cell>
          <cell r="Q353">
            <v>374762682.33195096</v>
          </cell>
          <cell r="R353">
            <v>0</v>
          </cell>
          <cell r="S353">
            <v>8856.0009099166782</v>
          </cell>
          <cell r="T353">
            <v>1771.2001819833356</v>
          </cell>
          <cell r="U353">
            <v>6.2272086240645281</v>
          </cell>
          <cell r="V353">
            <v>112089.7552331615</v>
          </cell>
          <cell r="W353">
            <v>12.656926797246241</v>
          </cell>
          <cell r="X353">
            <v>9.7560965585778039</v>
          </cell>
          <cell r="Y353">
            <v>0</v>
          </cell>
          <cell r="Z353">
            <v>2035</v>
          </cell>
          <cell r="AB353">
            <v>0</v>
          </cell>
          <cell r="AC353">
            <v>0</v>
          </cell>
          <cell r="AD353">
            <v>0</v>
          </cell>
          <cell r="AE353">
            <v>0</v>
          </cell>
          <cell r="AF353">
            <v>0</v>
          </cell>
          <cell r="AG353">
            <v>0</v>
          </cell>
          <cell r="AH353">
            <v>0</v>
          </cell>
          <cell r="AI353">
            <v>0</v>
          </cell>
          <cell r="AJ353">
            <v>0</v>
          </cell>
          <cell r="AK353">
            <v>0</v>
          </cell>
          <cell r="AL353">
            <v>0</v>
          </cell>
          <cell r="AM353">
            <v>0</v>
          </cell>
          <cell r="AN353">
            <v>0</v>
          </cell>
          <cell r="AO353">
            <v>0</v>
          </cell>
          <cell r="AP353">
            <v>0</v>
          </cell>
          <cell r="AQ353">
            <v>0</v>
          </cell>
          <cell r="AS353">
            <v>0</v>
          </cell>
          <cell r="AT353">
            <v>0</v>
          </cell>
          <cell r="AU353">
            <v>0</v>
          </cell>
          <cell r="AV353">
            <v>0</v>
          </cell>
          <cell r="AX353">
            <v>4.2205867585003105</v>
          </cell>
          <cell r="AY353">
            <v>1887.0243397254887</v>
          </cell>
          <cell r="AZ353">
            <v>-1887.0243397254887</v>
          </cell>
          <cell r="BA353">
            <v>0</v>
          </cell>
          <cell r="BC353">
            <v>-1709.0243397254887</v>
          </cell>
          <cell r="BE353">
            <v>0</v>
          </cell>
          <cell r="BG353">
            <v>0.7</v>
          </cell>
          <cell r="BH353">
            <v>11576.763434319366</v>
          </cell>
          <cell r="BI353">
            <v>8103.7344040235557</v>
          </cell>
          <cell r="BJ353">
            <v>6794.6472353114641</v>
          </cell>
          <cell r="BK353">
            <v>184</v>
          </cell>
          <cell r="BL353">
            <v>117811515.82086088</v>
          </cell>
          <cell r="BM353">
            <v>22939625</v>
          </cell>
        </row>
        <row r="354">
          <cell r="B354">
            <v>2030</v>
          </cell>
          <cell r="C354">
            <v>11845.246901973233</v>
          </cell>
          <cell r="D354">
            <v>8291.6728313812619</v>
          </cell>
          <cell r="E354">
            <v>2.8844552543344526</v>
          </cell>
          <cell r="F354">
            <v>0</v>
          </cell>
          <cell r="G354">
            <v>2.8844552543344526</v>
          </cell>
          <cell r="H354">
            <v>25808507.707681619</v>
          </cell>
          <cell r="I354">
            <v>0</v>
          </cell>
          <cell r="J354">
            <v>0</v>
          </cell>
          <cell r="K354">
            <v>0</v>
          </cell>
          <cell r="L354">
            <v>0</v>
          </cell>
          <cell r="M354">
            <v>210761711.87473789</v>
          </cell>
          <cell r="N354">
            <v>28928179.825564023</v>
          </cell>
          <cell r="O354">
            <v>48331227.269539885</v>
          </cell>
          <cell r="P354">
            <v>95432903.136881307</v>
          </cell>
          <cell r="Q354">
            <v>383454022.10672307</v>
          </cell>
          <cell r="R354">
            <v>0</v>
          </cell>
          <cell r="S354">
            <v>8856.0009099166782</v>
          </cell>
          <cell r="T354">
            <v>1771.2001819833356</v>
          </cell>
          <cell r="U354">
            <v>6.2272086240645281</v>
          </cell>
          <cell r="V354">
            <v>112089.7552331615</v>
          </cell>
          <cell r="W354">
            <v>12.656926797246241</v>
          </cell>
          <cell r="X354">
            <v>9.7560965585778039</v>
          </cell>
          <cell r="Y354">
            <v>0</v>
          </cell>
          <cell r="Z354">
            <v>2035</v>
          </cell>
          <cell r="AB354">
            <v>0</v>
          </cell>
          <cell r="AC354">
            <v>0</v>
          </cell>
          <cell r="AD354">
            <v>0</v>
          </cell>
          <cell r="AE354">
            <v>0</v>
          </cell>
          <cell r="AF354">
            <v>0</v>
          </cell>
          <cell r="AG354">
            <v>0</v>
          </cell>
          <cell r="AH354">
            <v>0</v>
          </cell>
          <cell r="AI354">
            <v>0</v>
          </cell>
          <cell r="AJ354">
            <v>0</v>
          </cell>
          <cell r="AK354">
            <v>0</v>
          </cell>
          <cell r="AL354">
            <v>0</v>
          </cell>
          <cell r="AM354">
            <v>0</v>
          </cell>
          <cell r="AN354">
            <v>0</v>
          </cell>
          <cell r="AO354">
            <v>0</v>
          </cell>
          <cell r="AP354">
            <v>0</v>
          </cell>
          <cell r="AQ354">
            <v>0</v>
          </cell>
          <cell r="AS354">
            <v>0</v>
          </cell>
          <cell r="AT354">
            <v>0</v>
          </cell>
          <cell r="AU354">
            <v>0</v>
          </cell>
          <cell r="AV354">
            <v>0</v>
          </cell>
          <cell r="AX354">
            <v>4.2134998906605281</v>
          </cell>
          <cell r="AY354">
            <v>1883.855801114322</v>
          </cell>
          <cell r="AZ354">
            <v>-1883.855801114322</v>
          </cell>
          <cell r="BA354">
            <v>0</v>
          </cell>
          <cell r="BC354">
            <v>-1705.855801114322</v>
          </cell>
          <cell r="BE354">
            <v>0</v>
          </cell>
          <cell r="BG354">
            <v>0.7</v>
          </cell>
          <cell r="BH354">
            <v>11845.246901973233</v>
          </cell>
          <cell r="BI354">
            <v>8291.6728313812619</v>
          </cell>
          <cell r="BJ354">
            <v>6982.5856626691702</v>
          </cell>
          <cell r="BK354">
            <v>188</v>
          </cell>
          <cell r="BL354">
            <v>120372635.73001002</v>
          </cell>
          <cell r="BM354">
            <v>23438312.5</v>
          </cell>
        </row>
        <row r="355">
          <cell r="B355">
            <v>2031</v>
          </cell>
          <cell r="C355">
            <v>12119.95692619556</v>
          </cell>
          <cell r="D355">
            <v>8483.969848336892</v>
          </cell>
          <cell r="E355">
            <v>2.9513503371759908</v>
          </cell>
          <cell r="F355">
            <v>0</v>
          </cell>
          <cell r="G355">
            <v>2.9513503371759908</v>
          </cell>
          <cell r="H355">
            <v>26357624.89295144</v>
          </cell>
          <cell r="I355">
            <v>0</v>
          </cell>
          <cell r="J355">
            <v>0</v>
          </cell>
          <cell r="K355">
            <v>0</v>
          </cell>
          <cell r="L355">
            <v>0</v>
          </cell>
          <cell r="M355">
            <v>215649609.56512451</v>
          </cell>
          <cell r="N355">
            <v>29599070.10301869</v>
          </cell>
          <cell r="O355">
            <v>49452104.928214148</v>
          </cell>
          <cell r="P355">
            <v>97646143.211088374</v>
          </cell>
          <cell r="Q355">
            <v>392346927.8074457</v>
          </cell>
          <cell r="R355">
            <v>0</v>
          </cell>
          <cell r="S355">
            <v>8856.0009099166782</v>
          </cell>
          <cell r="T355">
            <v>1771.2001819833356</v>
          </cell>
          <cell r="U355">
            <v>6.2272086240645281</v>
          </cell>
          <cell r="V355">
            <v>112089.7552331615</v>
          </cell>
          <cell r="W355">
            <v>12.656926797246241</v>
          </cell>
          <cell r="X355">
            <v>9.7560965585778039</v>
          </cell>
          <cell r="Y355">
            <v>0</v>
          </cell>
          <cell r="Z355">
            <v>2035</v>
          </cell>
          <cell r="AB355">
            <v>0</v>
          </cell>
          <cell r="AC355">
            <v>0</v>
          </cell>
          <cell r="AD355">
            <v>0</v>
          </cell>
          <cell r="AE355">
            <v>0</v>
          </cell>
          <cell r="AF355">
            <v>0</v>
          </cell>
          <cell r="AG355">
            <v>0</v>
          </cell>
          <cell r="AH355">
            <v>0</v>
          </cell>
          <cell r="AI355">
            <v>0</v>
          </cell>
          <cell r="AJ355">
            <v>0</v>
          </cell>
          <cell r="AK355">
            <v>0</v>
          </cell>
          <cell r="AL355">
            <v>0</v>
          </cell>
          <cell r="AM355">
            <v>0</v>
          </cell>
          <cell r="AN355">
            <v>0</v>
          </cell>
          <cell r="AO355">
            <v>0</v>
          </cell>
          <cell r="AP355">
            <v>0</v>
          </cell>
          <cell r="AQ355">
            <v>0</v>
          </cell>
          <cell r="AS355">
            <v>0</v>
          </cell>
          <cell r="AT355">
            <v>0</v>
          </cell>
          <cell r="AU355">
            <v>0</v>
          </cell>
          <cell r="AV355">
            <v>0</v>
          </cell>
          <cell r="AX355">
            <v>4.2064249225158958</v>
          </cell>
          <cell r="AY355">
            <v>1880.6925828568569</v>
          </cell>
          <cell r="AZ355">
            <v>-1880.6925828568569</v>
          </cell>
          <cell r="BA355">
            <v>0</v>
          </cell>
          <cell r="BC355">
            <v>-1702.6925828568569</v>
          </cell>
          <cell r="BE355">
            <v>0</v>
          </cell>
          <cell r="BG355">
            <v>0.7</v>
          </cell>
          <cell r="BH355">
            <v>12119.95692619556</v>
          </cell>
          <cell r="BI355">
            <v>8483.969848336892</v>
          </cell>
          <cell r="BJ355">
            <v>7174.8826796248004</v>
          </cell>
          <cell r="BK355">
            <v>192</v>
          </cell>
          <cell r="BL355">
            <v>122933755.63915917</v>
          </cell>
          <cell r="BM355">
            <v>23937000</v>
          </cell>
        </row>
        <row r="356">
          <cell r="B356">
            <v>2032</v>
          </cell>
          <cell r="C356">
            <v>12401.037910688512</v>
          </cell>
          <cell r="D356">
            <v>8680.7265374819581</v>
          </cell>
          <cell r="E356">
            <v>3.0197968228696936</v>
          </cell>
          <cell r="F356">
            <v>0</v>
          </cell>
          <cell r="G356">
            <v>3.0197968228696936</v>
          </cell>
          <cell r="H356">
            <v>27044021.374538716</v>
          </cell>
          <cell r="I356">
            <v>0</v>
          </cell>
          <cell r="J356">
            <v>0</v>
          </cell>
          <cell r="K356">
            <v>0</v>
          </cell>
          <cell r="L356">
            <v>0</v>
          </cell>
          <cell r="M356">
            <v>220650865.33948153</v>
          </cell>
          <cell r="N356">
            <v>30285519.387887977</v>
          </cell>
          <cell r="O356">
            <v>50598977.51391039</v>
          </cell>
          <cell r="P356">
            <v>99910711.825717226</v>
          </cell>
          <cell r="Q356">
            <v>401446074.06699711</v>
          </cell>
          <cell r="R356">
            <v>0</v>
          </cell>
          <cell r="S356">
            <v>8856.0009099166782</v>
          </cell>
          <cell r="T356">
            <v>1771.2001819833356</v>
          </cell>
          <cell r="U356">
            <v>6.2272086240645281</v>
          </cell>
          <cell r="V356">
            <v>112089.7552331615</v>
          </cell>
          <cell r="W356">
            <v>12.656926797246241</v>
          </cell>
          <cell r="X356">
            <v>9.7560965585778039</v>
          </cell>
          <cell r="Y356">
            <v>0</v>
          </cell>
          <cell r="Z356">
            <v>2035</v>
          </cell>
          <cell r="AB356">
            <v>0</v>
          </cell>
          <cell r="AC356">
            <v>0</v>
          </cell>
          <cell r="AD356">
            <v>0</v>
          </cell>
          <cell r="AE356">
            <v>0</v>
          </cell>
          <cell r="AF356">
            <v>0</v>
          </cell>
          <cell r="AG356">
            <v>0</v>
          </cell>
          <cell r="AH356">
            <v>0</v>
          </cell>
          <cell r="AI356">
            <v>0</v>
          </cell>
          <cell r="AJ356">
            <v>0</v>
          </cell>
          <cell r="AK356">
            <v>0</v>
          </cell>
          <cell r="AL356">
            <v>0</v>
          </cell>
          <cell r="AM356">
            <v>0</v>
          </cell>
          <cell r="AN356">
            <v>0</v>
          </cell>
          <cell r="AO356">
            <v>0</v>
          </cell>
          <cell r="AP356">
            <v>0</v>
          </cell>
          <cell r="AQ356">
            <v>0</v>
          </cell>
          <cell r="AS356">
            <v>0</v>
          </cell>
          <cell r="AT356">
            <v>0</v>
          </cell>
          <cell r="AU356">
            <v>0</v>
          </cell>
          <cell r="AV356">
            <v>0</v>
          </cell>
          <cell r="AX356">
            <v>4.1993618340854075</v>
          </cell>
          <cell r="AY356">
            <v>1877.5346760195855</v>
          </cell>
          <cell r="AZ356">
            <v>-1877.5346760195855</v>
          </cell>
          <cell r="BA356">
            <v>0</v>
          </cell>
          <cell r="BC356">
            <v>-1699.5346760195855</v>
          </cell>
          <cell r="BE356">
            <v>0</v>
          </cell>
          <cell r="BG356">
            <v>0.7</v>
          </cell>
          <cell r="BH356">
            <v>12401.037910688512</v>
          </cell>
          <cell r="BI356">
            <v>8680.7265374819581</v>
          </cell>
          <cell r="BJ356">
            <v>7371.6393687698665</v>
          </cell>
          <cell r="BK356">
            <v>197</v>
          </cell>
          <cell r="BL356">
            <v>126135155.52559561</v>
          </cell>
          <cell r="BM356">
            <v>24560359.375</v>
          </cell>
        </row>
        <row r="357">
          <cell r="B357">
            <v>2033</v>
          </cell>
          <cell r="C357">
            <v>12688.637608104675</v>
          </cell>
          <cell r="D357">
            <v>8882.046325673271</v>
          </cell>
          <cell r="E357">
            <v>3.0898306909031636</v>
          </cell>
          <cell r="F357">
            <v>0</v>
          </cell>
          <cell r="G357">
            <v>3.0898306909031636</v>
          </cell>
          <cell r="H357">
            <v>27593138.559808537</v>
          </cell>
          <cell r="I357">
            <v>0</v>
          </cell>
          <cell r="J357">
            <v>0</v>
          </cell>
          <cell r="K357">
            <v>0</v>
          </cell>
          <cell r="L357">
            <v>0</v>
          </cell>
          <cell r="M357">
            <v>225768108.15119204</v>
          </cell>
          <cell r="N357">
            <v>30987888.518179618</v>
          </cell>
          <cell r="O357">
            <v>51772447.89012935</v>
          </cell>
          <cell r="P357">
            <v>102227799.37085974</v>
          </cell>
          <cell r="Q357">
            <v>410756243.93036073</v>
          </cell>
          <cell r="R357">
            <v>0</v>
          </cell>
          <cell r="S357">
            <v>8856.0009099166782</v>
          </cell>
          <cell r="T357">
            <v>1771.2001819833356</v>
          </cell>
          <cell r="U357">
            <v>6.2272086240645281</v>
          </cell>
          <cell r="V357">
            <v>112089.7552331615</v>
          </cell>
          <cell r="W357">
            <v>12.656926797246241</v>
          </cell>
          <cell r="X357">
            <v>9.7560965585778039</v>
          </cell>
          <cell r="Y357">
            <v>0</v>
          </cell>
          <cell r="Z357">
            <v>2035</v>
          </cell>
          <cell r="AB357">
            <v>0</v>
          </cell>
          <cell r="AC357">
            <v>0</v>
          </cell>
          <cell r="AD357">
            <v>0</v>
          </cell>
          <cell r="AE357">
            <v>0</v>
          </cell>
          <cell r="AF357">
            <v>0</v>
          </cell>
          <cell r="AG357">
            <v>0</v>
          </cell>
          <cell r="AH357">
            <v>0</v>
          </cell>
          <cell r="AI357">
            <v>0</v>
          </cell>
          <cell r="AJ357">
            <v>0</v>
          </cell>
          <cell r="AK357">
            <v>0</v>
          </cell>
          <cell r="AL357">
            <v>0</v>
          </cell>
          <cell r="AM357">
            <v>0</v>
          </cell>
          <cell r="AN357">
            <v>0</v>
          </cell>
          <cell r="AO357">
            <v>0</v>
          </cell>
          <cell r="AP357">
            <v>0</v>
          </cell>
          <cell r="AQ357">
            <v>0</v>
          </cell>
          <cell r="AS357">
            <v>0</v>
          </cell>
          <cell r="AT357">
            <v>0</v>
          </cell>
          <cell r="AU357">
            <v>0</v>
          </cell>
          <cell r="AV357">
            <v>0</v>
          </cell>
          <cell r="AX357">
            <v>4.1923106054216079</v>
          </cell>
          <cell r="AY357">
            <v>1874.3820716840007</v>
          </cell>
          <cell r="AZ357">
            <v>-1874.3820716840007</v>
          </cell>
          <cell r="BA357">
            <v>0</v>
          </cell>
          <cell r="BC357">
            <v>-1696.3820716840007</v>
          </cell>
          <cell r="BE357">
            <v>0</v>
          </cell>
          <cell r="BG357">
            <v>0.7</v>
          </cell>
          <cell r="BH357">
            <v>12688.637608104675</v>
          </cell>
          <cell r="BI357">
            <v>8882.046325673271</v>
          </cell>
          <cell r="BJ357">
            <v>7572.9591569611794</v>
          </cell>
          <cell r="BK357">
            <v>201</v>
          </cell>
          <cell r="BL357">
            <v>128696275.43474476</v>
          </cell>
          <cell r="BM357">
            <v>25059046.875</v>
          </cell>
        </row>
        <row r="358">
          <cell r="B358">
            <v>2034</v>
          </cell>
          <cell r="C358">
            <v>12982.907197714499</v>
          </cell>
          <cell r="D358">
            <v>9088.0350384001486</v>
          </cell>
          <cell r="E358">
            <v>3.1614887551854647</v>
          </cell>
          <cell r="F358">
            <v>0</v>
          </cell>
          <cell r="G358">
            <v>3.1614887551854647</v>
          </cell>
          <cell r="H358">
            <v>28279535.041395817</v>
          </cell>
          <cell r="I358">
            <v>0</v>
          </cell>
          <cell r="J358">
            <v>0</v>
          </cell>
          <cell r="K358">
            <v>0</v>
          </cell>
          <cell r="L358">
            <v>0</v>
          </cell>
          <cell r="M358">
            <v>231004027.92324364</v>
          </cell>
          <cell r="N358">
            <v>31706546.70030785</v>
          </cell>
          <cell r="O358">
            <v>52973132.901733831</v>
          </cell>
          <cell r="P358">
            <v>104598623.84364469</v>
          </cell>
          <cell r="Q358">
            <v>420282331.36892998</v>
          </cell>
          <cell r="R358">
            <v>0</v>
          </cell>
          <cell r="S358">
            <v>8856.0009099166782</v>
          </cell>
          <cell r="T358">
            <v>1771.2001819833356</v>
          </cell>
          <cell r="U358">
            <v>6.2272086240645281</v>
          </cell>
          <cell r="V358">
            <v>112089.7552331615</v>
          </cell>
          <cell r="W358">
            <v>12.656926797246241</v>
          </cell>
          <cell r="X358">
            <v>9.7560965585778039</v>
          </cell>
          <cell r="Y358">
            <v>0</v>
          </cell>
          <cell r="Z358">
            <v>2035</v>
          </cell>
          <cell r="AB358">
            <v>0</v>
          </cell>
          <cell r="AC358">
            <v>0</v>
          </cell>
          <cell r="AD358">
            <v>0</v>
          </cell>
          <cell r="AE358">
            <v>0</v>
          </cell>
          <cell r="AF358">
            <v>0</v>
          </cell>
          <cell r="AG358">
            <v>0</v>
          </cell>
          <cell r="AH358">
            <v>0</v>
          </cell>
          <cell r="AI358">
            <v>0</v>
          </cell>
          <cell r="AJ358">
            <v>0</v>
          </cell>
          <cell r="AK358">
            <v>0</v>
          </cell>
          <cell r="AL358">
            <v>0</v>
          </cell>
          <cell r="AM358">
            <v>0</v>
          </cell>
          <cell r="AN358">
            <v>0</v>
          </cell>
          <cell r="AO358">
            <v>0</v>
          </cell>
          <cell r="AP358">
            <v>0</v>
          </cell>
          <cell r="AQ358">
            <v>0</v>
          </cell>
          <cell r="AS358">
            <v>0</v>
          </cell>
          <cell r="AT358">
            <v>0</v>
          </cell>
          <cell r="AU358">
            <v>0</v>
          </cell>
          <cell r="AV358">
            <v>0</v>
          </cell>
          <cell r="AX358">
            <v>4.1852712166105377</v>
          </cell>
          <cell r="AY358">
            <v>1871.2347609465712</v>
          </cell>
          <cell r="AZ358">
            <v>-1871.2347609465712</v>
          </cell>
          <cell r="BA358">
            <v>0</v>
          </cell>
          <cell r="BC358">
            <v>-1693.2347609465712</v>
          </cell>
          <cell r="BE358">
            <v>0</v>
          </cell>
          <cell r="BG358">
            <v>0.7</v>
          </cell>
          <cell r="BH358">
            <v>12982.907197714499</v>
          </cell>
          <cell r="BI358">
            <v>9088.0350384001486</v>
          </cell>
          <cell r="BJ358">
            <v>7778.9478696880569</v>
          </cell>
          <cell r="BK358">
            <v>206</v>
          </cell>
          <cell r="BL358">
            <v>131897675.32118119</v>
          </cell>
          <cell r="BM358">
            <v>25682406.25</v>
          </cell>
        </row>
        <row r="359">
          <cell r="B359">
            <v>2035</v>
          </cell>
          <cell r="C359">
            <v>13284.001364875019</v>
          </cell>
          <cell r="D359">
            <v>9298.8009554125128</v>
          </cell>
          <cell r="E359">
            <v>0</v>
          </cell>
          <cell r="F359">
            <v>0</v>
          </cell>
          <cell r="G359">
            <v>0</v>
          </cell>
          <cell r="H359">
            <v>28965931.522983093</v>
          </cell>
          <cell r="I359">
            <v>0</v>
          </cell>
          <cell r="J359">
            <v>0</v>
          </cell>
          <cell r="K359">
            <v>0</v>
          </cell>
          <cell r="L359">
            <v>0</v>
          </cell>
          <cell r="M359">
            <v>0</v>
          </cell>
          <cell r="N359">
            <v>0</v>
          </cell>
          <cell r="O359">
            <v>0</v>
          </cell>
          <cell r="P359">
            <v>0</v>
          </cell>
          <cell r="Q359">
            <v>0</v>
          </cell>
          <cell r="R359">
            <v>0</v>
          </cell>
          <cell r="S359">
            <v>8856.0009099166782</v>
          </cell>
          <cell r="T359">
            <v>1771.2001819833356</v>
          </cell>
          <cell r="U359">
            <v>6.2272086240645281</v>
          </cell>
          <cell r="V359">
            <v>112089.7552331615</v>
          </cell>
          <cell r="W359">
            <v>12.656926797246241</v>
          </cell>
          <cell r="X359">
            <v>9.7560965585778039</v>
          </cell>
          <cell r="Y359">
            <v>112089.7552331615</v>
          </cell>
          <cell r="Z359">
            <v>2035</v>
          </cell>
          <cell r="AB359">
            <v>0</v>
          </cell>
          <cell r="AC359">
            <v>0</v>
          </cell>
          <cell r="AD359">
            <v>1051468291.4398338</v>
          </cell>
          <cell r="AE359">
            <v>0</v>
          </cell>
          <cell r="AF359">
            <v>0</v>
          </cell>
          <cell r="AG359">
            <v>0</v>
          </cell>
          <cell r="AH359">
            <v>0</v>
          </cell>
          <cell r="AI359">
            <v>0</v>
          </cell>
          <cell r="AJ359">
            <v>0</v>
          </cell>
          <cell r="AK359">
            <v>0</v>
          </cell>
          <cell r="AL359">
            <v>0</v>
          </cell>
          <cell r="AM359">
            <v>0</v>
          </cell>
          <cell r="AN359">
            <v>0</v>
          </cell>
          <cell r="AO359">
            <v>0</v>
          </cell>
          <cell r="AP359">
            <v>0</v>
          </cell>
          <cell r="AQ359">
            <v>0</v>
          </cell>
          <cell r="AS359">
            <v>0</v>
          </cell>
          <cell r="AT359">
            <v>0</v>
          </cell>
          <cell r="AU359">
            <v>0</v>
          </cell>
          <cell r="AV359">
            <v>0</v>
          </cell>
          <cell r="AX359">
            <v>4.1782436477716729</v>
          </cell>
          <cell r="AY359">
            <v>1868.0927349187148</v>
          </cell>
          <cell r="AZ359">
            <v>-1868.0927349187148</v>
          </cell>
          <cell r="BA359">
            <v>0</v>
          </cell>
          <cell r="BC359">
            <v>-1690.0927349187148</v>
          </cell>
          <cell r="BE359">
            <v>0</v>
          </cell>
          <cell r="BG359">
            <v>0.7</v>
          </cell>
          <cell r="BH359">
            <v>13284.001364875019</v>
          </cell>
          <cell r="BI359">
            <v>9298.8009554125128</v>
          </cell>
          <cell r="BJ359">
            <v>7989.7137867004212</v>
          </cell>
          <cell r="BK359">
            <v>211</v>
          </cell>
          <cell r="BL359">
            <v>135099075.20761764</v>
          </cell>
          <cell r="BM359">
            <v>26305765.625</v>
          </cell>
        </row>
        <row r="360">
          <cell r="B360" t="str">
            <v xml:space="preserve">     </v>
          </cell>
          <cell r="C360">
            <v>0</v>
          </cell>
          <cell r="D360">
            <v>0</v>
          </cell>
          <cell r="E360">
            <v>0</v>
          </cell>
          <cell r="F360">
            <v>0</v>
          </cell>
          <cell r="G360">
            <v>0</v>
          </cell>
          <cell r="H360" t="e">
            <v>#N/A</v>
          </cell>
          <cell r="I360">
            <v>0</v>
          </cell>
          <cell r="J360">
            <v>0</v>
          </cell>
          <cell r="K360">
            <v>0</v>
          </cell>
          <cell r="L360">
            <v>0</v>
          </cell>
          <cell r="M360">
            <v>0</v>
          </cell>
          <cell r="N360">
            <v>0</v>
          </cell>
          <cell r="O360">
            <v>0</v>
          </cell>
          <cell r="P360">
            <v>0</v>
          </cell>
          <cell r="Q360">
            <v>0</v>
          </cell>
          <cell r="R360">
            <v>0</v>
          </cell>
          <cell r="S360">
            <v>0</v>
          </cell>
          <cell r="T360">
            <v>0</v>
          </cell>
          <cell r="U360">
            <v>0</v>
          </cell>
          <cell r="V360">
            <v>0</v>
          </cell>
          <cell r="W360">
            <v>0</v>
          </cell>
          <cell r="X360">
            <v>0</v>
          </cell>
          <cell r="Y360">
            <v>0</v>
          </cell>
          <cell r="Z360">
            <v>0</v>
          </cell>
          <cell r="AB360">
            <v>0</v>
          </cell>
          <cell r="AC360">
            <v>0</v>
          </cell>
          <cell r="AD360">
            <v>0</v>
          </cell>
          <cell r="AE360">
            <v>0</v>
          </cell>
          <cell r="AF360">
            <v>0</v>
          </cell>
          <cell r="AG360">
            <v>0</v>
          </cell>
          <cell r="AH360">
            <v>0</v>
          </cell>
          <cell r="AI360">
            <v>0</v>
          </cell>
          <cell r="AJ360">
            <v>0</v>
          </cell>
          <cell r="AK360">
            <v>0</v>
          </cell>
          <cell r="AL360">
            <v>0</v>
          </cell>
          <cell r="AM360">
            <v>0</v>
          </cell>
          <cell r="AN360">
            <v>0</v>
          </cell>
          <cell r="AO360">
            <v>0</v>
          </cell>
          <cell r="AP360">
            <v>0</v>
          </cell>
          <cell r="AQ360">
            <v>0</v>
          </cell>
          <cell r="AS360">
            <v>0</v>
          </cell>
          <cell r="AT360">
            <v>0</v>
          </cell>
          <cell r="AU360">
            <v>0</v>
          </cell>
          <cell r="AV360">
            <v>0</v>
          </cell>
          <cell r="AX360">
            <v>0</v>
          </cell>
          <cell r="AY360">
            <v>0</v>
          </cell>
          <cell r="AZ360">
            <v>0</v>
          </cell>
          <cell r="BA360">
            <v>0</v>
          </cell>
          <cell r="BC360">
            <v>0</v>
          </cell>
          <cell r="BE360">
            <v>0</v>
          </cell>
          <cell r="BG360">
            <v>0</v>
          </cell>
          <cell r="BH360" t="e">
            <v>#N/A</v>
          </cell>
          <cell r="BI360" t="e">
            <v>#N/A</v>
          </cell>
          <cell r="BJ360" t="e">
            <v>#N/A</v>
          </cell>
          <cell r="BK360" t="e">
            <v>#N/A</v>
          </cell>
          <cell r="BL360" t="e">
            <v>#N/A</v>
          </cell>
          <cell r="BM360" t="e">
            <v>#N/A</v>
          </cell>
        </row>
      </sheetData>
      <sheetData sheetId="25">
        <row r="6">
          <cell r="B6" t="str">
            <v>Año</v>
          </cell>
          <cell r="C6" t="str">
            <v>ENERGÍA CAPTACIÓN ($/año)</v>
          </cell>
          <cell r="D6" t="str">
            <v>ENERGÍA REBOMBEO ($/año)</v>
          </cell>
          <cell r="E6" t="str">
            <v>ENERGÍA TRATAMIENTO ($/año)</v>
          </cell>
          <cell r="F6" t="str">
            <v>ENERGÍA BOMBEO AGUAS NEGRAS ($/año)</v>
          </cell>
          <cell r="G6" t="str">
            <v>COSTO TOTAL ENERGÍA BOMBEO ($/año)</v>
          </cell>
          <cell r="H6" t="str">
            <v>CLORACIÓN  ($/año)</v>
          </cell>
          <cell r="I6" t="str">
            <v>COAGULANTES ($/año)</v>
          </cell>
          <cell r="J6" t="str">
            <v>COSTO TOTAL INSUMOS  ($/año)</v>
          </cell>
          <cell r="K6" t="str">
            <v>COSTOS PERSONAL ACUEDUCTO ($/año)</v>
          </cell>
          <cell r="L6" t="str">
            <v>COSTOS PERSONAL ALCANTARILLADO ($/año)</v>
          </cell>
          <cell r="M6" t="str">
            <v>COSTO TOTAL PERSONAL  ($/año)</v>
          </cell>
          <cell r="N6" t="str">
            <v>COSTO DE  MANTENIMIENTO DE REDES ACU ($/año)</v>
          </cell>
          <cell r="O6" t="str">
            <v>COSTO DE  MANTENIMIENTO DE REDES ALC ($/año)</v>
          </cell>
          <cell r="P6" t="str">
            <v>TOTAL COSTOS OPERACIÓN ($/año)</v>
          </cell>
          <cell r="Q6" t="str">
            <v>TOTAL COSTOS OPERACIÓN ($/mes)</v>
          </cell>
        </row>
        <row r="7">
          <cell r="B7">
            <v>2002</v>
          </cell>
          <cell r="C7">
            <v>69827983.500789553</v>
          </cell>
          <cell r="D7">
            <v>33496664.148606844</v>
          </cell>
          <cell r="E7">
            <v>82150.568824458256</v>
          </cell>
          <cell r="F7">
            <v>1241796.4845966417</v>
          </cell>
          <cell r="G7">
            <v>104648594.70281748</v>
          </cell>
          <cell r="H7">
            <v>2118834.8410499725</v>
          </cell>
          <cell r="I7">
            <v>832399.40184106061</v>
          </cell>
          <cell r="J7">
            <v>6533765.1678757221</v>
          </cell>
          <cell r="K7">
            <v>88447328.748629913</v>
          </cell>
          <cell r="L7">
            <v>25403031.251370091</v>
          </cell>
          <cell r="M7">
            <v>113850360</v>
          </cell>
          <cell r="N7">
            <v>16778272.626535878</v>
          </cell>
          <cell r="O7">
            <v>4533281.7823459953</v>
          </cell>
          <cell r="P7">
            <v>244553008.81708276</v>
          </cell>
          <cell r="Q7">
            <v>20379417.401423562</v>
          </cell>
        </row>
        <row r="8">
          <cell r="B8">
            <v>2003</v>
          </cell>
          <cell r="C8">
            <v>69605709.852174535</v>
          </cell>
          <cell r="D8">
            <v>33390038.90492272</v>
          </cell>
          <cell r="E8">
            <v>81889.070414322981</v>
          </cell>
          <cell r="F8">
            <v>1237843.6476159564</v>
          </cell>
          <cell r="G8">
            <v>104315481.47512753</v>
          </cell>
          <cell r="H8">
            <v>2112090.2505960972</v>
          </cell>
          <cell r="I8">
            <v>829749.74130560958</v>
          </cell>
          <cell r="J8">
            <v>6512967.1475084145</v>
          </cell>
          <cell r="K8">
            <v>88890174.555052206</v>
          </cell>
          <cell r="L8">
            <v>30798665.44494779</v>
          </cell>
          <cell r="M8">
            <v>119688840</v>
          </cell>
          <cell r="N8">
            <v>16778272.626535878</v>
          </cell>
          <cell r="O8">
            <v>4459978.1653992394</v>
          </cell>
          <cell r="P8">
            <v>249969975.83676773</v>
          </cell>
          <cell r="Q8">
            <v>20830831.319730643</v>
          </cell>
        </row>
        <row r="9">
          <cell r="B9">
            <v>2004</v>
          </cell>
          <cell r="C9">
            <v>69582704.836811855</v>
          </cell>
          <cell r="D9">
            <v>33379003.339599133</v>
          </cell>
          <cell r="E9">
            <v>81862.005690366903</v>
          </cell>
          <cell r="F9">
            <v>1237434.53445282</v>
          </cell>
          <cell r="G9">
            <v>104281004.71655418</v>
          </cell>
          <cell r="H9">
            <v>2111392.1948077786</v>
          </cell>
          <cell r="I9">
            <v>829475.50510305597</v>
          </cell>
          <cell r="J9">
            <v>6510814.5811513849</v>
          </cell>
          <cell r="K9">
            <v>89637659.61633186</v>
          </cell>
          <cell r="L9">
            <v>35889660.383668147</v>
          </cell>
          <cell r="M9">
            <v>125527320</v>
          </cell>
          <cell r="N9">
            <v>22592626.135617357</v>
          </cell>
          <cell r="O9">
            <v>4459978.1653992394</v>
          </cell>
          <cell r="P9">
            <v>261586770.15810189</v>
          </cell>
          <cell r="Q9">
            <v>21798897.513175156</v>
          </cell>
        </row>
        <row r="10">
          <cell r="B10">
            <v>2005</v>
          </cell>
          <cell r="C10">
            <v>69727379.073435217</v>
          </cell>
          <cell r="D10">
            <v>33448403.944803122</v>
          </cell>
          <cell r="E10">
            <v>82032.210674629649</v>
          </cell>
          <cell r="F10">
            <v>1240007.3705773021</v>
          </cell>
          <cell r="G10">
            <v>104497822.59949027</v>
          </cell>
          <cell r="H10">
            <v>2115782.1370313922</v>
          </cell>
          <cell r="I10">
            <v>831200.1252623325</v>
          </cell>
          <cell r="J10">
            <v>6524351.668155022</v>
          </cell>
          <cell r="K10">
            <v>89416612.811679438</v>
          </cell>
          <cell r="L10">
            <v>36110707.188320562</v>
          </cell>
          <cell r="M10">
            <v>125527320</v>
          </cell>
          <cell r="N10">
            <v>22592626.135617357</v>
          </cell>
          <cell r="O10">
            <v>4459978.1653992394</v>
          </cell>
          <cell r="P10">
            <v>261813413.86573124</v>
          </cell>
          <cell r="Q10">
            <v>21817784.488810938</v>
          </cell>
        </row>
        <row r="11">
          <cell r="B11">
            <v>2006</v>
          </cell>
          <cell r="C11">
            <v>73198142.450240776</v>
          </cell>
          <cell r="D11">
            <v>35113338.106489554</v>
          </cell>
          <cell r="E11">
            <v>86115.461706165632</v>
          </cell>
          <cell r="F11">
            <v>1301730.2149744222</v>
          </cell>
          <cell r="G11">
            <v>109699326.23341091</v>
          </cell>
          <cell r="H11">
            <v>2221097.713955258</v>
          </cell>
          <cell r="I11">
            <v>872574.10191099427</v>
          </cell>
          <cell r="J11">
            <v>6849109.0465068454</v>
          </cell>
          <cell r="K11">
            <v>90269535.780058339</v>
          </cell>
          <cell r="L11">
            <v>35257784.219941661</v>
          </cell>
          <cell r="M11">
            <v>125527320</v>
          </cell>
          <cell r="N11">
            <v>22592626.135617357</v>
          </cell>
          <cell r="O11">
            <v>4459978.1653992394</v>
          </cell>
          <cell r="P11">
            <v>267250640.96561408</v>
          </cell>
          <cell r="Q11">
            <v>22270886.747134507</v>
          </cell>
        </row>
        <row r="12">
          <cell r="B12">
            <v>2007</v>
          </cell>
          <cell r="C12">
            <v>76735771.124367446</v>
          </cell>
          <cell r="D12">
            <v>36810347.724107422</v>
          </cell>
          <cell r="E12">
            <v>90277.377793373467</v>
          </cell>
          <cell r="F12">
            <v>1364642.1684792673</v>
          </cell>
          <cell r="G12">
            <v>115001038.3947475</v>
          </cell>
          <cell r="H12">
            <v>2328442.2270522495</v>
          </cell>
          <cell r="I12">
            <v>914745.16062766954</v>
          </cell>
          <cell r="J12">
            <v>7180122.9731459524</v>
          </cell>
          <cell r="K12">
            <v>91062097.505957484</v>
          </cell>
          <cell r="L12">
            <v>34465222.494042516</v>
          </cell>
          <cell r="M12">
            <v>125527320</v>
          </cell>
          <cell r="N12">
            <v>16778272.626535878</v>
          </cell>
          <cell r="O12">
            <v>4459978.1653992394</v>
          </cell>
          <cell r="P12">
            <v>266978264.36709559</v>
          </cell>
          <cell r="Q12">
            <v>22248188.697257966</v>
          </cell>
        </row>
        <row r="13">
          <cell r="B13">
            <v>2008</v>
          </cell>
          <cell r="C13">
            <v>80342742.46759218</v>
          </cell>
          <cell r="D13">
            <v>38540621.199300684</v>
          </cell>
          <cell r="E13">
            <v>94520.873491284932</v>
          </cell>
          <cell r="F13">
            <v>1428787.2878067745</v>
          </cell>
          <cell r="G13">
            <v>120406671.82819092</v>
          </cell>
          <cell r="H13">
            <v>2437890.8487872169</v>
          </cell>
          <cell r="I13">
            <v>957742.83345212077</v>
          </cell>
          <cell r="J13">
            <v>7517625.2543570586</v>
          </cell>
          <cell r="K13">
            <v>96462420.06521976</v>
          </cell>
          <cell r="L13">
            <v>37822619.934780225</v>
          </cell>
          <cell r="M13">
            <v>134285040</v>
          </cell>
          <cell r="N13">
            <v>16778272.626535878</v>
          </cell>
          <cell r="O13">
            <v>4459978.1653992394</v>
          </cell>
          <cell r="P13">
            <v>281386592.08842427</v>
          </cell>
          <cell r="Q13">
            <v>23448882.674035355</v>
          </cell>
        </row>
        <row r="14">
          <cell r="B14">
            <v>2009</v>
          </cell>
          <cell r="C14">
            <v>84021549.293775469</v>
          </cell>
          <cell r="D14">
            <v>40305354.341320604</v>
          </cell>
          <cell r="E14">
            <v>98848.881522088821</v>
          </cell>
          <cell r="F14">
            <v>1494209.9042885019</v>
          </cell>
          <cell r="G14">
            <v>125919962.42090666</v>
          </cell>
          <cell r="H14">
            <v>2549519.2201939528</v>
          </cell>
          <cell r="I14">
            <v>1001596.8365047672</v>
          </cell>
          <cell r="J14">
            <v>7861849.14133194</v>
          </cell>
          <cell r="K14">
            <v>98646988.798265457</v>
          </cell>
          <cell r="L14">
            <v>35638051.201734543</v>
          </cell>
          <cell r="M14">
            <v>134285040</v>
          </cell>
          <cell r="N14">
            <v>16778272.626535878</v>
          </cell>
          <cell r="O14">
            <v>4459978.1653992394</v>
          </cell>
          <cell r="P14">
            <v>287149735.8118571</v>
          </cell>
          <cell r="Q14">
            <v>23929144.650988091</v>
          </cell>
        </row>
        <row r="15">
          <cell r="B15">
            <v>2010</v>
          </cell>
          <cell r="C15">
            <v>87774703.192391858</v>
          </cell>
          <cell r="D15">
            <v>42105751.966129087</v>
          </cell>
          <cell r="E15">
            <v>103264.3566969316</v>
          </cell>
          <cell r="F15">
            <v>1560954.6831549755</v>
          </cell>
          <cell r="G15">
            <v>131544674.19837284</v>
          </cell>
          <cell r="H15">
            <v>2663403.5520266341</v>
          </cell>
          <cell r="I15">
            <v>1046337.1097247492</v>
          </cell>
          <cell r="J15">
            <v>8213029.6420860458</v>
          </cell>
          <cell r="K15">
            <v>99370225.793197587</v>
          </cell>
          <cell r="L15">
            <v>34914814.206802405</v>
          </cell>
          <cell r="M15">
            <v>134285040</v>
          </cell>
          <cell r="N15">
            <v>16778272.626535878</v>
          </cell>
          <cell r="O15">
            <v>4459978.1653992394</v>
          </cell>
          <cell r="P15">
            <v>293029350.1422267</v>
          </cell>
          <cell r="Q15">
            <v>24419112.511852223</v>
          </cell>
        </row>
        <row r="16">
          <cell r="B16">
            <v>2011</v>
          </cell>
          <cell r="C16">
            <v>92913376.810099155</v>
          </cell>
          <cell r="D16">
            <v>44570786.980919421</v>
          </cell>
          <cell r="E16">
            <v>109309.85507070489</v>
          </cell>
          <cell r="F16">
            <v>1652339.0610797126</v>
          </cell>
          <cell r="G16">
            <v>139245812.707169</v>
          </cell>
          <cell r="H16">
            <v>2819329.5884395204</v>
          </cell>
          <cell r="I16">
            <v>1107593.7668869542</v>
          </cell>
          <cell r="J16">
            <v>8693852.4441948608</v>
          </cell>
          <cell r="K16">
            <v>100050582.77170764</v>
          </cell>
          <cell r="L16">
            <v>34234457.228292361</v>
          </cell>
          <cell r="M16">
            <v>134285040</v>
          </cell>
          <cell r="N16">
            <v>16778272.626535878</v>
          </cell>
          <cell r="O16">
            <v>4459978.1653992394</v>
          </cell>
          <cell r="P16">
            <v>301079491.39886481</v>
          </cell>
          <cell r="Q16">
            <v>25089957.616572067</v>
          </cell>
        </row>
        <row r="17">
          <cell r="B17">
            <v>2012</v>
          </cell>
          <cell r="C17">
            <v>95250111.446550265</v>
          </cell>
          <cell r="D17">
            <v>45691724.625076585</v>
          </cell>
          <cell r="E17">
            <v>112058.9546430003</v>
          </cell>
          <cell r="F17">
            <v>1693894.7341996066</v>
          </cell>
          <cell r="G17">
            <v>142747789.76046947</v>
          </cell>
          <cell r="H17">
            <v>2890234.6112366472</v>
          </cell>
          <cell r="I17">
            <v>1135449.3115572541</v>
          </cell>
          <cell r="J17">
            <v>8912499.3907165304</v>
          </cell>
          <cell r="K17">
            <v>100092799.4628296</v>
          </cell>
          <cell r="L17">
            <v>34192240.537170395</v>
          </cell>
          <cell r="M17">
            <v>134285040</v>
          </cell>
          <cell r="N17">
            <v>16778272.626535878</v>
          </cell>
          <cell r="O17">
            <v>4459978.1653992394</v>
          </cell>
          <cell r="P17">
            <v>304740172.20915979</v>
          </cell>
          <cell r="Q17">
            <v>25395014.350763317</v>
          </cell>
        </row>
        <row r="18">
          <cell r="B18">
            <v>2013</v>
          </cell>
          <cell r="C18">
            <v>97459112.292138606</v>
          </cell>
          <cell r="D18">
            <v>46751388.039641947</v>
          </cell>
          <cell r="E18">
            <v>114657.77916722189</v>
          </cell>
          <cell r="F18">
            <v>1733178.834169236</v>
          </cell>
          <cell r="G18">
            <v>146058336.94511703</v>
          </cell>
          <cell r="H18">
            <v>2957263.7265123087</v>
          </cell>
          <cell r="I18">
            <v>1161782.1782726927</v>
          </cell>
          <cell r="J18">
            <v>9119194.3582226429</v>
          </cell>
          <cell r="K18">
            <v>100097365.1101418</v>
          </cell>
          <cell r="L18">
            <v>34187674.889858201</v>
          </cell>
          <cell r="M18">
            <v>134285040</v>
          </cell>
          <cell r="N18">
            <v>16778272.626535878</v>
          </cell>
          <cell r="O18">
            <v>4459978.1653992394</v>
          </cell>
          <cell r="P18">
            <v>308200747.86855596</v>
          </cell>
          <cell r="Q18">
            <v>25683395.655712996</v>
          </cell>
        </row>
        <row r="19">
          <cell r="B19">
            <v>2014</v>
          </cell>
          <cell r="C19">
            <v>99719343.363725603</v>
          </cell>
          <cell r="D19">
            <v>47835626.726018146</v>
          </cell>
          <cell r="E19">
            <v>117316.87454555953</v>
          </cell>
          <cell r="F19">
            <v>1773373.9945957302</v>
          </cell>
          <cell r="G19">
            <v>149445660.95888504</v>
          </cell>
          <cell r="H19">
            <v>3025847.3530643787</v>
          </cell>
          <cell r="I19">
            <v>1188725.7458467204</v>
          </cell>
          <cell r="J19">
            <v>9330682.9091804214</v>
          </cell>
          <cell r="K19">
            <v>100101780.82359603</v>
          </cell>
          <cell r="L19">
            <v>34183259.176403977</v>
          </cell>
          <cell r="M19">
            <v>134285040</v>
          </cell>
          <cell r="N19">
            <v>16778272.626535878</v>
          </cell>
          <cell r="O19">
            <v>4459978.1653992394</v>
          </cell>
          <cell r="P19">
            <v>311741579.75486594</v>
          </cell>
          <cell r="Q19">
            <v>25978464.979572162</v>
          </cell>
        </row>
        <row r="20">
          <cell r="B20">
            <v>2015</v>
          </cell>
          <cell r="C20">
            <v>102031992.77133903</v>
          </cell>
          <cell r="D20">
            <v>48945010.623656079</v>
          </cell>
          <cell r="E20">
            <v>120037.63855451654</v>
          </cell>
          <cell r="F20">
            <v>1814501.3444131054</v>
          </cell>
          <cell r="G20">
            <v>152911542.37796271</v>
          </cell>
          <cell r="H20">
            <v>3096021.542469827</v>
          </cell>
          <cell r="I20">
            <v>1216294.1773988607</v>
          </cell>
          <cell r="J20">
            <v>9547076.2143773586</v>
          </cell>
          <cell r="K20">
            <v>103449780.07915972</v>
          </cell>
          <cell r="L20">
            <v>36673739.920840286</v>
          </cell>
          <cell r="M20">
            <v>140123520</v>
          </cell>
          <cell r="N20">
            <v>16778272.626535878</v>
          </cell>
          <cell r="O20">
            <v>4459978.1653992394</v>
          </cell>
          <cell r="P20">
            <v>321203009.13702089</v>
          </cell>
          <cell r="Q20">
            <v>26766917.428085074</v>
          </cell>
        </row>
        <row r="21">
          <cell r="B21">
            <v>2016</v>
          </cell>
          <cell r="C21">
            <v>104398276.17915875</v>
          </cell>
          <cell r="D21">
            <v>50080122.889804497</v>
          </cell>
          <cell r="E21">
            <v>122821.50138724557</v>
          </cell>
          <cell r="F21">
            <v>1856582.5025687986</v>
          </cell>
          <cell r="G21">
            <v>156457803.07291928</v>
          </cell>
          <cell r="H21">
            <v>3167823.1823987551</v>
          </cell>
          <cell r="I21">
            <v>1244501.9645137964</v>
          </cell>
          <cell r="J21">
            <v>9768488.0228274725</v>
          </cell>
          <cell r="K21">
            <v>104619384.31322387</v>
          </cell>
          <cell r="L21">
            <v>35504135.686776131</v>
          </cell>
          <cell r="M21">
            <v>140123520</v>
          </cell>
          <cell r="N21">
            <v>16778272.626535878</v>
          </cell>
          <cell r="O21">
            <v>4459978.1653992394</v>
          </cell>
          <cell r="P21">
            <v>324909980.44972444</v>
          </cell>
          <cell r="Q21">
            <v>27075831.704143703</v>
          </cell>
        </row>
        <row r="22">
          <cell r="B22">
            <v>2017</v>
          </cell>
          <cell r="C22">
            <v>106819437.44454089</v>
          </cell>
          <cell r="D22">
            <v>51241560.206051879</v>
          </cell>
          <cell r="E22">
            <v>125669.92640534221</v>
          </cell>
          <cell r="F22">
            <v>1899639.5893878553</v>
          </cell>
          <cell r="G22">
            <v>160086307.16638598</v>
          </cell>
          <cell r="H22">
            <v>3241290.0160047174</v>
          </cell>
          <cell r="I22">
            <v>1273363.9348589962</v>
          </cell>
          <cell r="J22">
            <v>9995034.7215644494</v>
          </cell>
          <cell r="K22">
            <v>104616491.70262805</v>
          </cell>
          <cell r="L22">
            <v>35507028.297371954</v>
          </cell>
          <cell r="M22">
            <v>140123520</v>
          </cell>
          <cell r="N22">
            <v>16778272.626535878</v>
          </cell>
          <cell r="O22">
            <v>4459978.1653992394</v>
          </cell>
          <cell r="P22">
            <v>328702922.29453522</v>
          </cell>
          <cell r="Q22">
            <v>27391910.191211268</v>
          </cell>
        </row>
        <row r="23">
          <cell r="B23">
            <v>2018</v>
          </cell>
          <cell r="C23">
            <v>109296749.27186266</v>
          </cell>
          <cell r="D23">
            <v>52429933.091977067</v>
          </cell>
          <cell r="E23">
            <v>128584.41090807377</v>
          </cell>
          <cell r="F23">
            <v>1943695.2382006706</v>
          </cell>
          <cell r="G23">
            <v>163798962.01294845</v>
          </cell>
          <cell r="H23">
            <v>3316460.66176474</v>
          </cell>
          <cell r="I23">
            <v>1302895.259979005</v>
          </cell>
          <cell r="J23">
            <v>10226835.396821506</v>
          </cell>
          <cell r="K23">
            <v>104613689.65139112</v>
          </cell>
          <cell r="L23">
            <v>35509830.348608881</v>
          </cell>
          <cell r="M23">
            <v>140123520</v>
          </cell>
          <cell r="N23">
            <v>16778272.626535878</v>
          </cell>
          <cell r="O23">
            <v>4459978.1653992394</v>
          </cell>
          <cell r="P23">
            <v>332583828.46416622</v>
          </cell>
          <cell r="Q23">
            <v>27715319.03868052</v>
          </cell>
        </row>
        <row r="24">
          <cell r="B24">
            <v>2019</v>
          </cell>
          <cell r="C24">
            <v>111831513.88153011</v>
          </cell>
          <cell r="D24">
            <v>53645866.226074278</v>
          </cell>
          <cell r="E24">
            <v>131566.4869194472</v>
          </cell>
          <cell r="F24">
            <v>1988772.6072403968</v>
          </cell>
          <cell r="G24">
            <v>167597719.20176423</v>
          </cell>
          <cell r="H24">
            <v>3393374.633779455</v>
          </cell>
          <cell r="I24">
            <v>1333111.4632705003</v>
          </cell>
          <cell r="J24">
            <v>10464011.896630093</v>
          </cell>
          <cell r="K24">
            <v>104610974.6749036</v>
          </cell>
          <cell r="L24">
            <v>35512545.325096413</v>
          </cell>
          <cell r="M24">
            <v>140123520</v>
          </cell>
          <cell r="N24">
            <v>16778272.626535878</v>
          </cell>
          <cell r="O24">
            <v>4459978.1653992394</v>
          </cell>
          <cell r="P24">
            <v>336554738.99053937</v>
          </cell>
          <cell r="Q24">
            <v>28046228.249211613</v>
          </cell>
        </row>
        <row r="25">
          <cell r="B25">
            <v>2020</v>
          </cell>
          <cell r="C25">
            <v>114425063.69450167</v>
          </cell>
          <cell r="D25">
            <v>54889998.774120823</v>
          </cell>
          <cell r="E25">
            <v>134617.72199353133</v>
          </cell>
          <cell r="F25">
            <v>2034895.3918162668</v>
          </cell>
          <cell r="G25">
            <v>171484575.5824323</v>
          </cell>
          <cell r="H25">
            <v>3472072.3625440365</v>
          </cell>
          <cell r="I25">
            <v>1364028.4281423001</v>
          </cell>
          <cell r="J25">
            <v>10706688.894870382</v>
          </cell>
          <cell r="K25">
            <v>104608343.45742673</v>
          </cell>
          <cell r="L25">
            <v>35515176.542573266</v>
          </cell>
          <cell r="M25">
            <v>140123520</v>
          </cell>
          <cell r="N25">
            <v>16778272.626535878</v>
          </cell>
          <cell r="O25">
            <v>4459978.1653992394</v>
          </cell>
          <cell r="P25">
            <v>340617741.21714586</v>
          </cell>
          <cell r="Q25">
            <v>28384811.76809549</v>
          </cell>
        </row>
        <row r="26">
          <cell r="B26">
            <v>2021</v>
          </cell>
          <cell r="C26">
            <v>117078762.0326867</v>
          </cell>
          <cell r="D26">
            <v>56162984.72516001</v>
          </cell>
          <cell r="E26">
            <v>137739.72003845498</v>
          </cell>
          <cell r="F26">
            <v>2082087.8367692402</v>
          </cell>
          <cell r="G26">
            <v>175461574.31465441</v>
          </cell>
          <cell r="H26">
            <v>3552595.2162008281</v>
          </cell>
          <cell r="I26">
            <v>1395662.4063646111</v>
          </cell>
          <cell r="J26">
            <v>10954993.956807151</v>
          </cell>
          <cell r="K26">
            <v>104605792.84199435</v>
          </cell>
          <cell r="L26">
            <v>35517727.158005655</v>
          </cell>
          <cell r="M26">
            <v>140123520</v>
          </cell>
          <cell r="N26">
            <v>16778272.626535878</v>
          </cell>
          <cell r="O26">
            <v>4459978.1653992394</v>
          </cell>
          <cell r="P26">
            <v>344774970.89627582</v>
          </cell>
          <cell r="Q26">
            <v>28731247.574689653</v>
          </cell>
        </row>
        <row r="27">
          <cell r="B27">
            <v>2022</v>
          </cell>
          <cell r="C27">
            <v>119794003.83558744</v>
          </cell>
          <cell r="D27">
            <v>57465493.235276118</v>
          </cell>
          <cell r="E27">
            <v>140934.12215951469</v>
          </cell>
          <cell r="F27">
            <v>2130374.74921651</v>
          </cell>
          <cell r="G27">
            <v>179530805.94223955</v>
          </cell>
          <cell r="H27">
            <v>3634985.5222848705</v>
          </cell>
          <cell r="I27">
            <v>1428030.0266119132</v>
          </cell>
          <cell r="J27">
            <v>11209057.606145566</v>
          </cell>
          <cell r="K27">
            <v>104603319.82103254</v>
          </cell>
          <cell r="L27">
            <v>35520200.178967468</v>
          </cell>
          <cell r="M27">
            <v>140123520</v>
          </cell>
          <cell r="N27">
            <v>16778272.626535878</v>
          </cell>
          <cell r="O27">
            <v>4459978.1653992394</v>
          </cell>
          <cell r="P27">
            <v>349028613.31169587</v>
          </cell>
          <cell r="Q27">
            <v>29085717.775974657</v>
          </cell>
        </row>
        <row r="28">
          <cell r="B28">
            <v>2023</v>
          </cell>
          <cell r="C28">
            <v>122572216.39356145</v>
          </cell>
          <cell r="D28">
            <v>58798208.979342319</v>
          </cell>
          <cell r="E28">
            <v>144202.60752183702</v>
          </cell>
          <cell r="F28">
            <v>2179781.5115915881</v>
          </cell>
          <cell r="G28">
            <v>183694409.49201718</v>
          </cell>
          <cell r="H28">
            <v>3719286.5899737473</v>
          </cell>
          <cell r="I28">
            <v>1461148.3032039721</v>
          </cell>
          <cell r="J28">
            <v>11469013.393642137</v>
          </cell>
          <cell r="K28">
            <v>104600921.52763903</v>
          </cell>
          <cell r="L28">
            <v>35522598.472360969</v>
          </cell>
          <cell r="M28">
            <v>140123520</v>
          </cell>
          <cell r="N28">
            <v>16778272.626535878</v>
          </cell>
          <cell r="O28">
            <v>4459978.1653992394</v>
          </cell>
          <cell r="P28">
            <v>353380904.42736226</v>
          </cell>
          <cell r="Q28">
            <v>29448408.70228019</v>
          </cell>
        </row>
        <row r="29">
          <cell r="B29">
            <v>2024</v>
          </cell>
          <cell r="C29">
            <v>125414860.09808819</v>
          </cell>
          <cell r="D29">
            <v>60161832.510925546</v>
          </cell>
          <cell r="E29">
            <v>147546.89423304491</v>
          </cell>
          <cell r="F29">
            <v>2230334.0949867838</v>
          </cell>
          <cell r="G29">
            <v>187954573.59823358</v>
          </cell>
          <cell r="H29">
            <v>3805542.7328534056</v>
          </cell>
          <cell r="I29">
            <v>1495034.6450495524</v>
          </cell>
          <cell r="J29">
            <v>11734997.967306759</v>
          </cell>
          <cell r="K29">
            <v>105588747.36012827</v>
          </cell>
          <cell r="L29">
            <v>34534772.639871731</v>
          </cell>
          <cell r="M29">
            <v>140123520</v>
          </cell>
          <cell r="N29">
            <v>16778272.626535878</v>
          </cell>
          <cell r="O29">
            <v>4459978.1653992394</v>
          </cell>
          <cell r="P29">
            <v>357834132.06277359</v>
          </cell>
          <cell r="Q29">
            <v>29819511.005231131</v>
          </cell>
        </row>
        <row r="30">
          <cell r="B30">
            <v>2025</v>
          </cell>
          <cell r="C30">
            <v>128323429.20943749</v>
          </cell>
          <cell r="D30">
            <v>61557080.630539075</v>
          </cell>
          <cell r="E30">
            <v>150968.74024639706</v>
          </cell>
          <cell r="F30">
            <v>2282059.072805156</v>
          </cell>
          <cell r="G30">
            <v>192313537.6530281</v>
          </cell>
          <cell r="H30">
            <v>3893799.2922120052</v>
          </cell>
          <cell r="I30">
            <v>1529706.8647975735</v>
          </cell>
          <cell r="J30">
            <v>12007151.144233009</v>
          </cell>
          <cell r="K30">
            <v>105580997.39000832</v>
          </cell>
          <cell r="L30">
            <v>34542522.609991692</v>
          </cell>
          <cell r="M30">
            <v>140123520</v>
          </cell>
          <cell r="N30">
            <v>16778272.626535878</v>
          </cell>
          <cell r="O30">
            <v>4459978.1653992394</v>
          </cell>
          <cell r="P30">
            <v>362390637.09558457</v>
          </cell>
          <cell r="Q30">
            <v>30199219.757965382</v>
          </cell>
        </row>
        <row r="31">
          <cell r="B31">
            <v>2026</v>
          </cell>
          <cell r="C31">
            <v>131299452.64213979</v>
          </cell>
          <cell r="D31">
            <v>62984686.762434378</v>
          </cell>
          <cell r="E31">
            <v>154469.94428487032</v>
          </cell>
          <cell r="F31">
            <v>2334983.6347290315</v>
          </cell>
          <cell r="G31">
            <v>196773592.98358804</v>
          </cell>
          <cell r="H31">
            <v>3984102.6608739314</v>
          </cell>
          <cell r="I31">
            <v>1565183.1882004731</v>
          </cell>
          <cell r="J31">
            <v>12285615.984094124</v>
          </cell>
          <cell r="K31">
            <v>107677458.31174573</v>
          </cell>
          <cell r="L31">
            <v>38284541.688254282</v>
          </cell>
          <cell r="M31">
            <v>145962000</v>
          </cell>
          <cell r="N31">
            <v>16778272.626535878</v>
          </cell>
          <cell r="O31">
            <v>4459978.1653992394</v>
          </cell>
          <cell r="P31">
            <v>372891294.69210744</v>
          </cell>
          <cell r="Q31">
            <v>31074274.557675619</v>
          </cell>
        </row>
        <row r="32">
          <cell r="B32">
            <v>2027</v>
          </cell>
          <cell r="C32">
            <v>134344494.76867336</v>
          </cell>
          <cell r="D32">
            <v>64445401.340132326</v>
          </cell>
          <cell r="E32">
            <v>158052.34678667455</v>
          </cell>
          <cell r="F32">
            <v>2389135.6010125102</v>
          </cell>
          <cell r="G32">
            <v>201337084.05660486</v>
          </cell>
          <cell r="H32">
            <v>4076500.3075866029</v>
          </cell>
          <cell r="I32">
            <v>1601482.2636947369</v>
          </cell>
          <cell r="J32">
            <v>12570538.864343621</v>
          </cell>
          <cell r="K32">
            <v>107367071.55332991</v>
          </cell>
          <cell r="L32">
            <v>38594928.446670078</v>
          </cell>
          <cell r="M32">
            <v>145962000</v>
          </cell>
          <cell r="N32">
            <v>16778272.626535878</v>
          </cell>
          <cell r="O32">
            <v>4459978.1653992394</v>
          </cell>
          <cell r="P32">
            <v>377661595.56635249</v>
          </cell>
          <cell r="Q32">
            <v>31471799.630529374</v>
          </cell>
        </row>
        <row r="33">
          <cell r="B33">
            <v>2028</v>
          </cell>
          <cell r="C33">
            <v>137460156.2417905</v>
          </cell>
          <cell r="D33">
            <v>65939992.200894892</v>
          </cell>
          <cell r="E33">
            <v>161717.83087269473</v>
          </cell>
          <cell r="F33">
            <v>2444543.4371054191</v>
          </cell>
          <cell r="G33">
            <v>206006409.7106635</v>
          </cell>
          <cell r="H33">
            <v>4171040.8019728269</v>
          </cell>
          <cell r="I33">
            <v>1638623.1722036104</v>
          </cell>
          <cell r="J33">
            <v>12862069.557159849</v>
          </cell>
          <cell r="K33">
            <v>107364498.64395766</v>
          </cell>
          <cell r="L33">
            <v>38597501.35604234</v>
          </cell>
          <cell r="M33">
            <v>145962000</v>
          </cell>
          <cell r="N33">
            <v>16778272.626535878</v>
          </cell>
          <cell r="O33">
            <v>4459978.1653992394</v>
          </cell>
          <cell r="P33">
            <v>382542527.2682668</v>
          </cell>
          <cell r="Q33">
            <v>31878543.939022232</v>
          </cell>
        </row>
        <row r="34">
          <cell r="B34">
            <v>2029</v>
          </cell>
          <cell r="C34">
            <v>140648074.83591425</v>
          </cell>
          <cell r="D34">
            <v>67469244.989345461</v>
          </cell>
          <cell r="E34">
            <v>165468.32333636974</v>
          </cell>
          <cell r="F34">
            <v>2501236.2686164184</v>
          </cell>
          <cell r="G34">
            <v>210784024.41721249</v>
          </cell>
          <cell r="H34">
            <v>4267773.8400618341</v>
          </cell>
          <cell r="I34">
            <v>1676625.437167149</v>
          </cell>
          <cell r="J34">
            <v>13160361.30817502</v>
          </cell>
          <cell r="K34">
            <v>107361999.2286171</v>
          </cell>
          <cell r="L34">
            <v>38600000.771382913</v>
          </cell>
          <cell r="M34">
            <v>145962000</v>
          </cell>
          <cell r="N34">
            <v>16778272.626535878</v>
          </cell>
          <cell r="O34">
            <v>4459978.1653992394</v>
          </cell>
          <cell r="P34">
            <v>387536655.50184965</v>
          </cell>
          <cell r="Q34">
            <v>32294721.291820806</v>
          </cell>
        </row>
        <row r="35">
          <cell r="B35">
            <v>2030</v>
          </cell>
          <cell r="C35">
            <v>143909926.30804873</v>
          </cell>
          <cell r="D35">
            <v>69033963.570449695</v>
          </cell>
          <cell r="E35">
            <v>169305.79565652792</v>
          </cell>
          <cell r="F35">
            <v>2559243.8966231351</v>
          </cell>
          <cell r="G35">
            <v>215672439.5707781</v>
          </cell>
          <cell r="H35">
            <v>4366750.270412433</v>
          </cell>
          <cell r="I35">
            <v>1715509.0348048843</v>
          </cell>
          <cell r="J35">
            <v>13465570.917030118</v>
          </cell>
          <cell r="K35">
            <v>107359570.83192885</v>
          </cell>
          <cell r="L35">
            <v>38602429.168071166</v>
          </cell>
          <cell r="M35">
            <v>145962000</v>
          </cell>
          <cell r="N35">
            <v>16778272.626535878</v>
          </cell>
          <cell r="O35">
            <v>4459978.1653992394</v>
          </cell>
          <cell r="P35">
            <v>392646605.47383696</v>
          </cell>
          <cell r="Q35">
            <v>32720550.45615308</v>
          </cell>
        </row>
        <row r="36">
          <cell r="B36">
            <v>2031</v>
          </cell>
          <cell r="C36">
            <v>147247425.27865547</v>
          </cell>
          <cell r="D36">
            <v>70634970.452074319</v>
          </cell>
          <cell r="E36">
            <v>173232.26503371226</v>
          </cell>
          <cell r="F36">
            <v>2618596.8133373568</v>
          </cell>
          <cell r="G36">
            <v>220674224.80910087</v>
          </cell>
          <cell r="H36">
            <v>4468022.120841994</v>
          </cell>
          <cell r="I36">
            <v>1755294.4046164979</v>
          </cell>
          <cell r="J36">
            <v>13777858.819797991</v>
          </cell>
          <cell r="K36">
            <v>108229437.60699728</v>
          </cell>
          <cell r="L36">
            <v>37732562.393002719</v>
          </cell>
          <cell r="M36">
            <v>145962000</v>
          </cell>
          <cell r="N36">
            <v>16778272.626535878</v>
          </cell>
          <cell r="O36">
            <v>4459978.1653992394</v>
          </cell>
          <cell r="P36">
            <v>397875063.27366424</v>
          </cell>
          <cell r="Q36">
            <v>33156255.272805352</v>
          </cell>
        </row>
        <row r="37">
          <cell r="B37">
            <v>2032</v>
          </cell>
          <cell r="C37">
            <v>150662326.13295808</v>
          </cell>
          <cell r="D37">
            <v>72273107.217345119</v>
          </cell>
          <cell r="E37">
            <v>177249.79545053892</v>
          </cell>
          <cell r="F37">
            <v>2679326.2181335166</v>
          </cell>
          <cell r="G37">
            <v>225792009.36388725</v>
          </cell>
          <cell r="H37">
            <v>4571642.6257753214</v>
          </cell>
          <cell r="I37">
            <v>1796002.4601260189</v>
          </cell>
          <cell r="J37">
            <v>14097389.173317928</v>
          </cell>
          <cell r="K37">
            <v>108222337.44576749</v>
          </cell>
          <cell r="L37">
            <v>37739662.554232493</v>
          </cell>
          <cell r="M37">
            <v>145962000</v>
          </cell>
          <cell r="N37">
            <v>16778272.626535878</v>
          </cell>
          <cell r="O37">
            <v>4459978.1653992394</v>
          </cell>
          <cell r="P37">
            <v>403224777.28543204</v>
          </cell>
          <cell r="Q37">
            <v>33602064.773786001</v>
          </cell>
        </row>
        <row r="38">
          <cell r="B38">
            <v>2033</v>
          </cell>
          <cell r="C38">
            <v>154156423.94315085</v>
          </cell>
          <cell r="D38">
            <v>73949234.96703282</v>
          </cell>
          <cell r="E38">
            <v>181360.4987566481</v>
          </cell>
          <cell r="F38">
            <v>2741464.0339489356</v>
          </cell>
          <cell r="G38">
            <v>231028483.44288924</v>
          </cell>
          <cell r="H38">
            <v>4677666.2542277882</v>
          </cell>
          <cell r="I38">
            <v>1837654.5998752026</v>
          </cell>
          <cell r="J38">
            <v>14424329.94148618</v>
          </cell>
          <cell r="K38">
            <v>108215434.03484365</v>
          </cell>
          <cell r="L38">
            <v>37746565.965156361</v>
          </cell>
          <cell r="M38">
            <v>145962000</v>
          </cell>
          <cell r="N38">
            <v>16778272.626535878</v>
          </cell>
          <cell r="O38">
            <v>4459978.1653992394</v>
          </cell>
          <cell r="P38">
            <v>408698559.63261896</v>
          </cell>
          <cell r="Q38">
            <v>34058213.302718244</v>
          </cell>
        </row>
        <row r="39">
          <cell r="B39">
            <v>2034</v>
          </cell>
          <cell r="C39">
            <v>157731555.41199297</v>
          </cell>
          <cell r="D39">
            <v>75664234.772197857</v>
          </cell>
          <cell r="E39">
            <v>185566.53577881528</v>
          </cell>
          <cell r="F39">
            <v>2805042.9240643694</v>
          </cell>
          <cell r="G39">
            <v>236386399.644034</v>
          </cell>
          <cell r="H39">
            <v>4786148.7384374505</v>
          </cell>
          <cell r="I39">
            <v>1880272.7186718557</v>
          </cell>
          <cell r="J39">
            <v>14758852.983547579</v>
          </cell>
          <cell r="K39">
            <v>108208721.04811823</v>
          </cell>
          <cell r="L39">
            <v>37753278.951881751</v>
          </cell>
          <cell r="M39">
            <v>145962000</v>
          </cell>
          <cell r="N39">
            <v>16778272.626535878</v>
          </cell>
          <cell r="O39">
            <v>4459978.1653992394</v>
          </cell>
          <cell r="P39">
            <v>414299287.65629756</v>
          </cell>
          <cell r="Q39">
            <v>34524940.6380248</v>
          </cell>
        </row>
        <row r="40">
          <cell r="B40">
            <v>2035</v>
          </cell>
          <cell r="C40">
            <v>161389599.83828819</v>
          </cell>
          <cell r="D40">
            <v>77419008.13733317</v>
          </cell>
          <cell r="E40">
            <v>189870.11745680962</v>
          </cell>
          <cell r="F40">
            <v>2870096.3092737589</v>
          </cell>
          <cell r="G40">
            <v>241868574.40235192</v>
          </cell>
          <cell r="H40">
            <v>4897147.1031611767</v>
          </cell>
          <cell r="I40">
            <v>1923879.2190990334</v>
          </cell>
          <cell r="J40">
            <v>15101134.14443488</v>
          </cell>
          <cell r="K40">
            <v>108679222.90743011</v>
          </cell>
          <cell r="L40">
            <v>37282777.09256988</v>
          </cell>
          <cell r="M40">
            <v>145962000</v>
          </cell>
          <cell r="N40">
            <v>16778272.626535878</v>
          </cell>
          <cell r="O40">
            <v>4459978.1653992394</v>
          </cell>
          <cell r="P40">
            <v>420029905.42763454</v>
          </cell>
          <cell r="Q40">
            <v>35002492.118969545</v>
          </cell>
        </row>
        <row r="41">
          <cell r="B41" t="str">
            <v xml:space="preserve">     </v>
          </cell>
          <cell r="C41">
            <v>0</v>
          </cell>
          <cell r="D41">
            <v>0</v>
          </cell>
          <cell r="E41">
            <v>0</v>
          </cell>
          <cell r="F41">
            <v>0</v>
          </cell>
          <cell r="G41">
            <v>0</v>
          </cell>
          <cell r="H41">
            <v>0</v>
          </cell>
          <cell r="I41">
            <v>0</v>
          </cell>
          <cell r="J41">
            <v>0</v>
          </cell>
          <cell r="K41">
            <v>0</v>
          </cell>
          <cell r="L41">
            <v>0</v>
          </cell>
          <cell r="M41">
            <v>0</v>
          </cell>
          <cell r="N41">
            <v>0</v>
          </cell>
          <cell r="O41">
            <v>0</v>
          </cell>
          <cell r="P41">
            <v>0</v>
          </cell>
          <cell r="Q41">
            <v>0</v>
          </cell>
        </row>
        <row r="50">
          <cell r="B50" t="str">
            <v>Año</v>
          </cell>
          <cell r="C50" t="str">
            <v>Equipos Electromecánicos Acueducto</v>
          </cell>
          <cell r="D50" t="str">
            <v>Equipos Electromecánicos Alcantarillado</v>
          </cell>
          <cell r="E50" t="str">
            <v xml:space="preserve">Total Equipos Electromecánicos </v>
          </cell>
          <cell r="F50" t="str">
            <v>Número de empleados *</v>
          </cell>
          <cell r="G50" t="str">
            <v>Número de empleados **</v>
          </cell>
          <cell r="H50" t="str">
            <v>Costo mensual operarios * (SMLV/mes)</v>
          </cell>
          <cell r="I50" t="str">
            <v>Costo mensual operarios ** (SMLV/mes)</v>
          </cell>
          <cell r="J50" t="str">
            <v>Porcentaje Bombeo Acueducto</v>
          </cell>
          <cell r="K50" t="str">
            <v>Costo de operarios del Servicio de Acueducto Bombeo (SMLV)</v>
          </cell>
          <cell r="L50" t="str">
            <v>Longitud de red acueducto</v>
          </cell>
          <cell r="M50" t="str">
            <v>Longitud de red alcantarillado</v>
          </cell>
          <cell r="N50" t="str">
            <v xml:space="preserve">Longitud total de redes </v>
          </cell>
          <cell r="O50" t="str">
            <v>Número de empleados *</v>
          </cell>
          <cell r="P50" t="str">
            <v>Número de empleados **</v>
          </cell>
          <cell r="Q50" t="str">
            <v>Costo mensual operarios  (SMLV/mes)</v>
          </cell>
          <cell r="R50" t="str">
            <v>Costo mensual operarios ** (SMLV/mes)</v>
          </cell>
          <cell r="S50" t="str">
            <v>Porcentaje de redes de acueducto</v>
          </cell>
          <cell r="T50" t="str">
            <v>Operarios PTAP, Tanques y PTAR</v>
          </cell>
          <cell r="U50" t="str">
            <v>Porcentaje acueducto</v>
          </cell>
          <cell r="V50" t="str">
            <v>Porcentaje alcantarillado</v>
          </cell>
          <cell r="W50" t="str">
            <v>Costo mensual operarios tratamiento y tanques** (SMLV/mes)</v>
          </cell>
          <cell r="X50" t="str">
            <v>Costo de operarios del servicio de acueducto redes (SMLV)</v>
          </cell>
          <cell r="Y50" t="str">
            <v>Total Operarios*</v>
          </cell>
          <cell r="Z50" t="str">
            <v>Total Operarios**</v>
          </cell>
          <cell r="AA50" t="str">
            <v>Costo total mensual operarios * (SMLV/mes)</v>
          </cell>
          <cell r="AB50" t="str">
            <v>Costo total mensual operarios ** (SMLV/mes)</v>
          </cell>
          <cell r="AC50" t="str">
            <v>Costo total mensual operarios ** ($/mes)</v>
          </cell>
          <cell r="AD50" t="str">
            <v>Costo total operarios del servicio de acueducto (SMLV)</v>
          </cell>
          <cell r="AE50" t="str">
            <v>Costo total operarios del servicio de alcantarillado (SMLV)</v>
          </cell>
          <cell r="AF50" t="str">
            <v>Costo total operarios del servicio de acueducto ($)</v>
          </cell>
          <cell r="AG50" t="str">
            <v>Costo total operarios del servicio de alcantarillado ($)</v>
          </cell>
          <cell r="AH50" t="str">
            <v>Usuarios potenciales</v>
          </cell>
          <cell r="AI50" t="str">
            <v>Usuarios reales</v>
          </cell>
          <cell r="AJ50" t="str">
            <v>Indicador Operarios / miles de usuarios.</v>
          </cell>
        </row>
        <row r="51">
          <cell r="B51">
            <v>2002</v>
          </cell>
          <cell r="C51">
            <v>8</v>
          </cell>
          <cell r="D51">
            <v>4</v>
          </cell>
          <cell r="E51">
            <v>12</v>
          </cell>
          <cell r="F51">
            <v>3.8933100889616576</v>
          </cell>
          <cell r="G51">
            <v>4</v>
          </cell>
          <cell r="H51">
            <v>6.8399651334424867</v>
          </cell>
          <cell r="I51">
            <v>7</v>
          </cell>
          <cell r="J51">
            <v>0.66666666666666663</v>
          </cell>
          <cell r="K51">
            <v>4.6666666666666661</v>
          </cell>
          <cell r="L51">
            <v>36.748186579266253</v>
          </cell>
          <cell r="M51">
            <v>24.739731163426647</v>
          </cell>
          <cell r="N51">
            <v>61.4879177426929</v>
          </cell>
          <cell r="O51">
            <v>5.2867441582510626</v>
          </cell>
          <cell r="P51">
            <v>5</v>
          </cell>
          <cell r="Q51">
            <v>7.7867441582510626</v>
          </cell>
          <cell r="R51">
            <v>7.5</v>
          </cell>
          <cell r="S51">
            <v>0.59764890287951467</v>
          </cell>
          <cell r="T51">
            <v>3</v>
          </cell>
          <cell r="U51">
            <v>0.6</v>
          </cell>
          <cell r="V51">
            <v>0.4</v>
          </cell>
          <cell r="W51">
            <v>5</v>
          </cell>
          <cell r="X51">
            <v>4.48236677159636</v>
          </cell>
          <cell r="Y51">
            <v>13.18005424721272</v>
          </cell>
          <cell r="Z51">
            <v>13</v>
          </cell>
          <cell r="AA51">
            <v>19.626709291693551</v>
          </cell>
          <cell r="AB51">
            <v>19.5</v>
          </cell>
          <cell r="AC51">
            <v>9487530</v>
          </cell>
          <cell r="AD51">
            <v>15.149033438263025</v>
          </cell>
          <cell r="AE51">
            <v>4.3509665617369748</v>
          </cell>
          <cell r="AF51">
            <v>7370610.7290524924</v>
          </cell>
          <cell r="AG51">
            <v>2116919.2709475076</v>
          </cell>
          <cell r="AH51">
            <v>6233.7484224385325</v>
          </cell>
          <cell r="AI51">
            <v>3916.5457719510837</v>
          </cell>
          <cell r="AJ51">
            <v>3.3652241068146349</v>
          </cell>
        </row>
        <row r="52">
          <cell r="B52">
            <v>2003</v>
          </cell>
          <cell r="C52">
            <v>8</v>
          </cell>
          <cell r="D52">
            <v>4</v>
          </cell>
          <cell r="E52">
            <v>12</v>
          </cell>
          <cell r="F52">
            <v>3.8933100889616576</v>
          </cell>
          <cell r="G52">
            <v>4</v>
          </cell>
          <cell r="H52">
            <v>6.8399651334424867</v>
          </cell>
          <cell r="I52">
            <v>7</v>
          </cell>
          <cell r="J52">
            <v>0.66666666666666663</v>
          </cell>
          <cell r="K52">
            <v>4.6666666666666661</v>
          </cell>
          <cell r="L52">
            <v>40.980893524004429</v>
          </cell>
          <cell r="M52">
            <v>35.438822866693059</v>
          </cell>
          <cell r="N52">
            <v>76.419716390697488</v>
          </cell>
          <cell r="O52">
            <v>6.0158169148770746</v>
          </cell>
          <cell r="P52">
            <v>6</v>
          </cell>
          <cell r="Q52">
            <v>8.5158169148770746</v>
          </cell>
          <cell r="R52">
            <v>8.5</v>
          </cell>
          <cell r="S52">
            <v>0.53626073819076614</v>
          </cell>
          <cell r="T52">
            <v>3</v>
          </cell>
          <cell r="U52">
            <v>0.6</v>
          </cell>
          <cell r="V52">
            <v>0.4</v>
          </cell>
          <cell r="W52">
            <v>5</v>
          </cell>
          <cell r="X52">
            <v>4.558216274621512</v>
          </cell>
          <cell r="Y52">
            <v>13.909127003838732</v>
          </cell>
          <cell r="Z52">
            <v>14</v>
          </cell>
          <cell r="AA52">
            <v>20.355782048319561</v>
          </cell>
          <cell r="AB52">
            <v>20.5</v>
          </cell>
          <cell r="AC52">
            <v>9974070</v>
          </cell>
          <cell r="AD52">
            <v>15.224882941288179</v>
          </cell>
          <cell r="AE52">
            <v>5.275117058711821</v>
          </cell>
          <cell r="AF52">
            <v>7407514.5462543508</v>
          </cell>
          <cell r="AG52">
            <v>2566555.4537456492</v>
          </cell>
          <cell r="AH52">
            <v>6378.3189150838734</v>
          </cell>
          <cell r="AI52">
            <v>4198.7262349336288</v>
          </cell>
          <cell r="AJ52">
            <v>3.3127015731852305</v>
          </cell>
        </row>
        <row r="53">
          <cell r="B53">
            <v>2004</v>
          </cell>
          <cell r="C53">
            <v>8</v>
          </cell>
          <cell r="D53">
            <v>4</v>
          </cell>
          <cell r="E53">
            <v>12</v>
          </cell>
          <cell r="F53">
            <v>3.8933100889616576</v>
          </cell>
          <cell r="G53">
            <v>4</v>
          </cell>
          <cell r="H53">
            <v>6.8399651334424867</v>
          </cell>
          <cell r="I53">
            <v>7</v>
          </cell>
          <cell r="J53">
            <v>0.66666666666666663</v>
          </cell>
          <cell r="K53">
            <v>4.6666666666666661</v>
          </cell>
          <cell r="L53">
            <v>45.378329132324723</v>
          </cell>
          <cell r="M53">
            <v>46.613074271368156</v>
          </cell>
          <cell r="N53">
            <v>91.991403403692885</v>
          </cell>
          <cell r="O53">
            <v>6.6377567927265115</v>
          </cell>
          <cell r="P53">
            <v>7</v>
          </cell>
          <cell r="Q53">
            <v>9.1377567927265115</v>
          </cell>
          <cell r="R53">
            <v>9.5</v>
          </cell>
          <cell r="S53">
            <v>0.493288801489282</v>
          </cell>
          <cell r="T53">
            <v>3</v>
          </cell>
          <cell r="U53">
            <v>0.6</v>
          </cell>
          <cell r="V53">
            <v>0.4</v>
          </cell>
          <cell r="W53">
            <v>5</v>
          </cell>
          <cell r="X53">
            <v>4.6862436141481787</v>
          </cell>
          <cell r="Y53">
            <v>14.531066881688169</v>
          </cell>
          <cell r="Z53">
            <v>15</v>
          </cell>
          <cell r="AA53">
            <v>20.977721926168996</v>
          </cell>
          <cell r="AB53">
            <v>21.5</v>
          </cell>
          <cell r="AC53">
            <v>10460610</v>
          </cell>
          <cell r="AD53">
            <v>15.352910280814845</v>
          </cell>
          <cell r="AE53">
            <v>6.1470897191851552</v>
          </cell>
          <cell r="AF53">
            <v>7469804.968027655</v>
          </cell>
          <cell r="AG53">
            <v>2990805.0319723454</v>
          </cell>
          <cell r="AH53">
            <v>6526.2422262787231</v>
          </cell>
          <cell r="AI53">
            <v>4491.8886088216486</v>
          </cell>
          <cell r="AJ53">
            <v>3.2349570853450182</v>
          </cell>
        </row>
        <row r="54">
          <cell r="B54">
            <v>2005</v>
          </cell>
          <cell r="C54">
            <v>8</v>
          </cell>
          <cell r="D54">
            <v>4</v>
          </cell>
          <cell r="E54">
            <v>12</v>
          </cell>
          <cell r="F54">
            <v>3.8933100889616576</v>
          </cell>
          <cell r="G54">
            <v>4</v>
          </cell>
          <cell r="H54">
            <v>6.8399651334424867</v>
          </cell>
          <cell r="I54">
            <v>7</v>
          </cell>
          <cell r="J54">
            <v>0.66666666666666663</v>
          </cell>
          <cell r="K54">
            <v>4.6666666666666661</v>
          </cell>
          <cell r="L54">
            <v>49.945857481740163</v>
          </cell>
          <cell r="M54">
            <v>52.129556164631452</v>
          </cell>
          <cell r="N54">
            <v>102.07541364637162</v>
          </cell>
          <cell r="O54">
            <v>6.986587392876455</v>
          </cell>
          <cell r="P54">
            <v>7</v>
          </cell>
          <cell r="Q54">
            <v>9.486587392876455</v>
          </cell>
          <cell r="R54">
            <v>9.5</v>
          </cell>
          <cell r="S54">
            <v>0.48930350314103815</v>
          </cell>
          <cell r="T54">
            <v>3</v>
          </cell>
          <cell r="U54">
            <v>0.6</v>
          </cell>
          <cell r="V54">
            <v>0.4</v>
          </cell>
          <cell r="W54">
            <v>5</v>
          </cell>
          <cell r="X54">
            <v>4.6483832798398623</v>
          </cell>
          <cell r="Y54">
            <v>14.879897481838112</v>
          </cell>
          <cell r="Z54">
            <v>15</v>
          </cell>
          <cell r="AA54">
            <v>21.326552526318942</v>
          </cell>
          <cell r="AB54">
            <v>21.5</v>
          </cell>
          <cell r="AC54">
            <v>10460610</v>
          </cell>
          <cell r="AD54">
            <v>15.315049946506528</v>
          </cell>
          <cell r="AE54">
            <v>6.1849500534934716</v>
          </cell>
          <cell r="AF54">
            <v>7451384.4009732865</v>
          </cell>
          <cell r="AG54">
            <v>3009225.5990267135</v>
          </cell>
          <cell r="AH54">
            <v>6677.5961131920576</v>
          </cell>
          <cell r="AI54">
            <v>4796.3904987826782</v>
          </cell>
          <cell r="AJ54">
            <v>3.1023115164652721</v>
          </cell>
        </row>
        <row r="55">
          <cell r="B55">
            <v>2006</v>
          </cell>
          <cell r="C55">
            <v>8</v>
          </cell>
          <cell r="D55">
            <v>4</v>
          </cell>
          <cell r="E55">
            <v>12</v>
          </cell>
          <cell r="F55">
            <v>3.8933100889616576</v>
          </cell>
          <cell r="G55">
            <v>4</v>
          </cell>
          <cell r="H55">
            <v>6.8399651334424867</v>
          </cell>
          <cell r="I55">
            <v>7</v>
          </cell>
          <cell r="J55">
            <v>0.66666666666666663</v>
          </cell>
          <cell r="K55">
            <v>4.6666666666666661</v>
          </cell>
          <cell r="L55">
            <v>54.689002853427937</v>
          </cell>
          <cell r="M55">
            <v>53.674497922661772</v>
          </cell>
          <cell r="N55">
            <v>108.36350077608971</v>
          </cell>
          <cell r="O55">
            <v>7.1870637028208755</v>
          </cell>
          <cell r="P55">
            <v>7</v>
          </cell>
          <cell r="Q55">
            <v>9.6870637028208755</v>
          </cell>
          <cell r="R55">
            <v>9.5</v>
          </cell>
          <cell r="S55">
            <v>0.50468102693019501</v>
          </cell>
          <cell r="T55">
            <v>3</v>
          </cell>
          <cell r="U55">
            <v>0.6</v>
          </cell>
          <cell r="V55">
            <v>0.4</v>
          </cell>
          <cell r="W55">
            <v>5</v>
          </cell>
          <cell r="X55">
            <v>4.794469755836853</v>
          </cell>
          <cell r="Y55">
            <v>15.080373791782533</v>
          </cell>
          <cell r="Z55">
            <v>15</v>
          </cell>
          <cell r="AA55">
            <v>21.527028836263362</v>
          </cell>
          <cell r="AB55">
            <v>21.5</v>
          </cell>
          <cell r="AC55">
            <v>10460610</v>
          </cell>
          <cell r="AD55">
            <v>15.461136422503518</v>
          </cell>
          <cell r="AE55">
            <v>6.0388635774964818</v>
          </cell>
          <cell r="AF55">
            <v>7522461.3150048619</v>
          </cell>
          <cell r="AG55">
            <v>2938148.6849951381</v>
          </cell>
          <cell r="AH55">
            <v>6832.4601363046795</v>
          </cell>
          <cell r="AI55">
            <v>5112.6001902285298</v>
          </cell>
          <cell r="AJ55">
            <v>2.9496485605514269</v>
          </cell>
        </row>
        <row r="56">
          <cell r="B56">
            <v>2007</v>
          </cell>
          <cell r="C56">
            <v>8</v>
          </cell>
          <cell r="D56">
            <v>4</v>
          </cell>
          <cell r="E56">
            <v>12</v>
          </cell>
          <cell r="F56">
            <v>3.8933100889616576</v>
          </cell>
          <cell r="G56">
            <v>4</v>
          </cell>
          <cell r="H56">
            <v>6.8399651334424867</v>
          </cell>
          <cell r="I56">
            <v>7</v>
          </cell>
          <cell r="J56">
            <v>0.66666666666666663</v>
          </cell>
          <cell r="K56">
            <v>4.6666666666666661</v>
          </cell>
          <cell r="L56">
            <v>59.613454277915892</v>
          </cell>
          <cell r="M56">
            <v>55.255269325382734</v>
          </cell>
          <cell r="N56">
            <v>114.86872360329863</v>
          </cell>
          <cell r="O56">
            <v>7.382573950942696</v>
          </cell>
          <cell r="P56">
            <v>7</v>
          </cell>
          <cell r="Q56">
            <v>9.882573950942696</v>
          </cell>
          <cell r="R56">
            <v>9.5</v>
          </cell>
          <cell r="S56">
            <v>0.51897028545204449</v>
          </cell>
          <cell r="T56">
            <v>3</v>
          </cell>
          <cell r="U56">
            <v>0.6</v>
          </cell>
          <cell r="V56">
            <v>0.4</v>
          </cell>
          <cell r="W56">
            <v>5</v>
          </cell>
          <cell r="X56">
            <v>4.9302177117944224</v>
          </cell>
          <cell r="Y56">
            <v>15.275884039904353</v>
          </cell>
          <cell r="Z56">
            <v>15</v>
          </cell>
          <cell r="AA56">
            <v>21.722539084385183</v>
          </cell>
          <cell r="AB56">
            <v>21.5</v>
          </cell>
          <cell r="AC56">
            <v>10460610</v>
          </cell>
          <cell r="AD56">
            <v>15.596884378461088</v>
          </cell>
          <cell r="AE56">
            <v>5.9031156215389124</v>
          </cell>
          <cell r="AF56">
            <v>7588508.1254964573</v>
          </cell>
          <cell r="AG56">
            <v>2872101.8745035427</v>
          </cell>
          <cell r="AH56">
            <v>6990.915701230866</v>
          </cell>
          <cell r="AI56">
            <v>5440.8969518610602</v>
          </cell>
          <cell r="AJ56">
            <v>2.807603998947128</v>
          </cell>
        </row>
        <row r="57">
          <cell r="B57">
            <v>2008</v>
          </cell>
          <cell r="C57">
            <v>8</v>
          </cell>
          <cell r="D57">
            <v>4</v>
          </cell>
          <cell r="E57">
            <v>12</v>
          </cell>
          <cell r="F57">
            <v>3.8933100889616576</v>
          </cell>
          <cell r="G57">
            <v>4</v>
          </cell>
          <cell r="H57">
            <v>6.8399651334424867</v>
          </cell>
          <cell r="I57">
            <v>7</v>
          </cell>
          <cell r="J57">
            <v>0.66666666666666663</v>
          </cell>
          <cell r="K57">
            <v>4.6666666666666661</v>
          </cell>
          <cell r="L57">
            <v>64.725070205447082</v>
          </cell>
          <cell r="M57">
            <v>56.872701318965589</v>
          </cell>
          <cell r="N57">
            <v>121.59777152441268</v>
          </cell>
          <cell r="O57">
            <v>7.5734900414486397</v>
          </cell>
          <cell r="P57">
            <v>8</v>
          </cell>
          <cell r="Q57">
            <v>10.07349004144864</v>
          </cell>
          <cell r="R57">
            <v>11</v>
          </cell>
          <cell r="S57">
            <v>0.53228829273777023</v>
          </cell>
          <cell r="T57">
            <v>3</v>
          </cell>
          <cell r="U57">
            <v>0.6</v>
          </cell>
          <cell r="V57">
            <v>0.4</v>
          </cell>
          <cell r="W57">
            <v>5</v>
          </cell>
          <cell r="X57">
            <v>5.8551712201154729</v>
          </cell>
          <cell r="Y57">
            <v>15.466800130410297</v>
          </cell>
          <cell r="Z57">
            <v>16</v>
          </cell>
          <cell r="AA57">
            <v>21.913455174891126</v>
          </cell>
          <cell r="AB57">
            <v>23</v>
          </cell>
          <cell r="AC57">
            <v>11190420</v>
          </cell>
          <cell r="AD57">
            <v>16.521837886782137</v>
          </cell>
          <cell r="AE57">
            <v>6.4781621132178628</v>
          </cell>
          <cell r="AF57">
            <v>8038535.0054349806</v>
          </cell>
          <cell r="AG57">
            <v>3151884.9945650189</v>
          </cell>
          <cell r="AH57">
            <v>7153.046101509939</v>
          </cell>
          <cell r="AI57">
            <v>5781.6713470298064</v>
          </cell>
          <cell r="AJ57">
            <v>2.6751434320728023</v>
          </cell>
        </row>
        <row r="58">
          <cell r="B58">
            <v>2009</v>
          </cell>
          <cell r="C58">
            <v>9</v>
          </cell>
          <cell r="D58">
            <v>4</v>
          </cell>
          <cell r="E58">
            <v>13</v>
          </cell>
          <cell r="F58">
            <v>4.0531473719149425</v>
          </cell>
          <cell r="G58">
            <v>4</v>
          </cell>
          <cell r="H58">
            <v>7.0797210578724137</v>
          </cell>
          <cell r="I58">
            <v>7</v>
          </cell>
          <cell r="J58">
            <v>0.69230769230769229</v>
          </cell>
          <cell r="K58">
            <v>4.8461538461538458</v>
          </cell>
          <cell r="L58">
            <v>71.529883304360197</v>
          </cell>
          <cell r="M58">
            <v>58.52764412053854</v>
          </cell>
          <cell r="N58">
            <v>130.05752742489875</v>
          </cell>
          <cell r="O58">
            <v>7.7990472353440055</v>
          </cell>
          <cell r="P58">
            <v>8</v>
          </cell>
          <cell r="Q58">
            <v>10.299047235344005</v>
          </cell>
          <cell r="R58">
            <v>11</v>
          </cell>
          <cell r="S58">
            <v>0.549986492290228</v>
          </cell>
          <cell r="T58">
            <v>3</v>
          </cell>
          <cell r="U58">
            <v>0.6</v>
          </cell>
          <cell r="V58">
            <v>0.4</v>
          </cell>
          <cell r="W58">
            <v>5</v>
          </cell>
          <cell r="X58">
            <v>6.0498514151925082</v>
          </cell>
          <cell r="Y58">
            <v>15.852194607258948</v>
          </cell>
          <cell r="Z58">
            <v>16</v>
          </cell>
          <cell r="AA58">
            <v>22.378768293216417</v>
          </cell>
          <cell r="AB58">
            <v>23</v>
          </cell>
          <cell r="AC58">
            <v>11190420</v>
          </cell>
          <cell r="AD58">
            <v>16.896005261346353</v>
          </cell>
          <cell r="AE58">
            <v>6.1039947386536468</v>
          </cell>
          <cell r="AF58">
            <v>8220582.3998554545</v>
          </cell>
          <cell r="AG58">
            <v>2969837.6001445455</v>
          </cell>
          <cell r="AH58">
            <v>7318.9365623902322</v>
          </cell>
          <cell r="AI58">
            <v>6135.325553624014</v>
          </cell>
          <cell r="AJ58">
            <v>2.5837576944707314</v>
          </cell>
        </row>
        <row r="59">
          <cell r="B59">
            <v>2010</v>
          </cell>
          <cell r="C59">
            <v>9</v>
          </cell>
          <cell r="D59">
            <v>4</v>
          </cell>
          <cell r="E59">
            <v>13</v>
          </cell>
          <cell r="F59">
            <v>4.0531473719149425</v>
          </cell>
          <cell r="G59">
            <v>4</v>
          </cell>
          <cell r="H59">
            <v>7.0797210578724137</v>
          </cell>
          <cell r="I59">
            <v>7</v>
          </cell>
          <cell r="J59">
            <v>0.69230769230769229</v>
          </cell>
          <cell r="K59">
            <v>4.8461538461538458</v>
          </cell>
          <cell r="L59">
            <v>77.034105390911634</v>
          </cell>
          <cell r="M59">
            <v>60.220967665110685</v>
          </cell>
          <cell r="N59">
            <v>137.25507305602233</v>
          </cell>
          <cell r="O59">
            <v>7.9796861179929905</v>
          </cell>
          <cell r="P59">
            <v>8</v>
          </cell>
          <cell r="Q59">
            <v>10.479686117992991</v>
          </cell>
          <cell r="R59">
            <v>11</v>
          </cell>
          <cell r="S59">
            <v>0.56124778250978913</v>
          </cell>
          <cell r="T59">
            <v>3</v>
          </cell>
          <cell r="U59">
            <v>0.6</v>
          </cell>
          <cell r="V59">
            <v>0.4</v>
          </cell>
          <cell r="W59">
            <v>5</v>
          </cell>
          <cell r="X59">
            <v>6.1737256076076807</v>
          </cell>
          <cell r="Y59">
            <v>16.032833489907933</v>
          </cell>
          <cell r="Z59">
            <v>16</v>
          </cell>
          <cell r="AA59">
            <v>22.559407175865402</v>
          </cell>
          <cell r="AB59">
            <v>23</v>
          </cell>
          <cell r="AC59">
            <v>11190420</v>
          </cell>
          <cell r="AD59">
            <v>17.019879453761526</v>
          </cell>
          <cell r="AE59">
            <v>5.9801205462384743</v>
          </cell>
          <cell r="AF59">
            <v>8280852.1494331323</v>
          </cell>
          <cell r="AG59">
            <v>2909567.8505668673</v>
          </cell>
          <cell r="AH59">
            <v>7488.6742856284836</v>
          </cell>
          <cell r="AI59">
            <v>6502.2736927274427</v>
          </cell>
          <cell r="AJ59">
            <v>2.4657272590417216</v>
          </cell>
        </row>
        <row r="60">
          <cell r="B60">
            <v>2011</v>
          </cell>
          <cell r="C60">
            <v>9</v>
          </cell>
          <cell r="D60">
            <v>4</v>
          </cell>
          <cell r="E60">
            <v>13</v>
          </cell>
          <cell r="F60">
            <v>4.0531473719149425</v>
          </cell>
          <cell r="G60">
            <v>4</v>
          </cell>
          <cell r="H60">
            <v>7.0797210578724137</v>
          </cell>
          <cell r="I60">
            <v>7</v>
          </cell>
          <cell r="J60">
            <v>0.69230769230769229</v>
          </cell>
          <cell r="K60">
            <v>4.8461538461538458</v>
          </cell>
          <cell r="L60">
            <v>82.744132494055378</v>
          </cell>
          <cell r="M60">
            <v>61.953562062860918</v>
          </cell>
          <cell r="N60">
            <v>144.6976945569163</v>
          </cell>
          <cell r="O60">
            <v>8.1567751762693632</v>
          </cell>
          <cell r="P60">
            <v>8</v>
          </cell>
          <cell r="Q60">
            <v>10.656775176269363</v>
          </cell>
          <cell r="R60">
            <v>11</v>
          </cell>
          <cell r="S60">
            <v>0.57184140180967624</v>
          </cell>
          <cell r="T60">
            <v>3</v>
          </cell>
          <cell r="U60">
            <v>0.6</v>
          </cell>
          <cell r="V60">
            <v>0.4</v>
          </cell>
          <cell r="W60">
            <v>5</v>
          </cell>
          <cell r="X60">
            <v>6.2902554199064387</v>
          </cell>
          <cell r="Y60">
            <v>16.209922548184306</v>
          </cell>
          <cell r="Z60">
            <v>16</v>
          </cell>
          <cell r="AA60">
            <v>22.736496234141775</v>
          </cell>
          <cell r="AB60">
            <v>23</v>
          </cell>
          <cell r="AC60">
            <v>11190420</v>
          </cell>
          <cell r="AD60">
            <v>17.136409266060284</v>
          </cell>
          <cell r="AE60">
            <v>5.8635907339397164</v>
          </cell>
          <cell r="AF60">
            <v>8337548.5643089702</v>
          </cell>
          <cell r="AG60">
            <v>2852871.4356910298</v>
          </cell>
          <cell r="AH60">
            <v>7662.3484953281904</v>
          </cell>
          <cell r="AI60">
            <v>6882.9421662703589</v>
          </cell>
          <cell r="AJ60">
            <v>2.3550862634907088</v>
          </cell>
        </row>
        <row r="61">
          <cell r="B61">
            <v>2012</v>
          </cell>
          <cell r="C61">
            <v>9</v>
          </cell>
          <cell r="D61">
            <v>4</v>
          </cell>
          <cell r="E61">
            <v>13</v>
          </cell>
          <cell r="F61">
            <v>4.0531473719149425</v>
          </cell>
          <cell r="G61">
            <v>4</v>
          </cell>
          <cell r="H61">
            <v>7.0797210578724137</v>
          </cell>
          <cell r="I61">
            <v>7</v>
          </cell>
          <cell r="J61">
            <v>0.69230769230769229</v>
          </cell>
          <cell r="K61">
            <v>4.8461538461538458</v>
          </cell>
          <cell r="L61">
            <v>85.340681545353988</v>
          </cell>
          <cell r="M61">
            <v>63.726338067032053</v>
          </cell>
          <cell r="N61">
            <v>149.06701961238605</v>
          </cell>
          <cell r="O61">
            <v>8.256542428530441</v>
          </cell>
          <cell r="P61">
            <v>8</v>
          </cell>
          <cell r="Q61">
            <v>10.756542428530441</v>
          </cell>
          <cell r="R61">
            <v>11</v>
          </cell>
          <cell r="S61">
            <v>0.57249874430482672</v>
          </cell>
          <cell r="T61">
            <v>3</v>
          </cell>
          <cell r="U61">
            <v>0.6</v>
          </cell>
          <cell r="V61">
            <v>0.4</v>
          </cell>
          <cell r="W61">
            <v>5</v>
          </cell>
          <cell r="X61">
            <v>6.2974861873530941</v>
          </cell>
          <cell r="Y61">
            <v>16.309689800445383</v>
          </cell>
          <cell r="Z61">
            <v>16</v>
          </cell>
          <cell r="AA61">
            <v>22.836263486402856</v>
          </cell>
          <cell r="AB61">
            <v>23</v>
          </cell>
          <cell r="AC61">
            <v>11190420</v>
          </cell>
          <cell r="AD61">
            <v>17.143640033506941</v>
          </cell>
          <cell r="AE61">
            <v>5.8563599664930592</v>
          </cell>
          <cell r="AF61">
            <v>8341066.6219024668</v>
          </cell>
          <cell r="AG61">
            <v>2849353.3780975332</v>
          </cell>
          <cell r="AH61">
            <v>7840.0504848410355</v>
          </cell>
          <cell r="AI61">
            <v>7056.0454363569324</v>
          </cell>
          <cell r="AJ61">
            <v>2.3114490896569606</v>
          </cell>
        </row>
        <row r="62">
          <cell r="B62">
            <v>2013</v>
          </cell>
          <cell r="C62">
            <v>9</v>
          </cell>
          <cell r="D62">
            <v>4</v>
          </cell>
          <cell r="E62">
            <v>13</v>
          </cell>
          <cell r="F62">
            <v>4.0531473719149425</v>
          </cell>
          <cell r="G62">
            <v>4</v>
          </cell>
          <cell r="H62">
            <v>7.0797210578724137</v>
          </cell>
          <cell r="I62">
            <v>7</v>
          </cell>
          <cell r="J62">
            <v>0.69230769230769229</v>
          </cell>
          <cell r="K62">
            <v>4.8461538461538458</v>
          </cell>
          <cell r="L62">
            <v>87.795294474206315</v>
          </cell>
          <cell r="M62">
            <v>65.540227552676114</v>
          </cell>
          <cell r="N62">
            <v>153.33552202688242</v>
          </cell>
          <cell r="O62">
            <v>8.3512228530943808</v>
          </cell>
          <cell r="P62">
            <v>8</v>
          </cell>
          <cell r="Q62">
            <v>10.851222853094381</v>
          </cell>
          <cell r="R62">
            <v>11</v>
          </cell>
          <cell r="S62">
            <v>0.57256983452806365</v>
          </cell>
          <cell r="T62">
            <v>3</v>
          </cell>
          <cell r="U62">
            <v>0.6</v>
          </cell>
          <cell r="V62">
            <v>0.4</v>
          </cell>
          <cell r="W62">
            <v>5</v>
          </cell>
          <cell r="X62">
            <v>6.2982681798086997</v>
          </cell>
          <cell r="Y62">
            <v>16.404370225009323</v>
          </cell>
          <cell r="Z62">
            <v>16</v>
          </cell>
          <cell r="AA62">
            <v>22.930943910966796</v>
          </cell>
          <cell r="AB62">
            <v>23</v>
          </cell>
          <cell r="AC62">
            <v>11190420</v>
          </cell>
          <cell r="AD62">
            <v>17.144422025962545</v>
          </cell>
          <cell r="AE62">
            <v>5.8555779740374554</v>
          </cell>
          <cell r="AF62">
            <v>8341447.0925118169</v>
          </cell>
          <cell r="AG62">
            <v>2848972.9074881836</v>
          </cell>
          <cell r="AH62">
            <v>8021.8736647560236</v>
          </cell>
          <cell r="AI62">
            <v>7219.6862982804214</v>
          </cell>
          <cell r="AJ62">
            <v>2.2721721619561923</v>
          </cell>
        </row>
        <row r="63">
          <cell r="B63">
            <v>2014</v>
          </cell>
          <cell r="C63">
            <v>9</v>
          </cell>
          <cell r="D63">
            <v>4</v>
          </cell>
          <cell r="E63">
            <v>13</v>
          </cell>
          <cell r="F63">
            <v>4.0531473719149425</v>
          </cell>
          <cell r="G63">
            <v>4</v>
          </cell>
          <cell r="H63">
            <v>7.0797210578724137</v>
          </cell>
          <cell r="I63">
            <v>7</v>
          </cell>
          <cell r="J63">
            <v>0.69230769230769229</v>
          </cell>
          <cell r="K63">
            <v>4.8461538461538458</v>
          </cell>
          <cell r="L63">
            <v>90.306833762021171</v>
          </cell>
          <cell r="M63">
            <v>67.39618400650258</v>
          </cell>
          <cell r="N63">
            <v>157.70301776852375</v>
          </cell>
          <cell r="O63">
            <v>8.4454092293034542</v>
          </cell>
          <cell r="P63">
            <v>8</v>
          </cell>
          <cell r="Q63">
            <v>10.945409229303454</v>
          </cell>
          <cell r="R63">
            <v>11</v>
          </cell>
          <cell r="S63">
            <v>0.57263859017950691</v>
          </cell>
          <cell r="T63">
            <v>3</v>
          </cell>
          <cell r="U63">
            <v>0.6</v>
          </cell>
          <cell r="V63">
            <v>0.4</v>
          </cell>
          <cell r="W63">
            <v>5</v>
          </cell>
          <cell r="X63">
            <v>6.2990244919745759</v>
          </cell>
          <cell r="Y63">
            <v>16.498556601218397</v>
          </cell>
          <cell r="Z63">
            <v>16</v>
          </cell>
          <cell r="AA63">
            <v>23.02513028717587</v>
          </cell>
          <cell r="AB63">
            <v>23</v>
          </cell>
          <cell r="AC63">
            <v>11190420</v>
          </cell>
          <cell r="AD63">
            <v>17.145178338128421</v>
          </cell>
          <cell r="AE63">
            <v>5.8548216618715792</v>
          </cell>
          <cell r="AF63">
            <v>8341815.0686330022</v>
          </cell>
          <cell r="AG63">
            <v>2848604.9313669982</v>
          </cell>
          <cell r="AH63">
            <v>8207.9136120015683</v>
          </cell>
          <cell r="AI63">
            <v>7387.1222508014116</v>
          </cell>
          <cell r="AJ63">
            <v>2.2334213569334809</v>
          </cell>
        </row>
        <row r="64">
          <cell r="B64">
            <v>2015</v>
          </cell>
          <cell r="C64">
            <v>9</v>
          </cell>
          <cell r="D64">
            <v>4</v>
          </cell>
          <cell r="E64">
            <v>13</v>
          </cell>
          <cell r="F64">
            <v>4.0531473719149425</v>
          </cell>
          <cell r="G64">
            <v>4</v>
          </cell>
          <cell r="H64">
            <v>7.0797210578724137</v>
          </cell>
          <cell r="I64">
            <v>7</v>
          </cell>
          <cell r="J64">
            <v>0.69230769230769229</v>
          </cell>
          <cell r="K64">
            <v>4.8461538461538458</v>
          </cell>
          <cell r="L64">
            <v>92.876619621165503</v>
          </cell>
          <cell r="M64">
            <v>69.295183028086868</v>
          </cell>
          <cell r="N64">
            <v>162.17180264925236</v>
          </cell>
          <cell r="O64">
            <v>8.5391177122426321</v>
          </cell>
          <cell r="P64">
            <v>9</v>
          </cell>
          <cell r="Q64">
            <v>11.039117712242632</v>
          </cell>
          <cell r="R64">
            <v>12</v>
          </cell>
          <cell r="S64">
            <v>0.57270510720066714</v>
          </cell>
          <cell r="T64">
            <v>3</v>
          </cell>
          <cell r="U64">
            <v>0.6</v>
          </cell>
          <cell r="V64">
            <v>0.4</v>
          </cell>
          <cell r="W64">
            <v>5</v>
          </cell>
          <cell r="X64">
            <v>6.8724612864080061</v>
          </cell>
          <cell r="Y64">
            <v>16.592265084157575</v>
          </cell>
          <cell r="Z64">
            <v>17</v>
          </cell>
          <cell r="AA64">
            <v>23.118838770115048</v>
          </cell>
          <cell r="AB64">
            <v>24</v>
          </cell>
          <cell r="AC64">
            <v>11676960</v>
          </cell>
          <cell r="AD64">
            <v>17.718615132561851</v>
          </cell>
          <cell r="AE64">
            <v>6.2813848674381489</v>
          </cell>
          <cell r="AF64">
            <v>8620815.0065966435</v>
          </cell>
          <cell r="AG64">
            <v>3056144.993403357</v>
          </cell>
          <cell r="AH64">
            <v>8398.2681200863335</v>
          </cell>
          <cell r="AI64">
            <v>7558.4413080777003</v>
          </cell>
          <cell r="AJ64">
            <v>2.1951966560123228</v>
          </cell>
        </row>
        <row r="65">
          <cell r="B65">
            <v>2016</v>
          </cell>
          <cell r="C65">
            <v>10</v>
          </cell>
          <cell r="D65">
            <v>4</v>
          </cell>
          <cell r="E65">
            <v>14</v>
          </cell>
          <cell r="F65">
            <v>4.2011335815087101</v>
          </cell>
          <cell r="G65">
            <v>4</v>
          </cell>
          <cell r="H65">
            <v>7.3017003722630651</v>
          </cell>
          <cell r="I65">
            <v>7</v>
          </cell>
          <cell r="J65">
            <v>0.7142857142857143</v>
          </cell>
          <cell r="K65">
            <v>5</v>
          </cell>
          <cell r="L65">
            <v>97.006002881820677</v>
          </cell>
          <cell r="M65">
            <v>71.238222842702697</v>
          </cell>
          <cell r="N65">
            <v>168.24422572452337</v>
          </cell>
          <cell r="O65">
            <v>8.6623972718039504</v>
          </cell>
          <cell r="P65">
            <v>9</v>
          </cell>
          <cell r="Q65">
            <v>11.16239727180395</v>
          </cell>
          <cell r="R65">
            <v>12</v>
          </cell>
          <cell r="S65">
            <v>0.57657849750311541</v>
          </cell>
          <cell r="T65">
            <v>3</v>
          </cell>
          <cell r="U65">
            <v>0.6</v>
          </cell>
          <cell r="V65">
            <v>0.4</v>
          </cell>
          <cell r="W65">
            <v>5</v>
          </cell>
          <cell r="X65">
            <v>6.9189419700373849</v>
          </cell>
          <cell r="Y65">
            <v>16.86353085331266</v>
          </cell>
          <cell r="Z65">
            <v>17</v>
          </cell>
          <cell r="AA65">
            <v>23.464097644067017</v>
          </cell>
          <cell r="AB65">
            <v>24</v>
          </cell>
          <cell r="AC65">
            <v>11676960</v>
          </cell>
          <cell r="AD65">
            <v>17.918941970037384</v>
          </cell>
          <cell r="AE65">
            <v>6.081058029962616</v>
          </cell>
          <cell r="AF65">
            <v>8718282.0261019897</v>
          </cell>
          <cell r="AG65">
            <v>2958677.9738980113</v>
          </cell>
          <cell r="AH65">
            <v>8593.0372505052346</v>
          </cell>
          <cell r="AI65">
            <v>7733.7335254547115</v>
          </cell>
          <cell r="AJ65">
            <v>2.1805161501632102</v>
          </cell>
        </row>
        <row r="66">
          <cell r="B66">
            <v>2017</v>
          </cell>
          <cell r="C66">
            <v>10</v>
          </cell>
          <cell r="D66">
            <v>4</v>
          </cell>
          <cell r="E66">
            <v>14</v>
          </cell>
          <cell r="F66">
            <v>4.2011335815087101</v>
          </cell>
          <cell r="G66">
            <v>4</v>
          </cell>
          <cell r="H66">
            <v>7.3017003722630651</v>
          </cell>
          <cell r="I66">
            <v>7</v>
          </cell>
          <cell r="J66">
            <v>0.7142857142857143</v>
          </cell>
          <cell r="K66">
            <v>5</v>
          </cell>
          <cell r="L66">
            <v>99.696365702057989</v>
          </cell>
          <cell r="M66">
            <v>73.226324826047943</v>
          </cell>
          <cell r="N66">
            <v>172.92269052810593</v>
          </cell>
          <cell r="O66">
            <v>8.7543797144764604</v>
          </cell>
          <cell r="P66">
            <v>9</v>
          </cell>
          <cell r="Q66">
            <v>11.25437971447646</v>
          </cell>
          <cell r="R66">
            <v>12</v>
          </cell>
          <cell r="S66">
            <v>0.57653721092116517</v>
          </cell>
          <cell r="T66">
            <v>3</v>
          </cell>
          <cell r="U66">
            <v>0.6</v>
          </cell>
          <cell r="V66">
            <v>0.4</v>
          </cell>
          <cell r="W66">
            <v>5</v>
          </cell>
          <cell r="X66">
            <v>6.9184465310539824</v>
          </cell>
          <cell r="Y66">
            <v>16.95551329598517</v>
          </cell>
          <cell r="Z66">
            <v>17</v>
          </cell>
          <cell r="AA66">
            <v>23.556080086739527</v>
          </cell>
          <cell r="AB66">
            <v>24</v>
          </cell>
          <cell r="AC66">
            <v>11676960</v>
          </cell>
          <cell r="AD66">
            <v>17.918446531053981</v>
          </cell>
          <cell r="AE66">
            <v>6.0815534689460193</v>
          </cell>
          <cell r="AF66">
            <v>8718040.9752190039</v>
          </cell>
          <cell r="AG66">
            <v>2958919.0247809961</v>
          </cell>
          <cell r="AH66">
            <v>8792.3233853376278</v>
          </cell>
          <cell r="AI66">
            <v>7913.0910468038655</v>
          </cell>
          <cell r="AJ66">
            <v>2.1427168214920997</v>
          </cell>
        </row>
        <row r="67">
          <cell r="B67">
            <v>2018</v>
          </cell>
          <cell r="C67">
            <v>10</v>
          </cell>
          <cell r="D67">
            <v>4</v>
          </cell>
          <cell r="E67">
            <v>14</v>
          </cell>
          <cell r="F67">
            <v>4.2011335815087101</v>
          </cell>
          <cell r="G67">
            <v>4</v>
          </cell>
          <cell r="H67">
            <v>7.3017003722630651</v>
          </cell>
          <cell r="I67">
            <v>7</v>
          </cell>
          <cell r="J67">
            <v>0.7142857142857143</v>
          </cell>
          <cell r="K67">
            <v>5</v>
          </cell>
          <cell r="L67">
            <v>102.44912229438216</v>
          </cell>
          <cell r="M67">
            <v>75.260534041139465</v>
          </cell>
          <cell r="N67">
            <v>177.70965633552163</v>
          </cell>
          <cell r="O67">
            <v>8.8459546429252534</v>
          </cell>
          <cell r="P67">
            <v>9</v>
          </cell>
          <cell r="Q67">
            <v>11.345954642925253</v>
          </cell>
          <cell r="R67">
            <v>12</v>
          </cell>
          <cell r="S67">
            <v>0.57649721690393052</v>
          </cell>
          <cell r="T67">
            <v>3</v>
          </cell>
          <cell r="U67">
            <v>0.6</v>
          </cell>
          <cell r="V67">
            <v>0.4</v>
          </cell>
          <cell r="W67">
            <v>5</v>
          </cell>
          <cell r="X67">
            <v>6.9179666028471658</v>
          </cell>
          <cell r="Y67">
            <v>17.047088224433963</v>
          </cell>
          <cell r="Z67">
            <v>17</v>
          </cell>
          <cell r="AA67">
            <v>23.64765501518832</v>
          </cell>
          <cell r="AB67">
            <v>24</v>
          </cell>
          <cell r="AC67">
            <v>11676960</v>
          </cell>
          <cell r="AD67">
            <v>17.917966602847166</v>
          </cell>
          <cell r="AE67">
            <v>6.0820333971528342</v>
          </cell>
          <cell r="AF67">
            <v>8717807.4709492605</v>
          </cell>
          <cell r="AG67">
            <v>2959152.5290507399</v>
          </cell>
          <cell r="AH67">
            <v>8996.2312810653457</v>
          </cell>
          <cell r="AI67">
            <v>8096.6081529588109</v>
          </cell>
          <cell r="AJ67">
            <v>2.1054604474349303</v>
          </cell>
        </row>
        <row r="68">
          <cell r="B68">
            <v>2019</v>
          </cell>
          <cell r="C68">
            <v>10</v>
          </cell>
          <cell r="D68">
            <v>4</v>
          </cell>
          <cell r="E68">
            <v>14</v>
          </cell>
          <cell r="F68">
            <v>4.2011335815087101</v>
          </cell>
          <cell r="G68">
            <v>4</v>
          </cell>
          <cell r="H68">
            <v>7.3017003722630651</v>
          </cell>
          <cell r="I68">
            <v>7</v>
          </cell>
          <cell r="J68">
            <v>0.7142857142857143</v>
          </cell>
          <cell r="K68">
            <v>5</v>
          </cell>
          <cell r="L68">
            <v>105.26571966912428</v>
          </cell>
          <cell r="M68">
            <v>77.34191978765962</v>
          </cell>
          <cell r="N68">
            <v>182.60763945678389</v>
          </cell>
          <cell r="O68">
            <v>8.937134768030635</v>
          </cell>
          <cell r="P68">
            <v>9</v>
          </cell>
          <cell r="Q68">
            <v>11.437134768030635</v>
          </cell>
          <cell r="R68">
            <v>12</v>
          </cell>
          <cell r="S68">
            <v>0.57645846571515746</v>
          </cell>
          <cell r="T68">
            <v>3</v>
          </cell>
          <cell r="U68">
            <v>0.6</v>
          </cell>
          <cell r="V68">
            <v>0.4</v>
          </cell>
          <cell r="W68">
            <v>5</v>
          </cell>
          <cell r="X68">
            <v>6.9175015885818896</v>
          </cell>
          <cell r="Y68">
            <v>17.138268349539345</v>
          </cell>
          <cell r="Z68">
            <v>17</v>
          </cell>
          <cell r="AA68">
            <v>23.738835140293702</v>
          </cell>
          <cell r="AB68">
            <v>24</v>
          </cell>
          <cell r="AC68">
            <v>11676960</v>
          </cell>
          <cell r="AD68">
            <v>17.917501588581889</v>
          </cell>
          <cell r="AE68">
            <v>6.0824984114181113</v>
          </cell>
          <cell r="AF68">
            <v>8717581.2229086328</v>
          </cell>
          <cell r="AG68">
            <v>2959378.7770913681</v>
          </cell>
          <cell r="AH68">
            <v>9204.8681236388347</v>
          </cell>
          <cell r="AI68">
            <v>8284.3813112749522</v>
          </cell>
          <cell r="AJ68">
            <v>2.0687445091662244</v>
          </cell>
        </row>
        <row r="69">
          <cell r="B69">
            <v>2020</v>
          </cell>
          <cell r="C69">
            <v>10</v>
          </cell>
          <cell r="D69">
            <v>4</v>
          </cell>
          <cell r="E69">
            <v>14</v>
          </cell>
          <cell r="F69">
            <v>4.2011335815087101</v>
          </cell>
          <cell r="G69">
            <v>4</v>
          </cell>
          <cell r="H69">
            <v>7.3017003722630651</v>
          </cell>
          <cell r="I69">
            <v>7</v>
          </cell>
          <cell r="J69">
            <v>0.7142857142857143</v>
          </cell>
          <cell r="K69">
            <v>5</v>
          </cell>
          <cell r="L69">
            <v>108.14763839507525</v>
          </cell>
          <cell r="M69">
            <v>79.471576164042929</v>
          </cell>
          <cell r="N69">
            <v>187.61921455911818</v>
          </cell>
          <cell r="O69">
            <v>9.0279323141090408</v>
          </cell>
          <cell r="P69">
            <v>9</v>
          </cell>
          <cell r="Q69">
            <v>11.527932314109041</v>
          </cell>
          <cell r="R69">
            <v>12</v>
          </cell>
          <cell r="S69">
            <v>0.57642091002890483</v>
          </cell>
          <cell r="T69">
            <v>3</v>
          </cell>
          <cell r="U69">
            <v>0.6</v>
          </cell>
          <cell r="V69">
            <v>0.4</v>
          </cell>
          <cell r="W69">
            <v>5</v>
          </cell>
          <cell r="X69">
            <v>6.917050920346858</v>
          </cell>
          <cell r="Y69">
            <v>17.229065895617751</v>
          </cell>
          <cell r="Z69">
            <v>17</v>
          </cell>
          <cell r="AA69">
            <v>23.829632686372108</v>
          </cell>
          <cell r="AB69">
            <v>24</v>
          </cell>
          <cell r="AC69">
            <v>11676960</v>
          </cell>
          <cell r="AD69">
            <v>17.91705092034686</v>
          </cell>
          <cell r="AE69">
            <v>6.0829490796531402</v>
          </cell>
          <cell r="AF69">
            <v>8717361.9547855612</v>
          </cell>
          <cell r="AG69">
            <v>2959598.0452144388</v>
          </cell>
          <cell r="AH69">
            <v>9418.3435848203899</v>
          </cell>
          <cell r="AI69">
            <v>8476.5092263383503</v>
          </cell>
          <cell r="AJ69">
            <v>2.0325661702913398</v>
          </cell>
        </row>
        <row r="70">
          <cell r="B70">
            <v>2021</v>
          </cell>
          <cell r="C70">
            <v>10</v>
          </cell>
          <cell r="D70">
            <v>4</v>
          </cell>
          <cell r="E70">
            <v>14</v>
          </cell>
          <cell r="F70">
            <v>4.2011335815087101</v>
          </cell>
          <cell r="G70">
            <v>4</v>
          </cell>
          <cell r="H70">
            <v>7.3017003722630651</v>
          </cell>
          <cell r="I70">
            <v>7</v>
          </cell>
          <cell r="J70">
            <v>0.7142857142857143</v>
          </cell>
          <cell r="K70">
            <v>5</v>
          </cell>
          <cell r="L70">
            <v>111.09639337775984</v>
          </cell>
          <cell r="M70">
            <v>81.650622642598265</v>
          </cell>
          <cell r="N70">
            <v>192.7470160203581</v>
          </cell>
          <cell r="O70">
            <v>9.1183590423529495</v>
          </cell>
          <cell r="P70">
            <v>9</v>
          </cell>
          <cell r="Q70">
            <v>11.618359042352949</v>
          </cell>
          <cell r="R70">
            <v>12</v>
          </cell>
          <cell r="S70">
            <v>0.57638450478541126</v>
          </cell>
          <cell r="T70">
            <v>3</v>
          </cell>
          <cell r="U70">
            <v>0.6</v>
          </cell>
          <cell r="V70">
            <v>0.4</v>
          </cell>
          <cell r="W70">
            <v>5</v>
          </cell>
          <cell r="X70">
            <v>6.9166140574249351</v>
          </cell>
          <cell r="Y70">
            <v>17.31949262386166</v>
          </cell>
          <cell r="Z70">
            <v>17</v>
          </cell>
          <cell r="AA70">
            <v>23.920059414616013</v>
          </cell>
          <cell r="AB70">
            <v>24</v>
          </cell>
          <cell r="AC70">
            <v>11676960</v>
          </cell>
          <cell r="AD70">
            <v>17.916614057424937</v>
          </cell>
          <cell r="AE70">
            <v>6.0833859425750632</v>
          </cell>
          <cell r="AF70">
            <v>8717149.4034995288</v>
          </cell>
          <cell r="AG70">
            <v>2959810.5965004712</v>
          </cell>
          <cell r="AH70">
            <v>9636.7698798340625</v>
          </cell>
          <cell r="AI70">
            <v>8673.0928918506561</v>
          </cell>
          <cell r="AJ70">
            <v>1.9969223020930937</v>
          </cell>
        </row>
        <row r="71">
          <cell r="B71">
            <v>2022</v>
          </cell>
          <cell r="C71">
            <v>10</v>
          </cell>
          <cell r="D71">
            <v>4</v>
          </cell>
          <cell r="E71">
            <v>14</v>
          </cell>
          <cell r="F71">
            <v>4.2011335815087101</v>
          </cell>
          <cell r="G71">
            <v>4</v>
          </cell>
          <cell r="H71">
            <v>7.3017003722630651</v>
          </cell>
          <cell r="I71">
            <v>7</v>
          </cell>
          <cell r="J71">
            <v>0.7142857142857143</v>
          </cell>
          <cell r="K71">
            <v>5</v>
          </cell>
          <cell r="L71">
            <v>114.11353465575952</v>
          </cell>
          <cell r="M71">
            <v>83.880204657969287</v>
          </cell>
          <cell r="N71">
            <v>197.99373931372881</v>
          </cell>
          <cell r="O71">
            <v>9.2084262728774675</v>
          </cell>
          <cell r="P71">
            <v>9</v>
          </cell>
          <cell r="Q71">
            <v>11.708426272877468</v>
          </cell>
          <cell r="R71">
            <v>12</v>
          </cell>
          <cell r="S71">
            <v>0.57634920705720993</v>
          </cell>
          <cell r="T71">
            <v>3</v>
          </cell>
          <cell r="U71">
            <v>0.6</v>
          </cell>
          <cell r="V71">
            <v>0.4</v>
          </cell>
          <cell r="W71">
            <v>5</v>
          </cell>
          <cell r="X71">
            <v>6.9161904846865188</v>
          </cell>
          <cell r="Y71">
            <v>17.409559854386178</v>
          </cell>
          <cell r="Z71">
            <v>17</v>
          </cell>
          <cell r="AA71">
            <v>24.010126645140531</v>
          </cell>
          <cell r="AB71">
            <v>24</v>
          </cell>
          <cell r="AC71">
            <v>11676960</v>
          </cell>
          <cell r="AD71">
            <v>17.916190484686517</v>
          </cell>
          <cell r="AE71">
            <v>6.083809515313483</v>
          </cell>
          <cell r="AF71">
            <v>8716943.3184193783</v>
          </cell>
          <cell r="AG71">
            <v>2960016.6815806222</v>
          </cell>
          <cell r="AH71">
            <v>9860.2618263525583</v>
          </cell>
          <cell r="AI71">
            <v>8874.2356437173021</v>
          </cell>
          <cell r="AJ71">
            <v>1.9618095071333421</v>
          </cell>
        </row>
        <row r="72">
          <cell r="B72">
            <v>2023</v>
          </cell>
          <cell r="C72">
            <v>10</v>
          </cell>
          <cell r="D72">
            <v>4</v>
          </cell>
          <cell r="E72">
            <v>14</v>
          </cell>
          <cell r="F72">
            <v>4.2011335815087101</v>
          </cell>
          <cell r="G72">
            <v>4</v>
          </cell>
          <cell r="H72">
            <v>7.3017003722630651</v>
          </cell>
          <cell r="I72">
            <v>7</v>
          </cell>
          <cell r="J72">
            <v>0.7142857142857143</v>
          </cell>
          <cell r="K72">
            <v>5</v>
          </cell>
          <cell r="L72">
            <v>117.20064821550405</v>
          </cell>
          <cell r="M72">
            <v>86.161494209242036</v>
          </cell>
          <cell r="N72">
            <v>203.36214242474608</v>
          </cell>
          <cell r="O72">
            <v>9.2981449054721814</v>
          </cell>
          <cell r="P72">
            <v>9</v>
          </cell>
          <cell r="Q72">
            <v>11.798144905472181</v>
          </cell>
          <cell r="R72">
            <v>12</v>
          </cell>
          <cell r="S72">
            <v>0.57631497592465619</v>
          </cell>
          <cell r="T72">
            <v>3</v>
          </cell>
          <cell r="U72">
            <v>0.6</v>
          </cell>
          <cell r="V72">
            <v>0.4</v>
          </cell>
          <cell r="W72">
            <v>5</v>
          </cell>
          <cell r="X72">
            <v>6.9157797110958743</v>
          </cell>
          <cell r="Y72">
            <v>17.499278486980892</v>
          </cell>
          <cell r="Z72">
            <v>17</v>
          </cell>
          <cell r="AA72">
            <v>24.099845277735248</v>
          </cell>
          <cell r="AB72">
            <v>24</v>
          </cell>
          <cell r="AC72">
            <v>11676960</v>
          </cell>
          <cell r="AD72">
            <v>17.915779711095873</v>
          </cell>
          <cell r="AE72">
            <v>6.0842202889041275</v>
          </cell>
          <cell r="AF72">
            <v>8716743.460636586</v>
          </cell>
          <cell r="AG72">
            <v>2960216.539363414</v>
          </cell>
          <cell r="AH72">
            <v>10088.936904852151</v>
          </cell>
          <cell r="AI72">
            <v>9080.0432143669368</v>
          </cell>
          <cell r="AJ72">
            <v>1.9272241413226519</v>
          </cell>
        </row>
        <row r="73">
          <cell r="B73">
            <v>2024</v>
          </cell>
          <cell r="C73">
            <v>11</v>
          </cell>
          <cell r="D73">
            <v>4</v>
          </cell>
          <cell r="E73">
            <v>15</v>
          </cell>
          <cell r="F73">
            <v>4.3389054465810037</v>
          </cell>
          <cell r="G73">
            <v>4</v>
          </cell>
          <cell r="H73">
            <v>7.5083581698715056</v>
          </cell>
          <cell r="I73">
            <v>7</v>
          </cell>
          <cell r="J73">
            <v>0.73333333333333328</v>
          </cell>
          <cell r="K73">
            <v>5.1333333333333329</v>
          </cell>
          <cell r="L73">
            <v>121.8593568249586</v>
          </cell>
          <cell r="M73">
            <v>88.495690476016293</v>
          </cell>
          <cell r="N73">
            <v>210.35504730097489</v>
          </cell>
          <cell r="O73">
            <v>9.4115249636514022</v>
          </cell>
          <cell r="P73">
            <v>9</v>
          </cell>
          <cell r="Q73">
            <v>11.911524963651402</v>
          </cell>
          <cell r="R73">
            <v>12</v>
          </cell>
          <cell r="S73">
            <v>0.57930322275843882</v>
          </cell>
          <cell r="T73">
            <v>3</v>
          </cell>
          <cell r="U73">
            <v>0.6</v>
          </cell>
          <cell r="V73">
            <v>0.4</v>
          </cell>
          <cell r="W73">
            <v>5</v>
          </cell>
          <cell r="X73">
            <v>6.9516386731012663</v>
          </cell>
          <cell r="Y73">
            <v>17.750430410232404</v>
          </cell>
          <cell r="Z73">
            <v>17</v>
          </cell>
          <cell r="AA73">
            <v>24.419883133522909</v>
          </cell>
          <cell r="AB73">
            <v>24</v>
          </cell>
          <cell r="AC73">
            <v>11676960</v>
          </cell>
          <cell r="AD73">
            <v>18.084972006434597</v>
          </cell>
          <cell r="AE73">
            <v>5.9150279935654027</v>
          </cell>
          <cell r="AF73">
            <v>8799062.280010689</v>
          </cell>
          <cell r="AG73">
            <v>2877897.719989311</v>
          </cell>
          <cell r="AH73">
            <v>10322.915320367303</v>
          </cell>
          <cell r="AI73">
            <v>9290.623788330573</v>
          </cell>
          <cell r="AJ73">
            <v>1.9105746626537301</v>
          </cell>
        </row>
        <row r="74">
          <cell r="B74">
            <v>2025</v>
          </cell>
          <cell r="C74">
            <v>11</v>
          </cell>
          <cell r="D74">
            <v>4</v>
          </cell>
          <cell r="E74">
            <v>15</v>
          </cell>
          <cell r="F74">
            <v>4.3389054465810037</v>
          </cell>
          <cell r="G74">
            <v>4</v>
          </cell>
          <cell r="H74">
            <v>7.5083581698715056</v>
          </cell>
          <cell r="I74">
            <v>7</v>
          </cell>
          <cell r="J74">
            <v>0.73333333333333328</v>
          </cell>
          <cell r="K74">
            <v>5.1333333333333329</v>
          </cell>
          <cell r="L74">
            <v>125.09132088664603</v>
          </cell>
          <cell r="M74">
            <v>90.884020448764929</v>
          </cell>
          <cell r="N74">
            <v>215.97534133541097</v>
          </cell>
          <cell r="O74">
            <v>9.4999507975550195</v>
          </cell>
          <cell r="P74">
            <v>9</v>
          </cell>
          <cell r="Q74">
            <v>11.999950797555019</v>
          </cell>
          <cell r="R74">
            <v>12</v>
          </cell>
          <cell r="S74">
            <v>0.57919260649473159</v>
          </cell>
          <cell r="T74">
            <v>3</v>
          </cell>
          <cell r="U74">
            <v>0.6</v>
          </cell>
          <cell r="V74">
            <v>0.4</v>
          </cell>
          <cell r="W74">
            <v>5</v>
          </cell>
          <cell r="X74">
            <v>6.9503112779367786</v>
          </cell>
          <cell r="Y74">
            <v>17.838856244136025</v>
          </cell>
          <cell r="Z74">
            <v>17</v>
          </cell>
          <cell r="AA74">
            <v>24.508308967426526</v>
          </cell>
          <cell r="AB74">
            <v>24</v>
          </cell>
          <cell r="AC74">
            <v>11676960</v>
          </cell>
          <cell r="AD74">
            <v>18.08364461127011</v>
          </cell>
          <cell r="AE74">
            <v>5.9163553887298903</v>
          </cell>
          <cell r="AF74">
            <v>8798416.4491673596</v>
          </cell>
          <cell r="AG74">
            <v>2878543.5508326408</v>
          </cell>
          <cell r="AH74">
            <v>10562.320065677484</v>
          </cell>
          <cell r="AI74">
            <v>9506.0880591097357</v>
          </cell>
          <cell r="AJ74">
            <v>1.8765717436249658</v>
          </cell>
        </row>
        <row r="75">
          <cell r="B75">
            <v>2026</v>
          </cell>
          <cell r="C75">
            <v>11</v>
          </cell>
          <cell r="D75">
            <v>4</v>
          </cell>
          <cell r="E75">
            <v>15</v>
          </cell>
          <cell r="F75">
            <v>4.3389054465810037</v>
          </cell>
          <cell r="G75">
            <v>4</v>
          </cell>
          <cell r="H75">
            <v>7.5083581698715056</v>
          </cell>
          <cell r="I75">
            <v>7</v>
          </cell>
          <cell r="J75">
            <v>0.73333333333333328</v>
          </cell>
          <cell r="K75">
            <v>5.1333333333333329</v>
          </cell>
          <cell r="L75">
            <v>128.39823931045183</v>
          </cell>
          <cell r="M75">
            <v>99.962488480775022</v>
          </cell>
          <cell r="N75">
            <v>228.36072779122685</v>
          </cell>
          <cell r="O75">
            <v>9.6869551711860282</v>
          </cell>
          <cell r="P75">
            <v>10</v>
          </cell>
          <cell r="Q75">
            <v>12.186955171186028</v>
          </cell>
          <cell r="R75">
            <v>13</v>
          </cell>
          <cell r="S75">
            <v>0.56226059774970039</v>
          </cell>
          <cell r="T75">
            <v>3</v>
          </cell>
          <cell r="U75">
            <v>0.6</v>
          </cell>
          <cell r="V75">
            <v>0.4</v>
          </cell>
          <cell r="W75">
            <v>5</v>
          </cell>
          <cell r="X75">
            <v>7.3093877707461052</v>
          </cell>
          <cell r="Y75">
            <v>18.02586061776703</v>
          </cell>
          <cell r="Z75">
            <v>18</v>
          </cell>
          <cell r="AA75">
            <v>24.695313341057535</v>
          </cell>
          <cell r="AB75">
            <v>25</v>
          </cell>
          <cell r="AC75">
            <v>12163500</v>
          </cell>
          <cell r="AD75">
            <v>18.442721104079439</v>
          </cell>
          <cell r="AE75">
            <v>6.557278895920561</v>
          </cell>
          <cell r="AF75">
            <v>8973121.5259788111</v>
          </cell>
          <cell r="AG75">
            <v>3190378.4740211898</v>
          </cell>
          <cell r="AH75">
            <v>10807.276985959395</v>
          </cell>
          <cell r="AI75">
            <v>9726.5492873634557</v>
          </cell>
          <cell r="AJ75">
            <v>1.8532636894346362</v>
          </cell>
        </row>
        <row r="76">
          <cell r="B76">
            <v>2027</v>
          </cell>
          <cell r="C76">
            <v>11</v>
          </cell>
          <cell r="D76">
            <v>4</v>
          </cell>
          <cell r="E76">
            <v>15</v>
          </cell>
          <cell r="F76">
            <v>4.3389054465810037</v>
          </cell>
          <cell r="G76">
            <v>4</v>
          </cell>
          <cell r="H76">
            <v>7.5083581698715056</v>
          </cell>
          <cell r="I76">
            <v>7</v>
          </cell>
          <cell r="J76">
            <v>0.73333333333333328</v>
          </cell>
          <cell r="K76">
            <v>5.1333333333333329</v>
          </cell>
          <cell r="L76">
            <v>131.78185040667069</v>
          </cell>
          <cell r="M76">
            <v>104.31390645769983</v>
          </cell>
          <cell r="N76">
            <v>236.09575686437051</v>
          </cell>
          <cell r="O76">
            <v>9.798666786625283</v>
          </cell>
          <cell r="P76">
            <v>10</v>
          </cell>
          <cell r="Q76">
            <v>12.298666786625283</v>
          </cell>
          <cell r="R76">
            <v>13</v>
          </cell>
          <cell r="S76">
            <v>0.55817119357369538</v>
          </cell>
          <cell r="T76">
            <v>3</v>
          </cell>
          <cell r="U76">
            <v>0.6</v>
          </cell>
          <cell r="V76">
            <v>0.4</v>
          </cell>
          <cell r="W76">
            <v>5</v>
          </cell>
          <cell r="X76">
            <v>7.2562255164580396</v>
          </cell>
          <cell r="Y76">
            <v>18.137572233206285</v>
          </cell>
          <cell r="Z76">
            <v>18</v>
          </cell>
          <cell r="AA76">
            <v>24.80702495649679</v>
          </cell>
          <cell r="AB76">
            <v>25</v>
          </cell>
          <cell r="AC76">
            <v>12163500</v>
          </cell>
          <cell r="AD76">
            <v>18.389558849791371</v>
          </cell>
          <cell r="AE76">
            <v>6.6104411502086293</v>
          </cell>
          <cell r="AF76">
            <v>8947255.9627774935</v>
          </cell>
          <cell r="AG76">
            <v>3216244.0372225065</v>
          </cell>
          <cell r="AH76">
            <v>11057.91484493857</v>
          </cell>
          <cell r="AI76">
            <v>9952.1233604447134</v>
          </cell>
          <cell r="AJ76">
            <v>1.822482657851199</v>
          </cell>
        </row>
        <row r="77">
          <cell r="B77">
            <v>2028</v>
          </cell>
          <cell r="C77">
            <v>11</v>
          </cell>
          <cell r="D77">
            <v>4</v>
          </cell>
          <cell r="E77">
            <v>15</v>
          </cell>
          <cell r="F77">
            <v>4.3389054465810037</v>
          </cell>
          <cell r="G77">
            <v>4</v>
          </cell>
          <cell r="H77">
            <v>7.5083581698715056</v>
          </cell>
          <cell r="I77">
            <v>7</v>
          </cell>
          <cell r="J77">
            <v>0.73333333333333328</v>
          </cell>
          <cell r="K77">
            <v>5.1333333333333329</v>
          </cell>
          <cell r="L77">
            <v>135.24393279976445</v>
          </cell>
          <cell r="M77">
            <v>107.06908589601414</v>
          </cell>
          <cell r="N77">
            <v>242.3130186957786</v>
          </cell>
          <cell r="O77">
            <v>9.8858365220010889</v>
          </cell>
          <cell r="P77">
            <v>10</v>
          </cell>
          <cell r="Q77">
            <v>12.385836522001089</v>
          </cell>
          <cell r="R77">
            <v>13</v>
          </cell>
          <cell r="S77">
            <v>0.55813729500667797</v>
          </cell>
          <cell r="T77">
            <v>3</v>
          </cell>
          <cell r="U77">
            <v>0.6</v>
          </cell>
          <cell r="V77">
            <v>0.4</v>
          </cell>
          <cell r="W77">
            <v>5</v>
          </cell>
          <cell r="X77">
            <v>7.2557848350868133</v>
          </cell>
          <cell r="Y77">
            <v>18.224741968582094</v>
          </cell>
          <cell r="Z77">
            <v>18</v>
          </cell>
          <cell r="AA77">
            <v>24.894194691872595</v>
          </cell>
          <cell r="AB77">
            <v>25</v>
          </cell>
          <cell r="AC77">
            <v>12163500</v>
          </cell>
          <cell r="AD77">
            <v>18.389118168420147</v>
          </cell>
          <cell r="AE77">
            <v>6.610881831579853</v>
          </cell>
          <cell r="AF77">
            <v>8947041.5536631383</v>
          </cell>
          <cell r="AG77">
            <v>3216458.4463368617</v>
          </cell>
          <cell r="AH77">
            <v>11314.365392575146</v>
          </cell>
          <cell r="AI77">
            <v>10182.928853317631</v>
          </cell>
          <cell r="AJ77">
            <v>1.7897347836859738</v>
          </cell>
        </row>
        <row r="78">
          <cell r="B78">
            <v>2029</v>
          </cell>
          <cell r="C78">
            <v>11</v>
          </cell>
          <cell r="D78">
            <v>4</v>
          </cell>
          <cell r="E78">
            <v>15</v>
          </cell>
          <cell r="F78">
            <v>4.3389054465810037</v>
          </cell>
          <cell r="G78">
            <v>4</v>
          </cell>
          <cell r="H78">
            <v>7.5083581698715056</v>
          </cell>
          <cell r="I78">
            <v>7</v>
          </cell>
          <cell r="J78">
            <v>0.73333333333333328</v>
          </cell>
          <cell r="K78">
            <v>5.1333333333333329</v>
          </cell>
          <cell r="L78">
            <v>138.78630636331141</v>
          </cell>
          <cell r="M78">
            <v>109.88816230637974</v>
          </cell>
          <cell r="N78">
            <v>248.67446866969115</v>
          </cell>
          <cell r="O78">
            <v>9.9727428202799828</v>
          </cell>
          <cell r="P78">
            <v>10</v>
          </cell>
          <cell r="Q78">
            <v>12.472742820279983</v>
          </cell>
          <cell r="R78">
            <v>13</v>
          </cell>
          <cell r="S78">
            <v>0.55810436473741187</v>
          </cell>
          <cell r="T78">
            <v>3</v>
          </cell>
          <cell r="U78">
            <v>0.6</v>
          </cell>
          <cell r="V78">
            <v>0.4</v>
          </cell>
          <cell r="W78">
            <v>5</v>
          </cell>
          <cell r="X78">
            <v>7.255356741586354</v>
          </cell>
          <cell r="Y78">
            <v>18.311648266860985</v>
          </cell>
          <cell r="Z78">
            <v>18</v>
          </cell>
          <cell r="AA78">
            <v>24.981100990151489</v>
          </cell>
          <cell r="AB78">
            <v>25</v>
          </cell>
          <cell r="AC78">
            <v>12163500</v>
          </cell>
          <cell r="AD78">
            <v>18.388690074919687</v>
          </cell>
          <cell r="AE78">
            <v>6.6113099250803131</v>
          </cell>
          <cell r="AF78">
            <v>8946833.2690514252</v>
          </cell>
          <cell r="AG78">
            <v>3216666.7309485758</v>
          </cell>
          <cell r="AH78">
            <v>11576.763434319366</v>
          </cell>
          <cell r="AI78">
            <v>10419.087090887429</v>
          </cell>
          <cell r="AJ78">
            <v>1.7575098573536654</v>
          </cell>
        </row>
        <row r="79">
          <cell r="B79">
            <v>2030</v>
          </cell>
          <cell r="C79">
            <v>11</v>
          </cell>
          <cell r="D79">
            <v>4</v>
          </cell>
          <cell r="E79">
            <v>15</v>
          </cell>
          <cell r="F79">
            <v>4.3389054465810037</v>
          </cell>
          <cell r="G79">
            <v>4</v>
          </cell>
          <cell r="H79">
            <v>7.5083581698715056</v>
          </cell>
          <cell r="I79">
            <v>7</v>
          </cell>
          <cell r="J79">
            <v>0.73333333333333328</v>
          </cell>
          <cell r="K79">
            <v>5.1333333333333329</v>
          </cell>
          <cell r="L79">
            <v>142.41083317663862</v>
          </cell>
          <cell r="M79">
            <v>112.7726175607142</v>
          </cell>
          <cell r="N79">
            <v>255.18345073735281</v>
          </cell>
          <cell r="O79">
            <v>10.05939318661029</v>
          </cell>
          <cell r="P79">
            <v>10</v>
          </cell>
          <cell r="Q79">
            <v>0</v>
          </cell>
          <cell r="R79">
            <v>13</v>
          </cell>
          <cell r="S79">
            <v>0.55807237015230571</v>
          </cell>
          <cell r="T79">
            <v>3</v>
          </cell>
          <cell r="U79">
            <v>0.6</v>
          </cell>
          <cell r="V79">
            <v>0.4</v>
          </cell>
          <cell r="W79">
            <v>5</v>
          </cell>
          <cell r="X79">
            <v>7.2549408119799743</v>
          </cell>
          <cell r="Y79">
            <v>18.398298633191295</v>
          </cell>
          <cell r="Z79">
            <v>18</v>
          </cell>
          <cell r="AA79">
            <v>12.508358169871507</v>
          </cell>
          <cell r="AB79">
            <v>25</v>
          </cell>
          <cell r="AC79">
            <v>12163500</v>
          </cell>
          <cell r="AD79">
            <v>18.388274145313307</v>
          </cell>
          <cell r="AE79">
            <v>6.6117258546866928</v>
          </cell>
          <cell r="AF79">
            <v>8946630.9026607368</v>
          </cell>
          <cell r="AG79">
            <v>3216869.0973392637</v>
          </cell>
          <cell r="AH79">
            <v>11845.246901973233</v>
          </cell>
          <cell r="AI79">
            <v>10660.72221177591</v>
          </cell>
          <cell r="AJ79">
            <v>1.7258022737773246</v>
          </cell>
        </row>
        <row r="80">
          <cell r="B80">
            <v>2031</v>
          </cell>
          <cell r="C80">
            <v>12</v>
          </cell>
          <cell r="D80">
            <v>4</v>
          </cell>
          <cell r="E80">
            <v>16</v>
          </cell>
          <cell r="F80">
            <v>4.4677824194406188</v>
          </cell>
          <cell r="G80">
            <v>4</v>
          </cell>
          <cell r="H80">
            <v>7.7016736291609282</v>
          </cell>
          <cell r="I80">
            <v>7</v>
          </cell>
          <cell r="J80">
            <v>0.75</v>
          </cell>
          <cell r="K80">
            <v>5.25</v>
          </cell>
          <cell r="L80">
            <v>147.61941850364005</v>
          </cell>
          <cell r="M80">
            <v>115.72396789789019</v>
          </cell>
          <cell r="N80">
            <v>263.34338640153021</v>
          </cell>
          <cell r="O80">
            <v>10.164951539909417</v>
          </cell>
          <cell r="P80">
            <v>10</v>
          </cell>
          <cell r="Q80">
            <v>0</v>
          </cell>
          <cell r="R80">
            <v>13</v>
          </cell>
          <cell r="S80">
            <v>0.56055867026240336</v>
          </cell>
          <cell r="T80">
            <v>3</v>
          </cell>
          <cell r="U80">
            <v>0.6</v>
          </cell>
          <cell r="V80">
            <v>0.4</v>
          </cell>
          <cell r="W80">
            <v>5</v>
          </cell>
          <cell r="X80">
            <v>7.287262713411244</v>
          </cell>
          <cell r="Y80">
            <v>18.632733959350034</v>
          </cell>
          <cell r="Z80">
            <v>18</v>
          </cell>
          <cell r="AA80">
            <v>12.701673629160929</v>
          </cell>
          <cell r="AB80">
            <v>25</v>
          </cell>
          <cell r="AC80">
            <v>12163500</v>
          </cell>
          <cell r="AD80">
            <v>18.537262713411245</v>
          </cell>
          <cell r="AE80">
            <v>6.4627372865887551</v>
          </cell>
          <cell r="AF80">
            <v>9019119.8005831074</v>
          </cell>
          <cell r="AG80">
            <v>3144380.1994168931</v>
          </cell>
          <cell r="AH80">
            <v>12119.95692619556</v>
          </cell>
          <cell r="AI80">
            <v>10907.961233576005</v>
          </cell>
          <cell r="AJ80">
            <v>1.7081775008510534</v>
          </cell>
        </row>
        <row r="81">
          <cell r="B81">
            <v>2032</v>
          </cell>
          <cell r="C81">
            <v>12</v>
          </cell>
          <cell r="D81">
            <v>4</v>
          </cell>
          <cell r="E81">
            <v>16</v>
          </cell>
          <cell r="F81">
            <v>4.4677824194406188</v>
          </cell>
          <cell r="G81">
            <v>4</v>
          </cell>
          <cell r="H81">
            <v>7.7016736291609282</v>
          </cell>
          <cell r="I81">
            <v>7</v>
          </cell>
          <cell r="J81">
            <v>0.75</v>
          </cell>
          <cell r="K81">
            <v>5.25</v>
          </cell>
          <cell r="L81">
            <v>151.41401179429491</v>
          </cell>
          <cell r="M81">
            <v>118.74376472075988</v>
          </cell>
          <cell r="N81">
            <v>270.15777651505482</v>
          </cell>
          <cell r="O81">
            <v>10.250627010525381</v>
          </cell>
          <cell r="P81">
            <v>10</v>
          </cell>
          <cell r="Q81">
            <v>0</v>
          </cell>
          <cell r="R81">
            <v>13</v>
          </cell>
          <cell r="S81">
            <v>0.56046512429693918</v>
          </cell>
          <cell r="T81">
            <v>3</v>
          </cell>
          <cell r="U81">
            <v>0.6</v>
          </cell>
          <cell r="V81">
            <v>0.4</v>
          </cell>
          <cell r="W81">
            <v>5</v>
          </cell>
          <cell r="X81">
            <v>7.2860466158602097</v>
          </cell>
          <cell r="Y81">
            <v>18.718409429966002</v>
          </cell>
          <cell r="Z81">
            <v>18</v>
          </cell>
          <cell r="AA81">
            <v>12.701673629160929</v>
          </cell>
          <cell r="AB81">
            <v>25</v>
          </cell>
          <cell r="AC81">
            <v>12163500</v>
          </cell>
          <cell r="AD81">
            <v>18.536046615860208</v>
          </cell>
          <cell r="AE81">
            <v>6.463953384139792</v>
          </cell>
          <cell r="AF81">
            <v>9018528.120480625</v>
          </cell>
          <cell r="AG81">
            <v>3144971.8795193746</v>
          </cell>
          <cell r="AH81">
            <v>12401.037910688512</v>
          </cell>
          <cell r="AI81">
            <v>11160.934119619662</v>
          </cell>
          <cell r="AJ81">
            <v>1.6771364501705239</v>
          </cell>
        </row>
        <row r="82">
          <cell r="B82">
            <v>2033</v>
          </cell>
          <cell r="C82">
            <v>12</v>
          </cell>
          <cell r="D82">
            <v>4</v>
          </cell>
          <cell r="E82">
            <v>16</v>
          </cell>
          <cell r="F82">
            <v>4.4677824194406188</v>
          </cell>
          <cell r="G82">
            <v>4</v>
          </cell>
          <cell r="H82">
            <v>7.7016736291609282</v>
          </cell>
          <cell r="I82">
            <v>7</v>
          </cell>
          <cell r="J82">
            <v>0.75</v>
          </cell>
          <cell r="K82">
            <v>5.25</v>
          </cell>
          <cell r="L82">
            <v>155.29660770941308</v>
          </cell>
          <cell r="M82">
            <v>121.83359541166305</v>
          </cell>
          <cell r="N82">
            <v>277.13020312107614</v>
          </cell>
          <cell r="O82">
            <v>10.336081089241151</v>
          </cell>
          <cell r="P82">
            <v>10</v>
          </cell>
          <cell r="Q82">
            <v>0</v>
          </cell>
          <cell r="R82">
            <v>13</v>
          </cell>
          <cell r="S82">
            <v>0.56037417055392247</v>
          </cell>
          <cell r="T82">
            <v>3</v>
          </cell>
          <cell r="U82">
            <v>0.6</v>
          </cell>
          <cell r="V82">
            <v>0.4</v>
          </cell>
          <cell r="W82">
            <v>5</v>
          </cell>
          <cell r="X82">
            <v>7.2848642172009921</v>
          </cell>
          <cell r="Y82">
            <v>18.803863508681772</v>
          </cell>
          <cell r="Z82">
            <v>18</v>
          </cell>
          <cell r="AA82">
            <v>12.701673629160929</v>
          </cell>
          <cell r="AB82">
            <v>25</v>
          </cell>
          <cell r="AC82">
            <v>12163500</v>
          </cell>
          <cell r="AD82">
            <v>18.53486421720099</v>
          </cell>
          <cell r="AE82">
            <v>6.4651357827990097</v>
          </cell>
          <cell r="AF82">
            <v>9017952.8362369705</v>
          </cell>
          <cell r="AG82">
            <v>3145547.16376303</v>
          </cell>
          <cell r="AH82">
            <v>12688.637608104675</v>
          </cell>
          <cell r="AI82">
            <v>11419.773847294207</v>
          </cell>
          <cell r="AJ82">
            <v>1.6466055948329612</v>
          </cell>
        </row>
        <row r="83">
          <cell r="B83">
            <v>2034</v>
          </cell>
          <cell r="C83">
            <v>12</v>
          </cell>
          <cell r="D83">
            <v>4</v>
          </cell>
          <cell r="E83">
            <v>16</v>
          </cell>
          <cell r="F83">
            <v>4.4677824194406188</v>
          </cell>
          <cell r="G83">
            <v>4</v>
          </cell>
          <cell r="H83">
            <v>7.7016736291609282</v>
          </cell>
          <cell r="I83">
            <v>7</v>
          </cell>
          <cell r="J83">
            <v>0.75</v>
          </cell>
          <cell r="K83">
            <v>5.25</v>
          </cell>
          <cell r="L83">
            <v>159.2692471691457</v>
          </cell>
          <cell r="M83">
            <v>124.99508416684851</v>
          </cell>
          <cell r="N83">
            <v>284.2643313359942</v>
          </cell>
          <cell r="O83">
            <v>10.421319896962675</v>
          </cell>
          <cell r="P83">
            <v>10</v>
          </cell>
          <cell r="Q83">
            <v>0</v>
          </cell>
          <cell r="R83">
            <v>13</v>
          </cell>
          <cell r="S83">
            <v>0.56028572568569268</v>
          </cell>
          <cell r="T83">
            <v>3</v>
          </cell>
          <cell r="U83">
            <v>0.6</v>
          </cell>
          <cell r="V83">
            <v>0.4</v>
          </cell>
          <cell r="W83">
            <v>5</v>
          </cell>
          <cell r="X83">
            <v>7.283714433914005</v>
          </cell>
          <cell r="Y83">
            <v>18.889102316403296</v>
          </cell>
          <cell r="Z83">
            <v>18</v>
          </cell>
          <cell r="AA83">
            <v>12.701673629160929</v>
          </cell>
          <cell r="AB83">
            <v>25</v>
          </cell>
          <cell r="AC83">
            <v>12163500</v>
          </cell>
          <cell r="AD83">
            <v>18.533714433914007</v>
          </cell>
          <cell r="AE83">
            <v>6.4662855660859933</v>
          </cell>
          <cell r="AF83">
            <v>9017393.4206765201</v>
          </cell>
          <cell r="AG83">
            <v>3146106.579323479</v>
          </cell>
          <cell r="AH83">
            <v>12982.907197714499</v>
          </cell>
          <cell r="AI83">
            <v>11684.616477943049</v>
          </cell>
          <cell r="AJ83">
            <v>1.6165787171585899</v>
          </cell>
        </row>
        <row r="84">
          <cell r="B84">
            <v>2035</v>
          </cell>
          <cell r="C84">
            <v>12</v>
          </cell>
          <cell r="D84">
            <v>4</v>
          </cell>
          <cell r="E84">
            <v>16</v>
          </cell>
          <cell r="F84">
            <v>4.4677824194406188</v>
          </cell>
          <cell r="G84">
            <v>4</v>
          </cell>
          <cell r="H84">
            <v>7.7016736291609282</v>
          </cell>
          <cell r="I84">
            <v>7</v>
          </cell>
          <cell r="J84">
            <v>0.75</v>
          </cell>
          <cell r="K84">
            <v>5.25</v>
          </cell>
          <cell r="L84">
            <v>163.33401842581273</v>
          </cell>
          <cell r="M84">
            <v>124.99508416684851</v>
          </cell>
          <cell r="N84">
            <v>288.32910259266123</v>
          </cell>
          <cell r="O84">
            <v>10.468934295136972</v>
          </cell>
          <cell r="P84">
            <v>10</v>
          </cell>
          <cell r="Q84">
            <v>0</v>
          </cell>
          <cell r="R84">
            <v>13</v>
          </cell>
          <cell r="S84">
            <v>0.56648467656268431</v>
          </cell>
          <cell r="T84">
            <v>3</v>
          </cell>
          <cell r="U84">
            <v>0.6</v>
          </cell>
          <cell r="V84">
            <v>0.4</v>
          </cell>
          <cell r="W84">
            <v>5</v>
          </cell>
          <cell r="X84">
            <v>7.3643007953148958</v>
          </cell>
          <cell r="Y84">
            <v>18.936716714577592</v>
          </cell>
          <cell r="Z84">
            <v>18</v>
          </cell>
          <cell r="AA84">
            <v>12.701673629160929</v>
          </cell>
          <cell r="AB84">
            <v>25</v>
          </cell>
          <cell r="AC84">
            <v>12163500</v>
          </cell>
          <cell r="AD84">
            <v>18.614300795314897</v>
          </cell>
          <cell r="AE84">
            <v>6.3856992046851033</v>
          </cell>
          <cell r="AF84">
            <v>9056601.90895251</v>
          </cell>
          <cell r="AG84">
            <v>3106898.09104749</v>
          </cell>
          <cell r="AH84">
            <v>13284.001364875019</v>
          </cell>
          <cell r="AI84">
            <v>11955.601228387517</v>
          </cell>
          <cell r="AJ84">
            <v>1.5839200683286454</v>
          </cell>
        </row>
        <row r="85">
          <cell r="B85" t="str">
            <v xml:space="preserve">     </v>
          </cell>
          <cell r="C85">
            <v>0</v>
          </cell>
          <cell r="D85">
            <v>0</v>
          </cell>
          <cell r="E85">
            <v>0</v>
          </cell>
          <cell r="F85">
            <v>0</v>
          </cell>
          <cell r="G85">
            <v>0</v>
          </cell>
          <cell r="H85">
            <v>0</v>
          </cell>
          <cell r="I85">
            <v>0</v>
          </cell>
          <cell r="J85">
            <v>0</v>
          </cell>
          <cell r="K85">
            <v>0</v>
          </cell>
          <cell r="L85">
            <v>0</v>
          </cell>
          <cell r="M85">
            <v>0</v>
          </cell>
          <cell r="N85">
            <v>0</v>
          </cell>
          <cell r="O85">
            <v>0</v>
          </cell>
          <cell r="P85">
            <v>0</v>
          </cell>
          <cell r="Q85">
            <v>0.5</v>
          </cell>
          <cell r="R85">
            <v>0</v>
          </cell>
          <cell r="S85">
            <v>0</v>
          </cell>
          <cell r="T85">
            <v>0</v>
          </cell>
          <cell r="U85">
            <v>0</v>
          </cell>
          <cell r="V85">
            <v>0</v>
          </cell>
          <cell r="W85">
            <v>0</v>
          </cell>
          <cell r="X85">
            <v>0</v>
          </cell>
          <cell r="Y85">
            <v>0</v>
          </cell>
          <cell r="Z85">
            <v>0</v>
          </cell>
          <cell r="AA85">
            <v>0.5</v>
          </cell>
          <cell r="AB85">
            <v>0</v>
          </cell>
          <cell r="AC85">
            <v>0</v>
          </cell>
          <cell r="AD85">
            <v>0</v>
          </cell>
          <cell r="AE85">
            <v>0</v>
          </cell>
          <cell r="AF85">
            <v>0</v>
          </cell>
          <cell r="AG85">
            <v>0</v>
          </cell>
          <cell r="AH85">
            <v>0</v>
          </cell>
          <cell r="AI85">
            <v>0</v>
          </cell>
          <cell r="AJ85">
            <v>0</v>
          </cell>
        </row>
        <row r="127">
          <cell r="D127" t="str">
            <v xml:space="preserve">BOMBEO CAPTACIÓN </v>
          </cell>
          <cell r="L127" t="str">
            <v>BOMBEO A TANQUES DE ALMACENAMIENTO</v>
          </cell>
          <cell r="R127" t="str">
            <v>TRATAMIENTO</v>
          </cell>
          <cell r="V127" t="str">
            <v xml:space="preserve"> </v>
          </cell>
          <cell r="X127" t="str">
            <v>ALCANTARILLADO</v>
          </cell>
          <cell r="AD127" t="str">
            <v xml:space="preserve">                         TOTALES</v>
          </cell>
        </row>
        <row r="128">
          <cell r="B128" t="str">
            <v>Año</v>
          </cell>
          <cell r="C128" t="str">
            <v>CAUDAL MEDIO DIARIO (m3/s)</v>
          </cell>
          <cell r="D128" t="str">
            <v>POTENCIA PROMEDIO REQUERIDA (kW)</v>
          </cell>
          <cell r="E128" t="str">
            <v>CAPACIDAD INSTALADA (ACTUAL + AMPLIACIÓN + REHABILITACIÓN) (kW)</v>
          </cell>
          <cell r="F128" t="str">
            <v>ENERGÍA MENSUAL (kWh/mes)</v>
          </cell>
          <cell r="G128" t="str">
            <v>TARIFA ENERGÍA ($/kWh)</v>
          </cell>
          <cell r="H128" t="str">
            <v>COSTO MENSUAL ($)</v>
          </cell>
          <cell r="I128" t="str">
            <v>COSTO ANUAL ($)</v>
          </cell>
          <cell r="K128" t="str">
            <v>POTENCIA PROMEDIO REQUERIDA (kW)</v>
          </cell>
          <cell r="L128" t="str">
            <v>ENERGÍA MENSUAL (kWh/mes)</v>
          </cell>
          <cell r="M128" t="str">
            <v>COSTO MENSUAL ($)</v>
          </cell>
          <cell r="N128" t="str">
            <v>COSTO ANUAL ($)</v>
          </cell>
          <cell r="P128" t="str">
            <v>CAUDAL A BOMBEAR (m3/s)</v>
          </cell>
          <cell r="Q128" t="str">
            <v>POTENCIA REQUERIDA (kW)</v>
          </cell>
          <cell r="R128" t="str">
            <v>ENERGÍA MENSUAL (kWh/mes)</v>
          </cell>
          <cell r="S128" t="str">
            <v>COSTO MENSUAL ($)</v>
          </cell>
          <cell r="T128" t="str">
            <v>COSTO ANUAL ($)</v>
          </cell>
          <cell r="V128" t="str">
            <v>CAUDAL MEDIO DIARIO ALCANTARILLADO (m3/s)</v>
          </cell>
          <cell r="W128" t="str">
            <v>POTENCIA REQUERIDA (kW)</v>
          </cell>
          <cell r="X128" t="str">
            <v>CAPACIDAD INSTALADA (kW)</v>
          </cell>
          <cell r="Y128" t="str">
            <v>ENERGÍA (kWh/mes)</v>
          </cell>
          <cell r="Z128" t="str">
            <v>COSTO MENSUAL ($)</v>
          </cell>
          <cell r="AA128" t="str">
            <v>COSTO ANUAL ($)</v>
          </cell>
          <cell r="AC128" t="str">
            <v>CONSUMO TOTAL MENSUAL  ($)</v>
          </cell>
          <cell r="AD128" t="str">
            <v>COSTO TOTAL MENSUAL  ($)</v>
          </cell>
          <cell r="AE128" t="str">
            <v>CONSUMO TOTAL ANUAL ($)</v>
          </cell>
          <cell r="AF128" t="str">
            <v>COSTO TOTAL ANUAL ($)</v>
          </cell>
        </row>
        <row r="129">
          <cell r="B129">
            <v>2002</v>
          </cell>
          <cell r="C129">
            <v>5.7589553192269299E-2</v>
          </cell>
          <cell r="D129">
            <v>64.028065239165016</v>
          </cell>
          <cell r="E129">
            <v>72.018480000000011</v>
          </cell>
          <cell r="F129">
            <v>43103.693519005894</v>
          </cell>
          <cell r="G129">
            <v>135</v>
          </cell>
          <cell r="H129">
            <v>5818998.6250657961</v>
          </cell>
          <cell r="I129">
            <v>69827983.500789553</v>
          </cell>
          <cell r="K129">
            <v>30.714428369210296</v>
          </cell>
          <cell r="L129">
            <v>20676.953178152373</v>
          </cell>
          <cell r="M129">
            <v>2791388.6790505704</v>
          </cell>
          <cell r="N129">
            <v>33496664.148606844</v>
          </cell>
          <cell r="P129">
            <v>5.7589553192269301E-3</v>
          </cell>
          <cell r="Q129">
            <v>7.5327135575488244E-2</v>
          </cell>
          <cell r="R129">
            <v>50.710227669418678</v>
          </cell>
          <cell r="S129">
            <v>6845.880735371522</v>
          </cell>
          <cell r="T129">
            <v>82150.568824458256</v>
          </cell>
          <cell r="V129">
            <v>0.14397388298067326</v>
          </cell>
          <cell r="W129">
            <v>39.160896170743129</v>
          </cell>
          <cell r="X129">
            <v>195.99263593248452</v>
          </cell>
          <cell r="Y129">
            <v>766.54103987447024</v>
          </cell>
          <cell r="Z129">
            <v>103483.04038305348</v>
          </cell>
          <cell r="AA129">
            <v>1241796.4845966417</v>
          </cell>
          <cell r="AC129">
            <v>64597.897964702162</v>
          </cell>
          <cell r="AD129">
            <v>8720716.2252347916</v>
          </cell>
          <cell r="AE129">
            <v>775174.77557642595</v>
          </cell>
          <cell r="AF129">
            <v>104648594.7028175</v>
          </cell>
        </row>
        <row r="130">
          <cell r="B130">
            <v>2003</v>
          </cell>
          <cell r="C130">
            <v>5.7406236426290953E-2</v>
          </cell>
          <cell r="D130">
            <v>63.824253658750287</v>
          </cell>
          <cell r="E130">
            <v>72.018480000000011</v>
          </cell>
          <cell r="F130">
            <v>42966.487563070703</v>
          </cell>
          <cell r="G130">
            <v>135</v>
          </cell>
          <cell r="H130">
            <v>5800475.8210145449</v>
          </cell>
          <cell r="I130">
            <v>69605709.852174535</v>
          </cell>
          <cell r="K130">
            <v>30.616659427355177</v>
          </cell>
          <cell r="L130">
            <v>20611.135126495505</v>
          </cell>
          <cell r="M130">
            <v>2782503.2420768933</v>
          </cell>
          <cell r="N130">
            <v>33390038.90492272</v>
          </cell>
          <cell r="P130">
            <v>5.740623642629096E-3</v>
          </cell>
          <cell r="Q130">
            <v>7.5087357245588585E-2</v>
          </cell>
          <cell r="R130">
            <v>50.54880889773024</v>
          </cell>
          <cell r="S130">
            <v>6824.0892011935821</v>
          </cell>
          <cell r="T130">
            <v>81889.070414322981</v>
          </cell>
          <cell r="V130">
            <v>0.14351559106572739</v>
          </cell>
          <cell r="W130">
            <v>39.03624076987785</v>
          </cell>
          <cell r="X130">
            <v>119.36</v>
          </cell>
          <cell r="Y130">
            <v>764.10101704688668</v>
          </cell>
          <cell r="Z130">
            <v>103153.6373013297</v>
          </cell>
          <cell r="AA130">
            <v>1237843.6476159564</v>
          </cell>
          <cell r="AC130">
            <v>64392.27251551082</v>
          </cell>
          <cell r="AD130">
            <v>8692956.7895939611</v>
          </cell>
          <cell r="AE130">
            <v>772707.27018612984</v>
          </cell>
          <cell r="AF130">
            <v>104315481.47512753</v>
          </cell>
        </row>
        <row r="131">
          <cell r="B131">
            <v>2004</v>
          </cell>
          <cell r="C131">
            <v>5.7387263394427561E-2</v>
          </cell>
          <cell r="D131">
            <v>63.803159441924556</v>
          </cell>
          <cell r="E131">
            <v>72.018480000000011</v>
          </cell>
          <cell r="F131">
            <v>42952.286936303615</v>
          </cell>
          <cell r="G131">
            <v>135</v>
          </cell>
          <cell r="H131">
            <v>5798558.736400988</v>
          </cell>
          <cell r="I131">
            <v>69582704.836811855</v>
          </cell>
          <cell r="K131">
            <v>30.60654047702803</v>
          </cell>
          <cell r="L131">
            <v>20604.32304913527</v>
          </cell>
          <cell r="M131">
            <v>2781583.6116332612</v>
          </cell>
          <cell r="N131">
            <v>33379003.339599133</v>
          </cell>
          <cell r="P131">
            <v>5.7387263394427564E-3</v>
          </cell>
          <cell r="Q131">
            <v>7.506254051991125E-2</v>
          </cell>
          <cell r="R131">
            <v>50.53210227800426</v>
          </cell>
          <cell r="S131">
            <v>6821.8338075305746</v>
          </cell>
          <cell r="T131">
            <v>81862.005690366903</v>
          </cell>
          <cell r="V131">
            <v>0.14346815848606889</v>
          </cell>
          <cell r="W131">
            <v>39.023339108210742</v>
          </cell>
          <cell r="X131">
            <v>119.36</v>
          </cell>
          <cell r="Y131">
            <v>763.84847805729623</v>
          </cell>
          <cell r="Z131">
            <v>103119.544537735</v>
          </cell>
          <cell r="AA131">
            <v>1237434.53445282</v>
          </cell>
          <cell r="AC131">
            <v>64370.990565774191</v>
          </cell>
          <cell r="AD131">
            <v>8690083.7263795156</v>
          </cell>
          <cell r="AE131">
            <v>772451.88678929023</v>
          </cell>
          <cell r="AF131">
            <v>104281004.71655418</v>
          </cell>
        </row>
        <row r="132">
          <cell r="B132">
            <v>2005</v>
          </cell>
          <cell r="C132">
            <v>5.7506581241340282E-2</v>
          </cell>
          <cell r="D132">
            <v>63.935817024122137</v>
          </cell>
          <cell r="E132">
            <v>72.018480000000011</v>
          </cell>
          <cell r="F132">
            <v>43041.592020639022</v>
          </cell>
          <cell r="G132">
            <v>135</v>
          </cell>
          <cell r="H132">
            <v>5810614.9227862684</v>
          </cell>
          <cell r="I132">
            <v>69727379.073435217</v>
          </cell>
          <cell r="K132">
            <v>30.670176662048149</v>
          </cell>
          <cell r="L132">
            <v>20647.162928890815</v>
          </cell>
          <cell r="M132">
            <v>2787366.9954002602</v>
          </cell>
          <cell r="N132">
            <v>33448403.944803122</v>
          </cell>
          <cell r="P132">
            <v>5.7506581241340282E-3</v>
          </cell>
          <cell r="Q132">
            <v>7.521860826367309E-2</v>
          </cell>
          <cell r="R132">
            <v>50.637167083104721</v>
          </cell>
          <cell r="S132">
            <v>6836.0175562191371</v>
          </cell>
          <cell r="T132">
            <v>82032.210674629649</v>
          </cell>
          <cell r="V132">
            <v>0.14376645310335071</v>
          </cell>
          <cell r="W132">
            <v>39.104475244111391</v>
          </cell>
          <cell r="X132">
            <v>119.36</v>
          </cell>
          <cell r="Y132">
            <v>765.4366485045075</v>
          </cell>
          <cell r="Z132">
            <v>103333.94754810851</v>
          </cell>
          <cell r="AA132">
            <v>1240007.3705773021</v>
          </cell>
          <cell r="AC132">
            <v>64504.828765117454</v>
          </cell>
          <cell r="AD132">
            <v>8708151.8832908571</v>
          </cell>
          <cell r="AE132">
            <v>774057.94518140948</v>
          </cell>
          <cell r="AF132">
            <v>104497822.59949027</v>
          </cell>
        </row>
        <row r="133">
          <cell r="B133">
            <v>2006</v>
          </cell>
          <cell r="C133">
            <v>6.0369039844402533E-2</v>
          </cell>
          <cell r="D133">
            <v>67.118298499006741</v>
          </cell>
          <cell r="E133">
            <v>72.018480000000011</v>
          </cell>
          <cell r="F133">
            <v>45184.038549531339</v>
          </cell>
          <cell r="G133">
            <v>135</v>
          </cell>
          <cell r="H133">
            <v>6099845.204186731</v>
          </cell>
          <cell r="I133">
            <v>73198142.450240776</v>
          </cell>
          <cell r="K133">
            <v>32.196821250348023</v>
          </cell>
          <cell r="L133">
            <v>21674.900065734291</v>
          </cell>
          <cell r="M133">
            <v>2926111.5088741295</v>
          </cell>
          <cell r="N133">
            <v>35113338.106489554</v>
          </cell>
          <cell r="P133">
            <v>6.0369039844402539E-3</v>
          </cell>
          <cell r="Q133">
            <v>7.896270411647853E-2</v>
          </cell>
          <cell r="R133">
            <v>53.157692411213347</v>
          </cell>
          <cell r="S133">
            <v>7176.288475513802</v>
          </cell>
          <cell r="T133">
            <v>86115.461706165632</v>
          </cell>
          <cell r="V133">
            <v>0.15092259961100635</v>
          </cell>
          <cell r="W133">
            <v>41.050947094193724</v>
          </cell>
          <cell r="X133">
            <v>119.36</v>
          </cell>
          <cell r="Y133">
            <v>803.53716973729763</v>
          </cell>
          <cell r="Z133">
            <v>108477.51791453519</v>
          </cell>
          <cell r="AA133">
            <v>1301730.2149744222</v>
          </cell>
          <cell r="AC133">
            <v>67715.633477414143</v>
          </cell>
          <cell r="AD133">
            <v>9141610.5194509104</v>
          </cell>
          <cell r="AE133">
            <v>812587.60172896972</v>
          </cell>
          <cell r="AF133">
            <v>109699326.23341091</v>
          </cell>
        </row>
        <row r="134">
          <cell r="B134">
            <v>2007</v>
          </cell>
          <cell r="C134">
            <v>6.3286644570891754E-2</v>
          </cell>
          <cell r="D134">
            <v>70.362091433917456</v>
          </cell>
          <cell r="E134">
            <v>72.018480000000011</v>
          </cell>
          <cell r="F134">
            <v>47367.759953313238</v>
          </cell>
          <cell r="G134">
            <v>135</v>
          </cell>
          <cell r="H134">
            <v>6394647.5936972871</v>
          </cell>
          <cell r="I134">
            <v>76735771.124367446</v>
          </cell>
          <cell r="K134">
            <v>33.752877104475601</v>
          </cell>
          <cell r="L134">
            <v>22722.436866732976</v>
          </cell>
          <cell r="M134">
            <v>3067528.9770089518</v>
          </cell>
          <cell r="N134">
            <v>36810347.724107422</v>
          </cell>
          <cell r="P134">
            <v>6.3286644570891759E-3</v>
          </cell>
          <cell r="Q134">
            <v>8.277893109872643E-2</v>
          </cell>
          <cell r="R134">
            <v>55.726776415662634</v>
          </cell>
          <cell r="S134">
            <v>7523.1148161144556</v>
          </cell>
          <cell r="T134">
            <v>90277.377793373467</v>
          </cell>
          <cell r="V134">
            <v>0.15821661142722937</v>
          </cell>
          <cell r="W134">
            <v>43.034918308206386</v>
          </cell>
          <cell r="X134">
            <v>119.36</v>
          </cell>
          <cell r="Y134">
            <v>842.37170893781934</v>
          </cell>
          <cell r="Z134">
            <v>113720.18070660561</v>
          </cell>
          <cell r="AA134">
            <v>1364642.1684792673</v>
          </cell>
          <cell r="AC134">
            <v>70988.29530539969</v>
          </cell>
          <cell r="AD134">
            <v>9583419.8662289586</v>
          </cell>
          <cell r="AE134">
            <v>851859.54366479628</v>
          </cell>
          <cell r="AF134">
            <v>115001038.3947475</v>
          </cell>
        </row>
        <row r="135">
          <cell r="B135">
            <v>2008</v>
          </cell>
          <cell r="C135">
            <v>6.6261438594999361E-2</v>
          </cell>
          <cell r="D135">
            <v>73.669467429920289</v>
          </cell>
          <cell r="E135">
            <v>72.018480000000011</v>
          </cell>
          <cell r="F135">
            <v>49594.285473822332</v>
          </cell>
          <cell r="G135">
            <v>135</v>
          </cell>
          <cell r="H135">
            <v>6695228.538966015</v>
          </cell>
          <cell r="I135">
            <v>80342742.46759218</v>
          </cell>
          <cell r="K135">
            <v>35.33943391733299</v>
          </cell>
          <cell r="L135">
            <v>23790.506913148569</v>
          </cell>
          <cell r="M135">
            <v>3211718.433275057</v>
          </cell>
          <cell r="N135">
            <v>38540621.199300684</v>
          </cell>
          <cell r="P135">
            <v>6.6261438594999366E-3</v>
          </cell>
          <cell r="Q135">
            <v>8.666996168225917E-2</v>
          </cell>
          <cell r="R135">
            <v>58.346218204496871</v>
          </cell>
          <cell r="S135">
            <v>7876.7394576070774</v>
          </cell>
          <cell r="T135">
            <v>94520.873491284932</v>
          </cell>
          <cell r="V135">
            <v>0.16565359648749839</v>
          </cell>
          <cell r="W135">
            <v>45.057778244599568</v>
          </cell>
          <cell r="X135">
            <v>119.36</v>
          </cell>
          <cell r="Y135">
            <v>881.96746160912005</v>
          </cell>
          <cell r="Z135">
            <v>119065.6073172312</v>
          </cell>
          <cell r="AA135">
            <v>1428787.2878067745</v>
          </cell>
          <cell r="AC135">
            <v>74325.106066784516</v>
          </cell>
          <cell r="AD135">
            <v>10033889.319015911</v>
          </cell>
          <cell r="AE135">
            <v>891901.27280141413</v>
          </cell>
          <cell r="AF135">
            <v>120406671.82819092</v>
          </cell>
        </row>
        <row r="136">
          <cell r="B136">
            <v>2009</v>
          </cell>
          <cell r="C136">
            <v>6.9295477826537097E-2</v>
          </cell>
          <cell r="D136">
            <v>77.042712247543946</v>
          </cell>
          <cell r="E136">
            <v>94.254480000000015</v>
          </cell>
          <cell r="F136">
            <v>51865.153885046588</v>
          </cell>
          <cell r="G136">
            <v>135</v>
          </cell>
          <cell r="H136">
            <v>7001795.7744812891</v>
          </cell>
          <cell r="I136">
            <v>84021549.293775469</v>
          </cell>
          <cell r="K136">
            <v>36.957588174153123</v>
          </cell>
          <cell r="L136">
            <v>24879.848358839881</v>
          </cell>
          <cell r="M136">
            <v>3358779.528443384</v>
          </cell>
          <cell r="N136">
            <v>40305354.341320604</v>
          </cell>
          <cell r="P136">
            <v>6.9295477826537104E-3</v>
          </cell>
          <cell r="Q136">
            <v>9.0638484997110538E-2</v>
          </cell>
          <cell r="R136">
            <v>61.017828100054821</v>
          </cell>
          <cell r="S136">
            <v>8237.4067935074017</v>
          </cell>
          <cell r="T136">
            <v>98848.881522088821</v>
          </cell>
          <cell r="V136">
            <v>0.17323869456634275</v>
          </cell>
          <cell r="W136">
            <v>47.120924922045226</v>
          </cell>
          <cell r="X136">
            <v>119.36</v>
          </cell>
          <cell r="Y136">
            <v>922.35179277068016</v>
          </cell>
          <cell r="Z136">
            <v>124517.49202404183</v>
          </cell>
          <cell r="AA136">
            <v>1494209.9042885019</v>
          </cell>
          <cell r="AC136">
            <v>77728.37186475721</v>
          </cell>
          <cell r="AD136">
            <v>10493330.201742223</v>
          </cell>
          <cell r="AE136">
            <v>932740.46237708651</v>
          </cell>
          <cell r="AF136">
            <v>125919962.42090666</v>
          </cell>
        </row>
        <row r="137">
          <cell r="B137">
            <v>2010</v>
          </cell>
          <cell r="C137">
            <v>7.2390833660215106E-2</v>
          </cell>
          <cell r="D137">
            <v>80.484128863427159</v>
          </cell>
          <cell r="E137">
            <v>94.254480000000015</v>
          </cell>
          <cell r="F137">
            <v>54181.915550859172</v>
          </cell>
          <cell r="G137">
            <v>135</v>
          </cell>
          <cell r="H137">
            <v>7314558.5993659878</v>
          </cell>
          <cell r="I137">
            <v>87774703.192391858</v>
          </cell>
          <cell r="K137">
            <v>38.608444618781391</v>
          </cell>
          <cell r="L137">
            <v>25991.204917363633</v>
          </cell>
          <cell r="M137">
            <v>3508812.6638440904</v>
          </cell>
          <cell r="N137">
            <v>42105751.966129087</v>
          </cell>
          <cell r="P137">
            <v>7.2390833660215112E-3</v>
          </cell>
          <cell r="Q137">
            <v>9.4687210427561383E-2</v>
          </cell>
          <cell r="R137">
            <v>63.743430059834324</v>
          </cell>
          <cell r="S137">
            <v>8605.3630580776335</v>
          </cell>
          <cell r="T137">
            <v>103264.3566969316</v>
          </cell>
          <cell r="V137">
            <v>0.18097708415053776</v>
          </cell>
          <cell r="W137">
            <v>49.225766888946261</v>
          </cell>
          <cell r="X137">
            <v>119.36</v>
          </cell>
          <cell r="Y137">
            <v>963.55227355245404</v>
          </cell>
          <cell r="Z137">
            <v>130079.55692958129</v>
          </cell>
          <cell r="AA137">
            <v>1560954.6831549755</v>
          </cell>
          <cell r="AC137">
            <v>81200.416171835095</v>
          </cell>
          <cell r="AD137">
            <v>10962056.183197737</v>
          </cell>
          <cell r="AE137">
            <v>974404.99406202114</v>
          </cell>
          <cell r="AF137">
            <v>131544674.19837284</v>
          </cell>
        </row>
        <row r="138">
          <cell r="B138">
            <v>2011</v>
          </cell>
          <cell r="C138">
            <v>7.66288755283627E-2</v>
          </cell>
          <cell r="D138">
            <v>85.195983812433653</v>
          </cell>
          <cell r="E138">
            <v>94.254480000000015</v>
          </cell>
          <cell r="F138">
            <v>57353.936302530339</v>
          </cell>
          <cell r="G138">
            <v>135</v>
          </cell>
          <cell r="H138">
            <v>7742781.4008415956</v>
          </cell>
          <cell r="I138">
            <v>92913376.810099155</v>
          </cell>
          <cell r="K138">
            <v>40.868733615126779</v>
          </cell>
          <cell r="L138">
            <v>27512.831469703349</v>
          </cell>
          <cell r="M138">
            <v>3714232.248409952</v>
          </cell>
          <cell r="N138">
            <v>44570786.980919421</v>
          </cell>
          <cell r="P138">
            <v>7.66288755283627E-3</v>
          </cell>
          <cell r="Q138">
            <v>0.10023056919109842</v>
          </cell>
          <cell r="R138">
            <v>67.475219179447464</v>
          </cell>
          <cell r="S138">
            <v>9109.1545892254071</v>
          </cell>
          <cell r="T138">
            <v>109309.85507070489</v>
          </cell>
          <cell r="V138">
            <v>0.19157218882090676</v>
          </cell>
          <cell r="W138">
            <v>52.10763535928664</v>
          </cell>
          <cell r="X138">
            <v>119.36</v>
          </cell>
          <cell r="Y138">
            <v>1019.9623833825386</v>
          </cell>
          <cell r="Z138">
            <v>137694.92175664273</v>
          </cell>
          <cell r="AA138">
            <v>1652339.0610797126</v>
          </cell>
          <cell r="AC138">
            <v>85954.205374795682</v>
          </cell>
          <cell r="AD138">
            <v>11603817.725597415</v>
          </cell>
          <cell r="AE138">
            <v>1031450.4644975482</v>
          </cell>
          <cell r="AF138">
            <v>139245812.707169</v>
          </cell>
        </row>
        <row r="139">
          <cell r="B139">
            <v>2012</v>
          </cell>
          <cell r="C139">
            <v>7.8556061405649247E-2</v>
          </cell>
          <cell r="D139">
            <v>87.338629070800835</v>
          </cell>
          <cell r="E139">
            <v>94.254480000000015</v>
          </cell>
          <cell r="F139">
            <v>58796.365090463121</v>
          </cell>
          <cell r="G139">
            <v>135</v>
          </cell>
          <cell r="H139">
            <v>7937509.2872125218</v>
          </cell>
          <cell r="I139">
            <v>95250111.446550265</v>
          </cell>
          <cell r="K139">
            <v>41.896566083012935</v>
          </cell>
          <cell r="L139">
            <v>28204.768287084309</v>
          </cell>
          <cell r="M139">
            <v>3807643.7187563819</v>
          </cell>
          <cell r="N139">
            <v>45691724.625076585</v>
          </cell>
          <cell r="P139">
            <v>7.8556061405649254E-3</v>
          </cell>
          <cell r="Q139">
            <v>0.10275132831858923</v>
          </cell>
          <cell r="R139">
            <v>69.172194224074261</v>
          </cell>
          <cell r="S139">
            <v>9338.2462202500246</v>
          </cell>
          <cell r="T139">
            <v>112058.9546430003</v>
          </cell>
          <cell r="V139">
            <v>0.19639015351412312</v>
          </cell>
          <cell r="W139">
            <v>53.41812175584149</v>
          </cell>
          <cell r="X139">
            <v>119.36</v>
          </cell>
          <cell r="Y139">
            <v>1045.6140334565473</v>
          </cell>
          <cell r="Z139">
            <v>141157.89451663388</v>
          </cell>
          <cell r="AA139">
            <v>1693894.7341996066</v>
          </cell>
          <cell r="AC139">
            <v>88115.91960522806</v>
          </cell>
          <cell r="AD139">
            <v>11895649.146705788</v>
          </cell>
          <cell r="AE139">
            <v>1057391.0352627367</v>
          </cell>
          <cell r="AF139">
            <v>142747789.76046947</v>
          </cell>
        </row>
        <row r="140">
          <cell r="B140">
            <v>2013</v>
          </cell>
          <cell r="C140">
            <v>8.0377900807575259E-2</v>
          </cell>
          <cell r="D140">
            <v>89.364150117862167</v>
          </cell>
          <cell r="E140">
            <v>94.254480000000015</v>
          </cell>
          <cell r="F140">
            <v>60159.945859344822</v>
          </cell>
          <cell r="G140">
            <v>135</v>
          </cell>
          <cell r="H140">
            <v>8121592.6910115508</v>
          </cell>
          <cell r="I140">
            <v>97459112.292138606</v>
          </cell>
          <cell r="K140">
            <v>42.868213764040128</v>
          </cell>
          <cell r="L140">
            <v>28858.881505951817</v>
          </cell>
          <cell r="M140">
            <v>3895949.0033034952</v>
          </cell>
          <cell r="N140">
            <v>46751388.039641947</v>
          </cell>
          <cell r="P140">
            <v>8.0377900807575269E-3</v>
          </cell>
          <cell r="Q140">
            <v>0.10513429425630845</v>
          </cell>
          <cell r="R140">
            <v>70.776406893346845</v>
          </cell>
          <cell r="S140">
            <v>9554.814930601824</v>
          </cell>
          <cell r="T140">
            <v>114657.77916722189</v>
          </cell>
          <cell r="V140">
            <v>0.20094475201893813</v>
          </cell>
          <cell r="W140">
            <v>54.65697254915117</v>
          </cell>
          <cell r="X140">
            <v>119.36</v>
          </cell>
          <cell r="Y140">
            <v>1069.8634778822445</v>
          </cell>
          <cell r="Z140">
            <v>144431.569514103</v>
          </cell>
          <cell r="AA140">
            <v>1733178.834169236</v>
          </cell>
          <cell r="AC140">
            <v>90159.467250072223</v>
          </cell>
          <cell r="AD140">
            <v>12171528.078759752</v>
          </cell>
          <cell r="AE140">
            <v>1081913.6070008667</v>
          </cell>
          <cell r="AF140">
            <v>146058336.945117</v>
          </cell>
        </row>
        <row r="141">
          <cell r="B141">
            <v>2014</v>
          </cell>
          <cell r="C141">
            <v>8.224199154882525E-2</v>
          </cell>
          <cell r="D141">
            <v>91.436646203983912</v>
          </cell>
          <cell r="E141">
            <v>94.254480000000015</v>
          </cell>
          <cell r="F141">
            <v>61555.150224521974</v>
          </cell>
          <cell r="G141">
            <v>135</v>
          </cell>
          <cell r="H141">
            <v>8309945.2803104669</v>
          </cell>
          <cell r="I141">
            <v>99719343.363725603</v>
          </cell>
          <cell r="K141">
            <v>43.862395492706803</v>
          </cell>
          <cell r="L141">
            <v>29528.164645690216</v>
          </cell>
          <cell r="M141">
            <v>3986302.2271681791</v>
          </cell>
          <cell r="N141">
            <v>47835626.726018146</v>
          </cell>
          <cell r="P141">
            <v>8.224199154882525E-3</v>
          </cell>
          <cell r="Q141">
            <v>0.10757252494586343</v>
          </cell>
          <cell r="R141">
            <v>72.417823793555272</v>
          </cell>
          <cell r="S141">
            <v>9776.4062121299612</v>
          </cell>
          <cell r="T141">
            <v>117316.87454555953</v>
          </cell>
          <cell r="V141">
            <v>0.20560497887206314</v>
          </cell>
          <cell r="W141">
            <v>55.924554253201173</v>
          </cell>
          <cell r="X141">
            <v>119.36</v>
          </cell>
          <cell r="Y141">
            <v>1094.6753053060063</v>
          </cell>
          <cell r="Z141">
            <v>147781.16621631084</v>
          </cell>
          <cell r="AA141">
            <v>1773373.9945957302</v>
          </cell>
          <cell r="AC141">
            <v>92250.407999311748</v>
          </cell>
          <cell r="AD141">
            <v>12453805.079907086</v>
          </cell>
          <cell r="AE141">
            <v>1107004.895991741</v>
          </cell>
          <cell r="AF141">
            <v>149445660.95888504</v>
          </cell>
        </row>
        <row r="142">
          <cell r="B142">
            <v>2015</v>
          </cell>
          <cell r="C142">
            <v>8.4149313504833317E-2</v>
          </cell>
          <cell r="D142">
            <v>93.557206754673686</v>
          </cell>
          <cell r="E142">
            <v>94.254480000000015</v>
          </cell>
          <cell r="F142">
            <v>62982.711587246318</v>
          </cell>
          <cell r="G142">
            <v>135</v>
          </cell>
          <cell r="H142">
            <v>8502666.0642782524</v>
          </cell>
          <cell r="I142">
            <v>102031992.77133903</v>
          </cell>
          <cell r="K142">
            <v>44.879633869244437</v>
          </cell>
          <cell r="L142">
            <v>30212.969520775361</v>
          </cell>
          <cell r="M142">
            <v>4078750.8853046736</v>
          </cell>
          <cell r="N142">
            <v>48945010.623656079</v>
          </cell>
          <cell r="P142">
            <v>8.4149313504833321E-3</v>
          </cell>
          <cell r="Q142">
            <v>0.11006730206432198</v>
          </cell>
          <cell r="R142">
            <v>74.097307749701557</v>
          </cell>
          <cell r="S142">
            <v>10003.136546209711</v>
          </cell>
          <cell r="T142">
            <v>120037.63855451654</v>
          </cell>
          <cell r="V142">
            <v>0.21037328376208331</v>
          </cell>
          <cell r="W142">
            <v>57.22153318328666</v>
          </cell>
          <cell r="X142">
            <v>119.36</v>
          </cell>
          <cell r="Y142">
            <v>1120.0625582796947</v>
          </cell>
          <cell r="Z142">
            <v>151208.44536775877</v>
          </cell>
          <cell r="AA142">
            <v>1814501.3444131054</v>
          </cell>
          <cell r="AC142">
            <v>94389.840974051069</v>
          </cell>
          <cell r="AD142">
            <v>12742628.531496894</v>
          </cell>
          <cell r="AE142">
            <v>1132678.0916886129</v>
          </cell>
          <cell r="AF142">
            <v>152911542.37796271</v>
          </cell>
        </row>
        <row r="143">
          <cell r="B143">
            <v>2016</v>
          </cell>
          <cell r="C143">
            <v>8.6100869275895706E-2</v>
          </cell>
          <cell r="D143">
            <v>95.726946460940852</v>
          </cell>
          <cell r="E143">
            <v>116.49048000000002</v>
          </cell>
          <cell r="F143">
            <v>64443.38035750539</v>
          </cell>
          <cell r="G143">
            <v>135</v>
          </cell>
          <cell r="H143">
            <v>8699856.3482632283</v>
          </cell>
          <cell r="I143">
            <v>104398276.17915875</v>
          </cell>
          <cell r="K143">
            <v>45.920463613811044</v>
          </cell>
          <cell r="L143">
            <v>30913.656104817594</v>
          </cell>
          <cell r="M143">
            <v>4173343.5741503751</v>
          </cell>
          <cell r="N143">
            <v>50080122.889804497</v>
          </cell>
          <cell r="P143">
            <v>8.6100869275895706E-3</v>
          </cell>
          <cell r="Q143">
            <v>0.1126199370128716</v>
          </cell>
          <cell r="R143">
            <v>75.81574159706517</v>
          </cell>
          <cell r="S143">
            <v>10235.125115603798</v>
          </cell>
          <cell r="T143">
            <v>122821.50138724557</v>
          </cell>
          <cell r="V143">
            <v>0.21525217318973927</v>
          </cell>
          <cell r="W143">
            <v>58.548591107609091</v>
          </cell>
          <cell r="X143">
            <v>119.36</v>
          </cell>
          <cell r="Y143">
            <v>1146.0385818325917</v>
          </cell>
          <cell r="Z143">
            <v>154715.20854739987</v>
          </cell>
          <cell r="AA143">
            <v>1856582.5025687986</v>
          </cell>
          <cell r="AC143">
            <v>96578.890785752636</v>
          </cell>
          <cell r="AD143">
            <v>13038150.256076608</v>
          </cell>
          <cell r="AE143">
            <v>1158946.6894290317</v>
          </cell>
          <cell r="AF143">
            <v>156457803.07291928</v>
          </cell>
        </row>
        <row r="144">
          <cell r="B144">
            <v>2017</v>
          </cell>
          <cell r="C144">
            <v>8.8097684714196489E-2</v>
          </cell>
          <cell r="D144">
            <v>97.947005865243668</v>
          </cell>
          <cell r="E144">
            <v>116.49048000000002</v>
          </cell>
          <cell r="F144">
            <v>65937.924348482033</v>
          </cell>
          <cell r="G144">
            <v>135</v>
          </cell>
          <cell r="H144">
            <v>8901619.7870450746</v>
          </cell>
          <cell r="I144">
            <v>106819437.44454089</v>
          </cell>
          <cell r="K144">
            <v>46.985431847571455</v>
          </cell>
          <cell r="L144">
            <v>31630.592719785109</v>
          </cell>
          <cell r="M144">
            <v>4270130.0171709899</v>
          </cell>
          <cell r="N144">
            <v>51241560.206051879</v>
          </cell>
          <cell r="P144">
            <v>8.8097684714196489E-3</v>
          </cell>
          <cell r="Q144">
            <v>0.115231771606169</v>
          </cell>
          <cell r="R144">
            <v>77.574028645272975</v>
          </cell>
          <cell r="S144">
            <v>10472.493867111851</v>
          </cell>
          <cell r="T144">
            <v>125669.92640534221</v>
          </cell>
          <cell r="V144">
            <v>0.22024421178549122</v>
          </cell>
          <cell r="W144">
            <v>59.906425605653617</v>
          </cell>
          <cell r="X144">
            <v>119.36</v>
          </cell>
          <cell r="Y144">
            <v>1172.6170304863303</v>
          </cell>
          <cell r="Z144">
            <v>158303.2991156546</v>
          </cell>
          <cell r="AA144">
            <v>1899639.5893878553</v>
          </cell>
          <cell r="AC144">
            <v>98818.708127398757</v>
          </cell>
          <cell r="AD144">
            <v>13340525.597198831</v>
          </cell>
          <cell r="AE144">
            <v>1185824.4975287851</v>
          </cell>
          <cell r="AF144">
            <v>160086307.16638595</v>
          </cell>
        </row>
        <row r="145">
          <cell r="B145">
            <v>2018</v>
          </cell>
          <cell r="C145">
            <v>9.0140809463055555E-2</v>
          </cell>
          <cell r="D145">
            <v>100.21855196102517</v>
          </cell>
          <cell r="E145">
            <v>116.49048000000002</v>
          </cell>
          <cell r="F145">
            <v>67467.129180162141</v>
          </cell>
          <cell r="G145">
            <v>135</v>
          </cell>
          <cell r="H145">
            <v>9108062.4393218886</v>
          </cell>
          <cell r="I145">
            <v>109296749.27186266</v>
          </cell>
          <cell r="K145">
            <v>48.075098380296303</v>
          </cell>
          <cell r="L145">
            <v>32364.156229615473</v>
          </cell>
          <cell r="M145">
            <v>4369161.0909980889</v>
          </cell>
          <cell r="N145">
            <v>52429933.091977067</v>
          </cell>
          <cell r="P145">
            <v>9.0140809463055555E-3</v>
          </cell>
          <cell r="Q145">
            <v>0.11790417877767667</v>
          </cell>
          <cell r="R145">
            <v>79.373093153131947</v>
          </cell>
          <cell r="S145">
            <v>10715.367575672813</v>
          </cell>
          <cell r="T145">
            <v>128584.41090807377</v>
          </cell>
          <cell r="V145">
            <v>0.2253520236576389</v>
          </cell>
          <cell r="W145">
            <v>61.295750434877782</v>
          </cell>
          <cell r="X145">
            <v>119.36</v>
          </cell>
          <cell r="Y145">
            <v>1199.8118754325126</v>
          </cell>
          <cell r="Z145">
            <v>161974.6031833892</v>
          </cell>
          <cell r="AA145">
            <v>1943695.2382006706</v>
          </cell>
          <cell r="AC145">
            <v>101110.47037836326</v>
          </cell>
          <cell r="AD145">
            <v>13649913.50107904</v>
          </cell>
          <cell r="AE145">
            <v>1213325.644540359</v>
          </cell>
          <cell r="AF145">
            <v>163798962.01294845</v>
          </cell>
        </row>
        <row r="146">
          <cell r="B146">
            <v>2019</v>
          </cell>
          <cell r="C146">
            <v>9.2231317508682756E-2</v>
          </cell>
          <cell r="D146">
            <v>102.54277880615349</v>
          </cell>
          <cell r="E146">
            <v>116.49048000000002</v>
          </cell>
          <cell r="F146">
            <v>69031.798692302531</v>
          </cell>
          <cell r="G146">
            <v>135</v>
          </cell>
          <cell r="H146">
            <v>9319292.8234608416</v>
          </cell>
          <cell r="I146">
            <v>111831513.88153011</v>
          </cell>
          <cell r="K146">
            <v>49.190036004630798</v>
          </cell>
          <cell r="L146">
            <v>33114.732238317454</v>
          </cell>
          <cell r="M146">
            <v>4470488.8521728562</v>
          </cell>
          <cell r="N146">
            <v>53645866.226074278</v>
          </cell>
          <cell r="P146">
            <v>9.2231317508682763E-3</v>
          </cell>
          <cell r="Q146">
            <v>0.12063856330135707</v>
          </cell>
          <cell r="R146">
            <v>81.213880814473583</v>
          </cell>
          <cell r="S146">
            <v>10963.873909953934</v>
          </cell>
          <cell r="T146">
            <v>131566.4869194472</v>
          </cell>
          <cell r="V146">
            <v>0.23057829377170688</v>
          </cell>
          <cell r="W146">
            <v>62.717295905904273</v>
          </cell>
          <cell r="X146">
            <v>119.36</v>
          </cell>
          <cell r="Y146">
            <v>1227.6374118767881</v>
          </cell>
          <cell r="Z146">
            <v>165731.0506033664</v>
          </cell>
          <cell r="AA146">
            <v>1988772.6072403968</v>
          </cell>
          <cell r="AC146">
            <v>103455.38222331123</v>
          </cell>
          <cell r="AD146">
            <v>13966476.600147016</v>
          </cell>
          <cell r="AE146">
            <v>1241464.5866797348</v>
          </cell>
          <cell r="AF146">
            <v>167597719.20176423</v>
          </cell>
        </row>
        <row r="147">
          <cell r="B147">
            <v>2020</v>
          </cell>
          <cell r="C147">
            <v>9.4370307744728113E-2</v>
          </cell>
          <cell r="D147">
            <v>104.92090815058873</v>
          </cell>
          <cell r="E147">
            <v>116.49048000000002</v>
          </cell>
          <cell r="F147">
            <v>70632.755366976344</v>
          </cell>
          <cell r="G147">
            <v>135</v>
          </cell>
          <cell r="H147">
            <v>9535421.9745418057</v>
          </cell>
          <cell r="I147">
            <v>114425063.69450167</v>
          </cell>
          <cell r="K147">
            <v>50.330830797188327</v>
          </cell>
          <cell r="L147">
            <v>33882.715292667177</v>
          </cell>
          <cell r="M147">
            <v>4574166.5645100689</v>
          </cell>
          <cell r="N147">
            <v>54889998.774120823</v>
          </cell>
          <cell r="P147">
            <v>9.4370307744728113E-3</v>
          </cell>
          <cell r="Q147">
            <v>0.12343636253010437</v>
          </cell>
          <cell r="R147">
            <v>83.097359255266255</v>
          </cell>
          <cell r="S147">
            <v>11218.143499460944</v>
          </cell>
          <cell r="T147">
            <v>134617.72199353133</v>
          </cell>
          <cell r="V147">
            <v>0.23592576936182028</v>
          </cell>
          <cell r="W147">
            <v>64.17180926641511</v>
          </cell>
          <cell r="X147">
            <v>119.36</v>
          </cell>
          <cell r="Y147">
            <v>1256.108266553251</v>
          </cell>
          <cell r="Z147">
            <v>169574.61598468889</v>
          </cell>
          <cell r="AA147">
            <v>2034895.3918162668</v>
          </cell>
          <cell r="AC147">
            <v>105854.67628545203</v>
          </cell>
          <cell r="AD147">
            <v>14290381.298536025</v>
          </cell>
          <cell r="AE147">
            <v>1270256.1154254244</v>
          </cell>
          <cell r="AF147">
            <v>171484575.5824323</v>
          </cell>
        </row>
        <row r="148">
          <cell r="B148">
            <v>2021</v>
          </cell>
          <cell r="C148">
            <v>9.6558904549924648E-2</v>
          </cell>
          <cell r="D148">
            <v>107.35419007860622</v>
          </cell>
          <cell r="E148">
            <v>116.49048000000002</v>
          </cell>
          <cell r="F148">
            <v>72270.840760917708</v>
          </cell>
          <cell r="G148">
            <v>135</v>
          </cell>
          <cell r="H148">
            <v>9756563.5027238913</v>
          </cell>
          <cell r="I148">
            <v>117078762.0326867</v>
          </cell>
          <cell r="K148">
            <v>51.498082426626475</v>
          </cell>
          <cell r="L148">
            <v>34668.509089604944</v>
          </cell>
          <cell r="M148">
            <v>4680248.7270966675</v>
          </cell>
          <cell r="N148">
            <v>56162984.72516001</v>
          </cell>
          <cell r="P148">
            <v>9.6558904549924659E-3</v>
          </cell>
          <cell r="Q148">
            <v>0.12629904715130147</v>
          </cell>
          <cell r="R148">
            <v>85.02451854225616</v>
          </cell>
          <cell r="S148">
            <v>11478.310003204582</v>
          </cell>
          <cell r="T148">
            <v>137739.72003845498</v>
          </cell>
          <cell r="V148">
            <v>0.24139726137481163</v>
          </cell>
          <cell r="W148">
            <v>65.660055093948756</v>
          </cell>
          <cell r="X148">
            <v>119.36</v>
          </cell>
          <cell r="Y148">
            <v>1285.2394054131112</v>
          </cell>
          <cell r="Z148">
            <v>173507.31973077002</v>
          </cell>
          <cell r="AA148">
            <v>2082087.8367692402</v>
          </cell>
          <cell r="AC148">
            <v>108309.61377447803</v>
          </cell>
          <cell r="AD148">
            <v>14621797.859554533</v>
          </cell>
          <cell r="AE148">
            <v>1299715.3652937363</v>
          </cell>
          <cell r="AF148">
            <v>175461574.31465441</v>
          </cell>
        </row>
        <row r="149">
          <cell r="B149">
            <v>2022</v>
          </cell>
          <cell r="C149">
            <v>9.8798258379127799E-2</v>
          </cell>
          <cell r="D149">
            <v>109.84390366591428</v>
          </cell>
          <cell r="E149">
            <v>116.49048000000002</v>
          </cell>
          <cell r="F149">
            <v>73946.915947893489</v>
          </cell>
          <cell r="G149">
            <v>135</v>
          </cell>
          <cell r="H149">
            <v>9982833.6529656202</v>
          </cell>
          <cell r="I149">
            <v>119794003.83558744</v>
          </cell>
          <cell r="K149">
            <v>52.692404468868155</v>
          </cell>
          <cell r="L149">
            <v>35472.526688442049</v>
          </cell>
          <cell r="M149">
            <v>4788791.1029396765</v>
          </cell>
          <cell r="N149">
            <v>57465493.235276118</v>
          </cell>
          <cell r="P149">
            <v>9.8798258379127809E-3</v>
          </cell>
          <cell r="Q149">
            <v>0.12922812195989919</v>
          </cell>
          <cell r="R149">
            <v>86.996371703404137</v>
          </cell>
          <cell r="S149">
            <v>11744.510179959558</v>
          </cell>
          <cell r="T149">
            <v>140934.12215951469</v>
          </cell>
          <cell r="V149">
            <v>0.2469956459478195</v>
          </cell>
          <cell r="W149">
            <v>67.182815697806902</v>
          </cell>
          <cell r="X149">
            <v>119.36</v>
          </cell>
          <cell r="Y149">
            <v>1315.0461414916729</v>
          </cell>
          <cell r="Z149">
            <v>177531.22910137585</v>
          </cell>
          <cell r="AA149">
            <v>2130374.74921651</v>
          </cell>
          <cell r="AC149">
            <v>110821.48514953061</v>
          </cell>
          <cell r="AD149">
            <v>14960900.495186632</v>
          </cell>
          <cell r="AE149">
            <v>1329857.8217943674</v>
          </cell>
          <cell r="AF149">
            <v>179530805.94223958</v>
          </cell>
        </row>
        <row r="150">
          <cell r="B150">
            <v>2023</v>
          </cell>
          <cell r="C150">
            <v>0.10108954636806228</v>
          </cell>
          <cell r="D150">
            <v>112.39135765201165</v>
          </cell>
          <cell r="E150">
            <v>116.49048000000002</v>
          </cell>
          <cell r="F150">
            <v>75661.861971334234</v>
          </cell>
          <cell r="G150">
            <v>135</v>
          </cell>
          <cell r="H150">
            <v>10214351.366130121</v>
          </cell>
          <cell r="I150">
            <v>122572216.39356145</v>
          </cell>
          <cell r="K150">
            <v>53.914424729633218</v>
          </cell>
          <cell r="L150">
            <v>36295.190727989087</v>
          </cell>
          <cell r="M150">
            <v>4899850.7482785266</v>
          </cell>
          <cell r="N150">
            <v>58798208.979342319</v>
          </cell>
          <cell r="P150">
            <v>1.0108954636806229E-2</v>
          </cell>
          <cell r="Q150">
            <v>0.13222512664942548</v>
          </cell>
          <cell r="R150">
            <v>89.013955260393232</v>
          </cell>
          <cell r="S150">
            <v>12016.883960153085</v>
          </cell>
          <cell r="T150">
            <v>144202.60752183702</v>
          </cell>
          <cell r="V150">
            <v>0.25272386592015572</v>
          </cell>
          <cell r="W150">
            <v>68.740891530282354</v>
          </cell>
          <cell r="X150">
            <v>119.36</v>
          </cell>
          <cell r="Y150">
            <v>1345.5441429577704</v>
          </cell>
          <cell r="Z150">
            <v>181648.45929929899</v>
          </cell>
          <cell r="AA150">
            <v>2179781.5115915881</v>
          </cell>
          <cell r="AC150">
            <v>113391.61079754149</v>
          </cell>
          <cell r="AD150">
            <v>15307867.457668101</v>
          </cell>
          <cell r="AE150">
            <v>1360699.3295704979</v>
          </cell>
          <cell r="AF150">
            <v>183694409.49201718</v>
          </cell>
        </row>
        <row r="151">
          <cell r="B151">
            <v>2024</v>
          </cell>
          <cell r="C151">
            <v>0.103433972952093</v>
          </cell>
          <cell r="D151">
            <v>114.997891128137</v>
          </cell>
          <cell r="E151">
            <v>138.72648000000001</v>
          </cell>
          <cell r="F151">
            <v>77416.580307461845</v>
          </cell>
          <cell r="G151">
            <v>135</v>
          </cell>
          <cell r="H151">
            <v>10451238.341507349</v>
          </cell>
          <cell r="I151">
            <v>125414860.09808819</v>
          </cell>
          <cell r="K151">
            <v>55.164785574449603</v>
          </cell>
          <cell r="L151">
            <v>37136.933648719474</v>
          </cell>
          <cell r="M151">
            <v>5013486.0425771289</v>
          </cell>
          <cell r="N151">
            <v>60161832.510925546</v>
          </cell>
          <cell r="P151">
            <v>1.03433972952093E-2</v>
          </cell>
          <cell r="Q151">
            <v>0.13529163662133767</v>
          </cell>
          <cell r="R151">
            <v>91.078329773484512</v>
          </cell>
          <cell r="S151">
            <v>12295.574519420408</v>
          </cell>
          <cell r="T151">
            <v>147546.89423304491</v>
          </cell>
          <cell r="V151">
            <v>0.2585849323802325</v>
          </cell>
          <cell r="W151">
            <v>70.33510160742324</v>
          </cell>
          <cell r="X151">
            <v>119.36</v>
          </cell>
          <cell r="Y151">
            <v>1376.7494413498666</v>
          </cell>
          <cell r="Z151">
            <v>185861.17458223199</v>
          </cell>
          <cell r="AA151">
            <v>2230334.0949867838</v>
          </cell>
          <cell r="AC151">
            <v>116021.34172730468</v>
          </cell>
          <cell r="AD151">
            <v>15662881.13318613</v>
          </cell>
          <cell r="AE151">
            <v>1392256.1007276562</v>
          </cell>
          <cell r="AF151">
            <v>187954573.59823358</v>
          </cell>
        </row>
        <row r="152">
          <cell r="B152">
            <v>2025</v>
          </cell>
          <cell r="C152">
            <v>0.10583277049934782</v>
          </cell>
          <cell r="D152">
            <v>117.6648742411749</v>
          </cell>
          <cell r="E152">
            <v>138.72648000000001</v>
          </cell>
          <cell r="F152">
            <v>79211.993339158944</v>
          </cell>
          <cell r="G152">
            <v>135</v>
          </cell>
          <cell r="H152">
            <v>10693619.100786457</v>
          </cell>
          <cell r="I152">
            <v>128323429.20943749</v>
          </cell>
          <cell r="K152">
            <v>56.444144266318837</v>
          </cell>
          <cell r="L152">
            <v>37998.197920085848</v>
          </cell>
          <cell r="M152">
            <v>5129756.7192115895</v>
          </cell>
          <cell r="N152">
            <v>61557080.630539075</v>
          </cell>
          <cell r="P152">
            <v>1.0583277049934782E-2</v>
          </cell>
          <cell r="Q152">
            <v>0.13842926381314696</v>
          </cell>
          <cell r="R152">
            <v>93.190580399010528</v>
          </cell>
          <cell r="S152">
            <v>12580.728353866421</v>
          </cell>
          <cell r="T152">
            <v>150968.74024639706</v>
          </cell>
          <cell r="V152">
            <v>0.26458192624836957</v>
          </cell>
          <cell r="W152">
            <v>71.966283939556533</v>
          </cell>
          <cell r="X152">
            <v>119.36</v>
          </cell>
          <cell r="Y152">
            <v>1408.6784400031829</v>
          </cell>
          <cell r="Z152">
            <v>190171.58940042969</v>
          </cell>
          <cell r="AA152">
            <v>2282059.072805156</v>
          </cell>
          <cell r="AC152">
            <v>118712.06027964699</v>
          </cell>
          <cell r="AD152">
            <v>16026128.137752343</v>
          </cell>
          <cell r="AE152">
            <v>1424544.7233557638</v>
          </cell>
          <cell r="AF152">
            <v>192313537.65302813</v>
          </cell>
        </row>
        <row r="153">
          <cell r="B153">
            <v>2026</v>
          </cell>
          <cell r="C153">
            <v>0.10828719995852172</v>
          </cell>
          <cell r="D153">
            <v>120.39370891388445</v>
          </cell>
          <cell r="E153">
            <v>138.72648000000001</v>
          </cell>
          <cell r="F153">
            <v>81049.044840827031</v>
          </cell>
          <cell r="G153">
            <v>135</v>
          </cell>
          <cell r="H153">
            <v>10941621.053511649</v>
          </cell>
          <cell r="I153">
            <v>131299452.64213979</v>
          </cell>
          <cell r="K153">
            <v>57.753173311211583</v>
          </cell>
          <cell r="L153">
            <v>38879.43627310764</v>
          </cell>
          <cell r="M153">
            <v>5248723.8968695318</v>
          </cell>
          <cell r="N153">
            <v>62984686.762434378</v>
          </cell>
          <cell r="P153">
            <v>1.0828719995852172E-2</v>
          </cell>
          <cell r="Q153">
            <v>0.14163965754574642</v>
          </cell>
          <cell r="R153">
            <v>95.351817459796493</v>
          </cell>
          <cell r="S153">
            <v>12872.495357072527</v>
          </cell>
          <cell r="T153">
            <v>154469.94428487032</v>
          </cell>
          <cell r="V153">
            <v>0.2707179998963043</v>
          </cell>
          <cell r="W153">
            <v>73.635295971794775</v>
          </cell>
          <cell r="X153">
            <v>119.36</v>
          </cell>
          <cell r="Y153">
            <v>1441.3479226722416</v>
          </cell>
          <cell r="Z153">
            <v>194581.96956075262</v>
          </cell>
          <cell r="AA153">
            <v>2334983.6347290315</v>
          </cell>
          <cell r="AC153">
            <v>121465.18085406671</v>
          </cell>
          <cell r="AD153">
            <v>16397799.415299006</v>
          </cell>
          <cell r="AE153">
            <v>1457582.1702488004</v>
          </cell>
          <cell r="AF153">
            <v>196773592.98358807</v>
          </cell>
        </row>
        <row r="154">
          <cell r="B154">
            <v>2027</v>
          </cell>
          <cell r="C154">
            <v>0.11079855152170591</v>
          </cell>
          <cell r="D154">
            <v>123.18582958183264</v>
          </cell>
          <cell r="E154">
            <v>138.72648000000001</v>
          </cell>
          <cell r="F154">
            <v>82928.700474489728</v>
          </cell>
          <cell r="G154">
            <v>135</v>
          </cell>
          <cell r="H154">
            <v>11195374.564056113</v>
          </cell>
          <cell r="I154">
            <v>134344494.76867336</v>
          </cell>
          <cell r="K154">
            <v>59.092560811576483</v>
          </cell>
          <cell r="L154">
            <v>39781.111938353293</v>
          </cell>
          <cell r="M154">
            <v>5370450.1116776941</v>
          </cell>
          <cell r="N154">
            <v>64445401.340132326</v>
          </cell>
          <cell r="P154">
            <v>1.1079855152170592E-2</v>
          </cell>
          <cell r="Q154">
            <v>0.14492450539039134</v>
          </cell>
          <cell r="R154">
            <v>97.563177028811452</v>
          </cell>
          <cell r="S154">
            <v>13171.028898889546</v>
          </cell>
          <cell r="T154">
            <v>158052.34678667455</v>
          </cell>
          <cell r="V154">
            <v>0.27699637880426475</v>
          </cell>
          <cell r="W154">
            <v>75.343015034760015</v>
          </cell>
          <cell r="X154">
            <v>119.36</v>
          </cell>
          <cell r="Y154">
            <v>1474.7750623534016</v>
          </cell>
          <cell r="Z154">
            <v>199094.63341770921</v>
          </cell>
          <cell r="AA154">
            <v>2389135.6010125102</v>
          </cell>
          <cell r="AC154">
            <v>124282.15065222525</v>
          </cell>
          <cell r="AD154">
            <v>16778090.338050406</v>
          </cell>
          <cell r="AE154">
            <v>1491385.8078267029</v>
          </cell>
          <cell r="AF154">
            <v>201337084.05660486</v>
          </cell>
        </row>
        <row r="155">
          <cell r="B155">
            <v>2028</v>
          </cell>
          <cell r="C155">
            <v>0.11336814530258825</v>
          </cell>
          <cell r="D155">
            <v>126.04270394741762</v>
          </cell>
          <cell r="E155">
            <v>138.72648000000001</v>
          </cell>
          <cell r="F155">
            <v>84851.948297401541</v>
          </cell>
          <cell r="G155">
            <v>135</v>
          </cell>
          <cell r="H155">
            <v>11455013.020149209</v>
          </cell>
          <cell r="I155">
            <v>137460156.2417905</v>
          </cell>
          <cell r="K155">
            <v>60.463010828047068</v>
          </cell>
          <cell r="L155">
            <v>40703.698889441293</v>
          </cell>
          <cell r="M155">
            <v>5494999.3500745744</v>
          </cell>
          <cell r="N155">
            <v>65939992.200894892</v>
          </cell>
          <cell r="P155">
            <v>1.1336814530258825E-2</v>
          </cell>
          <cell r="Q155">
            <v>0.14828553405578546</v>
          </cell>
          <cell r="R155">
            <v>99.825821526354758</v>
          </cell>
          <cell r="S155">
            <v>13476.485906057893</v>
          </cell>
          <cell r="T155">
            <v>161717.83087269473</v>
          </cell>
          <cell r="V155">
            <v>0.28342036325647063</v>
          </cell>
          <cell r="W155">
            <v>77.090338805759998</v>
          </cell>
          <cell r="X155">
            <v>119.36</v>
          </cell>
          <cell r="Y155">
            <v>1508.9774303119871</v>
          </cell>
          <cell r="Z155">
            <v>203711.95309211826</v>
          </cell>
          <cell r="AA155">
            <v>2444543.4371054191</v>
          </cell>
          <cell r="AC155">
            <v>127164.45043868118</v>
          </cell>
          <cell r="AD155">
            <v>17167200.809221961</v>
          </cell>
          <cell r="AE155">
            <v>1525973.4052641741</v>
          </cell>
          <cell r="AF155">
            <v>206006409.7106635</v>
          </cell>
        </row>
        <row r="156">
          <cell r="B156">
            <v>2029</v>
          </cell>
          <cell r="C156">
            <v>0.11599733203038254</v>
          </cell>
          <cell r="D156">
            <v>128.96583375137934</v>
          </cell>
          <cell r="E156">
            <v>138.72648000000001</v>
          </cell>
          <cell r="F156">
            <v>86819.799281428568</v>
          </cell>
          <cell r="G156">
            <v>135</v>
          </cell>
          <cell r="H156">
            <v>11720672.902992856</v>
          </cell>
          <cell r="I156">
            <v>140648074.83591425</v>
          </cell>
          <cell r="K156">
            <v>61.865243749537349</v>
          </cell>
          <cell r="L156">
            <v>41647.682092188552</v>
          </cell>
          <cell r="M156">
            <v>5622437.0824454548</v>
          </cell>
          <cell r="N156">
            <v>67469244.989345461</v>
          </cell>
          <cell r="P156">
            <v>1.1599733203038254E-2</v>
          </cell>
          <cell r="Q156">
            <v>0.15172451029574038</v>
          </cell>
          <cell r="R156">
            <v>102.14094033109242</v>
          </cell>
          <cell r="S156">
            <v>13789.026944697478</v>
          </cell>
          <cell r="T156">
            <v>165468.32333636974</v>
          </cell>
          <cell r="V156">
            <v>0.28999333007595635</v>
          </cell>
          <cell r="W156">
            <v>78.878185780660132</v>
          </cell>
          <cell r="X156">
            <v>119.36</v>
          </cell>
          <cell r="Y156">
            <v>1543.9730053187768</v>
          </cell>
          <cell r="Z156">
            <v>208436.35571803487</v>
          </cell>
          <cell r="AA156">
            <v>2501236.2686164184</v>
          </cell>
          <cell r="AC156">
            <v>130113.595319267</v>
          </cell>
          <cell r="AD156">
            <v>17565335.368101042</v>
          </cell>
          <cell r="AE156">
            <v>1561363.1438312039</v>
          </cell>
          <cell r="AF156">
            <v>210784024.41721249</v>
          </cell>
        </row>
        <row r="157">
          <cell r="B157">
            <v>2030</v>
          </cell>
          <cell r="C157">
            <v>0.11868749375985087</v>
          </cell>
          <cell r="D157">
            <v>131.9567555622022</v>
          </cell>
          <cell r="E157">
            <v>138.72648000000001</v>
          </cell>
          <cell r="F157">
            <v>88833.287844474529</v>
          </cell>
          <cell r="G157">
            <v>135</v>
          </cell>
          <cell r="H157">
            <v>11992493.859004062</v>
          </cell>
          <cell r="I157">
            <v>143909926.30804873</v>
          </cell>
          <cell r="K157">
            <v>63.299996671920461</v>
          </cell>
          <cell r="L157">
            <v>42613.557759536852</v>
          </cell>
          <cell r="M157">
            <v>5752830.2975374749</v>
          </cell>
          <cell r="N157">
            <v>69033963.570449695</v>
          </cell>
          <cell r="P157">
            <v>1.1868749375985088E-2</v>
          </cell>
          <cell r="Q157">
            <v>0.15524324183788496</v>
          </cell>
          <cell r="R157">
            <v>104.50975040526416</v>
          </cell>
          <cell r="S157">
            <v>14108.816304710661</v>
          </cell>
          <cell r="T157">
            <v>169305.79565652792</v>
          </cell>
          <cell r="V157">
            <v>0.29671873439962715</v>
          </cell>
          <cell r="W157">
            <v>80.707495756698577</v>
          </cell>
          <cell r="X157">
            <v>119.36</v>
          </cell>
          <cell r="Y157">
            <v>1579.7801831007007</v>
          </cell>
          <cell r="Z157">
            <v>213270.32471859458</v>
          </cell>
          <cell r="AA157">
            <v>2559243.8966231351</v>
          </cell>
          <cell r="AC157">
            <v>133131.13553751734</v>
          </cell>
          <cell r="AD157">
            <v>17972703.297564842</v>
          </cell>
          <cell r="AE157">
            <v>1597573.626450208</v>
          </cell>
          <cell r="AF157">
            <v>215672439.57077807</v>
          </cell>
        </row>
        <row r="158">
          <cell r="B158">
            <v>2031</v>
          </cell>
          <cell r="C158">
            <v>0.12144004459779287</v>
          </cell>
          <cell r="D158">
            <v>135.01704158382611</v>
          </cell>
          <cell r="E158">
            <v>160.96248</v>
          </cell>
          <cell r="F158">
            <v>90893.472394231765</v>
          </cell>
          <cell r="G158">
            <v>135</v>
          </cell>
          <cell r="H158">
            <v>12270618.773221288</v>
          </cell>
          <cell r="I158">
            <v>147247425.27865547</v>
          </cell>
          <cell r="K158">
            <v>64.768023785489532</v>
          </cell>
          <cell r="L158">
            <v>43601.833612391558</v>
          </cell>
          <cell r="M158">
            <v>5886247.5376728605</v>
          </cell>
          <cell r="N158">
            <v>70634970.452074319</v>
          </cell>
          <cell r="P158">
            <v>1.2144004459779287E-2</v>
          </cell>
          <cell r="Q158">
            <v>0.15884357833391308</v>
          </cell>
          <cell r="R158">
            <v>106.93349693439029</v>
          </cell>
          <cell r="S158">
            <v>14436.02208614269</v>
          </cell>
          <cell r="T158">
            <v>173232.26503371226</v>
          </cell>
          <cell r="V158">
            <v>0.30360011149448218</v>
          </cell>
          <cell r="W158">
            <v>82.579230326499157</v>
          </cell>
          <cell r="X158">
            <v>119.36</v>
          </cell>
          <cell r="Y158">
            <v>1616.4177860107138</v>
          </cell>
          <cell r="Z158">
            <v>218216.40111144638</v>
          </cell>
          <cell r="AA158">
            <v>2618596.8133373568</v>
          </cell>
          <cell r="AC158">
            <v>136218.65728956842</v>
          </cell>
          <cell r="AD158">
            <v>18389518.734091736</v>
          </cell>
          <cell r="AE158">
            <v>1634623.8874748209</v>
          </cell>
          <cell r="AF158">
            <v>220674224.80910087</v>
          </cell>
        </row>
        <row r="159">
          <cell r="B159">
            <v>2032</v>
          </cell>
          <cell r="C159">
            <v>0.12425643144638292</v>
          </cell>
          <cell r="D159">
            <v>138.14830048208856</v>
          </cell>
          <cell r="E159">
            <v>160.96248</v>
          </cell>
          <cell r="F159">
            <v>93001.435884542036</v>
          </cell>
          <cell r="G159">
            <v>135</v>
          </cell>
          <cell r="H159">
            <v>12555193.844413174</v>
          </cell>
          <cell r="I159">
            <v>150662326.13295808</v>
          </cell>
          <cell r="K159">
            <v>66.270096771404226</v>
          </cell>
          <cell r="L159">
            <v>44613.029146509332</v>
          </cell>
          <cell r="M159">
            <v>6022758.9347787602</v>
          </cell>
          <cell r="N159">
            <v>72273107.217345119</v>
          </cell>
          <cell r="P159">
            <v>1.2425643144638293E-2</v>
          </cell>
          <cell r="Q159">
            <v>0.16252741233186888</v>
          </cell>
          <cell r="R159">
            <v>109.41345398181414</v>
          </cell>
          <cell r="S159">
            <v>14770.816287544909</v>
          </cell>
          <cell r="T159">
            <v>177249.79545053892</v>
          </cell>
          <cell r="V159">
            <v>0.3106410786159573</v>
          </cell>
          <cell r="W159">
            <v>84.494373383540392</v>
          </cell>
          <cell r="X159">
            <v>119.36</v>
          </cell>
          <cell r="Y159">
            <v>1653.9050729219239</v>
          </cell>
          <cell r="Z159">
            <v>223277.18484445973</v>
          </cell>
          <cell r="AA159">
            <v>2679326.2181335166</v>
          </cell>
          <cell r="AC159">
            <v>139377.78355795512</v>
          </cell>
          <cell r="AD159">
            <v>18816000.780323941</v>
          </cell>
          <cell r="AE159">
            <v>1672533.4026954614</v>
          </cell>
          <cell r="AF159">
            <v>225792009.36388725</v>
          </cell>
        </row>
        <row r="160">
          <cell r="B160">
            <v>2033</v>
          </cell>
          <cell r="C160">
            <v>0.12713813476374727</v>
          </cell>
          <cell r="D160">
            <v>141.35217823033423</v>
          </cell>
          <cell r="E160">
            <v>160.96248</v>
          </cell>
          <cell r="F160">
            <v>95158.286384661013</v>
          </cell>
          <cell r="G160">
            <v>135</v>
          </cell>
          <cell r="H160">
            <v>12846368.661929237</v>
          </cell>
          <cell r="I160">
            <v>154156423.94315085</v>
          </cell>
          <cell r="K160">
            <v>67.807005207331869</v>
          </cell>
          <cell r="L160">
            <v>45647.675905575816</v>
          </cell>
          <cell r="M160">
            <v>6162436.2472527353</v>
          </cell>
          <cell r="N160">
            <v>73949234.96703282</v>
          </cell>
          <cell r="P160">
            <v>1.2713813476374729E-2</v>
          </cell>
          <cell r="Q160">
            <v>0.16629668027098146</v>
          </cell>
          <cell r="R160">
            <v>111.95092515842474</v>
          </cell>
          <cell r="S160">
            <v>15113.37489638734</v>
          </cell>
          <cell r="T160">
            <v>181360.4987566481</v>
          </cell>
          <cell r="V160">
            <v>0.31784533690936817</v>
          </cell>
          <cell r="W160">
            <v>86.453931639348141</v>
          </cell>
          <cell r="X160">
            <v>119.36</v>
          </cell>
          <cell r="Y160">
            <v>1692.261749351195</v>
          </cell>
          <cell r="Z160">
            <v>228455.33616241132</v>
          </cell>
          <cell r="AA160">
            <v>2741464.0339489356</v>
          </cell>
          <cell r="AC160">
            <v>142610.17496474646</v>
          </cell>
          <cell r="AD160">
            <v>19252373.62024077</v>
          </cell>
          <cell r="AE160">
            <v>1711322.0995769575</v>
          </cell>
          <cell r="AF160">
            <v>231028483.44288924</v>
          </cell>
        </row>
        <row r="161">
          <cell r="B161">
            <v>2034</v>
          </cell>
          <cell r="C161">
            <v>0.13008666934217902</v>
          </cell>
          <cell r="D161">
            <v>144.63035897463465</v>
          </cell>
          <cell r="E161">
            <v>160.96248</v>
          </cell>
          <cell r="F161">
            <v>97365.15766172405</v>
          </cell>
          <cell r="G161">
            <v>135</v>
          </cell>
          <cell r="H161">
            <v>13144296.284332747</v>
          </cell>
          <cell r="I161">
            <v>157731555.41199297</v>
          </cell>
          <cell r="K161">
            <v>69.379556982495487</v>
          </cell>
          <cell r="L161">
            <v>46706.317760615959</v>
          </cell>
          <cell r="M161">
            <v>6305352.8976831548</v>
          </cell>
          <cell r="N161">
            <v>75664234.772197857</v>
          </cell>
          <cell r="P161">
            <v>1.3008666934217903E-2</v>
          </cell>
          <cell r="Q161">
            <v>0.17015336349957019</v>
          </cell>
          <cell r="R161">
            <v>114.54724430791066</v>
          </cell>
          <cell r="S161">
            <v>15463.877981567939</v>
          </cell>
          <cell r="T161">
            <v>185566.53577881528</v>
          </cell>
          <cell r="V161">
            <v>0.32521667335544757</v>
          </cell>
          <cell r="W161">
            <v>88.458935152681747</v>
          </cell>
          <cell r="X161">
            <v>119.36</v>
          </cell>
          <cell r="Y161">
            <v>1731.507977817512</v>
          </cell>
          <cell r="Z161">
            <v>233753.57700536412</v>
          </cell>
          <cell r="AA161">
            <v>2805042.9240643694</v>
          </cell>
          <cell r="AC161">
            <v>145917.53064446541</v>
          </cell>
          <cell r="AD161">
            <v>19698866.637002833</v>
          </cell>
          <cell r="AE161">
            <v>1751010.3677335849</v>
          </cell>
          <cell r="AF161">
            <v>236386399.64403403</v>
          </cell>
        </row>
        <row r="162">
          <cell r="B162">
            <v>2035</v>
          </cell>
          <cell r="C162">
            <v>0.13310358510440251</v>
          </cell>
          <cell r="D162">
            <v>147.98456591907473</v>
          </cell>
          <cell r="E162">
            <v>160.96248</v>
          </cell>
          <cell r="F162">
            <v>99623.209776721109</v>
          </cell>
          <cell r="G162">
            <v>135</v>
          </cell>
          <cell r="H162">
            <v>13449133.31985735</v>
          </cell>
          <cell r="I162">
            <v>161389599.83828819</v>
          </cell>
          <cell r="K162">
            <v>70.988578722347995</v>
          </cell>
          <cell r="L162">
            <v>47789.511195884676</v>
          </cell>
          <cell r="M162">
            <v>6451584.0114444308</v>
          </cell>
          <cell r="N162">
            <v>77419008.13733317</v>
          </cell>
          <cell r="P162">
            <v>1.3310358510440252E-2</v>
          </cell>
          <cell r="Q162">
            <v>0.1740994893165585</v>
          </cell>
          <cell r="R162">
            <v>117.20377620790718</v>
          </cell>
          <cell r="S162">
            <v>15822.509788067469</v>
          </cell>
          <cell r="T162">
            <v>189870.11745680962</v>
          </cell>
          <cell r="V162">
            <v>0.33275896276100625</v>
          </cell>
          <cell r="W162">
            <v>90.510437870993698</v>
          </cell>
          <cell r="X162">
            <v>119.36</v>
          </cell>
          <cell r="Y162">
            <v>1771.6643884405919</v>
          </cell>
          <cell r="Z162">
            <v>239174.6924394799</v>
          </cell>
          <cell r="AA162">
            <v>2870096.3092737589</v>
          </cell>
          <cell r="AC162">
            <v>149301.58913725428</v>
          </cell>
          <cell r="AD162">
            <v>20155714.533529326</v>
          </cell>
          <cell r="AE162">
            <v>1791619.0696470514</v>
          </cell>
          <cell r="AF162">
            <v>241868574.40235192</v>
          </cell>
        </row>
        <row r="163">
          <cell r="B163" t="str">
            <v xml:space="preserve">     </v>
          </cell>
          <cell r="C163">
            <v>0</v>
          </cell>
          <cell r="D163">
            <v>0</v>
          </cell>
          <cell r="E163">
            <v>0</v>
          </cell>
          <cell r="F163">
            <v>0</v>
          </cell>
          <cell r="G163">
            <v>0</v>
          </cell>
          <cell r="H163">
            <v>0</v>
          </cell>
          <cell r="I163">
            <v>0</v>
          </cell>
          <cell r="K163">
            <v>0</v>
          </cell>
          <cell r="L163">
            <v>0</v>
          </cell>
          <cell r="M163">
            <v>0</v>
          </cell>
          <cell r="N163">
            <v>0</v>
          </cell>
          <cell r="P163">
            <v>0</v>
          </cell>
          <cell r="Q163">
            <v>0</v>
          </cell>
          <cell r="R163">
            <v>0</v>
          </cell>
          <cell r="S163">
            <v>0</v>
          </cell>
          <cell r="T163">
            <v>0</v>
          </cell>
          <cell r="V163">
            <v>0</v>
          </cell>
          <cell r="W163">
            <v>0</v>
          </cell>
          <cell r="X163">
            <v>0</v>
          </cell>
          <cell r="Y163">
            <v>0</v>
          </cell>
          <cell r="Z163">
            <v>0</v>
          </cell>
          <cell r="AA163">
            <v>0</v>
          </cell>
          <cell r="AC163">
            <v>0</v>
          </cell>
          <cell r="AD163">
            <v>0</v>
          </cell>
          <cell r="AE163">
            <v>0</v>
          </cell>
          <cell r="AF163">
            <v>0</v>
          </cell>
        </row>
        <row r="176">
          <cell r="B176" t="str">
            <v>Año</v>
          </cell>
          <cell r="C176" t="str">
            <v>VOLUMEN DIARIO DE AGUA TRATADA (l/día)</v>
          </cell>
          <cell r="D176" t="str">
            <v>CANTIDAD DE QUIMICOS PARA CLORACIÓN (kg/día)</v>
          </cell>
          <cell r="E176" t="str">
            <v>CANTIDAD DE QUIMICOS PARA CLORACIÓN (kg/año)</v>
          </cell>
          <cell r="F176" t="str">
            <v>COSTO DE QUIMICOS PARA CLORACIÓN ($/año)</v>
          </cell>
          <cell r="H176" t="str">
            <v>CANTIDAD DE QUIMICOS PARA COAGULACIÓN (kg/día)</v>
          </cell>
          <cell r="I176" t="str">
            <v>CANTIDAD DE QUIMICOS PARA COAGULACIÓN (kg/año)</v>
          </cell>
          <cell r="J176" t="str">
            <v>COSTO DE QUIMICOS PARA COAGULACIÓN ($/año)</v>
          </cell>
        </row>
        <row r="177">
          <cell r="B177">
            <v>2002</v>
          </cell>
          <cell r="C177">
            <v>82928.956596867793</v>
          </cell>
          <cell r="D177">
            <v>0.5805026961780746</v>
          </cell>
          <cell r="E177">
            <v>211.88348410499722</v>
          </cell>
          <cell r="F177">
            <v>2118834.8410499725</v>
          </cell>
          <cell r="H177">
            <v>4.1464478298433898</v>
          </cell>
          <cell r="I177">
            <v>1513.4534578928374</v>
          </cell>
          <cell r="J177">
            <v>832399.40184106061</v>
          </cell>
        </row>
        <row r="178">
          <cell r="B178">
            <v>2003</v>
          </cell>
          <cell r="C178">
            <v>82664.980453858981</v>
          </cell>
          <cell r="D178">
            <v>0.57865486317701287</v>
          </cell>
          <cell r="E178">
            <v>211.2090250596097</v>
          </cell>
          <cell r="F178">
            <v>2112090.2505960972</v>
          </cell>
          <cell r="H178">
            <v>4.133249022692949</v>
          </cell>
          <cell r="I178">
            <v>1508.6358932829264</v>
          </cell>
          <cell r="J178">
            <v>829749.74130560958</v>
          </cell>
        </row>
        <row r="179">
          <cell r="B179">
            <v>2004</v>
          </cell>
          <cell r="C179">
            <v>82637.659287975679</v>
          </cell>
          <cell r="D179">
            <v>0.57846361501582977</v>
          </cell>
          <cell r="E179">
            <v>211.13921948077785</v>
          </cell>
          <cell r="F179">
            <v>2111392.1948077786</v>
          </cell>
          <cell r="H179">
            <v>4.131882964398784</v>
          </cell>
          <cell r="I179">
            <v>1508.1372820055562</v>
          </cell>
          <cell r="J179">
            <v>829475.50510305597</v>
          </cell>
        </row>
        <row r="180">
          <cell r="B180">
            <v>2005</v>
          </cell>
          <cell r="C180">
            <v>82809.476987530012</v>
          </cell>
          <cell r="D180">
            <v>0.57966633891271013</v>
          </cell>
          <cell r="E180">
            <v>211.5782137031392</v>
          </cell>
          <cell r="F180">
            <v>2115782.1370313922</v>
          </cell>
          <cell r="H180">
            <v>4.1404738493765008</v>
          </cell>
          <cell r="I180">
            <v>1511.2729550224228</v>
          </cell>
          <cell r="J180">
            <v>831200.1252623325</v>
          </cell>
        </row>
        <row r="181">
          <cell r="B181">
            <v>2006</v>
          </cell>
          <cell r="C181">
            <v>86931.417375939651</v>
          </cell>
          <cell r="D181">
            <v>0.60851992163157753</v>
          </cell>
          <cell r="E181">
            <v>222.1097713955258</v>
          </cell>
          <cell r="F181">
            <v>2221097.713955258</v>
          </cell>
          <cell r="H181">
            <v>4.3465708687969826</v>
          </cell>
          <cell r="I181">
            <v>1586.4983671108987</v>
          </cell>
          <cell r="J181">
            <v>872574.10191099427</v>
          </cell>
        </row>
        <row r="182">
          <cell r="B182">
            <v>2007</v>
          </cell>
          <cell r="C182">
            <v>91132.768182084124</v>
          </cell>
          <cell r="D182">
            <v>0.63792937727458887</v>
          </cell>
          <cell r="E182">
            <v>232.84422270522495</v>
          </cell>
          <cell r="F182">
            <v>2328442.2270522495</v>
          </cell>
          <cell r="H182">
            <v>4.5566384091042069</v>
          </cell>
          <cell r="I182">
            <v>1663.1730193230355</v>
          </cell>
          <cell r="J182">
            <v>914745.16062766954</v>
          </cell>
        </row>
        <row r="183">
          <cell r="B183">
            <v>2008</v>
          </cell>
          <cell r="C183">
            <v>95416.471576799086</v>
          </cell>
          <cell r="D183">
            <v>0.66791530103759367</v>
          </cell>
          <cell r="E183">
            <v>243.7890848787217</v>
          </cell>
          <cell r="F183">
            <v>2437890.8487872169</v>
          </cell>
          <cell r="H183">
            <v>4.7708235788399538</v>
          </cell>
          <cell r="I183">
            <v>1741.3506062765832</v>
          </cell>
          <cell r="J183">
            <v>957742.83345212077</v>
          </cell>
        </row>
        <row r="184">
          <cell r="B184">
            <v>2009</v>
          </cell>
          <cell r="C184">
            <v>99785.488070213425</v>
          </cell>
          <cell r="D184">
            <v>0.69849841649149391</v>
          </cell>
          <cell r="E184">
            <v>254.95192201939528</v>
          </cell>
          <cell r="F184">
            <v>2549519.2201939528</v>
          </cell>
          <cell r="H184">
            <v>4.9892744035106711</v>
          </cell>
          <cell r="I184">
            <v>1821.0851572813949</v>
          </cell>
          <cell r="J184">
            <v>1001596.8365047672</v>
          </cell>
        </row>
        <row r="185">
          <cell r="B185">
            <v>2010</v>
          </cell>
          <cell r="C185">
            <v>104242.80047070976</v>
          </cell>
          <cell r="D185">
            <v>0.7296996032949683</v>
          </cell>
          <cell r="E185">
            <v>266.34035520266343</v>
          </cell>
          <cell r="F185">
            <v>2663403.5520266341</v>
          </cell>
          <cell r="H185">
            <v>5.212140023535488</v>
          </cell>
          <cell r="I185">
            <v>1902.4311085904531</v>
          </cell>
          <cell r="J185">
            <v>1046337.1097247492</v>
          </cell>
        </row>
        <row r="186">
          <cell r="B186">
            <v>2011</v>
          </cell>
          <cell r="C186">
            <v>110345.58076084229</v>
          </cell>
          <cell r="D186">
            <v>0.77241906532589599</v>
          </cell>
          <cell r="E186">
            <v>281.93295884395206</v>
          </cell>
          <cell r="F186">
            <v>2819329.5884395204</v>
          </cell>
          <cell r="H186">
            <v>5.5172790380421137</v>
          </cell>
          <cell r="I186">
            <v>2013.8068488853714</v>
          </cell>
          <cell r="J186">
            <v>1107593.7668869542</v>
          </cell>
        </row>
        <row r="187">
          <cell r="B187">
            <v>2012</v>
          </cell>
          <cell r="C187">
            <v>113120.72842413491</v>
          </cell>
          <cell r="D187">
            <v>0.79184509896894439</v>
          </cell>
          <cell r="E187">
            <v>289.02346112366473</v>
          </cell>
          <cell r="F187">
            <v>2890234.6112366472</v>
          </cell>
          <cell r="H187">
            <v>5.6560364212067453</v>
          </cell>
          <cell r="I187">
            <v>2064.453293740462</v>
          </cell>
          <cell r="J187">
            <v>1135449.3115572541</v>
          </cell>
        </row>
        <row r="188">
          <cell r="B188">
            <v>2013</v>
          </cell>
          <cell r="C188">
            <v>115744.17716290837</v>
          </cell>
          <cell r="D188">
            <v>0.81020924014035856</v>
          </cell>
          <cell r="E188">
            <v>295.72637265123086</v>
          </cell>
          <cell r="F188">
            <v>2957263.7265123087</v>
          </cell>
          <cell r="H188">
            <v>5.7872088581454184</v>
          </cell>
          <cell r="I188">
            <v>2112.3312332230776</v>
          </cell>
          <cell r="J188">
            <v>1161782.1782726927</v>
          </cell>
        </row>
        <row r="189">
          <cell r="B189">
            <v>2014</v>
          </cell>
          <cell r="C189">
            <v>118428.46783030838</v>
          </cell>
          <cell r="D189">
            <v>0.82899927481215863</v>
          </cell>
          <cell r="E189">
            <v>302.58473530643789</v>
          </cell>
          <cell r="F189">
            <v>3025847.3530643787</v>
          </cell>
          <cell r="H189">
            <v>5.9214233915154191</v>
          </cell>
          <cell r="I189">
            <v>2161.3195379031281</v>
          </cell>
          <cell r="J189">
            <v>1188725.7458467204</v>
          </cell>
        </row>
        <row r="190">
          <cell r="B190">
            <v>2015</v>
          </cell>
          <cell r="C190">
            <v>121175.01144695998</v>
          </cell>
          <cell r="D190">
            <v>0.84822508012871978</v>
          </cell>
          <cell r="E190">
            <v>309.60215424698271</v>
          </cell>
          <cell r="F190">
            <v>3096021.542469827</v>
          </cell>
          <cell r="H190">
            <v>6.0587505723479982</v>
          </cell>
          <cell r="I190">
            <v>2211.4439589070194</v>
          </cell>
          <cell r="J190">
            <v>1216294.1773988607</v>
          </cell>
        </row>
        <row r="191">
          <cell r="B191">
            <v>2016</v>
          </cell>
          <cell r="C191">
            <v>123985.25175728981</v>
          </cell>
          <cell r="D191">
            <v>0.86789676230102875</v>
          </cell>
          <cell r="E191">
            <v>316.78231823987551</v>
          </cell>
          <cell r="F191">
            <v>3167823.1823987551</v>
          </cell>
          <cell r="H191">
            <v>6.1992625878644905</v>
          </cell>
          <cell r="I191">
            <v>2262.7308445705389</v>
          </cell>
          <cell r="J191">
            <v>1244501.9645137964</v>
          </cell>
        </row>
        <row r="192">
          <cell r="B192">
            <v>2017</v>
          </cell>
          <cell r="C192">
            <v>126860.66598844295</v>
          </cell>
          <cell r="D192">
            <v>0.88802466191910068</v>
          </cell>
          <cell r="E192">
            <v>324.12900160047172</v>
          </cell>
          <cell r="F192">
            <v>3241290.0160047174</v>
          </cell>
          <cell r="H192">
            <v>6.3430332994221477</v>
          </cell>
          <cell r="I192">
            <v>2315.207154289084</v>
          </cell>
          <cell r="J192">
            <v>1273363.9348589962</v>
          </cell>
        </row>
        <row r="193">
          <cell r="B193">
            <v>2018</v>
          </cell>
          <cell r="C193">
            <v>129802.7656268</v>
          </cell>
          <cell r="D193">
            <v>0.90861935938759997</v>
          </cell>
          <cell r="E193">
            <v>331.64606617647399</v>
          </cell>
          <cell r="F193">
            <v>3316460.66176474</v>
          </cell>
          <cell r="H193">
            <v>6.4901382813400001</v>
          </cell>
          <cell r="I193">
            <v>2368.9004726890998</v>
          </cell>
          <cell r="J193">
            <v>1302895.259979005</v>
          </cell>
        </row>
        <row r="194">
          <cell r="B194">
            <v>2019</v>
          </cell>
          <cell r="C194">
            <v>132813.09721250314</v>
          </cell>
          <cell r="D194">
            <v>0.92969168048752193</v>
          </cell>
          <cell r="E194">
            <v>339.33746337794548</v>
          </cell>
          <cell r="F194">
            <v>3393374.633779455</v>
          </cell>
          <cell r="H194">
            <v>6.6406548606251574</v>
          </cell>
          <cell r="I194">
            <v>2423.8390241281822</v>
          </cell>
          <cell r="J194">
            <v>1333111.4632705003</v>
          </cell>
        </row>
        <row r="195">
          <cell r="B195">
            <v>2020</v>
          </cell>
          <cell r="C195">
            <v>135893.24315240848</v>
          </cell>
          <cell r="D195">
            <v>0.9512527020668593</v>
          </cell>
          <cell r="E195">
            <v>347.20723625440365</v>
          </cell>
          <cell r="F195">
            <v>3472072.3625440365</v>
          </cell>
          <cell r="H195">
            <v>6.794662157620424</v>
          </cell>
          <cell r="I195">
            <v>2480.0516875314547</v>
          </cell>
          <cell r="J195">
            <v>1364028.4281423001</v>
          </cell>
        </row>
        <row r="196">
          <cell r="B196">
            <v>2021</v>
          </cell>
          <cell r="C196">
            <v>139044.8225518915</v>
          </cell>
          <cell r="D196">
            <v>0.97331375786324059</v>
          </cell>
          <cell r="E196">
            <v>355.25952162008281</v>
          </cell>
          <cell r="F196">
            <v>3552595.2162008281</v>
          </cell>
          <cell r="H196">
            <v>6.9522411275945757</v>
          </cell>
          <cell r="I196">
            <v>2537.5680115720202</v>
          </cell>
          <cell r="J196">
            <v>1395662.4063646111</v>
          </cell>
        </row>
        <row r="197">
          <cell r="B197">
            <v>2022</v>
          </cell>
          <cell r="C197">
            <v>142269.49206594404</v>
          </cell>
          <cell r="D197">
            <v>0.99588644446160834</v>
          </cell>
          <cell r="E197">
            <v>363.49855222848703</v>
          </cell>
          <cell r="F197">
            <v>3634985.5222848705</v>
          </cell>
          <cell r="H197">
            <v>7.1134746032972016</v>
          </cell>
          <cell r="I197">
            <v>2596.4182302034787</v>
          </cell>
          <cell r="J197">
            <v>1428030.0266119132</v>
          </cell>
        </row>
        <row r="198">
          <cell r="B198">
            <v>2023</v>
          </cell>
          <cell r="C198">
            <v>145568.94677000967</v>
          </cell>
          <cell r="D198">
            <v>1.0189826273900677</v>
          </cell>
          <cell r="E198">
            <v>371.92865899737473</v>
          </cell>
          <cell r="F198">
            <v>3719286.5899737473</v>
          </cell>
          <cell r="H198">
            <v>7.2784473385004835</v>
          </cell>
          <cell r="I198">
            <v>2656.6332785526765</v>
          </cell>
          <cell r="J198">
            <v>1461148.3032039721</v>
          </cell>
        </row>
        <row r="199">
          <cell r="B199">
            <v>2024</v>
          </cell>
          <cell r="C199">
            <v>148944.92105101392</v>
          </cell>
          <cell r="D199">
            <v>1.0426144473570975</v>
          </cell>
          <cell r="E199">
            <v>380.55427328534057</v>
          </cell>
          <cell r="F199">
            <v>3805542.7328534056</v>
          </cell>
          <cell r="H199">
            <v>7.447246052550696</v>
          </cell>
          <cell r="I199">
            <v>2718.2448091810043</v>
          </cell>
          <cell r="J199">
            <v>1495034.6450495524</v>
          </cell>
        </row>
        <row r="200">
          <cell r="B200">
            <v>2025</v>
          </cell>
          <cell r="C200">
            <v>152399.18951906086</v>
          </cell>
          <cell r="D200">
            <v>1.0667943266334261</v>
          </cell>
          <cell r="E200">
            <v>389.37992922120054</v>
          </cell>
          <cell r="F200">
            <v>3893799.2922120052</v>
          </cell>
          <cell r="H200">
            <v>7.6199594759530438</v>
          </cell>
          <cell r="I200">
            <v>2781.2852087228612</v>
          </cell>
          <cell r="J200">
            <v>1529706.8647975735</v>
          </cell>
        </row>
        <row r="201">
          <cell r="B201">
            <v>2026</v>
          </cell>
          <cell r="C201">
            <v>155933.56794027128</v>
          </cell>
          <cell r="D201">
            <v>1.091534975581899</v>
          </cell>
          <cell r="E201">
            <v>398.41026608739315</v>
          </cell>
          <cell r="F201">
            <v>3984102.6608739314</v>
          </cell>
          <cell r="H201">
            <v>7.7966783970135642</v>
          </cell>
          <cell r="I201">
            <v>2845.7876149099511</v>
          </cell>
          <cell r="J201">
            <v>1565183.1882004731</v>
          </cell>
        </row>
        <row r="202">
          <cell r="B202">
            <v>2027</v>
          </cell>
          <cell r="C202">
            <v>159549.91419125648</v>
          </cell>
          <cell r="D202">
            <v>1.1168493993387953</v>
          </cell>
          <cell r="E202">
            <v>407.65003075866031</v>
          </cell>
          <cell r="F202">
            <v>4076500.3075866029</v>
          </cell>
          <cell r="H202">
            <v>7.9774957095628238</v>
          </cell>
          <cell r="I202">
            <v>2911.7859339904307</v>
          </cell>
          <cell r="J202">
            <v>1601482.2636947369</v>
          </cell>
        </row>
        <row r="203">
          <cell r="B203">
            <v>2028</v>
          </cell>
          <cell r="C203">
            <v>163250.12923572707</v>
          </cell>
          <cell r="D203">
            <v>1.1427509046500897</v>
          </cell>
          <cell r="E203">
            <v>417.10408019728271</v>
          </cell>
          <cell r="F203">
            <v>4171040.8019728269</v>
          </cell>
          <cell r="H203">
            <v>8.1625064617863536</v>
          </cell>
          <cell r="I203">
            <v>2979.3148585520189</v>
          </cell>
          <cell r="J203">
            <v>1638623.1722036104</v>
          </cell>
        </row>
        <row r="204">
          <cell r="B204">
            <v>2029</v>
          </cell>
          <cell r="C204">
            <v>167036.15812375085</v>
          </cell>
          <cell r="D204">
            <v>1.1692531068662559</v>
          </cell>
          <cell r="E204">
            <v>426.77738400618341</v>
          </cell>
          <cell r="F204">
            <v>4267773.8400618341</v>
          </cell>
          <cell r="H204">
            <v>8.3518079061875419</v>
          </cell>
          <cell r="I204">
            <v>3048.4098857584527</v>
          </cell>
          <cell r="J204">
            <v>1676625.437167149</v>
          </cell>
        </row>
        <row r="205">
          <cell r="B205">
            <v>2030</v>
          </cell>
          <cell r="C205">
            <v>170909.99101418525</v>
          </cell>
          <cell r="D205">
            <v>1.1963699370992966</v>
          </cell>
          <cell r="E205">
            <v>436.67502704124325</v>
          </cell>
          <cell r="F205">
            <v>4366750.270412433</v>
          </cell>
          <cell r="H205">
            <v>8.5454995507092626</v>
          </cell>
          <cell r="I205">
            <v>3119.1073360088808</v>
          </cell>
          <cell r="J205">
            <v>1715509.0348048843</v>
          </cell>
        </row>
        <row r="206">
          <cell r="B206">
            <v>2031</v>
          </cell>
          <cell r="C206">
            <v>174873.66422082172</v>
          </cell>
          <cell r="D206">
            <v>1.2241156495457519</v>
          </cell>
          <cell r="E206">
            <v>446.80221208419943</v>
          </cell>
          <cell r="F206">
            <v>4468022.120841994</v>
          </cell>
          <cell r="H206">
            <v>8.7436832110410858</v>
          </cell>
          <cell r="I206">
            <v>3191.4443720299964</v>
          </cell>
          <cell r="J206">
            <v>1755294.4046164979</v>
          </cell>
        </row>
        <row r="207">
          <cell r="B207">
            <v>2032</v>
          </cell>
          <cell r="C207">
            <v>178929.26128279141</v>
          </cell>
          <cell r="D207">
            <v>1.25250482897954</v>
          </cell>
          <cell r="E207">
            <v>457.1642625775321</v>
          </cell>
          <cell r="F207">
            <v>4571642.6257753214</v>
          </cell>
          <cell r="H207">
            <v>8.9464630641395715</v>
          </cell>
          <cell r="I207">
            <v>3265.4590184109434</v>
          </cell>
          <cell r="J207">
            <v>1796002.4601260189</v>
          </cell>
        </row>
        <row r="208">
          <cell r="B208">
            <v>2033</v>
          </cell>
          <cell r="C208">
            <v>183078.91405979605</v>
          </cell>
          <cell r="D208">
            <v>1.2815523984185722</v>
          </cell>
          <cell r="E208">
            <v>467.76662542277882</v>
          </cell>
          <cell r="F208">
            <v>4677666.2542277882</v>
          </cell>
          <cell r="H208">
            <v>9.1539457029898017</v>
          </cell>
          <cell r="I208">
            <v>3341.1901815912775</v>
          </cell>
          <cell r="J208">
            <v>1837654.5998752026</v>
          </cell>
        </row>
        <row r="209">
          <cell r="B209">
            <v>2034</v>
          </cell>
          <cell r="C209">
            <v>187324.80385273779</v>
          </cell>
          <cell r="D209">
            <v>1.3112736269691645</v>
          </cell>
          <cell r="E209">
            <v>478.61487384374504</v>
          </cell>
          <cell r="F209">
            <v>4786148.7384374505</v>
          </cell>
          <cell r="H209">
            <v>9.3662401926368908</v>
          </cell>
          <cell r="I209">
            <v>3418.6776703124651</v>
          </cell>
          <cell r="J209">
            <v>1880272.7186718557</v>
          </cell>
        </row>
        <row r="210">
          <cell r="B210">
            <v>2035</v>
          </cell>
          <cell r="C210">
            <v>191669.16255033959</v>
          </cell>
          <cell r="D210">
            <v>1.3416841378523772</v>
          </cell>
          <cell r="E210">
            <v>489.71471031611765</v>
          </cell>
          <cell r="F210">
            <v>4897147.1031611767</v>
          </cell>
          <cell r="H210">
            <v>9.5834581275169786</v>
          </cell>
          <cell r="I210">
            <v>3497.9622165436972</v>
          </cell>
          <cell r="J210">
            <v>1923879.2190990334</v>
          </cell>
        </row>
        <row r="211">
          <cell r="B211" t="str">
            <v xml:space="preserve">     </v>
          </cell>
          <cell r="C211">
            <v>0</v>
          </cell>
          <cell r="D211">
            <v>0</v>
          </cell>
          <cell r="E211">
            <v>0</v>
          </cell>
          <cell r="F211">
            <v>0</v>
          </cell>
          <cell r="H211">
            <v>0</v>
          </cell>
          <cell r="I211">
            <v>0</v>
          </cell>
          <cell r="J211">
            <v>0</v>
          </cell>
        </row>
      </sheetData>
      <sheetData sheetId="26">
        <row r="8">
          <cell r="B8" t="str">
            <v>MUNICIPIO</v>
          </cell>
          <cell r="C8" t="str">
            <v>CAPACIDAD PRODUCCIÓN ACTUAL [lps]</v>
          </cell>
        </row>
        <row r="9">
          <cell r="B9" t="str">
            <v>Majagual</v>
          </cell>
          <cell r="C9">
            <v>35</v>
          </cell>
        </row>
        <row r="10">
          <cell r="B10" t="str">
            <v>San Benito Abad</v>
          </cell>
          <cell r="C10">
            <v>30</v>
          </cell>
        </row>
        <row r="11">
          <cell r="B11" t="str">
            <v>San Marcos</v>
          </cell>
          <cell r="C11">
            <v>63</v>
          </cell>
        </row>
        <row r="12">
          <cell r="B12" t="str">
            <v>San Onofre</v>
          </cell>
          <cell r="C12">
            <v>28</v>
          </cell>
        </row>
        <row r="13">
          <cell r="B13" t="str">
            <v>San Pedro</v>
          </cell>
          <cell r="C13">
            <v>7.1</v>
          </cell>
        </row>
        <row r="14">
          <cell r="B14" t="str">
            <v>Santiago de Tolú</v>
          </cell>
          <cell r="C14">
            <v>51</v>
          </cell>
        </row>
        <row r="15">
          <cell r="B15" t="str">
            <v>Cerro de San Antonio</v>
          </cell>
          <cell r="C15">
            <v>21</v>
          </cell>
        </row>
        <row r="16">
          <cell r="B16" t="str">
            <v>El Piñón</v>
          </cell>
          <cell r="C16">
            <v>30</v>
          </cell>
        </row>
        <row r="17">
          <cell r="B17" t="str">
            <v>Pedraza</v>
          </cell>
          <cell r="C17">
            <v>10</v>
          </cell>
        </row>
        <row r="18">
          <cell r="B18" t="str">
            <v>Pivijay</v>
          </cell>
          <cell r="C18">
            <v>45</v>
          </cell>
        </row>
        <row r="19">
          <cell r="B19" t="str">
            <v>Salamina</v>
          </cell>
          <cell r="C19">
            <v>16</v>
          </cell>
        </row>
        <row r="23">
          <cell r="B23" t="str">
            <v>MUNICIPIO</v>
          </cell>
          <cell r="C23" t="str">
            <v>ALTURA DINAMICA [ML]</v>
          </cell>
          <cell r="D23" t="str">
            <v>CAUDAL REHABILITABLE (lps)</v>
          </cell>
          <cell r="E23" t="str">
            <v>CAPACIDAD PROMEDIO DE POZOS (lps)</v>
          </cell>
          <cell r="F23" t="str">
            <v>POZO REHABILITABLE</v>
          </cell>
          <cell r="G23" t="str">
            <v>S.B REHABILITABLE</v>
          </cell>
        </row>
        <row r="24">
          <cell r="B24" t="str">
            <v>Majagual</v>
          </cell>
          <cell r="C24">
            <v>148</v>
          </cell>
          <cell r="D24">
            <v>0</v>
          </cell>
          <cell r="E24">
            <v>15</v>
          </cell>
          <cell r="F24" t="str">
            <v>No</v>
          </cell>
          <cell r="G24" t="str">
            <v>No</v>
          </cell>
        </row>
        <row r="25">
          <cell r="B25" t="str">
            <v>San Benito Abad</v>
          </cell>
          <cell r="C25">
            <v>100</v>
          </cell>
          <cell r="D25">
            <v>0</v>
          </cell>
          <cell r="E25">
            <v>25</v>
          </cell>
          <cell r="F25" t="str">
            <v>No</v>
          </cell>
          <cell r="G25" t="str">
            <v>No</v>
          </cell>
        </row>
        <row r="26">
          <cell r="B26" t="str">
            <v>San Marcos</v>
          </cell>
          <cell r="C26">
            <v>85</v>
          </cell>
          <cell r="D26">
            <v>20</v>
          </cell>
          <cell r="E26">
            <v>20</v>
          </cell>
          <cell r="F26" t="str">
            <v>No</v>
          </cell>
          <cell r="G26" t="str">
            <v>si</v>
          </cell>
        </row>
        <row r="27">
          <cell r="B27" t="str">
            <v>San Onofre</v>
          </cell>
          <cell r="C27">
            <v>40</v>
          </cell>
          <cell r="D27">
            <v>28</v>
          </cell>
          <cell r="E27">
            <v>5.6</v>
          </cell>
          <cell r="F27" t="str">
            <v>No</v>
          </cell>
          <cell r="G27" t="str">
            <v>Si</v>
          </cell>
        </row>
        <row r="28">
          <cell r="B28" t="str">
            <v>San Pedro</v>
          </cell>
          <cell r="C28">
            <v>143</v>
          </cell>
          <cell r="D28">
            <v>7.5</v>
          </cell>
          <cell r="E28">
            <v>15</v>
          </cell>
          <cell r="F28" t="str">
            <v>si</v>
          </cell>
          <cell r="G28" t="str">
            <v>si</v>
          </cell>
        </row>
        <row r="29">
          <cell r="B29" t="str">
            <v>Santiago de Tolú</v>
          </cell>
          <cell r="C29">
            <v>79.5</v>
          </cell>
          <cell r="D29">
            <v>0</v>
          </cell>
          <cell r="E29">
            <v>20</v>
          </cell>
          <cell r="F29" t="str">
            <v>No</v>
          </cell>
          <cell r="G29" t="str">
            <v>No</v>
          </cell>
          <cell r="H29" t="str">
            <v>POTENCIA PROMEDIO BOMBAS (Kw)</v>
          </cell>
          <cell r="I29" t="str">
            <v>ESTIMACIÓN CAUDAL REQUERIDO EN 10 AÑOS BOMBAS (lps)</v>
          </cell>
          <cell r="J29" t="str">
            <v>CAUDAL REHABILITABLE</v>
          </cell>
          <cell r="K29" t="str">
            <v>REHABILITAR BOMBA</v>
          </cell>
          <cell r="L29" t="str">
            <v>REHABILITAR BARCAZA</v>
          </cell>
          <cell r="M29" t="str">
            <v>MANTENIMIENTO BARCAZA</v>
          </cell>
        </row>
        <row r="30">
          <cell r="B30" t="str">
            <v>Cerro de San Antonio</v>
          </cell>
          <cell r="C30">
            <v>40</v>
          </cell>
          <cell r="H30">
            <v>85.79</v>
          </cell>
          <cell r="I30">
            <v>10</v>
          </cell>
          <cell r="J30">
            <v>0</v>
          </cell>
          <cell r="K30" t="str">
            <v>NO</v>
          </cell>
          <cell r="L30" t="str">
            <v>NO</v>
          </cell>
          <cell r="M30" t="str">
            <v>SI</v>
          </cell>
        </row>
        <row r="31">
          <cell r="B31" t="str">
            <v>El Piñón</v>
          </cell>
          <cell r="C31">
            <v>10</v>
          </cell>
          <cell r="H31">
            <v>29.8</v>
          </cell>
          <cell r="I31">
            <v>15</v>
          </cell>
          <cell r="J31">
            <v>0</v>
          </cell>
          <cell r="K31" t="str">
            <v>NO</v>
          </cell>
          <cell r="L31" t="str">
            <v>NO</v>
          </cell>
          <cell r="M31" t="str">
            <v>NO</v>
          </cell>
        </row>
        <row r="32">
          <cell r="B32" t="str">
            <v>Pedraza</v>
          </cell>
          <cell r="C32">
            <v>56</v>
          </cell>
          <cell r="H32">
            <v>26.856000000000002</v>
          </cell>
          <cell r="I32">
            <v>10</v>
          </cell>
          <cell r="J32">
            <v>0</v>
          </cell>
          <cell r="K32" t="str">
            <v>NO</v>
          </cell>
          <cell r="L32" t="str">
            <v>NO</v>
          </cell>
          <cell r="M32" t="str">
            <v>SI</v>
          </cell>
        </row>
        <row r="33">
          <cell r="B33" t="str">
            <v>Pivijay</v>
          </cell>
          <cell r="C33">
            <v>20</v>
          </cell>
          <cell r="H33">
            <v>18.649999999999999</v>
          </cell>
          <cell r="I33">
            <v>20</v>
          </cell>
          <cell r="J33">
            <v>0</v>
          </cell>
          <cell r="K33" t="str">
            <v>NO</v>
          </cell>
          <cell r="L33" t="str">
            <v>SI</v>
          </cell>
          <cell r="M33" t="str">
            <v>NO</v>
          </cell>
        </row>
        <row r="34">
          <cell r="B34" t="str">
            <v>Salamina</v>
          </cell>
          <cell r="C34">
            <v>20</v>
          </cell>
          <cell r="H34">
            <v>5.968</v>
          </cell>
          <cell r="I34">
            <v>10</v>
          </cell>
          <cell r="J34">
            <v>0</v>
          </cell>
          <cell r="K34" t="str">
            <v>NO</v>
          </cell>
          <cell r="L34" t="str">
            <v>NO</v>
          </cell>
          <cell r="M34" t="str">
            <v>SI</v>
          </cell>
        </row>
        <row r="90">
          <cell r="B90" t="str">
            <v>MATERIAL DE LA TUBERIA</v>
          </cell>
          <cell r="C90" t="str">
            <v>C</v>
          </cell>
        </row>
        <row r="91">
          <cell r="B91" t="str">
            <v>Acero remachado (Nuevo)</v>
          </cell>
          <cell r="C91">
            <v>110</v>
          </cell>
        </row>
        <row r="92">
          <cell r="B92" t="str">
            <v>Acero remachado (Usado)</v>
          </cell>
          <cell r="C92">
            <v>85</v>
          </cell>
        </row>
        <row r="93">
          <cell r="B93" t="str">
            <v>Acero soldado (Nuevo)</v>
          </cell>
          <cell r="C93">
            <v>130</v>
          </cell>
        </row>
        <row r="94">
          <cell r="B94" t="str">
            <v>Acero soldado (Usado)</v>
          </cell>
          <cell r="C94">
            <v>90</v>
          </cell>
        </row>
        <row r="95">
          <cell r="B95" t="str">
            <v>HFN</v>
          </cell>
          <cell r="C95">
            <v>130</v>
          </cell>
        </row>
        <row r="96">
          <cell r="B96" t="str">
            <v>Hierro fundido (15 - 20 años)</v>
          </cell>
          <cell r="C96">
            <v>100</v>
          </cell>
        </row>
        <row r="97">
          <cell r="B97" t="str">
            <v>Hierro fundido (&gt; 20 años)</v>
          </cell>
          <cell r="C97">
            <v>90</v>
          </cell>
        </row>
        <row r="98">
          <cell r="B98" t="str">
            <v>Concreto (Buena terminación)</v>
          </cell>
          <cell r="C98">
            <v>130</v>
          </cell>
        </row>
        <row r="99">
          <cell r="B99" t="str">
            <v>Concreto (Terminación común)</v>
          </cell>
          <cell r="C99">
            <v>120</v>
          </cell>
        </row>
        <row r="100">
          <cell r="B100" t="str">
            <v>AC</v>
          </cell>
          <cell r="C100">
            <v>140</v>
          </cell>
        </row>
        <row r="101">
          <cell r="B101" t="str">
            <v>PVC</v>
          </cell>
          <cell r="C101">
            <v>150</v>
          </cell>
        </row>
        <row r="122">
          <cell r="B122" t="str">
            <v>MUNICIPIO</v>
          </cell>
          <cell r="C122" t="str">
            <v>Longitud promedio de conducción (ML)</v>
          </cell>
          <cell r="D122" t="str">
            <v>Material Tubería  a instalar</v>
          </cell>
          <cell r="E122" t="str">
            <v xml:space="preserve">Caudal máximo tubería de impulsión (lps) - (Magdalena) </v>
          </cell>
          <cell r="F122" t="str">
            <v>Longitud Tuberia de reposicion (ML) en 2 - 4"</v>
          </cell>
        </row>
        <row r="123">
          <cell r="B123" t="str">
            <v>Majagual</v>
          </cell>
          <cell r="C123">
            <v>540</v>
          </cell>
          <cell r="D123" t="str">
            <v>PVC</v>
          </cell>
        </row>
        <row r="124">
          <cell r="B124" t="str">
            <v>San Benito Abad</v>
          </cell>
          <cell r="C124">
            <v>1000</v>
          </cell>
          <cell r="D124" t="str">
            <v>PVC</v>
          </cell>
          <cell r="F124">
            <v>25</v>
          </cell>
        </row>
        <row r="125">
          <cell r="B125" t="str">
            <v>San Marcos</v>
          </cell>
          <cell r="C125">
            <v>1500</v>
          </cell>
          <cell r="D125" t="str">
            <v>PVC</v>
          </cell>
          <cell r="F125">
            <v>0</v>
          </cell>
        </row>
        <row r="126">
          <cell r="B126" t="str">
            <v>San Onofre</v>
          </cell>
          <cell r="C126">
            <v>798</v>
          </cell>
          <cell r="D126" t="str">
            <v>PVC</v>
          </cell>
        </row>
        <row r="127">
          <cell r="B127" t="str">
            <v>San Pedro</v>
          </cell>
          <cell r="C127">
            <v>170</v>
          </cell>
          <cell r="D127" t="str">
            <v>PVC</v>
          </cell>
          <cell r="F127">
            <v>0</v>
          </cell>
        </row>
        <row r="128">
          <cell r="B128" t="str">
            <v>Santiago de Tolú</v>
          </cell>
          <cell r="C128">
            <v>1671</v>
          </cell>
          <cell r="D128" t="str">
            <v>PVC</v>
          </cell>
          <cell r="F128">
            <v>1884</v>
          </cell>
        </row>
        <row r="129">
          <cell r="B129" t="str">
            <v>Cerro de San Antonio</v>
          </cell>
          <cell r="C129">
            <v>800</v>
          </cell>
          <cell r="D129" t="str">
            <v>PVC</v>
          </cell>
          <cell r="E129">
            <v>100</v>
          </cell>
        </row>
        <row r="130">
          <cell r="B130" t="str">
            <v>El Piñón</v>
          </cell>
          <cell r="C130">
            <v>500</v>
          </cell>
          <cell r="D130" t="str">
            <v>PVC</v>
          </cell>
        </row>
        <row r="131">
          <cell r="B131" t="str">
            <v>Pedraza</v>
          </cell>
          <cell r="C131">
            <v>900</v>
          </cell>
          <cell r="D131" t="str">
            <v>PVC</v>
          </cell>
        </row>
        <row r="132">
          <cell r="B132" t="str">
            <v>Pivijay</v>
          </cell>
          <cell r="C132">
            <v>450</v>
          </cell>
          <cell r="D132" t="str">
            <v>PVC</v>
          </cell>
          <cell r="E132">
            <v>90</v>
          </cell>
        </row>
        <row r="133">
          <cell r="B133" t="str">
            <v>Salamina</v>
          </cell>
          <cell r="C133">
            <v>1539</v>
          </cell>
          <cell r="D133" t="str">
            <v>PVC</v>
          </cell>
          <cell r="E133">
            <v>52</v>
          </cell>
        </row>
        <row r="216">
          <cell r="B216" t="str">
            <v>NIVEL DE COMPLEJIDAD</v>
          </cell>
          <cell r="C216" t="str">
            <v>FLOCULADOR</v>
          </cell>
          <cell r="D216" t="str">
            <v>SEDIMENTADOR</v>
          </cell>
          <cell r="E216" t="str">
            <v>FILTRACIÓN</v>
          </cell>
          <cell r="F216" t="str">
            <v>DESINFECCIÓN</v>
          </cell>
        </row>
        <row r="217">
          <cell r="B217" t="str">
            <v>BAJO</v>
          </cell>
          <cell r="C217">
            <v>2</v>
          </cell>
          <cell r="D217">
            <v>2</v>
          </cell>
          <cell r="E217">
            <v>3</v>
          </cell>
          <cell r="F217">
            <v>1</v>
          </cell>
        </row>
        <row r="218">
          <cell r="B218" t="str">
            <v>MEDIO</v>
          </cell>
          <cell r="C218">
            <v>2</v>
          </cell>
          <cell r="D218">
            <v>2</v>
          </cell>
          <cell r="E218">
            <v>3</v>
          </cell>
          <cell r="F218">
            <v>1</v>
          </cell>
        </row>
        <row r="219">
          <cell r="B219" t="str">
            <v>MEDIO ALTO</v>
          </cell>
          <cell r="C219">
            <v>4</v>
          </cell>
          <cell r="D219">
            <v>3</v>
          </cell>
          <cell r="E219">
            <v>4</v>
          </cell>
          <cell r="F219">
            <v>1</v>
          </cell>
        </row>
        <row r="220">
          <cell r="B220" t="str">
            <v>ALTO</v>
          </cell>
          <cell r="C220">
            <v>4</v>
          </cell>
          <cell r="D220">
            <v>3</v>
          </cell>
          <cell r="E220">
            <v>4</v>
          </cell>
          <cell r="F220">
            <v>1</v>
          </cell>
        </row>
        <row r="245">
          <cell r="B245" t="str">
            <v>LOCALIDAD</v>
          </cell>
          <cell r="C245" t="str">
            <v>CATASTRO DE USARIOS Y REDES</v>
          </cell>
          <cell r="D245" t="str">
            <v>ESTUDIO DE CAPACIDAD HIDRÁULICA</v>
          </cell>
          <cell r="E245" t="str">
            <v xml:space="preserve">PLAN DE OPERACIÓN Y DEFINICIÓN DE OBRAS NECESARIAS </v>
          </cell>
        </row>
        <row r="246">
          <cell r="B246" t="str">
            <v>Majagual</v>
          </cell>
          <cell r="C246" t="str">
            <v>No</v>
          </cell>
          <cell r="D246" t="str">
            <v>No</v>
          </cell>
          <cell r="E246" t="str">
            <v>No</v>
          </cell>
        </row>
        <row r="247">
          <cell r="B247" t="str">
            <v>San Benito Abad</v>
          </cell>
          <cell r="C247" t="str">
            <v>No</v>
          </cell>
          <cell r="D247" t="str">
            <v>No</v>
          </cell>
          <cell r="E247" t="str">
            <v>No</v>
          </cell>
        </row>
        <row r="248">
          <cell r="B248" t="str">
            <v>San Marcos</v>
          </cell>
          <cell r="C248" t="str">
            <v>No</v>
          </cell>
          <cell r="D248" t="str">
            <v>No</v>
          </cell>
          <cell r="E248" t="str">
            <v>No</v>
          </cell>
        </row>
        <row r="249">
          <cell r="B249" t="str">
            <v>San Onofre</v>
          </cell>
          <cell r="C249" t="str">
            <v>No</v>
          </cell>
          <cell r="D249" t="str">
            <v>No</v>
          </cell>
          <cell r="E249" t="str">
            <v>No</v>
          </cell>
        </row>
        <row r="250">
          <cell r="B250" t="str">
            <v>San Pedro</v>
          </cell>
          <cell r="C250" t="str">
            <v>No</v>
          </cell>
          <cell r="D250" t="str">
            <v>No</v>
          </cell>
          <cell r="E250" t="str">
            <v>No</v>
          </cell>
        </row>
        <row r="251">
          <cell r="B251" t="str">
            <v>Santiago de Tolú</v>
          </cell>
          <cell r="C251" t="str">
            <v>No</v>
          </cell>
          <cell r="D251" t="str">
            <v>No</v>
          </cell>
          <cell r="E251" t="str">
            <v>No</v>
          </cell>
        </row>
        <row r="252">
          <cell r="B252" t="str">
            <v>Cerro de San Antonio</v>
          </cell>
          <cell r="C252" t="str">
            <v>No</v>
          </cell>
          <cell r="D252" t="str">
            <v>No</v>
          </cell>
          <cell r="E252" t="str">
            <v>No</v>
          </cell>
        </row>
        <row r="253">
          <cell r="B253" t="str">
            <v>El Piñón</v>
          </cell>
          <cell r="C253" t="str">
            <v>No</v>
          </cell>
          <cell r="D253" t="str">
            <v>No</v>
          </cell>
          <cell r="E253" t="str">
            <v>No</v>
          </cell>
        </row>
        <row r="254">
          <cell r="B254" t="str">
            <v>Pedraza</v>
          </cell>
          <cell r="C254" t="str">
            <v>No</v>
          </cell>
          <cell r="D254" t="str">
            <v>No</v>
          </cell>
          <cell r="E254" t="str">
            <v>No</v>
          </cell>
        </row>
        <row r="255">
          <cell r="B255" t="str">
            <v>Pivijay</v>
          </cell>
          <cell r="C255" t="str">
            <v>No</v>
          </cell>
          <cell r="D255" t="str">
            <v>No</v>
          </cell>
          <cell r="E255" t="str">
            <v>No</v>
          </cell>
        </row>
        <row r="256">
          <cell r="B256" t="str">
            <v>Salamina</v>
          </cell>
          <cell r="C256" t="str">
            <v>No</v>
          </cell>
          <cell r="D256" t="str">
            <v>No</v>
          </cell>
          <cell r="E256" t="str">
            <v>No</v>
          </cell>
        </row>
        <row r="260">
          <cell r="D260" t="str">
            <v>DIAMETRO 2 - 4"</v>
          </cell>
          <cell r="G260" t="str">
            <v>DIAMETRO 6 - 8 "</v>
          </cell>
          <cell r="J260" t="str">
            <v>DIAMETRO 10 - 12"</v>
          </cell>
        </row>
        <row r="261">
          <cell r="B261" t="str">
            <v>LOCALIDAD</v>
          </cell>
          <cell r="C261" t="str">
            <v xml:space="preserve">MATERIAL </v>
          </cell>
          <cell r="D261" t="str">
            <v>LONGITUD  (kML)</v>
          </cell>
          <cell r="E261" t="str">
            <v>AÑO DE INSTALACIÓN</v>
          </cell>
          <cell r="F261" t="str">
            <v xml:space="preserve">MATERIAL </v>
          </cell>
          <cell r="G261" t="str">
            <v>LONGITUD  (kML)</v>
          </cell>
          <cell r="H261" t="str">
            <v>AÑO DE INSTALACIÓN</v>
          </cell>
          <cell r="I261" t="str">
            <v xml:space="preserve">MATERIAL </v>
          </cell>
          <cell r="J261" t="str">
            <v xml:space="preserve">LONGITUD </v>
          </cell>
          <cell r="K261" t="str">
            <v>AÑO DE INSTALACIÓN</v>
          </cell>
        </row>
        <row r="262">
          <cell r="B262" t="str">
            <v>Majagual</v>
          </cell>
          <cell r="C262" t="str">
            <v>AC</v>
          </cell>
          <cell r="D262">
            <v>7.5090000000000003</v>
          </cell>
          <cell r="E262">
            <v>1969</v>
          </cell>
          <cell r="F262" t="str">
            <v>PVC</v>
          </cell>
          <cell r="G262">
            <v>4.7939999999999996</v>
          </cell>
          <cell r="H262">
            <v>1993</v>
          </cell>
          <cell r="J262">
            <v>0</v>
          </cell>
          <cell r="K262">
            <v>2000</v>
          </cell>
        </row>
        <row r="263">
          <cell r="B263" t="str">
            <v>San Benito Abad</v>
          </cell>
          <cell r="C263" t="str">
            <v>AC</v>
          </cell>
          <cell r="D263">
            <v>5</v>
          </cell>
          <cell r="E263">
            <v>1976</v>
          </cell>
          <cell r="F263" t="str">
            <v>AC</v>
          </cell>
          <cell r="G263">
            <v>7</v>
          </cell>
          <cell r="H263">
            <v>1976</v>
          </cell>
          <cell r="I263" t="str">
            <v>AC</v>
          </cell>
          <cell r="J263">
            <v>2</v>
          </cell>
          <cell r="K263">
            <v>1976</v>
          </cell>
        </row>
        <row r="264">
          <cell r="B264" t="str">
            <v>San Marcos</v>
          </cell>
          <cell r="C264" t="str">
            <v>AC</v>
          </cell>
          <cell r="D264">
            <v>10.7</v>
          </cell>
          <cell r="E264">
            <v>1980</v>
          </cell>
          <cell r="F264" t="str">
            <v>AC</v>
          </cell>
          <cell r="G264">
            <v>2.29</v>
          </cell>
          <cell r="H264">
            <v>1975</v>
          </cell>
          <cell r="J264">
            <v>0</v>
          </cell>
          <cell r="K264">
            <v>2000</v>
          </cell>
        </row>
        <row r="265">
          <cell r="B265" t="str">
            <v>San Onofre</v>
          </cell>
          <cell r="C265" t="str">
            <v>PVC</v>
          </cell>
          <cell r="D265">
            <v>35.799999999999997</v>
          </cell>
          <cell r="E265">
            <v>1995</v>
          </cell>
          <cell r="F265" t="str">
            <v>PVC</v>
          </cell>
          <cell r="G265">
            <v>0</v>
          </cell>
          <cell r="H265">
            <v>2000</v>
          </cell>
          <cell r="I265" t="str">
            <v>PVC</v>
          </cell>
          <cell r="J265">
            <v>0</v>
          </cell>
          <cell r="K265">
            <v>2000</v>
          </cell>
        </row>
        <row r="266">
          <cell r="B266" t="str">
            <v>San Pedro</v>
          </cell>
          <cell r="C266" t="str">
            <v>AC</v>
          </cell>
          <cell r="D266">
            <v>12.987800000000002</v>
          </cell>
          <cell r="E266">
            <v>1980</v>
          </cell>
          <cell r="F266" t="str">
            <v>AC</v>
          </cell>
          <cell r="G266">
            <v>1.89</v>
          </cell>
          <cell r="H266">
            <v>1980</v>
          </cell>
          <cell r="J266">
            <v>0</v>
          </cell>
          <cell r="K266">
            <v>2000</v>
          </cell>
        </row>
        <row r="267">
          <cell r="B267" t="str">
            <v>Santiago de Tolú</v>
          </cell>
          <cell r="C267" t="str">
            <v>AC</v>
          </cell>
          <cell r="D267">
            <v>19.2</v>
          </cell>
          <cell r="E267">
            <v>1954</v>
          </cell>
          <cell r="F267" t="str">
            <v>AC</v>
          </cell>
          <cell r="G267">
            <v>0.38</v>
          </cell>
          <cell r="H267">
            <v>1954</v>
          </cell>
          <cell r="I267" t="str">
            <v>PVC</v>
          </cell>
          <cell r="J267">
            <v>0</v>
          </cell>
          <cell r="K267">
            <v>2000</v>
          </cell>
        </row>
        <row r="268">
          <cell r="B268" t="str">
            <v>Cerro de San Antonio</v>
          </cell>
        </row>
        <row r="269">
          <cell r="B269" t="str">
            <v>El Piñón</v>
          </cell>
          <cell r="C269" t="str">
            <v>AC</v>
          </cell>
          <cell r="D269">
            <v>7.74</v>
          </cell>
          <cell r="E269">
            <v>1970</v>
          </cell>
          <cell r="F269" t="str">
            <v>AC</v>
          </cell>
          <cell r="G269">
            <v>1.02</v>
          </cell>
          <cell r="H269">
            <v>1970</v>
          </cell>
          <cell r="I269" t="str">
            <v>PVC</v>
          </cell>
          <cell r="J269">
            <v>0</v>
          </cell>
          <cell r="K269">
            <v>2000</v>
          </cell>
        </row>
        <row r="270">
          <cell r="B270" t="str">
            <v>Pedraza</v>
          </cell>
          <cell r="C270" t="str">
            <v>PVC</v>
          </cell>
          <cell r="D270">
            <v>6.6280000000000001</v>
          </cell>
          <cell r="E270">
            <v>1996</v>
          </cell>
          <cell r="F270" t="str">
            <v>PVC</v>
          </cell>
          <cell r="G270">
            <v>1.6950000000000001</v>
          </cell>
          <cell r="H270">
            <v>1996</v>
          </cell>
          <cell r="I270" t="str">
            <v>PVC</v>
          </cell>
          <cell r="J270">
            <v>0</v>
          </cell>
          <cell r="K270">
            <v>2000</v>
          </cell>
        </row>
        <row r="271">
          <cell r="B271" t="str">
            <v>Pivijay</v>
          </cell>
          <cell r="C271" t="str">
            <v>AC</v>
          </cell>
          <cell r="D271">
            <v>9.6</v>
          </cell>
          <cell r="E271">
            <v>1981</v>
          </cell>
          <cell r="F271" t="str">
            <v>AC</v>
          </cell>
          <cell r="G271">
            <v>2.4</v>
          </cell>
          <cell r="H271">
            <v>1981</v>
          </cell>
        </row>
        <row r="272">
          <cell r="B272" t="str">
            <v>Salamina</v>
          </cell>
          <cell r="C272" t="str">
            <v>AC</v>
          </cell>
          <cell r="D272">
            <v>3.94</v>
          </cell>
          <cell r="E272">
            <v>1975</v>
          </cell>
          <cell r="F272" t="str">
            <v>AC</v>
          </cell>
          <cell r="G272">
            <v>0.74</v>
          </cell>
          <cell r="H272">
            <v>1975</v>
          </cell>
          <cell r="I272" t="str">
            <v>PVC</v>
          </cell>
          <cell r="J272">
            <v>0</v>
          </cell>
          <cell r="K272">
            <v>2000</v>
          </cell>
        </row>
        <row r="276">
          <cell r="B276" t="str">
            <v>LOCALIDAD</v>
          </cell>
          <cell r="C276" t="str">
            <v>LONGITUD DE RED POR USUARIO (ML/USUARIO)</v>
          </cell>
        </row>
        <row r="277">
          <cell r="B277" t="str">
            <v>Majagual</v>
          </cell>
          <cell r="C277">
            <v>11</v>
          </cell>
        </row>
        <row r="278">
          <cell r="B278" t="str">
            <v>San Benito Abad</v>
          </cell>
          <cell r="C278">
            <v>11.6</v>
          </cell>
        </row>
        <row r="279">
          <cell r="B279" t="str">
            <v>San Marcos</v>
          </cell>
          <cell r="C279">
            <v>15</v>
          </cell>
        </row>
        <row r="280">
          <cell r="B280" t="str">
            <v>San Onofre</v>
          </cell>
          <cell r="C280">
            <v>13.5</v>
          </cell>
        </row>
        <row r="281">
          <cell r="B281" t="str">
            <v>San Pedro</v>
          </cell>
          <cell r="C281">
            <v>10.7</v>
          </cell>
        </row>
        <row r="282">
          <cell r="B282" t="str">
            <v>Santiago de Tolú</v>
          </cell>
          <cell r="C282">
            <v>8.5</v>
          </cell>
        </row>
        <row r="283">
          <cell r="B283" t="str">
            <v>Cerro de San Antonio</v>
          </cell>
          <cell r="C283">
            <v>9.31</v>
          </cell>
        </row>
        <row r="284">
          <cell r="B284" t="str">
            <v>El Piñón</v>
          </cell>
          <cell r="C284">
            <v>15</v>
          </cell>
        </row>
        <row r="285">
          <cell r="B285" t="str">
            <v>Pedraza</v>
          </cell>
          <cell r="C285">
            <v>16</v>
          </cell>
        </row>
        <row r="286">
          <cell r="B286" t="str">
            <v>Pivijay</v>
          </cell>
          <cell r="C286">
            <v>16.5</v>
          </cell>
        </row>
        <row r="287">
          <cell r="B287" t="str">
            <v>Salamina</v>
          </cell>
          <cell r="C287">
            <v>25</v>
          </cell>
        </row>
        <row r="313">
          <cell r="B313" t="str">
            <v>LOCALIDAD</v>
          </cell>
          <cell r="C313" t="str">
            <v>CAPACIDAD DE LA PLANTA DE TRTAMIENTO DE AR M3</v>
          </cell>
          <cell r="D313" t="str">
            <v>VOLUMEN LAGUNA 1 (m3)</v>
          </cell>
          <cell r="E313" t="str">
            <v>VOLUMEN LAGUNA 2 (m3)</v>
          </cell>
          <cell r="F313" t="str">
            <v>VOLUMEN LAGUNA 3 (m3)</v>
          </cell>
          <cell r="G313" t="str">
            <v>VOLUMEN LAGUNA 4 (m3)</v>
          </cell>
          <cell r="H313" t="str">
            <v>VOLUMEN TOTAL  (m3)</v>
          </cell>
          <cell r="I313" t="str">
            <v xml:space="preserve">OBRAS A REALIZAR A LA INFRAESTRUCTURA ACTUAL </v>
          </cell>
        </row>
        <row r="314">
          <cell r="B314" t="str">
            <v>Majagual</v>
          </cell>
          <cell r="C314">
            <v>33750</v>
          </cell>
          <cell r="D314">
            <v>33750</v>
          </cell>
          <cell r="E314">
            <v>0</v>
          </cell>
          <cell r="F314">
            <v>0</v>
          </cell>
          <cell r="G314">
            <v>0</v>
          </cell>
          <cell r="H314">
            <v>33750</v>
          </cell>
          <cell r="I314" t="str">
            <v>REHABILITACIÓN</v>
          </cell>
        </row>
        <row r="315">
          <cell r="B315" t="str">
            <v>San Benito Abad</v>
          </cell>
          <cell r="C315">
            <v>0</v>
          </cell>
          <cell r="D315">
            <v>0</v>
          </cell>
          <cell r="E315">
            <v>0</v>
          </cell>
          <cell r="F315">
            <v>0</v>
          </cell>
          <cell r="G315">
            <v>0</v>
          </cell>
          <cell r="H315">
            <v>0</v>
          </cell>
        </row>
        <row r="316">
          <cell r="B316" t="str">
            <v>San Marcos</v>
          </cell>
          <cell r="C316">
            <v>86400</v>
          </cell>
          <cell r="D316">
            <v>57600</v>
          </cell>
          <cell r="E316">
            <v>28800</v>
          </cell>
          <cell r="F316">
            <v>0</v>
          </cell>
          <cell r="G316">
            <v>0</v>
          </cell>
          <cell r="H316">
            <v>86400</v>
          </cell>
          <cell r="I316" t="str">
            <v>OPERACIÓN</v>
          </cell>
        </row>
        <row r="317">
          <cell r="B317" t="str">
            <v>San Onofre</v>
          </cell>
          <cell r="C317">
            <v>0</v>
          </cell>
          <cell r="D317">
            <v>0</v>
          </cell>
          <cell r="E317">
            <v>0</v>
          </cell>
          <cell r="F317">
            <v>0</v>
          </cell>
          <cell r="G317">
            <v>0</v>
          </cell>
          <cell r="H317">
            <v>0</v>
          </cell>
          <cell r="I317" t="str">
            <v>REPOSICIÓN</v>
          </cell>
        </row>
        <row r="318">
          <cell r="B318" t="str">
            <v>San Pedro</v>
          </cell>
          <cell r="C318">
            <v>2800</v>
          </cell>
          <cell r="D318">
            <v>2800</v>
          </cell>
          <cell r="E318">
            <v>0</v>
          </cell>
          <cell r="F318">
            <v>0</v>
          </cell>
          <cell r="G318">
            <v>0</v>
          </cell>
          <cell r="H318">
            <v>2800</v>
          </cell>
          <cell r="I318" t="str">
            <v>REPOSICIÓN</v>
          </cell>
        </row>
        <row r="319">
          <cell r="B319" t="str">
            <v>Santiago de Tolú</v>
          </cell>
          <cell r="C319">
            <v>126000</v>
          </cell>
          <cell r="D319">
            <v>43200</v>
          </cell>
          <cell r="E319">
            <v>43200</v>
          </cell>
          <cell r="F319">
            <v>19800</v>
          </cell>
          <cell r="G319">
            <v>19800</v>
          </cell>
          <cell r="H319">
            <v>126000</v>
          </cell>
          <cell r="I319" t="str">
            <v>OPERACIÓN</v>
          </cell>
        </row>
        <row r="320">
          <cell r="B320" t="str">
            <v>Cerro de San Antonio</v>
          </cell>
          <cell r="C320">
            <v>0</v>
          </cell>
          <cell r="D320">
            <v>0</v>
          </cell>
          <cell r="E320">
            <v>0</v>
          </cell>
          <cell r="F320">
            <v>0</v>
          </cell>
          <cell r="G320">
            <v>0</v>
          </cell>
          <cell r="H320">
            <v>0</v>
          </cell>
          <cell r="I320" t="str">
            <v>REPOSICIÓN</v>
          </cell>
        </row>
        <row r="321">
          <cell r="B321" t="str">
            <v>El Piñón</v>
          </cell>
          <cell r="C321">
            <v>27000</v>
          </cell>
          <cell r="D321">
            <v>9000</v>
          </cell>
          <cell r="E321">
            <v>9000</v>
          </cell>
          <cell r="F321">
            <v>9000</v>
          </cell>
          <cell r="H321">
            <v>27000</v>
          </cell>
          <cell r="I321" t="str">
            <v>OPERACIÓN</v>
          </cell>
        </row>
        <row r="322">
          <cell r="B322" t="str">
            <v>Pedraza</v>
          </cell>
          <cell r="C322">
            <v>6604</v>
          </cell>
          <cell r="D322">
            <v>1207</v>
          </cell>
          <cell r="E322">
            <v>3774</v>
          </cell>
          <cell r="F322">
            <v>1623</v>
          </cell>
          <cell r="G322">
            <v>0</v>
          </cell>
          <cell r="H322">
            <v>6604</v>
          </cell>
          <cell r="I322" t="str">
            <v>REHABILITACIÓN</v>
          </cell>
        </row>
        <row r="323">
          <cell r="B323" t="str">
            <v>Pivijay</v>
          </cell>
          <cell r="C323">
            <v>8250</v>
          </cell>
          <cell r="D323">
            <v>0</v>
          </cell>
          <cell r="E323">
            <v>0</v>
          </cell>
          <cell r="F323">
            <v>0</v>
          </cell>
          <cell r="G323">
            <v>0</v>
          </cell>
          <cell r="H323">
            <v>0</v>
          </cell>
          <cell r="I323" t="str">
            <v>REPOSICIÓN</v>
          </cell>
        </row>
        <row r="324">
          <cell r="B324" t="str">
            <v>Salamina</v>
          </cell>
          <cell r="C324">
            <v>10395</v>
          </cell>
          <cell r="D324">
            <v>10395</v>
          </cell>
          <cell r="E324">
            <v>0</v>
          </cell>
          <cell r="F324">
            <v>0</v>
          </cell>
          <cell r="G324">
            <v>0</v>
          </cell>
          <cell r="H324">
            <v>10395</v>
          </cell>
          <cell r="I324" t="str">
            <v>OPERACIÓN</v>
          </cell>
        </row>
        <row r="330">
          <cell r="B330" t="str">
            <v>LOCALIDAD</v>
          </cell>
          <cell r="C330" t="str">
            <v>LONGITUD DE RED CONSTRUIDA (km)</v>
          </cell>
          <cell r="D330" t="str">
            <v>PORCENTAJE DE RED UTILIZADA (%)</v>
          </cell>
          <cell r="E330" t="str">
            <v>PORCENTAJE DE RED NO UTILIZADA (%)</v>
          </cell>
          <cell r="F330" t="str">
            <v>PORCENTAJE DE RED A SUSTITUIR (REHABILITACIÓN 2)</v>
          </cell>
        </row>
        <row r="331">
          <cell r="B331" t="str">
            <v>Majagual</v>
          </cell>
          <cell r="C331">
            <v>6.45</v>
          </cell>
          <cell r="D331">
            <v>0</v>
          </cell>
          <cell r="E331">
            <v>1</v>
          </cell>
          <cell r="F331">
            <v>0</v>
          </cell>
        </row>
        <row r="332">
          <cell r="B332" t="str">
            <v>San Benito Abad</v>
          </cell>
          <cell r="C332">
            <v>0.85</v>
          </cell>
          <cell r="D332">
            <v>0</v>
          </cell>
          <cell r="E332">
            <v>1</v>
          </cell>
          <cell r="F332">
            <v>0</v>
          </cell>
        </row>
        <row r="333">
          <cell r="B333" t="str">
            <v>San Marcos</v>
          </cell>
          <cell r="C333">
            <v>19.98</v>
          </cell>
          <cell r="D333">
            <v>0</v>
          </cell>
          <cell r="E333">
            <v>1</v>
          </cell>
          <cell r="F333">
            <v>0</v>
          </cell>
        </row>
        <row r="334">
          <cell r="B334" t="str">
            <v>San Onofre</v>
          </cell>
          <cell r="C334">
            <v>10.9</v>
          </cell>
          <cell r="D334">
            <v>0</v>
          </cell>
          <cell r="E334">
            <v>1</v>
          </cell>
          <cell r="F334">
            <v>0</v>
          </cell>
        </row>
        <row r="335">
          <cell r="B335" t="str">
            <v>San Pedro</v>
          </cell>
          <cell r="C335">
            <v>17.5</v>
          </cell>
          <cell r="D335">
            <v>0.96599999999999997</v>
          </cell>
          <cell r="E335">
            <v>3.400000000000003E-2</v>
          </cell>
          <cell r="F335">
            <v>1</v>
          </cell>
        </row>
        <row r="336">
          <cell r="B336" t="str">
            <v>Santiago de Tolú</v>
          </cell>
          <cell r="C336">
            <v>30</v>
          </cell>
          <cell r="D336">
            <v>0.83</v>
          </cell>
          <cell r="E336">
            <v>0.17000000000000004</v>
          </cell>
          <cell r="F336">
            <v>0</v>
          </cell>
        </row>
        <row r="337">
          <cell r="B337" t="str">
            <v>Cerro de San Antonio</v>
          </cell>
          <cell r="C337">
            <v>0</v>
          </cell>
          <cell r="D337">
            <v>0</v>
          </cell>
          <cell r="E337">
            <v>0</v>
          </cell>
          <cell r="F337">
            <v>0</v>
          </cell>
        </row>
        <row r="338">
          <cell r="B338" t="str">
            <v>El Piñón</v>
          </cell>
          <cell r="C338">
            <v>16.312000000000001</v>
          </cell>
          <cell r="D338">
            <v>0.1</v>
          </cell>
          <cell r="E338">
            <v>0.9</v>
          </cell>
          <cell r="F338">
            <v>0</v>
          </cell>
        </row>
        <row r="339">
          <cell r="B339" t="str">
            <v>Pedraza</v>
          </cell>
          <cell r="C339">
            <v>8.34</v>
          </cell>
          <cell r="D339">
            <v>0.27</v>
          </cell>
          <cell r="E339">
            <v>0.73</v>
          </cell>
          <cell r="F339">
            <v>0.16</v>
          </cell>
        </row>
        <row r="340">
          <cell r="B340" t="str">
            <v>Pivijay</v>
          </cell>
          <cell r="C340">
            <v>10</v>
          </cell>
          <cell r="D340">
            <v>1</v>
          </cell>
          <cell r="E340">
            <v>0</v>
          </cell>
          <cell r="F340">
            <v>0</v>
          </cell>
        </row>
        <row r="341">
          <cell r="B341" t="str">
            <v>Salamina</v>
          </cell>
          <cell r="C341">
            <v>4.5</v>
          </cell>
          <cell r="D341">
            <v>0</v>
          </cell>
          <cell r="E341">
            <v>1</v>
          </cell>
          <cell r="F341">
            <v>0</v>
          </cell>
        </row>
        <row r="352">
          <cell r="D352" t="str">
            <v>TIPO DE REHABILITACIONES</v>
          </cell>
        </row>
        <row r="353">
          <cell r="B353" t="str">
            <v>LOCALIDAD</v>
          </cell>
          <cell r="C353">
            <v>1</v>
          </cell>
          <cell r="D353">
            <v>2</v>
          </cell>
          <cell r="E353">
            <v>3</v>
          </cell>
          <cell r="F353">
            <v>4</v>
          </cell>
        </row>
        <row r="354">
          <cell r="B354" t="str">
            <v>Majagual</v>
          </cell>
          <cell r="C354" t="str">
            <v>NO</v>
          </cell>
          <cell r="D354" t="str">
            <v>NO</v>
          </cell>
          <cell r="E354" t="str">
            <v>SI</v>
          </cell>
          <cell r="F354" t="str">
            <v>SI</v>
          </cell>
        </row>
        <row r="355">
          <cell r="B355" t="str">
            <v>San Benito Abad</v>
          </cell>
          <cell r="C355" t="str">
            <v>NO</v>
          </cell>
          <cell r="D355" t="str">
            <v>NO</v>
          </cell>
          <cell r="E355" t="str">
            <v>SI</v>
          </cell>
          <cell r="F355" t="str">
            <v>NO</v>
          </cell>
        </row>
        <row r="356">
          <cell r="B356" t="str">
            <v>San Marcos</v>
          </cell>
          <cell r="C356" t="str">
            <v>NO</v>
          </cell>
          <cell r="D356" t="str">
            <v>NO</v>
          </cell>
          <cell r="E356" t="str">
            <v>SI</v>
          </cell>
          <cell r="F356" t="str">
            <v>NO</v>
          </cell>
        </row>
        <row r="357">
          <cell r="B357" t="str">
            <v>San Onofre</v>
          </cell>
          <cell r="C357" t="str">
            <v>NO</v>
          </cell>
          <cell r="D357" t="str">
            <v>NO</v>
          </cell>
          <cell r="E357" t="str">
            <v>SI</v>
          </cell>
          <cell r="F357" t="str">
            <v>NO</v>
          </cell>
        </row>
        <row r="358">
          <cell r="B358" t="str">
            <v>San Pedro</v>
          </cell>
          <cell r="C358" t="str">
            <v>SI</v>
          </cell>
          <cell r="D358" t="str">
            <v>SI</v>
          </cell>
          <cell r="E358" t="str">
            <v>NO</v>
          </cell>
          <cell r="F358" t="str">
            <v>NO</v>
          </cell>
        </row>
        <row r="359">
          <cell r="B359" t="str">
            <v>Santiago de Tolú</v>
          </cell>
          <cell r="C359" t="str">
            <v>SI</v>
          </cell>
          <cell r="D359" t="str">
            <v>NO</v>
          </cell>
          <cell r="E359" t="str">
            <v>NO</v>
          </cell>
          <cell r="F359" t="str">
            <v>NO</v>
          </cell>
        </row>
        <row r="360">
          <cell r="B360" t="str">
            <v>Cerro de San Antonio</v>
          </cell>
          <cell r="C360" t="str">
            <v>NO</v>
          </cell>
          <cell r="D360" t="str">
            <v>NO</v>
          </cell>
          <cell r="E360" t="str">
            <v>NO</v>
          </cell>
          <cell r="F360" t="str">
            <v>NO</v>
          </cell>
        </row>
        <row r="361">
          <cell r="B361" t="str">
            <v>El Piñón</v>
          </cell>
          <cell r="C361" t="str">
            <v>NO</v>
          </cell>
          <cell r="D361" t="str">
            <v>NO</v>
          </cell>
          <cell r="E361" t="str">
            <v>NO</v>
          </cell>
          <cell r="F361" t="str">
            <v>SI</v>
          </cell>
        </row>
        <row r="362">
          <cell r="B362" t="str">
            <v>Pedraza</v>
          </cell>
          <cell r="C362" t="str">
            <v>NO</v>
          </cell>
          <cell r="D362" t="str">
            <v>SI</v>
          </cell>
          <cell r="E362" t="str">
            <v>NO</v>
          </cell>
          <cell r="F362" t="str">
            <v>NO</v>
          </cell>
        </row>
        <row r="363">
          <cell r="B363" t="str">
            <v>Pivijay</v>
          </cell>
          <cell r="C363" t="str">
            <v>NO</v>
          </cell>
          <cell r="D363" t="str">
            <v>NO</v>
          </cell>
          <cell r="E363" t="str">
            <v>NO</v>
          </cell>
          <cell r="F363" t="str">
            <v>NO</v>
          </cell>
        </row>
        <row r="364">
          <cell r="B364" t="str">
            <v>Salamina</v>
          </cell>
          <cell r="C364" t="str">
            <v>NO</v>
          </cell>
          <cell r="D364" t="str">
            <v>NO</v>
          </cell>
          <cell r="E364" t="str">
            <v>NO</v>
          </cell>
          <cell r="F364" t="str">
            <v>SI</v>
          </cell>
        </row>
        <row r="393">
          <cell r="B393" t="str">
            <v>LOCALIDAD</v>
          </cell>
          <cell r="C393" t="str">
            <v>TEMPERATURA PROMEDIO (°C)</v>
          </cell>
        </row>
        <row r="394">
          <cell r="B394" t="str">
            <v>Majagual</v>
          </cell>
          <cell r="C394">
            <v>28.7</v>
          </cell>
        </row>
        <row r="395">
          <cell r="B395" t="str">
            <v>San Benito Abad</v>
          </cell>
          <cell r="C395">
            <v>28</v>
          </cell>
        </row>
        <row r="396">
          <cell r="B396" t="str">
            <v>San Marcos</v>
          </cell>
          <cell r="C396">
            <v>28</v>
          </cell>
        </row>
        <row r="397">
          <cell r="B397" t="str">
            <v>San Onofre</v>
          </cell>
          <cell r="C397">
            <v>28</v>
          </cell>
        </row>
        <row r="398">
          <cell r="B398" t="str">
            <v>San Pedro</v>
          </cell>
          <cell r="C398">
            <v>27.2</v>
          </cell>
        </row>
        <row r="399">
          <cell r="B399" t="str">
            <v>Santiago de Tolú</v>
          </cell>
          <cell r="C399">
            <v>28</v>
          </cell>
        </row>
        <row r="400">
          <cell r="B400" t="str">
            <v>Cerro de San Antonio</v>
          </cell>
          <cell r="C400">
            <v>28</v>
          </cell>
        </row>
        <row r="401">
          <cell r="B401" t="str">
            <v>El Piñón</v>
          </cell>
          <cell r="C401">
            <v>28</v>
          </cell>
        </row>
        <row r="402">
          <cell r="B402" t="str">
            <v>Pedraza</v>
          </cell>
          <cell r="C402">
            <v>28</v>
          </cell>
        </row>
        <row r="403">
          <cell r="B403" t="str">
            <v>Pivijay</v>
          </cell>
          <cell r="C403">
            <v>28</v>
          </cell>
        </row>
        <row r="404">
          <cell r="B404" t="str">
            <v>Salamina</v>
          </cell>
          <cell r="C404">
            <v>28</v>
          </cell>
        </row>
        <row r="415">
          <cell r="B415" t="str">
            <v>LOCALIDAD</v>
          </cell>
          <cell r="C415" t="str">
            <v>AREA CON PROBLEMAS DE DRENAJE (Ha)</v>
          </cell>
          <cell r="D415" t="str">
            <v>AREA CON PROBLEMAS DE DRENAJE (m2)</v>
          </cell>
          <cell r="E415" t="str">
            <v>LONGITUD TUBERÍA DE IMPULSIÓN (m)</v>
          </cell>
          <cell r="F415" t="str">
            <v>DIFERENCIA DE NIVEL ENTRE LA E.B Y ELCOLECTOR(m)</v>
          </cell>
          <cell r="G415" t="str">
            <v>CAPACIDAD DE BOMBEO ACTUAL DE LA PLANTA MAYOR (kW)</v>
          </cell>
          <cell r="H415" t="str">
            <v>CAPACIDAD DE BOMBEO ACTUAL DE LA PLANTA MAYOR (lps)</v>
          </cell>
          <cell r="I415" t="str">
            <v>CAPACIDAD DE BOMBEO ACTUAL DE LA PLANTA MAYOR (RESPALDO) (kW)</v>
          </cell>
          <cell r="J415" t="str">
            <v>CAPACIDAD DE BOMBEO ACTUAL DE LA PLANTA MAYOR (RESPALDO) (lps)</v>
          </cell>
          <cell r="K415" t="str">
            <v>PORCENTAJE DE HECTAREAS QUE APORTAN A.R AL SISTEMA</v>
          </cell>
          <cell r="L415" t="str">
            <v>LA ESTACIÓN MENOR REQUIERE TUBERÍA DE IMPULSIÓN</v>
          </cell>
          <cell r="M415" t="str">
            <v>LONGITUD TUBERIA DE IMPULSIÓN ESTACIÓN MENOR (kmL)</v>
          </cell>
          <cell r="N415" t="str">
            <v>LA ESTACIÓN MENOR BOMBEA EL CAUDAL DIRECTAMENTE A LA PTAR</v>
          </cell>
        </row>
        <row r="416">
          <cell r="B416" t="str">
            <v>Majagual</v>
          </cell>
          <cell r="C416">
            <v>17.579999999999998</v>
          </cell>
          <cell r="D416">
            <v>175799.99999999997</v>
          </cell>
          <cell r="E416">
            <v>1680</v>
          </cell>
          <cell r="F416">
            <v>10</v>
          </cell>
          <cell r="G416">
            <v>12</v>
          </cell>
          <cell r="H416">
            <v>20</v>
          </cell>
          <cell r="I416">
            <v>0</v>
          </cell>
          <cell r="J416">
            <v>0</v>
          </cell>
          <cell r="K416">
            <v>0.85</v>
          </cell>
          <cell r="L416" t="str">
            <v>NO</v>
          </cell>
          <cell r="M416">
            <v>0</v>
          </cell>
          <cell r="N416" t="str">
            <v>NO</v>
          </cell>
        </row>
        <row r="417">
          <cell r="B417" t="str">
            <v>San Benito Abad</v>
          </cell>
          <cell r="C417">
            <v>25</v>
          </cell>
          <cell r="D417">
            <v>250000</v>
          </cell>
          <cell r="E417">
            <v>500</v>
          </cell>
          <cell r="F417">
            <v>10</v>
          </cell>
          <cell r="G417">
            <v>0</v>
          </cell>
          <cell r="H417">
            <v>0</v>
          </cell>
          <cell r="I417">
            <v>0</v>
          </cell>
          <cell r="J417">
            <v>0</v>
          </cell>
          <cell r="K417">
            <v>0.85</v>
          </cell>
          <cell r="L417" t="str">
            <v>si</v>
          </cell>
          <cell r="M417">
            <v>0.5</v>
          </cell>
          <cell r="N417" t="str">
            <v>SI</v>
          </cell>
        </row>
        <row r="418">
          <cell r="B418" t="str">
            <v>San Marcos</v>
          </cell>
          <cell r="C418">
            <v>13</v>
          </cell>
          <cell r="D418">
            <v>130000</v>
          </cell>
          <cell r="E418">
            <v>2000</v>
          </cell>
          <cell r="F418">
            <v>10</v>
          </cell>
          <cell r="G418">
            <v>119.36</v>
          </cell>
          <cell r="H418">
            <v>440</v>
          </cell>
          <cell r="I418">
            <v>59.68</v>
          </cell>
          <cell r="J418">
            <v>220</v>
          </cell>
          <cell r="K418">
            <v>0.85</v>
          </cell>
          <cell r="L418" t="str">
            <v>SI</v>
          </cell>
          <cell r="M418">
            <v>0.5</v>
          </cell>
          <cell r="N418" t="str">
            <v>NO</v>
          </cell>
        </row>
        <row r="419">
          <cell r="B419" t="str">
            <v>San Onofre</v>
          </cell>
          <cell r="C419">
            <v>97</v>
          </cell>
          <cell r="D419">
            <v>970000</v>
          </cell>
          <cell r="E419">
            <v>2500</v>
          </cell>
          <cell r="F419">
            <v>10</v>
          </cell>
          <cell r="G419">
            <v>0</v>
          </cell>
          <cell r="H419">
            <v>0</v>
          </cell>
          <cell r="I419">
            <v>0</v>
          </cell>
          <cell r="J419">
            <v>0</v>
          </cell>
          <cell r="K419">
            <v>0.85</v>
          </cell>
          <cell r="L419" t="str">
            <v>SI</v>
          </cell>
          <cell r="M419">
            <v>2</v>
          </cell>
          <cell r="N419" t="str">
            <v>SI</v>
          </cell>
        </row>
        <row r="420">
          <cell r="B420" t="str">
            <v>San Pedro</v>
          </cell>
          <cell r="C420">
            <v>46</v>
          </cell>
          <cell r="D420">
            <v>460000</v>
          </cell>
          <cell r="E420">
            <v>1500</v>
          </cell>
          <cell r="F420">
            <v>10</v>
          </cell>
          <cell r="G420">
            <v>0</v>
          </cell>
          <cell r="H420">
            <v>0</v>
          </cell>
          <cell r="I420">
            <v>0</v>
          </cell>
          <cell r="J420">
            <v>0</v>
          </cell>
          <cell r="K420">
            <v>0.85</v>
          </cell>
          <cell r="L420" t="str">
            <v>SI</v>
          </cell>
          <cell r="M420">
            <v>1.5</v>
          </cell>
          <cell r="N420" t="str">
            <v>SI</v>
          </cell>
        </row>
        <row r="421">
          <cell r="B421" t="str">
            <v>Santiago de Tolú</v>
          </cell>
          <cell r="C421">
            <v>17</v>
          </cell>
          <cell r="D421">
            <v>170000</v>
          </cell>
          <cell r="E421">
            <v>1100</v>
          </cell>
          <cell r="F421">
            <v>10</v>
          </cell>
          <cell r="G421">
            <v>44.76</v>
          </cell>
          <cell r="H421">
            <v>60</v>
          </cell>
          <cell r="I421">
            <v>22.38</v>
          </cell>
          <cell r="J421">
            <v>30</v>
          </cell>
          <cell r="K421">
            <v>0.85</v>
          </cell>
          <cell r="L421" t="str">
            <v>SI</v>
          </cell>
          <cell r="M421">
            <v>1.1000000000000001</v>
          </cell>
          <cell r="N421" t="str">
            <v>SI</v>
          </cell>
        </row>
        <row r="422">
          <cell r="B422" t="str">
            <v>Cerro de San Antonio</v>
          </cell>
          <cell r="C422">
            <v>0</v>
          </cell>
          <cell r="D422">
            <v>0</v>
          </cell>
          <cell r="E422">
            <v>0</v>
          </cell>
          <cell r="F422">
            <v>10</v>
          </cell>
          <cell r="G422">
            <v>0</v>
          </cell>
          <cell r="H422">
            <v>0</v>
          </cell>
          <cell r="I422">
            <v>0</v>
          </cell>
          <cell r="J422">
            <v>0</v>
          </cell>
          <cell r="K422">
            <v>0.85</v>
          </cell>
          <cell r="L422" t="str">
            <v>NO</v>
          </cell>
          <cell r="M422">
            <v>0</v>
          </cell>
          <cell r="N422" t="str">
            <v>NO</v>
          </cell>
        </row>
        <row r="423">
          <cell r="B423" t="str">
            <v>El Piñón</v>
          </cell>
          <cell r="C423">
            <v>0</v>
          </cell>
          <cell r="D423">
            <v>0</v>
          </cell>
          <cell r="E423">
            <v>2000</v>
          </cell>
          <cell r="F423">
            <v>10</v>
          </cell>
          <cell r="G423">
            <v>12</v>
          </cell>
          <cell r="H423">
            <v>49</v>
          </cell>
          <cell r="I423">
            <v>0</v>
          </cell>
          <cell r="J423">
            <v>0</v>
          </cell>
          <cell r="K423">
            <v>0.85</v>
          </cell>
          <cell r="L423" t="str">
            <v>NO</v>
          </cell>
          <cell r="M423">
            <v>0</v>
          </cell>
          <cell r="N423" t="str">
            <v>NO</v>
          </cell>
        </row>
        <row r="424">
          <cell r="B424" t="str">
            <v>Pedraza</v>
          </cell>
          <cell r="C424">
            <v>15</v>
          </cell>
          <cell r="D424">
            <v>150000</v>
          </cell>
          <cell r="E424">
            <v>1350</v>
          </cell>
          <cell r="F424">
            <v>5</v>
          </cell>
          <cell r="G424">
            <v>20.887999999999998</v>
          </cell>
          <cell r="H424">
            <v>69</v>
          </cell>
          <cell r="I424">
            <v>0</v>
          </cell>
          <cell r="J424">
            <v>0</v>
          </cell>
          <cell r="K424">
            <v>0.85</v>
          </cell>
          <cell r="L424" t="str">
            <v>SI</v>
          </cell>
          <cell r="M424">
            <v>0.15</v>
          </cell>
          <cell r="N424" t="str">
            <v>NO</v>
          </cell>
        </row>
        <row r="425">
          <cell r="B425" t="str">
            <v>Pivijay</v>
          </cell>
          <cell r="C425">
            <v>0</v>
          </cell>
          <cell r="D425">
            <v>0</v>
          </cell>
          <cell r="E425">
            <v>500</v>
          </cell>
          <cell r="F425">
            <v>10</v>
          </cell>
          <cell r="G425">
            <v>55.95</v>
          </cell>
          <cell r="H425">
            <v>90</v>
          </cell>
          <cell r="K425">
            <v>0.85</v>
          </cell>
          <cell r="L425" t="str">
            <v>NO</v>
          </cell>
          <cell r="M425">
            <v>0</v>
          </cell>
          <cell r="N425" t="str">
            <v>NO</v>
          </cell>
        </row>
        <row r="426">
          <cell r="B426" t="str">
            <v>Salamina</v>
          </cell>
          <cell r="C426">
            <v>0</v>
          </cell>
          <cell r="D426">
            <v>0</v>
          </cell>
          <cell r="E426">
            <v>1250</v>
          </cell>
          <cell r="F426">
            <v>10</v>
          </cell>
          <cell r="G426">
            <v>22.38</v>
          </cell>
          <cell r="H426">
            <v>205</v>
          </cell>
          <cell r="I426">
            <v>0</v>
          </cell>
          <cell r="J426">
            <v>0</v>
          </cell>
          <cell r="K426">
            <v>0.85</v>
          </cell>
          <cell r="L426" t="str">
            <v>NO</v>
          </cell>
          <cell r="M426">
            <v>0</v>
          </cell>
          <cell r="N426" t="str">
            <v>NO</v>
          </cell>
        </row>
        <row r="441">
          <cell r="B441" t="str">
            <v>LOCALIDAD</v>
          </cell>
          <cell r="C441" t="str">
            <v>LONGITUD TUBERÍA DE IMPULSIÓN (m)</v>
          </cell>
          <cell r="D441" t="str">
            <v>CAPACIDAD ACTUAL TUBERÍA DE IMPULSIÓN (lps)</v>
          </cell>
          <cell r="E441" t="str">
            <v>CAPACIDAD ACTUAL EMSARIO FINAL (lps)</v>
          </cell>
          <cell r="F441" t="str">
            <v>Longitud emisario final a construir (m)</v>
          </cell>
        </row>
        <row r="442">
          <cell r="B442" t="str">
            <v>Majagual</v>
          </cell>
          <cell r="C442">
            <v>852</v>
          </cell>
          <cell r="D442">
            <v>250</v>
          </cell>
          <cell r="E442">
            <v>0</v>
          </cell>
          <cell r="F442">
            <v>1000</v>
          </cell>
        </row>
        <row r="443">
          <cell r="B443" t="str">
            <v>San Benito Abad</v>
          </cell>
          <cell r="C443">
            <v>2000</v>
          </cell>
          <cell r="D443">
            <v>0</v>
          </cell>
          <cell r="E443">
            <v>50</v>
          </cell>
          <cell r="F443">
            <v>1500</v>
          </cell>
        </row>
        <row r="444">
          <cell r="B444" t="str">
            <v>San Marcos</v>
          </cell>
          <cell r="C444">
            <v>555</v>
          </cell>
          <cell r="D444">
            <v>0</v>
          </cell>
          <cell r="E444">
            <v>178</v>
          </cell>
          <cell r="F444">
            <v>1600</v>
          </cell>
        </row>
        <row r="445">
          <cell r="B445" t="str">
            <v>San Onofre</v>
          </cell>
          <cell r="C445">
            <v>1980</v>
          </cell>
          <cell r="D445">
            <v>713</v>
          </cell>
          <cell r="E445">
            <v>0</v>
          </cell>
          <cell r="F445">
            <v>1500</v>
          </cell>
        </row>
        <row r="446">
          <cell r="B446" t="str">
            <v>San Pedro</v>
          </cell>
          <cell r="C446">
            <v>500</v>
          </cell>
          <cell r="D446">
            <v>600</v>
          </cell>
          <cell r="E446">
            <v>0</v>
          </cell>
          <cell r="F446">
            <v>1000</v>
          </cell>
        </row>
        <row r="447">
          <cell r="B447" t="str">
            <v>Santiago de Tolú</v>
          </cell>
          <cell r="C447">
            <v>2040</v>
          </cell>
          <cell r="D447">
            <v>720</v>
          </cell>
          <cell r="E447">
            <v>0</v>
          </cell>
          <cell r="F447">
            <v>0</v>
          </cell>
        </row>
        <row r="448">
          <cell r="B448" t="str">
            <v>Cerro de San Antonio</v>
          </cell>
          <cell r="C448">
            <v>1000</v>
          </cell>
          <cell r="D448">
            <v>0</v>
          </cell>
          <cell r="E448">
            <v>0</v>
          </cell>
          <cell r="F448">
            <v>1000</v>
          </cell>
        </row>
        <row r="449">
          <cell r="B449" t="str">
            <v>El Piñón</v>
          </cell>
          <cell r="C449">
            <v>2000</v>
          </cell>
          <cell r="D449">
            <v>278</v>
          </cell>
          <cell r="E449">
            <v>79</v>
          </cell>
          <cell r="F449">
            <v>1500</v>
          </cell>
        </row>
        <row r="450">
          <cell r="B450" t="str">
            <v>Pedraza</v>
          </cell>
          <cell r="C450">
            <v>1350</v>
          </cell>
          <cell r="D450">
            <v>69</v>
          </cell>
          <cell r="E450">
            <v>40</v>
          </cell>
          <cell r="F450">
            <v>500</v>
          </cell>
        </row>
        <row r="451">
          <cell r="B451" t="str">
            <v>Pivijay</v>
          </cell>
          <cell r="C451">
            <v>460</v>
          </cell>
          <cell r="D451">
            <v>150</v>
          </cell>
          <cell r="E451">
            <v>120</v>
          </cell>
          <cell r="F451">
            <v>240</v>
          </cell>
        </row>
        <row r="452">
          <cell r="B452" t="str">
            <v>Salamina</v>
          </cell>
          <cell r="C452">
            <v>1250</v>
          </cell>
          <cell r="D452">
            <v>205</v>
          </cell>
          <cell r="E452">
            <v>90</v>
          </cell>
          <cell r="F452">
            <v>400</v>
          </cell>
        </row>
        <row r="477">
          <cell r="C477" t="str">
            <v xml:space="preserve">  NUMERO DE EQUIPOS ELECTROMECÁNICOS</v>
          </cell>
          <cell r="E477" t="str">
            <v>TOTAL EQUIPOS ELECTROMECÁNICOS</v>
          </cell>
          <cell r="F477" t="str">
            <v>OPERARIOS DE S.B. ACTUALES</v>
          </cell>
        </row>
        <row r="478">
          <cell r="B478" t="str">
            <v>LOCALIDAD</v>
          </cell>
          <cell r="C478" t="str">
            <v xml:space="preserve">ACUEDUCTO </v>
          </cell>
          <cell r="D478" t="str">
            <v>ALCANTARILLADO</v>
          </cell>
          <cell r="F478" t="str">
            <v>NUMERO DE OPERARIOS POR UNIDAD CONSTRUCTIVA</v>
          </cell>
        </row>
        <row r="479">
          <cell r="B479" t="str">
            <v>Majagual</v>
          </cell>
          <cell r="C479">
            <v>2</v>
          </cell>
          <cell r="D479">
            <v>2</v>
          </cell>
          <cell r="E479">
            <v>4</v>
          </cell>
          <cell r="F479">
            <v>2</v>
          </cell>
        </row>
        <row r="480">
          <cell r="B480" t="str">
            <v>San Benito Abad</v>
          </cell>
          <cell r="C480">
            <v>2</v>
          </cell>
          <cell r="D480">
            <v>1</v>
          </cell>
          <cell r="E480">
            <v>3</v>
          </cell>
          <cell r="F480">
            <v>1</v>
          </cell>
        </row>
        <row r="481">
          <cell r="B481" t="str">
            <v>San Marcos</v>
          </cell>
          <cell r="C481">
            <v>9</v>
          </cell>
          <cell r="D481">
            <v>3</v>
          </cell>
          <cell r="E481">
            <v>12</v>
          </cell>
          <cell r="F481">
            <v>4</v>
          </cell>
        </row>
        <row r="482">
          <cell r="B482" t="str">
            <v>San Onofre</v>
          </cell>
          <cell r="C482">
            <v>6</v>
          </cell>
          <cell r="D482">
            <v>2</v>
          </cell>
          <cell r="E482">
            <v>8</v>
          </cell>
          <cell r="F482">
            <v>3</v>
          </cell>
        </row>
        <row r="483">
          <cell r="B483" t="str">
            <v>San Pedro</v>
          </cell>
          <cell r="C483">
            <v>3</v>
          </cell>
          <cell r="D483">
            <v>2</v>
          </cell>
          <cell r="E483">
            <v>5</v>
          </cell>
          <cell r="F483">
            <v>2</v>
          </cell>
        </row>
        <row r="484">
          <cell r="B484" t="str">
            <v>Santiago de Tolú</v>
          </cell>
          <cell r="C484">
            <v>6</v>
          </cell>
          <cell r="D484">
            <v>7</v>
          </cell>
          <cell r="E484">
            <v>13</v>
          </cell>
          <cell r="F484">
            <v>4</v>
          </cell>
        </row>
        <row r="485">
          <cell r="B485" t="str">
            <v>Cerro de San Antonio</v>
          </cell>
          <cell r="C485">
            <v>4</v>
          </cell>
          <cell r="D485">
            <v>2</v>
          </cell>
          <cell r="E485">
            <v>6</v>
          </cell>
          <cell r="F485">
            <v>0</v>
          </cell>
        </row>
        <row r="486">
          <cell r="B486" t="str">
            <v>El Piñón</v>
          </cell>
          <cell r="C486">
            <v>0</v>
          </cell>
          <cell r="D486">
            <v>0</v>
          </cell>
          <cell r="E486">
            <v>0</v>
          </cell>
          <cell r="F486">
            <v>0</v>
          </cell>
        </row>
        <row r="487">
          <cell r="B487" t="str">
            <v>Pedraza</v>
          </cell>
          <cell r="C487">
            <v>0</v>
          </cell>
          <cell r="D487">
            <v>0</v>
          </cell>
          <cell r="E487">
            <v>0</v>
          </cell>
          <cell r="F487">
            <v>0</v>
          </cell>
        </row>
        <row r="488">
          <cell r="B488" t="str">
            <v>Pivijay</v>
          </cell>
          <cell r="C488">
            <v>4</v>
          </cell>
          <cell r="D488">
            <v>2</v>
          </cell>
          <cell r="E488">
            <v>6</v>
          </cell>
          <cell r="F488">
            <v>0</v>
          </cell>
        </row>
        <row r="489">
          <cell r="B489" t="str">
            <v>Salamina</v>
          </cell>
          <cell r="C489">
            <v>6</v>
          </cell>
          <cell r="D489">
            <v>2</v>
          </cell>
          <cell r="E489">
            <v>8</v>
          </cell>
          <cell r="F489">
            <v>0</v>
          </cell>
        </row>
        <row r="494">
          <cell r="C494" t="str">
            <v xml:space="preserve">              LONGITUD ACTUAL DE RED (km)</v>
          </cell>
          <cell r="E494" t="str">
            <v xml:space="preserve">TOTAL RED ACTUAL </v>
          </cell>
          <cell r="F494" t="str">
            <v>OPERARIOS DE REDES ACTUALES</v>
          </cell>
        </row>
        <row r="495">
          <cell r="B495" t="str">
            <v>LOCALIDAD</v>
          </cell>
          <cell r="C495" t="str">
            <v>ACUEDUCTO  *</v>
          </cell>
          <cell r="D495" t="str">
            <v>ALCANTARILLADO</v>
          </cell>
          <cell r="F495" t="str">
            <v>NUMERO DE OPERARIOS POR UNIDAD CONSTRUCTIVA</v>
          </cell>
        </row>
        <row r="496">
          <cell r="B496" t="str">
            <v>Majagual</v>
          </cell>
          <cell r="C496">
            <v>14.6</v>
          </cell>
          <cell r="D496">
            <v>7.9</v>
          </cell>
          <cell r="E496">
            <v>22.5</v>
          </cell>
          <cell r="F496">
            <v>2</v>
          </cell>
        </row>
        <row r="497">
          <cell r="B497" t="str">
            <v>San Benito Abad</v>
          </cell>
          <cell r="C497">
            <v>15</v>
          </cell>
          <cell r="D497">
            <v>1.5</v>
          </cell>
          <cell r="E497">
            <v>16.5</v>
          </cell>
          <cell r="F497">
            <v>1</v>
          </cell>
        </row>
        <row r="498">
          <cell r="B498" t="str">
            <v>San Marcos</v>
          </cell>
          <cell r="C498">
            <v>33.5</v>
          </cell>
          <cell r="D498">
            <v>12</v>
          </cell>
          <cell r="E498">
            <v>45.5</v>
          </cell>
          <cell r="F498">
            <v>4</v>
          </cell>
        </row>
        <row r="499">
          <cell r="B499" t="str">
            <v>San Onofre</v>
          </cell>
          <cell r="C499">
            <v>16.7</v>
          </cell>
          <cell r="D499">
            <v>11</v>
          </cell>
          <cell r="E499">
            <v>27.7</v>
          </cell>
          <cell r="F499">
            <v>2</v>
          </cell>
        </row>
        <row r="500">
          <cell r="B500" t="str">
            <v>San Pedro</v>
          </cell>
          <cell r="C500">
            <v>22.5</v>
          </cell>
          <cell r="D500">
            <v>20.5</v>
          </cell>
          <cell r="E500">
            <v>43</v>
          </cell>
          <cell r="F500">
            <v>5</v>
          </cell>
        </row>
        <row r="501">
          <cell r="B501" t="str">
            <v>Santiago de Tolú</v>
          </cell>
          <cell r="C501">
            <v>33</v>
          </cell>
          <cell r="D501">
            <v>27.5</v>
          </cell>
          <cell r="E501">
            <v>60.5</v>
          </cell>
          <cell r="F501">
            <v>5</v>
          </cell>
        </row>
        <row r="502">
          <cell r="B502" t="str">
            <v>Cerro de San Antonio</v>
          </cell>
          <cell r="C502">
            <v>9.0370000000000008</v>
          </cell>
          <cell r="D502">
            <v>0</v>
          </cell>
          <cell r="E502">
            <v>9.0370000000000008</v>
          </cell>
          <cell r="F502">
            <v>0</v>
          </cell>
        </row>
        <row r="503">
          <cell r="B503" t="str">
            <v>El Piñón</v>
          </cell>
          <cell r="C503">
            <v>16.812000000000001</v>
          </cell>
          <cell r="D503">
            <v>19.809999999999999</v>
          </cell>
          <cell r="E503">
            <v>36.622</v>
          </cell>
          <cell r="F503">
            <v>0</v>
          </cell>
        </row>
        <row r="504">
          <cell r="B504" t="str">
            <v>Pedraza</v>
          </cell>
          <cell r="C504">
            <v>9.2200000000000006</v>
          </cell>
          <cell r="D504">
            <v>11.192</v>
          </cell>
          <cell r="E504">
            <v>20.411999999999999</v>
          </cell>
          <cell r="F504">
            <v>0</v>
          </cell>
        </row>
        <row r="505">
          <cell r="B505" t="str">
            <v>Pivijay</v>
          </cell>
          <cell r="C505">
            <v>29.3</v>
          </cell>
          <cell r="D505">
            <v>10</v>
          </cell>
          <cell r="E505">
            <v>39.299999999999997</v>
          </cell>
          <cell r="F505">
            <v>0</v>
          </cell>
        </row>
        <row r="506">
          <cell r="B506" t="str">
            <v>Salamina</v>
          </cell>
          <cell r="C506">
            <v>26.779</v>
          </cell>
          <cell r="D506">
            <v>6.15</v>
          </cell>
          <cell r="E506">
            <v>32.929000000000002</v>
          </cell>
          <cell r="F506">
            <v>0</v>
          </cell>
        </row>
        <row r="542">
          <cell r="B542" t="str">
            <v>NUMERO DE OPERARIOS</v>
          </cell>
          <cell r="C542" t="str">
            <v>CATEGORIAS</v>
          </cell>
          <cell r="D542" t="str">
            <v>CANTIDAD</v>
          </cell>
          <cell r="E542" t="str">
            <v>SUELDO/OPERARIO (SMLV)</v>
          </cell>
          <cell r="F542" t="str">
            <v>TOTAL (SMLV) POR CATEGORÍA</v>
          </cell>
        </row>
        <row r="543">
          <cell r="B543">
            <v>1</v>
          </cell>
          <cell r="C543" t="str">
            <v>Planta de tratamiento</v>
          </cell>
          <cell r="D543">
            <v>1</v>
          </cell>
          <cell r="E543">
            <v>2</v>
          </cell>
          <cell r="F543">
            <v>2</v>
          </cell>
        </row>
        <row r="544">
          <cell r="B544">
            <v>1</v>
          </cell>
          <cell r="C544" t="str">
            <v>Tanques de almacenamiento</v>
          </cell>
          <cell r="D544">
            <v>1</v>
          </cell>
          <cell r="E544">
            <v>1.5</v>
          </cell>
          <cell r="F544">
            <v>1.5</v>
          </cell>
        </row>
        <row r="545">
          <cell r="B545">
            <v>1</v>
          </cell>
          <cell r="C545" t="str">
            <v>Planta de tratamiento de AN</v>
          </cell>
          <cell r="D545">
            <v>1</v>
          </cell>
          <cell r="E545">
            <v>1.5</v>
          </cell>
          <cell r="F545">
            <v>1.5</v>
          </cell>
        </row>
        <row r="549">
          <cell r="B549" t="str">
            <v>NUMERO DE OPERARIOS</v>
          </cell>
          <cell r="C549" t="str">
            <v>CATEGORIAS</v>
          </cell>
          <cell r="D549" t="str">
            <v>CANTIDAD</v>
          </cell>
          <cell r="E549" t="str">
            <v>SUELDO/OPERARIO (SMLV)</v>
          </cell>
          <cell r="F549" t="str">
            <v>TOTAL (SMLV) POR CATEGORÍA</v>
          </cell>
          <cell r="G549" t="str">
            <v>TOTAL (SMLV) POR CANTIDAD DE OPERARIOS</v>
          </cell>
        </row>
        <row r="550">
          <cell r="B550">
            <v>1</v>
          </cell>
          <cell r="C550" t="str">
            <v>Técnico</v>
          </cell>
          <cell r="D550">
            <v>1</v>
          </cell>
          <cell r="E550">
            <v>1.5</v>
          </cell>
          <cell r="F550">
            <v>1.5</v>
          </cell>
          <cell r="G550">
            <v>1.5</v>
          </cell>
        </row>
        <row r="551">
          <cell r="B551">
            <v>2</v>
          </cell>
          <cell r="C551" t="str">
            <v>Jefe de equipos electromecánicos</v>
          </cell>
          <cell r="D551">
            <v>1</v>
          </cell>
          <cell r="E551">
            <v>2.5</v>
          </cell>
          <cell r="F551">
            <v>2.5</v>
          </cell>
          <cell r="G551">
            <v>4</v>
          </cell>
        </row>
        <row r="552">
          <cell r="C552" t="str">
            <v>Técnico</v>
          </cell>
          <cell r="D552">
            <v>1</v>
          </cell>
          <cell r="E552">
            <v>1.5</v>
          </cell>
          <cell r="F552">
            <v>1.5</v>
          </cell>
        </row>
        <row r="553">
          <cell r="B553">
            <v>3</v>
          </cell>
          <cell r="C553" t="str">
            <v>Jefe de equipos electromecánicos</v>
          </cell>
          <cell r="D553">
            <v>1</v>
          </cell>
          <cell r="E553">
            <v>2.5</v>
          </cell>
          <cell r="F553">
            <v>2.5</v>
          </cell>
          <cell r="G553">
            <v>5.5</v>
          </cell>
        </row>
        <row r="554">
          <cell r="C554" t="str">
            <v>Técnico</v>
          </cell>
          <cell r="D554">
            <v>2</v>
          </cell>
          <cell r="E554">
            <v>1.5</v>
          </cell>
          <cell r="F554">
            <v>3</v>
          </cell>
        </row>
        <row r="555">
          <cell r="B555">
            <v>4</v>
          </cell>
          <cell r="C555" t="str">
            <v>Jefe de equipos electromecánicos</v>
          </cell>
          <cell r="D555">
            <v>1</v>
          </cell>
          <cell r="E555">
            <v>2.5</v>
          </cell>
          <cell r="F555">
            <v>2.5</v>
          </cell>
          <cell r="G555">
            <v>7</v>
          </cell>
        </row>
        <row r="556">
          <cell r="C556" t="str">
            <v>Técnico</v>
          </cell>
          <cell r="D556">
            <v>3</v>
          </cell>
          <cell r="E556">
            <v>1.5</v>
          </cell>
          <cell r="F556">
            <v>4.5</v>
          </cell>
        </row>
        <row r="557">
          <cell r="B557">
            <v>5</v>
          </cell>
          <cell r="C557" t="str">
            <v>Jefe de equipos electromecánicos</v>
          </cell>
          <cell r="D557">
            <v>1</v>
          </cell>
          <cell r="E557">
            <v>2.5</v>
          </cell>
          <cell r="F557">
            <v>2.5</v>
          </cell>
          <cell r="G557">
            <v>8.5</v>
          </cell>
        </row>
        <row r="558">
          <cell r="C558" t="str">
            <v>Técnico</v>
          </cell>
          <cell r="D558">
            <v>4</v>
          </cell>
          <cell r="E558">
            <v>1.5</v>
          </cell>
          <cell r="F558">
            <v>6</v>
          </cell>
        </row>
        <row r="559">
          <cell r="B559">
            <v>6</v>
          </cell>
          <cell r="C559" t="str">
            <v>Jefe de equipos electromecánicos</v>
          </cell>
          <cell r="D559">
            <v>1</v>
          </cell>
          <cell r="E559">
            <v>2.5</v>
          </cell>
          <cell r="F559">
            <v>2.5</v>
          </cell>
          <cell r="G559">
            <v>10</v>
          </cell>
        </row>
        <row r="560">
          <cell r="C560" t="str">
            <v>Técnico</v>
          </cell>
          <cell r="D560">
            <v>5</v>
          </cell>
          <cell r="E560">
            <v>1.5</v>
          </cell>
          <cell r="F560">
            <v>7.5</v>
          </cell>
        </row>
        <row r="564">
          <cell r="B564" t="str">
            <v>NUMERO DE OPERARIOS</v>
          </cell>
          <cell r="C564" t="str">
            <v>CATEGORIAS</v>
          </cell>
          <cell r="D564" t="str">
            <v>CANTIDAD</v>
          </cell>
          <cell r="E564" t="str">
            <v>SUELDO/OPERARIO (SMLV)</v>
          </cell>
          <cell r="F564" t="str">
            <v>TOTAL (SMLV) POR CATEGORÍA</v>
          </cell>
          <cell r="G564" t="str">
            <v>TOTAL (SMLV) POR CANTIDAD DE OPERARIOS</v>
          </cell>
        </row>
        <row r="565">
          <cell r="B565">
            <v>1</v>
          </cell>
          <cell r="C565" t="str">
            <v>Fontanero</v>
          </cell>
          <cell r="D565">
            <v>1</v>
          </cell>
          <cell r="E565">
            <v>1.5</v>
          </cell>
          <cell r="F565">
            <v>1.5</v>
          </cell>
          <cell r="G565">
            <v>1.5</v>
          </cell>
        </row>
        <row r="566">
          <cell r="B566">
            <v>2</v>
          </cell>
          <cell r="C566" t="str">
            <v>Fontanero</v>
          </cell>
          <cell r="D566">
            <v>1</v>
          </cell>
          <cell r="E566">
            <v>1.5</v>
          </cell>
          <cell r="F566">
            <v>1.5</v>
          </cell>
          <cell r="G566">
            <v>2.5</v>
          </cell>
        </row>
        <row r="567">
          <cell r="C567" t="str">
            <v>Auxiliar</v>
          </cell>
          <cell r="D567">
            <v>1</v>
          </cell>
          <cell r="E567">
            <v>1</v>
          </cell>
          <cell r="F567">
            <v>1</v>
          </cell>
        </row>
        <row r="568">
          <cell r="B568">
            <v>3</v>
          </cell>
          <cell r="C568" t="str">
            <v>Jefe de fontanero</v>
          </cell>
          <cell r="D568">
            <v>1</v>
          </cell>
          <cell r="E568">
            <v>2.5</v>
          </cell>
          <cell r="F568">
            <v>2.5</v>
          </cell>
          <cell r="G568">
            <v>5</v>
          </cell>
        </row>
        <row r="569">
          <cell r="C569" t="str">
            <v>Fontanero</v>
          </cell>
          <cell r="D569">
            <v>1</v>
          </cell>
          <cell r="E569">
            <v>1.5</v>
          </cell>
          <cell r="F569">
            <v>1.5</v>
          </cell>
        </row>
        <row r="570">
          <cell r="C570" t="str">
            <v>Auxiliar</v>
          </cell>
          <cell r="D570">
            <v>1</v>
          </cell>
          <cell r="E570">
            <v>1</v>
          </cell>
          <cell r="F570">
            <v>1</v>
          </cell>
        </row>
        <row r="571">
          <cell r="B571">
            <v>4</v>
          </cell>
          <cell r="C571" t="str">
            <v>Jefe de fontanero</v>
          </cell>
          <cell r="D571">
            <v>1</v>
          </cell>
          <cell r="E571">
            <v>2.5</v>
          </cell>
          <cell r="F571">
            <v>2.5</v>
          </cell>
          <cell r="G571">
            <v>6</v>
          </cell>
        </row>
        <row r="572">
          <cell r="C572" t="str">
            <v>Fontanero</v>
          </cell>
          <cell r="D572">
            <v>1</v>
          </cell>
          <cell r="E572">
            <v>1.5</v>
          </cell>
          <cell r="F572">
            <v>1.5</v>
          </cell>
        </row>
        <row r="573">
          <cell r="C573" t="str">
            <v>Auxiliar</v>
          </cell>
          <cell r="D573">
            <v>2</v>
          </cell>
          <cell r="E573">
            <v>1</v>
          </cell>
          <cell r="F573">
            <v>2</v>
          </cell>
        </row>
        <row r="574">
          <cell r="B574">
            <v>5</v>
          </cell>
          <cell r="C574" t="str">
            <v>Jefe de fontanero</v>
          </cell>
          <cell r="D574">
            <v>1</v>
          </cell>
          <cell r="E574">
            <v>2.5</v>
          </cell>
          <cell r="F574">
            <v>2.5</v>
          </cell>
          <cell r="G574">
            <v>7.5</v>
          </cell>
        </row>
        <row r="575">
          <cell r="C575" t="str">
            <v>Fontanero</v>
          </cell>
          <cell r="D575">
            <v>2</v>
          </cell>
          <cell r="E575">
            <v>1.5</v>
          </cell>
          <cell r="F575">
            <v>3</v>
          </cell>
        </row>
        <row r="576">
          <cell r="C576" t="str">
            <v>Auxiliar</v>
          </cell>
          <cell r="D576">
            <v>2</v>
          </cell>
          <cell r="E576">
            <v>1</v>
          </cell>
          <cell r="F576">
            <v>2</v>
          </cell>
        </row>
        <row r="577">
          <cell r="B577">
            <v>6</v>
          </cell>
          <cell r="C577" t="str">
            <v>Jefe de fontanero</v>
          </cell>
          <cell r="D577">
            <v>1</v>
          </cell>
          <cell r="E577">
            <v>2.5</v>
          </cell>
          <cell r="F577">
            <v>2.5</v>
          </cell>
          <cell r="G577">
            <v>8.5</v>
          </cell>
        </row>
        <row r="578">
          <cell r="C578" t="str">
            <v>Fontanero</v>
          </cell>
          <cell r="D578">
            <v>2</v>
          </cell>
          <cell r="E578">
            <v>1.5</v>
          </cell>
          <cell r="F578">
            <v>3</v>
          </cell>
        </row>
        <row r="579">
          <cell r="C579" t="str">
            <v>Auxiliar</v>
          </cell>
          <cell r="D579">
            <v>3</v>
          </cell>
          <cell r="E579">
            <v>1</v>
          </cell>
          <cell r="F579">
            <v>3</v>
          </cell>
        </row>
        <row r="580">
          <cell r="B580">
            <v>7</v>
          </cell>
          <cell r="C580" t="str">
            <v>Jefe de fontanero</v>
          </cell>
          <cell r="D580">
            <v>1</v>
          </cell>
          <cell r="E580">
            <v>2.5</v>
          </cell>
          <cell r="F580">
            <v>2.5</v>
          </cell>
          <cell r="G580">
            <v>9.5</v>
          </cell>
        </row>
        <row r="581">
          <cell r="C581" t="str">
            <v>Fontanero</v>
          </cell>
          <cell r="D581">
            <v>2</v>
          </cell>
          <cell r="E581">
            <v>1.5</v>
          </cell>
          <cell r="F581">
            <v>3</v>
          </cell>
        </row>
        <row r="582">
          <cell r="C582" t="str">
            <v>Auxiliar</v>
          </cell>
          <cell r="D582">
            <v>4</v>
          </cell>
          <cell r="E582">
            <v>1</v>
          </cell>
          <cell r="F582">
            <v>4</v>
          </cell>
        </row>
        <row r="583">
          <cell r="B583">
            <v>8</v>
          </cell>
          <cell r="C583" t="str">
            <v>Jefe de fontanero</v>
          </cell>
          <cell r="D583">
            <v>1</v>
          </cell>
          <cell r="E583">
            <v>2.5</v>
          </cell>
          <cell r="F583">
            <v>2.5</v>
          </cell>
          <cell r="G583">
            <v>11</v>
          </cell>
        </row>
        <row r="584">
          <cell r="C584" t="str">
            <v>Fontanero</v>
          </cell>
          <cell r="D584">
            <v>3</v>
          </cell>
          <cell r="E584">
            <v>1.5</v>
          </cell>
          <cell r="F584">
            <v>4.5</v>
          </cell>
        </row>
        <row r="585">
          <cell r="C585" t="str">
            <v>Auxiliar</v>
          </cell>
          <cell r="D585">
            <v>4</v>
          </cell>
          <cell r="E585">
            <v>1</v>
          </cell>
          <cell r="F585">
            <v>4</v>
          </cell>
        </row>
        <row r="586">
          <cell r="B586">
            <v>9</v>
          </cell>
          <cell r="C586" t="str">
            <v>Jefe de fontanero</v>
          </cell>
          <cell r="D586">
            <v>1</v>
          </cell>
          <cell r="E586">
            <v>2.5</v>
          </cell>
          <cell r="F586">
            <v>2.5</v>
          </cell>
          <cell r="G586">
            <v>12</v>
          </cell>
        </row>
        <row r="587">
          <cell r="C587" t="str">
            <v>Fontanero</v>
          </cell>
          <cell r="D587">
            <v>3</v>
          </cell>
          <cell r="E587">
            <v>1.5</v>
          </cell>
          <cell r="F587">
            <v>4.5</v>
          </cell>
        </row>
        <row r="588">
          <cell r="C588" t="str">
            <v>Auxiliar</v>
          </cell>
          <cell r="D588">
            <v>5</v>
          </cell>
          <cell r="E588">
            <v>1</v>
          </cell>
          <cell r="F588">
            <v>5</v>
          </cell>
        </row>
        <row r="589">
          <cell r="B589">
            <v>10</v>
          </cell>
          <cell r="C589" t="str">
            <v>Jefe de fontanero</v>
          </cell>
          <cell r="D589">
            <v>1</v>
          </cell>
          <cell r="E589">
            <v>2.5</v>
          </cell>
          <cell r="F589">
            <v>2.5</v>
          </cell>
          <cell r="G589">
            <v>13</v>
          </cell>
        </row>
        <row r="590">
          <cell r="C590" t="str">
            <v>Fontanero</v>
          </cell>
          <cell r="D590">
            <v>3</v>
          </cell>
          <cell r="E590">
            <v>1.5</v>
          </cell>
          <cell r="F590">
            <v>4.5</v>
          </cell>
        </row>
        <row r="591">
          <cell r="C591" t="str">
            <v>Auxiliar</v>
          </cell>
          <cell r="D591">
            <v>6</v>
          </cell>
          <cell r="E591">
            <v>1</v>
          </cell>
          <cell r="F591">
            <v>6</v>
          </cell>
        </row>
        <row r="592">
          <cell r="B592">
            <v>11</v>
          </cell>
          <cell r="C592" t="str">
            <v>Jefe de fontanero</v>
          </cell>
          <cell r="D592">
            <v>1</v>
          </cell>
          <cell r="E592">
            <v>2.5</v>
          </cell>
          <cell r="F592">
            <v>2.5</v>
          </cell>
          <cell r="G592">
            <v>14</v>
          </cell>
        </row>
        <row r="593">
          <cell r="C593" t="str">
            <v>Fontanero</v>
          </cell>
          <cell r="D593">
            <v>3</v>
          </cell>
          <cell r="E593">
            <v>1.5</v>
          </cell>
          <cell r="F593">
            <v>4.5</v>
          </cell>
        </row>
        <row r="594">
          <cell r="C594" t="str">
            <v>Auxiliar</v>
          </cell>
          <cell r="D594">
            <v>7</v>
          </cell>
          <cell r="E594">
            <v>1</v>
          </cell>
          <cell r="F594">
            <v>7</v>
          </cell>
        </row>
        <row r="595">
          <cell r="B595">
            <v>12</v>
          </cell>
          <cell r="C595" t="str">
            <v>Jefe de fontanero</v>
          </cell>
          <cell r="D595">
            <v>1</v>
          </cell>
          <cell r="E595">
            <v>2.5</v>
          </cell>
          <cell r="F595">
            <v>2.5</v>
          </cell>
          <cell r="G595">
            <v>15</v>
          </cell>
        </row>
        <row r="596">
          <cell r="C596" t="str">
            <v>Fontanero</v>
          </cell>
          <cell r="D596">
            <v>3</v>
          </cell>
          <cell r="E596">
            <v>1.5</v>
          </cell>
          <cell r="F596">
            <v>4.5</v>
          </cell>
        </row>
        <row r="597">
          <cell r="C597" t="str">
            <v>Auxiliar</v>
          </cell>
          <cell r="D597">
            <v>8</v>
          </cell>
          <cell r="E597">
            <v>1</v>
          </cell>
          <cell r="F597">
            <v>8</v>
          </cell>
        </row>
        <row r="598">
          <cell r="B598">
            <v>13</v>
          </cell>
          <cell r="C598" t="str">
            <v>Jefe de fontanero</v>
          </cell>
          <cell r="D598">
            <v>1</v>
          </cell>
          <cell r="E598">
            <v>2.5</v>
          </cell>
          <cell r="F598">
            <v>2.5</v>
          </cell>
          <cell r="G598">
            <v>16.5</v>
          </cell>
        </row>
        <row r="599">
          <cell r="C599" t="str">
            <v>Fontanero</v>
          </cell>
          <cell r="D599">
            <v>4</v>
          </cell>
          <cell r="E599">
            <v>1.5</v>
          </cell>
          <cell r="F599">
            <v>6</v>
          </cell>
        </row>
        <row r="600">
          <cell r="C600" t="str">
            <v>Auxiliar</v>
          </cell>
          <cell r="D600">
            <v>8</v>
          </cell>
          <cell r="E600">
            <v>1</v>
          </cell>
          <cell r="F600">
            <v>8</v>
          </cell>
        </row>
        <row r="601">
          <cell r="B601">
            <v>14</v>
          </cell>
          <cell r="C601" t="str">
            <v>Jefe de fontanero</v>
          </cell>
          <cell r="D601">
            <v>1</v>
          </cell>
          <cell r="E601">
            <v>2.5</v>
          </cell>
          <cell r="F601">
            <v>2.5</v>
          </cell>
          <cell r="G601">
            <v>17.5</v>
          </cell>
        </row>
        <row r="602">
          <cell r="C602" t="str">
            <v>Fontanero</v>
          </cell>
          <cell r="D602">
            <v>4</v>
          </cell>
          <cell r="E602">
            <v>1.5</v>
          </cell>
          <cell r="F602">
            <v>6</v>
          </cell>
        </row>
        <row r="603">
          <cell r="C603" t="str">
            <v>Auxiliar</v>
          </cell>
          <cell r="D603">
            <v>9</v>
          </cell>
          <cell r="E603">
            <v>1</v>
          </cell>
          <cell r="F603">
            <v>9</v>
          </cell>
        </row>
        <row r="604">
          <cell r="B604">
            <v>15</v>
          </cell>
          <cell r="C604" t="str">
            <v>Jefe de fontanero</v>
          </cell>
          <cell r="D604">
            <v>1</v>
          </cell>
          <cell r="E604">
            <v>2.5</v>
          </cell>
          <cell r="F604">
            <v>2.5</v>
          </cell>
          <cell r="G604">
            <v>18.5</v>
          </cell>
        </row>
        <row r="605">
          <cell r="C605" t="str">
            <v>Fontanero</v>
          </cell>
          <cell r="D605">
            <v>4</v>
          </cell>
          <cell r="E605">
            <v>1.5</v>
          </cell>
          <cell r="F605">
            <v>6</v>
          </cell>
        </row>
        <row r="606">
          <cell r="C606" t="str">
            <v>Auxiliar</v>
          </cell>
          <cell r="D606">
            <v>10</v>
          </cell>
          <cell r="E606">
            <v>1</v>
          </cell>
          <cell r="F606">
            <v>10</v>
          </cell>
        </row>
        <row r="607">
          <cell r="B607">
            <v>16</v>
          </cell>
          <cell r="C607" t="str">
            <v>Jefe de fontanero</v>
          </cell>
          <cell r="D607">
            <v>1</v>
          </cell>
          <cell r="E607">
            <v>2.5</v>
          </cell>
          <cell r="F607">
            <v>2.5</v>
          </cell>
          <cell r="G607">
            <v>20</v>
          </cell>
        </row>
        <row r="608">
          <cell r="C608" t="str">
            <v>Fontanero</v>
          </cell>
          <cell r="D608">
            <v>5</v>
          </cell>
          <cell r="E608">
            <v>1.5</v>
          </cell>
          <cell r="F608">
            <v>7.5</v>
          </cell>
        </row>
        <row r="609">
          <cell r="C609" t="str">
            <v>Auxiliar</v>
          </cell>
          <cell r="D609">
            <v>10</v>
          </cell>
          <cell r="E609">
            <v>1</v>
          </cell>
          <cell r="F609">
            <v>10</v>
          </cell>
        </row>
        <row r="610">
          <cell r="B610">
            <v>17</v>
          </cell>
          <cell r="C610" t="str">
            <v>Jefe de fontanero</v>
          </cell>
          <cell r="D610">
            <v>1</v>
          </cell>
          <cell r="E610">
            <v>2.5</v>
          </cell>
          <cell r="F610">
            <v>2.5</v>
          </cell>
          <cell r="G610">
            <v>21</v>
          </cell>
        </row>
        <row r="611">
          <cell r="C611" t="str">
            <v>Fontanero</v>
          </cell>
          <cell r="D611">
            <v>5</v>
          </cell>
          <cell r="E611">
            <v>1.5</v>
          </cell>
          <cell r="F611">
            <v>7.5</v>
          </cell>
        </row>
        <row r="612">
          <cell r="C612" t="str">
            <v>Auxiliar</v>
          </cell>
          <cell r="D612">
            <v>11</v>
          </cell>
          <cell r="E612">
            <v>1</v>
          </cell>
          <cell r="F612">
            <v>11</v>
          </cell>
        </row>
        <row r="613">
          <cell r="B613">
            <v>18</v>
          </cell>
          <cell r="C613" t="str">
            <v>Jefe de fontanero</v>
          </cell>
          <cell r="D613">
            <v>1</v>
          </cell>
          <cell r="E613">
            <v>2.5</v>
          </cell>
          <cell r="F613">
            <v>2.5</v>
          </cell>
          <cell r="G613">
            <v>22</v>
          </cell>
        </row>
        <row r="614">
          <cell r="C614" t="str">
            <v>Fontanero</v>
          </cell>
          <cell r="D614">
            <v>5</v>
          </cell>
          <cell r="E614">
            <v>1.5</v>
          </cell>
          <cell r="F614">
            <v>7.5</v>
          </cell>
        </row>
        <row r="615">
          <cell r="C615" t="str">
            <v>Auxiliar</v>
          </cell>
          <cell r="D615">
            <v>12</v>
          </cell>
          <cell r="E615">
            <v>1</v>
          </cell>
          <cell r="F615">
            <v>12</v>
          </cell>
        </row>
        <row r="616">
          <cell r="B616">
            <v>19</v>
          </cell>
          <cell r="C616" t="str">
            <v>Jefe de fontanero</v>
          </cell>
          <cell r="D616">
            <v>1</v>
          </cell>
          <cell r="E616">
            <v>2.5</v>
          </cell>
          <cell r="F616">
            <v>2.5</v>
          </cell>
          <cell r="G616">
            <v>23</v>
          </cell>
        </row>
        <row r="617">
          <cell r="C617" t="str">
            <v>Fontanero</v>
          </cell>
          <cell r="D617">
            <v>5</v>
          </cell>
          <cell r="E617">
            <v>1.5</v>
          </cell>
          <cell r="F617">
            <v>7.5</v>
          </cell>
        </row>
        <row r="618">
          <cell r="C618" t="str">
            <v>Auxiliar</v>
          </cell>
          <cell r="D618">
            <v>13</v>
          </cell>
          <cell r="E618">
            <v>1</v>
          </cell>
          <cell r="F618">
            <v>13</v>
          </cell>
        </row>
        <row r="619">
          <cell r="B619">
            <v>20</v>
          </cell>
          <cell r="C619" t="str">
            <v>Jefe de fontanero</v>
          </cell>
          <cell r="D619">
            <v>1</v>
          </cell>
          <cell r="E619">
            <v>2.5</v>
          </cell>
          <cell r="F619">
            <v>2.5</v>
          </cell>
          <cell r="G619">
            <v>24.5</v>
          </cell>
        </row>
        <row r="620">
          <cell r="C620" t="str">
            <v>Fontanero</v>
          </cell>
          <cell r="D620">
            <v>6</v>
          </cell>
          <cell r="E620">
            <v>1.5</v>
          </cell>
          <cell r="F620">
            <v>9</v>
          </cell>
        </row>
        <row r="621">
          <cell r="C621" t="str">
            <v>Auxiliar</v>
          </cell>
          <cell r="D621">
            <v>13</v>
          </cell>
          <cell r="E621">
            <v>1</v>
          </cell>
          <cell r="F621">
            <v>13</v>
          </cell>
        </row>
        <row r="674">
          <cell r="B674" t="str">
            <v>MUNICIPIO</v>
          </cell>
          <cell r="C674" t="str">
            <v>CAPTACIÓN</v>
          </cell>
          <cell r="D674" t="str">
            <v>SISTEMA DE BOMBEO</v>
          </cell>
          <cell r="E674" t="str">
            <v>PLANTAS DE TRATAMIENTO</v>
          </cell>
          <cell r="F674" t="str">
            <v>TANQUES DE ALMACENAMIENTO</v>
          </cell>
          <cell r="G674" t="str">
            <v>MACROMEDIDORES</v>
          </cell>
          <cell r="H674" t="str">
            <v>REBOMBEO</v>
          </cell>
        </row>
        <row r="675">
          <cell r="B675" t="str">
            <v>Majagual</v>
          </cell>
          <cell r="C675">
            <v>1</v>
          </cell>
          <cell r="D675">
            <v>31.265999999999998</v>
          </cell>
          <cell r="E675">
            <v>0</v>
          </cell>
          <cell r="F675">
            <v>175</v>
          </cell>
          <cell r="G675">
            <v>0</v>
          </cell>
          <cell r="H675">
            <v>0</v>
          </cell>
        </row>
        <row r="676">
          <cell r="B676" t="str">
            <v>San Benito Abad</v>
          </cell>
          <cell r="C676">
            <v>1</v>
          </cell>
          <cell r="D676">
            <v>51.354999999999997</v>
          </cell>
          <cell r="E676">
            <v>0</v>
          </cell>
          <cell r="F676">
            <v>418</v>
          </cell>
          <cell r="G676">
            <v>0</v>
          </cell>
        </row>
        <row r="677">
          <cell r="B677" t="str">
            <v>San Marcos</v>
          </cell>
          <cell r="C677">
            <v>4</v>
          </cell>
          <cell r="D677">
            <v>124.94197999999997</v>
          </cell>
          <cell r="E677">
            <v>0</v>
          </cell>
          <cell r="F677">
            <v>500</v>
          </cell>
          <cell r="G677">
            <v>6</v>
          </cell>
        </row>
        <row r="678">
          <cell r="B678" t="str">
            <v>San Onofre</v>
          </cell>
          <cell r="C678">
            <v>10</v>
          </cell>
          <cell r="D678">
            <v>97.4</v>
          </cell>
          <cell r="E678">
            <v>0</v>
          </cell>
          <cell r="F678">
            <v>1152</v>
          </cell>
          <cell r="G678">
            <v>0</v>
          </cell>
          <cell r="H678">
            <v>72</v>
          </cell>
        </row>
        <row r="679">
          <cell r="B679" t="str">
            <v>San Pedro</v>
          </cell>
          <cell r="C679">
            <v>2</v>
          </cell>
          <cell r="D679">
            <v>37.299999999999997</v>
          </cell>
          <cell r="E679">
            <v>0</v>
          </cell>
          <cell r="F679">
            <v>1072</v>
          </cell>
          <cell r="G679">
            <v>0</v>
          </cell>
          <cell r="H679">
            <v>0</v>
          </cell>
        </row>
        <row r="680">
          <cell r="B680" t="str">
            <v>Santiago de Tolú</v>
          </cell>
          <cell r="C680">
            <v>4</v>
          </cell>
          <cell r="D680">
            <v>53.813999999999993</v>
          </cell>
          <cell r="E680">
            <v>0</v>
          </cell>
          <cell r="F680">
            <v>215</v>
          </cell>
          <cell r="G680">
            <v>1</v>
          </cell>
          <cell r="H680">
            <v>0</v>
          </cell>
        </row>
        <row r="681">
          <cell r="B681" t="str">
            <v>Cerro de San Antonio</v>
          </cell>
          <cell r="C681">
            <v>1</v>
          </cell>
          <cell r="D681">
            <v>171.58</v>
          </cell>
          <cell r="E681">
            <v>60</v>
          </cell>
          <cell r="F681">
            <v>750</v>
          </cell>
          <cell r="G681">
            <v>0</v>
          </cell>
          <cell r="H681">
            <v>0</v>
          </cell>
        </row>
        <row r="682">
          <cell r="B682" t="str">
            <v>El Piñón</v>
          </cell>
          <cell r="C682">
            <v>2</v>
          </cell>
          <cell r="D682">
            <v>82.06</v>
          </cell>
          <cell r="E682">
            <v>30</v>
          </cell>
          <cell r="F682">
            <v>590</v>
          </cell>
          <cell r="G682">
            <v>0</v>
          </cell>
          <cell r="H682">
            <v>22.38</v>
          </cell>
        </row>
        <row r="683">
          <cell r="B683" t="str">
            <v>Pedraza</v>
          </cell>
          <cell r="C683">
            <v>1</v>
          </cell>
          <cell r="D683">
            <v>26.856000000000002</v>
          </cell>
          <cell r="E683">
            <v>10</v>
          </cell>
          <cell r="F683">
            <v>160</v>
          </cell>
          <cell r="G683">
            <v>0</v>
          </cell>
          <cell r="H683">
            <v>0</v>
          </cell>
        </row>
        <row r="684">
          <cell r="B684" t="str">
            <v>Pivijay</v>
          </cell>
          <cell r="D684">
            <v>63.41</v>
          </cell>
          <cell r="E684">
            <v>65</v>
          </cell>
          <cell r="F684">
            <v>600</v>
          </cell>
          <cell r="G684">
            <v>0</v>
          </cell>
        </row>
        <row r="685">
          <cell r="B685" t="str">
            <v>Salamina</v>
          </cell>
          <cell r="C685">
            <v>1</v>
          </cell>
          <cell r="D685">
            <v>41.776000000000003</v>
          </cell>
          <cell r="E685">
            <v>16</v>
          </cell>
          <cell r="F685">
            <v>230</v>
          </cell>
          <cell r="G685">
            <v>0</v>
          </cell>
          <cell r="H685">
            <v>29.84</v>
          </cell>
        </row>
        <row r="688">
          <cell r="B688" t="str">
            <v>MUNICIPIO</v>
          </cell>
          <cell r="C688" t="str">
            <v>LONGITUD REDES DE DISTRIBUCIÓN (AC +PVC) (km)</v>
          </cell>
          <cell r="D688" t="str">
            <v>PORCENTAJE 2 - 4"</v>
          </cell>
        </row>
        <row r="689">
          <cell r="B689" t="str">
            <v>Majagual</v>
          </cell>
          <cell r="C689">
            <v>14.06</v>
          </cell>
          <cell r="D689">
            <v>0.04</v>
          </cell>
        </row>
        <row r="690">
          <cell r="B690" t="str">
            <v>San Benito Abad</v>
          </cell>
          <cell r="C690">
            <v>14.4</v>
          </cell>
          <cell r="D690">
            <v>1</v>
          </cell>
        </row>
        <row r="691">
          <cell r="B691" t="str">
            <v>San Marcos</v>
          </cell>
          <cell r="C691">
            <v>32.770000000000003</v>
          </cell>
          <cell r="D691">
            <v>0.74399999999999999</v>
          </cell>
        </row>
        <row r="692">
          <cell r="B692" t="str">
            <v>San Onofre</v>
          </cell>
          <cell r="C692">
            <v>14.128</v>
          </cell>
          <cell r="D692">
            <v>0.71</v>
          </cell>
        </row>
        <row r="693">
          <cell r="B693" t="str">
            <v>San Pedro</v>
          </cell>
          <cell r="C693">
            <v>21.5</v>
          </cell>
          <cell r="D693">
            <v>0.91</v>
          </cell>
        </row>
        <row r="694">
          <cell r="B694" t="str">
            <v>Santiago de Tolú</v>
          </cell>
          <cell r="C694">
            <v>29.93</v>
          </cell>
          <cell r="D694">
            <v>0.98699999999999999</v>
          </cell>
        </row>
        <row r="695">
          <cell r="B695" t="str">
            <v>Cerro de San Antonio</v>
          </cell>
          <cell r="C695">
            <v>8.2070000000000007</v>
          </cell>
          <cell r="D695">
            <v>0.6</v>
          </cell>
        </row>
        <row r="696">
          <cell r="B696" t="str">
            <v>El Piñón</v>
          </cell>
          <cell r="C696">
            <v>16.312000000000001</v>
          </cell>
          <cell r="D696">
            <v>0.87</v>
          </cell>
        </row>
        <row r="697">
          <cell r="B697" t="str">
            <v>Pedraza</v>
          </cell>
          <cell r="C697">
            <v>8.32</v>
          </cell>
          <cell r="D697">
            <v>0.8</v>
          </cell>
        </row>
        <row r="698">
          <cell r="B698" t="str">
            <v>Pivijay</v>
          </cell>
          <cell r="C698">
            <v>46</v>
          </cell>
          <cell r="D698">
            <v>0.8</v>
          </cell>
        </row>
        <row r="699">
          <cell r="B699" t="str">
            <v>Salamina</v>
          </cell>
          <cell r="C699">
            <v>25.24</v>
          </cell>
          <cell r="D699">
            <v>0.97</v>
          </cell>
        </row>
        <row r="704">
          <cell r="B704" t="str">
            <v>MUNICIPIO</v>
          </cell>
          <cell r="C704" t="str">
            <v xml:space="preserve">SISTEMA DE BOMBEO </v>
          </cell>
          <cell r="D704" t="str">
            <v xml:space="preserve">PLANTA DE TRATAMIENTO </v>
          </cell>
        </row>
        <row r="705">
          <cell r="B705" t="str">
            <v>Majagual</v>
          </cell>
          <cell r="C705">
            <v>0</v>
          </cell>
          <cell r="D705">
            <v>33750</v>
          </cell>
        </row>
        <row r="706">
          <cell r="B706" t="str">
            <v>San Benito Abad</v>
          </cell>
          <cell r="C706">
            <v>0</v>
          </cell>
          <cell r="D706">
            <v>0</v>
          </cell>
        </row>
        <row r="707">
          <cell r="B707" t="str">
            <v>San Marcos</v>
          </cell>
          <cell r="C707">
            <v>179.04</v>
          </cell>
          <cell r="D707">
            <v>86400</v>
          </cell>
        </row>
        <row r="708">
          <cell r="B708" t="str">
            <v>San Onofre</v>
          </cell>
          <cell r="C708">
            <v>0</v>
          </cell>
          <cell r="D708">
            <v>0</v>
          </cell>
        </row>
        <row r="709">
          <cell r="B709" t="str">
            <v>San Pedro</v>
          </cell>
          <cell r="C709">
            <v>0</v>
          </cell>
          <cell r="D709">
            <v>2800</v>
          </cell>
        </row>
        <row r="710">
          <cell r="B710" t="str">
            <v>Santiago de Tolú</v>
          </cell>
          <cell r="C710">
            <v>67.14</v>
          </cell>
          <cell r="D710">
            <v>126000</v>
          </cell>
        </row>
        <row r="711">
          <cell r="B711" t="str">
            <v>Cerro de San Antonio</v>
          </cell>
          <cell r="C711">
            <v>0</v>
          </cell>
          <cell r="D711">
            <v>0</v>
          </cell>
        </row>
        <row r="712">
          <cell r="B712" t="str">
            <v>El Piñón</v>
          </cell>
          <cell r="C712">
            <v>12</v>
          </cell>
          <cell r="D712">
            <v>27000</v>
          </cell>
        </row>
        <row r="713">
          <cell r="B713" t="str">
            <v>Pedraza</v>
          </cell>
          <cell r="C713">
            <v>20.887999999999998</v>
          </cell>
          <cell r="D713">
            <v>6604</v>
          </cell>
        </row>
        <row r="714">
          <cell r="B714" t="str">
            <v>Pivijay</v>
          </cell>
          <cell r="C714">
            <v>28.223666666666666</v>
          </cell>
          <cell r="D714">
            <v>8250</v>
          </cell>
        </row>
        <row r="715">
          <cell r="B715" t="str">
            <v>Salamina</v>
          </cell>
          <cell r="C715">
            <v>22.38</v>
          </cell>
          <cell r="D715">
            <v>10395</v>
          </cell>
        </row>
        <row r="718">
          <cell r="B718" t="str">
            <v>MUNICIPIO</v>
          </cell>
          <cell r="C718" t="str">
            <v>LONGITUD REDES DE ALCANTARILLADO (km)</v>
          </cell>
          <cell r="D718" t="str">
            <v>LONGITUD DE REDES DE 8"</v>
          </cell>
          <cell r="E718" t="str">
            <v>LONGITUD DE REDES DE 10"</v>
          </cell>
          <cell r="F718" t="str">
            <v>LONGITUD DE REDES DE 12"</v>
          </cell>
          <cell r="G718" t="str">
            <v>LONGITUD DE REDES &gt; 20"</v>
          </cell>
          <cell r="H718" t="str">
            <v>LONGITUD DE 12"</v>
          </cell>
          <cell r="I718" t="str">
            <v>LONGITUD DE 18"</v>
          </cell>
          <cell r="J718" t="str">
            <v>LONGITUD DE 20"</v>
          </cell>
          <cell r="K718" t="str">
            <v>LONGITUD DE 24"</v>
          </cell>
          <cell r="L718" t="str">
            <v>LONGITUD DE 16"</v>
          </cell>
          <cell r="M718" t="str">
            <v>LONGITUD DE 20"</v>
          </cell>
          <cell r="N718" t="str">
            <v>LONGITUD DE 24"</v>
          </cell>
          <cell r="O718" t="str">
            <v>LONGITUD DE 27"</v>
          </cell>
        </row>
        <row r="719">
          <cell r="B719" t="str">
            <v>Majagual</v>
          </cell>
          <cell r="C719">
            <v>7.9</v>
          </cell>
          <cell r="D719">
            <v>3.8220200000000002</v>
          </cell>
          <cell r="E719">
            <v>0.25596000000000002</v>
          </cell>
          <cell r="F719">
            <v>3.8220200000000002</v>
          </cell>
          <cell r="G719">
            <v>0</v>
          </cell>
          <cell r="H719">
            <v>0</v>
          </cell>
          <cell r="I719">
            <v>0</v>
          </cell>
          <cell r="J719">
            <v>0</v>
          </cell>
          <cell r="K719">
            <v>0</v>
          </cell>
          <cell r="L719">
            <v>0</v>
          </cell>
          <cell r="M719">
            <v>0</v>
          </cell>
          <cell r="N719">
            <v>0</v>
          </cell>
          <cell r="O719">
            <v>0</v>
          </cell>
        </row>
        <row r="720">
          <cell r="B720" t="str">
            <v>San Benito Abad</v>
          </cell>
          <cell r="C720">
            <v>0.8</v>
          </cell>
          <cell r="D720">
            <v>0.52</v>
          </cell>
          <cell r="E720">
            <v>9.6000000000000002E-2</v>
          </cell>
          <cell r="F720">
            <v>0.12</v>
          </cell>
          <cell r="G720">
            <v>6.4000000000000001E-2</v>
          </cell>
        </row>
        <row r="721">
          <cell r="B721" t="str">
            <v>San Marcos</v>
          </cell>
          <cell r="C721">
            <v>19.899999999999999</v>
          </cell>
          <cell r="D721">
            <v>12.934999999999999</v>
          </cell>
          <cell r="E721">
            <v>1.5919999999999999</v>
          </cell>
          <cell r="F721">
            <v>2.3879999999999999</v>
          </cell>
          <cell r="G721">
            <v>2.9849999999999999</v>
          </cell>
          <cell r="J721">
            <v>0.56000000000000005</v>
          </cell>
          <cell r="L721">
            <v>0</v>
          </cell>
          <cell r="M721">
            <v>0</v>
          </cell>
          <cell r="N721">
            <v>0</v>
          </cell>
          <cell r="O721">
            <v>1.6</v>
          </cell>
        </row>
        <row r="722">
          <cell r="B722" t="str">
            <v>San Onofre</v>
          </cell>
          <cell r="C722">
            <v>10.9</v>
          </cell>
          <cell r="D722">
            <v>8.9380000000000006</v>
          </cell>
          <cell r="E722">
            <v>0.872</v>
          </cell>
          <cell r="F722">
            <v>1.08782</v>
          </cell>
          <cell r="G722">
            <v>0</v>
          </cell>
          <cell r="H722">
            <v>0</v>
          </cell>
          <cell r="I722">
            <v>0</v>
          </cell>
          <cell r="J722">
            <v>0</v>
          </cell>
          <cell r="K722">
            <v>0</v>
          </cell>
          <cell r="L722">
            <v>1.7</v>
          </cell>
          <cell r="M722">
            <v>0</v>
          </cell>
          <cell r="N722">
            <v>0</v>
          </cell>
          <cell r="O722">
            <v>0</v>
          </cell>
        </row>
        <row r="723">
          <cell r="B723" t="str">
            <v>San Pedro</v>
          </cell>
          <cell r="C723">
            <v>17.5</v>
          </cell>
          <cell r="D723">
            <v>16.275000000000002</v>
          </cell>
          <cell r="E723">
            <v>0</v>
          </cell>
          <cell r="F723">
            <v>1.2250000000000001</v>
          </cell>
          <cell r="G723">
            <v>0</v>
          </cell>
          <cell r="H723">
            <v>0.5</v>
          </cell>
          <cell r="I723">
            <v>0</v>
          </cell>
          <cell r="J723">
            <v>0</v>
          </cell>
          <cell r="K723">
            <v>0</v>
          </cell>
          <cell r="L723">
            <v>0</v>
          </cell>
          <cell r="M723">
            <v>0</v>
          </cell>
          <cell r="N723">
            <v>0</v>
          </cell>
          <cell r="O723">
            <v>0</v>
          </cell>
        </row>
        <row r="724">
          <cell r="B724" t="str">
            <v>Santiago de Tolú</v>
          </cell>
          <cell r="C724">
            <v>30</v>
          </cell>
          <cell r="D724">
            <v>19.5</v>
          </cell>
          <cell r="E724">
            <v>2.4</v>
          </cell>
          <cell r="F724">
            <v>3.5999999999999996</v>
          </cell>
          <cell r="G724">
            <v>4.5</v>
          </cell>
          <cell r="H724">
            <v>2.04</v>
          </cell>
          <cell r="L724">
            <v>0</v>
          </cell>
          <cell r="M724">
            <v>0</v>
          </cell>
          <cell r="N724">
            <v>0</v>
          </cell>
          <cell r="O724">
            <v>0</v>
          </cell>
        </row>
        <row r="725">
          <cell r="B725" t="str">
            <v>Cerro de San Antonio</v>
          </cell>
          <cell r="C725">
            <v>0</v>
          </cell>
          <cell r="D725">
            <v>0</v>
          </cell>
          <cell r="E725">
            <v>0</v>
          </cell>
          <cell r="F725">
            <v>0</v>
          </cell>
          <cell r="G725">
            <v>0</v>
          </cell>
          <cell r="H725">
            <v>0</v>
          </cell>
          <cell r="I725">
            <v>0</v>
          </cell>
          <cell r="J725">
            <v>0</v>
          </cell>
          <cell r="K725">
            <v>0</v>
          </cell>
          <cell r="L725">
            <v>0</v>
          </cell>
          <cell r="M725">
            <v>0</v>
          </cell>
          <cell r="N725">
            <v>0</v>
          </cell>
          <cell r="O725">
            <v>0</v>
          </cell>
        </row>
        <row r="726">
          <cell r="B726" t="str">
            <v>El Piñón</v>
          </cell>
          <cell r="C726">
            <v>16.309999999999999</v>
          </cell>
          <cell r="D726">
            <v>11.416999999999998</v>
          </cell>
          <cell r="E726">
            <v>3.262</v>
          </cell>
          <cell r="F726">
            <v>1.631</v>
          </cell>
          <cell r="G726">
            <v>0</v>
          </cell>
          <cell r="H726">
            <v>2</v>
          </cell>
          <cell r="I726">
            <v>0</v>
          </cell>
          <cell r="J726">
            <v>0</v>
          </cell>
          <cell r="K726">
            <v>0</v>
          </cell>
          <cell r="L726">
            <v>1.5</v>
          </cell>
          <cell r="M726">
            <v>0</v>
          </cell>
          <cell r="N726">
            <v>0</v>
          </cell>
          <cell r="O726">
            <v>0</v>
          </cell>
        </row>
        <row r="727">
          <cell r="B727" t="str">
            <v>Pedraza</v>
          </cell>
          <cell r="C727">
            <v>8.3420000000000005</v>
          </cell>
          <cell r="D727">
            <v>8.0083199999999994</v>
          </cell>
          <cell r="E727">
            <v>0.33368000000000003</v>
          </cell>
          <cell r="F727">
            <v>0</v>
          </cell>
          <cell r="G727">
            <v>0</v>
          </cell>
          <cell r="H727">
            <v>1.35</v>
          </cell>
          <cell r="I727">
            <v>0</v>
          </cell>
          <cell r="J727">
            <v>0</v>
          </cell>
          <cell r="K727">
            <v>0</v>
          </cell>
          <cell r="L727">
            <v>1.5</v>
          </cell>
          <cell r="M727">
            <v>0</v>
          </cell>
          <cell r="N727">
            <v>0</v>
          </cell>
          <cell r="O727">
            <v>0</v>
          </cell>
        </row>
        <row r="728">
          <cell r="B728" t="str">
            <v>Pivijay</v>
          </cell>
          <cell r="C728">
            <v>10.038</v>
          </cell>
          <cell r="D728">
            <v>7.9300200000000007</v>
          </cell>
          <cell r="E728">
            <v>0.90342</v>
          </cell>
          <cell r="F728">
            <v>0</v>
          </cell>
          <cell r="G728">
            <v>1.2045600000000001</v>
          </cell>
        </row>
        <row r="729">
          <cell r="B729" t="str">
            <v>Salamina</v>
          </cell>
          <cell r="C729">
            <v>4.5</v>
          </cell>
          <cell r="D729">
            <v>4.0949999999999998</v>
          </cell>
          <cell r="E729">
            <v>0.31500000000000006</v>
          </cell>
          <cell r="F729">
            <v>0.09</v>
          </cell>
          <cell r="G729">
            <v>0</v>
          </cell>
          <cell r="H729">
            <v>1.25</v>
          </cell>
          <cell r="I729">
            <v>0</v>
          </cell>
          <cell r="J729">
            <v>0</v>
          </cell>
          <cell r="K729">
            <v>0</v>
          </cell>
          <cell r="L729">
            <v>0.4</v>
          </cell>
          <cell r="M729">
            <v>0</v>
          </cell>
          <cell r="N729">
            <v>0</v>
          </cell>
          <cell r="O729">
            <v>0</v>
          </cell>
        </row>
      </sheetData>
      <sheetData sheetId="27">
        <row r="34">
          <cell r="B34" t="str">
            <v>CONDUCCIÓN</v>
          </cell>
          <cell r="C34" t="str">
            <v>PROYECTO</v>
          </cell>
          <cell r="D34" t="str">
            <v>FECHA</v>
          </cell>
          <cell r="E34" t="str">
            <v>UNIDAD</v>
          </cell>
          <cell r="F34" t="str">
            <v>CANTIDAD</v>
          </cell>
          <cell r="G34" t="str">
            <v>COSTO TOTAL</v>
          </cell>
          <cell r="H34" t="str">
            <v>COSTO UNITARIO</v>
          </cell>
          <cell r="I34" t="str">
            <v>COSTO UNITARIO</v>
          </cell>
          <cell r="J34" t="str">
            <v xml:space="preserve">COSTO PROMEDIO </v>
          </cell>
        </row>
        <row r="35">
          <cell r="B35" t="str">
            <v>Descripción</v>
          </cell>
          <cell r="G35" t="str">
            <v>COP (Fecha Estudio)</v>
          </cell>
          <cell r="H35" t="str">
            <v>COP/kML (Fecha Estudio)</v>
          </cell>
          <cell r="I35" t="str">
            <v>COP/kML (Dic 2000)</v>
          </cell>
          <cell r="J35" t="str">
            <v>COP/kML (Dic 2000)</v>
          </cell>
        </row>
        <row r="36">
          <cell r="B36" t="str">
            <v>6 AC</v>
          </cell>
          <cell r="C36">
            <v>11</v>
          </cell>
          <cell r="D36">
            <v>35034</v>
          </cell>
          <cell r="E36" t="str">
            <v>kML</v>
          </cell>
          <cell r="F36">
            <v>1.5</v>
          </cell>
          <cell r="G36">
            <v>105520320</v>
          </cell>
          <cell r="H36">
            <v>70346880</v>
          </cell>
          <cell r="I36">
            <v>139818635.80375692</v>
          </cell>
        </row>
        <row r="37">
          <cell r="B37" t="str">
            <v>8 AC</v>
          </cell>
          <cell r="C37">
            <v>11</v>
          </cell>
          <cell r="D37">
            <v>35034</v>
          </cell>
          <cell r="E37" t="str">
            <v>kML</v>
          </cell>
          <cell r="F37">
            <v>1.5</v>
          </cell>
          <cell r="G37">
            <v>140693760</v>
          </cell>
          <cell r="H37">
            <v>93795840</v>
          </cell>
          <cell r="I37">
            <v>186424847.73834258</v>
          </cell>
        </row>
        <row r="38">
          <cell r="B38">
            <v>2</v>
          </cell>
          <cell r="C38">
            <v>14</v>
          </cell>
          <cell r="D38">
            <v>36100</v>
          </cell>
          <cell r="E38" t="str">
            <v>kML</v>
          </cell>
          <cell r="H38">
            <v>50000000</v>
          </cell>
          <cell r="I38">
            <v>59953326.163263142</v>
          </cell>
        </row>
        <row r="39">
          <cell r="B39" t="str">
            <v>Tuberia PVC 3" RDE 32.5*</v>
          </cell>
          <cell r="C39">
            <v>1</v>
          </cell>
          <cell r="D39">
            <v>35004</v>
          </cell>
          <cell r="E39" t="str">
            <v>kML</v>
          </cell>
          <cell r="F39">
            <v>0.68799999999999994</v>
          </cell>
          <cell r="G39">
            <v>13124701</v>
          </cell>
          <cell r="H39">
            <v>19076600.290697675</v>
          </cell>
          <cell r="I39">
            <v>38264711.37483789</v>
          </cell>
        </row>
        <row r="40">
          <cell r="B40">
            <v>4</v>
          </cell>
          <cell r="C40">
            <v>14</v>
          </cell>
          <cell r="D40">
            <v>36100</v>
          </cell>
          <cell r="E40" t="str">
            <v>kML</v>
          </cell>
          <cell r="H40">
            <v>50000000</v>
          </cell>
          <cell r="I40">
            <v>59953326.163263142</v>
          </cell>
        </row>
        <row r="41">
          <cell r="B41" t="str">
            <v>Tuberia PVC 6" RDE 32.5*</v>
          </cell>
          <cell r="C41">
            <v>13</v>
          </cell>
          <cell r="D41">
            <v>35186</v>
          </cell>
          <cell r="E41" t="str">
            <v>kML</v>
          </cell>
          <cell r="F41">
            <v>1.35</v>
          </cell>
          <cell r="G41">
            <v>19148000</v>
          </cell>
          <cell r="H41">
            <v>14183703.703703703</v>
          </cell>
          <cell r="I41">
            <v>25008661.669014465</v>
          </cell>
        </row>
        <row r="42">
          <cell r="B42">
            <v>6</v>
          </cell>
          <cell r="C42">
            <v>14</v>
          </cell>
          <cell r="D42">
            <v>36100</v>
          </cell>
          <cell r="E42" t="str">
            <v>kML</v>
          </cell>
          <cell r="H42">
            <v>84000000</v>
          </cell>
          <cell r="I42">
            <v>100721587.95428208</v>
          </cell>
        </row>
        <row r="43">
          <cell r="B43">
            <v>8</v>
          </cell>
          <cell r="C43">
            <v>14</v>
          </cell>
          <cell r="D43">
            <v>36100</v>
          </cell>
          <cell r="E43" t="str">
            <v>kML</v>
          </cell>
          <cell r="H43">
            <v>84000000</v>
          </cell>
          <cell r="I43">
            <v>100721587.95428208</v>
          </cell>
        </row>
        <row r="44">
          <cell r="B44">
            <v>10</v>
          </cell>
          <cell r="C44">
            <v>14</v>
          </cell>
          <cell r="D44">
            <v>36100</v>
          </cell>
          <cell r="E44" t="str">
            <v>kML</v>
          </cell>
          <cell r="H44">
            <v>84000000</v>
          </cell>
          <cell r="I44">
            <v>100721587.95428208</v>
          </cell>
        </row>
        <row r="45">
          <cell r="B45" t="str">
            <v>Tuberia PVC 12" RDE 41*</v>
          </cell>
          <cell r="C45">
            <v>10</v>
          </cell>
          <cell r="D45">
            <v>35490</v>
          </cell>
          <cell r="E45" t="str">
            <v>kML</v>
          </cell>
          <cell r="F45">
            <v>0.97199999999999998</v>
          </cell>
          <cell r="G45">
            <v>93893000</v>
          </cell>
          <cell r="H45">
            <v>96597736.625514403</v>
          </cell>
          <cell r="I45">
            <v>148360056.15945169</v>
          </cell>
        </row>
        <row r="46">
          <cell r="B46">
            <v>12</v>
          </cell>
          <cell r="C46">
            <v>14</v>
          </cell>
          <cell r="D46">
            <v>36100</v>
          </cell>
          <cell r="E46" t="str">
            <v>kML</v>
          </cell>
          <cell r="H46">
            <v>150000000</v>
          </cell>
          <cell r="I46">
            <v>179859978.48978943</v>
          </cell>
        </row>
        <row r="47">
          <cell r="B47">
            <v>16</v>
          </cell>
          <cell r="C47">
            <v>14</v>
          </cell>
          <cell r="D47">
            <v>36100</v>
          </cell>
          <cell r="E47" t="str">
            <v>kML</v>
          </cell>
          <cell r="H47">
            <v>150000000</v>
          </cell>
          <cell r="I47">
            <v>179859978.48978943</v>
          </cell>
        </row>
        <row r="48">
          <cell r="B48">
            <v>24</v>
          </cell>
          <cell r="C48">
            <v>14</v>
          </cell>
          <cell r="D48">
            <v>36100</v>
          </cell>
          <cell r="E48" t="str">
            <v>kML</v>
          </cell>
          <cell r="H48">
            <v>150000000</v>
          </cell>
          <cell r="I48">
            <v>179859978.48978943</v>
          </cell>
        </row>
      </sheetData>
      <sheetData sheetId="28">
        <row r="3">
          <cell r="A3" t="str">
            <v>NUMERO DE PROYECTO</v>
          </cell>
          <cell r="B3" t="str">
            <v>AN.BI</v>
          </cell>
          <cell r="C3" t="str">
            <v>PROYECTO</v>
          </cell>
          <cell r="D3" t="str">
            <v>AÑO PRESUPUESTO</v>
          </cell>
          <cell r="E3" t="str">
            <v>MES PRESUPUESTO</v>
          </cell>
          <cell r="F3" t="str">
            <v>FECHA</v>
          </cell>
        </row>
        <row r="4">
          <cell r="A4">
            <v>1</v>
          </cell>
          <cell r="C4" t="str">
            <v>OPTIMIZACIÓN DEL ACUEDUCTO DE MAJAGUAL</v>
          </cell>
          <cell r="D4">
            <v>1995</v>
          </cell>
          <cell r="E4" t="str">
            <v xml:space="preserve">Noviembre </v>
          </cell>
          <cell r="F4">
            <v>35004</v>
          </cell>
        </row>
        <row r="5">
          <cell r="A5">
            <v>2</v>
          </cell>
          <cell r="B5">
            <v>2041</v>
          </cell>
          <cell r="C5" t="str">
            <v>ESTUDIOS SISTEMA ALCANTARILLADO SALAMINA</v>
          </cell>
          <cell r="D5">
            <v>1997</v>
          </cell>
          <cell r="E5" t="str">
            <v>Junio</v>
          </cell>
          <cell r="F5">
            <v>35582</v>
          </cell>
        </row>
        <row r="6">
          <cell r="A6">
            <v>3</v>
          </cell>
          <cell r="C6" t="str">
            <v>CONSTRUCCIÓN DEL SISTEMA DE ALCANTARILLADO DE SALAMINA</v>
          </cell>
          <cell r="D6">
            <v>2000</v>
          </cell>
          <cell r="E6" t="str">
            <v>Mayo</v>
          </cell>
          <cell r="F6">
            <v>36647</v>
          </cell>
        </row>
        <row r="7">
          <cell r="A7">
            <v>4</v>
          </cell>
          <cell r="B7">
            <v>2048</v>
          </cell>
          <cell r="C7" t="str">
            <v>COTIZACIÓN PARA SANTIAGO DE TOLU</v>
          </cell>
          <cell r="D7">
            <v>1995</v>
          </cell>
          <cell r="E7" t="str">
            <v>Enero</v>
          </cell>
          <cell r="F7">
            <v>34700</v>
          </cell>
        </row>
        <row r="8">
          <cell r="A8">
            <v>5</v>
          </cell>
          <cell r="B8">
            <v>2024</v>
          </cell>
          <cell r="C8" t="str">
            <v>DISEÑO DEL SISTEMA DE ALCANTARILLADO SANITARIO DE COVEÑAS</v>
          </cell>
          <cell r="D8">
            <v>1995</v>
          </cell>
          <cell r="E8" t="str">
            <v>Diciembre</v>
          </cell>
          <cell r="F8">
            <v>35034</v>
          </cell>
        </row>
        <row r="9">
          <cell r="A9">
            <v>6</v>
          </cell>
          <cell r="B9">
            <v>2025</v>
          </cell>
          <cell r="C9" t="str">
            <v>DISEÑO DEL SISTEMA DE ALCANTARILLADO SANITARIO DE SEGUNDA ENSENADA</v>
          </cell>
          <cell r="D9">
            <v>1995</v>
          </cell>
          <cell r="E9" t="str">
            <v>Diciembre</v>
          </cell>
          <cell r="F9">
            <v>35034</v>
          </cell>
        </row>
        <row r="10">
          <cell r="A10">
            <v>7</v>
          </cell>
          <cell r="B10">
            <v>2008</v>
          </cell>
          <cell r="C10" t="str">
            <v>OPTIMIZACION Y AMPLIACIÓN DE LOS SISTEMAS DE PIVIJAY</v>
          </cell>
          <cell r="D10">
            <v>1994</v>
          </cell>
          <cell r="E10" t="str">
            <v xml:space="preserve">Julio </v>
          </cell>
          <cell r="F10">
            <v>34516</v>
          </cell>
        </row>
        <row r="11">
          <cell r="A11">
            <v>8</v>
          </cell>
          <cell r="B11">
            <v>2030</v>
          </cell>
          <cell r="C11" t="str">
            <v>DIAGNOSTICO Y DISEÑO DEL ACUEDUCTO MUNICIPAL DE SAN PEDRO</v>
          </cell>
          <cell r="D11">
            <v>1999</v>
          </cell>
          <cell r="E11" t="str">
            <v>Septiembre</v>
          </cell>
          <cell r="F11">
            <v>36404</v>
          </cell>
        </row>
        <row r="12">
          <cell r="A12">
            <v>9</v>
          </cell>
          <cell r="B12">
            <v>2056</v>
          </cell>
          <cell r="C12" t="str">
            <v>CONSTRUCCIÓN SEGUNDA ETAPA SISTEMA DE ALCANTARILLADO DE SAN MARCOS</v>
          </cell>
          <cell r="D12">
            <v>1999</v>
          </cell>
          <cell r="E12" t="str">
            <v>Enero</v>
          </cell>
          <cell r="F12">
            <v>36161</v>
          </cell>
        </row>
        <row r="13">
          <cell r="A13">
            <v>10</v>
          </cell>
          <cell r="B13">
            <v>1986</v>
          </cell>
          <cell r="C13" t="str">
            <v xml:space="preserve"> </v>
          </cell>
          <cell r="D13">
            <v>1997</v>
          </cell>
          <cell r="E13" t="str">
            <v>Marzo</v>
          </cell>
          <cell r="F13">
            <v>35490</v>
          </cell>
        </row>
        <row r="14">
          <cell r="A14">
            <v>11</v>
          </cell>
          <cell r="B14">
            <v>2020</v>
          </cell>
          <cell r="C14" t="str">
            <v>OPTIMIZACIÓN DEL ACUEDUCTO Y CONSTRUCCIÓN PRIMERA ETAPA DEL ALCANTARILLADO DEL PIÑON</v>
          </cell>
          <cell r="D14">
            <v>1995</v>
          </cell>
          <cell r="E14" t="str">
            <v>Diciembre</v>
          </cell>
          <cell r="F14">
            <v>35034</v>
          </cell>
        </row>
        <row r="15">
          <cell r="A15">
            <v>12</v>
          </cell>
          <cell r="C15" t="str">
            <v>ARCHIVO FLOR MARIA</v>
          </cell>
          <cell r="D15">
            <v>2000</v>
          </cell>
          <cell r="E15" t="str">
            <v>Diciembre</v>
          </cell>
          <cell r="F15">
            <v>36861</v>
          </cell>
        </row>
        <row r="16">
          <cell r="A16">
            <v>13</v>
          </cell>
          <cell r="B16">
            <v>1987</v>
          </cell>
          <cell r="C16" t="str">
            <v>CONSTRUCCIÓN PRIMERA ETAPA ALCANTARILLADO Y OPTIMIZACIÓN DEL ACUEDUCTO DE SAN MARCOS</v>
          </cell>
          <cell r="D16">
            <v>1996</v>
          </cell>
          <cell r="E16" t="str">
            <v>Mayo</v>
          </cell>
          <cell r="F16">
            <v>35186</v>
          </cell>
        </row>
        <row r="17">
          <cell r="A17">
            <v>14</v>
          </cell>
          <cell r="C17" t="str">
            <v>INVENTARIO DE LOS SISTEMAS DE ACUEDUCTO Y ALCANTARILLADO Y ESTIMACIÓN DE REQUERIMIENTOS PARA LA MEJORA DE LOS SERVICIO EN EL CORTO Y MEDIANO PLAZO</v>
          </cell>
          <cell r="D17">
            <v>1998</v>
          </cell>
          <cell r="E17" t="str">
            <v xml:space="preserve">Noviembre </v>
          </cell>
          <cell r="F17">
            <v>36100</v>
          </cell>
        </row>
        <row r="18">
          <cell r="A18">
            <v>15</v>
          </cell>
          <cell r="B18">
            <v>2681</v>
          </cell>
          <cell r="C18" t="str">
            <v>CONSTRUCCIÓN Y DOTACIÓN POZO PROFUND PARA LA OPTIMIZACIÓN DEL ACUEDUCTO DE LA CABECERA MUNICIPAL DE SAN PEDRO - SUCRE</v>
          </cell>
          <cell r="D18">
            <v>2000</v>
          </cell>
          <cell r="E18" t="str">
            <v>Marzo</v>
          </cell>
          <cell r="F18">
            <v>36586</v>
          </cell>
        </row>
        <row r="19">
          <cell r="A19">
            <v>16</v>
          </cell>
          <cell r="B19">
            <v>2045</v>
          </cell>
          <cell r="C19" t="str">
            <v>PROGRAMA DE AMPLIACIÓN DE LA COOBERTURA DEL ALCANTARILLADO SANITARIO MUNICIPAL</v>
          </cell>
          <cell r="D19">
            <v>2000</v>
          </cell>
          <cell r="E19" t="str">
            <v xml:space="preserve">Julio </v>
          </cell>
          <cell r="F19">
            <v>36708</v>
          </cell>
        </row>
        <row r="27">
          <cell r="A27" t="str">
            <v>FECHA</v>
          </cell>
          <cell r="B27" t="str">
            <v>MES</v>
          </cell>
          <cell r="C27" t="str">
            <v xml:space="preserve">IPC mensual </v>
          </cell>
          <cell r="D27" t="str">
            <v>IPC mensual %</v>
          </cell>
          <cell r="E27" t="str">
            <v>VARIACION ACUMULADA</v>
          </cell>
        </row>
        <row r="28">
          <cell r="A28">
            <v>34335</v>
          </cell>
          <cell r="B28" t="str">
            <v xml:space="preserve">Enero </v>
          </cell>
          <cell r="C28">
            <v>3.15</v>
          </cell>
          <cell r="D28">
            <v>3.15E-2</v>
          </cell>
        </row>
        <row r="29">
          <cell r="A29">
            <v>34366</v>
          </cell>
          <cell r="B29" t="str">
            <v>Febrero</v>
          </cell>
          <cell r="C29">
            <v>3.68</v>
          </cell>
          <cell r="D29">
            <v>3.6799999999999999E-2</v>
          </cell>
          <cell r="E29">
            <v>1.0694592000000001</v>
          </cell>
        </row>
        <row r="30">
          <cell r="A30">
            <v>34394</v>
          </cell>
          <cell r="B30" t="str">
            <v>Marzo</v>
          </cell>
          <cell r="C30">
            <v>2.21</v>
          </cell>
          <cell r="D30">
            <v>2.2099999999999998E-2</v>
          </cell>
          <cell r="E30">
            <v>1.0930942483200001</v>
          </cell>
        </row>
        <row r="31">
          <cell r="A31">
            <v>34425</v>
          </cell>
          <cell r="B31" t="str">
            <v>Abril</v>
          </cell>
          <cell r="C31">
            <v>2.37</v>
          </cell>
          <cell r="D31">
            <v>2.3700000000000002E-2</v>
          </cell>
          <cell r="E31">
            <v>1.1190005820051843</v>
          </cell>
        </row>
        <row r="32">
          <cell r="A32">
            <v>34455</v>
          </cell>
          <cell r="B32" t="str">
            <v>Mayo</v>
          </cell>
          <cell r="C32">
            <v>1.54</v>
          </cell>
          <cell r="D32">
            <v>1.54E-2</v>
          </cell>
          <cell r="E32">
            <v>1.1362331909680643</v>
          </cell>
        </row>
        <row r="33">
          <cell r="A33">
            <v>34486</v>
          </cell>
          <cell r="B33" t="str">
            <v>Junio</v>
          </cell>
          <cell r="C33">
            <v>0.9</v>
          </cell>
          <cell r="D33">
            <v>9.0000000000000011E-3</v>
          </cell>
          <cell r="E33">
            <v>1.1464592896867767</v>
          </cell>
        </row>
        <row r="34">
          <cell r="A34">
            <v>34516</v>
          </cell>
          <cell r="B34" t="str">
            <v>Julio</v>
          </cell>
          <cell r="C34">
            <v>0.91</v>
          </cell>
          <cell r="D34">
            <v>9.1000000000000004E-3</v>
          </cell>
          <cell r="E34">
            <v>1.1568920692229265</v>
          </cell>
        </row>
        <row r="35">
          <cell r="A35">
            <v>34547</v>
          </cell>
          <cell r="B35" t="str">
            <v>Agosto</v>
          </cell>
          <cell r="C35">
            <v>0.97</v>
          </cell>
          <cell r="D35">
            <v>9.7000000000000003E-3</v>
          </cell>
          <cell r="E35">
            <v>1.168113922294389</v>
          </cell>
        </row>
        <row r="36">
          <cell r="A36">
            <v>34578</v>
          </cell>
          <cell r="B36" t="str">
            <v>Septiembre</v>
          </cell>
          <cell r="C36">
            <v>1.0900000000000001</v>
          </cell>
          <cell r="D36">
            <v>1.09E-2</v>
          </cell>
          <cell r="E36">
            <v>1.1808463640473978</v>
          </cell>
        </row>
        <row r="37">
          <cell r="A37">
            <v>34608</v>
          </cell>
          <cell r="B37" t="str">
            <v>Octubre</v>
          </cell>
          <cell r="C37">
            <v>1.1100000000000001</v>
          </cell>
          <cell r="D37">
            <v>1.11E-2</v>
          </cell>
          <cell r="E37">
            <v>1.193953758688324</v>
          </cell>
        </row>
        <row r="38">
          <cell r="A38">
            <v>34639</v>
          </cell>
          <cell r="B38" t="str">
            <v>Noviembre</v>
          </cell>
          <cell r="C38">
            <v>1.1100000000000001</v>
          </cell>
          <cell r="D38">
            <v>1.11E-2</v>
          </cell>
          <cell r="E38">
            <v>1.2072066454097645</v>
          </cell>
        </row>
        <row r="39">
          <cell r="A39">
            <v>34669</v>
          </cell>
          <cell r="B39" t="str">
            <v>Diciembre</v>
          </cell>
          <cell r="C39">
            <v>1.49</v>
          </cell>
          <cell r="D39">
            <v>1.49E-2</v>
          </cell>
          <cell r="E39">
            <v>1.2251940244263699</v>
          </cell>
        </row>
        <row r="40">
          <cell r="A40">
            <v>34700</v>
          </cell>
          <cell r="B40" t="str">
            <v>Enero</v>
          </cell>
          <cell r="C40">
            <v>1.84</v>
          </cell>
          <cell r="D40">
            <v>1.84E-2</v>
          </cell>
          <cell r="E40">
            <v>1.2477375944758151</v>
          </cell>
        </row>
        <row r="41">
          <cell r="A41">
            <v>34731</v>
          </cell>
          <cell r="B41" t="str">
            <v>Febrero</v>
          </cell>
          <cell r="C41">
            <v>3.52</v>
          </cell>
          <cell r="D41">
            <v>3.5200000000000002E-2</v>
          </cell>
          <cell r="E41">
            <v>1.2916579578013636</v>
          </cell>
        </row>
        <row r="42">
          <cell r="A42">
            <v>34759</v>
          </cell>
          <cell r="B42" t="str">
            <v>Marzo</v>
          </cell>
          <cell r="C42">
            <v>2.61</v>
          </cell>
          <cell r="D42">
            <v>2.6099999999999998E-2</v>
          </cell>
          <cell r="E42">
            <v>1.3253702304999793</v>
          </cell>
        </row>
        <row r="43">
          <cell r="A43">
            <v>34790</v>
          </cell>
          <cell r="B43" t="str">
            <v>Abril</v>
          </cell>
          <cell r="C43">
            <v>2.23</v>
          </cell>
          <cell r="D43">
            <v>2.23E-2</v>
          </cell>
          <cell r="E43">
            <v>1.3549259866401289</v>
          </cell>
        </row>
        <row r="44">
          <cell r="A44">
            <v>34820</v>
          </cell>
          <cell r="B44" t="str">
            <v>Mayo</v>
          </cell>
          <cell r="C44">
            <v>1.65</v>
          </cell>
          <cell r="D44">
            <v>1.6500000000000001E-2</v>
          </cell>
          <cell r="E44">
            <v>1.377282265419691</v>
          </cell>
        </row>
        <row r="45">
          <cell r="A45">
            <v>34851</v>
          </cell>
          <cell r="B45" t="str">
            <v>Junio</v>
          </cell>
          <cell r="C45">
            <v>1.2</v>
          </cell>
          <cell r="D45">
            <v>1.2E-2</v>
          </cell>
          <cell r="E45">
            <v>1.3938096526047272</v>
          </cell>
        </row>
        <row r="46">
          <cell r="A46">
            <v>34881</v>
          </cell>
          <cell r="B46" t="str">
            <v>Julio</v>
          </cell>
          <cell r="C46">
            <v>0.77</v>
          </cell>
          <cell r="D46">
            <v>7.7000000000000002E-3</v>
          </cell>
          <cell r="E46">
            <v>1.4045419869297837</v>
          </cell>
        </row>
        <row r="47">
          <cell r="A47">
            <v>34912</v>
          </cell>
          <cell r="B47" t="str">
            <v>Agosto</v>
          </cell>
          <cell r="C47">
            <v>0.63</v>
          </cell>
          <cell r="D47">
            <v>6.3E-3</v>
          </cell>
          <cell r="E47">
            <v>1.4133906014474413</v>
          </cell>
        </row>
        <row r="48">
          <cell r="A48">
            <v>34943</v>
          </cell>
          <cell r="B48" t="str">
            <v>Septiembre</v>
          </cell>
          <cell r="C48">
            <v>0.84</v>
          </cell>
          <cell r="D48">
            <v>8.3999999999999995E-3</v>
          </cell>
          <cell r="E48">
            <v>1.4252630824995998</v>
          </cell>
        </row>
        <row r="49">
          <cell r="A49">
            <v>34973</v>
          </cell>
          <cell r="B49" t="str">
            <v>Octubre</v>
          </cell>
          <cell r="C49">
            <v>0.88</v>
          </cell>
          <cell r="D49">
            <v>8.8000000000000005E-3</v>
          </cell>
          <cell r="E49">
            <v>1.4378053976255962</v>
          </cell>
        </row>
        <row r="50">
          <cell r="A50">
            <v>35004</v>
          </cell>
          <cell r="B50" t="str">
            <v>Noviembre</v>
          </cell>
          <cell r="C50">
            <v>0.79</v>
          </cell>
          <cell r="D50">
            <v>7.9000000000000008E-3</v>
          </cell>
          <cell r="E50">
            <v>1.4491640602668385</v>
          </cell>
        </row>
        <row r="51">
          <cell r="A51">
            <v>35034</v>
          </cell>
          <cell r="B51" t="str">
            <v>Diciembre</v>
          </cell>
          <cell r="C51">
            <v>0.92</v>
          </cell>
          <cell r="D51">
            <v>9.1999999999999998E-3</v>
          </cell>
          <cell r="E51">
            <v>1.4624963696212936</v>
          </cell>
        </row>
        <row r="52">
          <cell r="A52">
            <v>35065</v>
          </cell>
          <cell r="B52" t="str">
            <v>Enero</v>
          </cell>
          <cell r="C52">
            <v>2.5099999999999998</v>
          </cell>
          <cell r="D52">
            <v>2.5099999999999997E-2</v>
          </cell>
          <cell r="E52">
            <v>1.4992050284987879</v>
          </cell>
        </row>
        <row r="53">
          <cell r="A53">
            <v>35096</v>
          </cell>
          <cell r="B53" t="str">
            <v>Febrero</v>
          </cell>
          <cell r="C53">
            <v>4.01</v>
          </cell>
          <cell r="D53">
            <v>4.0099999999999997E-2</v>
          </cell>
          <cell r="E53">
            <v>1.5593231501415894</v>
          </cell>
        </row>
        <row r="54">
          <cell r="A54">
            <v>35125</v>
          </cell>
          <cell r="B54" t="str">
            <v>Marzo</v>
          </cell>
          <cell r="C54">
            <v>2.1</v>
          </cell>
          <cell r="D54">
            <v>2.1000000000000001E-2</v>
          </cell>
          <cell r="E54">
            <v>1.5920689362945626</v>
          </cell>
        </row>
        <row r="55">
          <cell r="A55">
            <v>35156</v>
          </cell>
          <cell r="B55" t="str">
            <v>Abril</v>
          </cell>
          <cell r="C55">
            <v>1.97</v>
          </cell>
          <cell r="D55">
            <v>1.9699999999999999E-2</v>
          </cell>
          <cell r="E55">
            <v>1.6234326943395656</v>
          </cell>
        </row>
        <row r="56">
          <cell r="A56">
            <v>35186</v>
          </cell>
          <cell r="B56" t="str">
            <v>Mayo</v>
          </cell>
          <cell r="C56">
            <v>1.55</v>
          </cell>
          <cell r="D56">
            <v>1.55E-2</v>
          </cell>
          <cell r="E56">
            <v>1.648595901101829</v>
          </cell>
        </row>
        <row r="57">
          <cell r="A57">
            <v>35217</v>
          </cell>
          <cell r="B57" t="str">
            <v>Junio</v>
          </cell>
          <cell r="C57">
            <v>1.1399999999999999</v>
          </cell>
          <cell r="D57">
            <v>1.1399999999999999E-2</v>
          </cell>
          <cell r="E57">
            <v>1.6673898943743899</v>
          </cell>
        </row>
        <row r="58">
          <cell r="A58">
            <v>35247</v>
          </cell>
          <cell r="B58" t="str">
            <v>Julio</v>
          </cell>
          <cell r="C58">
            <v>1.51</v>
          </cell>
          <cell r="D58">
            <v>1.5100000000000001E-2</v>
          </cell>
          <cell r="E58">
            <v>1.6925674817794429</v>
          </cell>
        </row>
        <row r="59">
          <cell r="A59">
            <v>35278</v>
          </cell>
          <cell r="B59" t="str">
            <v>Agosto</v>
          </cell>
          <cell r="C59">
            <v>1.1000000000000001</v>
          </cell>
          <cell r="D59">
            <v>1.1000000000000001E-2</v>
          </cell>
          <cell r="E59">
            <v>1.7111857240790167</v>
          </cell>
        </row>
        <row r="60">
          <cell r="A60">
            <v>35309</v>
          </cell>
          <cell r="B60" t="str">
            <v>Septiembre</v>
          </cell>
          <cell r="C60">
            <v>1.19</v>
          </cell>
          <cell r="D60">
            <v>1.1899999999999999E-2</v>
          </cell>
          <cell r="E60">
            <v>1.7315488341955569</v>
          </cell>
        </row>
        <row r="61">
          <cell r="A61">
            <v>35339</v>
          </cell>
          <cell r="B61" t="str">
            <v>Octubre</v>
          </cell>
          <cell r="C61">
            <v>1.1499999999999999</v>
          </cell>
          <cell r="D61">
            <v>1.15E-2</v>
          </cell>
          <cell r="E61">
            <v>1.7514616457888059</v>
          </cell>
        </row>
        <row r="62">
          <cell r="A62">
            <v>35370</v>
          </cell>
          <cell r="B62" t="str">
            <v>Noviembre</v>
          </cell>
          <cell r="C62">
            <v>0.8</v>
          </cell>
          <cell r="D62">
            <v>8.0000000000000002E-3</v>
          </cell>
          <cell r="E62">
            <v>1.7654733389551165</v>
          </cell>
        </row>
        <row r="63">
          <cell r="A63">
            <v>35400</v>
          </cell>
          <cell r="B63" t="str">
            <v>Diciembre</v>
          </cell>
          <cell r="C63">
            <v>0.72</v>
          </cell>
          <cell r="D63">
            <v>7.1999999999999998E-3</v>
          </cell>
          <cell r="E63">
            <v>1.7781847469955936</v>
          </cell>
        </row>
        <row r="64">
          <cell r="A64">
            <v>35431</v>
          </cell>
          <cell r="B64" t="str">
            <v>Enero</v>
          </cell>
          <cell r="C64">
            <v>1.65</v>
          </cell>
          <cell r="D64">
            <v>1.6500000000000001E-2</v>
          </cell>
          <cell r="E64">
            <v>1.8075247953210207</v>
          </cell>
        </row>
        <row r="65">
          <cell r="A65">
            <v>35462</v>
          </cell>
          <cell r="B65" t="str">
            <v>Febrero</v>
          </cell>
          <cell r="C65">
            <v>3.11</v>
          </cell>
          <cell r="D65">
            <v>3.1099999999999999E-2</v>
          </cell>
          <cell r="E65">
            <v>1.8637388164555042</v>
          </cell>
        </row>
        <row r="66">
          <cell r="A66">
            <v>35490</v>
          </cell>
          <cell r="B66" t="str">
            <v>Marzo</v>
          </cell>
          <cell r="C66">
            <v>1.55</v>
          </cell>
          <cell r="D66">
            <v>1.55E-2</v>
          </cell>
          <cell r="E66">
            <v>1.8926267681105646</v>
          </cell>
        </row>
        <row r="67">
          <cell r="A67">
            <v>35521</v>
          </cell>
          <cell r="B67" t="str">
            <v>Abril</v>
          </cell>
          <cell r="C67">
            <v>1.62</v>
          </cell>
          <cell r="D67">
            <v>1.6200000000000003E-2</v>
          </cell>
          <cell r="E67">
            <v>1.9232873217539557</v>
          </cell>
        </row>
        <row r="68">
          <cell r="A68">
            <v>35551</v>
          </cell>
          <cell r="B68" t="str">
            <v>Mayo</v>
          </cell>
          <cell r="C68">
            <v>1.62</v>
          </cell>
          <cell r="D68">
            <v>1.6200000000000003E-2</v>
          </cell>
          <cell r="E68">
            <v>1.9544445763663698</v>
          </cell>
        </row>
        <row r="69">
          <cell r="A69">
            <v>35582</v>
          </cell>
          <cell r="B69" t="str">
            <v>Junio</v>
          </cell>
          <cell r="C69">
            <v>1.2</v>
          </cell>
          <cell r="D69">
            <v>1.2E-2</v>
          </cell>
          <cell r="E69">
            <v>1.9778979112827664</v>
          </cell>
        </row>
        <row r="70">
          <cell r="A70">
            <v>35612</v>
          </cell>
          <cell r="B70" t="str">
            <v>Julio</v>
          </cell>
          <cell r="C70">
            <v>0.83</v>
          </cell>
          <cell r="D70">
            <v>8.3000000000000001E-3</v>
          </cell>
          <cell r="E70">
            <v>1.9943144639464132</v>
          </cell>
        </row>
        <row r="71">
          <cell r="A71">
            <v>35643</v>
          </cell>
          <cell r="B71" t="str">
            <v>Agosto</v>
          </cell>
          <cell r="C71">
            <v>1.1399999999999999</v>
          </cell>
          <cell r="D71">
            <v>1.1399999999999999E-2</v>
          </cell>
          <cell r="E71">
            <v>2.0170496488354024</v>
          </cell>
        </row>
        <row r="72">
          <cell r="A72">
            <v>35674</v>
          </cell>
          <cell r="B72" t="str">
            <v>Septiembre</v>
          </cell>
          <cell r="C72">
            <v>1.26</v>
          </cell>
          <cell r="D72">
            <v>1.26E-2</v>
          </cell>
          <cell r="E72">
            <v>2.0424644744107283</v>
          </cell>
        </row>
        <row r="73">
          <cell r="A73">
            <v>35704</v>
          </cell>
          <cell r="B73" t="str">
            <v>Octubre</v>
          </cell>
          <cell r="C73">
            <v>0.96</v>
          </cell>
          <cell r="D73">
            <v>9.5999999999999992E-3</v>
          </cell>
          <cell r="E73">
            <v>2.0620721333650716</v>
          </cell>
        </row>
        <row r="74">
          <cell r="A74">
            <v>35735</v>
          </cell>
          <cell r="B74" t="str">
            <v>Noviembre</v>
          </cell>
          <cell r="C74">
            <v>0.81</v>
          </cell>
          <cell r="D74">
            <v>8.1000000000000013E-3</v>
          </cell>
          <cell r="E74">
            <v>2.0787749176453287</v>
          </cell>
        </row>
        <row r="75">
          <cell r="A75">
            <v>35765</v>
          </cell>
          <cell r="B75" t="str">
            <v>Diciembre</v>
          </cell>
          <cell r="C75">
            <v>0.61</v>
          </cell>
          <cell r="D75">
            <v>6.0999999999999995E-3</v>
          </cell>
          <cell r="E75">
            <v>2.0914554446429654</v>
          </cell>
        </row>
        <row r="76">
          <cell r="A76">
            <v>35796</v>
          </cell>
          <cell r="B76" t="str">
            <v>Enero</v>
          </cell>
          <cell r="C76">
            <v>1.79</v>
          </cell>
          <cell r="D76">
            <v>1.7899999999999999E-2</v>
          </cell>
          <cell r="E76">
            <v>2.1288924971020746</v>
          </cell>
        </row>
        <row r="77">
          <cell r="A77">
            <v>35827</v>
          </cell>
          <cell r="B77" t="str">
            <v>Febrero</v>
          </cell>
          <cell r="C77">
            <v>3.28</v>
          </cell>
          <cell r="D77">
            <v>3.2799999999999996E-2</v>
          </cell>
          <cell r="E77">
            <v>2.1987201710070226</v>
          </cell>
        </row>
        <row r="78">
          <cell r="A78">
            <v>35855</v>
          </cell>
          <cell r="B78" t="str">
            <v>Marzo</v>
          </cell>
          <cell r="C78">
            <v>2.6</v>
          </cell>
          <cell r="D78">
            <v>2.6000000000000002E-2</v>
          </cell>
          <cell r="E78">
            <v>2.2558868954532052</v>
          </cell>
        </row>
        <row r="79">
          <cell r="A79">
            <v>35886</v>
          </cell>
          <cell r="B79" t="str">
            <v>Abril</v>
          </cell>
          <cell r="C79">
            <v>2.9</v>
          </cell>
          <cell r="D79">
            <v>2.8999999999999998E-2</v>
          </cell>
          <cell r="E79">
            <v>2.3213076154213481</v>
          </cell>
        </row>
        <row r="80">
          <cell r="A80">
            <v>35916</v>
          </cell>
          <cell r="B80" t="str">
            <v>Mayo</v>
          </cell>
          <cell r="C80">
            <v>1.56</v>
          </cell>
          <cell r="D80">
            <v>1.5600000000000001E-2</v>
          </cell>
          <cell r="E80">
            <v>2.3575200142219215</v>
          </cell>
        </row>
        <row r="81">
          <cell r="A81">
            <v>35947</v>
          </cell>
          <cell r="B81" t="str">
            <v>Junio</v>
          </cell>
          <cell r="C81">
            <v>1.22</v>
          </cell>
          <cell r="D81">
            <v>1.2199999999999999E-2</v>
          </cell>
          <cell r="E81">
            <v>2.386281758395429</v>
          </cell>
        </row>
        <row r="82">
          <cell r="A82">
            <v>35977</v>
          </cell>
          <cell r="B82" t="str">
            <v>Julio</v>
          </cell>
          <cell r="C82">
            <v>0.47</v>
          </cell>
          <cell r="D82">
            <v>4.6999999999999993E-3</v>
          </cell>
          <cell r="E82">
            <v>2.3974972826598875</v>
          </cell>
        </row>
        <row r="83">
          <cell r="A83">
            <v>36008</v>
          </cell>
          <cell r="B83" t="str">
            <v>Agosto</v>
          </cell>
          <cell r="C83">
            <v>0.3</v>
          </cell>
          <cell r="D83">
            <v>3.0000000000000001E-3</v>
          </cell>
          <cell r="E83">
            <v>2.404689774507867</v>
          </cell>
        </row>
        <row r="84">
          <cell r="A84">
            <v>36039</v>
          </cell>
          <cell r="B84" t="str">
            <v>Septiembre</v>
          </cell>
          <cell r="C84">
            <v>0.28999999999999998</v>
          </cell>
          <cell r="D84">
            <v>2.8999999999999998E-3</v>
          </cell>
          <cell r="E84">
            <v>2.4116633748539398</v>
          </cell>
        </row>
        <row r="85">
          <cell r="A85">
            <v>36069</v>
          </cell>
          <cell r="B85" t="str">
            <v>Octubre</v>
          </cell>
          <cell r="C85">
            <v>0.35</v>
          </cell>
          <cell r="D85">
            <v>3.4999999999999996E-3</v>
          </cell>
          <cell r="E85">
            <v>2.4201041966659287</v>
          </cell>
        </row>
        <row r="86">
          <cell r="A86">
            <v>36100</v>
          </cell>
          <cell r="B86" t="str">
            <v>Noviembre</v>
          </cell>
          <cell r="C86">
            <v>0.17</v>
          </cell>
          <cell r="D86">
            <v>1.7000000000000001E-3</v>
          </cell>
          <cell r="E86">
            <v>2.4242183738002607</v>
          </cell>
        </row>
        <row r="87">
          <cell r="A87">
            <v>36130</v>
          </cell>
          <cell r="B87" t="str">
            <v>Diciembre</v>
          </cell>
          <cell r="C87">
            <v>0.91</v>
          </cell>
          <cell r="D87">
            <v>9.1000000000000004E-3</v>
          </cell>
          <cell r="E87">
            <v>2.4462787610018433</v>
          </cell>
        </row>
        <row r="88">
          <cell r="A88">
            <v>36161</v>
          </cell>
          <cell r="B88" t="str">
            <v>Enero</v>
          </cell>
          <cell r="C88">
            <v>2.21</v>
          </cell>
          <cell r="D88">
            <v>2.2099999999999998E-2</v>
          </cell>
          <cell r="E88">
            <v>2.5003415216199842</v>
          </cell>
        </row>
        <row r="89">
          <cell r="A89">
            <v>36192</v>
          </cell>
          <cell r="B89" t="str">
            <v>Febrero</v>
          </cell>
          <cell r="C89">
            <v>1.7</v>
          </cell>
          <cell r="D89">
            <v>1.7000000000000001E-2</v>
          </cell>
          <cell r="E89">
            <v>2.5428473274875238</v>
          </cell>
        </row>
        <row r="90">
          <cell r="A90">
            <v>36220</v>
          </cell>
          <cell r="B90" t="str">
            <v>Marzo</v>
          </cell>
          <cell r="C90">
            <v>0.94</v>
          </cell>
          <cell r="D90">
            <v>9.3999999999999986E-3</v>
          </cell>
          <cell r="E90">
            <v>2.5667500923659068</v>
          </cell>
        </row>
        <row r="91">
          <cell r="A91">
            <v>36251</v>
          </cell>
          <cell r="B91" t="str">
            <v>Abril</v>
          </cell>
          <cell r="C91">
            <v>0.78</v>
          </cell>
          <cell r="D91">
            <v>7.8000000000000005E-3</v>
          </cell>
          <cell r="E91">
            <v>2.5867707430863609</v>
          </cell>
        </row>
        <row r="92">
          <cell r="A92">
            <v>36281</v>
          </cell>
          <cell r="B92" t="str">
            <v>Mayo</v>
          </cell>
          <cell r="C92">
            <v>0.48</v>
          </cell>
          <cell r="D92">
            <v>4.7999999999999996E-3</v>
          </cell>
          <cell r="E92">
            <v>2.599187242653175</v>
          </cell>
        </row>
        <row r="93">
          <cell r="A93">
            <v>36312</v>
          </cell>
          <cell r="B93" t="str">
            <v>Junio</v>
          </cell>
          <cell r="C93">
            <v>0.28000000000000003</v>
          </cell>
          <cell r="D93">
            <v>2.8000000000000004E-3</v>
          </cell>
          <cell r="E93">
            <v>2.6064649669326037</v>
          </cell>
        </row>
        <row r="94">
          <cell r="A94">
            <v>36342</v>
          </cell>
          <cell r="B94" t="str">
            <v>Julio</v>
          </cell>
          <cell r="C94">
            <v>0.31</v>
          </cell>
          <cell r="D94">
            <v>3.0999999999999999E-3</v>
          </cell>
          <cell r="E94">
            <v>2.614545008330095</v>
          </cell>
        </row>
        <row r="95">
          <cell r="A95">
            <v>36373</v>
          </cell>
          <cell r="B95" t="str">
            <v>Agosto</v>
          </cell>
          <cell r="C95">
            <v>0.5</v>
          </cell>
          <cell r="D95">
            <v>5.0000000000000001E-3</v>
          </cell>
          <cell r="E95">
            <v>2.627617733371745</v>
          </cell>
        </row>
        <row r="96">
          <cell r="A96">
            <v>36404</v>
          </cell>
          <cell r="B96" t="str">
            <v>Septiembre</v>
          </cell>
          <cell r="C96">
            <v>0.33</v>
          </cell>
          <cell r="D96">
            <v>3.3E-3</v>
          </cell>
          <cell r="E96">
            <v>2.636288871891872</v>
          </cell>
        </row>
        <row r="97">
          <cell r="A97">
            <v>36434</v>
          </cell>
          <cell r="B97" t="str">
            <v>Octubre</v>
          </cell>
          <cell r="C97">
            <v>0.35</v>
          </cell>
          <cell r="D97">
            <v>3.4999999999999996E-3</v>
          </cell>
          <cell r="E97">
            <v>2.6455158829434935</v>
          </cell>
        </row>
        <row r="98">
          <cell r="A98">
            <v>36465</v>
          </cell>
          <cell r="B98" t="str">
            <v>Noviembre</v>
          </cell>
          <cell r="C98">
            <v>0.48</v>
          </cell>
          <cell r="D98">
            <v>4.7999999999999996E-3</v>
          </cell>
          <cell r="E98">
            <v>2.6582143591816219</v>
          </cell>
        </row>
        <row r="99">
          <cell r="A99">
            <v>36495</v>
          </cell>
          <cell r="B99" t="str">
            <v>Diciembre</v>
          </cell>
          <cell r="C99">
            <v>0.53</v>
          </cell>
          <cell r="D99">
            <v>5.3E-3</v>
          </cell>
          <cell r="E99">
            <v>2.6723028952852848</v>
          </cell>
        </row>
        <row r="100">
          <cell r="A100">
            <v>36526</v>
          </cell>
          <cell r="B100" t="str">
            <v>Enero</v>
          </cell>
          <cell r="C100">
            <v>1.29</v>
          </cell>
          <cell r="D100">
            <v>1.29E-2</v>
          </cell>
          <cell r="E100">
            <v>2.7067756026344645</v>
          </cell>
        </row>
        <row r="101">
          <cell r="A101">
            <v>36557</v>
          </cell>
          <cell r="B101" t="str">
            <v>Febrero</v>
          </cell>
          <cell r="C101">
            <v>2.2999999999999998</v>
          </cell>
          <cell r="D101">
            <v>2.3E-2</v>
          </cell>
          <cell r="E101">
            <v>2.769031441495057</v>
          </cell>
        </row>
        <row r="102">
          <cell r="A102">
            <v>36586</v>
          </cell>
          <cell r="B102" t="str">
            <v>Marzo</v>
          </cell>
          <cell r="C102">
            <v>1.71</v>
          </cell>
          <cell r="D102">
            <v>1.7100000000000001E-2</v>
          </cell>
          <cell r="E102">
            <v>2.8163818791446222</v>
          </cell>
        </row>
        <row r="103">
          <cell r="A103">
            <v>36617</v>
          </cell>
          <cell r="B103" t="str">
            <v>Abril</v>
          </cell>
          <cell r="C103">
            <v>1</v>
          </cell>
          <cell r="D103">
            <v>0.01</v>
          </cell>
          <cell r="E103">
            <v>2.8445456979360686</v>
          </cell>
        </row>
        <row r="104">
          <cell r="A104">
            <v>36647</v>
          </cell>
          <cell r="B104" t="str">
            <v>Mayo</v>
          </cell>
          <cell r="C104">
            <v>0.52</v>
          </cell>
          <cell r="D104">
            <v>5.1999999999999998E-3</v>
          </cell>
          <cell r="E104">
            <v>2.8593373355653364</v>
          </cell>
        </row>
        <row r="105">
          <cell r="A105">
            <v>36678</v>
          </cell>
          <cell r="B105" t="str">
            <v>Junio</v>
          </cell>
          <cell r="C105">
            <v>-0.02</v>
          </cell>
          <cell r="D105">
            <v>-2.0000000000000001E-4</v>
          </cell>
          <cell r="E105">
            <v>2.8587654680982233</v>
          </cell>
        </row>
        <row r="106">
          <cell r="A106">
            <v>36708</v>
          </cell>
          <cell r="B106" t="str">
            <v>Julio</v>
          </cell>
          <cell r="C106">
            <v>-0.04</v>
          </cell>
          <cell r="D106">
            <v>-4.0000000000000002E-4</v>
          </cell>
          <cell r="E106">
            <v>2.8576219619109842</v>
          </cell>
        </row>
        <row r="107">
          <cell r="A107">
            <v>36739</v>
          </cell>
          <cell r="B107" t="str">
            <v>Agosto</v>
          </cell>
          <cell r="C107">
            <v>0.32</v>
          </cell>
          <cell r="D107">
            <v>3.2000000000000002E-3</v>
          </cell>
          <cell r="E107">
            <v>2.8667663521890994</v>
          </cell>
        </row>
        <row r="108">
          <cell r="A108">
            <v>36770</v>
          </cell>
          <cell r="B108" t="str">
            <v>Septiembre</v>
          </cell>
          <cell r="C108">
            <v>0.43</v>
          </cell>
          <cell r="D108">
            <v>4.3E-3</v>
          </cell>
          <cell r="E108">
            <v>2.8790934475035126</v>
          </cell>
        </row>
        <row r="109">
          <cell r="A109">
            <v>36800</v>
          </cell>
          <cell r="B109" t="str">
            <v>Octubre</v>
          </cell>
          <cell r="C109">
            <v>0.15</v>
          </cell>
          <cell r="D109">
            <v>1.5E-3</v>
          </cell>
          <cell r="E109">
            <v>2.8834120876747682</v>
          </cell>
        </row>
        <row r="110">
          <cell r="A110">
            <v>36831</v>
          </cell>
          <cell r="B110" t="str">
            <v>Noviembre</v>
          </cell>
          <cell r="C110">
            <v>0.17</v>
          </cell>
          <cell r="D110">
            <v>1.7000000000000001E-3</v>
          </cell>
          <cell r="E110">
            <v>2.8883138882238155</v>
          </cell>
        </row>
        <row r="111">
          <cell r="A111">
            <v>36861</v>
          </cell>
          <cell r="B111" t="str">
            <v>Diciembre</v>
          </cell>
          <cell r="C111">
            <v>0.64</v>
          </cell>
          <cell r="D111">
            <v>6.4000000000000003E-3</v>
          </cell>
          <cell r="E111">
            <v>2.9067990971084479</v>
          </cell>
        </row>
        <row r="112">
          <cell r="A112">
            <v>36892</v>
          </cell>
          <cell r="B112" t="str">
            <v>Enero</v>
          </cell>
          <cell r="E112">
            <v>0</v>
          </cell>
        </row>
      </sheetData>
      <sheetData sheetId="29">
        <row r="7">
          <cell r="C7" t="str">
            <v>Población Urbana</v>
          </cell>
          <cell r="D7" t="str">
            <v>Tasa Anual Crecimiento Población</v>
          </cell>
          <cell r="E7" t="str">
            <v>Densidad Habitacional</v>
          </cell>
          <cell r="F7" t="str">
            <v>No. Usuarios Actuales Acueducto</v>
          </cell>
        </row>
        <row r="8">
          <cell r="B8" t="str">
            <v>Unidad</v>
          </cell>
          <cell r="C8" t="str">
            <v>Hab</v>
          </cell>
          <cell r="D8" t="str">
            <v>%/Año</v>
          </cell>
          <cell r="E8" t="str">
            <v>Hab/Vivienda</v>
          </cell>
          <cell r="F8" t="str">
            <v>Unidad</v>
          </cell>
        </row>
        <row r="9">
          <cell r="B9" t="str">
            <v>Majagual</v>
          </cell>
          <cell r="C9">
            <v>9435</v>
          </cell>
          <cell r="D9">
            <v>3.5058032021544082E-2</v>
          </cell>
          <cell r="E9">
            <v>5.3</v>
          </cell>
          <cell r="F9">
            <v>1250</v>
          </cell>
        </row>
        <row r="10">
          <cell r="B10" t="str">
            <v>San Benito Abad</v>
          </cell>
          <cell r="C10">
            <v>11831</v>
          </cell>
          <cell r="D10">
            <v>1.3187175809739052E-2</v>
          </cell>
          <cell r="E10">
            <v>11.06</v>
          </cell>
          <cell r="F10">
            <v>803</v>
          </cell>
        </row>
        <row r="11">
          <cell r="B11" t="str">
            <v>San Marcos</v>
          </cell>
          <cell r="C11">
            <v>32749</v>
          </cell>
          <cell r="D11">
            <v>2.3191582792298097E-2</v>
          </cell>
          <cell r="E11">
            <v>5.5</v>
          </cell>
          <cell r="F11">
            <v>3700</v>
          </cell>
        </row>
        <row r="12">
          <cell r="B12" t="str">
            <v>San Onofre</v>
          </cell>
          <cell r="C12">
            <v>14918.075146410478</v>
          </cell>
          <cell r="D12">
            <v>7.9585017057331765E-3</v>
          </cell>
          <cell r="E12">
            <v>5.35</v>
          </cell>
          <cell r="F12">
            <v>2412</v>
          </cell>
        </row>
        <row r="13">
          <cell r="B13" t="str">
            <v>San Pedro</v>
          </cell>
          <cell r="C13">
            <v>11208</v>
          </cell>
          <cell r="D13">
            <v>6.0766924441318874E-3</v>
          </cell>
          <cell r="E13">
            <v>5.23</v>
          </cell>
          <cell r="F13">
            <v>2000</v>
          </cell>
        </row>
        <row r="14">
          <cell r="B14" t="str">
            <v>Santiago de Tolú</v>
          </cell>
          <cell r="C14">
            <v>24243</v>
          </cell>
          <cell r="D14">
            <v>2.5717199808861356E-2</v>
          </cell>
          <cell r="E14">
            <v>5.38</v>
          </cell>
          <cell r="F14">
            <v>3016</v>
          </cell>
        </row>
        <row r="15">
          <cell r="B15" t="str">
            <v>Cerro de San Antonio</v>
          </cell>
          <cell r="C15">
            <v>6342</v>
          </cell>
          <cell r="D15">
            <v>2.3383323838540897E-2</v>
          </cell>
          <cell r="E15">
            <v>4.2678331090174968</v>
          </cell>
          <cell r="F15">
            <v>624</v>
          </cell>
        </row>
        <row r="16">
          <cell r="B16" t="str">
            <v>El Piñón</v>
          </cell>
          <cell r="C16">
            <v>6349</v>
          </cell>
          <cell r="D16">
            <v>3.5104272156593383E-2</v>
          </cell>
          <cell r="E16">
            <v>7.7144592952612392</v>
          </cell>
          <cell r="F16">
            <v>823</v>
          </cell>
        </row>
        <row r="17">
          <cell r="B17" t="str">
            <v>Pedraza</v>
          </cell>
          <cell r="C17">
            <v>2282</v>
          </cell>
          <cell r="D17">
            <v>2.9999238814196659E-2</v>
          </cell>
          <cell r="E17">
            <v>5.2946635730858471</v>
          </cell>
          <cell r="F17">
            <v>413</v>
          </cell>
        </row>
        <row r="18">
          <cell r="B18" t="str">
            <v>Pivijay</v>
          </cell>
          <cell r="C18">
            <v>30277</v>
          </cell>
          <cell r="D18">
            <v>2.1895232085903864E-2</v>
          </cell>
          <cell r="E18">
            <v>5.5</v>
          </cell>
          <cell r="F18">
            <v>2763</v>
          </cell>
        </row>
        <row r="19">
          <cell r="B19" t="str">
            <v>Salamina</v>
          </cell>
          <cell r="C19">
            <v>5639</v>
          </cell>
          <cell r="D19">
            <v>1.952264280880333E-2</v>
          </cell>
          <cell r="E19">
            <v>5.4273339749759382</v>
          </cell>
          <cell r="F19">
            <v>1049</v>
          </cell>
        </row>
      </sheetData>
      <sheetData sheetId="30"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s>
    <sheetDataSet>
      <sheetData sheetId="0"/>
      <sheetData sheetId="1"/>
      <sheetData sheetId="2" refreshError="1">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Y ORIGINAL"/>
      <sheetName val="PRESUP"/>
      <sheetName val="INV"/>
      <sheetName val="AASHTO"/>
      <sheetName val="PRECIOS"/>
      <sheetName val="PROY_ORIGINAL"/>
      <sheetName val="CABG"/>
      <sheetName val="G&amp;G"/>
      <sheetName val="Datos"/>
      <sheetName val="PRESUPUESTOS-REV1"/>
      <sheetName val="PU (2)"/>
      <sheetName val="PESOS"/>
      <sheetName val=""/>
      <sheetName val="PRESUPUESTO"/>
      <sheetName val="PPTONUEVOFORMATO"/>
      <sheetName val="PRESUPUESTO1"/>
      <sheetName val="200P.1"/>
      <sheetName val="210.2.2"/>
      <sheetName val="320.1"/>
      <sheetName val="640.1"/>
      <sheetName val="500P.1"/>
      <sheetName val="500P.2"/>
      <sheetName val="600.1"/>
      <sheetName val="610.1"/>
      <sheetName val="630.4"/>
      <sheetName val="640P.2"/>
      <sheetName val="640.1 (2)"/>
      <sheetName val="672P.1"/>
      <sheetName val="2P.1"/>
      <sheetName val="900.2"/>
      <sheetName val="materiales de insumo"/>
      <sheetName val="jornales y prestaciones"/>
      <sheetName val="CANTIDADES"/>
      <sheetName val="210.1"/>
      <sheetName val="310.1"/>
      <sheetName val="600.4"/>
      <sheetName val="661.1"/>
      <sheetName val="673.1"/>
      <sheetName val="673.2"/>
      <sheetName val="673.3"/>
      <sheetName val="3P"/>
      <sheetName val="672.1"/>
      <sheetName val="2P"/>
      <sheetName val="3P.1"/>
      <sheetName val="3P.2"/>
      <sheetName val="6.1P"/>
      <sheetName val="6.2P"/>
      <sheetName val="6.4P"/>
      <sheetName val="muros"/>
      <sheetName val="COSTOS UNITARIOS"/>
      <sheetName val="CA-2909"/>
      <sheetName val="TRAYECTO 1"/>
      <sheetName val="PROY_ORIGINAL2"/>
      <sheetName val="PU_(2)1"/>
      <sheetName val="PROY_ORIGINAL1"/>
      <sheetName val="PU_(2)"/>
      <sheetName val="PROY_ORIGINAL3"/>
      <sheetName val="PU_(2)2"/>
      <sheetName val="PROY_ORIGINAL5"/>
      <sheetName val="PU_(2)4"/>
      <sheetName val="PROY_ORIGINAL4"/>
      <sheetName val="PU_(2)3"/>
      <sheetName val="Seguim-16"/>
      <sheetName val="Varios"/>
      <sheetName val="INFORME SEMANAL"/>
      <sheetName val="201.7"/>
      <sheetName val="211.1"/>
      <sheetName val="320.2"/>
      <sheetName val="330.1"/>
      <sheetName val="330.2"/>
      <sheetName val="411.2"/>
      <sheetName val="450.2P"/>
      <sheetName val="450.9P"/>
      <sheetName val="461.1"/>
      <sheetName val="465.1"/>
      <sheetName val="464.1P"/>
      <sheetName val="600.2"/>
      <sheetName val="630.5"/>
      <sheetName val="630.6"/>
      <sheetName val="630.7"/>
      <sheetName val="681.1"/>
      <sheetName val="4P"/>
      <sheetName val="7P"/>
      <sheetName val="670.P"/>
      <sheetName val="671.P"/>
      <sheetName val="6P"/>
      <sheetName val="674.2"/>
      <sheetName val="450.3P"/>
      <sheetName val="621.1P"/>
      <sheetName val="8P"/>
      <sheetName val="9P"/>
      <sheetName val="610.2P"/>
      <sheetName val="465-3P"/>
      <sheetName val="11P"/>
      <sheetName val="230.2"/>
      <sheetName val="230.2P"/>
      <sheetName val="621.1-1P"/>
      <sheetName val="14P"/>
      <sheetName val="15P"/>
      <sheetName val="17P"/>
      <sheetName val="18P"/>
      <sheetName val="19P"/>
      <sheetName val="20P"/>
      <sheetName val="21P"/>
      <sheetName val="22P"/>
      <sheetName val="621.1.2P"/>
      <sheetName val="PESO VARILLAS"/>
      <sheetName val="FORMATO PREACTA"/>
      <sheetName val="SOPORTES"/>
      <sheetName val="FORMATO FECHA)"/>
      <sheetName val="DESMONTE LIMP."/>
      <sheetName val="REGISTRO FOTOGRAFICO"/>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GAVIONES"/>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proveedores"/>
      <sheetName val="APU´s"/>
      <sheetName val="RESUMEN"/>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ó&gt;_x0000__x0001__x0000__x0000__x0000_j0$_x0000_#_x0000__x0000__x0000_j.$_x0000_#_x0000__x0000__x0000_L_x0012_Óu_x0000__x0000__x0000__x0000_"/>
      <sheetName val="plantilla"/>
      <sheetName val="resumen preacta"/>
      <sheetName val="1"/>
      <sheetName val="2"/>
      <sheetName val="3"/>
      <sheetName val="4"/>
      <sheetName val="5"/>
      <sheetName val="7"/>
      <sheetName val="8"/>
      <sheetName val="9"/>
      <sheetName val="10"/>
      <sheetName val="11"/>
      <sheetName val="12"/>
      <sheetName val="13"/>
      <sheetName val="14"/>
      <sheetName val="16"/>
      <sheetName val="17"/>
      <sheetName val="19"/>
      <sheetName val="21"/>
      <sheetName val="22"/>
      <sheetName val="23"/>
      <sheetName val="24"/>
      <sheetName val="25"/>
      <sheetName val="26"/>
      <sheetName val="28"/>
      <sheetName val="29"/>
      <sheetName val="30"/>
      <sheetName val="31"/>
      <sheetName val="32"/>
      <sheetName val="33"/>
      <sheetName val="34"/>
      <sheetName val="38"/>
      <sheetName val="42"/>
      <sheetName val="43"/>
      <sheetName val="44"/>
      <sheetName val="Resalto en asfalto"/>
      <sheetName val="Mat fresado para ampliacion"/>
      <sheetName val="Tuberia filtro D=6&quot;"/>
      <sheetName val="Realce de bordillo"/>
      <sheetName val="Remocion tuberia d=24&quot;"/>
      <sheetName val="GRAVA ATRAQUES DE ALCANTARILLA"/>
      <sheetName val="RESALTO"/>
      <sheetName val="Geodren"/>
      <sheetName val="Hoja1"/>
      <sheetName val="Información"/>
      <sheetName val="TARIFAS MATERIALES"/>
      <sheetName val="TARIFAS EQUIPOS "/>
      <sheetName val="TARIFA SALARIOS"/>
      <sheetName val="PRES"/>
      <sheetName val="PROY_ORIGINAL6"/>
      <sheetName val="PU_(2)5"/>
      <sheetName val="200P_1"/>
      <sheetName val="210_2_2"/>
      <sheetName val="320_1"/>
      <sheetName val="640_1"/>
      <sheetName val="500P_1"/>
      <sheetName val="500P_2"/>
      <sheetName val="600_1"/>
      <sheetName val="610_1"/>
      <sheetName val="630_4"/>
      <sheetName val="640P_2"/>
      <sheetName val="640_1_(2)"/>
      <sheetName val="672P_1"/>
      <sheetName val="2P_1"/>
      <sheetName val="900_2"/>
      <sheetName val="materiales_de_insumo"/>
      <sheetName val="jornales_y_prestaciones"/>
      <sheetName val="210_1"/>
      <sheetName val="310_1"/>
      <sheetName val="600_4"/>
      <sheetName val="661_1"/>
      <sheetName val="673_1"/>
      <sheetName val="673_2"/>
      <sheetName val="673_3"/>
      <sheetName val="672_1"/>
      <sheetName val="3P_1"/>
      <sheetName val="3P_2"/>
      <sheetName val="6_1P"/>
      <sheetName val="6_2P"/>
      <sheetName val="6_4P"/>
      <sheetName val="COSTOS_UNITARIOS"/>
      <sheetName val="TRAYECTO_1"/>
      <sheetName val="INFORME_SEMANAL"/>
      <sheetName val="201_7"/>
      <sheetName val="211_1"/>
      <sheetName val="320_2"/>
      <sheetName val="330_1"/>
      <sheetName val="330_2"/>
      <sheetName val="411_2"/>
      <sheetName val="450_2P"/>
      <sheetName val="450_9P"/>
      <sheetName val="461_1"/>
      <sheetName val="465_1"/>
      <sheetName val="464_1P"/>
      <sheetName val="600_2"/>
      <sheetName val="630_5"/>
      <sheetName val="630_6"/>
      <sheetName val="630_7"/>
      <sheetName val="681_1"/>
      <sheetName val="670_P"/>
      <sheetName val="671_P"/>
      <sheetName val="674_2"/>
      <sheetName val="450_3P"/>
      <sheetName val="621_1P"/>
      <sheetName val="610_2P"/>
      <sheetName val="230_2"/>
      <sheetName val="230_2P"/>
      <sheetName val="621_1-1P"/>
      <sheetName val="621_1_2P"/>
      <sheetName val="PESO_VARILLAS"/>
      <sheetName val="FORMATO_PREACTA"/>
      <sheetName val="FORMATO_FECHA)"/>
      <sheetName val="DESMONTE_LIMP_"/>
      <sheetName val="REGISTRO_FOTOGRAFICO"/>
      <sheetName val="S200_1_DESM__LIMP_B_"/>
      <sheetName val="S200_2_DESM__LIMP__NB"/>
      <sheetName val="S201_7_DEMO__ESTRUCTURAS"/>
      <sheetName val="Remocion_alcantarillas_"/>
      <sheetName val="Excav__Mat__Comun_"/>
      <sheetName val="s201_15-remoción_de_alcantarill"/>
      <sheetName val="s210_2_2-Exc_de_expl"/>
      <sheetName val="s210_2_1-Exc_en_roca"/>
      <sheetName val="s211_1_REMOCION_DERR_"/>
      <sheetName val="s220_1_Terraplenes"/>
      <sheetName val="s221_1_Pedraplen"/>
      <sheetName val="S900_3_TRANS__DERRUMBE"/>
      <sheetName val="s231_1_Geotextil"/>
      <sheetName val="S230_2_Mejora__de_la_Sub-Ra"/>
      <sheetName val="S320_1_Sub_base"/>
      <sheetName val="S330_1_BASE_GRANULAR"/>
      <sheetName val="CONFM__DE_CALZADA_EXISTENTE"/>
      <sheetName val="S310_1_Confor__calzada_existe_"/>
      <sheetName val="_S450_1_MEZCLA_MDC-1"/>
      <sheetName val="_S450_2MEZCLA_MDC-2"/>
      <sheetName val="S420_1_RIEGO_DE_IMPRIMACION_"/>
      <sheetName val="S421_1_RIEGO_LIGA_CRR-1"/>
      <sheetName val="S460_1_FRESADO_"/>
      <sheetName val="Excav__REPARACION_PAVIMENTO_"/>
      <sheetName val="S465_1_EXC__PAV__ASFALTICO"/>
      <sheetName val="S500_1_PAVIMENTO_CONCRETO"/>
      <sheetName val="S510_1_PAVIMENTO_ADOQUIN"/>
      <sheetName val="S600_1_EXCAV__VARIAS_"/>
      <sheetName val="Relleno_Estructuras"/>
      <sheetName val="eXCAVACIONES_VARIAS_EN_ROCA_"/>
      <sheetName val="S600_2_EXCAV__ROCA"/>
      <sheetName val="S610_1_Relleno_Estructuras"/>
      <sheetName val="S623_1_Anclajes_"/>
      <sheetName val="S623P1_Pantalla_Concreto"/>
      <sheetName val="S630_3_Concretos_C"/>
      <sheetName val="S630_4a_Concretos_D"/>
      <sheetName val="S630_4b_Concretos_D"/>
      <sheetName val="S630_6_CONCRETO_F"/>
      <sheetName val="CONCRETO_G"/>
      <sheetName val="S630_7_CONCRETO_G"/>
      <sheetName val="s640_1_Acero_refuerzo"/>
      <sheetName val="S642_13_Juntas_dilatacion"/>
      <sheetName val="S644_2_Tuberia_PVC_4&quot;"/>
      <sheetName val="_TUBERIA_36&quot;"/>
      <sheetName val="S632_1_Baranda"/>
      <sheetName val="_S661_1_TUBERIA_36&quot;_"/>
      <sheetName val="S673_1_MAT__FILTRANTE"/>
      <sheetName val="S673_2_GEOTEXTIL"/>
      <sheetName val="TRANS__EXPLANACION"/>
      <sheetName val="_S673_3_GEODREN_PLANAR_6&quot;"/>
      <sheetName val="S681_1_GAVIONES"/>
      <sheetName val="S700_1_Demarcacion"/>
      <sheetName val="S700_2_Marca_víal"/>
      <sheetName val="S701_1_tachas_reflectivas"/>
      <sheetName val="S710_1_1_SEÑ_VERT__"/>
      <sheetName val="S710_2_SEÑ_VERT_V"/>
      <sheetName val="S710_1_2_SEÑ_VERT_"/>
      <sheetName val="S730_1Defensas_"/>
      <sheetName val="S800_2_CERCAS"/>
      <sheetName val="S810_1_PROTECCION_TALUDES"/>
      <sheetName val="S900_2Trans_explan"/>
      <sheetName val="Tratamiento_fisuras"/>
      <sheetName val="MARCAS_VIALES"/>
      <sheetName val="Geomalla_con_fibra_de_vidrio"/>
      <sheetName val="Anclajes_pasivos_4#6"/>
      <sheetName val="SNP1-geomalla_fibra_Vidrio"/>
      <sheetName val="SNP2-geomalla_Biaxial"/>
      <sheetName val="SNP3_concreto_3500_"/>
      <sheetName val="SNP4_CEM__ASFALTICO"/>
      <sheetName val="SNP5_MTTO_RUTINARIO"/>
      <sheetName val="SNP6_Drenes"/>
      <sheetName val="SNP7_Anclajes_pasivos_4#6"/>
      <sheetName val="SNP8_Anclajes_activos_2_Tor"/>
      <sheetName val="SNP9_Anclajes_activos_4_Tor"/>
      <sheetName val="SNP10_MATERIAL_3&quot;_TRIT"/>
      <sheetName val="SNP11_Material_Relleno"/>
      <sheetName val="SNP12_CUNETAS_3_000"/>
      <sheetName val="SNP13_PARCHEO"/>
      <sheetName val="SNP14_SELLO_JUNTAS"/>
      <sheetName val="SNP15_Pilotes"/>
      <sheetName val="SNP16_EXCAV__PAVIMENTO"/>
      <sheetName val="SNP17_TRANS_BASE"/>
      <sheetName val="SNP18_AFIRMADO_3&quot;"/>
      <sheetName val="alcantarilla_K69+103"/>
      <sheetName val="alcantarilla_K68+437"/>
      <sheetName val="alcantarilla_K67+455"/>
      <sheetName val="BOX_110+520_PUENTE_EL_VERDE"/>
      <sheetName val="Muro_K99+0703"/>
      <sheetName val="MURO_K104+454"/>
      <sheetName val="Muro_K109+0570"/>
      <sheetName val="BOX_K"/>
      <sheetName val="VALOR_ENSAYOS"/>
      <sheetName val="ó&gt;j0$#j_$#LÓu"/>
      <sheetName val="resumen_preacta"/>
      <sheetName val="Resalto_en_asfalto"/>
      <sheetName val="Mat_fresado_para_ampliacion"/>
      <sheetName val="Tuberia_filtro_D=6&quot;"/>
      <sheetName val="Realce_de_bordillo"/>
      <sheetName val="Remocion_tuberia_d=24&quot;"/>
      <sheetName val="GRAVA_ATRAQUES_DE_ALCANTARILLA"/>
      <sheetName val="INVIAS"/>
      <sheetName val="LISTA_EPC"/>
      <sheetName val="210.1.1"/>
      <sheetName val="210.1.2"/>
      <sheetName val="210.2.1"/>
      <sheetName val="220.1"/>
      <sheetName val="420.1"/>
      <sheetName val="421.1"/>
      <sheetName val="450p"/>
      <sheetName val="630.4.1"/>
      <sheetName val="640.1.1"/>
      <sheetName val="4P.1.1"/>
      <sheetName val="671.1"/>
      <sheetName val="673P.1"/>
      <sheetName val="673-dren"/>
      <sheetName val="674p.2"/>
      <sheetName val="640.1.2"/>
      <sheetName val="640.1.4"/>
      <sheetName val="630.3.1"/>
      <sheetName val="700.1"/>
      <sheetName val="701.2"/>
      <sheetName val="710.1"/>
      <sheetName val="730.1"/>
      <sheetName val="Concret-Clase-A"/>
      <sheetName val="Concret-Clase-B"/>
      <sheetName val="Concret-Clase-C"/>
      <sheetName val="Concret-Clase-D"/>
      <sheetName val="Concret-Clase-E"/>
      <sheetName val="Concret-Clase-F"/>
      <sheetName val="Concret-Clase_G"/>
      <sheetName val="Mortero_13"/>
      <sheetName val="ACTIVIDADES"/>
      <sheetName val="TORTA EST"/>
      <sheetName val="BD"/>
      <sheetName val="PROY_ORIGINAL7"/>
      <sheetName val="PU_(2)6"/>
      <sheetName val="COSTOS_UNITARIOS1"/>
      <sheetName val="TRAYECTO_11"/>
      <sheetName val="200P_11"/>
      <sheetName val="210_2_21"/>
      <sheetName val="320_11"/>
      <sheetName val="640_11"/>
      <sheetName val="500P_11"/>
      <sheetName val="500P_21"/>
      <sheetName val="600_11"/>
      <sheetName val="610_11"/>
      <sheetName val="630_41"/>
      <sheetName val="640P_21"/>
      <sheetName val="640_1_(2)1"/>
      <sheetName val="672P_11"/>
      <sheetName val="2P_11"/>
      <sheetName val="900_21"/>
      <sheetName val="materiales_de_insumo1"/>
      <sheetName val="jornales_y_prestaciones1"/>
      <sheetName val="210_11"/>
      <sheetName val="310_11"/>
      <sheetName val="600_41"/>
      <sheetName val="661_11"/>
      <sheetName val="673_11"/>
      <sheetName val="673_21"/>
      <sheetName val="673_31"/>
      <sheetName val="672_11"/>
      <sheetName val="3P_11"/>
      <sheetName val="3P_21"/>
      <sheetName val="6_1P1"/>
      <sheetName val="6_2P1"/>
      <sheetName val="6_4P1"/>
      <sheetName val="VALOR_ENSAYOS1"/>
      <sheetName val="resumen_preacta1"/>
      <sheetName val="Resalto_en_asfalto1"/>
      <sheetName val="Mat_fresado_para_ampliacion1"/>
      <sheetName val="Tuberia_filtro_D=6&quot;1"/>
      <sheetName val="Realce_de_bordillo1"/>
      <sheetName val="Remocion_tuberia_d=24&quot;1"/>
      <sheetName val="GRAVA_ATRAQUES_DE_ALCANTARILLA1"/>
      <sheetName val="FORMATO_PREACTA1"/>
      <sheetName val="FORMATO_FECHA)1"/>
      <sheetName val="DESMONTE_LIMP_1"/>
      <sheetName val="REGISTRO_FOTOGRAFICO1"/>
      <sheetName val="S200_1_DESM__LIMP_B_1"/>
      <sheetName val="S200_2_DESM__LIMP__NB1"/>
      <sheetName val="S201_7_DEMO__ESTRUCTURAS1"/>
      <sheetName val="Remocion_alcantarillas_1"/>
      <sheetName val="Excav__Mat__Comun_1"/>
      <sheetName val="s201_15-remoción_de_alcantaril1"/>
      <sheetName val="s210_2_2-Exc_de_expl1"/>
      <sheetName val="s210_2_1-Exc_en_roca1"/>
      <sheetName val="s211_1_REMOCION_DERR_1"/>
      <sheetName val="s220_1_Terraplenes1"/>
      <sheetName val="s221_1_Pedraplen1"/>
      <sheetName val="S900_3_TRANS__DERRUMBE1"/>
      <sheetName val="s231_1_Geotextil1"/>
      <sheetName val="S230_2_Mejora__de_la_Sub-Ra1"/>
      <sheetName val="S320_1_Sub_base1"/>
      <sheetName val="S330_1_BASE_GRANULAR1"/>
      <sheetName val="CONFM__DE_CALZADA_EXISTENTE1"/>
      <sheetName val="S310_1_Confor__calzada_existe_1"/>
      <sheetName val="_S450_1_MEZCLA_MDC-11"/>
      <sheetName val="_S450_2MEZCLA_MDC-21"/>
      <sheetName val="S420_1_RIEGO_DE_IMPRIMACION_1"/>
      <sheetName val="S421_1_RIEGO_LIGA_CRR-11"/>
      <sheetName val="S460_1_FRESADO_1"/>
      <sheetName val="Excav__REPARACION_PAVIMENTO_1"/>
      <sheetName val="S465_1_EXC__PAV__ASFALTICO1"/>
      <sheetName val="S500_1_PAVIMENTO_CONCRETO1"/>
      <sheetName val="S510_1_PAVIMENTO_ADOQUIN1"/>
      <sheetName val="S600_1_EXCAV__VARIAS_1"/>
      <sheetName val="Relleno_Estructuras1"/>
      <sheetName val="eXCAVACIONES_VARIAS_EN_ROCA_1"/>
      <sheetName val="S600_2_EXCAV__ROCA1"/>
      <sheetName val="S610_1_Relleno_Estructuras1"/>
      <sheetName val="S623_1_Anclajes_1"/>
      <sheetName val="S623P1_Pantalla_Concreto1"/>
      <sheetName val="S630_3_Concretos_C1"/>
      <sheetName val="S630_4a_Concretos_D1"/>
      <sheetName val="S630_4b_Concretos_D1"/>
      <sheetName val="S630_6_CONCRETO_F1"/>
      <sheetName val="CONCRETO_G1"/>
      <sheetName val="S630_7_CONCRETO_G1"/>
      <sheetName val="s640_1_Acero_refuerzo1"/>
      <sheetName val="S642_13_Juntas_dilatacion1"/>
      <sheetName val="S644_2_Tuberia_PVC_4&quot;1"/>
      <sheetName val="_TUBERIA_36&quot;1"/>
      <sheetName val="S632_1_Baranda1"/>
      <sheetName val="_S661_1_TUBERIA_36&quot;_1"/>
      <sheetName val="S673_1_MAT__FILTRANTE1"/>
      <sheetName val="S673_2_GEOTEXTIL1"/>
      <sheetName val="TRANS__EXPLANACION1"/>
      <sheetName val="_S673_3_GEODREN_PLANAR_6&quot;1"/>
      <sheetName val="S681_1_GAVIONES1"/>
      <sheetName val="S700_1_Demarcacion1"/>
      <sheetName val="S700_2_Marca_víal1"/>
      <sheetName val="S701_1_tachas_reflectivas1"/>
      <sheetName val="S710_1_1_SEÑ_VERT__1"/>
      <sheetName val="S710_2_SEÑ_VERT_V1"/>
      <sheetName val="S710_1_2_SEÑ_VERT_1"/>
      <sheetName val="S730_1Defensas_1"/>
      <sheetName val="S800_2_CERCAS1"/>
      <sheetName val="S810_1_PROTECCION_TALUDES1"/>
      <sheetName val="S900_2Trans_explan1"/>
      <sheetName val="Tratamiento_fisuras1"/>
      <sheetName val="MARCAS_VIALES1"/>
      <sheetName val="Geomalla_con_fibra_de_vidrio1"/>
      <sheetName val="Anclajes_pasivos_4#61"/>
      <sheetName val="SNP1-geomalla_fibra_Vidrio1"/>
      <sheetName val="SNP2-geomalla_Biaxial1"/>
      <sheetName val="SNP3_concreto_3500_1"/>
      <sheetName val="SNP4_CEM__ASFALTICO1"/>
      <sheetName val="SNP5_MTTO_RUTINARIO1"/>
      <sheetName val="SNP6_Drenes1"/>
      <sheetName val="SNP7_Anclajes_pasivos_4#61"/>
      <sheetName val="SNP8_Anclajes_activos_2_Tor1"/>
      <sheetName val="SNP9_Anclajes_activos_4_Tor1"/>
      <sheetName val="SNP10_MATERIAL_3&quot;_TRIT1"/>
      <sheetName val="SNP11_Material_Relleno1"/>
      <sheetName val="SNP12_CUNETAS_3_0001"/>
      <sheetName val="SNP13_PARCHEO1"/>
      <sheetName val="SNP14_SELLO_JUNTAS1"/>
      <sheetName val="SNP15_Pilotes1"/>
      <sheetName val="SNP16_EXCAV__PAVIMENTO1"/>
      <sheetName val="SNP17_TRANS_BASE1"/>
      <sheetName val="SNP18_AFIRMADO_3&quot;1"/>
      <sheetName val="alcantarilla_K69+1031"/>
      <sheetName val="alcantarilla_K68+4371"/>
      <sheetName val="alcantarilla_K67+4551"/>
      <sheetName val="BOX_110+520_PUENTE_EL_VERDE1"/>
      <sheetName val="Muro_K99+07031"/>
      <sheetName val="MURO_K104+4541"/>
      <sheetName val="Muro_K109+05701"/>
      <sheetName val="BOX_K1"/>
      <sheetName val="PROY_ORIGINAL8"/>
      <sheetName val="PU_(2)7"/>
      <sheetName val="COSTOS_UNITARIOS2"/>
      <sheetName val="TRAYECTO_12"/>
      <sheetName val="200P_12"/>
      <sheetName val="210_2_22"/>
      <sheetName val="320_12"/>
      <sheetName val="640_12"/>
      <sheetName val="500P_12"/>
      <sheetName val="500P_22"/>
      <sheetName val="600_12"/>
      <sheetName val="610_12"/>
      <sheetName val="630_42"/>
      <sheetName val="640P_22"/>
      <sheetName val="640_1_(2)2"/>
      <sheetName val="672P_12"/>
      <sheetName val="2P_12"/>
      <sheetName val="900_22"/>
      <sheetName val="materiales_de_insumo2"/>
      <sheetName val="jornales_y_prestaciones2"/>
      <sheetName val="210_12"/>
      <sheetName val="310_12"/>
      <sheetName val="600_42"/>
      <sheetName val="661_12"/>
      <sheetName val="673_12"/>
      <sheetName val="673_22"/>
      <sheetName val="673_32"/>
      <sheetName val="672_12"/>
      <sheetName val="3P_12"/>
      <sheetName val="3P_22"/>
      <sheetName val="6_1P2"/>
      <sheetName val="6_2P2"/>
      <sheetName val="6_4P2"/>
      <sheetName val="VALOR_ENSAYOS2"/>
      <sheetName val="resumen_preacta2"/>
      <sheetName val="Resalto_en_asfalto2"/>
      <sheetName val="Mat_fresado_para_ampliacion2"/>
      <sheetName val="Tuberia_filtro_D=6&quot;2"/>
      <sheetName val="Realce_de_bordillo2"/>
      <sheetName val="Remocion_tuberia_d=24&quot;2"/>
      <sheetName val="GRAVA_ATRAQUES_DE_ALCANTARILLA2"/>
      <sheetName val="FORMATO_PREACTA2"/>
      <sheetName val="FORMATO_FECHA)2"/>
      <sheetName val="DESMONTE_LIMP_2"/>
      <sheetName val="REGISTRO_FOTOGRAFICO2"/>
      <sheetName val="S200_1_DESM__LIMP_B_2"/>
      <sheetName val="S200_2_DESM__LIMP__NB2"/>
      <sheetName val="S201_7_DEMO__ESTRUCTURAS2"/>
      <sheetName val="Remocion_alcantarillas_2"/>
      <sheetName val="Excav__Mat__Comun_2"/>
      <sheetName val="s201_15-remoción_de_alcantaril2"/>
      <sheetName val="s210_2_2-Exc_de_expl2"/>
      <sheetName val="s210_2_1-Exc_en_roca2"/>
      <sheetName val="s211_1_REMOCION_DERR_2"/>
      <sheetName val="s220_1_Terraplenes2"/>
      <sheetName val="s221_1_Pedraplen2"/>
      <sheetName val="S900_3_TRANS__DERRUMBE2"/>
      <sheetName val="s231_1_Geotextil2"/>
      <sheetName val="S230_2_Mejora__de_la_Sub-Ra2"/>
      <sheetName val="S320_1_Sub_base2"/>
      <sheetName val="S330_1_BASE_GRANULAR2"/>
      <sheetName val="CONFM__DE_CALZADA_EXISTENTE2"/>
      <sheetName val="S310_1_Confor__calzada_existe_2"/>
      <sheetName val="_S450_1_MEZCLA_MDC-12"/>
      <sheetName val="_S450_2MEZCLA_MDC-22"/>
      <sheetName val="S420_1_RIEGO_DE_IMPRIMACION_2"/>
      <sheetName val="S421_1_RIEGO_LIGA_CRR-12"/>
      <sheetName val="S460_1_FRESADO_2"/>
      <sheetName val="Excav__REPARACION_PAVIMENTO_2"/>
      <sheetName val="S465_1_EXC__PAV__ASFALTICO2"/>
      <sheetName val="S500_1_PAVIMENTO_CONCRETO2"/>
      <sheetName val="S510_1_PAVIMENTO_ADOQUIN2"/>
      <sheetName val="S600_1_EXCAV__VARIAS_2"/>
      <sheetName val="Relleno_Estructuras2"/>
      <sheetName val="eXCAVACIONES_VARIAS_EN_ROCA_2"/>
      <sheetName val="S600_2_EXCAV__ROCA2"/>
      <sheetName val="S610_1_Relleno_Estructuras2"/>
      <sheetName val="S623_1_Anclajes_2"/>
      <sheetName val="S623P1_Pantalla_Concreto2"/>
      <sheetName val="S630_3_Concretos_C2"/>
      <sheetName val="S630_4a_Concretos_D2"/>
      <sheetName val="S630_4b_Concretos_D2"/>
      <sheetName val="S630_6_CONCRETO_F2"/>
      <sheetName val="CONCRETO_G2"/>
      <sheetName val="S630_7_CONCRETO_G2"/>
      <sheetName val="s640_1_Acero_refuerzo2"/>
      <sheetName val="S642_13_Juntas_dilatacion2"/>
      <sheetName val="S644_2_Tuberia_PVC_4&quot;2"/>
      <sheetName val="_TUBERIA_36&quot;2"/>
      <sheetName val="S632_1_Baranda2"/>
      <sheetName val="_S661_1_TUBERIA_36&quot;_2"/>
      <sheetName val="S673_1_MAT__FILTRANTE2"/>
      <sheetName val="S673_2_GEOTEXTIL2"/>
      <sheetName val="TRANS__EXPLANACION2"/>
      <sheetName val="_S673_3_GEODREN_PLANAR_6&quot;2"/>
      <sheetName val="S681_1_GAVIONES2"/>
      <sheetName val="S700_1_Demarcacion2"/>
      <sheetName val="S700_2_Marca_víal2"/>
      <sheetName val="S701_1_tachas_reflectivas2"/>
      <sheetName val="S710_1_1_SEÑ_VERT__2"/>
      <sheetName val="S710_2_SEÑ_VERT_V2"/>
      <sheetName val="S710_1_2_SEÑ_VERT_2"/>
      <sheetName val="S730_1Defensas_2"/>
      <sheetName val="S800_2_CERCAS2"/>
      <sheetName val="S810_1_PROTECCION_TALUDES2"/>
      <sheetName val="S900_2Trans_explan2"/>
      <sheetName val="Tratamiento_fisuras2"/>
      <sheetName val="MARCAS_VIALES2"/>
      <sheetName val="Geomalla_con_fibra_de_vidrio2"/>
      <sheetName val="Anclajes_pasivos_4#62"/>
      <sheetName val="SNP1-geomalla_fibra_Vidrio2"/>
      <sheetName val="SNP2-geomalla_Biaxial2"/>
      <sheetName val="SNP3_concreto_3500_2"/>
      <sheetName val="SNP4_CEM__ASFALTICO2"/>
      <sheetName val="SNP5_MTTO_RUTINARIO2"/>
      <sheetName val="SNP6_Drenes2"/>
      <sheetName val="SNP7_Anclajes_pasivos_4#62"/>
      <sheetName val="SNP8_Anclajes_activos_2_Tor2"/>
      <sheetName val="SNP9_Anclajes_activos_4_Tor2"/>
      <sheetName val="SNP10_MATERIAL_3&quot;_TRIT2"/>
      <sheetName val="SNP11_Material_Relleno2"/>
      <sheetName val="SNP12_CUNETAS_3_0002"/>
      <sheetName val="SNP13_PARCHEO2"/>
      <sheetName val="SNP14_SELLO_JUNTAS2"/>
      <sheetName val="SNP15_Pilotes2"/>
      <sheetName val="SNP16_EXCAV__PAVIMENTO2"/>
      <sheetName val="SNP17_TRANS_BASE2"/>
      <sheetName val="SNP18_AFIRMADO_3&quot;2"/>
      <sheetName val="alcantarilla_K69+1032"/>
      <sheetName val="alcantarilla_K68+4372"/>
      <sheetName val="alcantarilla_K67+4552"/>
      <sheetName val="BOX_110+520_PUENTE_EL_VERDE2"/>
      <sheetName val="Muro_K99+07032"/>
      <sheetName val="MURO_K104+4542"/>
      <sheetName val="Muro_K109+05702"/>
      <sheetName val="BOX_K2"/>
      <sheetName val="Tramo 2"/>
      <sheetName val="Base de Datos"/>
      <sheetName val="_x0000_㈀㰰⌀_x0000_㈀㰮⌀_x0000_䰀଒v_x0000__x0000__x0000_頀"/>
      <sheetName val="PROY_ORIGINAL9"/>
      <sheetName val="Accidentalidad"/>
      <sheetName val="PU_(2)8"/>
      <sheetName val="COSTOS_UNITARIOS3"/>
      <sheetName val="TRAYECTO_13"/>
      <sheetName val="200P_13"/>
      <sheetName val="210_2_23"/>
      <sheetName val="320_13"/>
      <sheetName val="640_13"/>
      <sheetName val="500P_13"/>
      <sheetName val="500P_23"/>
      <sheetName val="600_13"/>
      <sheetName val="610_13"/>
      <sheetName val="630_43"/>
      <sheetName val="640P_23"/>
      <sheetName val="640_1_(2)3"/>
      <sheetName val="672P_13"/>
      <sheetName val="2P_13"/>
      <sheetName val="900_23"/>
      <sheetName val="materiales_de_insumo3"/>
      <sheetName val="jornales_y_prestaciones3"/>
      <sheetName val="210_13"/>
      <sheetName val="310_13"/>
      <sheetName val="600_43"/>
      <sheetName val="661_13"/>
      <sheetName val="673_13"/>
      <sheetName val="673_23"/>
      <sheetName val="673_33"/>
      <sheetName val="672_13"/>
      <sheetName val="3P_13"/>
      <sheetName val="3P_23"/>
      <sheetName val="6_1P3"/>
      <sheetName val="6_2P3"/>
      <sheetName val="6_4P3"/>
      <sheetName val="VALOR_ENSAYOS3"/>
      <sheetName val="resumen_preacta3"/>
      <sheetName val="Resalto_en_asfalto3"/>
      <sheetName val="Mat_fresado_para_ampliacion3"/>
      <sheetName val="Tuberia_filtro_D=6&quot;3"/>
      <sheetName val="Realce_de_bordillo3"/>
      <sheetName val="Remocion_tuberia_d=24&quot;3"/>
      <sheetName val="GRAVA_ATRAQUES_DE_ALCANTARILLA3"/>
      <sheetName val="FORMATO_PREACTA3"/>
      <sheetName val="FORMATO_FECHA)3"/>
      <sheetName val="DESMONTE_LIMP_3"/>
      <sheetName val="REGISTRO_FOTOGRAFICO3"/>
      <sheetName val="S200_1_DESM__LIMP_B_3"/>
      <sheetName val="S200_2_DESM__LIMP__NB3"/>
      <sheetName val="S201_7_DEMO__ESTRUCTURAS3"/>
      <sheetName val="Remocion_alcantarillas_3"/>
      <sheetName val="Excav__Mat__Comun_3"/>
      <sheetName val="s201_15-remoción_de_alcantaril3"/>
      <sheetName val="s210_2_2-Exc_de_expl3"/>
      <sheetName val="s210_2_1-Exc_en_roca3"/>
      <sheetName val="s211_1_REMOCION_DERR_3"/>
      <sheetName val="s220_1_Terraplenes3"/>
      <sheetName val="s221_1_Pedraplen3"/>
      <sheetName val="S900_3_TRANS__DERRUMBE3"/>
      <sheetName val="s231_1_Geotextil3"/>
      <sheetName val="S230_2_Mejora__de_la_Sub-Ra3"/>
      <sheetName val="S320_1_Sub_base3"/>
      <sheetName val="S330_1_BASE_GRANULAR3"/>
      <sheetName val="CONFM__DE_CALZADA_EXISTENTE3"/>
      <sheetName val="S310_1_Confor__calzada_existe_3"/>
      <sheetName val="_S450_1_MEZCLA_MDC-13"/>
      <sheetName val="_S450_2MEZCLA_MDC-23"/>
      <sheetName val="S420_1_RIEGO_DE_IMPRIMACION_3"/>
      <sheetName val="S421_1_RIEGO_LIGA_CRR-13"/>
      <sheetName val="S460_1_FRESADO_3"/>
      <sheetName val="Excav__REPARACION_PAVIMENTO_3"/>
      <sheetName val="S465_1_EXC__PAV__ASFALTICO3"/>
      <sheetName val="S500_1_PAVIMENTO_CONCRETO3"/>
      <sheetName val="S510_1_PAVIMENTO_ADOQUIN3"/>
      <sheetName val="S600_1_EXCAV__VARIAS_3"/>
      <sheetName val="Relleno_Estructuras3"/>
      <sheetName val="eXCAVACIONES_VARIAS_EN_ROCA_3"/>
      <sheetName val="S600_2_EXCAV__ROCA3"/>
      <sheetName val="S610_1_Relleno_Estructuras3"/>
      <sheetName val="S623_1_Anclajes_3"/>
      <sheetName val="S623P1_Pantalla_Concreto3"/>
      <sheetName val="S630_3_Concretos_C3"/>
      <sheetName val="S630_4a_Concretos_D3"/>
      <sheetName val="S630_4b_Concretos_D3"/>
      <sheetName val="S630_6_CONCRETO_F3"/>
      <sheetName val="CONCRETO_G3"/>
      <sheetName val="S630_7_CONCRETO_G3"/>
      <sheetName val="s640_1_Acero_refuerzo3"/>
      <sheetName val="S642_13_Juntas_dilatacion3"/>
      <sheetName val="S644_2_Tuberia_PVC_4&quot;3"/>
      <sheetName val="_TUBERIA_36&quot;3"/>
      <sheetName val="S632_1_Baranda3"/>
      <sheetName val="_S661_1_TUBERIA_36&quot;_3"/>
      <sheetName val="S673_1_MAT__FILTRANTE3"/>
      <sheetName val="S673_2_GEOTEXTIL3"/>
      <sheetName val="TRANS__EXPLANACION3"/>
      <sheetName val="_S673_3_GEODREN_PLANAR_6&quot;3"/>
      <sheetName val="S681_1_GAVIONES3"/>
      <sheetName val="S700_1_Demarcacion3"/>
      <sheetName val="S700_2_Marca_víal3"/>
      <sheetName val="S701_1_tachas_reflectivas3"/>
      <sheetName val="S710_1_1_SEÑ_VERT__3"/>
      <sheetName val="S710_2_SEÑ_VERT_V3"/>
      <sheetName val="S710_1_2_SEÑ_VERT_3"/>
      <sheetName val="S730_1Defensas_3"/>
      <sheetName val="S800_2_CERCAS3"/>
      <sheetName val="S810_1_PROTECCION_TALUDES3"/>
      <sheetName val="S900_2Trans_explan3"/>
      <sheetName val="Tratamiento_fisuras3"/>
      <sheetName val="MARCAS_VIALES3"/>
      <sheetName val="Geomalla_con_fibra_de_vidrio3"/>
      <sheetName val="Anclajes_pasivos_4#63"/>
      <sheetName val="SNP1-geomalla_fibra_Vidrio3"/>
      <sheetName val="SNP2-geomalla_Biaxial3"/>
      <sheetName val="SNP3_concreto_3500_3"/>
      <sheetName val="SNP4_CEM__ASFALTICO3"/>
      <sheetName val="SNP5_MTTO_RUTINARIO3"/>
      <sheetName val="SNP6_Drenes3"/>
      <sheetName val="SNP7_Anclajes_pasivos_4#63"/>
      <sheetName val="SNP8_Anclajes_activos_2_Tor3"/>
      <sheetName val="SNP9_Anclajes_activos_4_Tor3"/>
      <sheetName val="SNP10_MATERIAL_3&quot;_TRIT3"/>
      <sheetName val="SNP11_Material_Relleno3"/>
      <sheetName val="SNP12_CUNETAS_3_0003"/>
      <sheetName val="SNP13_PARCHEO3"/>
      <sheetName val="SNP14_SELLO_JUNTAS3"/>
      <sheetName val="SNP15_Pilotes3"/>
      <sheetName val="SNP16_EXCAV__PAVIMENTO3"/>
      <sheetName val="SNP17_TRANS_BASE3"/>
      <sheetName val="SNP18_AFIRMADO_3&quot;3"/>
      <sheetName val="alcantarilla_K69+1033"/>
      <sheetName val="alcantarilla_K68+4373"/>
      <sheetName val="alcantarilla_K67+4553"/>
      <sheetName val="BOX_110+520_PUENTE_EL_VERDE3"/>
      <sheetName val="Muro_K99+07033"/>
      <sheetName val="MURO_K104+4543"/>
      <sheetName val="Muro_K109+05703"/>
      <sheetName val="BOX_K3"/>
      <sheetName val="ó&gt;_x005f_x0000__x005f_x0001__x005f_x0000__x005f_x0000__"/>
    </sheetNames>
    <sheetDataSet>
      <sheetData sheetId="0" refreshError="1"/>
      <sheetData sheetId="1" refreshError="1"/>
      <sheetData sheetId="2" refreshError="1">
        <row r="2">
          <cell r="A2">
            <v>0</v>
          </cell>
        </row>
        <row r="5">
          <cell r="B5" t="str">
            <v>T1</v>
          </cell>
          <cell r="C5" t="str">
            <v>T2</v>
          </cell>
          <cell r="D5" t="str">
            <v>T3</v>
          </cell>
          <cell r="G5" t="str">
            <v>T1</v>
          </cell>
          <cell r="H5" t="str">
            <v>T2</v>
          </cell>
          <cell r="I5" t="str">
            <v>T3</v>
          </cell>
          <cell r="L5" t="str">
            <v>T1</v>
          </cell>
          <cell r="M5" t="str">
            <v>T2</v>
          </cell>
          <cell r="N5" t="str">
            <v>T3</v>
          </cell>
        </row>
        <row r="6">
          <cell r="A6" t="str">
            <v>S1</v>
          </cell>
          <cell r="B6">
            <v>20</v>
          </cell>
          <cell r="C6">
            <v>20</v>
          </cell>
          <cell r="D6">
            <v>20</v>
          </cell>
          <cell r="F6" t="str">
            <v>S1</v>
          </cell>
          <cell r="G6">
            <v>20</v>
          </cell>
          <cell r="H6">
            <v>20</v>
          </cell>
          <cell r="I6">
            <v>25</v>
          </cell>
          <cell r="K6" t="str">
            <v>S1</v>
          </cell>
          <cell r="L6">
            <v>25</v>
          </cell>
          <cell r="M6">
            <v>30</v>
          </cell>
          <cell r="N6">
            <v>35</v>
          </cell>
        </row>
        <row r="7">
          <cell r="A7" t="str">
            <v>S2</v>
          </cell>
          <cell r="B7">
            <v>15</v>
          </cell>
          <cell r="C7">
            <v>20</v>
          </cell>
          <cell r="D7">
            <v>20</v>
          </cell>
          <cell r="F7" t="str">
            <v>S2</v>
          </cell>
          <cell r="G7">
            <v>20</v>
          </cell>
          <cell r="H7">
            <v>20</v>
          </cell>
          <cell r="I7">
            <v>25</v>
          </cell>
          <cell r="K7" t="str">
            <v>S2</v>
          </cell>
          <cell r="L7">
            <v>20</v>
          </cell>
          <cell r="M7">
            <v>25</v>
          </cell>
          <cell r="N7">
            <v>25</v>
          </cell>
        </row>
        <row r="8">
          <cell r="A8" t="str">
            <v>S4</v>
          </cell>
          <cell r="B8">
            <v>15</v>
          </cell>
          <cell r="C8">
            <v>15</v>
          </cell>
          <cell r="D8">
            <v>15</v>
          </cell>
          <cell r="F8" t="str">
            <v>S4</v>
          </cell>
          <cell r="G8">
            <v>15</v>
          </cell>
          <cell r="H8">
            <v>20</v>
          </cell>
          <cell r="I8">
            <v>20</v>
          </cell>
          <cell r="K8" t="str">
            <v>S4</v>
          </cell>
          <cell r="L8">
            <v>15</v>
          </cell>
          <cell r="M8">
            <v>15</v>
          </cell>
          <cell r="N8">
            <v>20</v>
          </cell>
        </row>
        <row r="12">
          <cell r="B12" t="str">
            <v>T1</v>
          </cell>
          <cell r="C12" t="str">
            <v>T2</v>
          </cell>
          <cell r="D12" t="str">
            <v>T3</v>
          </cell>
          <cell r="G12" t="str">
            <v>T1</v>
          </cell>
          <cell r="H12" t="str">
            <v>T2</v>
          </cell>
          <cell r="I12" t="str">
            <v>T3</v>
          </cell>
          <cell r="L12" t="str">
            <v>T1</v>
          </cell>
          <cell r="M12" t="str">
            <v>T2</v>
          </cell>
          <cell r="N12" t="str">
            <v>T3</v>
          </cell>
        </row>
        <row r="13">
          <cell r="A13" t="str">
            <v>S1</v>
          </cell>
          <cell r="B13">
            <v>25</v>
          </cell>
          <cell r="C13">
            <v>35</v>
          </cell>
          <cell r="D13">
            <v>35</v>
          </cell>
          <cell r="F13" t="str">
            <v>S1</v>
          </cell>
          <cell r="G13">
            <v>35</v>
          </cell>
          <cell r="H13">
            <v>45</v>
          </cell>
          <cell r="I13">
            <v>45</v>
          </cell>
          <cell r="K13" t="str">
            <v>S1</v>
          </cell>
          <cell r="L13">
            <v>40</v>
          </cell>
          <cell r="M13">
            <v>40</v>
          </cell>
          <cell r="N13">
            <v>45</v>
          </cell>
        </row>
        <row r="14">
          <cell r="A14" t="str">
            <v>S2</v>
          </cell>
          <cell r="B14">
            <v>20</v>
          </cell>
          <cell r="C14">
            <v>20</v>
          </cell>
          <cell r="D14">
            <v>20</v>
          </cell>
          <cell r="F14" t="str">
            <v>S2</v>
          </cell>
          <cell r="G14">
            <v>35</v>
          </cell>
          <cell r="H14">
            <v>35</v>
          </cell>
          <cell r="I14">
            <v>35</v>
          </cell>
          <cell r="K14" t="str">
            <v>S2</v>
          </cell>
          <cell r="L14">
            <v>30</v>
          </cell>
          <cell r="M14">
            <v>30</v>
          </cell>
          <cell r="N14">
            <v>40</v>
          </cell>
        </row>
        <row r="15">
          <cell r="A15" t="str">
            <v>S4</v>
          </cell>
          <cell r="B15">
            <v>20</v>
          </cell>
          <cell r="C15">
            <v>20</v>
          </cell>
          <cell r="D15">
            <v>15</v>
          </cell>
          <cell r="F15" t="str">
            <v>S4</v>
          </cell>
          <cell r="G15">
            <v>30</v>
          </cell>
          <cell r="H15">
            <v>20</v>
          </cell>
          <cell r="I15">
            <v>20</v>
          </cell>
          <cell r="K15" t="str">
            <v>S4</v>
          </cell>
          <cell r="L15">
            <v>25</v>
          </cell>
          <cell r="M15">
            <v>30</v>
          </cell>
          <cell r="N15">
            <v>35</v>
          </cell>
        </row>
        <row r="19">
          <cell r="B19" t="str">
            <v>T1</v>
          </cell>
          <cell r="C19" t="str">
            <v>T2</v>
          </cell>
          <cell r="D19" t="str">
            <v>T3</v>
          </cell>
          <cell r="G19" t="str">
            <v>T1</v>
          </cell>
          <cell r="H19" t="str">
            <v>T2</v>
          </cell>
          <cell r="I19" t="str">
            <v>T3</v>
          </cell>
          <cell r="L19" t="str">
            <v>T1</v>
          </cell>
          <cell r="M19" t="str">
            <v>T2</v>
          </cell>
          <cell r="N19" t="str">
            <v>T3</v>
          </cell>
        </row>
        <row r="20">
          <cell r="A20" t="str">
            <v>S1</v>
          </cell>
          <cell r="B20">
            <v>10</v>
          </cell>
          <cell r="C20">
            <v>10</v>
          </cell>
          <cell r="D20">
            <v>12</v>
          </cell>
          <cell r="F20" t="str">
            <v>S1</v>
          </cell>
          <cell r="G20">
            <v>10</v>
          </cell>
          <cell r="H20">
            <v>10</v>
          </cell>
          <cell r="I20">
            <v>12</v>
          </cell>
          <cell r="K20" t="str">
            <v>S1</v>
          </cell>
          <cell r="L20">
            <v>10</v>
          </cell>
          <cell r="M20">
            <v>10</v>
          </cell>
          <cell r="N20">
            <v>10</v>
          </cell>
        </row>
        <row r="21">
          <cell r="A21" t="str">
            <v>S2</v>
          </cell>
          <cell r="B21">
            <v>10</v>
          </cell>
          <cell r="C21">
            <v>10</v>
          </cell>
          <cell r="D21">
            <v>12</v>
          </cell>
          <cell r="F21" t="str">
            <v>S2</v>
          </cell>
          <cell r="G21">
            <v>7.5</v>
          </cell>
          <cell r="H21">
            <v>7.5</v>
          </cell>
          <cell r="I21">
            <v>12</v>
          </cell>
          <cell r="K21" t="str">
            <v>S2</v>
          </cell>
          <cell r="L21">
            <v>10</v>
          </cell>
          <cell r="M21">
            <v>10</v>
          </cell>
          <cell r="N21">
            <v>10</v>
          </cell>
        </row>
        <row r="22">
          <cell r="A22" t="str">
            <v>S4</v>
          </cell>
          <cell r="B22">
            <v>5</v>
          </cell>
          <cell r="C22">
            <v>7.5</v>
          </cell>
          <cell r="D22">
            <v>10</v>
          </cell>
          <cell r="F22" t="str">
            <v>S4</v>
          </cell>
          <cell r="G22">
            <v>5</v>
          </cell>
          <cell r="H22">
            <v>7.5</v>
          </cell>
          <cell r="I22">
            <v>10</v>
          </cell>
          <cell r="K22" t="str">
            <v>S4</v>
          </cell>
          <cell r="L22">
            <v>7.5</v>
          </cell>
          <cell r="M22">
            <v>7.5</v>
          </cell>
          <cell r="N22">
            <v>7.5</v>
          </cell>
        </row>
        <row r="25">
          <cell r="B25" t="str">
            <v>T1</v>
          </cell>
          <cell r="C25" t="str">
            <v>T2</v>
          </cell>
          <cell r="D25" t="str">
            <v>T3</v>
          </cell>
          <cell r="G25" t="str">
            <v>T1</v>
          </cell>
          <cell r="H25" t="str">
            <v>T2</v>
          </cell>
          <cell r="I25" t="str">
            <v>T3</v>
          </cell>
          <cell r="L25" t="str">
            <v>T1</v>
          </cell>
          <cell r="M25" t="str">
            <v>T2</v>
          </cell>
          <cell r="N25" t="str">
            <v>T3</v>
          </cell>
        </row>
        <row r="26">
          <cell r="A26" t="str">
            <v>S0</v>
          </cell>
          <cell r="B26">
            <v>25</v>
          </cell>
          <cell r="C26">
            <v>25</v>
          </cell>
          <cell r="D26">
            <v>25</v>
          </cell>
          <cell r="F26" t="str">
            <v>S0</v>
          </cell>
          <cell r="G26">
            <v>25</v>
          </cell>
          <cell r="H26">
            <v>25</v>
          </cell>
          <cell r="I26">
            <v>25</v>
          </cell>
          <cell r="K26" t="str">
            <v>S0</v>
          </cell>
          <cell r="L26">
            <v>25</v>
          </cell>
          <cell r="M26">
            <v>25</v>
          </cell>
          <cell r="N26">
            <v>25</v>
          </cell>
        </row>
      </sheetData>
      <sheetData sheetId="3" refreshError="1">
        <row r="2">
          <cell r="A2">
            <v>0</v>
          </cell>
          <cell r="B2">
            <v>100</v>
          </cell>
          <cell r="C2">
            <v>200</v>
          </cell>
          <cell r="D2">
            <v>500</v>
          </cell>
          <cell r="E2">
            <v>1000</v>
          </cell>
          <cell r="F2">
            <v>2500</v>
          </cell>
        </row>
        <row r="3">
          <cell r="A3" t="str">
            <v>S1</v>
          </cell>
          <cell r="B3">
            <v>12</v>
          </cell>
          <cell r="C3">
            <v>10</v>
          </cell>
          <cell r="D3">
            <v>10</v>
          </cell>
          <cell r="E3">
            <v>20</v>
          </cell>
          <cell r="F3">
            <v>25</v>
          </cell>
        </row>
        <row r="4">
          <cell r="A4" t="str">
            <v>S2</v>
          </cell>
          <cell r="B4">
            <v>12</v>
          </cell>
          <cell r="C4">
            <v>10</v>
          </cell>
          <cell r="D4">
            <v>10</v>
          </cell>
          <cell r="E4">
            <v>15</v>
          </cell>
          <cell r="F4">
            <v>20</v>
          </cell>
        </row>
        <row r="5">
          <cell r="A5" t="str">
            <v>S4</v>
          </cell>
          <cell r="B5">
            <v>12</v>
          </cell>
          <cell r="C5">
            <v>10</v>
          </cell>
          <cell r="D5">
            <v>15</v>
          </cell>
          <cell r="E5">
            <v>15</v>
          </cell>
          <cell r="F5">
            <v>20</v>
          </cell>
        </row>
        <row r="8">
          <cell r="A8" t="str">
            <v>S4</v>
          </cell>
          <cell r="B8">
            <v>100</v>
          </cell>
          <cell r="C8">
            <v>200</v>
          </cell>
          <cell r="D8">
            <v>500</v>
          </cell>
          <cell r="E8">
            <v>1000</v>
          </cell>
          <cell r="F8">
            <v>2500</v>
          </cell>
        </row>
        <row r="9">
          <cell r="A9" t="str">
            <v>S1</v>
          </cell>
          <cell r="B9">
            <v>24</v>
          </cell>
          <cell r="C9">
            <v>26</v>
          </cell>
          <cell r="D9">
            <v>31</v>
          </cell>
          <cell r="E9">
            <v>26</v>
          </cell>
          <cell r="F9">
            <v>31</v>
          </cell>
        </row>
        <row r="10">
          <cell r="A10" t="str">
            <v>S2</v>
          </cell>
          <cell r="B10">
            <v>12</v>
          </cell>
          <cell r="C10">
            <v>14</v>
          </cell>
          <cell r="D10">
            <v>20</v>
          </cell>
          <cell r="E10">
            <v>18</v>
          </cell>
          <cell r="F10">
            <v>33</v>
          </cell>
        </row>
        <row r="11">
          <cell r="A11" t="str">
            <v>S4</v>
          </cell>
          <cell r="B11">
            <v>5</v>
          </cell>
          <cell r="C11">
            <v>11</v>
          </cell>
          <cell r="D11">
            <v>11</v>
          </cell>
          <cell r="E11">
            <v>18</v>
          </cell>
          <cell r="F11">
            <v>33</v>
          </cell>
        </row>
        <row r="14">
          <cell r="A14" t="str">
            <v>S2</v>
          </cell>
          <cell r="B14">
            <v>100</v>
          </cell>
          <cell r="C14">
            <v>200</v>
          </cell>
          <cell r="D14">
            <v>500</v>
          </cell>
          <cell r="E14">
            <v>1000</v>
          </cell>
          <cell r="F14">
            <v>2500</v>
          </cell>
        </row>
        <row r="15">
          <cell r="A15" t="str">
            <v>S1</v>
          </cell>
          <cell r="B15">
            <v>9</v>
          </cell>
          <cell r="C15">
            <v>11</v>
          </cell>
          <cell r="D15">
            <v>12</v>
          </cell>
          <cell r="E15">
            <v>12</v>
          </cell>
          <cell r="F15">
            <v>12</v>
          </cell>
        </row>
        <row r="16">
          <cell r="A16" t="str">
            <v>S2</v>
          </cell>
          <cell r="B16">
            <v>9</v>
          </cell>
          <cell r="C16">
            <v>11</v>
          </cell>
          <cell r="D16">
            <v>12</v>
          </cell>
          <cell r="E16">
            <v>12</v>
          </cell>
          <cell r="F16">
            <v>12</v>
          </cell>
        </row>
        <row r="17">
          <cell r="A17" t="str">
            <v>S4</v>
          </cell>
          <cell r="B17">
            <v>9</v>
          </cell>
          <cell r="C17">
            <v>7</v>
          </cell>
          <cell r="D17">
            <v>12</v>
          </cell>
          <cell r="E17">
            <v>12</v>
          </cell>
          <cell r="F17">
            <v>12</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ow r="2">
          <cell r="A2">
            <v>0</v>
          </cell>
        </row>
      </sheetData>
      <sheetData sheetId="53">
        <row r="2">
          <cell r="A2">
            <v>0</v>
          </cell>
        </row>
      </sheetData>
      <sheetData sheetId="54">
        <row r="2">
          <cell r="A2">
            <v>0</v>
          </cell>
        </row>
      </sheetData>
      <sheetData sheetId="55">
        <row r="2">
          <cell r="A2">
            <v>0</v>
          </cell>
        </row>
      </sheetData>
      <sheetData sheetId="56">
        <row r="2">
          <cell r="A2">
            <v>0</v>
          </cell>
        </row>
      </sheetData>
      <sheetData sheetId="57">
        <row r="2">
          <cell r="A2">
            <v>0</v>
          </cell>
        </row>
      </sheetData>
      <sheetData sheetId="58">
        <row r="2">
          <cell r="A2">
            <v>0</v>
          </cell>
        </row>
      </sheetData>
      <sheetData sheetId="59">
        <row r="2">
          <cell r="A2">
            <v>0</v>
          </cell>
        </row>
      </sheetData>
      <sheetData sheetId="60" refreshError="1"/>
      <sheetData sheetId="61" refreshError="1"/>
      <sheetData sheetId="62"/>
      <sheetData sheetId="63" refreshError="1"/>
      <sheetData sheetId="64" refreshError="1"/>
      <sheetData sheetId="65" refreshError="1"/>
      <sheetData sheetId="66" refreshError="1"/>
      <sheetData sheetId="67" refreshError="1"/>
      <sheetData sheetId="68"/>
      <sheetData sheetId="69"/>
      <sheetData sheetId="70"/>
      <sheetData sheetId="71">
        <row r="2">
          <cell r="A2">
            <v>0</v>
          </cell>
        </row>
      </sheetData>
      <sheetData sheetId="72">
        <row r="2">
          <cell r="A2">
            <v>0</v>
          </cell>
        </row>
      </sheetData>
      <sheetData sheetId="73">
        <row r="2">
          <cell r="A2">
            <v>0</v>
          </cell>
        </row>
      </sheetData>
      <sheetData sheetId="74">
        <row r="2">
          <cell r="A2">
            <v>0</v>
          </cell>
        </row>
      </sheetData>
      <sheetData sheetId="75">
        <row r="2">
          <cell r="A2">
            <v>0</v>
          </cell>
        </row>
      </sheetData>
      <sheetData sheetId="76">
        <row r="2">
          <cell r="A2">
            <v>0</v>
          </cell>
        </row>
      </sheetData>
      <sheetData sheetId="77">
        <row r="2">
          <cell r="A2">
            <v>0</v>
          </cell>
        </row>
      </sheetData>
      <sheetData sheetId="78">
        <row r="2">
          <cell r="A2">
            <v>0</v>
          </cell>
        </row>
      </sheetData>
      <sheetData sheetId="79">
        <row r="2">
          <cell r="A2">
            <v>0</v>
          </cell>
        </row>
      </sheetData>
      <sheetData sheetId="80">
        <row r="2">
          <cell r="A2">
            <v>0</v>
          </cell>
        </row>
      </sheetData>
      <sheetData sheetId="81">
        <row r="2">
          <cell r="A2">
            <v>0</v>
          </cell>
        </row>
      </sheetData>
      <sheetData sheetId="82">
        <row r="2">
          <cell r="A2">
            <v>0</v>
          </cell>
        </row>
      </sheetData>
      <sheetData sheetId="83">
        <row r="2">
          <cell r="A2">
            <v>0</v>
          </cell>
        </row>
      </sheetData>
      <sheetData sheetId="84">
        <row r="2">
          <cell r="A2">
            <v>0</v>
          </cell>
        </row>
      </sheetData>
      <sheetData sheetId="85">
        <row r="2">
          <cell r="A2">
            <v>0</v>
          </cell>
        </row>
      </sheetData>
      <sheetData sheetId="86">
        <row r="2">
          <cell r="A2">
            <v>0</v>
          </cell>
        </row>
      </sheetData>
      <sheetData sheetId="87">
        <row r="2">
          <cell r="A2">
            <v>0</v>
          </cell>
        </row>
      </sheetData>
      <sheetData sheetId="88">
        <row r="2">
          <cell r="A2">
            <v>0</v>
          </cell>
        </row>
      </sheetData>
      <sheetData sheetId="89">
        <row r="2">
          <cell r="A2">
            <v>0</v>
          </cell>
        </row>
      </sheetData>
      <sheetData sheetId="90">
        <row r="2">
          <cell r="A2">
            <v>0</v>
          </cell>
        </row>
      </sheetData>
      <sheetData sheetId="91">
        <row r="2">
          <cell r="A2">
            <v>0</v>
          </cell>
        </row>
      </sheetData>
      <sheetData sheetId="92">
        <row r="2">
          <cell r="A2">
            <v>0</v>
          </cell>
        </row>
      </sheetData>
      <sheetData sheetId="93">
        <row r="2">
          <cell r="A2">
            <v>0</v>
          </cell>
        </row>
      </sheetData>
      <sheetData sheetId="94">
        <row r="2">
          <cell r="A2">
            <v>0</v>
          </cell>
        </row>
      </sheetData>
      <sheetData sheetId="95">
        <row r="2">
          <cell r="A2">
            <v>0</v>
          </cell>
        </row>
      </sheetData>
      <sheetData sheetId="96">
        <row r="2">
          <cell r="A2">
            <v>0</v>
          </cell>
        </row>
      </sheetData>
      <sheetData sheetId="97">
        <row r="2">
          <cell r="A2">
            <v>0</v>
          </cell>
        </row>
      </sheetData>
      <sheetData sheetId="98">
        <row r="2">
          <cell r="A2">
            <v>0</v>
          </cell>
        </row>
      </sheetData>
      <sheetData sheetId="99">
        <row r="2">
          <cell r="A2">
            <v>0</v>
          </cell>
        </row>
      </sheetData>
      <sheetData sheetId="100">
        <row r="2">
          <cell r="A2">
            <v>0</v>
          </cell>
        </row>
      </sheetData>
      <sheetData sheetId="101">
        <row r="2">
          <cell r="A2">
            <v>0</v>
          </cell>
        </row>
      </sheetData>
      <sheetData sheetId="102">
        <row r="2">
          <cell r="A2">
            <v>0</v>
          </cell>
        </row>
      </sheetData>
      <sheetData sheetId="103">
        <row r="2">
          <cell r="A2">
            <v>0</v>
          </cell>
        </row>
      </sheetData>
      <sheetData sheetId="104">
        <row r="2">
          <cell r="A2">
            <v>0</v>
          </cell>
        </row>
      </sheetData>
      <sheetData sheetId="105">
        <row r="2">
          <cell r="A2">
            <v>0</v>
          </cell>
        </row>
      </sheetData>
      <sheetData sheetId="106">
        <row r="2">
          <cell r="A2">
            <v>0</v>
          </cell>
        </row>
      </sheetData>
      <sheetData sheetId="107">
        <row r="2">
          <cell r="A2">
            <v>0</v>
          </cell>
        </row>
      </sheetData>
      <sheetData sheetId="108">
        <row r="2">
          <cell r="A2">
            <v>0</v>
          </cell>
        </row>
      </sheetData>
      <sheetData sheetId="109">
        <row r="2">
          <cell r="A2">
            <v>0</v>
          </cell>
        </row>
      </sheetData>
      <sheetData sheetId="110">
        <row r="2">
          <cell r="A2">
            <v>0</v>
          </cell>
        </row>
      </sheetData>
      <sheetData sheetId="111">
        <row r="2">
          <cell r="A2">
            <v>0</v>
          </cell>
        </row>
      </sheetData>
      <sheetData sheetId="112">
        <row r="2">
          <cell r="A2">
            <v>0</v>
          </cell>
        </row>
      </sheetData>
      <sheetData sheetId="113">
        <row r="2">
          <cell r="A2">
            <v>0</v>
          </cell>
        </row>
      </sheetData>
      <sheetData sheetId="114">
        <row r="2">
          <cell r="A2">
            <v>0</v>
          </cell>
        </row>
      </sheetData>
      <sheetData sheetId="115">
        <row r="2">
          <cell r="A2">
            <v>0</v>
          </cell>
        </row>
      </sheetData>
      <sheetData sheetId="116">
        <row r="2">
          <cell r="A2">
            <v>0</v>
          </cell>
        </row>
      </sheetData>
      <sheetData sheetId="117">
        <row r="2">
          <cell r="A2">
            <v>0</v>
          </cell>
        </row>
      </sheetData>
      <sheetData sheetId="118">
        <row r="2">
          <cell r="A2">
            <v>0</v>
          </cell>
        </row>
      </sheetData>
      <sheetData sheetId="119">
        <row r="2">
          <cell r="A2">
            <v>0</v>
          </cell>
        </row>
      </sheetData>
      <sheetData sheetId="120">
        <row r="2">
          <cell r="A2">
            <v>0</v>
          </cell>
        </row>
      </sheetData>
      <sheetData sheetId="121">
        <row r="2">
          <cell r="A2">
            <v>0</v>
          </cell>
        </row>
      </sheetData>
      <sheetData sheetId="122">
        <row r="2">
          <cell r="A2">
            <v>0</v>
          </cell>
        </row>
      </sheetData>
      <sheetData sheetId="123">
        <row r="2">
          <cell r="A2">
            <v>0</v>
          </cell>
        </row>
      </sheetData>
      <sheetData sheetId="124">
        <row r="2">
          <cell r="A2">
            <v>0</v>
          </cell>
        </row>
      </sheetData>
      <sheetData sheetId="125">
        <row r="2">
          <cell r="A2">
            <v>0</v>
          </cell>
        </row>
      </sheetData>
      <sheetData sheetId="126">
        <row r="2">
          <cell r="A2">
            <v>0</v>
          </cell>
        </row>
      </sheetData>
      <sheetData sheetId="127">
        <row r="2">
          <cell r="A2">
            <v>0</v>
          </cell>
        </row>
      </sheetData>
      <sheetData sheetId="128">
        <row r="2">
          <cell r="A2">
            <v>0</v>
          </cell>
        </row>
      </sheetData>
      <sheetData sheetId="129">
        <row r="2">
          <cell r="A2">
            <v>0</v>
          </cell>
        </row>
      </sheetData>
      <sheetData sheetId="130">
        <row r="2">
          <cell r="A2">
            <v>0</v>
          </cell>
        </row>
      </sheetData>
      <sheetData sheetId="131">
        <row r="2">
          <cell r="A2">
            <v>0</v>
          </cell>
        </row>
      </sheetData>
      <sheetData sheetId="132">
        <row r="2">
          <cell r="A2">
            <v>0</v>
          </cell>
        </row>
      </sheetData>
      <sheetData sheetId="133">
        <row r="2">
          <cell r="A2">
            <v>0</v>
          </cell>
        </row>
      </sheetData>
      <sheetData sheetId="134">
        <row r="2">
          <cell r="A2">
            <v>0</v>
          </cell>
        </row>
      </sheetData>
      <sheetData sheetId="135">
        <row r="2">
          <cell r="A2">
            <v>0</v>
          </cell>
        </row>
      </sheetData>
      <sheetData sheetId="136">
        <row r="2">
          <cell r="A2">
            <v>0</v>
          </cell>
        </row>
      </sheetData>
      <sheetData sheetId="137">
        <row r="2">
          <cell r="A2">
            <v>0</v>
          </cell>
        </row>
      </sheetData>
      <sheetData sheetId="138">
        <row r="2">
          <cell r="A2">
            <v>0</v>
          </cell>
        </row>
      </sheetData>
      <sheetData sheetId="139">
        <row r="2">
          <cell r="A2">
            <v>0</v>
          </cell>
        </row>
      </sheetData>
      <sheetData sheetId="140">
        <row r="2">
          <cell r="A2">
            <v>0</v>
          </cell>
        </row>
      </sheetData>
      <sheetData sheetId="141">
        <row r="2">
          <cell r="A2">
            <v>0</v>
          </cell>
        </row>
      </sheetData>
      <sheetData sheetId="142">
        <row r="2">
          <cell r="A2">
            <v>0</v>
          </cell>
        </row>
      </sheetData>
      <sheetData sheetId="143">
        <row r="2">
          <cell r="A2">
            <v>0</v>
          </cell>
        </row>
      </sheetData>
      <sheetData sheetId="144">
        <row r="2">
          <cell r="A2">
            <v>0</v>
          </cell>
        </row>
      </sheetData>
      <sheetData sheetId="145">
        <row r="2">
          <cell r="A2">
            <v>0</v>
          </cell>
        </row>
      </sheetData>
      <sheetData sheetId="146">
        <row r="2">
          <cell r="A2">
            <v>0</v>
          </cell>
        </row>
      </sheetData>
      <sheetData sheetId="147">
        <row r="2">
          <cell r="A2">
            <v>0</v>
          </cell>
        </row>
      </sheetData>
      <sheetData sheetId="148">
        <row r="2">
          <cell r="A2">
            <v>0</v>
          </cell>
        </row>
      </sheetData>
      <sheetData sheetId="149">
        <row r="2">
          <cell r="A2">
            <v>0</v>
          </cell>
        </row>
      </sheetData>
      <sheetData sheetId="150">
        <row r="2">
          <cell r="A2">
            <v>0</v>
          </cell>
        </row>
      </sheetData>
      <sheetData sheetId="151">
        <row r="2">
          <cell r="A2">
            <v>0</v>
          </cell>
        </row>
      </sheetData>
      <sheetData sheetId="152">
        <row r="2">
          <cell r="A2">
            <v>0</v>
          </cell>
        </row>
      </sheetData>
      <sheetData sheetId="153">
        <row r="2">
          <cell r="A2">
            <v>0</v>
          </cell>
        </row>
      </sheetData>
      <sheetData sheetId="154">
        <row r="2">
          <cell r="A2">
            <v>0</v>
          </cell>
        </row>
      </sheetData>
      <sheetData sheetId="155">
        <row r="2">
          <cell r="A2">
            <v>0</v>
          </cell>
        </row>
      </sheetData>
      <sheetData sheetId="156">
        <row r="2">
          <cell r="A2">
            <v>0</v>
          </cell>
        </row>
      </sheetData>
      <sheetData sheetId="157">
        <row r="2">
          <cell r="A2">
            <v>0</v>
          </cell>
        </row>
      </sheetData>
      <sheetData sheetId="158">
        <row r="2">
          <cell r="A2">
            <v>0</v>
          </cell>
        </row>
      </sheetData>
      <sheetData sheetId="159">
        <row r="2">
          <cell r="A2">
            <v>0</v>
          </cell>
        </row>
      </sheetData>
      <sheetData sheetId="160">
        <row r="2">
          <cell r="A2">
            <v>0</v>
          </cell>
        </row>
      </sheetData>
      <sheetData sheetId="161">
        <row r="2">
          <cell r="A2">
            <v>0</v>
          </cell>
        </row>
      </sheetData>
      <sheetData sheetId="162">
        <row r="2">
          <cell r="A2">
            <v>0</v>
          </cell>
        </row>
      </sheetData>
      <sheetData sheetId="163">
        <row r="2">
          <cell r="A2">
            <v>0</v>
          </cell>
        </row>
      </sheetData>
      <sheetData sheetId="164">
        <row r="2">
          <cell r="A2">
            <v>0</v>
          </cell>
        </row>
      </sheetData>
      <sheetData sheetId="165">
        <row r="2">
          <cell r="A2">
            <v>0</v>
          </cell>
        </row>
      </sheetData>
      <sheetData sheetId="166">
        <row r="2">
          <cell r="A2">
            <v>0</v>
          </cell>
        </row>
      </sheetData>
      <sheetData sheetId="167">
        <row r="2">
          <cell r="A2">
            <v>0</v>
          </cell>
        </row>
      </sheetData>
      <sheetData sheetId="168">
        <row r="2">
          <cell r="A2">
            <v>0</v>
          </cell>
        </row>
      </sheetData>
      <sheetData sheetId="169">
        <row r="2">
          <cell r="A2">
            <v>0</v>
          </cell>
        </row>
      </sheetData>
      <sheetData sheetId="170">
        <row r="2">
          <cell r="A2">
            <v>0</v>
          </cell>
        </row>
      </sheetData>
      <sheetData sheetId="171">
        <row r="2">
          <cell r="A2">
            <v>0</v>
          </cell>
        </row>
      </sheetData>
      <sheetData sheetId="172">
        <row r="2">
          <cell r="A2">
            <v>0</v>
          </cell>
        </row>
      </sheetData>
      <sheetData sheetId="173">
        <row r="2">
          <cell r="A2">
            <v>0</v>
          </cell>
        </row>
      </sheetData>
      <sheetData sheetId="174">
        <row r="2">
          <cell r="A2">
            <v>0</v>
          </cell>
        </row>
      </sheetData>
      <sheetData sheetId="175">
        <row r="2">
          <cell r="A2">
            <v>0</v>
          </cell>
        </row>
      </sheetData>
      <sheetData sheetId="176">
        <row r="2">
          <cell r="A2">
            <v>0</v>
          </cell>
        </row>
      </sheetData>
      <sheetData sheetId="177">
        <row r="2">
          <cell r="A2">
            <v>0</v>
          </cell>
        </row>
      </sheetData>
      <sheetData sheetId="178">
        <row r="2">
          <cell r="A2">
            <v>0</v>
          </cell>
        </row>
      </sheetData>
      <sheetData sheetId="179">
        <row r="2">
          <cell r="A2">
            <v>0</v>
          </cell>
        </row>
      </sheetData>
      <sheetData sheetId="180">
        <row r="2">
          <cell r="A2">
            <v>0</v>
          </cell>
        </row>
      </sheetData>
      <sheetData sheetId="181">
        <row r="2">
          <cell r="A2">
            <v>0</v>
          </cell>
        </row>
      </sheetData>
      <sheetData sheetId="182">
        <row r="2">
          <cell r="A2">
            <v>0</v>
          </cell>
        </row>
      </sheetData>
      <sheetData sheetId="183">
        <row r="2">
          <cell r="A2">
            <v>0</v>
          </cell>
        </row>
      </sheetData>
      <sheetData sheetId="184">
        <row r="2">
          <cell r="A2">
            <v>0</v>
          </cell>
        </row>
      </sheetData>
      <sheetData sheetId="185">
        <row r="2">
          <cell r="A2">
            <v>0</v>
          </cell>
        </row>
      </sheetData>
      <sheetData sheetId="186" refreshError="1"/>
      <sheetData sheetId="187" refreshError="1"/>
      <sheetData sheetId="188" refreshError="1"/>
      <sheetData sheetId="189" refreshError="1"/>
      <sheetData sheetId="190" refreshError="1"/>
      <sheetData sheetId="191" refreshError="1"/>
      <sheetData sheetId="192" refreshError="1"/>
      <sheetData sheetId="193">
        <row r="2">
          <cell r="A2">
            <v>0</v>
          </cell>
        </row>
      </sheetData>
      <sheetData sheetId="194">
        <row r="2">
          <cell r="A2">
            <v>0</v>
          </cell>
        </row>
      </sheetData>
      <sheetData sheetId="195">
        <row r="2">
          <cell r="A2">
            <v>0</v>
          </cell>
        </row>
      </sheetData>
      <sheetData sheetId="196">
        <row r="2">
          <cell r="A2">
            <v>0</v>
          </cell>
        </row>
      </sheetData>
      <sheetData sheetId="197">
        <row r="2">
          <cell r="A2">
            <v>0</v>
          </cell>
        </row>
      </sheetData>
      <sheetData sheetId="198">
        <row r="2">
          <cell r="A2">
            <v>0</v>
          </cell>
        </row>
      </sheetData>
      <sheetData sheetId="199">
        <row r="2">
          <cell r="A2">
            <v>0</v>
          </cell>
        </row>
      </sheetData>
      <sheetData sheetId="200">
        <row r="2">
          <cell r="A2">
            <v>0</v>
          </cell>
        </row>
      </sheetData>
      <sheetData sheetId="201">
        <row r="2">
          <cell r="A2">
            <v>0</v>
          </cell>
        </row>
      </sheetData>
      <sheetData sheetId="202">
        <row r="2">
          <cell r="A2">
            <v>0</v>
          </cell>
        </row>
      </sheetData>
      <sheetData sheetId="203">
        <row r="2">
          <cell r="A2">
            <v>0</v>
          </cell>
        </row>
      </sheetData>
      <sheetData sheetId="204">
        <row r="2">
          <cell r="A2">
            <v>0</v>
          </cell>
        </row>
      </sheetData>
      <sheetData sheetId="205">
        <row r="2">
          <cell r="A2">
            <v>0</v>
          </cell>
        </row>
      </sheetData>
      <sheetData sheetId="206">
        <row r="2">
          <cell r="A2">
            <v>0</v>
          </cell>
        </row>
      </sheetData>
      <sheetData sheetId="207">
        <row r="2">
          <cell r="A2">
            <v>0</v>
          </cell>
        </row>
      </sheetData>
      <sheetData sheetId="208">
        <row r="2">
          <cell r="A2">
            <v>0</v>
          </cell>
        </row>
      </sheetData>
      <sheetData sheetId="209">
        <row r="2">
          <cell r="A2">
            <v>0</v>
          </cell>
        </row>
      </sheetData>
      <sheetData sheetId="210"/>
      <sheetData sheetId="211"/>
      <sheetData sheetId="212">
        <row r="2">
          <cell r="A2">
            <v>0</v>
          </cell>
        </row>
      </sheetData>
      <sheetData sheetId="213">
        <row r="2">
          <cell r="A2">
            <v>0</v>
          </cell>
        </row>
      </sheetData>
      <sheetData sheetId="214">
        <row r="2">
          <cell r="A2">
            <v>0</v>
          </cell>
        </row>
      </sheetData>
      <sheetData sheetId="215">
        <row r="2">
          <cell r="A2">
            <v>0</v>
          </cell>
        </row>
      </sheetData>
      <sheetData sheetId="216">
        <row r="2">
          <cell r="A2">
            <v>0</v>
          </cell>
        </row>
      </sheetData>
      <sheetData sheetId="217" refreshError="1"/>
      <sheetData sheetId="218" refreshError="1"/>
      <sheetData sheetId="219">
        <row r="2">
          <cell r="A2">
            <v>0</v>
          </cell>
        </row>
      </sheetData>
      <sheetData sheetId="220">
        <row r="2">
          <cell r="A2">
            <v>0</v>
          </cell>
        </row>
      </sheetData>
      <sheetData sheetId="221">
        <row r="2">
          <cell r="A2">
            <v>0</v>
          </cell>
        </row>
      </sheetData>
      <sheetData sheetId="222">
        <row r="2">
          <cell r="A2">
            <v>0</v>
          </cell>
        </row>
      </sheetData>
      <sheetData sheetId="223">
        <row r="2">
          <cell r="A2">
            <v>0</v>
          </cell>
        </row>
      </sheetData>
      <sheetData sheetId="224">
        <row r="2">
          <cell r="A2">
            <v>0</v>
          </cell>
        </row>
      </sheetData>
      <sheetData sheetId="225">
        <row r="2">
          <cell r="A2">
            <v>0</v>
          </cell>
        </row>
      </sheetData>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ow r="2">
          <cell r="A2">
            <v>0</v>
          </cell>
        </row>
      </sheetData>
      <sheetData sheetId="237">
        <row r="2">
          <cell r="A2">
            <v>0</v>
          </cell>
        </row>
      </sheetData>
      <sheetData sheetId="238">
        <row r="2">
          <cell r="A2">
            <v>0</v>
          </cell>
        </row>
      </sheetData>
      <sheetData sheetId="239">
        <row r="2">
          <cell r="A2">
            <v>0</v>
          </cell>
        </row>
      </sheetData>
      <sheetData sheetId="240">
        <row r="2">
          <cell r="A2">
            <v>0</v>
          </cell>
        </row>
      </sheetData>
      <sheetData sheetId="241">
        <row r="2">
          <cell r="A2">
            <v>0</v>
          </cell>
        </row>
      </sheetData>
      <sheetData sheetId="242">
        <row r="2">
          <cell r="A2">
            <v>0</v>
          </cell>
        </row>
      </sheetData>
      <sheetData sheetId="243">
        <row r="2">
          <cell r="A2">
            <v>0</v>
          </cell>
        </row>
      </sheetData>
      <sheetData sheetId="244">
        <row r="2">
          <cell r="A2">
            <v>0</v>
          </cell>
        </row>
      </sheetData>
      <sheetData sheetId="245">
        <row r="2">
          <cell r="A2">
            <v>0</v>
          </cell>
        </row>
      </sheetData>
      <sheetData sheetId="246">
        <row r="2">
          <cell r="A2">
            <v>0</v>
          </cell>
        </row>
      </sheetData>
      <sheetData sheetId="247">
        <row r="2">
          <cell r="A2">
            <v>0</v>
          </cell>
        </row>
      </sheetData>
      <sheetData sheetId="248">
        <row r="2">
          <cell r="A2">
            <v>0</v>
          </cell>
        </row>
      </sheetData>
      <sheetData sheetId="249">
        <row r="2">
          <cell r="A2">
            <v>0</v>
          </cell>
        </row>
      </sheetData>
      <sheetData sheetId="250">
        <row r="2">
          <cell r="A2">
            <v>0</v>
          </cell>
        </row>
      </sheetData>
      <sheetData sheetId="251">
        <row r="2">
          <cell r="A2">
            <v>0</v>
          </cell>
        </row>
      </sheetData>
      <sheetData sheetId="252">
        <row r="2">
          <cell r="A2">
            <v>0</v>
          </cell>
        </row>
      </sheetData>
      <sheetData sheetId="253">
        <row r="2">
          <cell r="A2">
            <v>0</v>
          </cell>
        </row>
      </sheetData>
      <sheetData sheetId="254">
        <row r="2">
          <cell r="A2">
            <v>0</v>
          </cell>
        </row>
      </sheetData>
      <sheetData sheetId="255">
        <row r="2">
          <cell r="A2">
            <v>0</v>
          </cell>
        </row>
      </sheetData>
      <sheetData sheetId="256">
        <row r="2">
          <cell r="A2">
            <v>0</v>
          </cell>
        </row>
      </sheetData>
      <sheetData sheetId="257">
        <row r="2">
          <cell r="A2">
            <v>0</v>
          </cell>
        </row>
      </sheetData>
      <sheetData sheetId="258">
        <row r="2">
          <cell r="A2">
            <v>0</v>
          </cell>
        </row>
      </sheetData>
      <sheetData sheetId="259">
        <row r="2">
          <cell r="A2">
            <v>0</v>
          </cell>
        </row>
      </sheetData>
      <sheetData sheetId="260">
        <row r="2">
          <cell r="A2">
            <v>0</v>
          </cell>
        </row>
      </sheetData>
      <sheetData sheetId="261">
        <row r="2">
          <cell r="A2">
            <v>0</v>
          </cell>
        </row>
      </sheetData>
      <sheetData sheetId="262">
        <row r="2">
          <cell r="A2">
            <v>0</v>
          </cell>
        </row>
      </sheetData>
      <sheetData sheetId="263">
        <row r="2">
          <cell r="A2">
            <v>0</v>
          </cell>
        </row>
      </sheetData>
      <sheetData sheetId="264">
        <row r="2">
          <cell r="A2">
            <v>0</v>
          </cell>
        </row>
      </sheetData>
      <sheetData sheetId="265">
        <row r="2">
          <cell r="A2">
            <v>0</v>
          </cell>
        </row>
      </sheetData>
      <sheetData sheetId="266">
        <row r="2">
          <cell r="A2">
            <v>0</v>
          </cell>
        </row>
      </sheetData>
      <sheetData sheetId="267">
        <row r="2">
          <cell r="A2">
            <v>0</v>
          </cell>
        </row>
      </sheetData>
      <sheetData sheetId="268">
        <row r="2">
          <cell r="A2">
            <v>0</v>
          </cell>
        </row>
      </sheetData>
      <sheetData sheetId="269">
        <row r="2">
          <cell r="A2">
            <v>0</v>
          </cell>
        </row>
      </sheetData>
      <sheetData sheetId="270">
        <row r="2">
          <cell r="A2">
            <v>0</v>
          </cell>
        </row>
      </sheetData>
      <sheetData sheetId="271">
        <row r="2">
          <cell r="A2">
            <v>0</v>
          </cell>
        </row>
      </sheetData>
      <sheetData sheetId="272">
        <row r="2">
          <cell r="A2">
            <v>0</v>
          </cell>
        </row>
      </sheetData>
      <sheetData sheetId="273">
        <row r="2">
          <cell r="A2">
            <v>0</v>
          </cell>
        </row>
      </sheetData>
      <sheetData sheetId="274">
        <row r="2">
          <cell r="A2">
            <v>0</v>
          </cell>
        </row>
      </sheetData>
      <sheetData sheetId="275">
        <row r="2">
          <cell r="A2">
            <v>0</v>
          </cell>
        </row>
      </sheetData>
      <sheetData sheetId="276">
        <row r="2">
          <cell r="A2">
            <v>0</v>
          </cell>
        </row>
      </sheetData>
      <sheetData sheetId="277" refreshError="1"/>
      <sheetData sheetId="278" refreshError="1"/>
      <sheetData sheetId="279" refreshError="1"/>
      <sheetData sheetId="280" refreshError="1"/>
      <sheetData sheetId="281" refreshError="1"/>
      <sheetData sheetId="282">
        <row r="2">
          <cell r="A2">
            <v>0</v>
          </cell>
        </row>
      </sheetData>
      <sheetData sheetId="283">
        <row r="2">
          <cell r="A2">
            <v>0</v>
          </cell>
        </row>
      </sheetData>
      <sheetData sheetId="284">
        <row r="2">
          <cell r="A2">
            <v>0</v>
          </cell>
        </row>
      </sheetData>
      <sheetData sheetId="285">
        <row r="2">
          <cell r="A2">
            <v>0</v>
          </cell>
        </row>
      </sheetData>
      <sheetData sheetId="286">
        <row r="2">
          <cell r="A2">
            <v>0</v>
          </cell>
        </row>
      </sheetData>
      <sheetData sheetId="287">
        <row r="2">
          <cell r="A2">
            <v>0</v>
          </cell>
        </row>
      </sheetData>
      <sheetData sheetId="288">
        <row r="2">
          <cell r="A2">
            <v>0</v>
          </cell>
        </row>
      </sheetData>
      <sheetData sheetId="289">
        <row r="2">
          <cell r="A2">
            <v>0</v>
          </cell>
        </row>
      </sheetData>
      <sheetData sheetId="290">
        <row r="2">
          <cell r="A2">
            <v>0</v>
          </cell>
        </row>
      </sheetData>
      <sheetData sheetId="291">
        <row r="2">
          <cell r="A2">
            <v>0</v>
          </cell>
        </row>
      </sheetData>
      <sheetData sheetId="292">
        <row r="2">
          <cell r="A2">
            <v>0</v>
          </cell>
        </row>
      </sheetData>
      <sheetData sheetId="293"/>
      <sheetData sheetId="294"/>
      <sheetData sheetId="295"/>
      <sheetData sheetId="296"/>
      <sheetData sheetId="297"/>
      <sheetData sheetId="298"/>
      <sheetData sheetId="299"/>
      <sheetData sheetId="300"/>
      <sheetData sheetId="301"/>
      <sheetData sheetId="302"/>
      <sheetData sheetId="303"/>
      <sheetData sheetId="304">
        <row r="2">
          <cell r="A2">
            <v>0</v>
          </cell>
        </row>
      </sheetData>
      <sheetData sheetId="305">
        <row r="2">
          <cell r="A2">
            <v>0</v>
          </cell>
        </row>
      </sheetData>
      <sheetData sheetId="306">
        <row r="2">
          <cell r="A2">
            <v>0</v>
          </cell>
        </row>
      </sheetData>
      <sheetData sheetId="307">
        <row r="2">
          <cell r="A2">
            <v>0</v>
          </cell>
        </row>
      </sheetData>
      <sheetData sheetId="308"/>
      <sheetData sheetId="309"/>
      <sheetData sheetId="310"/>
      <sheetData sheetId="311"/>
      <sheetData sheetId="312"/>
      <sheetData sheetId="313">
        <row r="2">
          <cell r="A2">
            <v>0</v>
          </cell>
        </row>
      </sheetData>
      <sheetData sheetId="314">
        <row r="2">
          <cell r="A2">
            <v>0</v>
          </cell>
        </row>
      </sheetData>
      <sheetData sheetId="315"/>
      <sheetData sheetId="316"/>
      <sheetData sheetId="317"/>
      <sheetData sheetId="318"/>
      <sheetData sheetId="319"/>
      <sheetData sheetId="320"/>
      <sheetData sheetId="321"/>
      <sheetData sheetId="322"/>
      <sheetData sheetId="323"/>
      <sheetData sheetId="324"/>
      <sheetData sheetId="325"/>
      <sheetData sheetId="326">
        <row r="2">
          <cell r="A2">
            <v>0</v>
          </cell>
        </row>
      </sheetData>
      <sheetData sheetId="327"/>
      <sheetData sheetId="328"/>
      <sheetData sheetId="329"/>
      <sheetData sheetId="330"/>
      <sheetData sheetId="331"/>
      <sheetData sheetId="332"/>
      <sheetData sheetId="333"/>
      <sheetData sheetId="334"/>
      <sheetData sheetId="335"/>
      <sheetData sheetId="336">
        <row r="2">
          <cell r="A2">
            <v>0</v>
          </cell>
        </row>
      </sheetData>
      <sheetData sheetId="337">
        <row r="2">
          <cell r="A2">
            <v>0</v>
          </cell>
        </row>
      </sheetData>
      <sheetData sheetId="338">
        <row r="2">
          <cell r="A2">
            <v>0</v>
          </cell>
        </row>
      </sheetData>
      <sheetData sheetId="339">
        <row r="2">
          <cell r="A2">
            <v>0</v>
          </cell>
        </row>
      </sheetData>
      <sheetData sheetId="340">
        <row r="2">
          <cell r="A2">
            <v>0</v>
          </cell>
        </row>
      </sheetData>
      <sheetData sheetId="341">
        <row r="2">
          <cell r="A2">
            <v>0</v>
          </cell>
        </row>
      </sheetData>
      <sheetData sheetId="342">
        <row r="2">
          <cell r="A2">
            <v>0</v>
          </cell>
        </row>
      </sheetData>
      <sheetData sheetId="343">
        <row r="2">
          <cell r="A2">
            <v>0</v>
          </cell>
        </row>
      </sheetData>
      <sheetData sheetId="344">
        <row r="2">
          <cell r="A2">
            <v>0</v>
          </cell>
        </row>
      </sheetData>
      <sheetData sheetId="345">
        <row r="2">
          <cell r="A2">
            <v>0</v>
          </cell>
        </row>
      </sheetData>
      <sheetData sheetId="346">
        <row r="2">
          <cell r="A2">
            <v>0</v>
          </cell>
        </row>
      </sheetData>
      <sheetData sheetId="347">
        <row r="2">
          <cell r="A2">
            <v>0</v>
          </cell>
        </row>
      </sheetData>
      <sheetData sheetId="348"/>
      <sheetData sheetId="349">
        <row r="2">
          <cell r="A2">
            <v>0</v>
          </cell>
        </row>
      </sheetData>
      <sheetData sheetId="350">
        <row r="2">
          <cell r="A2">
            <v>0</v>
          </cell>
        </row>
      </sheetData>
      <sheetData sheetId="351">
        <row r="2">
          <cell r="A2">
            <v>0</v>
          </cell>
        </row>
      </sheetData>
      <sheetData sheetId="352"/>
      <sheetData sheetId="353">
        <row r="2">
          <cell r="A2">
            <v>0</v>
          </cell>
        </row>
      </sheetData>
      <sheetData sheetId="354">
        <row r="2">
          <cell r="A2">
            <v>0</v>
          </cell>
        </row>
      </sheetData>
      <sheetData sheetId="355">
        <row r="2">
          <cell r="A2">
            <v>0</v>
          </cell>
        </row>
      </sheetData>
      <sheetData sheetId="356">
        <row r="2">
          <cell r="A2">
            <v>0</v>
          </cell>
        </row>
      </sheetData>
      <sheetData sheetId="357">
        <row r="2">
          <cell r="A2">
            <v>0</v>
          </cell>
        </row>
      </sheetData>
      <sheetData sheetId="358">
        <row r="2">
          <cell r="A2">
            <v>0</v>
          </cell>
        </row>
      </sheetData>
      <sheetData sheetId="359">
        <row r="2">
          <cell r="A2">
            <v>0</v>
          </cell>
        </row>
      </sheetData>
      <sheetData sheetId="360">
        <row r="2">
          <cell r="A2">
            <v>0</v>
          </cell>
        </row>
      </sheetData>
      <sheetData sheetId="361">
        <row r="2">
          <cell r="A2">
            <v>0</v>
          </cell>
        </row>
      </sheetData>
      <sheetData sheetId="362">
        <row r="2">
          <cell r="A2">
            <v>0</v>
          </cell>
        </row>
      </sheetData>
      <sheetData sheetId="363">
        <row r="2">
          <cell r="A2">
            <v>0</v>
          </cell>
        </row>
      </sheetData>
      <sheetData sheetId="364">
        <row r="2">
          <cell r="A2">
            <v>0</v>
          </cell>
        </row>
      </sheetData>
      <sheetData sheetId="365">
        <row r="2">
          <cell r="A2">
            <v>0</v>
          </cell>
        </row>
      </sheetData>
      <sheetData sheetId="366"/>
      <sheetData sheetId="367">
        <row r="2">
          <cell r="A2">
            <v>0</v>
          </cell>
        </row>
      </sheetData>
      <sheetData sheetId="368">
        <row r="2">
          <cell r="A2">
            <v>0</v>
          </cell>
        </row>
      </sheetData>
      <sheetData sheetId="369">
        <row r="2">
          <cell r="A2">
            <v>0</v>
          </cell>
        </row>
      </sheetData>
      <sheetData sheetId="370"/>
      <sheetData sheetId="371">
        <row r="2">
          <cell r="A2">
            <v>0</v>
          </cell>
        </row>
      </sheetData>
      <sheetData sheetId="372">
        <row r="2">
          <cell r="A2">
            <v>0</v>
          </cell>
        </row>
      </sheetData>
      <sheetData sheetId="373">
        <row r="2">
          <cell r="A2">
            <v>0</v>
          </cell>
        </row>
      </sheetData>
      <sheetData sheetId="374">
        <row r="2">
          <cell r="A2">
            <v>0</v>
          </cell>
        </row>
      </sheetData>
      <sheetData sheetId="375">
        <row r="2">
          <cell r="A2">
            <v>0</v>
          </cell>
        </row>
      </sheetData>
      <sheetData sheetId="376">
        <row r="2">
          <cell r="A2">
            <v>0</v>
          </cell>
        </row>
      </sheetData>
      <sheetData sheetId="377">
        <row r="2">
          <cell r="A2">
            <v>0</v>
          </cell>
        </row>
      </sheetData>
      <sheetData sheetId="378">
        <row r="2">
          <cell r="A2">
            <v>0</v>
          </cell>
        </row>
      </sheetData>
      <sheetData sheetId="379">
        <row r="2">
          <cell r="A2">
            <v>0</v>
          </cell>
        </row>
      </sheetData>
      <sheetData sheetId="380">
        <row r="2">
          <cell r="A2">
            <v>0</v>
          </cell>
        </row>
      </sheetData>
      <sheetData sheetId="381">
        <row r="2">
          <cell r="A2">
            <v>0</v>
          </cell>
        </row>
      </sheetData>
      <sheetData sheetId="382">
        <row r="2">
          <cell r="A2">
            <v>0</v>
          </cell>
        </row>
      </sheetData>
      <sheetData sheetId="383">
        <row r="2">
          <cell r="A2">
            <v>0</v>
          </cell>
        </row>
      </sheetData>
      <sheetData sheetId="384">
        <row r="2">
          <cell r="A2">
            <v>0</v>
          </cell>
        </row>
      </sheetData>
      <sheetData sheetId="385">
        <row r="2">
          <cell r="A2">
            <v>0</v>
          </cell>
        </row>
      </sheetData>
      <sheetData sheetId="386"/>
      <sheetData sheetId="387">
        <row r="2">
          <cell r="A2">
            <v>0</v>
          </cell>
        </row>
      </sheetData>
      <sheetData sheetId="388">
        <row r="2">
          <cell r="A2">
            <v>0</v>
          </cell>
        </row>
      </sheetData>
      <sheetData sheetId="389">
        <row r="2">
          <cell r="A2">
            <v>0</v>
          </cell>
        </row>
      </sheetData>
      <sheetData sheetId="390"/>
      <sheetData sheetId="391">
        <row r="2">
          <cell r="A2">
            <v>0</v>
          </cell>
        </row>
      </sheetData>
      <sheetData sheetId="392">
        <row r="2">
          <cell r="A2">
            <v>0</v>
          </cell>
        </row>
      </sheetData>
      <sheetData sheetId="393">
        <row r="2">
          <cell r="A2">
            <v>0</v>
          </cell>
        </row>
      </sheetData>
      <sheetData sheetId="394">
        <row r="2">
          <cell r="A2">
            <v>0</v>
          </cell>
        </row>
      </sheetData>
      <sheetData sheetId="395">
        <row r="2">
          <cell r="A2">
            <v>0</v>
          </cell>
        </row>
      </sheetData>
      <sheetData sheetId="396">
        <row r="2">
          <cell r="A2">
            <v>0</v>
          </cell>
        </row>
      </sheetData>
      <sheetData sheetId="397">
        <row r="2">
          <cell r="A2">
            <v>0</v>
          </cell>
        </row>
      </sheetData>
      <sheetData sheetId="398">
        <row r="2">
          <cell r="A2">
            <v>0</v>
          </cell>
        </row>
      </sheetData>
      <sheetData sheetId="399">
        <row r="2">
          <cell r="A2">
            <v>0</v>
          </cell>
        </row>
      </sheetData>
      <sheetData sheetId="400">
        <row r="2">
          <cell r="A2">
            <v>0</v>
          </cell>
        </row>
      </sheetData>
      <sheetData sheetId="401">
        <row r="2">
          <cell r="A2">
            <v>0</v>
          </cell>
        </row>
      </sheetData>
      <sheetData sheetId="402"/>
      <sheetData sheetId="403"/>
      <sheetData sheetId="404"/>
      <sheetData sheetId="405">
        <row r="2">
          <cell r="A2">
            <v>0</v>
          </cell>
        </row>
      </sheetData>
      <sheetData sheetId="406"/>
      <sheetData sheetId="407">
        <row r="2">
          <cell r="A2">
            <v>0</v>
          </cell>
        </row>
      </sheetData>
      <sheetData sheetId="408">
        <row r="2">
          <cell r="A2">
            <v>0</v>
          </cell>
        </row>
      </sheetData>
      <sheetData sheetId="409"/>
      <sheetData sheetId="410"/>
      <sheetData sheetId="411"/>
      <sheetData sheetId="412"/>
      <sheetData sheetId="413">
        <row r="2">
          <cell r="A2">
            <v>0</v>
          </cell>
        </row>
      </sheetData>
      <sheetData sheetId="414"/>
      <sheetData sheetId="415"/>
      <sheetData sheetId="416">
        <row r="2">
          <cell r="A2">
            <v>0</v>
          </cell>
        </row>
      </sheetData>
      <sheetData sheetId="417">
        <row r="2">
          <cell r="A2">
            <v>0</v>
          </cell>
        </row>
      </sheetData>
      <sheetData sheetId="418"/>
      <sheetData sheetId="419"/>
      <sheetData sheetId="420"/>
      <sheetData sheetId="421"/>
      <sheetData sheetId="422"/>
      <sheetData sheetId="423"/>
      <sheetData sheetId="424">
        <row r="2">
          <cell r="A2">
            <v>0</v>
          </cell>
        </row>
      </sheetData>
      <sheetData sheetId="425"/>
      <sheetData sheetId="426"/>
      <sheetData sheetId="427"/>
      <sheetData sheetId="428"/>
      <sheetData sheetId="429"/>
      <sheetData sheetId="430">
        <row r="2">
          <cell r="A2">
            <v>0</v>
          </cell>
        </row>
      </sheetData>
      <sheetData sheetId="431">
        <row r="2">
          <cell r="A2">
            <v>0</v>
          </cell>
        </row>
      </sheetData>
      <sheetData sheetId="432">
        <row r="2">
          <cell r="A2">
            <v>0</v>
          </cell>
        </row>
      </sheetData>
      <sheetData sheetId="433">
        <row r="2">
          <cell r="A2">
            <v>0</v>
          </cell>
        </row>
      </sheetData>
      <sheetData sheetId="434">
        <row r="2">
          <cell r="A2">
            <v>0</v>
          </cell>
        </row>
      </sheetData>
      <sheetData sheetId="435">
        <row r="2">
          <cell r="A2">
            <v>0</v>
          </cell>
        </row>
      </sheetData>
      <sheetData sheetId="436">
        <row r="2">
          <cell r="A2">
            <v>0</v>
          </cell>
        </row>
      </sheetData>
      <sheetData sheetId="437">
        <row r="2">
          <cell r="A2">
            <v>0</v>
          </cell>
        </row>
      </sheetData>
      <sheetData sheetId="438">
        <row r="2">
          <cell r="A2">
            <v>0</v>
          </cell>
        </row>
      </sheetData>
      <sheetData sheetId="439">
        <row r="2">
          <cell r="A2">
            <v>0</v>
          </cell>
        </row>
      </sheetData>
      <sheetData sheetId="440">
        <row r="2">
          <cell r="A2">
            <v>0</v>
          </cell>
        </row>
      </sheetData>
      <sheetData sheetId="441">
        <row r="2">
          <cell r="A2">
            <v>0</v>
          </cell>
        </row>
      </sheetData>
      <sheetData sheetId="442">
        <row r="2">
          <cell r="A2">
            <v>0</v>
          </cell>
        </row>
      </sheetData>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ow r="2">
          <cell r="A2">
            <v>0</v>
          </cell>
        </row>
      </sheetData>
      <sheetData sheetId="478" refreshError="1"/>
      <sheetData sheetId="479" refreshError="1"/>
      <sheetData sheetId="480" refreshError="1"/>
      <sheetData sheetId="481">
        <row r="2">
          <cell r="A2">
            <v>0</v>
          </cell>
        </row>
      </sheetData>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 sheetId="501" refreshError="1"/>
      <sheetData sheetId="502" refreshError="1"/>
      <sheetData sheetId="503" refreshError="1"/>
      <sheetData sheetId="504" refreshError="1"/>
      <sheetData sheetId="505" refreshError="1"/>
      <sheetData sheetId="506" refreshError="1"/>
      <sheetData sheetId="507" refreshError="1"/>
      <sheetData sheetId="508" refreshError="1"/>
      <sheetData sheetId="509" refreshError="1"/>
      <sheetData sheetId="510">
        <row r="2">
          <cell r="A2">
            <v>0</v>
          </cell>
        </row>
      </sheetData>
      <sheetData sheetId="511" refreshError="1"/>
      <sheetData sheetId="512"/>
      <sheetData sheetId="513"/>
      <sheetData sheetId="514">
        <row r="2">
          <cell r="A2">
            <v>0</v>
          </cell>
        </row>
      </sheetData>
      <sheetData sheetId="515"/>
      <sheetData sheetId="516"/>
      <sheetData sheetId="517">
        <row r="2">
          <cell r="A2">
            <v>0</v>
          </cell>
        </row>
      </sheetData>
      <sheetData sheetId="518">
        <row r="2">
          <cell r="A2">
            <v>0</v>
          </cell>
        </row>
      </sheetData>
      <sheetData sheetId="519">
        <row r="2">
          <cell r="A2">
            <v>0</v>
          </cell>
        </row>
      </sheetData>
      <sheetData sheetId="520">
        <row r="2">
          <cell r="A2">
            <v>0</v>
          </cell>
        </row>
      </sheetData>
      <sheetData sheetId="521">
        <row r="2">
          <cell r="A2">
            <v>0</v>
          </cell>
        </row>
      </sheetData>
      <sheetData sheetId="522">
        <row r="2">
          <cell r="A2">
            <v>0</v>
          </cell>
        </row>
      </sheetData>
      <sheetData sheetId="523"/>
      <sheetData sheetId="524"/>
      <sheetData sheetId="525">
        <row r="2">
          <cell r="A2">
            <v>0</v>
          </cell>
        </row>
      </sheetData>
      <sheetData sheetId="526">
        <row r="2">
          <cell r="A2">
            <v>0</v>
          </cell>
        </row>
      </sheetData>
      <sheetData sheetId="527">
        <row r="2">
          <cell r="A2">
            <v>0</v>
          </cell>
        </row>
      </sheetData>
      <sheetData sheetId="528">
        <row r="2">
          <cell r="A2">
            <v>0</v>
          </cell>
        </row>
      </sheetData>
      <sheetData sheetId="529">
        <row r="2">
          <cell r="A2">
            <v>0</v>
          </cell>
        </row>
      </sheetData>
      <sheetData sheetId="530">
        <row r="2">
          <cell r="A2">
            <v>0</v>
          </cell>
        </row>
      </sheetData>
      <sheetData sheetId="531">
        <row r="2">
          <cell r="A2">
            <v>0</v>
          </cell>
        </row>
      </sheetData>
      <sheetData sheetId="532">
        <row r="2">
          <cell r="A2">
            <v>0</v>
          </cell>
        </row>
      </sheetData>
      <sheetData sheetId="533">
        <row r="2">
          <cell r="A2">
            <v>0</v>
          </cell>
        </row>
      </sheetData>
      <sheetData sheetId="534"/>
      <sheetData sheetId="535">
        <row r="2">
          <cell r="A2">
            <v>0</v>
          </cell>
        </row>
      </sheetData>
      <sheetData sheetId="536">
        <row r="2">
          <cell r="A2">
            <v>0</v>
          </cell>
        </row>
      </sheetData>
      <sheetData sheetId="537">
        <row r="2">
          <cell r="A2">
            <v>0</v>
          </cell>
        </row>
      </sheetData>
      <sheetData sheetId="538"/>
      <sheetData sheetId="539">
        <row r="2">
          <cell r="A2">
            <v>0</v>
          </cell>
        </row>
      </sheetData>
      <sheetData sheetId="540">
        <row r="2">
          <cell r="A2">
            <v>0</v>
          </cell>
        </row>
      </sheetData>
      <sheetData sheetId="541">
        <row r="2">
          <cell r="A2">
            <v>0</v>
          </cell>
        </row>
      </sheetData>
      <sheetData sheetId="542"/>
      <sheetData sheetId="543">
        <row r="5">
          <cell r="B5" t="str">
            <v>T1</v>
          </cell>
        </row>
      </sheetData>
      <sheetData sheetId="544">
        <row r="2">
          <cell r="A2">
            <v>0</v>
          </cell>
        </row>
      </sheetData>
      <sheetData sheetId="545"/>
      <sheetData sheetId="546">
        <row r="2">
          <cell r="A2">
            <v>0</v>
          </cell>
        </row>
      </sheetData>
      <sheetData sheetId="547">
        <row r="2">
          <cell r="A2">
            <v>0</v>
          </cell>
        </row>
      </sheetData>
      <sheetData sheetId="548">
        <row r="2">
          <cell r="A2">
            <v>0</v>
          </cell>
        </row>
      </sheetData>
      <sheetData sheetId="549">
        <row r="2">
          <cell r="A2">
            <v>0</v>
          </cell>
        </row>
      </sheetData>
      <sheetData sheetId="550">
        <row r="2">
          <cell r="A2">
            <v>0</v>
          </cell>
        </row>
      </sheetData>
      <sheetData sheetId="551">
        <row r="2">
          <cell r="A2">
            <v>0</v>
          </cell>
        </row>
      </sheetData>
      <sheetData sheetId="552">
        <row r="2">
          <cell r="A2">
            <v>0</v>
          </cell>
        </row>
      </sheetData>
      <sheetData sheetId="553">
        <row r="2">
          <cell r="A2">
            <v>0</v>
          </cell>
        </row>
      </sheetData>
      <sheetData sheetId="554">
        <row r="2">
          <cell r="A2">
            <v>0</v>
          </cell>
        </row>
      </sheetData>
      <sheetData sheetId="555">
        <row r="2">
          <cell r="A2">
            <v>0</v>
          </cell>
        </row>
      </sheetData>
      <sheetData sheetId="556">
        <row r="2">
          <cell r="A2">
            <v>0</v>
          </cell>
        </row>
      </sheetData>
      <sheetData sheetId="557">
        <row r="2">
          <cell r="A2">
            <v>0</v>
          </cell>
        </row>
      </sheetData>
      <sheetData sheetId="558">
        <row r="2">
          <cell r="A2">
            <v>0</v>
          </cell>
        </row>
      </sheetData>
      <sheetData sheetId="559"/>
      <sheetData sheetId="560">
        <row r="2">
          <cell r="A2">
            <v>0</v>
          </cell>
        </row>
      </sheetData>
      <sheetData sheetId="561">
        <row r="2">
          <cell r="A2">
            <v>0</v>
          </cell>
        </row>
      </sheetData>
      <sheetData sheetId="562">
        <row r="2">
          <cell r="A2">
            <v>0</v>
          </cell>
        </row>
      </sheetData>
      <sheetData sheetId="563"/>
      <sheetData sheetId="564">
        <row r="2">
          <cell r="A2">
            <v>0</v>
          </cell>
        </row>
      </sheetData>
      <sheetData sheetId="565">
        <row r="2">
          <cell r="A2">
            <v>0</v>
          </cell>
        </row>
      </sheetData>
      <sheetData sheetId="566">
        <row r="2">
          <cell r="A2">
            <v>0</v>
          </cell>
        </row>
      </sheetData>
      <sheetData sheetId="567"/>
      <sheetData sheetId="568">
        <row r="2">
          <cell r="A2">
            <v>0</v>
          </cell>
        </row>
      </sheetData>
      <sheetData sheetId="569">
        <row r="2">
          <cell r="A2">
            <v>0</v>
          </cell>
        </row>
      </sheetData>
      <sheetData sheetId="570">
        <row r="2">
          <cell r="A2">
            <v>0</v>
          </cell>
        </row>
      </sheetData>
      <sheetData sheetId="571">
        <row r="2">
          <cell r="A2">
            <v>0</v>
          </cell>
        </row>
      </sheetData>
      <sheetData sheetId="572">
        <row r="2">
          <cell r="A2">
            <v>0</v>
          </cell>
        </row>
      </sheetData>
      <sheetData sheetId="573">
        <row r="2">
          <cell r="A2">
            <v>0</v>
          </cell>
        </row>
      </sheetData>
      <sheetData sheetId="574"/>
      <sheetData sheetId="575"/>
      <sheetData sheetId="576"/>
      <sheetData sheetId="577"/>
      <sheetData sheetId="578"/>
      <sheetData sheetId="579"/>
      <sheetData sheetId="580"/>
      <sheetData sheetId="581"/>
      <sheetData sheetId="582">
        <row r="2">
          <cell r="A2">
            <v>0</v>
          </cell>
        </row>
      </sheetData>
      <sheetData sheetId="583"/>
      <sheetData sheetId="584">
        <row r="2">
          <cell r="A2">
            <v>0</v>
          </cell>
        </row>
      </sheetData>
      <sheetData sheetId="585">
        <row r="2">
          <cell r="A2">
            <v>0</v>
          </cell>
        </row>
      </sheetData>
      <sheetData sheetId="586">
        <row r="2">
          <cell r="A2">
            <v>0</v>
          </cell>
        </row>
      </sheetData>
      <sheetData sheetId="587">
        <row r="2">
          <cell r="A2">
            <v>0</v>
          </cell>
        </row>
      </sheetData>
      <sheetData sheetId="588">
        <row r="2">
          <cell r="A2">
            <v>0</v>
          </cell>
        </row>
      </sheetData>
      <sheetData sheetId="589">
        <row r="2">
          <cell r="A2">
            <v>0</v>
          </cell>
        </row>
      </sheetData>
      <sheetData sheetId="590">
        <row r="2">
          <cell r="A2">
            <v>0</v>
          </cell>
        </row>
      </sheetData>
      <sheetData sheetId="591">
        <row r="2">
          <cell r="A2">
            <v>0</v>
          </cell>
        </row>
      </sheetData>
      <sheetData sheetId="592" refreshError="1"/>
      <sheetData sheetId="593" refreshError="1"/>
      <sheetData sheetId="594" refreshError="1"/>
      <sheetData sheetId="595" refreshError="1"/>
      <sheetData sheetId="596" refreshError="1"/>
      <sheetData sheetId="597" refreshError="1"/>
      <sheetData sheetId="598" refreshError="1"/>
      <sheetData sheetId="599">
        <row r="5">
          <cell r="B5" t="str">
            <v>T1</v>
          </cell>
        </row>
      </sheetData>
      <sheetData sheetId="600">
        <row r="2">
          <cell r="A2">
            <v>0</v>
          </cell>
        </row>
      </sheetData>
      <sheetData sheetId="601">
        <row r="2">
          <cell r="A2">
            <v>0</v>
          </cell>
        </row>
      </sheetData>
      <sheetData sheetId="602">
        <row r="2">
          <cell r="A2">
            <v>0</v>
          </cell>
        </row>
      </sheetData>
      <sheetData sheetId="603">
        <row r="2">
          <cell r="A2">
            <v>0</v>
          </cell>
        </row>
      </sheetData>
      <sheetData sheetId="604">
        <row r="2">
          <cell r="A2">
            <v>0</v>
          </cell>
        </row>
      </sheetData>
      <sheetData sheetId="605">
        <row r="2">
          <cell r="A2">
            <v>0</v>
          </cell>
        </row>
      </sheetData>
      <sheetData sheetId="606">
        <row r="2">
          <cell r="A2">
            <v>0</v>
          </cell>
        </row>
      </sheetData>
      <sheetData sheetId="607">
        <row r="2">
          <cell r="A2">
            <v>0</v>
          </cell>
        </row>
      </sheetData>
      <sheetData sheetId="608">
        <row r="2">
          <cell r="A2">
            <v>0</v>
          </cell>
        </row>
      </sheetData>
      <sheetData sheetId="609">
        <row r="2">
          <cell r="A2">
            <v>0</v>
          </cell>
        </row>
      </sheetData>
      <sheetData sheetId="610">
        <row r="2">
          <cell r="A2">
            <v>0</v>
          </cell>
        </row>
      </sheetData>
      <sheetData sheetId="611">
        <row r="2">
          <cell r="A2">
            <v>0</v>
          </cell>
        </row>
      </sheetData>
      <sheetData sheetId="612">
        <row r="2">
          <cell r="A2">
            <v>0</v>
          </cell>
        </row>
      </sheetData>
      <sheetData sheetId="613" refreshError="1"/>
      <sheetData sheetId="614" refreshError="1"/>
      <sheetData sheetId="615" refreshError="1"/>
      <sheetData sheetId="616" refreshError="1"/>
      <sheetData sheetId="617" refreshError="1"/>
      <sheetData sheetId="618" refreshError="1"/>
      <sheetData sheetId="619" refreshError="1"/>
      <sheetData sheetId="620" refreshError="1"/>
      <sheetData sheetId="621" refreshError="1"/>
      <sheetData sheetId="622" refreshError="1"/>
      <sheetData sheetId="623" refreshError="1"/>
      <sheetData sheetId="624" refreshError="1"/>
      <sheetData sheetId="625" refreshError="1"/>
      <sheetData sheetId="626" refreshError="1"/>
      <sheetData sheetId="627" refreshError="1"/>
      <sheetData sheetId="628" refreshError="1"/>
      <sheetData sheetId="629" refreshError="1"/>
      <sheetData sheetId="630" refreshError="1"/>
      <sheetData sheetId="631" refreshError="1"/>
      <sheetData sheetId="632" refreshError="1"/>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ow r="2">
          <cell r="A2">
            <v>0</v>
          </cell>
        </row>
      </sheetData>
      <sheetData sheetId="757" refreshError="1"/>
      <sheetData sheetId="758">
        <row r="2">
          <cell r="A2">
            <v>0</v>
          </cell>
        </row>
      </sheetData>
      <sheetData sheetId="759">
        <row r="2">
          <cell r="A2">
            <v>0</v>
          </cell>
        </row>
      </sheetData>
      <sheetData sheetId="760"/>
      <sheetData sheetId="761">
        <row r="2">
          <cell r="A2">
            <v>0</v>
          </cell>
        </row>
      </sheetData>
      <sheetData sheetId="762">
        <row r="2">
          <cell r="A2">
            <v>0</v>
          </cell>
        </row>
      </sheetData>
      <sheetData sheetId="763">
        <row r="2">
          <cell r="A2">
            <v>0</v>
          </cell>
        </row>
      </sheetData>
      <sheetData sheetId="764">
        <row r="2">
          <cell r="A2">
            <v>0</v>
          </cell>
        </row>
      </sheetData>
      <sheetData sheetId="765">
        <row r="2">
          <cell r="A2">
            <v>0</v>
          </cell>
        </row>
      </sheetData>
      <sheetData sheetId="766">
        <row r="2">
          <cell r="A2">
            <v>0</v>
          </cell>
        </row>
      </sheetData>
      <sheetData sheetId="767">
        <row r="2">
          <cell r="A2">
            <v>0</v>
          </cell>
        </row>
      </sheetData>
      <sheetData sheetId="768">
        <row r="2">
          <cell r="A2">
            <v>0</v>
          </cell>
        </row>
      </sheetData>
      <sheetData sheetId="769">
        <row r="2">
          <cell r="A2">
            <v>0</v>
          </cell>
        </row>
      </sheetData>
      <sheetData sheetId="770">
        <row r="2">
          <cell r="A2">
            <v>0</v>
          </cell>
        </row>
      </sheetData>
      <sheetData sheetId="771">
        <row r="2">
          <cell r="A2">
            <v>0</v>
          </cell>
        </row>
      </sheetData>
      <sheetData sheetId="772">
        <row r="2">
          <cell r="A2">
            <v>0</v>
          </cell>
        </row>
      </sheetData>
      <sheetData sheetId="773">
        <row r="2">
          <cell r="A2">
            <v>0</v>
          </cell>
        </row>
      </sheetData>
      <sheetData sheetId="774">
        <row r="2">
          <cell r="A2">
            <v>0</v>
          </cell>
        </row>
      </sheetData>
      <sheetData sheetId="775">
        <row r="2">
          <cell r="A2">
            <v>0</v>
          </cell>
        </row>
      </sheetData>
      <sheetData sheetId="776"/>
      <sheetData sheetId="777"/>
      <sheetData sheetId="778"/>
      <sheetData sheetId="779"/>
      <sheetData sheetId="780"/>
      <sheetData sheetId="781"/>
      <sheetData sheetId="782"/>
      <sheetData sheetId="783"/>
      <sheetData sheetId="784"/>
      <sheetData sheetId="785"/>
      <sheetData sheetId="786"/>
      <sheetData sheetId="787"/>
      <sheetData sheetId="788"/>
      <sheetData sheetId="789"/>
      <sheetData sheetId="790"/>
      <sheetData sheetId="791"/>
      <sheetData sheetId="792"/>
      <sheetData sheetId="793"/>
      <sheetData sheetId="794"/>
      <sheetData sheetId="795"/>
      <sheetData sheetId="796">
        <row r="2">
          <cell r="A2">
            <v>0</v>
          </cell>
        </row>
      </sheetData>
      <sheetData sheetId="797">
        <row r="2">
          <cell r="A2">
            <v>0</v>
          </cell>
        </row>
      </sheetData>
      <sheetData sheetId="798">
        <row r="2">
          <cell r="A2">
            <v>0</v>
          </cell>
        </row>
      </sheetData>
      <sheetData sheetId="799">
        <row r="2">
          <cell r="A2">
            <v>0</v>
          </cell>
        </row>
      </sheetData>
      <sheetData sheetId="800">
        <row r="2">
          <cell r="A2">
            <v>0</v>
          </cell>
        </row>
      </sheetData>
      <sheetData sheetId="801">
        <row r="2">
          <cell r="A2">
            <v>0</v>
          </cell>
        </row>
      </sheetData>
      <sheetData sheetId="802">
        <row r="2">
          <cell r="A2">
            <v>0</v>
          </cell>
        </row>
      </sheetData>
      <sheetData sheetId="803">
        <row r="2">
          <cell r="A2">
            <v>0</v>
          </cell>
        </row>
      </sheetData>
      <sheetData sheetId="804">
        <row r="2">
          <cell r="A2">
            <v>0</v>
          </cell>
        </row>
      </sheetData>
      <sheetData sheetId="805">
        <row r="2">
          <cell r="A2">
            <v>0</v>
          </cell>
        </row>
      </sheetData>
      <sheetData sheetId="806">
        <row r="2">
          <cell r="A2">
            <v>0</v>
          </cell>
        </row>
      </sheetData>
      <sheetData sheetId="807">
        <row r="2">
          <cell r="A2">
            <v>0</v>
          </cell>
        </row>
      </sheetData>
      <sheetData sheetId="808">
        <row r="2">
          <cell r="A2">
            <v>0</v>
          </cell>
        </row>
      </sheetData>
      <sheetData sheetId="809">
        <row r="2">
          <cell r="A2">
            <v>0</v>
          </cell>
        </row>
      </sheetData>
      <sheetData sheetId="810">
        <row r="2">
          <cell r="A2">
            <v>0</v>
          </cell>
        </row>
      </sheetData>
      <sheetData sheetId="811">
        <row r="2">
          <cell r="A2">
            <v>0</v>
          </cell>
        </row>
      </sheetData>
      <sheetData sheetId="812">
        <row r="2">
          <cell r="A2">
            <v>0</v>
          </cell>
        </row>
      </sheetData>
      <sheetData sheetId="813">
        <row r="2">
          <cell r="A2">
            <v>0</v>
          </cell>
        </row>
      </sheetData>
      <sheetData sheetId="814">
        <row r="2">
          <cell r="A2">
            <v>0</v>
          </cell>
        </row>
      </sheetData>
      <sheetData sheetId="815">
        <row r="2">
          <cell r="A2">
            <v>0</v>
          </cell>
        </row>
      </sheetData>
      <sheetData sheetId="816">
        <row r="2">
          <cell r="A2">
            <v>0</v>
          </cell>
        </row>
      </sheetData>
      <sheetData sheetId="817">
        <row r="2">
          <cell r="A2">
            <v>0</v>
          </cell>
        </row>
      </sheetData>
      <sheetData sheetId="818">
        <row r="2">
          <cell r="A2">
            <v>0</v>
          </cell>
        </row>
      </sheetData>
      <sheetData sheetId="819">
        <row r="2">
          <cell r="A2">
            <v>0</v>
          </cell>
        </row>
      </sheetData>
      <sheetData sheetId="820"/>
      <sheetData sheetId="821"/>
      <sheetData sheetId="822"/>
      <sheetData sheetId="823"/>
      <sheetData sheetId="824"/>
      <sheetData sheetId="825"/>
      <sheetData sheetId="826"/>
      <sheetData sheetId="827"/>
      <sheetData sheetId="828"/>
      <sheetData sheetId="829"/>
      <sheetData sheetId="830"/>
      <sheetData sheetId="831"/>
      <sheetData sheetId="832"/>
      <sheetData sheetId="833" refreshError="1"/>
      <sheetData sheetId="834" refreshError="1"/>
      <sheetData sheetId="835" refreshError="1"/>
      <sheetData sheetId="836" refreshError="1"/>
      <sheetData sheetId="837" refreshError="1"/>
      <sheetData sheetId="838" refreshError="1"/>
      <sheetData sheetId="839" refreshError="1"/>
      <sheetData sheetId="840"/>
      <sheetData sheetId="841"/>
      <sheetData sheetId="842"/>
      <sheetData sheetId="843"/>
      <sheetData sheetId="844"/>
      <sheetData sheetId="845"/>
      <sheetData sheetId="846"/>
      <sheetData sheetId="847"/>
      <sheetData sheetId="848">
        <row r="2">
          <cell r="A2">
            <v>0</v>
          </cell>
        </row>
      </sheetData>
      <sheetData sheetId="849"/>
      <sheetData sheetId="850"/>
      <sheetData sheetId="851"/>
      <sheetData sheetId="852"/>
      <sheetData sheetId="853">
        <row r="2">
          <cell r="A2">
            <v>0</v>
          </cell>
        </row>
      </sheetData>
      <sheetData sheetId="854"/>
      <sheetData sheetId="855"/>
      <sheetData sheetId="856"/>
      <sheetData sheetId="857"/>
      <sheetData sheetId="858"/>
      <sheetData sheetId="859"/>
      <sheetData sheetId="860"/>
      <sheetData sheetId="861"/>
      <sheetData sheetId="862"/>
      <sheetData sheetId="863"/>
      <sheetData sheetId="864"/>
      <sheetData sheetId="865"/>
      <sheetData sheetId="866"/>
      <sheetData sheetId="867"/>
      <sheetData sheetId="868"/>
      <sheetData sheetId="869"/>
      <sheetData sheetId="870"/>
      <sheetData sheetId="871"/>
      <sheetData sheetId="872"/>
      <sheetData sheetId="873"/>
      <sheetData sheetId="874"/>
      <sheetData sheetId="875"/>
      <sheetData sheetId="876"/>
      <sheetData sheetId="877" refreshError="1"/>
      <sheetData sheetId="878" refreshError="1"/>
      <sheetData sheetId="879" refreshError="1"/>
      <sheetData sheetId="880" refreshError="1"/>
      <sheetData sheetId="881" refreshError="1"/>
      <sheetData sheetId="882" refreshError="1"/>
      <sheetData sheetId="883" refreshError="1"/>
      <sheetData sheetId="884"/>
      <sheetData sheetId="885"/>
      <sheetData sheetId="886"/>
      <sheetData sheetId="887"/>
      <sheetData sheetId="888"/>
      <sheetData sheetId="889"/>
      <sheetData sheetId="890"/>
      <sheetData sheetId="891"/>
      <sheetData sheetId="892">
        <row r="2">
          <cell r="A2">
            <v>0</v>
          </cell>
        </row>
      </sheetData>
      <sheetData sheetId="893"/>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3"/>
      <sheetName val="4"/>
      <sheetName val="5"/>
      <sheetName val="6"/>
      <sheetName val="7"/>
      <sheetName val="8"/>
      <sheetName val="9"/>
      <sheetName val="10"/>
      <sheetName val="11"/>
      <sheetName val="12"/>
      <sheetName val="13"/>
      <sheetName val="14"/>
      <sheetName val="15"/>
      <sheetName val="16"/>
      <sheetName val="C123"/>
      <sheetName val="M14"/>
      <sheetName val="A-24"/>
    </sheetNames>
    <sheetDataSet>
      <sheetData sheetId="0"/>
      <sheetData sheetId="1"/>
      <sheetData sheetId="2">
        <row r="7">
          <cell r="B7">
            <v>0.1</v>
          </cell>
        </row>
        <row r="8">
          <cell r="B8">
            <v>0.1</v>
          </cell>
        </row>
        <row r="9">
          <cell r="B9">
            <v>0.08</v>
          </cell>
        </row>
        <row r="43">
          <cell r="B43" t="str">
            <v>ARENA</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efreshError="1"/>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v>0</v>
          </cell>
        </row>
        <row r="20">
          <cell r="B20" t="str">
            <v>RETROEXCAVADORA</v>
          </cell>
        </row>
        <row r="21">
          <cell r="B21" t="str">
            <v>BULLDOZER D6</v>
          </cell>
        </row>
        <row r="22">
          <cell r="B22" t="str">
            <v>BULLDOZER D8</v>
          </cell>
        </row>
        <row r="23">
          <cell r="B23" t="str">
            <v>MOTONIVELADORA</v>
          </cell>
        </row>
        <row r="24">
          <cell r="B24" t="str">
            <v>VIBROCOMPACTADOR</v>
          </cell>
        </row>
        <row r="25">
          <cell r="B25" t="str">
            <v>CARROTANQUE</v>
          </cell>
        </row>
        <row r="26">
          <cell r="B26" t="str">
            <v>RETROCARGADOR</v>
          </cell>
        </row>
        <row r="27">
          <cell r="B27" t="str">
            <v xml:space="preserve">VOLQUETA </v>
          </cell>
        </row>
        <row r="28">
          <cell r="B28" t="str">
            <v>VOLQUETA POR HORAS</v>
          </cell>
        </row>
        <row r="29">
          <cell r="B29" t="str">
            <v>MEZCLADORA</v>
          </cell>
        </row>
        <row r="30">
          <cell r="B30" t="str">
            <v>VIBRADOR ELECTRICO</v>
          </cell>
        </row>
        <row r="31">
          <cell r="B31" t="str">
            <v>EQ. DE PERFORACION</v>
          </cell>
        </row>
        <row r="32">
          <cell r="B32" t="str">
            <v xml:space="preserve">ANDAMIO METALICO </v>
          </cell>
        </row>
        <row r="33">
          <cell r="B33" t="str">
            <v>COMPRESOR</v>
          </cell>
        </row>
        <row r="34">
          <cell r="B34" t="str">
            <v>MOTOBOMA</v>
          </cell>
        </row>
        <row r="35">
          <cell r="B35" t="str">
            <v>VOLQUETA</v>
          </cell>
        </row>
        <row r="36">
          <cell r="B36" t="str">
            <v>EQUIPO DE TOPOGRAFIA</v>
          </cell>
        </row>
        <row r="37">
          <cell r="B37" t="str">
            <v>XXX</v>
          </cell>
        </row>
        <row r="38">
          <cell r="B38" t="str">
            <v>XXX</v>
          </cell>
        </row>
        <row r="39">
          <cell r="B39" t="str">
            <v>XXX</v>
          </cell>
        </row>
        <row r="43">
          <cell r="B43" t="str">
            <v>ARENA</v>
          </cell>
        </row>
        <row r="44">
          <cell r="B44" t="str">
            <v>TRITURADO</v>
          </cell>
        </row>
        <row r="45">
          <cell r="B45" t="str">
            <v>CEMENTO</v>
          </cell>
        </row>
        <row r="46">
          <cell r="B46" t="str">
            <v>AGUA</v>
          </cell>
        </row>
        <row r="48">
          <cell r="B48" t="str">
            <v>BLOQUE MACIZO DE CEMENTO 0.1×0.2×0.4</v>
          </cell>
        </row>
        <row r="49">
          <cell r="B49" t="str">
            <v>FLANCHE a=0,5m  LAMINA LISA  ZINC CAL. 25</v>
          </cell>
        </row>
        <row r="50">
          <cell r="B50" t="str">
            <v>ALAMBRE NEGRO</v>
          </cell>
        </row>
        <row r="51">
          <cell r="B51" t="str">
            <v>PLATINA 1/4"* 4"</v>
          </cell>
        </row>
        <row r="52">
          <cell r="B52" t="str">
            <v>TUBERIA PVC PRESION RDE 13.5  Ø=½"</v>
          </cell>
        </row>
        <row r="53">
          <cell r="B53" t="str">
            <v>TUBERIA PVC PRESION RDE 21  Ø=3/4"</v>
          </cell>
        </row>
        <row r="54">
          <cell r="B54" t="str">
            <v>TUBERIA PVC PRESION RDE 21  Ø=1"</v>
          </cell>
        </row>
        <row r="55">
          <cell r="B55" t="str">
            <v>TUBERIA PVC PRESION RDE 21  Ø=1½"</v>
          </cell>
        </row>
        <row r="56">
          <cell r="B56" t="str">
            <v>TUBERIA PVC PRESION RDE 26  Ø=3"</v>
          </cell>
        </row>
        <row r="57">
          <cell r="B57" t="str">
            <v>ACCESORIOS PVC PRESION Ø=½"</v>
          </cell>
        </row>
        <row r="58">
          <cell r="B58" t="str">
            <v>TUBERIA PVC RDE 21  4"</v>
          </cell>
        </row>
        <row r="59">
          <cell r="B59" t="str">
            <v>CODO 90° PVC PRESION Ø=½"</v>
          </cell>
        </row>
        <row r="60">
          <cell r="B60" t="str">
            <v>CODO 90° PVC PRESION Ø=3/4"</v>
          </cell>
        </row>
        <row r="61">
          <cell r="B61" t="str">
            <v>CODO 90° PVC PRESION Ø=1"</v>
          </cell>
        </row>
        <row r="62">
          <cell r="B62" t="str">
            <v>CODO 90° PVC PRESION Ø=1½"</v>
          </cell>
        </row>
        <row r="63">
          <cell r="B63" t="str">
            <v>TEE PVC PRESION Ø=½"</v>
          </cell>
        </row>
        <row r="64">
          <cell r="B64" t="str">
            <v>REGISTRO DE 3/4" CORTE</v>
          </cell>
        </row>
        <row r="65">
          <cell r="B65" t="str">
            <v>LIMPIADOR PVC</v>
          </cell>
        </row>
        <row r="66">
          <cell r="B66" t="str">
            <v>SOLDADURA PVC</v>
          </cell>
        </row>
        <row r="67">
          <cell r="B67" t="str">
            <v>CODO 90° PVC PRESION Ø=½"</v>
          </cell>
        </row>
        <row r="68">
          <cell r="B68" t="str">
            <v>REGISTRO DE INCORPORACION</v>
          </cell>
        </row>
        <row r="69">
          <cell r="B69" t="str">
            <v>MANGUERA FLEXIBLE</v>
          </cell>
        </row>
        <row r="70">
          <cell r="B70" t="str">
            <v>TUBO PVC SANITARIO Ø=2"</v>
          </cell>
        </row>
        <row r="71">
          <cell r="B71" t="str">
            <v>TUBO PVC SANITARIO Ø=4"</v>
          </cell>
        </row>
        <row r="72">
          <cell r="B72" t="str">
            <v>CODO PVC-S 1/8 C*C Ø=2"</v>
          </cell>
        </row>
        <row r="73">
          <cell r="B73" t="str">
            <v>CODO PVC-S 1/8 C*C Ø=4"</v>
          </cell>
        </row>
        <row r="74">
          <cell r="B74" t="str">
            <v>BUJE SOLDADO PVC-S Ø=4"×2"</v>
          </cell>
        </row>
        <row r="75">
          <cell r="B75" t="str">
            <v>TEE PVC-S Ø=4"</v>
          </cell>
        </row>
        <row r="76">
          <cell r="B76" t="str">
            <v>UNION PVC-S Ø=1"</v>
          </cell>
        </row>
        <row r="77">
          <cell r="B77" t="str">
            <v>ASFALTO SOLIDO</v>
          </cell>
        </row>
        <row r="78">
          <cell r="B78" t="str">
            <v>ACRILICO TRANSPARENTE</v>
          </cell>
        </row>
        <row r="79">
          <cell r="B79" t="str">
            <v>ARMADURA METALICA</v>
          </cell>
        </row>
        <row r="80">
          <cell r="B80" t="str">
            <v>PINTURA DE VINILO</v>
          </cell>
        </row>
        <row r="216">
          <cell r="B216" t="str">
            <v>MAESTRO</v>
          </cell>
        </row>
        <row r="217">
          <cell r="B217" t="str">
            <v>OFICIAL</v>
          </cell>
        </row>
        <row r="218">
          <cell r="B218" t="str">
            <v>OBRERO</v>
          </cell>
        </row>
        <row r="219">
          <cell r="B219" t="str">
            <v>CUADRILLA DE TOPOGRAFIA 1×2×2</v>
          </cell>
        </row>
        <row r="220">
          <cell r="B220" t="str">
            <v>METALURGICO</v>
          </cell>
        </row>
        <row r="221">
          <cell r="B221" t="str">
            <v>TECNICO ELECTRICO</v>
          </cell>
        </row>
        <row r="222">
          <cell r="B222" t="str">
            <v>SOLDADOR ELECT</v>
          </cell>
        </row>
        <row r="223">
          <cell r="B223" t="str">
            <v>xxx</v>
          </cell>
        </row>
        <row r="224">
          <cell r="B224" t="str">
            <v>xxx</v>
          </cell>
        </row>
        <row r="225">
          <cell r="B225" t="str">
            <v>xxx</v>
          </cell>
        </row>
        <row r="230">
          <cell r="B230" t="str">
            <v>ESTACAS MADERA</v>
          </cell>
        </row>
        <row r="231">
          <cell r="B231" t="str">
            <v>BOMBA SUMERGIBLE</v>
          </cell>
        </row>
        <row r="232">
          <cell r="B232" t="str">
            <v>TEJA ACEROLIT</v>
          </cell>
        </row>
        <row r="234">
          <cell r="B234" t="str">
            <v>HERRAMIENTA M.</v>
          </cell>
        </row>
        <row r="235">
          <cell r="B235" t="str">
            <v>HERRAMIENTAS MENOR</v>
          </cell>
        </row>
        <row r="236">
          <cell r="B236" t="str">
            <v>FORMALETA EN MADERA PULIDA</v>
          </cell>
        </row>
        <row r="237">
          <cell r="B237" t="str">
            <v>FORMALETA METALICA 1×0.25</v>
          </cell>
        </row>
        <row r="238">
          <cell r="B238" t="str">
            <v>TABLERO DE MADERA</v>
          </cell>
        </row>
        <row r="239">
          <cell r="B239" t="str">
            <v>PARAL METALICO (TELESCOPICO)</v>
          </cell>
        </row>
        <row r="240">
          <cell r="B240" t="str">
            <v>CERCHA METALICA DE 3M</v>
          </cell>
        </row>
        <row r="241">
          <cell r="B241" t="str">
            <v>FORMALETA METALICA 1×0.5 M-Und</v>
          </cell>
        </row>
        <row r="242">
          <cell r="B242" t="str">
            <v>XXX</v>
          </cell>
        </row>
        <row r="243">
          <cell r="B243" t="str">
            <v>XXX</v>
          </cell>
        </row>
        <row r="244">
          <cell r="B244" t="str">
            <v>XXX</v>
          </cell>
        </row>
        <row r="245">
          <cell r="B245" t="str">
            <v>XXX</v>
          </cell>
        </row>
        <row r="246">
          <cell r="B246" t="str">
            <v>XXX</v>
          </cell>
        </row>
        <row r="247">
          <cell r="B247" t="str">
            <v>XXX</v>
          </cell>
        </row>
        <row r="248">
          <cell r="B248" t="str">
            <v>XXX</v>
          </cell>
        </row>
        <row r="249">
          <cell r="B249" t="str">
            <v>XXX</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s>
    <sheetDataSet>
      <sheetData sheetId="0"/>
      <sheetData sheetId="1"/>
      <sheetData sheetId="2">
        <row r="212">
          <cell r="B212" t="str">
            <v>ALAMBRE  No. 8 AWG</v>
          </cell>
        </row>
        <row r="213">
          <cell r="B213" t="str">
            <v>DUCTO CONDUIT ELECTR. PVC  1/2"</v>
          </cell>
        </row>
      </sheetData>
      <sheetData sheetId="3"/>
      <sheetData sheetId="4"/>
      <sheetData sheetId="5"/>
      <sheetData sheetId="6"/>
      <sheetData sheetId="7"/>
      <sheetData sheetId="8"/>
      <sheetData sheetId="9"/>
      <sheetData sheetId="10"/>
      <sheetData sheetId="11"/>
      <sheetData sheetId="12"/>
    </sheetDataSet>
  </externalBook>
</externalLink>
</file>

<file path=xl/externalLinks/externalLink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ACEROS"/>
      <sheetName val="1"/>
      <sheetName val="2"/>
      <sheetName val="4"/>
      <sheetName val="3"/>
      <sheetName val="5"/>
      <sheetName val="6"/>
      <sheetName val="7"/>
      <sheetName val="8"/>
      <sheetName val="9"/>
      <sheetName val="10"/>
      <sheetName val="11"/>
      <sheetName val="12"/>
      <sheetName val="13"/>
      <sheetName val="14"/>
      <sheetName val="15"/>
      <sheetName val="16"/>
      <sheetName val="A.1"/>
      <sheetName val="A.2"/>
      <sheetName val="CANT. MAT."/>
      <sheetName val="17"/>
      <sheetName val="18"/>
      <sheetName val="19"/>
      <sheetName val="20"/>
      <sheetName val="21"/>
      <sheetName val="22"/>
      <sheetName val="23"/>
      <sheetName val="24"/>
      <sheetName val="14."/>
      <sheetName val="15."/>
    </sheetNames>
    <sheetDataSet>
      <sheetData sheetId="0"/>
      <sheetData sheetId="1" refreshError="1"/>
      <sheetData sheetId="2">
        <row r="4">
          <cell r="B4">
            <v>0</v>
          </cell>
        </row>
        <row r="125">
          <cell r="B125" t="str">
            <v>MORTERO 1:4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Set>
  </externalBook>
</externalLink>
</file>

<file path=xl/externalLinks/externalLink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Compilado"/>
      <sheetName val="Base Datos"/>
      <sheetName val="Presupuesto"/>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s>
    <sheetDataSet>
      <sheetData sheetId="0"/>
      <sheetData sheetId="1"/>
      <sheetData sheetId="2">
        <row r="4">
          <cell r="B4">
            <v>0</v>
          </cell>
        </row>
        <row r="11">
          <cell r="B11">
            <v>0.93</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Set>
  </externalBook>
</externalLink>
</file>

<file path=xl/externalLinks/externalLink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Base Datos"/>
      <sheetName val="Hoja1"/>
      <sheetName val="Presupuesto"/>
      <sheetName val="1.1"/>
      <sheetName val="Presupuesto (2)"/>
      <sheetName val="1.2"/>
      <sheetName val="2.1"/>
      <sheetName val="3.1"/>
      <sheetName val="3.2"/>
      <sheetName val="3.3"/>
      <sheetName val="3.5"/>
      <sheetName val="3.4"/>
      <sheetName val="3.6"/>
      <sheetName val="3.7"/>
      <sheetName val="4.1"/>
      <sheetName val="5.1"/>
      <sheetName val="5.2"/>
      <sheetName val="6.1"/>
      <sheetName val="6.2"/>
      <sheetName val="6.3"/>
      <sheetName val="7.1"/>
      <sheetName val="7.2"/>
      <sheetName val="7.3"/>
      <sheetName val="7.4"/>
      <sheetName val="7.5"/>
      <sheetName val="7.6"/>
      <sheetName val="7.7"/>
      <sheetName val="7.8"/>
      <sheetName val="7.9"/>
      <sheetName val="7.10"/>
      <sheetName val="C123"/>
      <sheetName val="M14"/>
      <sheetName val="C124"/>
      <sheetName val="Programación"/>
      <sheetName val="Flujo de Fondos"/>
      <sheetName val="2.2"/>
    </sheetNames>
    <sheetDataSet>
      <sheetData sheetId="0"/>
      <sheetData sheetId="1">
        <row r="4">
          <cell r="B4">
            <v>0</v>
          </cell>
        </row>
        <row r="5">
          <cell r="B5" t="str">
            <v>VALOR</v>
          </cell>
          <cell r="C5" t="str">
            <v>NOMBRE</v>
          </cell>
        </row>
        <row r="7">
          <cell r="B7">
            <v>0.1</v>
          </cell>
          <cell r="C7" t="str">
            <v>ADMINISTRACION</v>
          </cell>
        </row>
        <row r="8">
          <cell r="B8">
            <v>0.1</v>
          </cell>
          <cell r="C8" t="str">
            <v>IMPREVISTOS</v>
          </cell>
        </row>
        <row r="9">
          <cell r="B9">
            <v>0.08</v>
          </cell>
          <cell r="C9" t="str">
            <v>UTILIDAD</v>
          </cell>
        </row>
        <row r="10">
          <cell r="B10">
            <v>0.28000000000000003</v>
          </cell>
          <cell r="C10" t="str">
            <v>AIU</v>
          </cell>
        </row>
        <row r="11">
          <cell r="B11">
            <v>0.93</v>
          </cell>
          <cell r="C11" t="str">
            <v>PREST.</v>
          </cell>
        </row>
        <row r="12">
          <cell r="C12" t="str">
            <v>IVA</v>
          </cell>
        </row>
        <row r="19">
          <cell r="B19" t="str">
            <v>NOMBRE</v>
          </cell>
          <cell r="C19" t="str">
            <v>UNIDAD</v>
          </cell>
          <cell r="D19" t="str">
            <v>PRECIO</v>
          </cell>
        </row>
        <row r="20">
          <cell r="B20" t="str">
            <v>RETROEXCAVADORA</v>
          </cell>
          <cell r="C20" t="str">
            <v>HORA</v>
          </cell>
          <cell r="D20">
            <v>50000</v>
          </cell>
          <cell r="E20" t="e">
            <v>#REF!</v>
          </cell>
          <cell r="F20" t="e">
            <v>#REF!</v>
          </cell>
        </row>
        <row r="21">
          <cell r="B21" t="str">
            <v>BULLDOZER D6</v>
          </cell>
          <cell r="C21" t="str">
            <v>HORA</v>
          </cell>
          <cell r="D21">
            <v>45000</v>
          </cell>
          <cell r="E21" t="e">
            <v>#REF!</v>
          </cell>
          <cell r="F21" t="e">
            <v>#REF!</v>
          </cell>
        </row>
        <row r="22">
          <cell r="B22" t="str">
            <v>BULLDOZER D8</v>
          </cell>
          <cell r="C22" t="str">
            <v>HORA</v>
          </cell>
          <cell r="D22">
            <v>85000</v>
          </cell>
          <cell r="E22" t="e">
            <v>#REF!</v>
          </cell>
          <cell r="F22" t="e">
            <v>#REF!</v>
          </cell>
        </row>
        <row r="23">
          <cell r="B23" t="str">
            <v>MOTONIVELADORA</v>
          </cell>
          <cell r="C23" t="str">
            <v>HORA</v>
          </cell>
          <cell r="D23">
            <v>50000</v>
          </cell>
          <cell r="E23" t="e">
            <v>#REF!</v>
          </cell>
          <cell r="F23" t="e">
            <v>#REF!</v>
          </cell>
        </row>
        <row r="24">
          <cell r="B24" t="str">
            <v>VIBROCOMPACTADOR</v>
          </cell>
          <cell r="C24" t="str">
            <v>HORA</v>
          </cell>
          <cell r="D24">
            <v>35000</v>
          </cell>
          <cell r="E24" t="e">
            <v>#REF!</v>
          </cell>
          <cell r="F24" t="e">
            <v>#REF!</v>
          </cell>
        </row>
        <row r="25">
          <cell r="B25" t="str">
            <v>CARROTANQUE</v>
          </cell>
          <cell r="C25" t="str">
            <v>HORA</v>
          </cell>
          <cell r="E25" t="e">
            <v>#REF!</v>
          </cell>
          <cell r="F25" t="e">
            <v>#REF!</v>
          </cell>
        </row>
        <row r="26">
          <cell r="B26" t="str">
            <v>RETROCARGADOR</v>
          </cell>
          <cell r="C26" t="str">
            <v>HORA</v>
          </cell>
          <cell r="E26" t="e">
            <v>#REF!</v>
          </cell>
          <cell r="F26" t="e">
            <v>#REF!</v>
          </cell>
        </row>
        <row r="27">
          <cell r="B27" t="str">
            <v xml:space="preserve">VOLQUETA </v>
          </cell>
          <cell r="C27" t="str">
            <v>M3</v>
          </cell>
          <cell r="D27">
            <v>2500</v>
          </cell>
          <cell r="E27" t="e">
            <v>#REF!</v>
          </cell>
          <cell r="F27" t="e">
            <v>#REF!</v>
          </cell>
        </row>
        <row r="28">
          <cell r="B28" t="str">
            <v>VOLQUETA POR HORAS</v>
          </cell>
          <cell r="C28" t="str">
            <v>HORA</v>
          </cell>
          <cell r="D28">
            <v>400</v>
          </cell>
          <cell r="E28" t="e">
            <v>#REF!</v>
          </cell>
          <cell r="F28" t="e">
            <v>#REF!</v>
          </cell>
        </row>
        <row r="29">
          <cell r="B29" t="str">
            <v>MEZCLADORA</v>
          </cell>
          <cell r="C29" t="str">
            <v>HORA</v>
          </cell>
          <cell r="D29">
            <v>9000</v>
          </cell>
          <cell r="E29" t="e">
            <v>#REF!</v>
          </cell>
          <cell r="F29" t="e">
            <v>#REF!</v>
          </cell>
        </row>
        <row r="30">
          <cell r="B30" t="str">
            <v>VIBRADOR ELECTRICO</v>
          </cell>
          <cell r="C30" t="str">
            <v>d/M</v>
          </cell>
          <cell r="D30">
            <v>35000</v>
          </cell>
          <cell r="E30" t="e">
            <v>#REF!</v>
          </cell>
          <cell r="F30" t="e">
            <v>#REF!</v>
          </cell>
        </row>
        <row r="31">
          <cell r="B31" t="str">
            <v>EQ. DE PERFORACION</v>
          </cell>
          <cell r="C31" t="str">
            <v>HORA</v>
          </cell>
          <cell r="D31">
            <v>25000</v>
          </cell>
          <cell r="E31" t="e">
            <v>#REF!</v>
          </cell>
          <cell r="F31" t="e">
            <v>#REF!</v>
          </cell>
        </row>
        <row r="32">
          <cell r="B32" t="str">
            <v xml:space="preserve">ANDAMIO METALICO </v>
          </cell>
          <cell r="C32" t="str">
            <v>d/M</v>
          </cell>
          <cell r="D32">
            <v>800</v>
          </cell>
          <cell r="E32" t="e">
            <v>#REF!</v>
          </cell>
          <cell r="F32" t="e">
            <v>#REF!</v>
          </cell>
        </row>
        <row r="33">
          <cell r="B33" t="str">
            <v>COMPRESOR</v>
          </cell>
          <cell r="C33" t="str">
            <v>HORA</v>
          </cell>
          <cell r="D33">
            <v>5000</v>
          </cell>
          <cell r="E33" t="e">
            <v>#REF!</v>
          </cell>
          <cell r="F33" t="e">
            <v>#REF!</v>
          </cell>
        </row>
        <row r="34">
          <cell r="B34" t="str">
            <v>MOTOBOMA</v>
          </cell>
          <cell r="C34" t="str">
            <v>HORA</v>
          </cell>
          <cell r="D34">
            <v>20000</v>
          </cell>
          <cell r="E34" t="e">
            <v>#REF!</v>
          </cell>
          <cell r="F34" t="e">
            <v>#REF!</v>
          </cell>
        </row>
        <row r="35">
          <cell r="B35" t="str">
            <v>VOLQUETA</v>
          </cell>
          <cell r="C35" t="str">
            <v>M3/KM</v>
          </cell>
          <cell r="D35">
            <v>300</v>
          </cell>
          <cell r="E35" t="e">
            <v>#REF!</v>
          </cell>
          <cell r="F35" t="e">
            <v>#REF!</v>
          </cell>
        </row>
        <row r="36">
          <cell r="B36" t="str">
            <v>EQUIPO DE TOPOGRAFIA</v>
          </cell>
          <cell r="C36" t="str">
            <v>DIA</v>
          </cell>
          <cell r="D36">
            <v>80000</v>
          </cell>
          <cell r="E36" t="e">
            <v>#REF!</v>
          </cell>
          <cell r="F36" t="e">
            <v>#REF!</v>
          </cell>
        </row>
        <row r="37">
          <cell r="B37" t="str">
            <v>XXX</v>
          </cell>
          <cell r="C37" t="str">
            <v>HORA</v>
          </cell>
          <cell r="E37" t="e">
            <v>#REF!</v>
          </cell>
          <cell r="F37" t="e">
            <v>#REF!</v>
          </cell>
        </row>
        <row r="38">
          <cell r="B38" t="str">
            <v>XXX</v>
          </cell>
          <cell r="C38" t="str">
            <v>HORA</v>
          </cell>
          <cell r="E38" t="e">
            <v>#REF!</v>
          </cell>
          <cell r="F38" t="e">
            <v>#REF!</v>
          </cell>
        </row>
        <row r="39">
          <cell r="B39" t="str">
            <v>XXX</v>
          </cell>
          <cell r="C39" t="str">
            <v>HORA</v>
          </cell>
          <cell r="E39" t="e">
            <v>#REF!</v>
          </cell>
          <cell r="F39" t="e">
            <v>#REF!</v>
          </cell>
        </row>
        <row r="42">
          <cell r="B42" t="str">
            <v>NOMBRE</v>
          </cell>
          <cell r="C42" t="str">
            <v>UNIDAD</v>
          </cell>
          <cell r="D42" t="str">
            <v>PRECIO</v>
          </cell>
        </row>
        <row r="43">
          <cell r="B43" t="str">
            <v>ARENA</v>
          </cell>
          <cell r="C43" t="str">
            <v>M3</v>
          </cell>
          <cell r="D43">
            <v>9000</v>
          </cell>
          <cell r="E43" t="e">
            <v>#REF!</v>
          </cell>
        </row>
        <row r="44">
          <cell r="B44" t="str">
            <v>TRITURADO</v>
          </cell>
          <cell r="C44" t="str">
            <v>M3</v>
          </cell>
          <cell r="D44">
            <v>60000</v>
          </cell>
          <cell r="E44" t="e">
            <v>#REF!</v>
          </cell>
        </row>
        <row r="45">
          <cell r="B45" t="str">
            <v>CEMENTO</v>
          </cell>
          <cell r="C45" t="str">
            <v>KG</v>
          </cell>
          <cell r="D45">
            <v>400</v>
          </cell>
          <cell r="E45" t="e">
            <v>#REF!</v>
          </cell>
        </row>
        <row r="46">
          <cell r="B46" t="str">
            <v>AGUA</v>
          </cell>
          <cell r="C46" t="str">
            <v>LT</v>
          </cell>
          <cell r="D46">
            <v>10</v>
          </cell>
          <cell r="E46" t="e">
            <v>#REF!</v>
          </cell>
        </row>
        <row r="47">
          <cell r="B47" t="str">
            <v>LADRILLO TEMOSA 0.1×0.2×0.4</v>
          </cell>
          <cell r="C47" t="str">
            <v>UND</v>
          </cell>
          <cell r="D47">
            <v>700</v>
          </cell>
          <cell r="E47" t="e">
            <v>#REF!</v>
          </cell>
        </row>
        <row r="48">
          <cell r="B48" t="str">
            <v>BLOQUE MACIZO DE CEMENTO 0.1×0.2×0.4</v>
          </cell>
          <cell r="C48" t="str">
            <v>UND</v>
          </cell>
          <cell r="D48">
            <v>700</v>
          </cell>
          <cell r="E48" t="e">
            <v>#REF!</v>
          </cell>
        </row>
        <row r="49">
          <cell r="B49" t="str">
            <v>FLANCHE a=0,5m  LAMINA LISA  ZINC CAL. 25</v>
          </cell>
          <cell r="C49" t="str">
            <v>ML</v>
          </cell>
          <cell r="D49">
            <v>3115</v>
          </cell>
          <cell r="E49" t="e">
            <v>#REF!</v>
          </cell>
        </row>
        <row r="50">
          <cell r="B50" t="str">
            <v>ALAMBRE NEGRO</v>
          </cell>
          <cell r="C50" t="str">
            <v>KG</v>
          </cell>
          <cell r="D50">
            <v>1500</v>
          </cell>
          <cell r="E50" t="e">
            <v>#REF!</v>
          </cell>
        </row>
        <row r="51">
          <cell r="B51" t="str">
            <v>PLATINA 1/4"* 4"</v>
          </cell>
          <cell r="C51" t="str">
            <v>ML</v>
          </cell>
          <cell r="D51">
            <v>5000</v>
          </cell>
          <cell r="E51" t="e">
            <v>#REF!</v>
          </cell>
        </row>
        <row r="52">
          <cell r="B52" t="str">
            <v>TUBERIA PVC PRESION RDE 13.5  Ø=½"</v>
          </cell>
          <cell r="C52" t="str">
            <v>ML</v>
          </cell>
          <cell r="D52">
            <v>867</v>
          </cell>
          <cell r="E52" t="e">
            <v>#REF!</v>
          </cell>
        </row>
        <row r="53">
          <cell r="B53" t="str">
            <v>TUBERIA PVC PRESION RDE 21  Ø=3/4"</v>
          </cell>
          <cell r="C53" t="str">
            <v>ML</v>
          </cell>
          <cell r="D53">
            <v>1766</v>
          </cell>
          <cell r="E53" t="e">
            <v>#REF!</v>
          </cell>
        </row>
        <row r="54">
          <cell r="B54" t="str">
            <v>TUBERIA PVC PRESION RDE 21  Ø=1"</v>
          </cell>
          <cell r="C54" t="str">
            <v>ML</v>
          </cell>
          <cell r="D54">
            <v>1917</v>
          </cell>
          <cell r="E54" t="e">
            <v>#REF!</v>
          </cell>
        </row>
        <row r="55">
          <cell r="B55" t="str">
            <v>TUBERIA PVC PRESION RDE 21  Ø=1½"</v>
          </cell>
          <cell r="C55" t="str">
            <v>ML</v>
          </cell>
          <cell r="D55">
            <v>3668</v>
          </cell>
          <cell r="E55" t="e">
            <v>#REF!</v>
          </cell>
        </row>
        <row r="56">
          <cell r="B56" t="str">
            <v>TUBERIA PVC PRESION RDE 26  Ø=3"</v>
          </cell>
          <cell r="C56" t="str">
            <v>ML</v>
          </cell>
          <cell r="D56">
            <v>14956</v>
          </cell>
          <cell r="E56" t="e">
            <v>#REF!</v>
          </cell>
        </row>
        <row r="57">
          <cell r="B57" t="str">
            <v>ACCESORIOS PVC PRESION Ø=½"</v>
          </cell>
          <cell r="C57" t="str">
            <v>ML</v>
          </cell>
          <cell r="D57">
            <v>500</v>
          </cell>
          <cell r="E57" t="e">
            <v>#REF!</v>
          </cell>
        </row>
        <row r="58">
          <cell r="B58" t="str">
            <v>TUBERIA PVC RDE 21  4"</v>
          </cell>
          <cell r="C58" t="str">
            <v>ML</v>
          </cell>
          <cell r="D58">
            <v>6000</v>
          </cell>
          <cell r="E58" t="e">
            <v>#REF!</v>
          </cell>
        </row>
        <row r="59">
          <cell r="B59" t="str">
            <v>CODO 90° PVC PRESION Ø=½"</v>
          </cell>
          <cell r="C59" t="str">
            <v>UND</v>
          </cell>
          <cell r="D59">
            <v>300</v>
          </cell>
          <cell r="E59" t="e">
            <v>#REF!</v>
          </cell>
        </row>
        <row r="60">
          <cell r="B60" t="str">
            <v>CODO 90° PVC PRESION Ø=3/4"</v>
          </cell>
          <cell r="C60" t="str">
            <v>UND</v>
          </cell>
          <cell r="D60">
            <v>420</v>
          </cell>
          <cell r="E60" t="e">
            <v>#REF!</v>
          </cell>
        </row>
        <row r="61">
          <cell r="B61" t="str">
            <v>CODO 90° PVC PRESION Ø=1"</v>
          </cell>
          <cell r="C61" t="str">
            <v>UND</v>
          </cell>
          <cell r="D61">
            <v>800</v>
          </cell>
          <cell r="E61" t="e">
            <v>#REF!</v>
          </cell>
        </row>
        <row r="62">
          <cell r="B62" t="str">
            <v>CODO 90° PVC PRESION Ø=1½"</v>
          </cell>
          <cell r="C62" t="str">
            <v>UND</v>
          </cell>
          <cell r="D62">
            <v>2900</v>
          </cell>
          <cell r="E62" t="e">
            <v>#REF!</v>
          </cell>
        </row>
        <row r="63">
          <cell r="B63" t="str">
            <v>TEE PVC PRESION Ø=½"</v>
          </cell>
          <cell r="C63" t="str">
            <v>UND</v>
          </cell>
          <cell r="D63">
            <v>400</v>
          </cell>
          <cell r="E63" t="e">
            <v>#REF!</v>
          </cell>
        </row>
        <row r="64">
          <cell r="B64" t="str">
            <v>REGISTRO DE 3/4" CORTE</v>
          </cell>
          <cell r="C64" t="str">
            <v>UND</v>
          </cell>
          <cell r="D64">
            <v>24200</v>
          </cell>
          <cell r="E64" t="e">
            <v>#REF!</v>
          </cell>
        </row>
        <row r="65">
          <cell r="B65" t="str">
            <v>LIMPIADOR PVC</v>
          </cell>
          <cell r="C65" t="str">
            <v>¼ GAL</v>
          </cell>
          <cell r="D65">
            <v>14200</v>
          </cell>
          <cell r="E65" t="e">
            <v>#REF!</v>
          </cell>
        </row>
        <row r="66">
          <cell r="B66" t="str">
            <v>SOLDADURA PVC</v>
          </cell>
          <cell r="C66" t="str">
            <v>¼ GAL</v>
          </cell>
          <cell r="D66">
            <v>32900</v>
          </cell>
          <cell r="E66" t="e">
            <v>#REF!</v>
          </cell>
        </row>
        <row r="67">
          <cell r="B67" t="str">
            <v>CODO 90° PVC PRESION Ø=½"</v>
          </cell>
          <cell r="C67" t="str">
            <v>UND</v>
          </cell>
          <cell r="D67">
            <v>300</v>
          </cell>
          <cell r="E67" t="e">
            <v>#REF!</v>
          </cell>
        </row>
        <row r="68">
          <cell r="B68" t="str">
            <v>REGISTRO DE INCORPORACION</v>
          </cell>
          <cell r="C68" t="str">
            <v>UND</v>
          </cell>
          <cell r="D68">
            <v>1500</v>
          </cell>
          <cell r="E68" t="e">
            <v>#REF!</v>
          </cell>
        </row>
        <row r="69">
          <cell r="B69" t="str">
            <v>MANGUERA FLEXIBLE</v>
          </cell>
          <cell r="C69" t="str">
            <v>ML</v>
          </cell>
          <cell r="D69">
            <v>1500</v>
          </cell>
          <cell r="E69" t="e">
            <v>#REF!</v>
          </cell>
        </row>
        <row r="70">
          <cell r="B70" t="str">
            <v>TUBO PVC SANITARIO Ø=2"</v>
          </cell>
          <cell r="C70" t="str">
            <v>ML</v>
          </cell>
          <cell r="D70">
            <v>3250</v>
          </cell>
          <cell r="E70" t="e">
            <v>#REF!</v>
          </cell>
        </row>
        <row r="71">
          <cell r="B71" t="str">
            <v>TUBO PVC SANITARIO Ø=4"</v>
          </cell>
          <cell r="C71" t="str">
            <v>ML</v>
          </cell>
          <cell r="D71">
            <v>7886</v>
          </cell>
          <cell r="E71" t="e">
            <v>#REF!</v>
          </cell>
        </row>
        <row r="72">
          <cell r="B72" t="str">
            <v>CODO PVC-S 1/8 C*C Ø=2"</v>
          </cell>
          <cell r="C72" t="str">
            <v>UND</v>
          </cell>
          <cell r="D72">
            <v>1800</v>
          </cell>
          <cell r="E72" t="e">
            <v>#REF!</v>
          </cell>
        </row>
        <row r="73">
          <cell r="B73" t="str">
            <v>CODO PVC-S 1/8 C*C Ø=4"</v>
          </cell>
          <cell r="C73" t="str">
            <v>UND</v>
          </cell>
          <cell r="D73">
            <v>5900</v>
          </cell>
          <cell r="E73" t="e">
            <v>#REF!</v>
          </cell>
        </row>
        <row r="74">
          <cell r="B74" t="str">
            <v>BUJE SOLDADO PVC-S Ø=4"×2"</v>
          </cell>
          <cell r="C74" t="str">
            <v>UND</v>
          </cell>
          <cell r="D74">
            <v>3818</v>
          </cell>
          <cell r="E74" t="e">
            <v>#REF!</v>
          </cell>
        </row>
        <row r="75">
          <cell r="B75" t="str">
            <v>TEE PVC-S Ø=4"</v>
          </cell>
          <cell r="C75" t="str">
            <v>UND</v>
          </cell>
          <cell r="D75">
            <v>7800</v>
          </cell>
          <cell r="E75" t="e">
            <v>#REF!</v>
          </cell>
        </row>
        <row r="76">
          <cell r="B76" t="str">
            <v>UNION PVC-S Ø=1"</v>
          </cell>
          <cell r="C76" t="str">
            <v>UND</v>
          </cell>
          <cell r="D76">
            <v>1395</v>
          </cell>
          <cell r="E76" t="e">
            <v>#REF!</v>
          </cell>
        </row>
        <row r="77">
          <cell r="B77" t="str">
            <v>ASFALTO SOLIDO</v>
          </cell>
          <cell r="C77" t="str">
            <v>KG</v>
          </cell>
          <cell r="D77">
            <v>200</v>
          </cell>
          <cell r="E77" t="e">
            <v>#REF!</v>
          </cell>
        </row>
        <row r="78">
          <cell r="B78" t="str">
            <v>ACRILICO TRANSPARENTE</v>
          </cell>
          <cell r="C78" t="str">
            <v>M2</v>
          </cell>
          <cell r="D78">
            <v>60000</v>
          </cell>
          <cell r="E78" t="e">
            <v>#REF!</v>
          </cell>
        </row>
        <row r="79">
          <cell r="B79" t="str">
            <v>ARMADURA METALICA</v>
          </cell>
          <cell r="C79" t="str">
            <v>ML</v>
          </cell>
          <cell r="D79">
            <v>22000</v>
          </cell>
          <cell r="E79" t="e">
            <v>#REF!</v>
          </cell>
        </row>
        <row r="80">
          <cell r="B80" t="str">
            <v>PINTURA DE VINILO</v>
          </cell>
          <cell r="C80" t="str">
            <v>GAL</v>
          </cell>
          <cell r="D80">
            <v>33550</v>
          </cell>
          <cell r="E80" t="e">
            <v>#REF!</v>
          </cell>
        </row>
        <row r="81">
          <cell r="B81" t="str">
            <v>HOJA METALICA Cal 20</v>
          </cell>
          <cell r="C81" t="str">
            <v>M2</v>
          </cell>
          <cell r="D81">
            <v>9500</v>
          </cell>
        </row>
        <row r="82">
          <cell r="B82" t="str">
            <v>LISTON DE MADERA 1½" × 3"</v>
          </cell>
          <cell r="C82" t="str">
            <v>ML</v>
          </cell>
          <cell r="D82">
            <v>1800</v>
          </cell>
        </row>
        <row r="83">
          <cell r="B83" t="str">
            <v>LISTON DE MADERA 2" × 4"</v>
          </cell>
          <cell r="C83" t="str">
            <v>ML</v>
          </cell>
          <cell r="D83">
            <v>2300</v>
          </cell>
        </row>
        <row r="84">
          <cell r="B84" t="str">
            <v>VIDRIO</v>
          </cell>
          <cell r="C84" t="str">
            <v>M2</v>
          </cell>
          <cell r="D84">
            <v>17500</v>
          </cell>
        </row>
        <row r="85">
          <cell r="B85" t="str">
            <v>TEJA ETERNIT Nº4 (1.2×0.9)</v>
          </cell>
          <cell r="C85" t="str">
            <v>M2</v>
          </cell>
          <cell r="D85">
            <v>16566</v>
          </cell>
        </row>
        <row r="86">
          <cell r="B86" t="str">
            <v xml:space="preserve">TEJA ONDULADA ETERNIT Nº8  </v>
          </cell>
          <cell r="C86" t="str">
            <v>M2</v>
          </cell>
          <cell r="D86">
            <v>23000</v>
          </cell>
        </row>
        <row r="87">
          <cell r="B87" t="str">
            <v>GANCHO TEJA DE FIBRO CEMENTO</v>
          </cell>
          <cell r="C87" t="str">
            <v>UND</v>
          </cell>
          <cell r="D87">
            <v>350</v>
          </cell>
        </row>
        <row r="88">
          <cell r="B88" t="str">
            <v>AMARRE ALAMBRE TEJA AC</v>
          </cell>
          <cell r="C88" t="str">
            <v>UND</v>
          </cell>
          <cell r="D88">
            <v>50</v>
          </cell>
        </row>
        <row r="89">
          <cell r="B89" t="str">
            <v>ESMALTE DOMESTICO</v>
          </cell>
          <cell r="C89" t="str">
            <v>GAL</v>
          </cell>
          <cell r="D89">
            <v>33700</v>
          </cell>
        </row>
        <row r="90">
          <cell r="B90" t="str">
            <v>TABLA ORDINARIA</v>
          </cell>
          <cell r="C90" t="str">
            <v>ML</v>
          </cell>
          <cell r="D90">
            <v>1500</v>
          </cell>
        </row>
        <row r="91">
          <cell r="B91" t="str">
            <v>PUNTILLAS 2"</v>
          </cell>
          <cell r="C91" t="str">
            <v>LB</v>
          </cell>
          <cell r="D91">
            <v>2000</v>
          </cell>
        </row>
        <row r="92">
          <cell r="B92" t="str">
            <v>PIEDRA BOLA</v>
          </cell>
          <cell r="C92" t="str">
            <v>M3</v>
          </cell>
          <cell r="D92">
            <v>40000</v>
          </cell>
        </row>
        <row r="93">
          <cell r="B93" t="str">
            <v>CABALLETE FIJO ETERNIT</v>
          </cell>
          <cell r="C93" t="str">
            <v>UN</v>
          </cell>
          <cell r="D93">
            <v>23100</v>
          </cell>
        </row>
        <row r="94">
          <cell r="B94" t="str">
            <v xml:space="preserve">BLOQUE ARCILLA H-10  </v>
          </cell>
          <cell r="C94" t="str">
            <v>UND</v>
          </cell>
          <cell r="D94">
            <v>650</v>
          </cell>
        </row>
        <row r="95">
          <cell r="B95" t="str">
            <v>PINTURA EN ANTICORROSIVO</v>
          </cell>
          <cell r="C95" t="str">
            <v>GAL</v>
          </cell>
          <cell r="D95">
            <v>24800</v>
          </cell>
        </row>
        <row r="96">
          <cell r="B96" t="str">
            <v>CABALLETE FIJO ETERNIT</v>
          </cell>
          <cell r="C96" t="str">
            <v>ML</v>
          </cell>
          <cell r="D96">
            <v>23100</v>
          </cell>
        </row>
        <row r="97">
          <cell r="B97" t="str">
            <v>MARCO MET DE PUERTA CAL 20 e=12</v>
          </cell>
          <cell r="C97" t="str">
            <v>UND</v>
          </cell>
          <cell r="D97">
            <v>52325</v>
          </cell>
        </row>
        <row r="98">
          <cell r="B98" t="str">
            <v>CERRADURA ENTRADA APARTAMENTO</v>
          </cell>
          <cell r="C98" t="str">
            <v>UND</v>
          </cell>
          <cell r="D98">
            <v>38600</v>
          </cell>
        </row>
        <row r="99">
          <cell r="B99" t="str">
            <v>DILATACIONES</v>
          </cell>
          <cell r="C99" t="str">
            <v>ML</v>
          </cell>
          <cell r="D99">
            <v>950</v>
          </cell>
        </row>
        <row r="100">
          <cell r="B100" t="str">
            <v>JUEGO COMPL. 6 PIEZAS ASTROCOLOR</v>
          </cell>
          <cell r="C100" t="str">
            <v>UND</v>
          </cell>
          <cell r="D100">
            <v>41690</v>
          </cell>
        </row>
        <row r="101">
          <cell r="B101" t="str">
            <v>CABLE No 12</v>
          </cell>
          <cell r="C101" t="str">
            <v>ML</v>
          </cell>
          <cell r="D101">
            <v>230</v>
          </cell>
        </row>
        <row r="102">
          <cell r="B102" t="str">
            <v>TUBO CONDUIT TIPO LIVIANO</v>
          </cell>
          <cell r="C102" t="str">
            <v>ML</v>
          </cell>
          <cell r="D102">
            <v>500</v>
          </cell>
        </row>
        <row r="103">
          <cell r="B103" t="str">
            <v>VENTANA EN LAMINA CALIB 20 e= 0.12</v>
          </cell>
          <cell r="C103" t="str">
            <v>M2</v>
          </cell>
          <cell r="D103">
            <v>55000</v>
          </cell>
        </row>
        <row r="104">
          <cell r="B104" t="str">
            <v>LAVAPLATOS INOXIDABLE</v>
          </cell>
          <cell r="C104" t="str">
            <v>UND</v>
          </cell>
          <cell r="D104">
            <v>240500</v>
          </cell>
        </row>
        <row r="105">
          <cell r="B105" t="str">
            <v>MEZCLADOR</v>
          </cell>
          <cell r="C105" t="str">
            <v>UND</v>
          </cell>
          <cell r="D105">
            <v>19000</v>
          </cell>
        </row>
        <row r="106">
          <cell r="B106" t="str">
            <v>MANGUERA 1/2 X 1/2</v>
          </cell>
          <cell r="C106" t="str">
            <v>UND</v>
          </cell>
          <cell r="D106">
            <v>5000</v>
          </cell>
        </row>
        <row r="107">
          <cell r="B107" t="str">
            <v>PINTURA ESMALTE</v>
          </cell>
          <cell r="C107" t="str">
            <v>GAL</v>
          </cell>
          <cell r="D107">
            <v>39000</v>
          </cell>
        </row>
        <row r="108">
          <cell r="B108" t="str">
            <v>PINTURA BARNIZ</v>
          </cell>
          <cell r="C108" t="str">
            <v>GAL</v>
          </cell>
          <cell r="D108">
            <v>25000</v>
          </cell>
        </row>
        <row r="109">
          <cell r="B109" t="str">
            <v>CAL PROMICAL</v>
          </cell>
          <cell r="C109" t="str">
            <v>KG</v>
          </cell>
          <cell r="D109">
            <v>120</v>
          </cell>
        </row>
        <row r="110">
          <cell r="B110" t="str">
            <v>ESTUCO</v>
          </cell>
          <cell r="C110" t="str">
            <v>KG</v>
          </cell>
          <cell r="D110">
            <v>750</v>
          </cell>
        </row>
        <row r="111">
          <cell r="B111" t="str">
            <v>MURO EN BLOUE</v>
          </cell>
          <cell r="C111" t="str">
            <v>M2</v>
          </cell>
          <cell r="D111">
            <v>15800</v>
          </cell>
        </row>
        <row r="112">
          <cell r="B112" t="str">
            <v>DURMIENTES EN MADERA DE .06X.1</v>
          </cell>
          <cell r="C112" t="str">
            <v>ML</v>
          </cell>
          <cell r="D112">
            <v>2000</v>
          </cell>
        </row>
        <row r="113">
          <cell r="B113" t="str">
            <v>MACHIMBRE PARA PISO</v>
          </cell>
          <cell r="C113" t="str">
            <v>M2</v>
          </cell>
          <cell r="D113">
            <v>15000</v>
          </cell>
        </row>
        <row r="114">
          <cell r="B114" t="str">
            <v>PISO DUROPISO</v>
          </cell>
          <cell r="C114" t="str">
            <v>M2</v>
          </cell>
          <cell r="D114">
            <v>15260</v>
          </cell>
        </row>
        <row r="115">
          <cell r="B115" t="str">
            <v>DILATACIONES</v>
          </cell>
          <cell r="C115" t="str">
            <v>ML</v>
          </cell>
          <cell r="D115">
            <v>650</v>
          </cell>
        </row>
        <row r="116">
          <cell r="B116" t="str">
            <v xml:space="preserve">CONCRETO DE 1:2:3 </v>
          </cell>
          <cell r="C116" t="str">
            <v>M3</v>
          </cell>
          <cell r="D116" t="e">
            <v>#REF!</v>
          </cell>
        </row>
        <row r="117">
          <cell r="B117" t="str">
            <v>BREA</v>
          </cell>
          <cell r="C117" t="str">
            <v>KG</v>
          </cell>
          <cell r="D117">
            <v>650</v>
          </cell>
        </row>
        <row r="118">
          <cell r="B118" t="str">
            <v>HIERRO DE REFUERZO Ø=½"</v>
          </cell>
          <cell r="C118" t="str">
            <v>KG</v>
          </cell>
          <cell r="D118">
            <v>1200</v>
          </cell>
        </row>
        <row r="119">
          <cell r="B119" t="str">
            <v>HIERRO DE REFUERZO Ø=3/8"</v>
          </cell>
          <cell r="C119" t="str">
            <v>KG</v>
          </cell>
          <cell r="D119">
            <v>1100</v>
          </cell>
        </row>
        <row r="120">
          <cell r="B120" t="str">
            <v xml:space="preserve">SUB BASE GRANULAR </v>
          </cell>
          <cell r="C120" t="str">
            <v>M3</v>
          </cell>
          <cell r="D120">
            <v>32000</v>
          </cell>
        </row>
        <row r="121">
          <cell r="B121" t="str">
            <v>PEGO PARA LOSA</v>
          </cell>
          <cell r="C121" t="str">
            <v>KG</v>
          </cell>
          <cell r="D121">
            <v>770</v>
          </cell>
        </row>
        <row r="122">
          <cell r="B122" t="str">
            <v>ENCHAPE DE PISOS 0.30x0.30 TIPO PESADO</v>
          </cell>
          <cell r="C122" t="str">
            <v>M2</v>
          </cell>
          <cell r="D122">
            <v>19725</v>
          </cell>
        </row>
        <row r="123">
          <cell r="B123" t="str">
            <v>ENCHAPE DE MUROS</v>
          </cell>
          <cell r="C123" t="str">
            <v>M2</v>
          </cell>
          <cell r="D123">
            <v>15250</v>
          </cell>
        </row>
        <row r="124">
          <cell r="B124" t="str">
            <v>LAMPARA FLUORESCENTE SENCILLA</v>
          </cell>
          <cell r="C124" t="str">
            <v>UND</v>
          </cell>
          <cell r="D124">
            <v>24500</v>
          </cell>
        </row>
        <row r="125">
          <cell r="B125" t="str">
            <v>LAVAMANOS ACUACER</v>
          </cell>
          <cell r="C125" t="str">
            <v>UND</v>
          </cell>
          <cell r="D125">
            <v>17500</v>
          </cell>
        </row>
        <row r="126">
          <cell r="B126" t="str">
            <v>TUBO NOVAFORT 8"</v>
          </cell>
          <cell r="C126" t="str">
            <v>ML</v>
          </cell>
          <cell r="D126">
            <v>19243</v>
          </cell>
        </row>
        <row r="127">
          <cell r="B127" t="str">
            <v>MORTERO 1:4</v>
          </cell>
          <cell r="C127" t="str">
            <v>M3</v>
          </cell>
          <cell r="D127" t="e">
            <v>#REF!</v>
          </cell>
        </row>
        <row r="128">
          <cell r="B128" t="str">
            <v>KEROSENE</v>
          </cell>
          <cell r="C128" t="str">
            <v>GAL</v>
          </cell>
          <cell r="D128">
            <v>2000</v>
          </cell>
        </row>
        <row r="129">
          <cell r="B129" t="str">
            <v>MANTO IMPER. 3mm CON PINTURA PLACA</v>
          </cell>
          <cell r="C129" t="str">
            <v>M2</v>
          </cell>
          <cell r="D129">
            <v>13650</v>
          </cell>
        </row>
        <row r="130">
          <cell r="B130" t="str">
            <v>SANITARIO</v>
          </cell>
          <cell r="C130" t="str">
            <v>UND</v>
          </cell>
          <cell r="D130">
            <v>132810</v>
          </cell>
        </row>
        <row r="131">
          <cell r="B131" t="str">
            <v>UNION PVC-S Ø=4"</v>
          </cell>
          <cell r="C131" t="str">
            <v>UND</v>
          </cell>
          <cell r="D131">
            <v>3080</v>
          </cell>
        </row>
        <row r="132">
          <cell r="B132" t="str">
            <v>ADHESIVO</v>
          </cell>
          <cell r="C132" t="str">
            <v>GAL</v>
          </cell>
          <cell r="D132">
            <v>58000</v>
          </cell>
        </row>
        <row r="133">
          <cell r="B133" t="str">
            <v>ACONDICIONADOR</v>
          </cell>
          <cell r="C133" t="str">
            <v>GAL</v>
          </cell>
          <cell r="D133">
            <v>52812</v>
          </cell>
        </row>
        <row r="134">
          <cell r="B134" t="str">
            <v>CAJA DE INSPECCION  .6 X .6 m</v>
          </cell>
          <cell r="C134" t="str">
            <v>UND</v>
          </cell>
          <cell r="D134">
            <v>40000</v>
          </cell>
        </row>
        <row r="135">
          <cell r="B135" t="str">
            <v>TUBO VENTILACION Ø=4"</v>
          </cell>
          <cell r="C135" t="str">
            <v>ML</v>
          </cell>
          <cell r="D135">
            <v>6318</v>
          </cell>
        </row>
        <row r="136">
          <cell r="B136" t="str">
            <v>CODO 45° PVC-S 1/8 C×C Ø=4"</v>
          </cell>
          <cell r="C136" t="str">
            <v>UND</v>
          </cell>
          <cell r="D136">
            <v>5783</v>
          </cell>
        </row>
        <row r="137">
          <cell r="B137" t="str">
            <v>UNION DE REPARACION DE 10"</v>
          </cell>
          <cell r="C137" t="str">
            <v>UND</v>
          </cell>
          <cell r="D137">
            <v>262478</v>
          </cell>
        </row>
        <row r="138">
          <cell r="B138" t="str">
            <v>REDUCCION HF 10X6</v>
          </cell>
          <cell r="C138" t="str">
            <v>UND</v>
          </cell>
          <cell r="D138">
            <v>191400</v>
          </cell>
        </row>
        <row r="139">
          <cell r="B139" t="str">
            <v>VIGA AMARRE REF (.2mx.2m)</v>
          </cell>
          <cell r="C139" t="str">
            <v>ML</v>
          </cell>
          <cell r="D139">
            <v>25689</v>
          </cell>
        </row>
        <row r="140">
          <cell r="B140" t="str">
            <v>TEE PVC-S Ø=2"</v>
          </cell>
          <cell r="C140" t="str">
            <v>UND</v>
          </cell>
          <cell r="D140">
            <v>2200</v>
          </cell>
        </row>
        <row r="141">
          <cell r="B141" t="str">
            <v>UNION PVC-S Ø=2"</v>
          </cell>
          <cell r="C141" t="str">
            <v>UND</v>
          </cell>
          <cell r="D141">
            <v>2000</v>
          </cell>
        </row>
        <row r="142">
          <cell r="B142" t="str">
            <v>ADAPTADOR HEMBRA PVC-P Ø=3"</v>
          </cell>
          <cell r="C142" t="str">
            <v>UND</v>
          </cell>
          <cell r="D142">
            <v>11633</v>
          </cell>
        </row>
        <row r="143">
          <cell r="B143" t="str">
            <v>TAPON ROSCADO PVC PRESION Ø=3"</v>
          </cell>
          <cell r="C143" t="str">
            <v>UND</v>
          </cell>
          <cell r="D143">
            <v>11063</v>
          </cell>
        </row>
        <row r="144">
          <cell r="B144" t="str">
            <v>TEE 4X3X2 PVC P</v>
          </cell>
          <cell r="C144" t="str">
            <v>UND</v>
          </cell>
          <cell r="D144">
            <v>61375</v>
          </cell>
        </row>
        <row r="145">
          <cell r="B145" t="str">
            <v>CRUCETA 4X4X2X2 HF</v>
          </cell>
          <cell r="C145" t="str">
            <v>UND</v>
          </cell>
          <cell r="D145">
            <v>63800</v>
          </cell>
        </row>
        <row r="146">
          <cell r="B146" t="str">
            <v>CRUCETA DE 3X3X2X2 HF</v>
          </cell>
          <cell r="C146" t="str">
            <v>UND</v>
          </cell>
          <cell r="D146">
            <v>43384</v>
          </cell>
        </row>
        <row r="147">
          <cell r="B147" t="str">
            <v>TEJA ZINC 3m</v>
          </cell>
          <cell r="C147" t="str">
            <v>UND</v>
          </cell>
          <cell r="D147">
            <v>12500</v>
          </cell>
        </row>
        <row r="148">
          <cell r="B148" t="str">
            <v>REDUCCION 3X2 PVC P</v>
          </cell>
          <cell r="C148" t="str">
            <v>UND</v>
          </cell>
          <cell r="D148">
            <v>5172</v>
          </cell>
        </row>
        <row r="149">
          <cell r="B149" t="str">
            <v>CODO 3" 90 RADIO LARGO</v>
          </cell>
          <cell r="C149" t="str">
            <v>UND</v>
          </cell>
          <cell r="D149">
            <v>35637</v>
          </cell>
        </row>
        <row r="150">
          <cell r="B150" t="str">
            <v>TEE PVC PRESION Ø=½"</v>
          </cell>
          <cell r="C150" t="str">
            <v>UND</v>
          </cell>
          <cell r="D150">
            <v>350</v>
          </cell>
        </row>
        <row r="151">
          <cell r="B151" t="str">
            <v>CRUCETA 2X2X2X2 HF</v>
          </cell>
          <cell r="C151" t="str">
            <v>UND</v>
          </cell>
          <cell r="D151">
            <v>33176</v>
          </cell>
        </row>
        <row r="152">
          <cell r="B152" t="str">
            <v>TAPON PVC P 2"</v>
          </cell>
          <cell r="C152" t="str">
            <v>UND</v>
          </cell>
          <cell r="D152">
            <v>1664</v>
          </cell>
        </row>
        <row r="153">
          <cell r="B153" t="str">
            <v xml:space="preserve">DUCHAS SENCILLA  </v>
          </cell>
          <cell r="C153" t="str">
            <v>UND</v>
          </cell>
          <cell r="D153">
            <v>28500</v>
          </cell>
        </row>
        <row r="154">
          <cell r="B154" t="str">
            <v>LLAVES TERMINAL JARDIN PESADA SATINADA</v>
          </cell>
          <cell r="C154" t="str">
            <v>UND</v>
          </cell>
          <cell r="D154">
            <v>9620</v>
          </cell>
        </row>
        <row r="155">
          <cell r="B155" t="str">
            <v>CAJA DE REGISTRO</v>
          </cell>
          <cell r="C155" t="str">
            <v>UND</v>
          </cell>
          <cell r="D155">
            <v>19500</v>
          </cell>
        </row>
        <row r="156">
          <cell r="B156" t="str">
            <v>TAPA CAJA DE REGISTRO HF</v>
          </cell>
          <cell r="C156" t="str">
            <v>UND</v>
          </cell>
          <cell r="D156">
            <v>25000</v>
          </cell>
        </row>
        <row r="157">
          <cell r="B157" t="str">
            <v>EXCAVACIÓN MANUAL</v>
          </cell>
          <cell r="C157" t="str">
            <v>M3</v>
          </cell>
          <cell r="D157">
            <v>13029</v>
          </cell>
        </row>
        <row r="158">
          <cell r="B158" t="str">
            <v xml:space="preserve">CABALLETE </v>
          </cell>
          <cell r="C158" t="str">
            <v>UND</v>
          </cell>
          <cell r="D158">
            <v>9600</v>
          </cell>
        </row>
        <row r="159">
          <cell r="B159" t="str">
            <v>CEMENTO BLANCO</v>
          </cell>
          <cell r="C159" t="str">
            <v>KG</v>
          </cell>
          <cell r="D159">
            <v>550</v>
          </cell>
        </row>
        <row r="160">
          <cell r="B160" t="str">
            <v>LAVAMANOS SENCILLO CORONA</v>
          </cell>
          <cell r="C160" t="str">
            <v>UND</v>
          </cell>
          <cell r="D160">
            <v>45500</v>
          </cell>
        </row>
        <row r="161">
          <cell r="B161" t="str">
            <v>LLAVES PARA LAVAMANOS GRIFER</v>
          </cell>
          <cell r="C161" t="str">
            <v>UND</v>
          </cell>
          <cell r="D161">
            <v>11700</v>
          </cell>
        </row>
        <row r="162">
          <cell r="B162" t="str">
            <v xml:space="preserve">CURVAS 1/2 T.L </v>
          </cell>
          <cell r="C162" t="str">
            <v>UND</v>
          </cell>
          <cell r="D162">
            <v>100</v>
          </cell>
        </row>
        <row r="163">
          <cell r="B163" t="str">
            <v>CAJAS RECTANGULARES</v>
          </cell>
          <cell r="C163" t="str">
            <v>UND</v>
          </cell>
          <cell r="D163">
            <v>500</v>
          </cell>
        </row>
        <row r="164">
          <cell r="B164" t="str">
            <v>CAJAS OCTOGONALES</v>
          </cell>
          <cell r="C164" t="str">
            <v>UND</v>
          </cell>
          <cell r="D164">
            <v>500</v>
          </cell>
        </row>
        <row r="165">
          <cell r="B165" t="str">
            <v>APAGADOR SENCILLO LUMINEX</v>
          </cell>
          <cell r="C165" t="str">
            <v>UND</v>
          </cell>
          <cell r="D165">
            <v>2700</v>
          </cell>
        </row>
        <row r="166">
          <cell r="B166" t="str">
            <v>APAGADOR DOBLE LUMINEX</v>
          </cell>
          <cell r="C166" t="str">
            <v>UND</v>
          </cell>
          <cell r="D166">
            <v>3900</v>
          </cell>
        </row>
        <row r="167">
          <cell r="B167" t="str">
            <v>TOMA DOBLE</v>
          </cell>
          <cell r="C167" t="str">
            <v>UND</v>
          </cell>
          <cell r="D167">
            <v>3600</v>
          </cell>
        </row>
        <row r="168">
          <cell r="B168" t="str">
            <v>POLO A TIERRA LUMINEX</v>
          </cell>
          <cell r="C168" t="str">
            <v>UND</v>
          </cell>
          <cell r="D168">
            <v>3800</v>
          </cell>
        </row>
        <row r="169">
          <cell r="B169" t="str">
            <v>ACCESORIOS ELECTRICOS</v>
          </cell>
          <cell r="C169" t="str">
            <v>UND</v>
          </cell>
          <cell r="D169">
            <v>4500</v>
          </cell>
        </row>
        <row r="170">
          <cell r="B170" t="str">
            <v>CAJA CONTADOR</v>
          </cell>
          <cell r="C170" t="str">
            <v>UND</v>
          </cell>
          <cell r="D170">
            <v>16500</v>
          </cell>
        </row>
        <row r="171">
          <cell r="B171" t="str">
            <v>TABELON</v>
          </cell>
          <cell r="C171" t="str">
            <v>UND</v>
          </cell>
          <cell r="D171">
            <v>1800</v>
          </cell>
        </row>
        <row r="172">
          <cell r="B172" t="str">
            <v>RIEL IPN 100</v>
          </cell>
          <cell r="C172" t="str">
            <v>ML</v>
          </cell>
          <cell r="D172">
            <v>15250</v>
          </cell>
        </row>
        <row r="173">
          <cell r="B173" t="str">
            <v>ANGULO DE 1 ½"× 1/8"</v>
          </cell>
          <cell r="C173" t="str">
            <v>ML</v>
          </cell>
          <cell r="D173">
            <v>1850</v>
          </cell>
        </row>
        <row r="174">
          <cell r="B174" t="str">
            <v>REJA METALICA EN  TUBO 1 X 1</v>
          </cell>
          <cell r="C174" t="str">
            <v>ML</v>
          </cell>
          <cell r="D174">
            <v>35000</v>
          </cell>
        </row>
        <row r="175">
          <cell r="B175" t="str">
            <v>SOLDADURA 6013 1/8"</v>
          </cell>
          <cell r="C175" t="str">
            <v>KG</v>
          </cell>
          <cell r="D175">
            <v>6000</v>
          </cell>
        </row>
        <row r="176">
          <cell r="B176" t="str">
            <v>PINTURA PARA TABLERO X 1/4</v>
          </cell>
          <cell r="C176" t="str">
            <v>1/4 GAL</v>
          </cell>
          <cell r="D176">
            <v>25000</v>
          </cell>
        </row>
        <row r="177">
          <cell r="B177" t="str">
            <v>RELLENO EN MATERIAL COMUN</v>
          </cell>
          <cell r="C177" t="str">
            <v>M3</v>
          </cell>
          <cell r="D177">
            <v>9000</v>
          </cell>
        </row>
        <row r="178">
          <cell r="B178" t="str">
            <v xml:space="preserve">CANAL METALICA </v>
          </cell>
          <cell r="C178" t="str">
            <v>ML</v>
          </cell>
          <cell r="D178">
            <v>15000</v>
          </cell>
        </row>
        <row r="179">
          <cell r="B179" t="str">
            <v>BISAGRAS</v>
          </cell>
          <cell r="C179" t="str">
            <v>UND</v>
          </cell>
          <cell r="D179">
            <v>2000</v>
          </cell>
        </row>
        <row r="180">
          <cell r="B180" t="str">
            <v>ANCLAJES</v>
          </cell>
          <cell r="C180" t="str">
            <v>UND</v>
          </cell>
          <cell r="D180">
            <v>1000</v>
          </cell>
        </row>
        <row r="181">
          <cell r="B181" t="str">
            <v>CLOSET DE MADERA</v>
          </cell>
          <cell r="C181" t="str">
            <v>UND</v>
          </cell>
          <cell r="D181">
            <v>280000</v>
          </cell>
        </row>
        <row r="182">
          <cell r="B182" t="str">
            <v>LIMPIADOR LIQUIDO</v>
          </cell>
          <cell r="C182" t="str">
            <v>FRASCO</v>
          </cell>
          <cell r="D182">
            <v>3500</v>
          </cell>
        </row>
        <row r="183">
          <cell r="B183" t="str">
            <v>CABLE No 8</v>
          </cell>
          <cell r="C183" t="str">
            <v>ML</v>
          </cell>
          <cell r="D183">
            <v>800</v>
          </cell>
        </row>
        <row r="184">
          <cell r="B184" t="str">
            <v>TACOS 30 AMP</v>
          </cell>
          <cell r="C184" t="str">
            <v>UND</v>
          </cell>
          <cell r="D184">
            <v>4700</v>
          </cell>
        </row>
        <row r="185">
          <cell r="B185" t="str">
            <v>FLOTADOR 3/4</v>
          </cell>
          <cell r="C185" t="str">
            <v>UND</v>
          </cell>
          <cell r="D185">
            <v>15000</v>
          </cell>
        </row>
        <row r="186">
          <cell r="B186" t="str">
            <v>IMPERABILIZANTE SIKA 1</v>
          </cell>
          <cell r="C186" t="str">
            <v>GAL</v>
          </cell>
          <cell r="D186">
            <v>12000</v>
          </cell>
        </row>
        <row r="187">
          <cell r="B187" t="str">
            <v>LADRILLO H-10</v>
          </cell>
          <cell r="C187" t="str">
            <v>UND</v>
          </cell>
          <cell r="D187">
            <v>750</v>
          </cell>
        </row>
        <row r="188">
          <cell r="B188" t="str">
            <v>LADRILLO TOLETE</v>
          </cell>
          <cell r="C188" t="str">
            <v>UND</v>
          </cell>
          <cell r="D188">
            <v>200</v>
          </cell>
        </row>
        <row r="189">
          <cell r="B189" t="str">
            <v>HIERRO DE REFUERZO Ø=¼"</v>
          </cell>
          <cell r="C189" t="str">
            <v>KG</v>
          </cell>
          <cell r="D189">
            <v>1300</v>
          </cell>
        </row>
        <row r="190">
          <cell r="B190" t="str">
            <v>TUBO GALVANIZADO 2"</v>
          </cell>
          <cell r="C190" t="str">
            <v>ML</v>
          </cell>
          <cell r="D190">
            <v>12900</v>
          </cell>
        </row>
        <row r="191">
          <cell r="B191" t="str">
            <v>TUBO  PVC S 4"</v>
          </cell>
          <cell r="C191" t="str">
            <v>ML</v>
          </cell>
          <cell r="D191">
            <v>6000</v>
          </cell>
        </row>
        <row r="192">
          <cell r="B192" t="str">
            <v>TUBO PVC-S 2"</v>
          </cell>
          <cell r="C192" t="str">
            <v>ML</v>
          </cell>
          <cell r="D192">
            <v>3400</v>
          </cell>
        </row>
        <row r="193">
          <cell r="B193" t="str">
            <v>PINTURA SIKACOLOR</v>
          </cell>
          <cell r="C193" t="str">
            <v>GAL</v>
          </cell>
          <cell r="D193">
            <v>45000</v>
          </cell>
        </row>
        <row r="194">
          <cell r="B194" t="str">
            <v>CERRADURA ALUMN/SAT ALCOBA</v>
          </cell>
          <cell r="C194" t="str">
            <v>UND</v>
          </cell>
          <cell r="D194">
            <v>30000</v>
          </cell>
        </row>
        <row r="195">
          <cell r="B195" t="str">
            <v>PUERTA EN MADERA 1m×2m</v>
          </cell>
          <cell r="C195" t="str">
            <v>UND</v>
          </cell>
          <cell r="D195">
            <v>120000</v>
          </cell>
        </row>
        <row r="196">
          <cell r="B196" t="str">
            <v>CORREA DE ½ X 3/8</v>
          </cell>
          <cell r="C196" t="str">
            <v>ML</v>
          </cell>
          <cell r="D196">
            <v>10500</v>
          </cell>
        </row>
        <row r="197">
          <cell r="B197" t="str">
            <v>LAMINA DE ZINC</v>
          </cell>
          <cell r="C197" t="str">
            <v>M2</v>
          </cell>
          <cell r="D197">
            <v>3800</v>
          </cell>
        </row>
        <row r="198">
          <cell r="B198" t="str">
            <v>TUBO METALICO DE 4" X 2"</v>
          </cell>
          <cell r="C198" t="str">
            <v>ML</v>
          </cell>
          <cell r="D198">
            <v>23000</v>
          </cell>
        </row>
        <row r="199">
          <cell r="B199" t="str">
            <v>MALLA ESLABONADA h = 1,8 mt</v>
          </cell>
          <cell r="C199" t="str">
            <v>ML</v>
          </cell>
          <cell r="D199">
            <v>4000</v>
          </cell>
        </row>
        <row r="200">
          <cell r="B200" t="str">
            <v>PLATINA DE ½ X 3/16</v>
          </cell>
          <cell r="C200" t="str">
            <v>ML</v>
          </cell>
          <cell r="D200">
            <v>1000</v>
          </cell>
        </row>
        <row r="201">
          <cell r="B201" t="str">
            <v>ALAMBRE DE PUA MOTTO 300</v>
          </cell>
          <cell r="C201" t="str">
            <v>ML</v>
          </cell>
          <cell r="D201">
            <v>117</v>
          </cell>
        </row>
        <row r="202">
          <cell r="B202" t="str">
            <v>MALLA ESLABONADA cal. 12 2.5"×2.5"</v>
          </cell>
          <cell r="C202" t="str">
            <v>M2</v>
          </cell>
          <cell r="D202">
            <v>3900</v>
          </cell>
        </row>
        <row r="203">
          <cell r="B203" t="str">
            <v>ANGULO  DE 2" X 1/4"</v>
          </cell>
          <cell r="C203" t="str">
            <v>ML</v>
          </cell>
          <cell r="D203">
            <v>4890</v>
          </cell>
        </row>
        <row r="204">
          <cell r="B204" t="str">
            <v>CIMIENTO CONCR CICLOPEO (.4m×.4m)</v>
          </cell>
          <cell r="C204" t="str">
            <v>M3</v>
          </cell>
          <cell r="D204">
            <v>169947</v>
          </cell>
        </row>
        <row r="205">
          <cell r="B205" t="str">
            <v>TINNER</v>
          </cell>
          <cell r="C205" t="str">
            <v>LT</v>
          </cell>
          <cell r="D205">
            <v>2500</v>
          </cell>
        </row>
        <row r="206">
          <cell r="B206" t="str">
            <v>TUBO METALICO DE 3" X 2"</v>
          </cell>
          <cell r="C206" t="str">
            <v>ML</v>
          </cell>
          <cell r="D206">
            <v>18000</v>
          </cell>
        </row>
        <row r="207">
          <cell r="B207" t="str">
            <v>CIMIENTO CONCR CICLOPEO (0.3m×0.3m)</v>
          </cell>
          <cell r="C207" t="str">
            <v>M3</v>
          </cell>
          <cell r="D207">
            <v>169947</v>
          </cell>
        </row>
        <row r="208">
          <cell r="B208" t="str">
            <v>VIGA AMARRE REF (.15mx.2m)</v>
          </cell>
          <cell r="C208" t="str">
            <v>ML</v>
          </cell>
          <cell r="D208">
            <v>23532</v>
          </cell>
        </row>
        <row r="212">
          <cell r="C212" t="str">
            <v>UND</v>
          </cell>
          <cell r="D212">
            <v>84216</v>
          </cell>
        </row>
        <row r="213">
          <cell r="E213" t="e">
            <v>#REF!</v>
          </cell>
        </row>
        <row r="215">
          <cell r="B215" t="str">
            <v>NOMBRE</v>
          </cell>
          <cell r="C215" t="str">
            <v>UNIDAD</v>
          </cell>
          <cell r="D215" t="str">
            <v>PRECIO</v>
          </cell>
        </row>
        <row r="216">
          <cell r="B216" t="str">
            <v>MAESTRO</v>
          </cell>
          <cell r="C216" t="str">
            <v>JORNAL</v>
          </cell>
          <cell r="D216">
            <v>30000</v>
          </cell>
          <cell r="E216" t="e">
            <v>#REF!</v>
          </cell>
        </row>
        <row r="217">
          <cell r="B217" t="str">
            <v>OFICIAL</v>
          </cell>
          <cell r="C217" t="str">
            <v>JORNAL</v>
          </cell>
          <cell r="D217">
            <v>20000</v>
          </cell>
          <cell r="E217" t="e">
            <v>#REF!</v>
          </cell>
        </row>
        <row r="218">
          <cell r="B218" t="str">
            <v>OBRERO</v>
          </cell>
          <cell r="C218" t="str">
            <v>JORNAL</v>
          </cell>
          <cell r="D218">
            <v>13200</v>
          </cell>
          <cell r="E218" t="e">
            <v>#REF!</v>
          </cell>
        </row>
        <row r="219">
          <cell r="B219" t="str">
            <v>CUADRILLA DE TOPOGRAFIA 1×2×2</v>
          </cell>
          <cell r="C219" t="str">
            <v>DIA</v>
          </cell>
          <cell r="D219">
            <v>100000</v>
          </cell>
          <cell r="E219" t="e">
            <v>#REF!</v>
          </cell>
        </row>
        <row r="220">
          <cell r="B220" t="str">
            <v>METALURGICO</v>
          </cell>
          <cell r="C220" t="str">
            <v>DIA</v>
          </cell>
          <cell r="D220">
            <v>60000</v>
          </cell>
          <cell r="E220" t="e">
            <v>#REF!</v>
          </cell>
        </row>
        <row r="221">
          <cell r="B221" t="str">
            <v>TECNICO ELECTRICO</v>
          </cell>
          <cell r="C221" t="str">
            <v>DIA</v>
          </cell>
          <cell r="D221">
            <v>40000</v>
          </cell>
          <cell r="E221" t="e">
            <v>#REF!</v>
          </cell>
        </row>
        <row r="222">
          <cell r="B222" t="str">
            <v>SOLDADOR ELECT</v>
          </cell>
          <cell r="C222" t="str">
            <v>DIA</v>
          </cell>
          <cell r="D222">
            <v>24360</v>
          </cell>
          <cell r="E222" t="e">
            <v>#REF!</v>
          </cell>
        </row>
        <row r="223">
          <cell r="B223" t="str">
            <v>xxx</v>
          </cell>
          <cell r="E223" t="e">
            <v>#REF!</v>
          </cell>
        </row>
        <row r="224">
          <cell r="B224" t="str">
            <v>xxx</v>
          </cell>
          <cell r="E224" t="e">
            <v>#REF!</v>
          </cell>
        </row>
        <row r="225">
          <cell r="B225" t="str">
            <v>xxx</v>
          </cell>
          <cell r="E225" t="e">
            <v>#REF!</v>
          </cell>
        </row>
        <row r="227">
          <cell r="B227" t="str">
            <v>NOMBRE</v>
          </cell>
          <cell r="C227" t="str">
            <v>UNIDAD</v>
          </cell>
          <cell r="D227" t="str">
            <v>PRECIO</v>
          </cell>
        </row>
        <row r="228">
          <cell r="B228" t="str">
            <v>HERRAMIENTA MENOR</v>
          </cell>
          <cell r="C228" t="str">
            <v>GLB</v>
          </cell>
          <cell r="D228">
            <v>1500</v>
          </cell>
          <cell r="E228" t="e">
            <v>#REF!</v>
          </cell>
        </row>
        <row r="229">
          <cell r="B229" t="str">
            <v>FORMALETA</v>
          </cell>
          <cell r="C229" t="str">
            <v>GLB</v>
          </cell>
          <cell r="D229">
            <v>20000</v>
          </cell>
          <cell r="E229" t="e">
            <v>#REF!</v>
          </cell>
        </row>
        <row r="230">
          <cell r="B230" t="str">
            <v>ESTACAS MADERA</v>
          </cell>
          <cell r="C230" t="str">
            <v>UND</v>
          </cell>
          <cell r="D230">
            <v>500</v>
          </cell>
          <cell r="E230" t="e">
            <v>#REF!</v>
          </cell>
        </row>
        <row r="231">
          <cell r="B231" t="str">
            <v>BOMBA SUMERGIBLE</v>
          </cell>
          <cell r="C231" t="str">
            <v>UND</v>
          </cell>
          <cell r="D231">
            <v>2250000</v>
          </cell>
          <cell r="E231" t="e">
            <v>#REF!</v>
          </cell>
        </row>
        <row r="232">
          <cell r="B232" t="str">
            <v>TEJA ACEROLIT</v>
          </cell>
          <cell r="C232" t="str">
            <v>UND</v>
          </cell>
          <cell r="D232">
            <v>15000</v>
          </cell>
          <cell r="E232" t="e">
            <v>#REF!</v>
          </cell>
        </row>
        <row r="233">
          <cell r="B233" t="str">
            <v>PUERTA LAM DOB CAL 20 e=0.12 CON MARCO</v>
          </cell>
          <cell r="C233" t="str">
            <v>M2</v>
          </cell>
          <cell r="D233">
            <v>160000</v>
          </cell>
          <cell r="E233" t="e">
            <v>#REF!</v>
          </cell>
        </row>
        <row r="234">
          <cell r="B234" t="str">
            <v>HERRAMIENTA M.</v>
          </cell>
          <cell r="C234" t="str">
            <v>GLB</v>
          </cell>
          <cell r="D234">
            <v>250</v>
          </cell>
          <cell r="E234" t="e">
            <v>#REF!</v>
          </cell>
        </row>
        <row r="235">
          <cell r="B235" t="str">
            <v>HERRAMIENTAS MENOR</v>
          </cell>
          <cell r="C235" t="str">
            <v>GLB</v>
          </cell>
          <cell r="D235">
            <v>1000</v>
          </cell>
          <cell r="E235" t="e">
            <v>#REF!</v>
          </cell>
        </row>
        <row r="236">
          <cell r="B236" t="str">
            <v>FORMALETA EN MADERA PULIDA</v>
          </cell>
          <cell r="C236" t="str">
            <v>ML</v>
          </cell>
          <cell r="D236">
            <v>1500</v>
          </cell>
          <cell r="E236" t="e">
            <v>#REF!</v>
          </cell>
        </row>
        <row r="237">
          <cell r="B237" t="str">
            <v>FORMALETA METALICA 1×0.25</v>
          </cell>
          <cell r="C237" t="str">
            <v>DIA</v>
          </cell>
          <cell r="D237">
            <v>40</v>
          </cell>
          <cell r="E237" t="e">
            <v>#REF!</v>
          </cell>
        </row>
        <row r="238">
          <cell r="B238" t="str">
            <v>TABLERO DE MADERA</v>
          </cell>
          <cell r="C238" t="str">
            <v>d/M</v>
          </cell>
          <cell r="D238">
            <v>70</v>
          </cell>
          <cell r="E238" t="e">
            <v>#REF!</v>
          </cell>
        </row>
        <row r="239">
          <cell r="B239" t="str">
            <v>PARAL METALICO (TELESCOPICO)</v>
          </cell>
          <cell r="C239" t="str">
            <v>d/M</v>
          </cell>
          <cell r="D239">
            <v>90</v>
          </cell>
          <cell r="E239" t="e">
            <v>#REF!</v>
          </cell>
          <cell r="F239" t="str">
            <v>3metros</v>
          </cell>
        </row>
        <row r="240">
          <cell r="B240" t="str">
            <v>CERCHA METALICA DE 3M</v>
          </cell>
          <cell r="C240" t="str">
            <v>d/M</v>
          </cell>
          <cell r="D240">
            <v>70</v>
          </cell>
          <cell r="E240" t="e">
            <v>#REF!</v>
          </cell>
        </row>
        <row r="241">
          <cell r="B241" t="str">
            <v>FORMALETA METALICA 1×0.5 M-Und</v>
          </cell>
          <cell r="C241" t="str">
            <v>DIA</v>
          </cell>
          <cell r="D241">
            <v>60</v>
          </cell>
          <cell r="E241" t="e">
            <v>#REF!</v>
          </cell>
        </row>
        <row r="242">
          <cell r="B242" t="str">
            <v>XXX</v>
          </cell>
          <cell r="E242" t="e">
            <v>#REF!</v>
          </cell>
        </row>
        <row r="243">
          <cell r="B243" t="str">
            <v>XXX</v>
          </cell>
          <cell r="E243" t="e">
            <v>#REF!</v>
          </cell>
        </row>
        <row r="244">
          <cell r="B244" t="str">
            <v>XXX</v>
          </cell>
          <cell r="E244" t="e">
            <v>#REF!</v>
          </cell>
        </row>
        <row r="245">
          <cell r="B245" t="str">
            <v>XXX</v>
          </cell>
          <cell r="E245" t="e">
            <v>#REF!</v>
          </cell>
        </row>
        <row r="246">
          <cell r="B246" t="str">
            <v>XXX</v>
          </cell>
          <cell r="E246" t="e">
            <v>#REF!</v>
          </cell>
        </row>
        <row r="247">
          <cell r="B247" t="str">
            <v>XXX</v>
          </cell>
          <cell r="E247" t="e">
            <v>#REF!</v>
          </cell>
        </row>
        <row r="248">
          <cell r="B248" t="str">
            <v>XXX</v>
          </cell>
          <cell r="E248" t="e">
            <v>#REF!</v>
          </cell>
        </row>
        <row r="249">
          <cell r="B249" t="str">
            <v>XXX</v>
          </cell>
          <cell r="E249" t="e">
            <v>#REF!</v>
          </cell>
        </row>
        <row r="250">
          <cell r="D250">
            <v>0</v>
          </cell>
        </row>
        <row r="251">
          <cell r="D251">
            <v>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Set>
  </externalBook>
</externalLink>
</file>

<file path=xl/externalLinks/externalLink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TAPA 50 SMMLV"/>
      <sheetName val="PYG aptos"/>
      <sheetName val="67,15% APT Y 32,85% CASAS ACIDO"/>
      <sheetName val="PYG COMBINADO ACIDO"/>
      <sheetName val="67,15% APT Y 32,85% CASAS"/>
      <sheetName val="PYG COMBINADO"/>
      <sheetName val="FLUJO DE CAJA"/>
      <sheetName val="SUPUESTOS"/>
      <sheetName val="Equipos"/>
    </sheetNames>
    <sheetDataSet>
      <sheetData sheetId="0"/>
      <sheetData sheetId="1"/>
      <sheetData sheetId="2"/>
      <sheetData sheetId="3"/>
      <sheetData sheetId="4"/>
      <sheetData sheetId="5"/>
      <sheetData sheetId="6"/>
      <sheetData sheetId="7"/>
      <sheetData sheetId="8" refreshError="1"/>
    </sheetDataSet>
  </externalBook>
</externalLink>
</file>

<file path=xl/externalLinks/externalLink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
      <sheetName val="Base Datos"/>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C123"/>
      <sheetName val="M14"/>
      <sheetName val="C124"/>
      <sheetName val="Prog"/>
      <sheetName val="F Fdos"/>
      <sheetName val="Presup(2)"/>
    </sheetNames>
    <sheetDataSet>
      <sheetData sheetId="0"/>
      <sheetData sheetId="1">
        <row r="19">
          <cell r="B19" t="str">
            <v xml:space="preserve"> </v>
          </cell>
        </row>
        <row r="22">
          <cell r="B22">
            <v>0.1</v>
          </cell>
        </row>
      </sheetData>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Set>
  </externalBook>
</externalLink>
</file>

<file path=xl/externalLinks/externalLink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51">
          <cell r="G3251">
            <v>105077.34719999999</v>
          </cell>
        </row>
        <row r="3290">
          <cell r="G3290">
            <v>111634.8156</v>
          </cell>
        </row>
        <row r="3329">
          <cell r="G3329">
            <v>159171.52860000002</v>
          </cell>
        </row>
        <row r="3368">
          <cell r="G3368">
            <v>401182.89119999995</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LC. CANT."/>
      <sheetName val="PRESUPUESTO"/>
      <sheetName val="APU"/>
      <sheetName val="AIU"/>
      <sheetName val="APU Obra"/>
    </sheetNames>
    <sheetDataSet>
      <sheetData sheetId="0" refreshError="1"/>
      <sheetData sheetId="1"/>
      <sheetData sheetId="2"/>
      <sheetData sheetId="3"/>
      <sheetData sheetId="4" refreshError="1"/>
    </sheetDataSet>
  </externalBook>
</externalLink>
</file>

<file path=xl/externalLinks/externalLink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sheetData sheetId="1"/>
      <sheetData sheetId="2" refreshError="1">
        <row r="41">
          <cell r="G41">
            <v>4237.2145748987859</v>
          </cell>
        </row>
        <row r="84">
          <cell r="G84">
            <v>2014.9969560947102</v>
          </cell>
        </row>
        <row r="126">
          <cell r="G126">
            <v>5289.8461538461543</v>
          </cell>
        </row>
        <row r="169">
          <cell r="G169">
            <v>31646.5</v>
          </cell>
        </row>
        <row r="212">
          <cell r="G212">
            <v>519750</v>
          </cell>
        </row>
        <row r="253">
          <cell r="G253">
            <v>14055.001925164905</v>
          </cell>
        </row>
        <row r="292">
          <cell r="G292">
            <v>8334.9972624852526</v>
          </cell>
        </row>
        <row r="334">
          <cell r="G334">
            <v>15268</v>
          </cell>
        </row>
        <row r="376">
          <cell r="G376">
            <v>20258.999751526899</v>
          </cell>
        </row>
        <row r="457">
          <cell r="G457">
            <v>27903.999959251865</v>
          </cell>
        </row>
        <row r="499">
          <cell r="G499">
            <v>8400.0036350748378</v>
          </cell>
        </row>
        <row r="543">
          <cell r="G543">
            <v>1546990.0132727274</v>
          </cell>
        </row>
        <row r="633">
          <cell r="G633">
            <v>17575.76923076923</v>
          </cell>
        </row>
        <row r="675">
          <cell r="G675">
            <v>151612.09230769231</v>
          </cell>
        </row>
        <row r="759">
          <cell r="G759">
            <v>2560.9958957914109</v>
          </cell>
        </row>
        <row r="843">
          <cell r="G843">
            <v>3491.9963522833509</v>
          </cell>
        </row>
        <row r="885">
          <cell r="G885">
            <v>4889.0041319735301</v>
          </cell>
        </row>
        <row r="928">
          <cell r="G928">
            <v>9782.0028224775051</v>
          </cell>
        </row>
        <row r="1012">
          <cell r="G1012">
            <v>8624.4</v>
          </cell>
        </row>
        <row r="1053">
          <cell r="G1053">
            <v>6369.9984016481449</v>
          </cell>
        </row>
        <row r="1439">
          <cell r="G1439">
            <v>3203.6787878787882</v>
          </cell>
        </row>
        <row r="1482">
          <cell r="G1482">
            <v>2668.6000000000004</v>
          </cell>
        </row>
        <row r="1734">
          <cell r="G1734">
            <v>463443.5</v>
          </cell>
        </row>
        <row r="1863">
          <cell r="G1863">
            <v>483613.66666666663</v>
          </cell>
        </row>
        <row r="1906">
          <cell r="G1906">
            <v>509104.61111111112</v>
          </cell>
        </row>
        <row r="1949">
          <cell r="G1949">
            <v>446913</v>
          </cell>
        </row>
        <row r="1991">
          <cell r="G1991">
            <v>211708.36250000002</v>
          </cell>
        </row>
        <row r="2032">
          <cell r="G2032">
            <v>6542.1538461538457</v>
          </cell>
        </row>
        <row r="2075">
          <cell r="G2075">
            <v>2598.75</v>
          </cell>
        </row>
        <row r="2117">
          <cell r="G2117">
            <v>663006</v>
          </cell>
        </row>
        <row r="2159">
          <cell r="G2159">
            <v>693995.70588235289</v>
          </cell>
        </row>
        <row r="2201">
          <cell r="G2201">
            <v>80987.114235659086</v>
          </cell>
        </row>
        <row r="2326">
          <cell r="G2326">
            <v>11466.5491</v>
          </cell>
        </row>
        <row r="2367">
          <cell r="G2367">
            <v>41142</v>
          </cell>
        </row>
        <row r="2409">
          <cell r="G2409">
            <v>254780</v>
          </cell>
        </row>
        <row r="2620">
          <cell r="G2620">
            <v>62573.649999999994</v>
          </cell>
        </row>
        <row r="2662">
          <cell r="G2662">
            <v>26742.699399999998</v>
          </cell>
        </row>
        <row r="2706">
          <cell r="G2706">
            <v>33995.257727272721</v>
          </cell>
        </row>
        <row r="2828">
          <cell r="G2828">
            <v>1238819.9991044244</v>
          </cell>
        </row>
        <row r="2870">
          <cell r="G2870">
            <v>21419.107590909087</v>
          </cell>
        </row>
        <row r="2911">
          <cell r="G2911">
            <v>1531301.0028079851</v>
          </cell>
        </row>
        <row r="3173">
          <cell r="G3173">
            <v>3942.608695652174</v>
          </cell>
        </row>
        <row r="3290">
          <cell r="G3290">
            <v>111634.8156</v>
          </cell>
        </row>
        <row r="3411">
          <cell r="G3411">
            <v>81120</v>
          </cell>
        </row>
        <row r="3454">
          <cell r="G3454">
            <v>126360</v>
          </cell>
        </row>
        <row r="3496">
          <cell r="G3496">
            <v>255720</v>
          </cell>
        </row>
        <row r="3538">
          <cell r="G3538">
            <v>71877.699399999998</v>
          </cell>
        </row>
        <row r="3580">
          <cell r="G3580">
            <v>39332.199399999998</v>
          </cell>
        </row>
        <row r="3622">
          <cell r="G3622">
            <v>650000.00155437354</v>
          </cell>
        </row>
      </sheetData>
      <sheetData sheetId="3"/>
      <sheetData sheetId="4"/>
      <sheetData sheetId="5"/>
      <sheetData sheetId="6"/>
      <sheetData sheetId="7"/>
      <sheetData sheetId="8"/>
      <sheetData sheetId="9"/>
      <sheetData sheetId="10"/>
      <sheetData sheetId="11"/>
      <sheetData sheetId="12"/>
      <sheetData sheetId="13"/>
    </sheetDataSet>
  </externalBook>
</externalLink>
</file>

<file path=xl/externalLinks/externalLink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1096">
          <cell r="G1096">
            <v>21105.504000000001</v>
          </cell>
        </row>
        <row r="1139">
          <cell r="G1139">
            <v>31424.399999999998</v>
          </cell>
        </row>
        <row r="1181">
          <cell r="G1181">
            <v>46225.535999999993</v>
          </cell>
        </row>
        <row r="1267">
          <cell r="G1267">
            <v>135095.68799999999</v>
          </cell>
        </row>
        <row r="1310">
          <cell r="G1310">
            <v>161972.076</v>
          </cell>
        </row>
        <row r="1353">
          <cell r="G1353">
            <v>65543.015999999989</v>
          </cell>
        </row>
        <row r="3251">
          <cell r="G3251">
            <v>105077.34719999999</v>
          </cell>
        </row>
        <row r="3329">
          <cell r="G3329">
            <v>159171.52860000002</v>
          </cell>
        </row>
        <row r="3368">
          <cell r="G3368">
            <v>401182.89119999995</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AIU Acueducto "/>
      <sheetName val="AIU Alcantarillado"/>
    </sheetNames>
    <sheetDataSet>
      <sheetData sheetId="0"/>
      <sheetData sheetId="1"/>
      <sheetData sheetId="2"/>
      <sheetData sheetId="3"/>
      <sheetData sheetId="4"/>
      <sheetData sheetId="5"/>
      <sheetData sheetId="6"/>
      <sheetData sheetId="7"/>
      <sheetData sheetId="8">
        <row r="39">
          <cell r="B39">
            <v>0.6</v>
          </cell>
        </row>
      </sheetData>
      <sheetData sheetId="9"/>
      <sheetData sheetId="10"/>
      <sheetData sheetId="11"/>
      <sheetData sheetId="12"/>
      <sheetData sheetId="13"/>
      <sheetData sheetId="14"/>
      <sheetData sheetId="15"/>
      <sheetData sheetId="16"/>
      <sheetData sheetId="17"/>
      <sheetData sheetId="18"/>
      <sheetData sheetId="19" refreshError="1"/>
      <sheetData sheetId="20" refreshError="1"/>
    </sheetDataSet>
  </externalBook>
</externalLink>
</file>

<file path=xl/externalLinks/externalLink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s>
    <sheetDataSet>
      <sheetData sheetId="0" refreshError="1"/>
    </sheetDataSet>
  </externalBook>
</externalLink>
</file>

<file path=xl/externalLinks/externalLink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A.N."/>
      <sheetName val="SOPORTES A.N."/>
      <sheetName val="DOMI.STA.CECILIA II"/>
      <sheetName val="ACTA"/>
      <sheetName val="BALANCE FINANCIERO"/>
      <sheetName val="AVANCE"/>
      <sheetName val="E.MERCANCIA"/>
      <sheetName val="tuberia"/>
      <sheetName val="CONT INSP Y ENSAYO"/>
    </sheetNames>
    <sheetDataSet>
      <sheetData sheetId="0" refreshError="1">
        <row r="15">
          <cell r="I15">
            <v>0.54751813668079397</v>
          </cell>
        </row>
        <row r="16">
          <cell r="I16">
            <v>0.67002611682034363</v>
          </cell>
        </row>
        <row r="17">
          <cell r="I17">
            <v>0.80535562905411928</v>
          </cell>
        </row>
        <row r="18">
          <cell r="I18">
            <v>0.89811116639918487</v>
          </cell>
        </row>
        <row r="19">
          <cell r="I19">
            <v>0.9744774270287262</v>
          </cell>
        </row>
        <row r="20">
          <cell r="I20">
            <v>1.1239471251137785</v>
          </cell>
        </row>
        <row r="21">
          <cell r="I21">
            <v>1.2825432987340994</v>
          </cell>
        </row>
        <row r="22">
          <cell r="I22">
            <v>1.4530556979861888</v>
          </cell>
        </row>
        <row r="23">
          <cell r="I23">
            <v>1.6392553722877783</v>
          </cell>
        </row>
        <row r="24">
          <cell r="I24">
            <v>1.8401475946639425</v>
          </cell>
        </row>
        <row r="25">
          <cell r="I25">
            <v>2.4052561673438118</v>
          </cell>
        </row>
        <row r="28">
          <cell r="I28">
            <v>3.6230056809750879</v>
          </cell>
        </row>
        <row r="29">
          <cell r="I29">
            <v>4.2349131863889973</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U"/>
      <sheetName val="PU (2)"/>
      <sheetName val="RESUMEN"/>
      <sheetName val="PRECIOS"/>
      <sheetName val="fotos"/>
      <sheetName val="Aula_Completa"/>
    </sheetNames>
    <sheetDataSet>
      <sheetData sheetId="0"/>
      <sheetData sheetId="1">
        <row r="10">
          <cell r="F10" t="str">
            <v>ITEM: Terraplenes (con material proveniente de corte)</v>
          </cell>
        </row>
      </sheetData>
      <sheetData sheetId="2"/>
      <sheetData sheetId="3"/>
      <sheetData sheetId="4"/>
      <sheetData sheetId="5" refreshError="1"/>
    </sheetDataSet>
  </externalBook>
</externalLink>
</file>

<file path=xl/externalLinks/externalLink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s>
    <definedNames>
      <definedName name="absc"/>
    </definedNames>
    <sheetDataSet>
      <sheetData sheetId="0" refreshError="1"/>
      <sheetData sheetId="1" refreshError="1"/>
    </sheetDataSet>
  </externalBook>
</externalLink>
</file>

<file path=xl/externalLinks/externalLink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 val="aCCIDENTES DE 1995 - 1996.xls"/>
      <sheetName val="aCCIDENTES%20DE%201995%20-%2019"/>
    </sheetNames>
    <definedNames>
      <definedName name="absc"/>
    </definedNames>
    <sheetDataSet>
      <sheetData sheetId="0" refreshError="1"/>
      <sheetData sheetId="1" refreshError="1"/>
      <sheetData sheetId="2"/>
    </sheetDataSet>
  </externalBook>
</externalLink>
</file>

<file path=xl/externalLinks/externalLink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ISTA MATERIALES"/>
      <sheetName val="FACTOR_PREST."/>
      <sheetName val="MANO DE OBRA "/>
      <sheetName val="CONCRETO y MORTEROS"/>
      <sheetName val="PRESUPUESTOS"/>
      <sheetName val="HIDROSANITARIOS"/>
      <sheetName val="11.3"/>
      <sheetName val="11.2"/>
      <sheetName val="11.1"/>
      <sheetName val="10.1"/>
      <sheetName val="9.7"/>
      <sheetName val="9.6"/>
      <sheetName val="9.5"/>
      <sheetName val="9.4"/>
      <sheetName val="9.3"/>
      <sheetName val="9.2"/>
      <sheetName val="9.1"/>
      <sheetName val="8.5"/>
      <sheetName val="8.4"/>
      <sheetName val="8.3"/>
      <sheetName val="8.2"/>
      <sheetName val="8.1"/>
      <sheetName val="7.3"/>
      <sheetName val="7.2"/>
      <sheetName val="7.1"/>
      <sheetName val="6.4"/>
      <sheetName val="6.3"/>
      <sheetName val="6.2"/>
      <sheetName val="6.1"/>
      <sheetName val="5.10"/>
      <sheetName val="5.9"/>
      <sheetName val="5.8"/>
      <sheetName val="5.7"/>
      <sheetName val="5.6"/>
      <sheetName val="5.5"/>
      <sheetName val="5.4"/>
      <sheetName val="5.3"/>
      <sheetName val="5.2"/>
      <sheetName val="5.1"/>
      <sheetName val="4.2"/>
      <sheetName val="4.1"/>
      <sheetName val="3.4"/>
      <sheetName val="3.3"/>
      <sheetName val="3.2"/>
      <sheetName val="3.1"/>
      <sheetName val="2.2"/>
      <sheetName val="2.1"/>
      <sheetName val="1.11"/>
      <sheetName val="1.10"/>
      <sheetName val="1.9"/>
      <sheetName val="1.1"/>
      <sheetName val="1.2"/>
      <sheetName val="1.3"/>
      <sheetName val="1.4"/>
      <sheetName val="1.5"/>
      <sheetName val="1.6"/>
      <sheetName val="1.7"/>
      <sheetName val="1.8"/>
      <sheetName val="APUS"/>
    </sheetNames>
    <sheetDataSet>
      <sheetData sheetId="0" refreshError="1">
        <row r="6">
          <cell r="D6">
            <v>520</v>
          </cell>
        </row>
        <row r="7">
          <cell r="D7">
            <v>52780</v>
          </cell>
        </row>
        <row r="9">
          <cell r="D9">
            <v>68802.5</v>
          </cell>
        </row>
        <row r="10">
          <cell r="D10">
            <v>25000</v>
          </cell>
        </row>
        <row r="11">
          <cell r="D11">
            <v>80</v>
          </cell>
        </row>
        <row r="26">
          <cell r="D26">
            <v>39949.993999999999</v>
          </cell>
        </row>
        <row r="389">
          <cell r="F389">
            <v>2500</v>
          </cell>
        </row>
        <row r="410">
          <cell r="D410">
            <v>4062.5</v>
          </cell>
        </row>
        <row r="432">
          <cell r="D432">
            <v>2419.7599999999998</v>
          </cell>
        </row>
        <row r="434">
          <cell r="D434">
            <v>1903.56</v>
          </cell>
        </row>
        <row r="1400">
          <cell r="D1400">
            <v>1240</v>
          </cell>
        </row>
        <row r="1401">
          <cell r="D1401">
            <v>16000</v>
          </cell>
        </row>
        <row r="1402">
          <cell r="D1402">
            <v>22500</v>
          </cell>
        </row>
        <row r="1651">
          <cell r="D1651">
            <v>18000</v>
          </cell>
        </row>
        <row r="1652">
          <cell r="D1652">
            <v>2500</v>
          </cell>
        </row>
        <row r="1653">
          <cell r="D1653">
            <v>3600</v>
          </cell>
        </row>
        <row r="1657">
          <cell r="D1657">
            <v>2850</v>
          </cell>
        </row>
        <row r="1658">
          <cell r="D1658">
            <v>2500</v>
          </cell>
        </row>
        <row r="1659">
          <cell r="D1659">
            <v>1260</v>
          </cell>
        </row>
        <row r="1660">
          <cell r="D1660">
            <v>2918</v>
          </cell>
        </row>
        <row r="1661">
          <cell r="D1661">
            <v>1360</v>
          </cell>
        </row>
        <row r="1662">
          <cell r="D1662">
            <v>75000</v>
          </cell>
        </row>
        <row r="1663">
          <cell r="D1663">
            <v>1466.6666666666667</v>
          </cell>
        </row>
        <row r="1664">
          <cell r="D1664">
            <v>12000</v>
          </cell>
        </row>
        <row r="1665">
          <cell r="D1665">
            <v>38164</v>
          </cell>
        </row>
        <row r="1666">
          <cell r="D1666">
            <v>15500</v>
          </cell>
        </row>
        <row r="1667">
          <cell r="D1667">
            <v>350</v>
          </cell>
        </row>
        <row r="1668">
          <cell r="D1668">
            <v>55000</v>
          </cell>
        </row>
        <row r="1669">
          <cell r="D1669">
            <v>4000</v>
          </cell>
        </row>
        <row r="1670">
          <cell r="D1670">
            <v>98300</v>
          </cell>
        </row>
        <row r="1671">
          <cell r="D1671">
            <v>10000</v>
          </cell>
        </row>
        <row r="1672">
          <cell r="D1672">
            <v>650</v>
          </cell>
        </row>
        <row r="1673">
          <cell r="D1673">
            <v>12000</v>
          </cell>
        </row>
      </sheetData>
      <sheetData sheetId="1" refreshError="1"/>
      <sheetData sheetId="2" refreshError="1">
        <row r="8">
          <cell r="C8">
            <v>45000</v>
          </cell>
        </row>
        <row r="10">
          <cell r="G10">
            <v>58075</v>
          </cell>
        </row>
        <row r="11">
          <cell r="G11">
            <v>43935</v>
          </cell>
        </row>
        <row r="13">
          <cell r="G13">
            <v>29290</v>
          </cell>
        </row>
        <row r="14">
          <cell r="G14">
            <v>58580</v>
          </cell>
        </row>
        <row r="24">
          <cell r="D24">
            <v>50000</v>
          </cell>
        </row>
        <row r="25">
          <cell r="D25">
            <v>300000</v>
          </cell>
        </row>
        <row r="26">
          <cell r="D26">
            <v>45000</v>
          </cell>
        </row>
      </sheetData>
      <sheetData sheetId="3" refreshError="1">
        <row r="40">
          <cell r="G40">
            <v>455763.82807096728</v>
          </cell>
        </row>
        <row r="84">
          <cell r="G84">
            <v>332587.36273794359</v>
          </cell>
        </row>
        <row r="172">
          <cell r="G172">
            <v>261898.128</v>
          </cell>
        </row>
        <row r="214">
          <cell r="G214">
            <v>232309.28</v>
          </cell>
        </row>
        <row r="258">
          <cell r="G258">
            <v>211056</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Set>
  </externalBook>
</externalLink>
</file>

<file path=xl/externalLinks/externalLink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actividad"/>
      <sheetName val="dEDT"/>
      <sheetName val="aCant"/>
      <sheetName val="aguia"/>
      <sheetName val="aItems"/>
      <sheetName val="aUnitbasic"/>
      <sheetName val="precmateri"/>
      <sheetName val="aUnitb"/>
      <sheetName val="Prest"/>
      <sheetName val="cAnalisisbas"/>
      <sheetName val="dCuadrilla"/>
      <sheetName val="dMO no calificada"/>
      <sheetName val="AUI"/>
      <sheetName val="precmatuni"/>
      <sheetName val="preequipo"/>
      <sheetName val="cAnalisis"/>
      <sheetName val="cPresup"/>
      <sheetName val="retropliegos"/>
      <sheetName val="zprocedimiento"/>
      <sheetName val="Hoja1"/>
    </sheetNames>
    <sheetDataSet>
      <sheetData sheetId="0">
        <row r="3">
          <cell r="A3" t="str">
            <v>LOCALIZACION DE OBRAS 1</v>
          </cell>
          <cell r="B3">
            <v>1</v>
          </cell>
        </row>
        <row r="4">
          <cell r="A4" t="str">
            <v>MOVIMIENTO DE TIERRAS 1</v>
          </cell>
          <cell r="B4">
            <v>2</v>
          </cell>
        </row>
        <row r="5">
          <cell r="A5" t="str">
            <v>CIMENTACION DE ESTRUCTURA 1</v>
          </cell>
          <cell r="B5">
            <v>3</v>
          </cell>
        </row>
        <row r="6">
          <cell r="A6" t="str">
            <v>CONSTRUCCION DE COLUMNAS Y VIGAS 1</v>
          </cell>
          <cell r="B6">
            <v>4</v>
          </cell>
        </row>
        <row r="7">
          <cell r="A7" t="str">
            <v>CASA 1</v>
          </cell>
          <cell r="B7">
            <v>5</v>
          </cell>
        </row>
        <row r="8">
          <cell r="A8" t="str">
            <v>CUBIERTA 2</v>
          </cell>
          <cell r="B8">
            <v>6</v>
          </cell>
        </row>
        <row r="9">
          <cell r="A9" t="str">
            <v>INST. HIDRAULICAS 2</v>
          </cell>
          <cell r="B9">
            <v>7</v>
          </cell>
        </row>
        <row r="10">
          <cell r="A10" t="str">
            <v>PINTURA 2</v>
          </cell>
          <cell r="B10">
            <v>8</v>
          </cell>
        </row>
        <row r="11">
          <cell r="A11" t="str">
            <v>MAMPOSTERIA 2</v>
          </cell>
          <cell r="B11">
            <v>9</v>
          </cell>
        </row>
        <row r="12">
          <cell r="A12" t="str">
            <v>EXCAVACIONES 2</v>
          </cell>
          <cell r="B12">
            <v>10</v>
          </cell>
        </row>
        <row r="13">
          <cell r="A13" t="str">
            <v>SUELOS 3</v>
          </cell>
          <cell r="B13">
            <v>11</v>
          </cell>
        </row>
        <row r="14">
          <cell r="A14" t="str">
            <v>INST. ELECTRICAS 3</v>
          </cell>
          <cell r="B14">
            <v>12</v>
          </cell>
        </row>
        <row r="15">
          <cell r="A15" t="str">
            <v>INST. SANITARIAS 3</v>
          </cell>
          <cell r="B15">
            <v>13</v>
          </cell>
        </row>
        <row r="16">
          <cell r="A16" t="str">
            <v>INST. MUEBLES 3</v>
          </cell>
          <cell r="B16">
            <v>14</v>
          </cell>
        </row>
        <row r="17">
          <cell r="A17" t="str">
            <v>LARGUEROS 3</v>
          </cell>
          <cell r="B17">
            <v>15</v>
          </cell>
        </row>
        <row r="18">
          <cell r="A18" t="str">
            <v>INS VIGAS 4</v>
          </cell>
          <cell r="B18">
            <v>16</v>
          </cell>
        </row>
        <row r="19">
          <cell r="A19" t="str">
            <v>INST COLUMNAS 4</v>
          </cell>
          <cell r="B19">
            <v>17</v>
          </cell>
        </row>
        <row r="20">
          <cell r="A20" t="str">
            <v>INST DINTELES 4</v>
          </cell>
          <cell r="B20">
            <v>18</v>
          </cell>
        </row>
        <row r="21">
          <cell r="A21" t="str">
            <v>INST MOJINETES 4</v>
          </cell>
          <cell r="B21">
            <v>19</v>
          </cell>
        </row>
        <row r="22">
          <cell r="A22" t="str">
            <v>LOCALIZACION DE OBRAS 4</v>
          </cell>
          <cell r="B22">
            <v>20</v>
          </cell>
        </row>
        <row r="23">
          <cell r="A23" t="str">
            <v>MOVIMIENTO DE TIERRAS 5</v>
          </cell>
          <cell r="B23">
            <v>21</v>
          </cell>
        </row>
        <row r="24">
          <cell r="A24" t="str">
            <v>CIMENTACION DE ESTRUCTURA 5</v>
          </cell>
          <cell r="B24">
            <v>22</v>
          </cell>
        </row>
        <row r="25">
          <cell r="A25" t="str">
            <v>CONSTRUCCION DE COLUMNAS Y VIGAS 5</v>
          </cell>
          <cell r="B25">
            <v>23</v>
          </cell>
        </row>
        <row r="26">
          <cell r="A26" t="str">
            <v>CASA 5</v>
          </cell>
          <cell r="B26">
            <v>24</v>
          </cell>
        </row>
        <row r="27">
          <cell r="A27" t="str">
            <v>CUBIERTA 5</v>
          </cell>
          <cell r="B27">
            <v>25</v>
          </cell>
        </row>
        <row r="28">
          <cell r="A28" t="str">
            <v>INST. HIDRAULICAS 6</v>
          </cell>
          <cell r="B28">
            <v>26</v>
          </cell>
        </row>
        <row r="29">
          <cell r="A29" t="str">
            <v>PINTURA 6</v>
          </cell>
          <cell r="B29">
            <v>27</v>
          </cell>
        </row>
        <row r="30">
          <cell r="A30" t="str">
            <v>MAMPOSTERIA 6</v>
          </cell>
          <cell r="B30">
            <v>28</v>
          </cell>
        </row>
        <row r="31">
          <cell r="A31" t="str">
            <v>EXCAVACIONES 6</v>
          </cell>
          <cell r="B31">
            <v>29</v>
          </cell>
        </row>
        <row r="32">
          <cell r="A32" t="str">
            <v>SUELOS 6</v>
          </cell>
          <cell r="B32">
            <v>30</v>
          </cell>
        </row>
        <row r="33">
          <cell r="A33" t="str">
            <v>INST. ELECTRICAS 7</v>
          </cell>
          <cell r="B33">
            <v>31</v>
          </cell>
        </row>
        <row r="34">
          <cell r="A34" t="str">
            <v>INST. SANITARIAS 7</v>
          </cell>
          <cell r="B34">
            <v>32</v>
          </cell>
        </row>
        <row r="35">
          <cell r="A35" t="str">
            <v>INST. MUEBLES 7</v>
          </cell>
          <cell r="B35">
            <v>33</v>
          </cell>
        </row>
        <row r="36">
          <cell r="A36" t="str">
            <v>LARGUEROS 7</v>
          </cell>
          <cell r="B36">
            <v>34</v>
          </cell>
        </row>
        <row r="37">
          <cell r="A37" t="str">
            <v>INS VIGAS 7</v>
          </cell>
          <cell r="B37">
            <v>35</v>
          </cell>
        </row>
        <row r="38">
          <cell r="A38" t="str">
            <v>INST COLUMNAS 8</v>
          </cell>
          <cell r="B38">
            <v>36</v>
          </cell>
        </row>
        <row r="39">
          <cell r="A39" t="str">
            <v>INST DINTELES 8</v>
          </cell>
          <cell r="B39">
            <v>37</v>
          </cell>
        </row>
        <row r="40">
          <cell r="A40" t="str">
            <v>INST MOJINETES 8</v>
          </cell>
          <cell r="B40">
            <v>38</v>
          </cell>
        </row>
        <row r="41">
          <cell r="A41" t="str">
            <v>INS PAREDES 8</v>
          </cell>
          <cell r="B41">
            <v>39</v>
          </cell>
        </row>
        <row r="42">
          <cell r="A42" t="str">
            <v>INST. ELECTRICAS 8</v>
          </cell>
          <cell r="B42">
            <v>40</v>
          </cell>
        </row>
      </sheetData>
      <sheetData sheetId="1"/>
      <sheetData sheetId="2"/>
      <sheetData sheetId="3">
        <row r="3">
          <cell r="A3" t="str">
            <v>a_BASICOS</v>
          </cell>
        </row>
        <row r="4">
          <cell r="A4" t="str">
            <v>a_PREELIMINAR</v>
          </cell>
        </row>
        <row r="5">
          <cell r="A5" t="str">
            <v>a_CIMENTACION</v>
          </cell>
        </row>
        <row r="6">
          <cell r="A6" t="str">
            <v>b_MAMPOSTERIA</v>
          </cell>
        </row>
        <row r="7">
          <cell r="A7" t="str">
            <v>c_ESTRUCTURA</v>
          </cell>
        </row>
        <row r="8">
          <cell r="A8" t="str">
            <v>d_CUBIERTA</v>
          </cell>
        </row>
        <row r="9">
          <cell r="A9" t="str">
            <v>e_INSTALACIONES_HIDRAULICAS</v>
          </cell>
        </row>
        <row r="10">
          <cell r="A10" t="str">
            <v>f_INSTAC_ELECTRICAS_TELEF</v>
          </cell>
        </row>
        <row r="11">
          <cell r="A11" t="str">
            <v>f_INSTALA_GAS</v>
          </cell>
        </row>
        <row r="12">
          <cell r="A12" t="str">
            <v>f_INSTAC_AIRE_ACONDICIONADO</v>
          </cell>
        </row>
        <row r="13">
          <cell r="A13" t="str">
            <v>g_CARPINT_METALICA_MADERA</v>
          </cell>
        </row>
        <row r="14">
          <cell r="A14" t="str">
            <v>h_PISOS_Y_PAVIMENTO</v>
          </cell>
        </row>
        <row r="15">
          <cell r="A15" t="str">
            <v>i_ZONA_VERDE</v>
          </cell>
        </row>
      </sheetData>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Set>
  </externalBook>
</externalLink>
</file>

<file path=xl/externalLinks/externalLink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Indice"/>
      <sheetName val="PE-01"/>
      <sheetName val="PE-02"/>
      <sheetName val="PE-03"/>
      <sheetName val="PE-04"/>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row r="2">
          <cell r="T2" t="str">
            <v>Plan de Desarrollo</v>
          </cell>
          <cell r="U2" t="str">
            <v>Administración</v>
          </cell>
          <cell r="X2" t="str">
            <v>Barcos, trenes, aviones y maquinaria</v>
          </cell>
          <cell r="AA2" t="str">
            <v>Método de la Linea Recta</v>
          </cell>
          <cell r="AE2" t="str">
            <v>Alta</v>
          </cell>
          <cell r="AG2" t="str">
            <v>Bien o Servicio</v>
          </cell>
          <cell r="AH2" t="str">
            <v>Beneficios Ambientales</v>
          </cell>
        </row>
        <row r="3">
          <cell r="T3" t="str">
            <v>Plan de Ordenamiento Territorial,POT</v>
          </cell>
          <cell r="U3" t="str">
            <v>Capacitación y asistencia técnica</v>
          </cell>
          <cell r="X3" t="str">
            <v>Edificaciones</v>
          </cell>
          <cell r="AE3" t="str">
            <v>Media</v>
          </cell>
          <cell r="AG3" t="str">
            <v>Desperdicios</v>
          </cell>
          <cell r="AH3" t="str">
            <v>Otros Beneficios</v>
          </cell>
        </row>
        <row r="4">
          <cell r="T4" t="str">
            <v>Régimen Tributario, Tasas</v>
          </cell>
          <cell r="U4" t="str">
            <v>Dotación</v>
          </cell>
          <cell r="X4" t="str">
            <v>Embalses, represas y canales-Obras Civiles</v>
          </cell>
          <cell r="AE4" t="str">
            <v>Baja</v>
          </cell>
          <cell r="AG4" t="str">
            <v>Otros</v>
          </cell>
        </row>
        <row r="5">
          <cell r="T5" t="str">
            <v>Tasas Retributivas Ambientales</v>
          </cell>
          <cell r="U5" t="str">
            <v>Estudios</v>
          </cell>
          <cell r="X5" t="str">
            <v>Embalses, represas y canales-Obras Control</v>
          </cell>
        </row>
        <row r="6">
          <cell r="T6" t="str">
            <v>Tasas dentro del Régimen Tributario</v>
          </cell>
          <cell r="U6" t="str">
            <v>Imprevistos</v>
          </cell>
          <cell r="X6" t="str">
            <v>Equipo de comedor, cocina, despensa y hotelería</v>
          </cell>
        </row>
        <row r="7">
          <cell r="T7" t="str">
            <v>Legislación Laboral (salarios, prestaciones, contrataciones, etc)</v>
          </cell>
          <cell r="U7" t="str">
            <v>Mantenimiento</v>
          </cell>
          <cell r="X7" t="str">
            <v>Equipo de Computación y Accesorios</v>
          </cell>
        </row>
        <row r="8">
          <cell r="T8" t="str">
            <v>Leyes, Decretos, Ordenanzas, Acuerdos, Resoluciones</v>
          </cell>
          <cell r="U8" t="str">
            <v>Obra Física</v>
          </cell>
          <cell r="X8" t="str">
            <v>Equipo de comunicación y accesorios</v>
          </cell>
        </row>
        <row r="9">
          <cell r="T9" t="str">
            <v>Licencias (Exploración, construcción, demolición, etc)</v>
          </cell>
          <cell r="U9" t="str">
            <v>Otros</v>
          </cell>
          <cell r="X9" t="str">
            <v>Equipo de transporte, tracción y elevación</v>
          </cell>
        </row>
        <row r="10">
          <cell r="T10" t="str">
            <v>Contratos de áreas aporte</v>
          </cell>
          <cell r="X10" t="str">
            <v>Equipo médico y científico</v>
          </cell>
        </row>
        <row r="11">
          <cell r="B11" t="str">
            <v>Internacional</v>
          </cell>
          <cell r="T11" t="str">
            <v>Contratos de Concesión</v>
          </cell>
          <cell r="X11" t="str">
            <v>Equipo y accesorios de generación, transmisión, distribución, producción, conducción, tratamiento, etc</v>
          </cell>
        </row>
        <row r="12">
          <cell r="B12" t="str">
            <v>Costa Atlántica</v>
          </cell>
          <cell r="T12" t="str">
            <v>Otras Normas</v>
          </cell>
          <cell r="X12" t="str">
            <v>Maquinaria y equipo</v>
          </cell>
        </row>
        <row r="13">
          <cell r="B13" t="str">
            <v>Occidente</v>
          </cell>
          <cell r="X13" t="str">
            <v>Muebles, enseres y equipo de Oficina</v>
          </cell>
        </row>
        <row r="14">
          <cell r="B14" t="str">
            <v>Centro Oriente</v>
          </cell>
          <cell r="X14" t="str">
            <v>Plantas y ductos</v>
          </cell>
        </row>
        <row r="15">
          <cell r="B15" t="str">
            <v>Orinoquía</v>
          </cell>
          <cell r="X15" t="str">
            <v>Redes, líneas y cables aéreos y sus accesorios</v>
          </cell>
        </row>
        <row r="16">
          <cell r="B16" t="str">
            <v>Amazonía</v>
          </cell>
          <cell r="X16" t="str">
            <v>Redes, líneas y cables subterraneos y sus accesorios</v>
          </cell>
        </row>
        <row r="17">
          <cell r="B17" t="str">
            <v>Bogotá</v>
          </cell>
          <cell r="X17" t="str">
            <v>Torres, postes y accesorios</v>
          </cell>
        </row>
      </sheetData>
      <sheetData sheetId="22">
        <row r="1">
          <cell r="A1" t="str">
            <v>Accesorios y repuestos</v>
          </cell>
        </row>
        <row r="2">
          <cell r="A2" t="str">
            <v>Acepillado, incluye fabricación de listón y molduras en blanco</v>
          </cell>
        </row>
        <row r="3">
          <cell r="A3" t="str">
            <v>Agua potable</v>
          </cell>
        </row>
        <row r="4">
          <cell r="A4" t="str">
            <v>Ajonjolí</v>
          </cell>
        </row>
        <row r="5">
          <cell r="A5" t="str">
            <v>Algodón</v>
          </cell>
        </row>
        <row r="6">
          <cell r="A6" t="str">
            <v>Arenas industriales</v>
          </cell>
        </row>
        <row r="7">
          <cell r="A7" t="str">
            <v>Arenas y gravillas</v>
          </cell>
        </row>
        <row r="8">
          <cell r="A8" t="str">
            <v>Arroz</v>
          </cell>
        </row>
        <row r="9">
          <cell r="A9" t="str">
            <v>Aserrado de madera</v>
          </cell>
        </row>
        <row r="10">
          <cell r="A10" t="str">
            <v>Café</v>
          </cell>
        </row>
        <row r="11">
          <cell r="A11" t="str">
            <v>Caña de azúcar</v>
          </cell>
        </row>
        <row r="12">
          <cell r="A12" t="str">
            <v>Carbón mineral</v>
          </cell>
        </row>
        <row r="13">
          <cell r="A13" t="str">
            <v>Cebolla</v>
          </cell>
        </row>
        <row r="14">
          <cell r="A14" t="str">
            <v>Comercio</v>
          </cell>
        </row>
        <row r="15">
          <cell r="A15" t="str">
            <v>Comunicaciones</v>
          </cell>
        </row>
        <row r="16">
          <cell r="A16" t="str">
            <v>Confección de artículos de camisería</v>
          </cell>
        </row>
        <row r="17">
          <cell r="A17" t="str">
            <v>Confección de cortinas y artículos de ornamentación con Materiales textiles, incluye los de material plástico</v>
          </cell>
        </row>
        <row r="18">
          <cell r="A18" t="str">
            <v>Confección de prendas de vestir de cuero</v>
          </cell>
        </row>
        <row r="19">
          <cell r="A19" t="str">
            <v>Confección de ropa exterior para mujer y niña</v>
          </cell>
        </row>
        <row r="20">
          <cell r="A20" t="str">
            <v>Confección de ropa interior para mujer y niña</v>
          </cell>
        </row>
        <row r="21">
          <cell r="A21" t="str">
            <v>Confección de ropa para bebe</v>
          </cell>
        </row>
        <row r="22">
          <cell r="A22" t="str">
            <v>Confección de ropa para cama</v>
          </cell>
        </row>
        <row r="23">
          <cell r="A23" t="str">
            <v>Confección de ropa para trabajo</v>
          </cell>
        </row>
        <row r="24">
          <cell r="A24" t="str">
            <v>Confección de vestidos de baño</v>
          </cell>
        </row>
        <row r="25">
          <cell r="A25" t="str">
            <v>Conservación y tratamiento de la madera</v>
          </cell>
        </row>
        <row r="26">
          <cell r="A26" t="str">
            <v>Construcción industrial</v>
          </cell>
        </row>
        <row r="27">
          <cell r="A27" t="str">
            <v>Construcción y reconstrucción de embarcaciones mayores</v>
          </cell>
        </row>
        <row r="28">
          <cell r="A28" t="str">
            <v>Construcción y reconstrucción de embarcaciones menores</v>
          </cell>
        </row>
        <row r="29">
          <cell r="A29" t="str">
            <v>Curtido y acabado de cuero</v>
          </cell>
        </row>
        <row r="30">
          <cell r="A30" t="str">
            <v>Deshidratación de frutas, legumbres y otros vegetales</v>
          </cell>
        </row>
        <row r="31">
          <cell r="A31" t="str">
            <v>Desmote y preparación del algodón para el hilado</v>
          </cell>
        </row>
        <row r="32">
          <cell r="A32" t="str">
            <v>Destilación de alcohol etílico, para todos los usos</v>
          </cell>
        </row>
        <row r="33">
          <cell r="A33" t="str">
            <v>Divisas</v>
          </cell>
        </row>
        <row r="34">
          <cell r="A34" t="str">
            <v xml:space="preserve">Elaboración de aceites esenciales, resinas y mezclas, excepto los derivados de la destilación de maderas </v>
          </cell>
        </row>
        <row r="35">
          <cell r="A35" t="str">
            <v>Elaboración de alimentos para aves, incluso los complementarios</v>
          </cell>
        </row>
        <row r="36">
          <cell r="A36" t="str">
            <v>Elaboración de alimentos para ganado, incluso los complementarios</v>
          </cell>
        </row>
        <row r="37">
          <cell r="A37" t="str">
            <v>Elaboración de alimentos para perros, gatos y otros animales</v>
          </cell>
        </row>
        <row r="38">
          <cell r="A38" t="str">
            <v>Elaboración de combustibles derivados del petróleo</v>
          </cell>
        </row>
        <row r="39">
          <cell r="A39" t="str">
            <v>Elaboración de malta</v>
          </cell>
        </row>
        <row r="40">
          <cell r="A40" t="str">
            <v>Elaboración de mezclas de abonos orgánicos y naturales, estiércol, residuos vegetales y escorias</v>
          </cell>
        </row>
        <row r="41">
          <cell r="A41" t="str">
            <v>Encuadernación</v>
          </cell>
        </row>
        <row r="42">
          <cell r="A42" t="str">
            <v>Energía eléctrica industrial</v>
          </cell>
        </row>
        <row r="43">
          <cell r="A43" t="str">
            <v>Energía eléctrica sector agropecuario</v>
          </cell>
        </row>
        <row r="44">
          <cell r="A44" t="str">
            <v>Energía eléctrica servicios</v>
          </cell>
        </row>
        <row r="45">
          <cell r="A45" t="str">
            <v>Envase de carnes en conserva en recipientes herméticos</v>
          </cell>
        </row>
        <row r="46">
          <cell r="A46" t="str">
            <v>Equipos de oficina</v>
          </cell>
        </row>
        <row r="47">
          <cell r="A47" t="str">
            <v>Equipos de transporte</v>
          </cell>
        </row>
        <row r="48">
          <cell r="A48" t="str">
            <v>Excedente bruto de explotación (p.m.), industria manufacturera</v>
          </cell>
        </row>
        <row r="49">
          <cell r="A49" t="str">
            <v>Excedente bruto de explotación (p.m.), sector agropecuario</v>
          </cell>
        </row>
        <row r="50">
          <cell r="A50" t="str">
            <v>Excedente bruto de explotación (p.m.), sector servicios</v>
          </cell>
        </row>
        <row r="51">
          <cell r="A51" t="str">
            <v>Excedente bruto de explotación (p.m.), sector transporte</v>
          </cell>
        </row>
        <row r="52">
          <cell r="A52" t="str">
            <v>Extracción y refinación de manteca de cerdo y otras grasas Animales  comestibles y subproductos</v>
          </cell>
        </row>
        <row r="53">
          <cell r="A53" t="str">
            <v>Fabricación  de artículos fundidos de aluminio y sus aleaciones</v>
          </cell>
        </row>
        <row r="54">
          <cell r="A54" t="str">
            <v>Fabricación  de productos de alambre</v>
          </cell>
        </row>
        <row r="55">
          <cell r="A55" t="str">
            <v>Fabricación de  calzado no incluido antes</v>
          </cell>
        </row>
        <row r="56">
          <cell r="A56" t="str">
            <v>Fabricación de abonos nitrogenados, fosfáticos y potásicos puros, mixtos, compuestos y complejos</v>
          </cell>
        </row>
        <row r="57">
          <cell r="A57" t="str">
            <v>Fabricación de accesorios eléctricos para alumbrado deuso general</v>
          </cell>
        </row>
        <row r="58">
          <cell r="A58" t="str">
            <v>Fabricación de acero</v>
          </cell>
        </row>
        <row r="59">
          <cell r="A59" t="str">
            <v>Fabricación de agujas, alfileres, broches, cremalleras y artículos metálicos de mercería n.e.p.</v>
          </cell>
        </row>
        <row r="60">
          <cell r="A60" t="str">
            <v>Fabricación de almidones, féculas y productos derivados, incluye gluten y harina de gluten</v>
          </cell>
        </row>
        <row r="61">
          <cell r="A61" t="str">
            <v>Fabricación de aparatos de soldadura eléctricos</v>
          </cell>
        </row>
        <row r="62">
          <cell r="A62" t="str">
            <v xml:space="preserve">Fabricación de aparatos eléctricos de limpieza y de plantar eléctricos </v>
          </cell>
        </row>
        <row r="63">
          <cell r="A63" t="str">
            <v>Fabricación de aparatos eléctricos y utensilios de cocina para la preparación de alimentos, tales como licuadoras, batidoras etc.</v>
          </cell>
        </row>
        <row r="64">
          <cell r="A64" t="str">
            <v>Fabricación de aparatos sanitarios y accesorios para fontanería elaborados en cerámica</v>
          </cell>
        </row>
        <row r="65">
          <cell r="A65" t="str">
            <v>Fabricación de aparatos telefónicos y telegráficos para líneas eléctricas de comunicaciones</v>
          </cell>
        </row>
        <row r="66">
          <cell r="A66" t="str">
            <v>Fabricación de aparatos transmisores y receptores de radiodifusión y televisión</v>
          </cell>
        </row>
        <row r="67">
          <cell r="A67" t="str">
            <v>Fabricación de aparatos transmisores y receptores de radiotelefonía y radio – telegrafía</v>
          </cell>
        </row>
        <row r="68">
          <cell r="A68" t="str">
            <v>Fabricación de aparatos y elementos para radio, televisión y comunicaciones , no incluidos antes</v>
          </cell>
        </row>
        <row r="69">
          <cell r="A69" t="str">
            <v>Fabricación de aparatos y equipos similares no incluidos antes</v>
          </cell>
        </row>
        <row r="70">
          <cell r="A70" t="str">
            <v>Fabricación de aparatos y máquinas para la avicultura</v>
          </cell>
        </row>
        <row r="71">
          <cell r="A71" t="str">
            <v>Fabricación de artefactos sanitarios y accesorios metálicos de fontanería</v>
          </cell>
        </row>
        <row r="72">
          <cell r="A72" t="str">
            <v>Fabricación de artículos de acería laminados en caliente</v>
          </cell>
        </row>
        <row r="73">
          <cell r="A73" t="str">
            <v>Fabricación de artículos de acería laminados en frío</v>
          </cell>
        </row>
        <row r="74">
          <cell r="A74" t="str">
            <v>Fabricación de artículos de caucho para usos higiénicos, farmacéuticos y de laboratorio</v>
          </cell>
        </row>
        <row r="75">
          <cell r="A75" t="str">
            <v>Fabricación de artículos de caucho para usos industriales y mecánicos</v>
          </cell>
        </row>
        <row r="76">
          <cell r="A76" t="str">
            <v>Fabricación de artículos de cordelería – mallas, hamacas, Redes y similares</v>
          </cell>
        </row>
        <row r="77">
          <cell r="A77" t="str">
            <v>Fabricación de artículos de ferretería y cerrajería n.e.p.</v>
          </cell>
        </row>
        <row r="78">
          <cell r="A78" t="str">
            <v>Fabricación de artículos de fibra y lana de vidrio</v>
          </cell>
        </row>
        <row r="79">
          <cell r="A79" t="str">
            <v>Fabricación de artículos de fibras artificiales y/o sintéticas</v>
          </cell>
        </row>
        <row r="80">
          <cell r="A80" t="str">
            <v>Fabricación de artículos de hierro y acero</v>
          </cell>
        </row>
        <row r="81">
          <cell r="A81" t="str">
            <v>Fabricación de artículos de lona</v>
          </cell>
        </row>
        <row r="82">
          <cell r="A82" t="str">
            <v>Fabricación de artículos de pirotecnia</v>
          </cell>
        </row>
        <row r="83">
          <cell r="A83" t="str">
            <v>Fabricación de artículos de plástico para el hogar</v>
          </cell>
        </row>
        <row r="84">
          <cell r="A84" t="str">
            <v>Fabricación de artículos de tejido de punto n.e.p.</v>
          </cell>
        </row>
        <row r="85">
          <cell r="A85" t="str">
            <v>Fabricación de artículos de vidrio para la construcción y usos técnico</v>
          </cell>
        </row>
        <row r="86">
          <cell r="A86" t="str">
            <v>Fabricación de artículos fundidos y forjados de cobre y sus aleaciones</v>
          </cell>
        </row>
        <row r="87">
          <cell r="A87" t="str">
            <v>Fabricación de artículos laminados, estirados</v>
          </cell>
        </row>
        <row r="88">
          <cell r="A88" t="str">
            <v>Fabricación de artículos laminados, estirados y extruidos de Aluminio y su aleación</v>
          </cell>
        </row>
        <row r="89">
          <cell r="A89" t="str">
            <v>Fabricación de artículos refractarios para la construcción y la industria</v>
          </cell>
        </row>
        <row r="90">
          <cell r="A90" t="str">
            <v>Fabricación de asfalto y sus mezclas para pavimentación, techado y construcción</v>
          </cell>
        </row>
        <row r="91">
          <cell r="A91" t="str">
            <v>Fabricación de ataúdes, urnas funerarias y artículos de madera no incluidos antes</v>
          </cell>
        </row>
        <row r="92">
          <cell r="A92" t="str">
            <v>Fabricación de automóviles</v>
          </cell>
        </row>
        <row r="93">
          <cell r="A93" t="str">
            <v>Fabricación de autopartes no incluidos antes</v>
          </cell>
        </row>
        <row r="94">
          <cell r="A94" t="str">
            <v>Fabricación de azulejos y baldosas de loza o porcelana</v>
          </cell>
        </row>
        <row r="95">
          <cell r="A95" t="str">
            <v>Fabricación de barrigas y tambores metálicos de gran capacidad para embalaje: almacenamiento y transporte</v>
          </cell>
        </row>
        <row r="96">
          <cell r="A96" t="str">
            <v xml:space="preserve">Fabricación de básculas y balanzas, excepto instrumentos de laboratorio </v>
          </cell>
        </row>
        <row r="97">
          <cell r="A97" t="str">
            <v>Fabricación de bebidas no alcohólicas gasificadas o sin gasificar</v>
          </cell>
        </row>
        <row r="98">
          <cell r="A98" t="str">
            <v>Fabricación de cajas de cartón acanalado y envases de fibra</v>
          </cell>
        </row>
        <row r="99">
          <cell r="A99" t="str">
            <v>Fabricación de cajas de cartón plegables y armadas</v>
          </cell>
        </row>
        <row r="100">
          <cell r="A100" t="str">
            <v>Fabricación de cajas de madera</v>
          </cell>
        </row>
        <row r="101">
          <cell r="A101" t="str">
            <v>Fabricación de cajas fuertes y compartimientos blindados</v>
          </cell>
        </row>
        <row r="102">
          <cell r="A102" t="str">
            <v>Fabricación de cal y carbonatos</v>
          </cell>
        </row>
        <row r="103">
          <cell r="A103" t="str">
            <v>Fabricación de calderas y motores marinos</v>
          </cell>
        </row>
        <row r="104">
          <cell r="A104" t="str">
            <v>Fabricación de calzado de caucho y sus partes, incluye el calzado de caucho y textiles</v>
          </cell>
        </row>
        <row r="105">
          <cell r="A105" t="str">
            <v>Fabricación de calzado de cuero para hombres</v>
          </cell>
        </row>
        <row r="106">
          <cell r="A106" t="str">
            <v>Fabricación de calzado de cuero para niño</v>
          </cell>
        </row>
        <row r="107">
          <cell r="A107" t="str">
            <v>Fabricación de calzado de tela, sandalias, pantuflas y similares</v>
          </cell>
        </row>
        <row r="108">
          <cell r="A108" t="str">
            <v>Fabricación de calzado deportivo de cuero</v>
          </cell>
        </row>
        <row r="109">
          <cell r="A109" t="str">
            <v>Fabricación de calzado para mujer</v>
          </cell>
        </row>
        <row r="110">
          <cell r="A110" t="str">
            <v>Fabricación de carrocerías y chasises para vehículos automotores</v>
          </cell>
        </row>
        <row r="111">
          <cell r="A111" t="str">
            <v>Fabricación de carros, sillones de ruedas y vehículos similares para inválido</v>
          </cell>
        </row>
        <row r="112">
          <cell r="A112" t="str">
            <v>Fabricación de carteras y artículos de marroquinería (niqueleros, billeteras)</v>
          </cell>
        </row>
        <row r="113">
          <cell r="A113" t="str">
            <v>Fabricación de cartón</v>
          </cell>
        </row>
        <row r="114">
          <cell r="A114" t="str">
            <v>Fabricación de celulosa regenerada, sus derivados químicos y fibra vulcanizada</v>
          </cell>
        </row>
        <row r="115">
          <cell r="A115" t="str">
            <v>Fabricación de cemento</v>
          </cell>
        </row>
        <row r="116">
          <cell r="A116" t="str">
            <v>Fabricación de chocolate y preparados de cacao</v>
          </cell>
        </row>
        <row r="117">
          <cell r="A117" t="str">
            <v>Fabricación de cigarrillos</v>
          </cell>
        </row>
        <row r="118">
          <cell r="A118" t="str">
            <v>Fabricación de cigarros</v>
          </cell>
        </row>
        <row r="119">
          <cell r="A119" t="str">
            <v>Fabricación de cojinetes de bolas y rodillos, pistones, válvulas y piezas de maquinaria  para usos generales</v>
          </cell>
        </row>
        <row r="120">
          <cell r="A120" t="str">
            <v>Fabricación de colas, adhesivos, cementos sintéticos y aprestos</v>
          </cell>
        </row>
        <row r="121">
          <cell r="A121" t="str">
            <v>Fabricación de compresores y bombas de agua y otros líquidos</v>
          </cell>
        </row>
        <row r="122">
          <cell r="A122" t="str">
            <v xml:space="preserve">Fabricación de computadores, minicomputadores, máquinas electrónicas sus accesorios y sus partes </v>
          </cell>
        </row>
        <row r="123">
          <cell r="A123" t="str">
            <v>Fabricación de dispositivos recorridos por una corriente, tales como enchufes interruptores, conectores de cables, etc.</v>
          </cell>
        </row>
        <row r="124">
          <cell r="A124" t="str">
            <v>Fabricación de dispositivos y artículos de uso eléctrico, no recorridos por una corriente, tales como tubos conduit, cajas de metal estampado o fundido, accesorios de metal para partes de líneas de conducción, etc.</v>
          </cell>
        </row>
        <row r="125">
          <cell r="A125" t="str">
            <v>Fabricación de elementos estructurales metálicos, con los instalados que no pueden declararse por separado</v>
          </cell>
        </row>
        <row r="126">
          <cell r="A126" t="str">
            <v>Fabricación de elementos metálicos para arquitectura y ornamentación</v>
          </cell>
        </row>
        <row r="127">
          <cell r="A127" t="str">
            <v>Fabricación de elementos para billares, boleras y juegos similares</v>
          </cell>
        </row>
        <row r="128">
          <cell r="A128" t="str">
            <v>Fabricación de elementos para taller de calderas, aun los instalados que no pueden declarse por separado</v>
          </cell>
        </row>
        <row r="129">
          <cell r="A129" t="str">
            <v>Fabricación de envases y artículos de vidrio para uso industrial</v>
          </cell>
        </row>
        <row r="130">
          <cell r="A130" t="str">
            <v>Fabricación de envases y recipientes metálicos diversos, excepto aquellos de gran capacidad destinados a embalaje, almacenamiento y transporte</v>
          </cell>
        </row>
        <row r="131">
          <cell r="A131" t="str">
            <v>Fabricación de envases, cajas y vasijas de material plástico</v>
          </cell>
        </row>
        <row r="132">
          <cell r="A132" t="str">
            <v>Fabricación de equipo eléctrico auxiliar para motores de combustión interna</v>
          </cell>
        </row>
        <row r="133">
          <cell r="A133" t="str">
            <v xml:space="preserve">Fabricación de equipo para atomización de líquidos o polvos, incluye los atomizadores domésticos </v>
          </cell>
        </row>
        <row r="134">
          <cell r="A134" t="str">
            <v xml:space="preserve">Fabricación de equipos de aire acondicionado, excepto conductos y otros elementos análogos de chapa metálica </v>
          </cell>
        </row>
        <row r="135">
          <cell r="A135" t="str">
            <v>Fabricación de estructuras obras y accesorios en madera para la construcción</v>
          </cell>
        </row>
        <row r="136">
          <cell r="A136" t="str">
            <v>Fabricación de explosivos, municiones y detonantes</v>
          </cell>
        </row>
        <row r="137">
          <cell r="A137" t="str">
            <v>Fabricación de fibra y lana de vidrio</v>
          </cell>
        </row>
        <row r="138">
          <cell r="A138" t="str">
            <v>Fabricación de fibras celulósicas y otras artificiales, excepto el vidrio, en forma de monofilamentos, mechones o haces adecuados para trabajarlos después en máquinas textiles</v>
          </cell>
        </row>
        <row r="139">
          <cell r="A139" t="str">
            <v>Fabricación de filamento eléctrico, lámparas de descarga y de arco voltaico y bombillas de flash</v>
          </cell>
        </row>
        <row r="140">
          <cell r="A140" t="str">
            <v>Fabricación de formas básicas de caucho, planchas, laminas, tubos y productos análogos</v>
          </cell>
        </row>
        <row r="141">
          <cell r="A141" t="str">
            <v>Fabricación de formas básicas de plástico, laminas, películas varilla, tubos</v>
          </cell>
        </row>
        <row r="142">
          <cell r="A142" t="str">
            <v>Fabricación de fósforos y cerillas</v>
          </cell>
        </row>
        <row r="143">
          <cell r="A143" t="str">
            <v>Fabricación de frazadas, mantas, ruanas y similares</v>
          </cell>
        </row>
        <row r="144">
          <cell r="A144" t="str">
            <v>Fabricación de gases industriales, excepto el cloro y otros halógenos, gas natural y otros hidrocarburos crudos</v>
          </cell>
        </row>
        <row r="145">
          <cell r="A145" t="str">
            <v>Fabricación de géneros de algodón y encajes en tejido de punto</v>
          </cell>
        </row>
        <row r="146">
          <cell r="A146" t="str">
            <v>Fabricación de géneros y encajes de fibras artificiales y/o Sintéticas en tejido de punto</v>
          </cell>
        </row>
        <row r="147">
          <cell r="A147" t="str">
            <v>Fabricación de goma de mascar</v>
          </cell>
        </row>
        <row r="148">
          <cell r="A148" t="str">
            <v>Fabricación de grupos electrógenos (plantas generadoras de electricidad)</v>
          </cell>
        </row>
        <row r="149">
          <cell r="A149" t="str">
            <v>Fabricación de guantes, corbatas, pañuelos, pañoletas y otras prendas similares</v>
          </cell>
        </row>
        <row r="150">
          <cell r="A150" t="str">
            <v>Fabricación de guatas y artículos de guata</v>
          </cell>
        </row>
        <row r="151">
          <cell r="A151" t="str">
            <v>Fabricación de hamacas con tejidos planos de algodón</v>
          </cell>
        </row>
        <row r="152">
          <cell r="A152" t="str">
            <v>Fabricación de helados, sorbetes y postres a base de leche</v>
          </cell>
        </row>
        <row r="153">
          <cell r="A153" t="str">
            <v>Fabricación de herramientas manuales para uso agrícola Forestal y jardinería</v>
          </cell>
        </row>
        <row r="154">
          <cell r="A154" t="str">
            <v>Fabricación de herramientas para mecánica carpintería y  construcción</v>
          </cell>
        </row>
        <row r="155">
          <cell r="A155" t="str">
            <v>Fabricación de hilos y cables aislados</v>
          </cell>
        </row>
        <row r="156">
          <cell r="A156" t="str">
            <v>Fabricación de hules y telas impregnadas e impermeabilizadas, Incluye el cuero artificial</v>
          </cell>
        </row>
        <row r="157">
          <cell r="A157" t="str">
            <v>Fabricación de impermeables</v>
          </cell>
        </row>
        <row r="158">
          <cell r="A158" t="str">
            <v>Fabricación de instrumentos de cuerda y arco e instrumentos de cuerda punteados, excepto los electrónicos</v>
          </cell>
        </row>
        <row r="159">
          <cell r="A159" t="str">
            <v>Fabricación de instrumentos para la regulación y control de las operaciones industriales</v>
          </cell>
        </row>
        <row r="160">
          <cell r="A160" t="str">
            <v>Fabricación de instrumentos, aparatos y accesorios de medicina, cirugía, odontología y veterinaria, excepto los instrumentos de óptica y los aparatos de rayos X y electroterapia</v>
          </cell>
        </row>
        <row r="161">
          <cell r="A161" t="str">
            <v>Fabricación de joyas de oro, plata y platino</v>
          </cell>
        </row>
        <row r="162">
          <cell r="A162" t="str">
            <v>Fabricación de lacas en general</v>
          </cell>
        </row>
        <row r="163">
          <cell r="A163" t="str">
            <v>Fabricación de ladrillo, baldosas y  teja de arcilla</v>
          </cell>
        </row>
        <row r="164">
          <cell r="A164" t="str">
            <v>Fabricación de levadoras y polvos para hornear</v>
          </cell>
        </row>
        <row r="165">
          <cell r="A165" t="str">
            <v>Fabricación de llantas de caucho</v>
          </cell>
        </row>
        <row r="166">
          <cell r="A166" t="str">
            <v>Fabricación de maderas aglomeradas</v>
          </cell>
        </row>
        <row r="167">
          <cell r="A167" t="str">
            <v>Fabricación de maderas contrachapadas</v>
          </cell>
        </row>
        <row r="168">
          <cell r="A168" t="str">
            <v>Fabricación de mantequilla y crema de leche</v>
          </cell>
        </row>
        <row r="169">
          <cell r="A169" t="str">
            <v>Fabricación de maquinaria especial para trabajar madera</v>
          </cell>
        </row>
        <row r="170">
          <cell r="A170" t="str">
            <v>Fabricación de maquinaria para aserraderos y de aplicaciones generales para trabajar madera</v>
          </cell>
        </row>
        <row r="171">
          <cell r="A171" t="str">
            <v>Fabricación de maquinaria para elaborar alimentos y bebidas</v>
          </cell>
        </row>
        <row r="172">
          <cell r="A172" t="str">
            <v>Fabricación de maquinaria para fabricar pulpa, papel y cartón</v>
          </cell>
        </row>
        <row r="173">
          <cell r="A173" t="str">
            <v>Fabricación de maquinaria para ser remolcada</v>
          </cell>
        </row>
        <row r="174">
          <cell r="A174" t="str">
            <v>Fabricación de maquinaria y equipo para elaborar caucho</v>
          </cell>
        </row>
        <row r="175">
          <cell r="A175" t="str">
            <v>Fabricación de maquinaria y equipo para servicios n.e.p.</v>
          </cell>
        </row>
        <row r="176">
          <cell r="A176" t="str">
            <v>Fabricación de maquinaria y equipos especiales para la construcción</v>
          </cell>
        </row>
        <row r="177">
          <cell r="A177" t="str">
            <v>Fabricación de máquinas de escribir</v>
          </cell>
        </row>
        <row r="178">
          <cell r="A178" t="str">
            <v>Fabricación de margarinas y grasas compuestas para cocinar</v>
          </cell>
        </row>
        <row r="179">
          <cell r="A179" t="str">
            <v>Fabricación de materias colorantes orgánicas, extractos tintóreos y materias curtientes orgánicas, sintéticas, etc.</v>
          </cell>
        </row>
        <row r="180">
          <cell r="A180" t="str">
            <v>Fabricación de materias sintéticas por polimerización y copolimerización, incluye caucho y látex sintéticos</v>
          </cell>
        </row>
        <row r="181">
          <cell r="A181" t="str">
            <v>Fabricación de melazas</v>
          </cell>
        </row>
        <row r="182">
          <cell r="A182" t="str">
            <v>Fabricación de menajes de cocina, piezas y otros productos catampados</v>
          </cell>
        </row>
        <row r="183">
          <cell r="A183" t="str">
            <v>Fabricación de monedas metálicas emitidas por el estado</v>
          </cell>
        </row>
        <row r="184">
          <cell r="A184" t="str">
            <v>Fabricación de motocicletas, motonetas y velocípedos con motor  auxiliar</v>
          </cell>
        </row>
        <row r="185">
          <cell r="A185" t="str">
            <v xml:space="preserve">Fabricación de motores de combustión interna, excepto para automotores </v>
          </cell>
        </row>
        <row r="186">
          <cell r="A186" t="str">
            <v>Fabricación de motores y cajas de velocidad para vehículos automotores, se excluyen los grupos electrógenos y los motores eléctricos de tracción</v>
          </cell>
        </row>
        <row r="187">
          <cell r="A187" t="str">
            <v>Fabricación de motores y generadores energía</v>
          </cell>
        </row>
        <row r="188">
          <cell r="A188" t="str">
            <v>Fabricación de muebles de mimbre, caña y similares</v>
          </cell>
        </row>
        <row r="189">
          <cell r="A189" t="str">
            <v>Fabricación de muebles para aparatos eléctricos, maquinas de coser y otros</v>
          </cell>
        </row>
        <row r="190">
          <cell r="A190" t="str">
            <v>Fabricación de muebles y accesorios metálicos para comercio y servicios</v>
          </cell>
        </row>
        <row r="191">
          <cell r="A191" t="str">
            <v>Fabricación de muebles y accesorios metálicos para oficina</v>
          </cell>
        </row>
        <row r="192">
          <cell r="A192" t="str">
            <v>Fabricación de muebles y productos de plástico no incluidos antes</v>
          </cell>
        </row>
        <row r="193">
          <cell r="A193" t="str">
            <v>Fabricación de muñecas y accesorios para muñecas, marionetas, títeres y animales de juguete</v>
          </cell>
        </row>
        <row r="194">
          <cell r="A194" t="str">
            <v>Fabricación de otras resinas y materias plásticas artificiales, incluso las obtenidas de materias vegetales y animales</v>
          </cell>
        </row>
        <row r="195">
          <cell r="A195" t="str">
            <v>Fabricación de otras sustancias químicas y productos químicos Derivados del petróleo, carbón, caucho y plástico</v>
          </cell>
        </row>
        <row r="196">
          <cell r="A196" t="str">
            <v>Fabricación de otros aparatos, accesorios y artículos electrónicos n.e.p., tales como timbres, alarmas, incubadoras y criadoras y otros n.e.p.</v>
          </cell>
        </row>
        <row r="197">
          <cell r="A197" t="str">
            <v>Fabricación de otros artículos de metal</v>
          </cell>
        </row>
        <row r="198">
          <cell r="A198" t="str">
            <v>Fabricación de otros preparados químicos n.e.p.</v>
          </cell>
        </row>
        <row r="199">
          <cell r="A199" t="str">
            <v xml:space="preserve">Fabricación de otros productos minerales no metálicos excepto los derivados de petróleo y carbón </v>
          </cell>
        </row>
        <row r="200">
          <cell r="A200" t="str">
            <v>Fabricación de otros productos químicos inorgánicos, excepto los radioactivos</v>
          </cell>
        </row>
        <row r="201">
          <cell r="A201" t="str">
            <v>Fabricación de papel</v>
          </cell>
        </row>
        <row r="202">
          <cell r="A202" t="str">
            <v>Fabricación de papel y cartón n.e.p.</v>
          </cell>
        </row>
        <row r="203">
          <cell r="A203" t="str">
            <v>Fabricación de papeles especiales, satinados, encerados, Laminados y otros papeles acabados fuera de máquina</v>
          </cell>
        </row>
        <row r="204">
          <cell r="A204" t="str">
            <v>Fabricación de paraguas, sombrillas, bastones y artículos similares</v>
          </cell>
        </row>
        <row r="205">
          <cell r="A205" t="str">
            <v>Fabricación de partes y accesorios n.e.p. para motocicletas, bicicletas y similares</v>
          </cell>
        </row>
        <row r="206">
          <cell r="A206" t="str">
            <v>Fabricación de partes y piezas para equipo ferroviario</v>
          </cell>
        </row>
        <row r="207">
          <cell r="A207" t="str">
            <v>Fabricación de película tubular y tripas sintéticas</v>
          </cell>
        </row>
        <row r="208">
          <cell r="A208" t="str">
            <v>Fabricación de piezas de hierro o acero forjados</v>
          </cell>
        </row>
        <row r="209">
          <cell r="A209" t="str">
            <v>Fabricación de piezas y accesorios para máquinas – herramientas y herramientas de medición para maquinistas</v>
          </cell>
        </row>
        <row r="210">
          <cell r="A210" t="str">
            <v>Fabricación de pinturas y barnices para uso general e industrial</v>
          </cell>
        </row>
        <row r="211">
          <cell r="A211" t="str">
            <v>Fabricación de plantas y de maquinaria y equipos especiales para elaborar productos químicos y para refinar petróleo</v>
          </cell>
        </row>
        <row r="212">
          <cell r="A212" t="str">
            <v>Fabricación de plástico espumado y artículos de plástico Espumado</v>
          </cell>
        </row>
        <row r="213">
          <cell r="A213" t="str">
            <v>Fabricación de prendas de vestir especiales, togas Académicas, hábitos religiosos y otros disfraces</v>
          </cell>
        </row>
        <row r="214">
          <cell r="A214" t="str">
            <v>Fabricación de productos de asbesto - cemento</v>
          </cell>
        </row>
        <row r="215">
          <cell r="A215" t="str">
            <v>Fabricación de productos de asbesto, hilados, tejidos, fieltros etc</v>
          </cell>
        </row>
        <row r="216">
          <cell r="A216" t="str">
            <v>Fabricación de productos de chapa metálica</v>
          </cell>
        </row>
        <row r="217">
          <cell r="A217" t="str">
            <v>Fabricación de productos de corcho</v>
          </cell>
        </row>
        <row r="218">
          <cell r="A218" t="str">
            <v>Fabricación de productos de hormigón, incluye prefabricados</v>
          </cell>
        </row>
        <row r="219">
          <cell r="A219" t="str">
            <v>Fabricación de productos químicos industriales inorgánicos, excepto los gases que no sean del cloro y otros halógenos</v>
          </cell>
        </row>
        <row r="220">
          <cell r="A220" t="str">
            <v>Fabricación de productos químicos orgánicos no incluidos antes, excepto los gases industriales</v>
          </cell>
        </row>
        <row r="221">
          <cell r="A221" t="str">
            <v>Fabricación de productos químicos orgánicos, compuestos cíclicos y acíclicos excepto los gases industriales</v>
          </cell>
        </row>
        <row r="222">
          <cell r="A222" t="str">
            <v>Fabricación de productos químicos para fotografía de películas, placas sensibilizadas y papeles fotográficos</v>
          </cell>
        </row>
        <row r="223">
          <cell r="A223" t="str">
            <v>Fabricación de productos vegetales, excepto antibióticos, a base de materias naturales y producidos sintéticamente</v>
          </cell>
        </row>
        <row r="224">
          <cell r="A224" t="str">
            <v>Fabricación de puertas y ventanas metálicas y sus partes</v>
          </cell>
        </row>
        <row r="225">
          <cell r="A225" t="str">
            <v>Fabricación de puertas, ventanas y sus partes</v>
          </cell>
        </row>
        <row r="226">
          <cell r="A226" t="str">
            <v>Fabricación de pulpa de madera, bagazo, trapos y fibras n.e.p</v>
          </cell>
        </row>
        <row r="227">
          <cell r="A227" t="str">
            <v>Fabricación de repuestos y accesorios de plástico para uso  industrial, incluye muebles para aparatos electrónicos</v>
          </cell>
        </row>
        <row r="228">
          <cell r="A228" t="str">
            <v>Fabricación de ropa de algodón en tejido de punto</v>
          </cell>
        </row>
        <row r="229">
          <cell r="A229" t="str">
            <v>Fabricación de ropa de lana en tejido de punto</v>
          </cell>
        </row>
        <row r="230">
          <cell r="A230" t="str">
            <v>Fabricación de sacos y bolsas de papel</v>
          </cell>
        </row>
        <row r="231">
          <cell r="A231" t="str">
            <v>Fabricación de sistemas y conjuntos de elementos principales Para reproducción, transmisión y recepción de sonido e imagen; se excluyen los elementos para líneas de comunicación</v>
          </cell>
        </row>
        <row r="232">
          <cell r="A232" t="str">
            <v>Fabricación de sombreros y partes para sombreros</v>
          </cell>
        </row>
        <row r="233">
          <cell r="A233" t="str">
            <v xml:space="preserve">Fabricación de tapetes y alfombras hechos principalmente de algodón </v>
          </cell>
        </row>
        <row r="234">
          <cell r="A234" t="str">
            <v>Fabricación de tejidos planos de algodón esponjosos o afelpados</v>
          </cell>
        </row>
        <row r="235">
          <cell r="A235" t="str">
            <v>Fabricación de tejidos planos de algodón, telas, driles. Lonas y similares</v>
          </cell>
        </row>
        <row r="236">
          <cell r="A236" t="str">
            <v>Fabricación de tejidos planos de fibras artificiales y sintéticas</v>
          </cell>
        </row>
        <row r="237">
          <cell r="A237" t="str">
            <v>Fabricación de tejidos planos de lana, paños y telas de lana</v>
          </cell>
        </row>
        <row r="238">
          <cell r="A238" t="str">
            <v>Fabricación de tintas para imprenta, escribir, dibujar y demás</v>
          </cell>
        </row>
        <row r="239">
          <cell r="A239" t="str">
            <v>Fabricación de tornillería en general</v>
          </cell>
        </row>
        <row r="240">
          <cell r="A240" t="str">
            <v>Fabricación de transformadores, convertidores y rectificadores excepto los especialmente concebidos para radio, TV comunicaciones</v>
          </cell>
        </row>
        <row r="241">
          <cell r="A241" t="str">
            <v>Fabricación de tubos y accesorios de arcilla</v>
          </cell>
        </row>
        <row r="242">
          <cell r="A242" t="str">
            <v>Fabricación de vajillas y utensilios análogos de vidrio</v>
          </cell>
        </row>
        <row r="243">
          <cell r="A243" t="str">
            <v>Fabricación de válvulas y accesorios metálicos para tubería Excepto válvulas con dispositivos reguladores y artículos de fontanería de latón</v>
          </cell>
        </row>
        <row r="244">
          <cell r="A244" t="str">
            <v>Fabricación de vehículos manuales, excepto los sillones de ruedas para inválidos</v>
          </cell>
        </row>
        <row r="245">
          <cell r="A245" t="str">
            <v>Fabricación de vehículos pesados</v>
          </cell>
        </row>
        <row r="246">
          <cell r="A246" t="str">
            <v>Fabricación de velocípedos – bicicletas, triciclos y vehículos análogos motonetas</v>
          </cell>
        </row>
        <row r="247">
          <cell r="A247" t="str">
            <v>Fabricación de vidrio de seguridad y vidrio templado</v>
          </cell>
        </row>
        <row r="248">
          <cell r="A248" t="str">
            <v>Fabricación de vidrio en formas primarias</v>
          </cell>
        </row>
        <row r="249">
          <cell r="A249" t="str">
            <v>Fabricación de yeso y productos de yeso</v>
          </cell>
        </row>
        <row r="250">
          <cell r="A250" t="str">
            <v>Fabricación y mezcla de insecticidas, plaguicidas y reguladores fisiológicos</v>
          </cell>
        </row>
        <row r="251">
          <cell r="A251" t="str">
            <v>Fabricación y reconstrucción de motores para aeronaves</v>
          </cell>
        </row>
        <row r="252">
          <cell r="A252" t="str">
            <v>Fabricación y refinación de azúcar</v>
          </cell>
        </row>
        <row r="253">
          <cell r="A253" t="str">
            <v>FC consumo</v>
          </cell>
        </row>
        <row r="254">
          <cell r="A254" t="str">
            <v>FC inversión agropecuaria</v>
          </cell>
        </row>
        <row r="255">
          <cell r="A255" t="str">
            <v>FC inversión industrial</v>
          </cell>
        </row>
        <row r="256">
          <cell r="A256" t="str">
            <v>FC inversión servicios</v>
          </cell>
        </row>
        <row r="257">
          <cell r="A257" t="str">
            <v>FC inversión transporte</v>
          </cell>
        </row>
        <row r="258">
          <cell r="A258" t="str">
            <v>Ferroaleaciones  y sus productos</v>
          </cell>
        </row>
        <row r="259">
          <cell r="A259" t="str">
            <v>Galletería</v>
          </cell>
        </row>
        <row r="260">
          <cell r="A260" t="str">
            <v>Ganado de res</v>
          </cell>
        </row>
        <row r="261">
          <cell r="A261" t="str">
            <v>Ganancias extraordinarias normativas</v>
          </cell>
        </row>
        <row r="262">
          <cell r="A262" t="str">
            <v>Gas natural</v>
          </cell>
        </row>
        <row r="263">
          <cell r="A263" t="str">
            <v>Gasoducto</v>
          </cell>
        </row>
        <row r="264">
          <cell r="A264" t="str">
            <v>Grabado, fotograbado, electrotipía, estereotipía y fotomecánica</v>
          </cell>
        </row>
        <row r="265">
          <cell r="A265" t="str">
            <v>Guarnecido y punteado de calzado</v>
          </cell>
        </row>
        <row r="266">
          <cell r="A266" t="str">
            <v>Hidrogenación de aceites y grasas vegetales y animales Purificados o no</v>
          </cell>
        </row>
        <row r="267">
          <cell r="A267" t="str">
            <v>Hilado de algodón</v>
          </cell>
        </row>
        <row r="268">
          <cell r="A268" t="str">
            <v>Hilado y tejido de fibras duras vegetales, incluye sacos</v>
          </cell>
        </row>
        <row r="269">
          <cell r="A269" t="str">
            <v>Hilados de fibras animales</v>
          </cell>
        </row>
        <row r="270">
          <cell r="A270" t="str">
            <v>Impuestos indirectos</v>
          </cell>
        </row>
        <row r="271">
          <cell r="A271" t="str">
            <v>Industrias manufactureras n.e.p.</v>
          </cell>
        </row>
        <row r="272">
          <cell r="A272" t="str">
            <v>Insumos varios</v>
          </cell>
        </row>
        <row r="273">
          <cell r="A273" t="str">
            <v>Lavado y preparación de tripas y aprovechamiento de otros subproductos de matadero</v>
          </cell>
        </row>
        <row r="274">
          <cell r="A274" t="str">
            <v>Leche fresca</v>
          </cell>
        </row>
        <row r="275">
          <cell r="A275" t="str">
            <v>Maíz</v>
          </cell>
        </row>
        <row r="276">
          <cell r="A276" t="str">
            <v>Mano de obra administrativa</v>
          </cell>
        </row>
        <row r="277">
          <cell r="A277" t="str">
            <v>Mano de obra administrativa, sectores de elevadas prestaciones</v>
          </cell>
        </row>
        <row r="278">
          <cell r="A278" t="str">
            <v>Mano de obra extranjera</v>
          </cell>
        </row>
        <row r="279">
          <cell r="A279" t="str">
            <v>Mano de obra no calificada</v>
          </cell>
        </row>
        <row r="280">
          <cell r="A280" t="str">
            <v>Mano de obra no calificada rural</v>
          </cell>
        </row>
        <row r="281">
          <cell r="A281" t="str">
            <v>Mano de obra no calificada, sectores de elevadas prestaciones</v>
          </cell>
        </row>
        <row r="282">
          <cell r="A282" t="str">
            <v>Mano de obra profesional</v>
          </cell>
        </row>
        <row r="283">
          <cell r="A283" t="str">
            <v>Mano de obra profesional, sectores de elevadas prestaciones</v>
          </cell>
        </row>
        <row r="284">
          <cell r="A284" t="str">
            <v>Maquinarias agrícolas</v>
          </cell>
        </row>
        <row r="285">
          <cell r="A285" t="str">
            <v>Maquinarias y equipos industriales</v>
          </cell>
        </row>
        <row r="286">
          <cell r="A286" t="str">
            <v>Matanza de aves de corral y de animales de caza menor con o sin frigorífico</v>
          </cell>
        </row>
        <row r="287">
          <cell r="A287" t="str">
            <v>Matanza de ganado mayor con o sin frigorífico</v>
          </cell>
        </row>
        <row r="288">
          <cell r="A288" t="str">
            <v>Molienda y tostado de café, incluso café soluble y extractos de café</v>
          </cell>
        </row>
        <row r="289">
          <cell r="A289" t="str">
            <v>Mondado, prensado y elaboración de harinas de cereales y leguminosas n.e.p.</v>
          </cell>
        </row>
        <row r="290">
          <cell r="A290" t="str">
            <v>Obra Física</v>
          </cell>
        </row>
        <row r="291">
          <cell r="A291" t="str">
            <v>Obreros calificados</v>
          </cell>
        </row>
        <row r="292">
          <cell r="A292" t="str">
            <v>Obreros calificados, sectores de elevadas prestaciones</v>
          </cell>
        </row>
        <row r="293">
          <cell r="A293" t="str">
            <v>Otras fabricaciones de productos metálicos, maquinaria y equipo</v>
          </cell>
        </row>
        <row r="294">
          <cell r="A294" t="str">
            <v>Otras industrias de la madera y sus productos</v>
          </cell>
        </row>
        <row r="295">
          <cell r="A295" t="str">
            <v>Otras industrias manufactureras</v>
          </cell>
        </row>
        <row r="296">
          <cell r="A296" t="str">
            <v>Otras industrias metálicas básicas</v>
          </cell>
        </row>
        <row r="297">
          <cell r="A297" t="str">
            <v>Otros</v>
          </cell>
        </row>
        <row r="298">
          <cell r="A298" t="str">
            <v>Otros agrícolas</v>
          </cell>
        </row>
        <row r="299">
          <cell r="A299" t="str">
            <v>Otros minerales</v>
          </cell>
        </row>
        <row r="300">
          <cell r="A300" t="str">
            <v>Otros productos alimenticios, bebidas y tabaco</v>
          </cell>
        </row>
        <row r="301">
          <cell r="A301" t="str">
            <v>Otros productos de papel, imprentas y editoriales</v>
          </cell>
        </row>
        <row r="302">
          <cell r="A302" t="str">
            <v>Otros textiles, prendas de vestir e industrias de cuero</v>
          </cell>
        </row>
        <row r="303">
          <cell r="A303" t="str">
            <v>Papa</v>
          </cell>
        </row>
        <row r="304">
          <cell r="A304" t="str">
            <v>Pasteurización, homogeneización, vitaminación y embotellado De leche líquida</v>
          </cell>
        </row>
        <row r="305">
          <cell r="A305" t="str">
            <v>Piedra caliza</v>
          </cell>
        </row>
        <row r="306">
          <cell r="A306" t="str">
            <v>Porcinos, ovinos y otros pecuarios</v>
          </cell>
        </row>
        <row r="307">
          <cell r="A307" t="str">
            <v>Preparación de  hormigón</v>
          </cell>
        </row>
        <row r="308">
          <cell r="A308" t="str">
            <v>Preparación de carnes frías y otras carnes no envasadas, jamones, tocinetas, salchichas, embutidos, etc.</v>
          </cell>
        </row>
        <row r="309">
          <cell r="A309" t="str">
            <v>Preparación de harinas mezcladas de cereales y leguminosas y productos similares</v>
          </cell>
        </row>
        <row r="310">
          <cell r="A310" t="str">
            <v>Preparación de la hoja de tabaco</v>
          </cell>
        </row>
        <row r="311">
          <cell r="A311" t="str">
            <v>Preparación de mezclas para alimentación infantil</v>
          </cell>
        </row>
        <row r="312">
          <cell r="A312" t="str">
            <v>Preparación de otras bebidas alcohólicas similares</v>
          </cell>
        </row>
        <row r="313">
          <cell r="A313" t="str">
            <v>Preparación de pescado y otros animales marinos y de agua Dulce comestibles, frescos, refrigerados o congelados rápidamente</v>
          </cell>
        </row>
        <row r="314">
          <cell r="A314" t="str">
            <v>Preparación de productos para tratar metales, auxiliares para soldadura, recubrimientos para electrodos y similares</v>
          </cell>
        </row>
        <row r="315">
          <cell r="A315" t="str">
            <v>Preparación e hilado de fibras artificiales y/o sintéticas</v>
          </cell>
        </row>
        <row r="316">
          <cell r="A316" t="str">
            <v>Producción de aceites y grasas lubricantes que no se elaboran en las refinerías de petróleo</v>
          </cell>
        </row>
        <row r="317">
          <cell r="A317" t="str">
            <v>Producción de aceites y grasas vegetales sin refinar y Residuos de la extracción</v>
          </cell>
        </row>
        <row r="318">
          <cell r="A318" t="str">
            <v>Producción de casas prefabricadas y sus partes</v>
          </cell>
        </row>
        <row r="319">
          <cell r="A319" t="str">
            <v>Producción de harina de maíz y pilado de maíz</v>
          </cell>
        </row>
        <row r="320">
          <cell r="A320" t="str">
            <v>Producción de harina de trigo</v>
          </cell>
        </row>
        <row r="321">
          <cell r="A321" t="str">
            <v>Producción de leches y productos lácteos conservados</v>
          </cell>
        </row>
        <row r="322">
          <cell r="A322" t="str">
            <v>Producción de pigmentos y materias colorantes n.e.p. para la Fabricación de colores, barnices, lacas, esmaltes, etc.</v>
          </cell>
        </row>
        <row r="323">
          <cell r="A323" t="str">
            <v>Producción de sustancias y aditamentos alimenticios para Animales, incluso harinas de ostras, hueso y pescado</v>
          </cell>
        </row>
        <row r="324">
          <cell r="A324" t="str">
            <v>Producción de vitaminas y provitaminas de materias naturales y sintéticas</v>
          </cell>
        </row>
        <row r="325">
          <cell r="A325" t="str">
            <v>Producción y fabricación de otros productos minerales no metálicos, no incluidos antes</v>
          </cell>
        </row>
        <row r="326">
          <cell r="A326" t="str">
            <v>Productos avícolas</v>
          </cell>
        </row>
        <row r="327">
          <cell r="A327" t="str">
            <v>Productos de extractos y jarabes de frutas, cereales y otros vegetales</v>
          </cell>
        </row>
        <row r="328">
          <cell r="A328" t="str">
            <v>Productos medicinales y farmacéuticos n.e.p.</v>
          </cell>
        </row>
        <row r="329">
          <cell r="A329" t="str">
            <v>Reconstrucción de motores y otras partes de vehículos excepto el equipo eléctrico</v>
          </cell>
        </row>
        <row r="330">
          <cell r="A330" t="str">
            <v>Recuperación y elaboración de otros metales no ferrosos</v>
          </cell>
        </row>
        <row r="331">
          <cell r="A331" t="str">
            <v>Recuperación y fundición de cobre, incluye coproalineaciones</v>
          </cell>
        </row>
        <row r="332">
          <cell r="A332" t="str">
            <v>Recuperación y fundición de plomo</v>
          </cell>
        </row>
        <row r="333">
          <cell r="A333" t="str">
            <v>Reducción de mineral de hierro</v>
          </cell>
        </row>
        <row r="334">
          <cell r="A334" t="str">
            <v>Refinación de aceites y grasas vegetales, no incluye la hidrogenación</v>
          </cell>
        </row>
        <row r="335">
          <cell r="A335" t="str">
            <v>Refinación, laminación y fundición de oro</v>
          </cell>
        </row>
        <row r="336">
          <cell r="A336" t="str">
            <v>Reparación de embarcaciones mayores</v>
          </cell>
        </row>
        <row r="337">
          <cell r="A337" t="str">
            <v>Reparación de embarcaciones menores</v>
          </cell>
        </row>
        <row r="338">
          <cell r="A338" t="str">
            <v>Reparación de locomotoras y equipos ferroviarios</v>
          </cell>
        </row>
        <row r="339">
          <cell r="A339" t="str">
            <v>Reparación y mantenimiento de aeronaves</v>
          </cell>
        </row>
        <row r="340">
          <cell r="A340" t="str">
            <v>Reproducción de discos de gramófono, cintas magnetofónicas y vídeo – cintas</v>
          </cell>
        </row>
        <row r="341">
          <cell r="A341" t="str">
            <v>Sal marina sin purificar</v>
          </cell>
        </row>
        <row r="342">
          <cell r="A342" t="str">
            <v>Servicios agropecuarios – fumigación aérea</v>
          </cell>
        </row>
        <row r="343">
          <cell r="A343" t="str">
            <v>Servicios agropecuarios – maquinaria</v>
          </cell>
        </row>
        <row r="344">
          <cell r="A344" t="str">
            <v>Servicios agropecuarios – riego</v>
          </cell>
        </row>
        <row r="345">
          <cell r="A345" t="str">
            <v>Servicios agropecuarios – yunta</v>
          </cell>
        </row>
        <row r="346">
          <cell r="A346" t="str">
            <v>Servicios industriales de terceros</v>
          </cell>
        </row>
        <row r="347">
          <cell r="A347" t="str">
            <v>Servicios y seguros</v>
          </cell>
        </row>
        <row r="348">
          <cell r="A348" t="str">
            <v>Sorgo</v>
          </cell>
        </row>
        <row r="349">
          <cell r="A349" t="str">
            <v>Soya</v>
          </cell>
        </row>
        <row r="350">
          <cell r="A350" t="str">
            <v>Subproductos</v>
          </cell>
        </row>
        <row r="351">
          <cell r="A351" t="str">
            <v>Terrenos</v>
          </cell>
        </row>
        <row r="352">
          <cell r="A352" t="str">
            <v>Tipografías y litografías</v>
          </cell>
        </row>
        <row r="353">
          <cell r="A353" t="str">
            <v>Tomate</v>
          </cell>
        </row>
        <row r="354">
          <cell r="A354" t="str">
            <v>Transporte</v>
          </cell>
        </row>
        <row r="355">
          <cell r="A355" t="str">
            <v>Transporte de larga distancia con dos ejes</v>
          </cell>
        </row>
        <row r="356">
          <cell r="A356" t="str">
            <v>Transporte de larga distancia con tres ejes</v>
          </cell>
        </row>
        <row r="357">
          <cell r="A357" t="str">
            <v>Transporte de larga distancia con tres ejes y con remolque de dos ejes</v>
          </cell>
        </row>
        <row r="358">
          <cell r="A358" t="str">
            <v>Transporte de media distancia con dos ejes</v>
          </cell>
        </row>
        <row r="359">
          <cell r="A359" t="str">
            <v>Trilla – pilado – de arroz</v>
          </cell>
        </row>
        <row r="360">
          <cell r="A360" t="str">
            <v>Trilla de café</v>
          </cell>
        </row>
        <row r="361">
          <cell r="A361" t="str">
            <v>Trituración aserrado y talla de mármol</v>
          </cell>
        </row>
        <row r="362">
          <cell r="A362" t="str">
            <v>Trituración aserrado y talla de piedra</v>
          </cell>
        </row>
        <row r="363">
          <cell r="A363" t="str">
            <v>Yuca</v>
          </cell>
        </row>
        <row r="364">
          <cell r="A364" t="str">
            <v>Zanahoria</v>
          </cell>
        </row>
      </sheetData>
    </sheetDataSet>
  </externalBook>
</externalLink>
</file>

<file path=xl/externalLinks/externalLink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12"/>
      <sheetName val="A-13"/>
      <sheetName val="A-14"/>
      <sheetName val="A-15"/>
      <sheetName val="A-15A"/>
      <sheetName val="A-16"/>
      <sheetName val="2. APUS_Basicos"/>
      <sheetName val="4. Presupuesto V.5"/>
      <sheetName val="AIU"/>
      <sheetName val="5. A.I.U.  -  PMA"/>
      <sheetName val="3. APUS_Principales"/>
      <sheetName val="EQ"/>
      <sheetName val="ACT"/>
      <sheetName val="A-36"/>
      <sheetName val="apu electrico"/>
      <sheetName val="1. Insumos"/>
      <sheetName val="A-26RCxA"/>
      <sheetName val="A.10 EDT"/>
      <sheetName val="A-17"/>
      <sheetName val="A-18"/>
      <sheetName val="A-18A"/>
      <sheetName val="Sheet1"/>
      <sheetName val="6. Interventoria"/>
      <sheetName val="7. F.M"/>
      <sheetName val="22222"/>
      <sheetName val="Hoja1"/>
      <sheetName val="A-19"/>
      <sheetName val="A-20"/>
      <sheetName val="A-21"/>
      <sheetName val="A-22"/>
      <sheetName val="A-23"/>
      <sheetName val="A-24"/>
      <sheetName val="A-25"/>
      <sheetName val="A-26"/>
      <sheetName val="A-27.1"/>
      <sheetName val="A-27.2"/>
      <sheetName val="A-28"/>
      <sheetName val="A-29"/>
      <sheetName val="A-30"/>
      <sheetName val="A-31"/>
      <sheetName val="A-32"/>
      <sheetName val="A-35"/>
      <sheetName val="Hoja3"/>
      <sheetName val="salvando la patria A36N4"/>
    </sheetNames>
    <sheetDataSet>
      <sheetData sheetId="0"/>
      <sheetData sheetId="1">
        <row r="10">
          <cell r="F10" t="str">
            <v>MANO DE OBRA AA</v>
          </cell>
        </row>
      </sheetData>
      <sheetData sheetId="2"/>
      <sheetData sheetId="3"/>
      <sheetData sheetId="4"/>
      <sheetData sheetId="5"/>
      <sheetData sheetId="6"/>
      <sheetData sheetId="7">
        <row r="12">
          <cell r="B12" t="str">
            <v>1.1.1</v>
          </cell>
          <cell r="C12" t="str">
            <v>LOCALIZACIÓN, TRAZADO Y REPLANTEO DEL PROYECTO. SE UTILIZARÁ EQUIPO DE PRECISIÓN, PERSONAL EXPERTO, INCLUYE DEMARCACIÓN CON PINTURA, LÍNEA DE TRAZADO, CORTE DE PISO, LIBRETAS, PLANOS Y REFERENCIAS.</v>
          </cell>
          <cell r="D12" t="str">
            <v>M2</v>
          </cell>
          <cell r="E12">
            <v>7837.46</v>
          </cell>
          <cell r="F12">
            <v>3200</v>
          </cell>
        </row>
        <row r="13">
          <cell r="B13" t="str">
            <v>1.1.2</v>
          </cell>
          <cell r="C13" t="str">
            <v>DESMONTE MANUAL EN TERRENO COMÚN, ESPESOR - E=0.15m.</v>
          </cell>
          <cell r="D13" t="str">
            <v>M2</v>
          </cell>
          <cell r="E13">
            <v>3918.7999999999997</v>
          </cell>
          <cell r="F13">
            <v>3400</v>
          </cell>
        </row>
        <row r="14">
          <cell r="B14" t="str">
            <v>1.1.3</v>
          </cell>
          <cell r="C14" t="str">
            <v>DEMOLICION BORDILLO EN CONCRETO EXISTENTES. INCLUYE ACOPIO DEL MATERIAL SOBRANTE EN SITIO INDICADO.</v>
          </cell>
          <cell r="D14" t="str">
            <v>ML</v>
          </cell>
          <cell r="E14">
            <v>75</v>
          </cell>
          <cell r="F14">
            <v>5400</v>
          </cell>
        </row>
        <row r="15">
          <cell r="B15" t="str">
            <v>1.1.4</v>
          </cell>
          <cell r="C15" t="str">
            <v>NIVELACIÓN DE TERRENO CON MÁQUINA, ESPESOR – E= 0.30m. NO INCLUYE DESMONTE.</v>
          </cell>
          <cell r="D15" t="str">
            <v>M3</v>
          </cell>
          <cell r="E15">
            <v>3297.6332247326332</v>
          </cell>
          <cell r="F15">
            <v>14119</v>
          </cell>
        </row>
        <row r="16">
          <cell r="B16" t="str">
            <v>1.1.5</v>
          </cell>
          <cell r="C16" t="str">
            <v>CARGUE, TRANSPORTE  Y RETIRO DEL MATERIAL SOBRANTE, PROVENIENTE DE LAS DEMOLICIONES, HASTA EL BOTADERO (VOLQUETA DE 6.0M3), MEDIDO EN SITIO.</v>
          </cell>
          <cell r="D16" t="str">
            <v>M3</v>
          </cell>
          <cell r="E16">
            <v>792</v>
          </cell>
          <cell r="F16">
            <v>21000</v>
          </cell>
        </row>
        <row r="18">
          <cell r="B18" t="str">
            <v>2.</v>
          </cell>
          <cell r="C18" t="str">
            <v>MODULO DE BAÑOS Y LOCALES COMERCIALES</v>
          </cell>
        </row>
        <row r="20">
          <cell r="B20" t="str">
            <v>2.1</v>
          </cell>
          <cell r="C20" t="str">
            <v xml:space="preserve">MOVIMIENTO DE TIERRAS                                                 </v>
          </cell>
        </row>
        <row r="21">
          <cell r="B21" t="str">
            <v xml:space="preserve">2.1.1     </v>
          </cell>
          <cell r="C21" t="str">
            <v>EXCAVACIÓN MANUAL, EN MATERIAL COMÚN CON PROFUNDIDAD DE 0.0 A 2.0m, MEDIDO EN SITIO.</v>
          </cell>
          <cell r="D21" t="str">
            <v>M3</v>
          </cell>
          <cell r="E21">
            <v>161.6</v>
          </cell>
          <cell r="F21">
            <v>28355</v>
          </cell>
        </row>
        <row r="22">
          <cell r="B22" t="str">
            <v xml:space="preserve">2.1.2     </v>
          </cell>
          <cell r="C22" t="str">
            <v>RELLENOS COMPACTADOS A MAQUINA CON MATERIAL SELECCIONADO, INCLUYE: TRANSPORTE EXTERNO, TRANSPORTE INTERNO, COMPACTACIÓN HASTA UNA DENSIDAD DEL 95% DE LA MÁXIMA OBTENIDA EN EL ENSAYO DEL PRÓCTOR MODIFICADO, MEDIDO EN SITIO.</v>
          </cell>
          <cell r="D22" t="str">
            <v>M3</v>
          </cell>
          <cell r="E22">
            <v>264</v>
          </cell>
          <cell r="F22">
            <v>75866</v>
          </cell>
        </row>
        <row r="23">
          <cell r="B23" t="str">
            <v xml:space="preserve">2.1.3     </v>
          </cell>
          <cell r="C23" t="str">
            <v>RELLENOS COMPACTADOS MANUAL CON MATERIAL PROVENIENTE DE LAS EXCAVACIONES, SELECCIONADO, INCLUYE: COMPACTACIÓN HASTA UNA DENSIDAD DEL 95% DE LA MÁXIMA OBTENIDA EN EL ENSAYO DEL PRÓCTOR MODIFICADO, MEDIDO EN SITIO.</v>
          </cell>
          <cell r="D23" t="str">
            <v>M3</v>
          </cell>
          <cell r="E23">
            <v>89.5</v>
          </cell>
          <cell r="F23">
            <v>16416</v>
          </cell>
        </row>
        <row r="24">
          <cell r="B24" t="str">
            <v xml:space="preserve">2.1.4     </v>
          </cell>
          <cell r="C24" t="str">
            <v>CORTE MANUAL  Y  NIVELACION DE TERRENO PARA  IMPLANTACIÓN DE LA EDIFICACIÓN EN LA COTA INDICADA EN PLANOS CONSTRUCTIVOS.</v>
          </cell>
          <cell r="D24" t="str">
            <v>M3</v>
          </cell>
          <cell r="E24">
            <v>198</v>
          </cell>
          <cell r="F24">
            <v>28355</v>
          </cell>
        </row>
        <row r="25">
          <cell r="B25" t="str">
            <v xml:space="preserve">2.1.5     </v>
          </cell>
          <cell r="C25" t="str">
            <v>CARGUE, TRANSPORTE  Y RETIRO DEL MATERIAL SOBRANTE, PROVENIENTE DE LAS EXCAVACIONES, HASTA EL BOTADERO (VOLQUETA DE 6.0M3), MEDIDO EN SITIO.</v>
          </cell>
          <cell r="D25" t="str">
            <v>M3</v>
          </cell>
          <cell r="E25">
            <v>79.399999999999991</v>
          </cell>
          <cell r="F25">
            <v>21000</v>
          </cell>
        </row>
        <row r="27">
          <cell r="B27" t="str">
            <v>2.2</v>
          </cell>
          <cell r="C27" t="str">
            <v xml:space="preserve">CIMENTACIÓN, ESTRUCTURAS DE CONCRETO Y ESTRUCTURAS METÁLICAS          </v>
          </cell>
        </row>
        <row r="28">
          <cell r="B28" t="str">
            <v xml:space="preserve">2.2.1     </v>
          </cell>
          <cell r="C28" t="str">
            <v>CONCRETO  PARA SOLADOS, f'c=2.500 PSI.</v>
          </cell>
          <cell r="D28" t="str">
            <v>M3</v>
          </cell>
          <cell r="E28">
            <v>7.6</v>
          </cell>
          <cell r="F28">
            <v>436003</v>
          </cell>
        </row>
        <row r="29">
          <cell r="B29" t="str">
            <v xml:space="preserve">2.2.2     </v>
          </cell>
          <cell r="C29" t="str">
            <v>VIGAS DE CIMENTACIÓN EN CONCRETO f'c=3.500PSI IMPERMEABILIZADO, INCLUYE ENCOFRADO, VIBRADO Y CURADO. SEGÚN DISEÑOS.</v>
          </cell>
          <cell r="D29" t="str">
            <v>M3</v>
          </cell>
          <cell r="E29">
            <v>64.3</v>
          </cell>
          <cell r="F29">
            <v>686250</v>
          </cell>
        </row>
        <row r="30">
          <cell r="B30" t="str">
            <v xml:space="preserve">2.2.3     </v>
          </cell>
          <cell r="C30" t="str">
            <v>ZAPATAS DE CIMENTACIÓN EN CONCRETO  f'c=3.500PSI IMPERMEABILIZADO. INCLUYE VIBRADO Y CURADO. SEGÚN DISEÑOS.</v>
          </cell>
          <cell r="D30" t="str">
            <v>M3</v>
          </cell>
          <cell r="E30">
            <v>3.5</v>
          </cell>
          <cell r="F30">
            <v>618252</v>
          </cell>
        </row>
        <row r="31">
          <cell r="B31" t="str">
            <v xml:space="preserve">2.2.4     </v>
          </cell>
          <cell r="C31" t="str">
            <v>PEDESTALES PARA CIMENTACIÓN EN CONCRETO  f'c=3.500PSI IMPERMEABILIZADO. INCLUYE ENCOFRADO, VIBRADO Y CURADO. SEGÚN DISEÑOS.</v>
          </cell>
          <cell r="D31" t="str">
            <v>M3</v>
          </cell>
          <cell r="E31">
            <v>7.5</v>
          </cell>
          <cell r="F31">
            <v>890320</v>
          </cell>
        </row>
        <row r="32">
          <cell r="B32" t="str">
            <v xml:space="preserve">2.2.5     </v>
          </cell>
          <cell r="C32" t="str">
            <v>MUROS DE CONTENCIÓN EN CONCRETO  f'c=3.500PSI IMPERMEABILIZADO. INCLUYE ENCOFRADO, VIBRADO Y CURADO. SEGÚN DISEÑOS.</v>
          </cell>
          <cell r="D32" t="str">
            <v>M3</v>
          </cell>
          <cell r="E32">
            <v>37.799999999999997</v>
          </cell>
          <cell r="F32">
            <v>1028982</v>
          </cell>
        </row>
        <row r="33">
          <cell r="B33" t="str">
            <v xml:space="preserve">2.2.6     </v>
          </cell>
          <cell r="C33" t="str">
            <v>ACERO DE REFUERZO  PDR-60; f'y=420 Mpa PARA CIMENTACIÓN.</v>
          </cell>
          <cell r="D33" t="str">
            <v>KG</v>
          </cell>
          <cell r="E33">
            <v>11876</v>
          </cell>
          <cell r="F33">
            <v>5757</v>
          </cell>
        </row>
        <row r="34">
          <cell r="B34" t="str">
            <v xml:space="preserve">2.2.7     </v>
          </cell>
          <cell r="C34" t="str">
            <v xml:space="preserve">COLUMNAS  RECTANGULARES EN CONCRETO REFORZADO A LA VISTA   f'c=3.500PSI, BORDES ACHAFLANADOS. INCLUYE ENCOFRADO, VIBRADO Y CURADO. SEGÚN DISEÑOS.                </v>
          </cell>
          <cell r="D34" t="str">
            <v>M3</v>
          </cell>
          <cell r="E34">
            <v>0.6</v>
          </cell>
          <cell r="F34">
            <v>1014988</v>
          </cell>
        </row>
        <row r="35">
          <cell r="B35" t="str">
            <v xml:space="preserve">2.2.8     </v>
          </cell>
          <cell r="C35" t="str">
            <v xml:space="preserve">VIGA AEREA DE AMARRE EN CONCRETO REFORZADO A LA VISTA  f'c=3.500PSI. BORDES ACHAFLANADOS.                </v>
          </cell>
          <cell r="D35" t="str">
            <v>M3</v>
          </cell>
          <cell r="E35">
            <v>5.9</v>
          </cell>
          <cell r="F35">
            <v>994388</v>
          </cell>
        </row>
        <row r="36">
          <cell r="B36" t="str">
            <v xml:space="preserve">2.2.9     </v>
          </cell>
          <cell r="C36" t="str">
            <v>MESON Y BANCAS EN CONCRETO REFORZADO DE f'c=3.000 PSI ANCHO = 0.58m, E=0.07m. PARA LAVAMANOS. SEGÚN DISEÑO. INCLUYE ACERO DE REFUERZO.</v>
          </cell>
          <cell r="D36" t="str">
            <v>ML</v>
          </cell>
          <cell r="E36">
            <v>20.5</v>
          </cell>
          <cell r="F36">
            <v>85223</v>
          </cell>
        </row>
        <row r="37">
          <cell r="B37" t="str">
            <v xml:space="preserve">2.2.10    </v>
          </cell>
          <cell r="C37" t="str">
            <v>VIGA DINTEL SOBRE MURO EN CONCRETO DE f'c=3.000PSI, DE  MEDIDAS 0.20x0.19m, SOBRE PUERTAS Y VENTANAS. SEGÚN DISEÑO. INCLUYE ACERO DE REFUERZO.</v>
          </cell>
          <cell r="D37" t="str">
            <v>ML</v>
          </cell>
          <cell r="E37">
            <v>90</v>
          </cell>
          <cell r="F37">
            <v>87222</v>
          </cell>
        </row>
        <row r="38">
          <cell r="B38" t="str">
            <v xml:space="preserve">2.2.11    </v>
          </cell>
          <cell r="C38" t="str">
            <v xml:space="preserve">PLACA DE CUBIERTA DE LOS CAMERINOS EN CONCRETO   f'c=3.500PSI IMPERMEABILIZADO  -  E= 6cm, INCLUYE SEPARADORES DE ATECON CLIP PINZA PARA EL ACERO DE REFUERZO (5UN/M2), BOMBEO, CERCHAS, FORMALETA DE ENTREPISO, CURADO Y DESENCOFRADO.      </v>
          </cell>
          <cell r="D38" t="str">
            <v>M2</v>
          </cell>
          <cell r="E38">
            <v>133.9</v>
          </cell>
          <cell r="F38">
            <v>87954</v>
          </cell>
        </row>
        <row r="39">
          <cell r="B39" t="str">
            <v xml:space="preserve">2.2.12    </v>
          </cell>
          <cell r="C39" t="str">
            <v>ACERO DE REFUERZO  PDR-60; f'y=420 Mpa PARA ESTRUCTURAS VERTICALES, HORIZONTALES Y PLACAS EN CONCRETO. INCLUYE SUMINISTRO, TRANSPORTE, FIGURADO E INSTALACIÓN.</v>
          </cell>
          <cell r="D39" t="str">
            <v>KG</v>
          </cell>
          <cell r="E39">
            <v>1025</v>
          </cell>
          <cell r="F39">
            <v>5757</v>
          </cell>
        </row>
        <row r="40">
          <cell r="B40" t="str">
            <v xml:space="preserve">2.2.13    </v>
          </cell>
          <cell r="C40" t="str">
            <v>MALLA ELECTROSOLDADA 15x15cm - 6.5mm   f'y=5.000 kg/cm2 (500 Mpa). PARA PLACA DE CUBIERTA BLOQUE DECAMERINOS Y BAÑOS. INCLUYE SUMINISTRO, TRANSPORTE, FIGURADO E INSTALACIÓN.</v>
          </cell>
          <cell r="D40" t="str">
            <v>KG</v>
          </cell>
          <cell r="E40">
            <v>531</v>
          </cell>
          <cell r="F40">
            <v>5551</v>
          </cell>
        </row>
        <row r="41">
          <cell r="B41" t="str">
            <v xml:space="preserve">2.2.14    </v>
          </cell>
          <cell r="C41" t="str">
            <v>ESTRUCTURA METÁLICA PARA APOYO DE LA CUBIERTA DEL BLOQUE DE BAÑOS Y LOCALES COMERCIALES EN PERFILERIA ESTRUCTURAL. INCLUYE SUMINISTRO, TRANSPORTE, PROTECCIÓN CONTRA  CORROSION CON LIMPIEZA TIPO MECÁNICA SSPC SP-3, SOLDADURA WEST ARCO E70:18, LÁMINAS E=1", ANCLAJE SAE 1040 - L=50cm, CONECTORES, TORNILLERÍA, FLANCHES, CONECTORES DE LÁMINAS Y LAMINAS DE EMPALMES -  (VER PLANOS ESTRUCTURA METÁLICA).</v>
          </cell>
          <cell r="D41" t="str">
            <v>KG</v>
          </cell>
          <cell r="E41">
            <v>12952</v>
          </cell>
          <cell r="F41">
            <v>9772</v>
          </cell>
        </row>
        <row r="42">
          <cell r="B42" t="str">
            <v xml:space="preserve">2.2.15    </v>
          </cell>
          <cell r="C42" t="str">
            <v>ESTRUCTURA TIPO PERGOLA BLOQUE DE BAÑOS Y LOCALES COMERCIALES  EN  PERFIL  TUBULAR  150x50x2mm - ANCLADOS  A  ESTRUCTURA PRINCIPAL (IPE 200)  MEDIANTE  TUBU CIRCULAR DE 1" x 2mm. INCLUYE SUMINISTRO, TRANSPORTE, PROTECCIÓN CONTRA  CORROSION CON LIMPIEZA TIPO MECÁNICA SSPC SP-3, SOLDADURA WEST ARCO E70:18, LÁMINAS E=3/4", ANCLAJE SAE 1040 - L=50cm, CONECTORES, TORNILLERÍA, FLANCHES, CONECTORES DE LÁMINAS Y LAMINAS DE EMPALMES -  (VER PLANOS ESTRUCTURA METÁLICA).</v>
          </cell>
          <cell r="D42" t="str">
            <v>M2</v>
          </cell>
          <cell r="E42">
            <v>340</v>
          </cell>
          <cell r="F42">
            <v>225563</v>
          </cell>
        </row>
        <row r="44">
          <cell r="B44" t="str">
            <v>2.3</v>
          </cell>
          <cell r="C44" t="str">
            <v xml:space="preserve">MAMPOSTERÍA, REFUERZO Y ACABADOS MUROS                                </v>
          </cell>
        </row>
        <row r="45">
          <cell r="B45" t="str">
            <v xml:space="preserve">2.3.1     </v>
          </cell>
          <cell r="C45" t="str">
            <v>SOBRECIMIENTOS EN BLOQUE DE CONCRETO LISO H=40cm, f'u=10.0MPa, BLOQUE DE 0.20x0.19x0.39m. INCLUYE IMPERMEABILIZACIÓN TRES CARAS, PIEZAS PARA CONFORMAR JUNTA VERTICAL PERDIDA, E INCLUYE TODO LO NECESARIO PARA SU CORRECTA INSTALACIÓN Y ACABADO ESTETICO.</v>
          </cell>
          <cell r="D45" t="str">
            <v>ML</v>
          </cell>
          <cell r="E45">
            <v>96</v>
          </cell>
          <cell r="F45">
            <v>59256</v>
          </cell>
        </row>
        <row r="46">
          <cell r="B46" t="str">
            <v xml:space="preserve">2.3.2     </v>
          </cell>
          <cell r="C46" t="str">
            <v>MURO EN BLOQUE DE CONCRETO ESTRUCTURAL LISO - E=20cm, f'u=12.0MPa, BLOQUE DE 0.19x0.19x0.39m. INCLUYE PIEZAS PARA CONFORMAR JUNTA VERTICAL PERDIDA, MORTERO 1:4  E INCLUYE TODO LO NECESARIO PARA SU CORRECTA INSTALACIÓN Y ACABADO ESTETICO.</v>
          </cell>
          <cell r="D46" t="str">
            <v>M2</v>
          </cell>
          <cell r="E46">
            <v>171.7</v>
          </cell>
          <cell r="F46">
            <v>65232</v>
          </cell>
        </row>
        <row r="47">
          <cell r="B47" t="str">
            <v xml:space="preserve">2.3.3     </v>
          </cell>
          <cell r="C47" t="str">
            <v>MURO DIVISORIO EN BLOQUE DE CONCRETO ESTRUCTURAL LISO E=15cm, f'u=12.0MPa, BLOQUE DE 0.14x0.19x0.39m. INCLUYE PIEZAS PARA CONFORMAR JUNTA VERTICAL PERDIDA, MORTERO 1:4  E INCLUYE TODO LO NECESARIO PARA SU CORRECTA INSTALACIÓN Y ACABADO ESTETICO.</v>
          </cell>
          <cell r="D47" t="str">
            <v>M2</v>
          </cell>
          <cell r="E47">
            <v>26</v>
          </cell>
          <cell r="F47">
            <v>53971</v>
          </cell>
        </row>
        <row r="48">
          <cell r="B48" t="str">
            <v xml:space="preserve">2.3.4     </v>
          </cell>
          <cell r="C48" t="str">
            <v>DOVELAS CON GROUTING  DE f'c=3.000 PSI  FLUIDO CON AGREGADO DE 1/2" PARA RELLENO EN ZONA DE MAMPOSTERIA.</v>
          </cell>
          <cell r="D48" t="str">
            <v>M3</v>
          </cell>
          <cell r="E48">
            <v>5.3</v>
          </cell>
          <cell r="F48">
            <v>567443</v>
          </cell>
        </row>
        <row r="49">
          <cell r="B49" t="str">
            <v xml:space="preserve">2.3.5     </v>
          </cell>
          <cell r="C49" t="str">
            <v>ACERO DE REFUERZO  PDR-60; f'y=420 Mpa PARA REFORZAMIENTO MAMPOSTERÍA ESTRUCTURAL.</v>
          </cell>
          <cell r="D49" t="str">
            <v>KG</v>
          </cell>
          <cell r="E49">
            <v>881</v>
          </cell>
          <cell r="F49">
            <v>5757</v>
          </cell>
        </row>
        <row r="50">
          <cell r="B50" t="str">
            <v xml:space="preserve">2.3.6     </v>
          </cell>
          <cell r="C50" t="str">
            <v>PAÑETE IMPERMEABILIZADO PARA ACABADO DE MUROS EXTERIORES E INTERIORES EN MORTERO 1:4.</v>
          </cell>
          <cell r="D50" t="str">
            <v>M2</v>
          </cell>
          <cell r="E50">
            <v>396</v>
          </cell>
          <cell r="F50">
            <v>18919</v>
          </cell>
        </row>
        <row r="51">
          <cell r="B51" t="str">
            <v xml:space="preserve">2.3.7     </v>
          </cell>
          <cell r="C51" t="str">
            <v>PAÑETE IMPERMEABILIZADO PARA DILATACIONES, RANURAS, FILETES DE BAÑOS Y REMATES DE MUROS DEMOLIDOS.</v>
          </cell>
          <cell r="D51" t="str">
            <v>ML</v>
          </cell>
          <cell r="E51">
            <v>119</v>
          </cell>
          <cell r="F51">
            <v>10079</v>
          </cell>
        </row>
        <row r="52">
          <cell r="B52" t="str">
            <v xml:space="preserve">2.3.8     </v>
          </cell>
          <cell r="C52" t="str">
            <v>ENCHAPE PARA MUROS DE BAÑOS, CAMERINOS  Y CAFETERIA, TIPO EN PORCELANATO DE 60x60cm - COLOR BEIGE. INCLUYE PEGACOR Y REFRAGUE CON CONCOLOR BLANCO.</v>
          </cell>
          <cell r="D52" t="str">
            <v>M2</v>
          </cell>
          <cell r="E52">
            <v>198</v>
          </cell>
          <cell r="F52">
            <v>58784</v>
          </cell>
        </row>
        <row r="53">
          <cell r="B53" t="str">
            <v xml:space="preserve">2.3.9     </v>
          </cell>
          <cell r="C53" t="str">
            <v>MESONES  DE LAVAMANOS EN GRANITO NATURAL  TIPO JASPE NACIONAL ANCHO=60cm, INCLUYE POCETAS EN EL MISMO MATERIAL, CON SALPICADERO DE ANCHO=0.07m, O EQUIVALENTE.</v>
          </cell>
          <cell r="D53" t="str">
            <v>ML</v>
          </cell>
          <cell r="E53">
            <v>21</v>
          </cell>
          <cell r="F53">
            <v>469098</v>
          </cell>
        </row>
        <row r="54">
          <cell r="B54" t="str">
            <v xml:space="preserve">2.3.10    </v>
          </cell>
          <cell r="C54" t="str">
            <v>APLICACIÓN DE PULIPLAST. PARA ACABADOS DE MUROS EXTERIORES .</v>
          </cell>
          <cell r="D54" t="str">
            <v>M2</v>
          </cell>
          <cell r="E54">
            <v>198</v>
          </cell>
          <cell r="F54">
            <v>19916</v>
          </cell>
        </row>
        <row r="55">
          <cell r="B55" t="str">
            <v xml:space="preserve">2.3.11    </v>
          </cell>
          <cell r="C55" t="str">
            <v>APLICACIÓN DE KORAZA. PARA MUROS EXTERIORES ACABADOS EN PULIPLAST.</v>
          </cell>
          <cell r="D55" t="str">
            <v>M2</v>
          </cell>
          <cell r="E55">
            <v>198</v>
          </cell>
          <cell r="F55">
            <v>11340</v>
          </cell>
        </row>
        <row r="57">
          <cell r="B57" t="str">
            <v>2.4</v>
          </cell>
          <cell r="C57" t="str">
            <v xml:space="preserve">PISOS INTERIORES Y ACABADOS                                           </v>
          </cell>
        </row>
        <row r="58">
          <cell r="B58" t="str">
            <v xml:space="preserve">2.4.1     </v>
          </cell>
          <cell r="C58" t="str">
            <v>CONTRAPISO EN CONCRETO - f'c=3.000PSI  -  ESPESOR = 0.12m. INCLUYE MALLA AELECTROSOLDADA 15x15cm - 5.0mm</v>
          </cell>
          <cell r="D58" t="str">
            <v>M2</v>
          </cell>
          <cell r="E58">
            <v>80</v>
          </cell>
          <cell r="F58">
            <v>71677</v>
          </cell>
        </row>
        <row r="59">
          <cell r="B59" t="str">
            <v xml:space="preserve">2.4.2     </v>
          </cell>
          <cell r="C59" t="str">
            <v>PISO EN PORCELANATO DE 60x60cm - COLOR BEIGE. INCLUYE PEGACOR Y REFRAGUE CON CONCOLOR BLANCO.</v>
          </cell>
          <cell r="D59" t="str">
            <v>M2</v>
          </cell>
          <cell r="E59">
            <v>80</v>
          </cell>
          <cell r="F59">
            <v>68584</v>
          </cell>
        </row>
        <row r="60">
          <cell r="B60" t="str">
            <v xml:space="preserve">2.4.3     </v>
          </cell>
          <cell r="C60" t="str">
            <v>ZOCALO  EN PORCELANATO DE 10x60cm - COLOR BEIGE. INCLUYE PEGACOR Y REFRAGUE CON CONCOLOR BLANCO.</v>
          </cell>
          <cell r="D60" t="str">
            <v>ML</v>
          </cell>
          <cell r="E60">
            <v>80</v>
          </cell>
          <cell r="F60">
            <v>24535</v>
          </cell>
        </row>
        <row r="61">
          <cell r="B61" t="str">
            <v xml:space="preserve">2.4.4     </v>
          </cell>
          <cell r="C61" t="str">
            <v>PISO EN CONCRETO GRANULAR LISO DE f'c=4.000PSI  -  E=0.10m, PARA LAS CIRCULACIONES EXTERIORES. INCLUYE MALLA ELECTROSOLDADA DE 15x15cm - 5.0mm.</v>
          </cell>
          <cell r="D61" t="str">
            <v>M2</v>
          </cell>
          <cell r="E61">
            <v>464</v>
          </cell>
          <cell r="F61">
            <v>73337</v>
          </cell>
        </row>
        <row r="63">
          <cell r="B63" t="str">
            <v>2.5</v>
          </cell>
          <cell r="C63" t="str">
            <v xml:space="preserve">INSTALACIONES SANITARIAS                                              </v>
          </cell>
        </row>
        <row r="64">
          <cell r="B64" t="str">
            <v xml:space="preserve">2.5.1     </v>
          </cell>
          <cell r="C64" t="str">
            <v>TUBERÍA P.V.C. NOVAFORT 160mm O EQUIVALENTE PARA ALCANTARILLADO. INCLUYE: EXCAVACIÓN Y RELLENO, ACCESORIOS, LIMPIADOR, LUBRICANTE Y TODO LO NECESARIO PARA SU CORRECTA INSTALACIÓN Y FUNCIONAMIENTO.</v>
          </cell>
          <cell r="D64" t="str">
            <v>ML</v>
          </cell>
          <cell r="E64">
            <v>32</v>
          </cell>
          <cell r="F64">
            <v>72042</v>
          </cell>
        </row>
        <row r="65">
          <cell r="B65" t="str">
            <v xml:space="preserve">2.5.2     </v>
          </cell>
          <cell r="C65" t="str">
            <v xml:space="preserve">TUBERÍA P.V.C. NOVAFORT 110mm -  4" ENTRE CAJAS. INCLUYE: EXCAVACIÓN Y RELLENO, ACCESORIOS, LIMPIADOR, LUBRICANTE Y TODO LO NECESARIO PARA SU CORRECTA INSTALACIÓN Y FUNCIONAMIENTO.                     </v>
          </cell>
          <cell r="D65" t="str">
            <v>ML</v>
          </cell>
          <cell r="E65">
            <v>24</v>
          </cell>
          <cell r="F65">
            <v>46944</v>
          </cell>
        </row>
        <row r="66">
          <cell r="B66" t="str">
            <v xml:space="preserve">2.5.3     </v>
          </cell>
          <cell r="C66" t="str">
            <v>TUBERÍA P.V.C.-S 4", INCLUYE: EXCAVACIÓN Y RELLENO, ACCESORIOS, LIMPIADOR, PEGANTE Y TODO LO NECESARIO PARA SU CORRECTA INSTALACIÓN Y FUNCIONAMIENTO.</v>
          </cell>
          <cell r="D66" t="str">
            <v>ML</v>
          </cell>
          <cell r="E66">
            <v>12</v>
          </cell>
          <cell r="F66">
            <v>52236</v>
          </cell>
        </row>
        <row r="67">
          <cell r="B67" t="str">
            <v xml:space="preserve">2.5.4     </v>
          </cell>
          <cell r="C67" t="str">
            <v>TUBERÍA P.V.C.-S 3", INCLUYE: EXCAVACIÓN Y RELLENO, ACCESORIOS, LIMPIADOR, PEGANTE Y TODO LO NECESARIO PARA SU CORRECTA INSTALACIÓN Y FUNCIONAMIENTO.</v>
          </cell>
          <cell r="D67" t="str">
            <v>ML</v>
          </cell>
          <cell r="E67">
            <v>1</v>
          </cell>
          <cell r="F67">
            <v>39148</v>
          </cell>
        </row>
        <row r="68">
          <cell r="B68" t="str">
            <v xml:space="preserve">2.5.5     </v>
          </cell>
          <cell r="C68" t="str">
            <v>TUBERÍA P.V.C.-S 2", INCLUYE: EXCAVACIÓN Y RELLENO, ACCESORIOS, LIMPIADOR, PEGANTE Y TODO LO NECESARIO PARA SU CORRECTA INSTALACIÓN Y FUNCIONAMIENTO.</v>
          </cell>
          <cell r="D68" t="str">
            <v>ML</v>
          </cell>
          <cell r="E68">
            <v>54</v>
          </cell>
          <cell r="F68">
            <v>30076</v>
          </cell>
        </row>
        <row r="69">
          <cell r="B69" t="str">
            <v xml:space="preserve">2.5.6     </v>
          </cell>
          <cell r="C69" t="str">
            <v>PUNTO SANITARIO DE 4" EN PVC. INCLUYE TUBERÍA PVC SANITARÍA x 4 Pulg, INCLUYE ACCESORIOS, SOLDADURA LIQUIDA PVC, LIMPIADOR REMOVEDOR PARA PVC (760 gr.).</v>
          </cell>
          <cell r="D69" t="str">
            <v>UN</v>
          </cell>
          <cell r="E69">
            <v>4</v>
          </cell>
          <cell r="F69">
            <v>86447</v>
          </cell>
        </row>
        <row r="70">
          <cell r="B70" t="str">
            <v xml:space="preserve">2.5.7     </v>
          </cell>
          <cell r="C70" t="str">
            <v>PUNTO SANITARIO DE 3" EN PVC.  INCLUYE TUBERÍA PVC SANITARÍA x 3 Pulg, ACCESORIOS, SOLDADURA LIQUIDA PVC, LIMPIADOR REMOVEDOR PARA PVC (760 gr.).</v>
          </cell>
          <cell r="D70" t="str">
            <v>UN</v>
          </cell>
          <cell r="E70">
            <v>1</v>
          </cell>
          <cell r="F70">
            <v>76243</v>
          </cell>
        </row>
        <row r="71">
          <cell r="B71" t="str">
            <v xml:space="preserve">2.5.8     </v>
          </cell>
          <cell r="C71" t="str">
            <v>PUNTO SANITARIO DE 2" EN PVC.  INCLUYE TUBERÍA PVC SANITARÍA x 2 Pulg, ACCESORIOS, SOLDADURA LIQUIDA PVC, LIMPIADOR REMOVEDOR PARA PVC (760 gr.).</v>
          </cell>
          <cell r="D71" t="str">
            <v>UN</v>
          </cell>
          <cell r="E71">
            <v>22</v>
          </cell>
          <cell r="F71">
            <v>59294</v>
          </cell>
        </row>
        <row r="72">
          <cell r="B72" t="str">
            <v xml:space="preserve">2.5.9     </v>
          </cell>
          <cell r="C72" t="str">
            <v>TUBERÍA DE VENTILACIÓN DE  2" EN PVC, INCLUYE CODO DE 90°1/4" c x c 2 Pulg, CODO DE 2 Pulg, SOLDADURA LIQUIDA PVC, LIMPIADOR REMOVEDOR PARA PVC (760 gr.) E INCLUYE TODO LO NECESARIO PARA SU CORRECTA INSTALACIÓN Y FUNCIONAMIENTO.</v>
          </cell>
          <cell r="D72" t="str">
            <v>ML</v>
          </cell>
          <cell r="E72">
            <v>24</v>
          </cell>
          <cell r="F72">
            <v>22189</v>
          </cell>
        </row>
        <row r="73">
          <cell r="B73" t="str">
            <v xml:space="preserve">2.5.10    </v>
          </cell>
          <cell r="C73" t="str">
            <v>CAJA DE INSPECCIÓN DE 60x60x60cm, EN CONCRETO DE f'c=2.500PSI, INCLUYE EXCAVACIÓN Y TAPE, TAPA Y HERRAJES E INCLUYE TODO LO NECESARIO PARA SU CORRECTO FUNCIONAMIENTO.</v>
          </cell>
          <cell r="D73" t="str">
            <v>UN</v>
          </cell>
          <cell r="E73">
            <v>3</v>
          </cell>
          <cell r="F73">
            <v>323219</v>
          </cell>
        </row>
        <row r="74">
          <cell r="B74" t="str">
            <v xml:space="preserve">2.5.11    </v>
          </cell>
          <cell r="C74" t="str">
            <v xml:space="preserve">TUBERÍA P.V.C. 8" O EQUIVALENTE. INCLUYE: EXCAVACIÓN Y RELLENO, ACCESORIOS, LIMPIADOR, LUBRICANTE Y TODO LO NECESARIO PARA SU CORRECTA INSTALACIÓN Y FUNCIONAMIENTO.   </v>
          </cell>
          <cell r="D74" t="str">
            <v>ML</v>
          </cell>
          <cell r="E74">
            <v>90</v>
          </cell>
          <cell r="F74">
            <v>102023</v>
          </cell>
        </row>
        <row r="75">
          <cell r="B75" t="str">
            <v xml:space="preserve">2.5.12    </v>
          </cell>
          <cell r="C75" t="str">
            <v xml:space="preserve">CONSTRUCCIÓN DE POZO DE INSPECCIÓN EN CONCRETO DE 240kg/cm2 (f’c=4.000PSI) IMPERMEABILIZADO, H=2.0m, E=0.10m, TAPA EN CONCRETO DE D=0.70m, REFORZADA CON 20kg DE HIERRO PDR-60; SOLADO E=0.20m, AGARRADERAS EN HIERRO LISO DE D=1/2", PASOS EN HIERRO DE D=3/4" @0.30m, PINTADOS CON ANTICORROSIVO; CAÑUELAS EN CONCRETO.                                                                                                                        </v>
          </cell>
          <cell r="D75" t="str">
            <v>UN</v>
          </cell>
          <cell r="E75">
            <v>2</v>
          </cell>
          <cell r="F75">
            <v>2346839</v>
          </cell>
        </row>
        <row r="76">
          <cell r="B76" t="str">
            <v xml:space="preserve">2.5.13    </v>
          </cell>
          <cell r="C76" t="str">
            <v>CONEXIÓN A RED DE ALACANTARILLADO EXISTENTE INCLUYE ROTURA DE VIA, DEMOLIOCION DE PAVIMENTO, CONSTRUCCION DE PAVIMENTO, RED DE DESAGUE EN PVC DE 8", TAPE Y RESANE DEL PAVIMENTO, PERMISO ANTE OBRAS PUBLICAS.</v>
          </cell>
          <cell r="D76" t="str">
            <v>UN</v>
          </cell>
          <cell r="E76">
            <v>2</v>
          </cell>
          <cell r="F76">
            <v>461799</v>
          </cell>
        </row>
        <row r="78">
          <cell r="B78" t="str">
            <v>2.6</v>
          </cell>
          <cell r="C78" t="str">
            <v xml:space="preserve">INSTALACIONES HIDRAULICAS                                             </v>
          </cell>
        </row>
        <row r="79">
          <cell r="B79" t="str">
            <v xml:space="preserve">2.6.1     </v>
          </cell>
          <cell r="C79" t="str">
            <v>SUMINISTRO, TRANSPORTE E INSTALACIÓN DE  TUBERÍA DE 1.1/2" EN PVC DESDE RED MUNICIPAL  Y  DESDE TANQUE  A  BOMBAS. INCLUYE INSTALACIÓN, UNION DE 1.1/2 Pulg, SOLDADURA LIQUIDA PVC, LIMPIADOR REMOVEDOR PARA PVC (760 gr.), E INCLUYE TODO LO NECESARIO PARA SU CORRECTA INSTALACIÓN Y FUNCIONAMIENTO.</v>
          </cell>
          <cell r="D79" t="str">
            <v>ML</v>
          </cell>
          <cell r="E79">
            <v>42</v>
          </cell>
          <cell r="F79">
            <v>35295</v>
          </cell>
        </row>
        <row r="80">
          <cell r="B80" t="str">
            <v xml:space="preserve">2.6.2     </v>
          </cell>
          <cell r="C80" t="str">
            <v>CONEXIÓN A POZO DE AGUA, INCLUYE CODO DE 90°1/4" c x c 1-1/2", UNION 1-1/2", SOLDADURA LIQUIDA PVC, LIMPIADOR REMOVEDOR PARA PVC (760 gr.), E INCLUYE TODO LO NECESARIO PARA SU CORRECTA INSTALACIÓN Y FUNCIONAMIENTO.</v>
          </cell>
          <cell r="D80" t="str">
            <v>UN</v>
          </cell>
          <cell r="E80">
            <v>1</v>
          </cell>
          <cell r="F80">
            <v>459128</v>
          </cell>
        </row>
        <row r="81">
          <cell r="B81" t="str">
            <v xml:space="preserve">2.6.3     </v>
          </cell>
          <cell r="C81" t="str">
            <v>CONEXIÓN A TANQUES DE AGUA, INCLUYE CODO DE 90°1/4" c x c 2", UNION 2", SOLDADURA LIQUIDA PVC, LIMPIADOR REMOVEDOR PARA PVC (760 gr.), E INCLUYE TODO LO NECESARIO PARA SU CORRECTA INSTALACIÓN Y FUNCIONAMIENTO.</v>
          </cell>
          <cell r="D81" t="str">
            <v>UN</v>
          </cell>
          <cell r="E81">
            <v>2</v>
          </cell>
          <cell r="F81">
            <v>289899</v>
          </cell>
        </row>
        <row r="82">
          <cell r="B82" t="str">
            <v xml:space="preserve">2.6.4     </v>
          </cell>
          <cell r="C82" t="str">
            <v xml:space="preserve">TANQUE PLÁSTICO CÓNICO TIPO COLEMPAQUES  NEGRO ANTI ALGAS Y BACTERIAS PARA ALMACENAMIENTO DE AGUA DE CAPACIDAD V=5.000Lts. INCLUYE TODO LO NECESARIO PARA SU CORRECTA INSTALACIÓN Y FUNCIONAMIENTO. </v>
          </cell>
          <cell r="D82" t="str">
            <v>UN</v>
          </cell>
          <cell r="E82">
            <v>1</v>
          </cell>
          <cell r="F82">
            <v>6896844</v>
          </cell>
        </row>
        <row r="83">
          <cell r="B83" t="str">
            <v xml:space="preserve">2.6.5     </v>
          </cell>
          <cell r="C83" t="str">
            <v>TUBERÍA DE PRESIÓN DE 1-1/2" EN PVC RDE 21, INCLUYE: ACCESORIOS, LIMPIADOR, PEGANTE Y TODO LO NECESARIO PARA SU CORRECTA INSTALACIÓN Y FUNCIONAMIENTO.</v>
          </cell>
          <cell r="D83" t="str">
            <v>ML</v>
          </cell>
          <cell r="E83">
            <v>24</v>
          </cell>
          <cell r="F83">
            <v>35295</v>
          </cell>
        </row>
        <row r="84">
          <cell r="B84" t="str">
            <v xml:space="preserve">2.6.6     </v>
          </cell>
          <cell r="C84" t="str">
            <v>TUBERÍA DE PRESIÓN DE 1" EN PVC RDE 13.5, INCLUYE: ACCESORIOS, LIMPIADOR, PEGANTE Y TODO LO NECESARIO PARA SU CORRECTA INSTALACIÓN Y FUNCIONAMIENTO.</v>
          </cell>
          <cell r="D84" t="str">
            <v>ML</v>
          </cell>
          <cell r="E84">
            <v>48</v>
          </cell>
          <cell r="F84">
            <v>17819</v>
          </cell>
        </row>
        <row r="85">
          <cell r="B85" t="str">
            <v xml:space="preserve">2.6.7     </v>
          </cell>
          <cell r="C85" t="str">
            <v>TUBERÍA DE PRESIÓN DE 3/4" EN PVC RDE 11, INCLUYE: ACCESORIOS, LIMPIADOR, PEGANTE Y TODO LO NECESARIO PARA SU CORRECTA INSTALACIÓN Y FUNCIONAMIENTO.</v>
          </cell>
          <cell r="D85" t="str">
            <v>ML</v>
          </cell>
          <cell r="E85">
            <v>6</v>
          </cell>
          <cell r="F85">
            <v>15416</v>
          </cell>
        </row>
        <row r="86">
          <cell r="B86" t="str">
            <v xml:space="preserve">2.6.8     </v>
          </cell>
          <cell r="C86" t="str">
            <v>TUBERÍA DE PRESIÓN DE 1/2 " EN PVC RDE 9, INCLUYE: ACCESORIOS, LIMPIADOR, PEGANTE Y TODO LO NECESARIO PARA SU CORRECTA INSTALACIÓN Y FUNCIONAMIENTO.</v>
          </cell>
          <cell r="D86" t="str">
            <v>ML</v>
          </cell>
          <cell r="E86">
            <v>24</v>
          </cell>
          <cell r="F86">
            <v>13758</v>
          </cell>
        </row>
        <row r="87">
          <cell r="B87" t="str">
            <v xml:space="preserve">2.6.9     </v>
          </cell>
          <cell r="C87" t="str">
            <v>LLAVE  DE  PASO  2 Pulg. O EQUIVALENTE, INCLUYE UNIVERSAL GALVANIZADA DE 2 Pulg Y TODO LO NECESARIO PARA SU CORRECTA INSTALACIÓN Y FUNCIONAMIENTO.</v>
          </cell>
          <cell r="D87" t="str">
            <v>UN</v>
          </cell>
          <cell r="E87">
            <v>2</v>
          </cell>
          <cell r="F87">
            <v>228665</v>
          </cell>
        </row>
        <row r="88">
          <cell r="B88" t="str">
            <v xml:space="preserve">2.6.10    </v>
          </cell>
          <cell r="C88" t="str">
            <v>LLAVE  DE  PASO  1-1/2 Pulg. O EQUIVALENTE, INCLUYE UNIVERSAL GALVANIZADA DE 1-1/2 Pulg Y TODO LO NECESARIO PARA SU CORRECTA INSTALACIÓN Y FUNCIONAMIENTO.</v>
          </cell>
          <cell r="D88" t="str">
            <v>UN</v>
          </cell>
          <cell r="E88">
            <v>4</v>
          </cell>
          <cell r="F88">
            <v>148732</v>
          </cell>
        </row>
        <row r="89">
          <cell r="B89" t="str">
            <v xml:space="preserve">2.6.11    </v>
          </cell>
          <cell r="C89" t="str">
            <v>LLAVE  DE  PASO  1/2 Pulg. O EQUIVALENTE, INCLUYE UNIVERSAL GALVANIZADA DE 3/4 Pulg Y TODO LO NECESARIO PARA SU CORRECTA INSTALACIÓN Y FUNCIONAMIENTO.</v>
          </cell>
          <cell r="D89" t="str">
            <v>UN</v>
          </cell>
          <cell r="E89">
            <v>2</v>
          </cell>
          <cell r="F89">
            <v>57366</v>
          </cell>
        </row>
        <row r="90">
          <cell r="B90" t="str">
            <v xml:space="preserve">2.6.12    </v>
          </cell>
          <cell r="C90" t="str">
            <v>PUNTO HIDRÁULICO SANITARIOS, INCLUYE: ACCESORIOS, LIMPIADOR, PEGANTE Y TODO LO NECESARIO PARA SU CORRECTA INSTALACIÓN Y FUNCIONAMIENTO INCLUYE CODO GALVANIZADO.</v>
          </cell>
          <cell r="D90" t="str">
            <v>UN</v>
          </cell>
          <cell r="E90">
            <v>4</v>
          </cell>
          <cell r="F90">
            <v>57332</v>
          </cell>
        </row>
        <row r="91">
          <cell r="B91" t="str">
            <v xml:space="preserve">2.6.13    </v>
          </cell>
          <cell r="C91" t="str">
            <v>PUNTO HIDRÁULICO ORINALES, INCLUYE: ACCESORIOS, LIMPIADOR, PEGANTE Y TODO LO NECESARIO PARA SU CORRECTA INSTALACIÓN Y FUNCIONAMIENTO INCLUYE CODO GALVANIZADO..</v>
          </cell>
          <cell r="D91" t="str">
            <v>UN</v>
          </cell>
          <cell r="E91">
            <v>3</v>
          </cell>
          <cell r="F91">
            <v>49632</v>
          </cell>
        </row>
        <row r="92">
          <cell r="B92" t="str">
            <v xml:space="preserve">2.6.14    </v>
          </cell>
          <cell r="C92" t="str">
            <v>PUNTO HIDRÁULICO LAVAMANOS, INCLUYE: ACCESORIOS, LIMPIADOR, PEGANTE Y TODO LO NECESARIO PARA SU CORRECTA INSTALACIÓN Y FUNCIONAMIENTO.</v>
          </cell>
          <cell r="D92" t="str">
            <v>UN</v>
          </cell>
          <cell r="E92">
            <v>7</v>
          </cell>
          <cell r="F92">
            <v>49632</v>
          </cell>
        </row>
        <row r="93">
          <cell r="B93" t="str">
            <v xml:space="preserve">2.6.15    </v>
          </cell>
          <cell r="C93" t="str">
            <v>PUNTO HIDRÁULICO LAVAPLATOS, INCLUYE: ACCESORIOS, LIMPIADOR, PEGANTE Y TODO LO NECESARIO PARA SU CORRECTA INSTALACIÓN Y FUNCIONAMIENTO INCLUYE CODO GALVANIZADO.</v>
          </cell>
          <cell r="D93" t="str">
            <v>UN</v>
          </cell>
          <cell r="E93">
            <v>3</v>
          </cell>
          <cell r="F93">
            <v>49632</v>
          </cell>
        </row>
        <row r="94">
          <cell r="B94" t="str">
            <v xml:space="preserve">2.6.16    </v>
          </cell>
          <cell r="C94" t="str">
            <v>PUNTO HIDRÁULICO DUCHAS, INCLUYE: ACCESORIOS, LIMPIADOR, PEGANTE Y TODO LO NECESARIO PARA SU CORRECTA INSTALACIÓN Y FUNCIONAMIENTO INCLUYE CODO GALVANIZADO.</v>
          </cell>
          <cell r="D94" t="str">
            <v>UN</v>
          </cell>
          <cell r="E94">
            <v>2</v>
          </cell>
          <cell r="F94">
            <v>55332</v>
          </cell>
        </row>
        <row r="95">
          <cell r="B95" t="str">
            <v xml:space="preserve">2.6.17    </v>
          </cell>
          <cell r="C95" t="str">
            <v>LLAVE BAYONETA DE 3/4", INCLUYE ADAPTADOR HEMBRA 3/4" Y TODO LO NECESARIO PARA SU CORRECTA INSTALACIÓN Y FUNCIONAMIENTO.</v>
          </cell>
          <cell r="D95" t="str">
            <v>UN</v>
          </cell>
          <cell r="E95">
            <v>20</v>
          </cell>
          <cell r="F95">
            <v>25273</v>
          </cell>
        </row>
        <row r="96">
          <cell r="B96" t="str">
            <v xml:space="preserve">2.6.18    </v>
          </cell>
          <cell r="C96" t="str">
            <v>VÁLVULA HIDRANTE ACOPLE RÁPIDO DE 3/4", INCLUYE ADAPTADOR HEMBRA 3/4" Y TODO LO NECESARIO PARA SU CORRECTA INSTALACIÓN Y FUNCIONAMIENTO.</v>
          </cell>
          <cell r="D96" t="str">
            <v>UN</v>
          </cell>
          <cell r="E96">
            <v>20</v>
          </cell>
          <cell r="F96">
            <v>35273</v>
          </cell>
        </row>
        <row r="97">
          <cell r="B97" t="str">
            <v xml:space="preserve">2.6.19    </v>
          </cell>
          <cell r="C97" t="str">
            <v>HIDROFLO MODELO LA100H, CON UN VOLUMEN DE TANQUE DE 100Lts. INCLUYE TABLERO DE CONTROL, SUMINISTRO, TRANPORTE E INSTALACIÓN.</v>
          </cell>
          <cell r="D97" t="str">
            <v>UN</v>
          </cell>
          <cell r="E97">
            <v>1</v>
          </cell>
          <cell r="F97">
            <v>7473280</v>
          </cell>
        </row>
        <row r="98">
          <cell r="B98" t="str">
            <v xml:space="preserve">2.6.20    </v>
          </cell>
          <cell r="C98" t="str">
            <v>CONSTRUCCIÓN DE POZO PROFUNDO - H=40m, PARA OBTENCIÓN AGUA PARA FUNCIONAMIENTO DE LA CANCHA, RIEGO Y DEMÁS LABORES. INCLUYE ENTUBADO, ACCESORIOS DE ENTRADA  Y  SALIDA,  AEREADO, ACOMETIDAS ELÉCTRICAS, CASETA DE EQUIPOS Y ELECTRICA.</v>
          </cell>
          <cell r="D98" t="str">
            <v>UN</v>
          </cell>
          <cell r="E98">
            <v>1</v>
          </cell>
          <cell r="F98">
            <v>67745019</v>
          </cell>
        </row>
        <row r="99">
          <cell r="B99" t="str">
            <v xml:space="preserve">2.6.21    </v>
          </cell>
          <cell r="C99" t="str">
            <v>SUMINISTRO, TRANSPORTE E INSTALACIÓN DE  TUBERÍA DE 2" EN PVC DESDE POZO  A  RIEGO  ZONAS  VERDES. INCLUYE INSTALACIÓN, UNION DE 2 Pulg, SOLDADURA LIQUIDA PVC, LIMPIADOR REMOVEDOR PARA PVC (760 gr.), E INCLUYE TODO LO NECESARIO PARA SU CORRECTA INSTALACIÓN Y FUNCIONAMIENTO.</v>
          </cell>
          <cell r="D99" t="str">
            <v>ML</v>
          </cell>
          <cell r="E99">
            <v>480</v>
          </cell>
          <cell r="F99">
            <v>32846</v>
          </cell>
        </row>
        <row r="100">
          <cell r="B100" t="str">
            <v xml:space="preserve">2.6.22    </v>
          </cell>
          <cell r="C100" t="str">
            <v xml:space="preserve">TANQUE PLÁSTICO HORIZONTAL PARA ENTERRAR, ANTI ALGAS Y BACTERIAS PARA ALMACENAMIENTO DE AGUA DE CAPACIDAD V=10.000Lts. INCLUYE TODO LO NECESARIO PARA SU CORRECTA INSTALACIÓN Y FUNCIONAMIENTO.     </v>
          </cell>
          <cell r="D100" t="str">
            <v>UN</v>
          </cell>
          <cell r="E100">
            <v>1</v>
          </cell>
          <cell r="F100">
            <v>11359310</v>
          </cell>
        </row>
        <row r="101">
          <cell r="B101" t="str">
            <v xml:space="preserve">2.6.23    </v>
          </cell>
          <cell r="C101" t="str">
            <v xml:space="preserve">SISTEMA SOLAR FOTOVOLTAICO DE GENERACIÓN ELÉCTRICA PARA BOMBEO DE AGUA  -  SSPV. INCLUYE SUMINISTRO, TRASNPORTE E INSTALACIÓN DE MATERIALES, EQUIPOS Y HERRAMIENTAS Y MANO DE OBRA.  </v>
          </cell>
          <cell r="D101" t="str">
            <v>UN</v>
          </cell>
          <cell r="E101">
            <v>1</v>
          </cell>
          <cell r="F101">
            <v>27700000</v>
          </cell>
        </row>
        <row r="103">
          <cell r="B103" t="str">
            <v>2.7</v>
          </cell>
          <cell r="C103" t="str">
            <v xml:space="preserve">BAJANTE, TUBERÍA PARA AGUAS LLUVIAS Y OBRAS PARA DESAGUE              </v>
          </cell>
        </row>
        <row r="104">
          <cell r="B104" t="str">
            <v xml:space="preserve">2.7.1     </v>
          </cell>
          <cell r="C104" t="str">
            <v>TRAGANTE DE AGUAS LLUVIAS DE 4" METALICO, INCLUYE CODO DE 90°1/4" c x c 4 Pulg, YEE SANITARÍA 4 Pulg, UNION DE 4 Pulg, SOLDADURA LIQUIDA PVC, LIMPIADOR REMOVEDOR PARA PVC (760 gr.).</v>
          </cell>
          <cell r="D104" t="str">
            <v>UN</v>
          </cell>
          <cell r="E104">
            <v>8</v>
          </cell>
          <cell r="F104">
            <v>64721</v>
          </cell>
        </row>
        <row r="105">
          <cell r="B105" t="str">
            <v xml:space="preserve">2.7.2     </v>
          </cell>
          <cell r="C105" t="str">
            <v xml:space="preserve">BAJANTES PARA AGUAS LLUVIAS EN TUBERÍA P.V.C. -S  4" . INCLUYE: ACCESORIOS, LIMPIADOR, PEGANTE Y TODO LO NECESARIO PARA SU CORRECTA INSTALACIÓN Y FUNCIONAMIENTO.    </v>
          </cell>
          <cell r="D105" t="str">
            <v>ML</v>
          </cell>
          <cell r="E105">
            <v>48</v>
          </cell>
          <cell r="F105">
            <v>54605</v>
          </cell>
        </row>
        <row r="106">
          <cell r="B106" t="str">
            <v xml:space="preserve">2.7.3     </v>
          </cell>
          <cell r="C106" t="str">
            <v xml:space="preserve">TUBERÍA LLUVIAS EN TUBERÍA P.V.C. -S  4" . INCLUYE: ACCESORIOS, LIMPIADOR, PEGANTE Y TODO LO NECESARIO PARA SU CORRECTA INSTALACIÓN Y FUNCIONAMIENTO.    </v>
          </cell>
          <cell r="D106" t="str">
            <v>ML</v>
          </cell>
          <cell r="E106">
            <v>48</v>
          </cell>
          <cell r="F106">
            <v>52236</v>
          </cell>
        </row>
        <row r="108">
          <cell r="B108" t="str">
            <v>2.8</v>
          </cell>
          <cell r="C108" t="str">
            <v xml:space="preserve">CARPINTERIA METÁLICA, DE MADERA  Y  CELOSÍA DE ALUMINIO               </v>
          </cell>
        </row>
        <row r="109">
          <cell r="B109" t="str">
            <v xml:space="preserve">2.8.1     </v>
          </cell>
          <cell r="C109" t="str">
            <v xml:space="preserve">PUERTA METÁLICA ENTAMBORADA EN ALUMINIO P1 -  MEDIDAS 1.08x2.08m. INCLUYE MARCO, BISAGARAS, MANIJA DE ALUMINIO, PERFILERÍA DE SOPORTE.          </v>
          </cell>
          <cell r="D109" t="str">
            <v>UN</v>
          </cell>
          <cell r="E109">
            <v>5</v>
          </cell>
          <cell r="F109">
            <v>1498193</v>
          </cell>
        </row>
        <row r="110">
          <cell r="B110" t="str">
            <v xml:space="preserve">2.8.2     </v>
          </cell>
          <cell r="C110" t="str">
            <v>PUERTA TIPO ESTERA (CORTINA ENROLLABLE),  EN LAMINA COLD ROLLED CALIBRE 18,  DE MEDIDAS 1.75x2.30m - MARCO DE 2"x2". PARA CUARTO ELÉCTRICO.</v>
          </cell>
          <cell r="D110" t="str">
            <v>UN</v>
          </cell>
          <cell r="E110">
            <v>1</v>
          </cell>
          <cell r="F110">
            <v>963485</v>
          </cell>
        </row>
        <row r="111">
          <cell r="B111" t="str">
            <v xml:space="preserve">2.8.3     </v>
          </cell>
          <cell r="C111" t="str">
            <v>PUERTA TIPO ESTERA (CORTINA ENROLLABLE),  EN LAMINA COLD ROLLED CALIBRE 18,  DE MEDIDAS 2.00x2.30m - MARCO DE 2"x2". PARA LOCALES DE COMIDA.</v>
          </cell>
          <cell r="D111" t="str">
            <v>UN</v>
          </cell>
          <cell r="E111">
            <v>6</v>
          </cell>
          <cell r="F111">
            <v>1117705</v>
          </cell>
        </row>
        <row r="112">
          <cell r="B112" t="str">
            <v xml:space="preserve">2.8.4     </v>
          </cell>
          <cell r="C112" t="str">
            <v>TAPA METALICA DE 80x80cm, EN LAMINA DE ALFAJOR DE 1/8" CON BASE Y MARCO EN ANGULO DE 2"x3/16", PARA TANQUES DE ALMACENAMIENTO DE AGUA.</v>
          </cell>
          <cell r="D112" t="str">
            <v>UN</v>
          </cell>
          <cell r="E112">
            <v>2</v>
          </cell>
          <cell r="F112">
            <v>291626</v>
          </cell>
        </row>
        <row r="113">
          <cell r="B113" t="str">
            <v xml:space="preserve">2.8.5     </v>
          </cell>
          <cell r="C113" t="str">
            <v>ESCALERA DE GATO PARA ACCESO A TANQUES,  EN TUBO GALVANIZADO DE 2" Y CUBRE HOMBROS EN PLATINA, INCLUYE FIJACIONES AL MURO VER DETALLE EN PLANO.</v>
          </cell>
          <cell r="D113" t="str">
            <v>ML</v>
          </cell>
          <cell r="E113">
            <v>2</v>
          </cell>
          <cell r="F113">
            <v>235794</v>
          </cell>
        </row>
        <row r="114">
          <cell r="B114" t="str">
            <v xml:space="preserve">2.8.6     </v>
          </cell>
          <cell r="C114" t="str">
            <v>CELOSÍA C-1, SISTEMA 3831 ALUMINIO ANODIZADO NATURAL,  PERFIL 1" x 10cm C/5cm, H=0.60m.  INCLUYE ESTRUCTURA DE SOPORTE Y TODO LO NECESARIO PARA SU CORRECTA INTALACIÓN Y ACABADO ESTÉTICO.</v>
          </cell>
          <cell r="D114" t="str">
            <v>ML</v>
          </cell>
          <cell r="E114">
            <v>68</v>
          </cell>
          <cell r="F114">
            <v>335879</v>
          </cell>
        </row>
        <row r="115">
          <cell r="B115" t="str">
            <v xml:space="preserve">2.8.7     </v>
          </cell>
          <cell r="C115" t="str">
            <v>BARANDA METALICA DE ALTURA H=1.10m, CON TUBO SUPERIOR DE 2"  EN TUBO EN ACERO INOXIDABLE, POSTES  CON DOS (2) ANGULOS DE 2" DOS CARAS CADA 1.50m,  Y CUATRO (4) TRAVESAÑOS EN TUBO DE 1" EN COLD ROLED, INCLUYE FIJACIONES A LOS MUROS CON PERNOS Y UNION SUPERIOR ANGULOS-TUBO DE 1.1/2" CON PLATINA DE 4"x6"x1/4", PARA LAS ESCALERAS AEREAS, PALCOS Y CIRCULACIONES.</v>
          </cell>
          <cell r="D115" t="str">
            <v>ML</v>
          </cell>
          <cell r="E115">
            <v>37</v>
          </cell>
          <cell r="F115">
            <v>411751</v>
          </cell>
        </row>
        <row r="116">
          <cell r="B116" t="str">
            <v xml:space="preserve">2.8.8     </v>
          </cell>
          <cell r="C116" t="str">
            <v>DIVISIONES EN PANELES DE ACERO INOXIDABLE TIPO SOCODA REF.: 304 CALIBRE 20, O EQUIVALENTE, CON UNA ALTURA DE 1.80m, INCLUYE PUERTAS, PARALES, CHAPAS, BISAGRAS, EMPAQUES, PASADORES BARRAS DE 1.5" DE ACUERDO A LA NORMA PARA BAÑOS DE PERSONAS CON DISCAPACIDAD LOCOMOTRIZ Y TODOS LOS ELEMENTOS REQUERIDOS PARA SU CORRECTA EJECUCIÓN. LAS DIVISIONES INCLUYEN EL ACABADO EN LÁMINA DE ACERO INOXIDABLE POR AMBAS CARAS.</v>
          </cell>
          <cell r="D116" t="str">
            <v>M2</v>
          </cell>
          <cell r="E116">
            <v>16.600000000000001</v>
          </cell>
          <cell r="F116">
            <v>706189</v>
          </cell>
        </row>
        <row r="117">
          <cell r="B117" t="str">
            <v xml:space="preserve">2.8.9     </v>
          </cell>
          <cell r="C117" t="str">
            <v>DIVISIÓN PARA ORINALES EN LÁMINA DE ACERO INOXIDABLE TIPO SOCODA REF.: 304 CALIBRE 20, O EQUIVALENTE, CON DIMENSIONES 0.96x0.46m, INCLUYE FIJACIONES Y TODOS LOS ELEMENTOS REQUERIDOS PARA LA CORRECTA EJECUCIÓN DEL TRABAJO.  LAS DIVISIONES INCLUYEN EL ACABADO EN LÁMINA DE ACERO INOXIDABLE  POR AMBAS CARAS.</v>
          </cell>
          <cell r="D117" t="str">
            <v>UN</v>
          </cell>
          <cell r="E117">
            <v>3</v>
          </cell>
          <cell r="F117">
            <v>566126</v>
          </cell>
        </row>
        <row r="118">
          <cell r="B118" t="str">
            <v xml:space="preserve">2.8.10    </v>
          </cell>
          <cell r="C118" t="str">
            <v>BARRA DE SEGURIDAD PARA DISCAPACITADOS DE 36" O EQUIVALENTE, EN ACERO INOXIDABLE SATINADO. INCLUYE SUMINISTRO, TRANSPORTE  E INSTALACIÓN.</v>
          </cell>
          <cell r="D118" t="str">
            <v>UN</v>
          </cell>
          <cell r="E118">
            <v>3</v>
          </cell>
          <cell r="F118">
            <v>219797</v>
          </cell>
        </row>
        <row r="119">
          <cell r="B119" t="str">
            <v xml:space="preserve">2.8.11    </v>
          </cell>
          <cell r="C119" t="str">
            <v xml:space="preserve">CORTASOL EN ALUMINIO ARQUITECTONICO REF.: PERFILERIA PESADA DE ALUMINIO ANODIZADO TIPO LEHNER COLOR NATURAL - PERFILES DE 2x4". INCLUYE SUMINISTRO, TRANSPORTE  E INSTALACIÓN </v>
          </cell>
          <cell r="D119" t="str">
            <v>M2</v>
          </cell>
          <cell r="E119">
            <v>52</v>
          </cell>
          <cell r="F119">
            <v>298250</v>
          </cell>
        </row>
        <row r="120">
          <cell r="B120" t="str">
            <v xml:space="preserve">2.8.12    </v>
          </cell>
          <cell r="C120" t="str">
            <v>PUERTA TIPO ESTERA (CORTINA ENROLLABLE),  EN LAMINA COLD ROLLED CALIBRE 18,  DE MEDIDAS 2.40x2.30m - MARCO DE 2"x2". PARA LOCALES DE COMIDA.</v>
          </cell>
          <cell r="D120" t="str">
            <v>UN</v>
          </cell>
          <cell r="E120">
            <v>2</v>
          </cell>
          <cell r="F120">
            <v>1309856</v>
          </cell>
        </row>
        <row r="121">
          <cell r="E121">
            <v>0</v>
          </cell>
        </row>
        <row r="123">
          <cell r="B123" t="str">
            <v>2.9</v>
          </cell>
          <cell r="C123" t="str">
            <v xml:space="preserve">CIELO RASO Y ACABADOS CUBIERTA BLOQUE CAMERINOS- BAÑOS                </v>
          </cell>
        </row>
        <row r="124">
          <cell r="B124" t="str">
            <v xml:space="preserve">2.9.1     </v>
          </cell>
          <cell r="C124" t="str">
            <v>CUBIERTA  EN  LÁMINA  DE  POLIESTER - REFORZADA EN FIBRA DE VIDRIO. INCLUYE SUMINISTRO, TRASNPORTE E INSTALACIÓN.</v>
          </cell>
          <cell r="D124" t="str">
            <v>M2</v>
          </cell>
          <cell r="E124">
            <v>167</v>
          </cell>
          <cell r="F124">
            <v>71065</v>
          </cell>
        </row>
        <row r="125">
          <cell r="B125" t="str">
            <v xml:space="preserve">2.9.2     </v>
          </cell>
          <cell r="C125" t="str">
            <v>ACABADO DE LOS REMATES LATERALES DE LAS CUBIERTAS (PERFILES PHR), CON TAPAS EN LAMINA + PAÑETE 1:4 SOBRE MALLA  CON VENA, INCLUYE ACABADO EN PINTURA PULIPLAST COLOR BLANCO + KORAZA COLOR BLANCO.</v>
          </cell>
          <cell r="D125" t="str">
            <v>ML</v>
          </cell>
          <cell r="E125">
            <v>155.6</v>
          </cell>
          <cell r="F125">
            <v>77868</v>
          </cell>
        </row>
        <row r="126">
          <cell r="B126" t="str">
            <v xml:space="preserve">2.9.3     </v>
          </cell>
          <cell r="C126" t="str">
            <v>MORTERO 1:4 IMPERMEABILIZADO, PARA ACABADO Y DESNIVELES DE LA CUBIERTA.</v>
          </cell>
          <cell r="D126" t="str">
            <v>M2</v>
          </cell>
          <cell r="E126">
            <v>142.5</v>
          </cell>
          <cell r="F126">
            <v>31544</v>
          </cell>
        </row>
        <row r="127">
          <cell r="B127" t="str">
            <v xml:space="preserve">2.9.4     </v>
          </cell>
          <cell r="C127" t="str">
            <v>MEDIACAÑA EN MORTERO 1:4 PARA CUBIERTA EN CONCRETO.</v>
          </cell>
          <cell r="D127" t="str">
            <v>ML</v>
          </cell>
          <cell r="E127">
            <v>96.8</v>
          </cell>
          <cell r="F127">
            <v>18674</v>
          </cell>
        </row>
        <row r="128">
          <cell r="B128" t="str">
            <v xml:space="preserve">2.9.5     </v>
          </cell>
          <cell r="C128" t="str">
            <v>CIELOS FALSOS EN PLACA DE YESO ½” TIPO DRY WALL O EQUIVALENTE, MASILLADO Y PINTADO COLOR BLANCO. INCLUYE: PERFILERÍA DE ALUMINIO PARA SOPORTE, CHAZOS, CINTAS DE UNIÓN O ENSAMBLE ENTRE ELEMENTOS, CORTES, FILETES Y TODO LO NECESARIO PARA SU CORRECTA INSTALACIÓN Y ACABADO ESTÉTICO.</v>
          </cell>
          <cell r="D128" t="str">
            <v>M2</v>
          </cell>
          <cell r="E128">
            <v>130</v>
          </cell>
          <cell r="F128">
            <v>38526</v>
          </cell>
        </row>
        <row r="129">
          <cell r="B129" t="str">
            <v xml:space="preserve">2.9.6     </v>
          </cell>
          <cell r="C129" t="str">
            <v>MODULACION DE ESPACIOS PARA LAMPARAS EMPOTRADAS, INCLUYE TENSORES Y REMATES DE LOS BORDES CON ALUMINIO DECORATIVO.</v>
          </cell>
          <cell r="D129" t="str">
            <v>UN</v>
          </cell>
          <cell r="E129">
            <v>10</v>
          </cell>
          <cell r="F129">
            <v>66947</v>
          </cell>
        </row>
        <row r="130">
          <cell r="B130" t="str">
            <v xml:space="preserve">2.9.7     </v>
          </cell>
          <cell r="C130" t="str">
            <v>IMPERMEABILIZACIÓN DE CUBIERTAS EN CONCRETO, CON MANTO EDIL 3.2mm, INCLUYE ACABADO CON ALUMOL Y LAS HERRAMIENTAS Y EQUIPOS NECESARIOS PARA SU EJECUCIÓN.</v>
          </cell>
          <cell r="D130" t="str">
            <v>M2</v>
          </cell>
          <cell r="E130">
            <v>155.4</v>
          </cell>
          <cell r="F130">
            <v>18732</v>
          </cell>
        </row>
        <row r="132">
          <cell r="B132" t="str">
            <v>2.10</v>
          </cell>
          <cell r="C132" t="str">
            <v xml:space="preserve">ACCESORIOS,  APARATOS SANITARIOS Y GRIFERÍA                           </v>
          </cell>
        </row>
        <row r="133">
          <cell r="B133" t="str">
            <v xml:space="preserve">2.10.1    </v>
          </cell>
          <cell r="C133" t="str">
            <v>ESPEJO DE ESPESOR E=4 mm PARA BAÑOS. INCLUYE SUMINISTRO, TRANSPORTE  E INSTALACION.</v>
          </cell>
          <cell r="D133" t="str">
            <v>M2</v>
          </cell>
          <cell r="E133">
            <v>6</v>
          </cell>
          <cell r="F133">
            <v>150899</v>
          </cell>
        </row>
        <row r="134">
          <cell r="B134" t="str">
            <v xml:space="preserve">2.10.2    </v>
          </cell>
          <cell r="C134" t="str">
            <v xml:space="preserve">REJILLA DE SOSCO DE 3"x2".  INCLUYE SUMINISTRO E INSTALACION.     </v>
          </cell>
          <cell r="D134" t="str">
            <v>UN</v>
          </cell>
          <cell r="E134">
            <v>10</v>
          </cell>
          <cell r="F134">
            <v>26279</v>
          </cell>
        </row>
        <row r="135">
          <cell r="B135" t="str">
            <v xml:space="preserve">2.10.3    </v>
          </cell>
          <cell r="C135" t="str">
            <v>SANITARIO PARA MINUSVALIDOS ERIE DE CORONA CON GRIFERÍA ANTIVANDALICA, BRIDA, KIT DE SOPORTE Y ASIENTO INSTITUCIONAL,  COLOR BLANCO O EQUIVALENTE. INCLUYE SUMINISTRO, TRANSPORTE  E INSTALACIÓN.</v>
          </cell>
          <cell r="D135" t="str">
            <v>UN</v>
          </cell>
          <cell r="E135">
            <v>1</v>
          </cell>
          <cell r="F135">
            <v>1569657</v>
          </cell>
        </row>
        <row r="136">
          <cell r="B136" t="str">
            <v xml:space="preserve">2.10.4    </v>
          </cell>
          <cell r="C136" t="str">
            <v>SANITARIO BÁLTICO DE CORONA CON GRIFERÍA ANTIVANDALICA, BRIDA Y ASIENTO INSTITUCIONAL,  COLOR BLANCO O EQUIVALENTE. INCLUYE SUMINISTRO, TRANSPORTE  E INSTALACIÓN.</v>
          </cell>
          <cell r="D136" t="str">
            <v>UN</v>
          </cell>
          <cell r="E136">
            <v>3</v>
          </cell>
          <cell r="F136">
            <v>1257257</v>
          </cell>
        </row>
        <row r="137">
          <cell r="B137" t="str">
            <v xml:space="preserve">2.10.5    </v>
          </cell>
          <cell r="C137" t="str">
            <v>ORINAL GOTTA EP CON GRIFERÍA TIPO PUSH DE EMPOTRAR A MURO UA CORONA - GRIFERÍA ANTIVANDALICA, COLOR BLANCO O EQUIVALENTE. INCLUYE SUMINISTRO, TRANSPORTE  E INSTALACIÓN.</v>
          </cell>
          <cell r="D137" t="str">
            <v>UN</v>
          </cell>
          <cell r="E137">
            <v>3</v>
          </cell>
          <cell r="F137">
            <v>1169657</v>
          </cell>
        </row>
        <row r="138">
          <cell r="B138" t="str">
            <v xml:space="preserve">2.10.6    </v>
          </cell>
          <cell r="C138" t="str">
            <v>GRIFERIA DE PARED TIPO PUSH DE CORONA O EQUIVALENTE, DESAGÚE SENCILLO INTEGRADO Cr. REF.: 931100001 DE CORONA, SIFÓN BOTELLA REF.: 931300001  O EQUIVALENTE. INCLUYE SUMINISTRO, TRANSPORTE  E INSTALACIÓN.</v>
          </cell>
          <cell r="D138" t="str">
            <v>UN</v>
          </cell>
          <cell r="E138">
            <v>7</v>
          </cell>
          <cell r="F138">
            <v>279571</v>
          </cell>
        </row>
        <row r="139">
          <cell r="B139" t="str">
            <v xml:space="preserve">2.10.7    </v>
          </cell>
          <cell r="C139" t="str">
            <v>LAVAMANOS DE COLGAR DE CORONA. INCLUYE GRIFERIA TIPO PUSH  O EQUIVALENTE. INCLUYE SUMINISTRO, TRANSPORTE  E INSTALACIÓN.</v>
          </cell>
          <cell r="D139" t="str">
            <v>UN</v>
          </cell>
          <cell r="E139">
            <v>1</v>
          </cell>
          <cell r="F139">
            <v>727994</v>
          </cell>
        </row>
        <row r="140">
          <cell r="B140" t="str">
            <v xml:space="preserve">2.10.8    </v>
          </cell>
          <cell r="C140" t="str">
            <v xml:space="preserve">LAVAPLATOS EN ACERO INOXIDABLE DE MEDIDAS 62x48cm. INCLUYE GRIFERIA MEZCLADOR PARA LAVAPLATOS GRIVAL O EQUIVALENTE. INCLUYE SUMINISTRO, TRANSPORTE  E INSTALACIÓN.        </v>
          </cell>
          <cell r="D140" t="str">
            <v>UN</v>
          </cell>
          <cell r="E140">
            <v>3</v>
          </cell>
          <cell r="F140">
            <v>407994</v>
          </cell>
        </row>
        <row r="141">
          <cell r="B141" t="str">
            <v xml:space="preserve">2.10.9    </v>
          </cell>
          <cell r="C141" t="str">
            <v>SECADOR DE MANOS ELECTRICOS PARA TRABAJO PESADO AC-HOIC CROMADA METALICA MARCA EXCEL DE SOBREPONER. TIPO MANOS LIBRES O BOTÓN, CARCASA METÁLICA BRILLANTE TIPO ESPEJO, MOTOR SIN ESCOBILLAS: IMPORTADO. 110V.</v>
          </cell>
          <cell r="D141" t="str">
            <v>UN</v>
          </cell>
          <cell r="E141">
            <v>2</v>
          </cell>
          <cell r="F141">
            <v>1372100</v>
          </cell>
        </row>
        <row r="142">
          <cell r="B142" t="str">
            <v xml:space="preserve">2.10.10   </v>
          </cell>
          <cell r="C142" t="str">
            <v xml:space="preserve">DISPENSADOR DE PAPEL HIGIÉNICO EN ACERO INOXIDABLE 304  AC-5424 MARCA BRADLEY,  CON LLAVE, CAPACIDAD DE 400m, CON TAPA DE SEGURIDAD.  </v>
          </cell>
          <cell r="D142" t="str">
            <v>UN</v>
          </cell>
          <cell r="E142">
            <v>4</v>
          </cell>
          <cell r="F142">
            <v>313063</v>
          </cell>
        </row>
        <row r="143">
          <cell r="B143" t="str">
            <v xml:space="preserve">2.10.11   </v>
          </cell>
          <cell r="C143" t="str">
            <v>DISPENSADOR DE  TOALLAS DE PAPEL AC-250.15, DE SOBREPONER A LA PARED EN ACERO INOXIDABLE 304, CON LLAVE. CAPACIDAD DE 400 TOALLAS, CON TAPA DE SEGURIDAD, MARCA BRADLEY.</v>
          </cell>
          <cell r="D143" t="str">
            <v>UN</v>
          </cell>
          <cell r="E143">
            <v>4</v>
          </cell>
          <cell r="F143">
            <v>393063</v>
          </cell>
        </row>
        <row r="144">
          <cell r="B144" t="str">
            <v xml:space="preserve">2.10.12   </v>
          </cell>
          <cell r="C144" t="str">
            <v>DISPENSADOR PARA JABON LÍQUIDO TIPO PARED AC-650 MARCA BRADLEY, CON CAPACIDAD DE 32 ONZ. INCLUYE BASE CROMADA ABS DE FIJACIÓN A LA PARED, VÁLVULA ANTICORROSIVA ABS DE PUSH - NEGRA, RESORTE EN ACERO INOXIDABLE, TANQUE TRASLUCIDO DE POLIETILENO, CUMPLE CON LAS NORMAS ADA. REQUIERE UNA FUERZA MÍNIMA DE 5Lbs., PARA SU OPERACIÓN.</v>
          </cell>
          <cell r="D144" t="str">
            <v>UN</v>
          </cell>
          <cell r="E144">
            <v>4</v>
          </cell>
          <cell r="F144">
            <v>186838</v>
          </cell>
        </row>
        <row r="146">
          <cell r="B146" t="str">
            <v>2.11</v>
          </cell>
          <cell r="C146" t="str">
            <v xml:space="preserve">INSTALACIONES RED DE GAS                                              </v>
          </cell>
        </row>
        <row r="147">
          <cell r="B147" t="str">
            <v xml:space="preserve">2.11.1    </v>
          </cell>
          <cell r="C147" t="str">
            <v>SUMINISTRO E INSTALACIÓN DE TUBERIA DE POLIETILENO DE 1".</v>
          </cell>
          <cell r="D147" t="str">
            <v>ML</v>
          </cell>
          <cell r="E147">
            <v>100</v>
          </cell>
          <cell r="F147">
            <v>14955</v>
          </cell>
        </row>
        <row r="148">
          <cell r="B148" t="str">
            <v xml:space="preserve">2.11.2    </v>
          </cell>
          <cell r="C148" t="str">
            <v>SUMINISTRO E INSTALACIÓN DE TUBERÍA EN COBRE DE 3/4" TIPO L  - (INCLUYE PRUEBA).</v>
          </cell>
          <cell r="D148" t="str">
            <v>ML</v>
          </cell>
          <cell r="E148">
            <v>18</v>
          </cell>
          <cell r="F148">
            <v>59481</v>
          </cell>
        </row>
        <row r="149">
          <cell r="B149" t="str">
            <v xml:space="preserve">2.11.3    </v>
          </cell>
          <cell r="C149" t="str">
            <v>SUMINISTRO E INSTALACIÓN DE VALVULAS DE CONTROL 3/4" - (INCLUYE TAPA DE REGISTRO).</v>
          </cell>
          <cell r="D149" t="str">
            <v>UN</v>
          </cell>
          <cell r="E149">
            <v>3</v>
          </cell>
          <cell r="F149">
            <v>78241</v>
          </cell>
        </row>
        <row r="150">
          <cell r="B150" t="str">
            <v xml:space="preserve">2.11.4    </v>
          </cell>
          <cell r="C150" t="str">
            <v>ACCESORIOS ACERO  GALVANIZADO SCH 40 3/4" O EQUIVALENTE.</v>
          </cell>
          <cell r="D150" t="str">
            <v>UN</v>
          </cell>
          <cell r="E150">
            <v>9</v>
          </cell>
          <cell r="F150">
            <v>7398</v>
          </cell>
        </row>
        <row r="151">
          <cell r="B151" t="str">
            <v xml:space="preserve">2.11.5    </v>
          </cell>
          <cell r="C151" t="str">
            <v>ELEVADOR DE GAS EN 3/4”.</v>
          </cell>
          <cell r="D151" t="str">
            <v>UN</v>
          </cell>
          <cell r="E151">
            <v>3</v>
          </cell>
          <cell r="F151">
            <v>159719</v>
          </cell>
        </row>
        <row r="152">
          <cell r="B152" t="str">
            <v xml:space="preserve">2.11.6    </v>
          </cell>
          <cell r="C152" t="str">
            <v>REGULADOR UNICA ETAPA PARA GAS.</v>
          </cell>
          <cell r="D152" t="str">
            <v>UN</v>
          </cell>
          <cell r="E152">
            <v>3</v>
          </cell>
          <cell r="F152">
            <v>592763</v>
          </cell>
        </row>
        <row r="153">
          <cell r="B153" t="str">
            <v xml:space="preserve">2.11.7    </v>
          </cell>
          <cell r="C153" t="str">
            <v>MEDIDORES DE GAS 3/4".</v>
          </cell>
          <cell r="D153" t="str">
            <v>UN</v>
          </cell>
          <cell r="E153">
            <v>3</v>
          </cell>
          <cell r="F153">
            <v>504829</v>
          </cell>
        </row>
        <row r="154">
          <cell r="B154" t="str">
            <v xml:space="preserve">2.11.8    </v>
          </cell>
          <cell r="C154" t="str">
            <v>PLAQUETAS DE IDENTIFICACION.</v>
          </cell>
          <cell r="D154" t="str">
            <v>UN</v>
          </cell>
          <cell r="E154">
            <v>3</v>
          </cell>
          <cell r="F154">
            <v>7684</v>
          </cell>
        </row>
        <row r="155">
          <cell r="B155" t="str">
            <v xml:space="preserve">2.11.9    </v>
          </cell>
          <cell r="C155" t="str">
            <v>ABRAZADERAS METÁLICAS 3/4".</v>
          </cell>
          <cell r="D155" t="str">
            <v>UN</v>
          </cell>
          <cell r="E155">
            <v>36</v>
          </cell>
          <cell r="F155">
            <v>3505</v>
          </cell>
        </row>
        <row r="156">
          <cell r="B156" t="str">
            <v xml:space="preserve">2.11.10   </v>
          </cell>
          <cell r="C156" t="str">
            <v xml:space="preserve">SUMINISTRO E INSTALACIÓN DE MANGUERA CONEXIÓN FLEXIBLE DESDE EL PUNTO A LA MESA. INCLUYE 1.5 ML DE MANGUERA CERTIFICADA PARA GAS, ABRAZADERAS. </v>
          </cell>
          <cell r="D156" t="str">
            <v>ML</v>
          </cell>
          <cell r="E156">
            <v>18</v>
          </cell>
          <cell r="F156">
            <v>10992</v>
          </cell>
        </row>
        <row r="157">
          <cell r="B157" t="str">
            <v xml:space="preserve">2.11.11   </v>
          </cell>
          <cell r="C157" t="str">
            <v xml:space="preserve">PUNTO PARA CONEXIÓN DE MANGUERA PARA GAS 1/2". INCLUYE TUBERÍA DE COBRE TIPO L,  DOS CODOS, ACCESORIOS,  VÁLVULA DE CONTROL 1/2", LIMPIADOR, SOLADURA DE PLATA, TAPA REGISTRO CON ACABADO INTERIOR. SALIDA 3/8".    </v>
          </cell>
          <cell r="D157" t="str">
            <v>UN</v>
          </cell>
          <cell r="E157">
            <v>3</v>
          </cell>
          <cell r="F157">
            <v>85363</v>
          </cell>
        </row>
        <row r="159">
          <cell r="B159" t="str">
            <v>2.12</v>
          </cell>
          <cell r="C159" t="str">
            <v>INSTALACIONES ELECTRICAS  E ILUMINACIÓN  -  GENERAL</v>
          </cell>
        </row>
        <row r="160">
          <cell r="B160" t="str">
            <v>2.12.1</v>
          </cell>
          <cell r="C160" t="str">
            <v>SISTEMA DE MEDIA TENSION</v>
          </cell>
        </row>
        <row r="161">
          <cell r="B161" t="str">
            <v>2.12.1.1</v>
          </cell>
          <cell r="C161" t="str">
            <v>ESTRUCTURA DE M.T. DE FIN DE LINEA BIFASICA 13,2 KV.</v>
          </cell>
          <cell r="D161" t="str">
            <v>UN</v>
          </cell>
          <cell r="E161">
            <v>2</v>
          </cell>
          <cell r="F161">
            <v>645200</v>
          </cell>
        </row>
        <row r="162">
          <cell r="B162" t="str">
            <v>2.12.1.2</v>
          </cell>
          <cell r="C162" t="str">
            <v>SUMINISTRO E INSTALACIÓN DE POSTE DE 12 X 800 DAN.</v>
          </cell>
          <cell r="D162" t="str">
            <v>UN</v>
          </cell>
          <cell r="E162">
            <v>2</v>
          </cell>
          <cell r="F162">
            <v>2341744</v>
          </cell>
        </row>
        <row r="163">
          <cell r="B163" t="str">
            <v>2.12.1.3</v>
          </cell>
          <cell r="C163" t="str">
            <v>RED DE MEDIA TENSION BIFASICA EN 1/0 ACSR.</v>
          </cell>
          <cell r="D163" t="str">
            <v>ML</v>
          </cell>
          <cell r="E163">
            <v>90</v>
          </cell>
          <cell r="F163">
            <v>10201</v>
          </cell>
        </row>
        <row r="164">
          <cell r="B164" t="str">
            <v>2.12.1.4</v>
          </cell>
          <cell r="C164" t="str">
            <v>PUESTA A TIERRA MT.(Kit STAVOL)</v>
          </cell>
          <cell r="D164" t="str">
            <v>UN</v>
          </cell>
          <cell r="E164">
            <v>3</v>
          </cell>
          <cell r="F164">
            <v>345808</v>
          </cell>
        </row>
        <row r="165">
          <cell r="B165" t="str">
            <v>2.12.1.5</v>
          </cell>
          <cell r="C165" t="str">
            <v>ESTRUCTURA DE M.T. DE ALINEACIÓN BIFÁSICA 13,2 KV.</v>
          </cell>
          <cell r="D165" t="str">
            <v>UN</v>
          </cell>
          <cell r="E165">
            <v>1</v>
          </cell>
          <cell r="F165">
            <v>315989</v>
          </cell>
        </row>
        <row r="166">
          <cell r="B166" t="str">
            <v>2.12.1.6</v>
          </cell>
          <cell r="C166" t="str">
            <v xml:space="preserve">SUMINISTRO E INSTALACIÓN DE POSTE DE 12 X 500 DAN.        </v>
          </cell>
          <cell r="D166" t="str">
            <v>UN</v>
          </cell>
          <cell r="E166">
            <v>1</v>
          </cell>
          <cell r="F166">
            <v>1913869</v>
          </cell>
        </row>
        <row r="167">
          <cell r="B167" t="str">
            <v>2.12.1.7</v>
          </cell>
          <cell r="C167" t="str">
            <v>TRANSFORMADOR TIPO POSTE DE 25KVA 240/120V BIFÁSICO.</v>
          </cell>
          <cell r="D167" t="str">
            <v>UN</v>
          </cell>
          <cell r="E167">
            <v>1</v>
          </cell>
          <cell r="F167">
            <v>4596289</v>
          </cell>
        </row>
        <row r="168">
          <cell r="B168" t="str">
            <v>2.12.1.8</v>
          </cell>
          <cell r="C168" t="str">
            <v>PUENTES EN CALIENTE DE LINEA MT BIFASICA 13200V.</v>
          </cell>
          <cell r="D168" t="str">
            <v>UN</v>
          </cell>
          <cell r="E168">
            <v>2</v>
          </cell>
          <cell r="F168">
            <v>368416</v>
          </cell>
        </row>
        <row r="169">
          <cell r="B169" t="str">
            <v>2.12.1.9</v>
          </cell>
          <cell r="C169" t="str">
            <v>PROTECCIÓN DE TRANSFORMADOR TIPO POSTE DE 25KVA 240/120V BIFÁSICO.</v>
          </cell>
          <cell r="D169" t="str">
            <v>UN</v>
          </cell>
          <cell r="E169">
            <v>1</v>
          </cell>
          <cell r="F169">
            <v>2211876</v>
          </cell>
        </row>
        <row r="170">
          <cell r="B170" t="str">
            <v>2.12.2</v>
          </cell>
          <cell r="C170" t="str">
            <v>SISTEMA DE BAJA TENSION</v>
          </cell>
        </row>
        <row r="171">
          <cell r="B171" t="str">
            <v>2.12.2.1</v>
          </cell>
          <cell r="C171" t="str">
            <v>SUMINISTRO E INSTALACION LUMINARIA TIPO TORTUGA LED 10 W .</v>
          </cell>
          <cell r="D171" t="str">
            <v>UN</v>
          </cell>
          <cell r="E171">
            <v>5</v>
          </cell>
          <cell r="F171">
            <v>173813</v>
          </cell>
        </row>
        <row r="172">
          <cell r="B172" t="str">
            <v>2.12.2.2</v>
          </cell>
          <cell r="C172" t="str">
            <v>CAJA DE INSPECCIÓN DE B.T. CS-275 (70X120CM INTERNO)</v>
          </cell>
          <cell r="D172" t="str">
            <v>UN</v>
          </cell>
          <cell r="E172">
            <v>4</v>
          </cell>
          <cell r="F172">
            <v>687312</v>
          </cell>
        </row>
        <row r="173">
          <cell r="B173" t="str">
            <v>2.12.2.3</v>
          </cell>
          <cell r="C173" t="str">
            <v>CAJA DE INSPECCIÓN TIPO CS274 (60X60CM INTERNO)</v>
          </cell>
          <cell r="D173" t="str">
            <v>UN</v>
          </cell>
          <cell r="E173">
            <v>13</v>
          </cell>
          <cell r="F173">
            <v>524373</v>
          </cell>
        </row>
        <row r="174">
          <cell r="B174" t="str">
            <v>2.12.2.4</v>
          </cell>
          <cell r="C174" t="str">
            <v>TABLERO TIPO  8 CTOS 2F, 4H, T, 225A.</v>
          </cell>
          <cell r="D174" t="str">
            <v>UN</v>
          </cell>
          <cell r="E174">
            <v>4</v>
          </cell>
          <cell r="F174">
            <v>414947</v>
          </cell>
        </row>
        <row r="175">
          <cell r="B175" t="str">
            <v>2.12.2.5</v>
          </cell>
          <cell r="C175" t="str">
            <v>SALIDA PARA LUMINARIA HERMÉTICA 2X18W  LED 277V EN TUB EMT 3/4". INCLUYE LÁMPARA.</v>
          </cell>
          <cell r="D175" t="str">
            <v>UN</v>
          </cell>
          <cell r="E175">
            <v>29</v>
          </cell>
          <cell r="F175">
            <v>253313</v>
          </cell>
        </row>
        <row r="176">
          <cell r="B176" t="str">
            <v>2.12.2.6</v>
          </cell>
          <cell r="C176" t="str">
            <v>INTERRUPTOR SENCILLO EN TUB PVC 1/2". INCLUYE APARATO.</v>
          </cell>
          <cell r="D176" t="str">
            <v>UN</v>
          </cell>
          <cell r="E176">
            <v>11</v>
          </cell>
          <cell r="F176">
            <v>62555</v>
          </cell>
        </row>
        <row r="177">
          <cell r="B177" t="str">
            <v>2.12.2.7</v>
          </cell>
          <cell r="C177" t="str">
            <v>LUMINARIA TIPO BALA LED 10 W REDONDA 6000K.</v>
          </cell>
          <cell r="D177" t="str">
            <v>UN</v>
          </cell>
          <cell r="E177">
            <v>3</v>
          </cell>
          <cell r="F177">
            <v>190281</v>
          </cell>
        </row>
        <row r="178">
          <cell r="B178" t="str">
            <v>2.12.2.8</v>
          </cell>
          <cell r="C178" t="str">
            <v>BAJANTE EN TUBERÍA 2" EMT PARA ACOMETIDA PRINCIPAL DE TRANSFORMADOR TIPO POSTE DE 25KVA 240/120V BIFÁSICO.</v>
          </cell>
          <cell r="D178" t="str">
            <v>UN</v>
          </cell>
          <cell r="E178">
            <v>1</v>
          </cell>
          <cell r="F178">
            <v>196555</v>
          </cell>
        </row>
        <row r="179">
          <cell r="B179" t="str">
            <v>2.12.2.9</v>
          </cell>
          <cell r="C179" t="str">
            <v>SUMINISTRO E INSTALACION DE ACOMETIDA EN CABLE AISLADO THW 1Nº 1/0 (F) + 1Nº 1/0 (N)  DESDE BORNAS DE TRANSFORMADOR HASTA GABINETE DE MEDIDORES.</v>
          </cell>
          <cell r="D179" t="str">
            <v>ML</v>
          </cell>
          <cell r="E179">
            <v>10</v>
          </cell>
          <cell r="F179">
            <v>84381</v>
          </cell>
        </row>
        <row r="180">
          <cell r="B180" t="str">
            <v>2.12.2.10</v>
          </cell>
          <cell r="C180" t="str">
            <v>GABINETE PARA 5 MEDIDORES TIPO INTERPERIE. INCLUYE MINI BREAKER Y ACCESORIOS.</v>
          </cell>
          <cell r="D180" t="str">
            <v>UN</v>
          </cell>
          <cell r="E180">
            <v>1</v>
          </cell>
          <cell r="F180">
            <v>6538547</v>
          </cell>
        </row>
        <row r="181">
          <cell r="B181" t="str">
            <v>2.12.2.11</v>
          </cell>
          <cell r="C181" t="str">
            <v>SUMINISTRO E INSTALACIÓN DE ACOMETIDA BIFÁSICA EN CABLE No 8 AWG THWN (FASE) +  1 CABLE No 8 AWG THWN (NEUTRO)+ 10  AWG TIERRA.  TUBERIA  PVC 1" PARA LOCAL No 1.</v>
          </cell>
          <cell r="D181" t="str">
            <v>ML</v>
          </cell>
          <cell r="E181">
            <v>35</v>
          </cell>
          <cell r="F181">
            <v>29022</v>
          </cell>
        </row>
        <row r="182">
          <cell r="B182" t="str">
            <v>2.12.2.12</v>
          </cell>
          <cell r="C182" t="str">
            <v>SUMINISTRO E INSTALACIÓN DE ACOMETIDA BIFÁSICA EN CABLE No 8 AWG THWN (FASE) +  1 CABLE No 8 AWG THWN (NEUTRO)+ 10  AWG TIERRA.  TUBERIA  PVC 1" PARA LOCAL No 2.</v>
          </cell>
          <cell r="D182" t="str">
            <v>ML</v>
          </cell>
          <cell r="E182">
            <v>38</v>
          </cell>
          <cell r="F182">
            <v>29022</v>
          </cell>
        </row>
        <row r="183">
          <cell r="B183" t="str">
            <v>2.12.2.13</v>
          </cell>
          <cell r="C183" t="str">
            <v>SUMINISTRO E INSTALACIÓN DE ACOMETIDA BIFÁSICA EN CABLE No 8 AWG THWN (FASE) +  1 CABLE NO 8 AWG THWN (NEUTRO)+ 10  AWG TIERRA.  TUBERIA  PVC 1" PARA LOCAL No 3.</v>
          </cell>
          <cell r="D183" t="str">
            <v>ML</v>
          </cell>
          <cell r="E183">
            <v>75</v>
          </cell>
          <cell r="F183">
            <v>29022</v>
          </cell>
        </row>
        <row r="184">
          <cell r="B184" t="str">
            <v>2.12.2.14</v>
          </cell>
          <cell r="C184" t="str">
            <v>SALIDAS PARA TOMACORRIENTES DOBLE NEMA 5-15R GFCI, EN TUBERIA PVC 1/2". INCLUYE APARATO</v>
          </cell>
          <cell r="D184" t="str">
            <v>UN</v>
          </cell>
          <cell r="E184">
            <v>3</v>
          </cell>
          <cell r="F184">
            <v>101039</v>
          </cell>
        </row>
        <row r="185">
          <cell r="B185" t="str">
            <v>2.12.2.15</v>
          </cell>
          <cell r="C185" t="str">
            <v>SALIDAS PARA TOMACORRIENTES DOBLE NEMA 5-15R,  EN TUBERIA PVC 1/2". INCLUYE APARATO.</v>
          </cell>
          <cell r="D185" t="str">
            <v>UN</v>
          </cell>
          <cell r="E185">
            <v>12</v>
          </cell>
          <cell r="F185">
            <v>72359</v>
          </cell>
        </row>
        <row r="186">
          <cell r="B186" t="str">
            <v>2.12.2.16</v>
          </cell>
          <cell r="C186" t="str">
            <v>SALIDA PARA AA 220V NEMA 5-20R,  EN TUBERIA PVC 3/4". INCLUYE APARATO.</v>
          </cell>
          <cell r="D186" t="str">
            <v>UN</v>
          </cell>
          <cell r="E186">
            <v>3</v>
          </cell>
          <cell r="F186">
            <v>135467</v>
          </cell>
        </row>
        <row r="187">
          <cell r="B187" t="str">
            <v>2.12.2.17</v>
          </cell>
          <cell r="C187" t="str">
            <v>TABLERO GENERAL DE ILUMINACION DE CANCHA Y MODULO DE BAÑOS Y LOCALES COMERCIALES.</v>
          </cell>
          <cell r="D187" t="str">
            <v>UN</v>
          </cell>
          <cell r="E187">
            <v>1</v>
          </cell>
          <cell r="F187">
            <v>6022110</v>
          </cell>
        </row>
        <row r="188">
          <cell r="B188" t="str">
            <v>2.12.2.18</v>
          </cell>
          <cell r="C188" t="str">
            <v>SUMINISTRO E INSTALACION DE ACOMETIDA EN CABLE No 2 AWG THWN (FASE) +  1 CABLE No 2 AWG THWN (NEUTRO)+ 4  AWG TIERRA.  TUBERIA  PVC 2" DESDE G. MEDIDORES HASTA TABLERO GENERAL DE CAMPO RECREATIVO.</v>
          </cell>
          <cell r="D188" t="str">
            <v>UN</v>
          </cell>
          <cell r="E188">
            <v>55</v>
          </cell>
          <cell r="F188">
            <v>84477</v>
          </cell>
        </row>
        <row r="189">
          <cell r="B189" t="str">
            <v>2.12.2.19</v>
          </cell>
          <cell r="C189" t="str">
            <v>SUMINISTRO E INSTALACIÓN DE ACOMETIDA BIFÁSICA EN CABLE ENCAUCHETADO 3X No 8 AWG THWN.  TUBERIA  PVC 1"  DESDE TABLERO GENERAL A BOMBA HIDRAULICA.</v>
          </cell>
          <cell r="D189" t="str">
            <v>UN</v>
          </cell>
          <cell r="E189">
            <v>80</v>
          </cell>
          <cell r="F189">
            <v>26505</v>
          </cell>
        </row>
        <row r="190">
          <cell r="B190" t="str">
            <v xml:space="preserve">2.12.3  </v>
          </cell>
          <cell r="C190" t="str">
            <v xml:space="preserve"> ILUMINACION DE CAMPO RECREATIVO</v>
          </cell>
        </row>
        <row r="191">
          <cell r="B191" t="str">
            <v>2.12.3.1</v>
          </cell>
          <cell r="C191" t="str">
            <v>SUMINISTRO E INSTALACIÓN DE ACOMETIDA BIFÁSICA EN CABLE No 8 AWG THWN (FASE) + 10  AWG TIERRA. TUBERIA  PVC 1" PARA MÁSTIL 1.</v>
          </cell>
          <cell r="D191" t="str">
            <v>ML</v>
          </cell>
          <cell r="E191">
            <v>62</v>
          </cell>
          <cell r="F191">
            <v>23234</v>
          </cell>
        </row>
        <row r="192">
          <cell r="B192" t="str">
            <v>2.12.3.2</v>
          </cell>
          <cell r="C192" t="str">
            <v>SUMINISTRO E INSTALACIÓN DE ACOMETIDA BIFÁSICA EN CABLE No 6 AWG THWN (FASE) + 8 AWG TIERRA. TUBERIA  PVC 1" PARA MÁSTIL 2.</v>
          </cell>
          <cell r="D192" t="str">
            <v>ML</v>
          </cell>
          <cell r="E192">
            <v>106</v>
          </cell>
          <cell r="F192">
            <v>28740</v>
          </cell>
        </row>
        <row r="193">
          <cell r="B193" t="str">
            <v>2.12.3.3</v>
          </cell>
          <cell r="C193" t="str">
            <v>SUMINISTRO E INSTALACIÓN DE ACOMETIDA BIFÁSICA EN CABLE No 8 AWG THWN (FASE) + 10  AWG TIERRA. TUBERIA  PVC 1" PARA MÁSTIL 3.</v>
          </cell>
          <cell r="D193" t="str">
            <v>ML</v>
          </cell>
          <cell r="E193">
            <v>51</v>
          </cell>
          <cell r="F193">
            <v>23234</v>
          </cell>
        </row>
        <row r="194">
          <cell r="B194" t="str">
            <v>2.12.3.4</v>
          </cell>
          <cell r="C194" t="str">
            <v>SUMINISTRO E INSTALACIÓN DE ACOMETIDA BIFÁSICA EN CABLE No 6 AWG THWN (FASE) + 8 AWG TIERRA.  TUBERIA  PVC 1" PARA MÁSTIL 4.</v>
          </cell>
          <cell r="D194" t="str">
            <v>ML</v>
          </cell>
          <cell r="E194">
            <v>95</v>
          </cell>
          <cell r="F194">
            <v>28740</v>
          </cell>
        </row>
        <row r="195">
          <cell r="B195" t="str">
            <v>2.12.3.5</v>
          </cell>
          <cell r="C195" t="str">
            <v>PROYECTOR OMNISTAR / 5121 / 128 LEDS  - 1000MA WW / 348912.</v>
          </cell>
          <cell r="D195" t="str">
            <v>UN</v>
          </cell>
          <cell r="E195">
            <v>16</v>
          </cell>
          <cell r="F195">
            <v>4904849</v>
          </cell>
        </row>
        <row r="196">
          <cell r="B196" t="str">
            <v>2.12.3.6</v>
          </cell>
          <cell r="C196" t="str">
            <v>SUMINISTRO E INSTALACIÓN DE CAJA DE DERIVACION BIFASICA EN POLICARBONATO PARA 4 USUARIOS, 2 FASES + 1 NEUTRO / 8 USUARIOS MONOFÁSICOS.</v>
          </cell>
          <cell r="D196" t="str">
            <v>UN</v>
          </cell>
          <cell r="E196">
            <v>4</v>
          </cell>
          <cell r="F196">
            <v>487992</v>
          </cell>
        </row>
        <row r="197">
          <cell r="B197" t="str">
            <v>2.12.3.7</v>
          </cell>
          <cell r="C197" t="str">
            <v>SUMINISTRO E INSTALACIÓN DE POSTE TIPO TAUROS EN ACERO GALVANIZADO EN CALIENTE Y/O PINTADO – H=12m, PERNOS DE ANCLAJE Y PLANTILLA PARA FUNDICIÓN. ACCESORIOS  Y MAMPOSTERÍA.</v>
          </cell>
          <cell r="D197" t="str">
            <v>UN</v>
          </cell>
          <cell r="E197">
            <v>4</v>
          </cell>
          <cell r="F197">
            <v>3307690</v>
          </cell>
        </row>
        <row r="198">
          <cell r="B198" t="str">
            <v>2.12.4</v>
          </cell>
          <cell r="C198" t="str">
            <v xml:space="preserve"> ILUMINACION DE CANCHA MULTIFUNCIONAL</v>
          </cell>
        </row>
        <row r="199">
          <cell r="B199" t="str">
            <v>2.12.4.1</v>
          </cell>
          <cell r="C199" t="str">
            <v>SUMINISTRO E INSTALACIÓN DE ACOMETIDA BIFÁSICA EN CABLE No 8 AWG THWN (FASE) + 10 AWG TIERRA. TUBERIA  PVC 1" PARA CANCHA 1.</v>
          </cell>
          <cell r="D199" t="str">
            <v>ML</v>
          </cell>
          <cell r="E199">
            <v>117</v>
          </cell>
          <cell r="F199">
            <v>23234</v>
          </cell>
        </row>
        <row r="200">
          <cell r="B200" t="str">
            <v>2.12.4.2</v>
          </cell>
          <cell r="C200" t="str">
            <v>SUMINISTRO E INSTALACIÓN DE ACOMETIDA BIFÁSICA EN CABLE No 8 AWG THWN (FASE) + 10 AWG TIERRA. TUBERIA  PVC 1" PARA CANCHA 2.</v>
          </cell>
          <cell r="D200" t="str">
            <v>ML</v>
          </cell>
          <cell r="E200">
            <v>138</v>
          </cell>
          <cell r="F200">
            <v>23234</v>
          </cell>
        </row>
        <row r="201">
          <cell r="B201" t="str">
            <v>2.12.4.3</v>
          </cell>
          <cell r="C201" t="str">
            <v>SUMINISTRO E INSTALACIÓN DE LUMINARIA TECEO 2 / 5102 / 96 LEDS 700MA NW / 355342. INCLUYE FOTOCELDAS, ACCESORIOS.</v>
          </cell>
          <cell r="D201" t="str">
            <v>UN</v>
          </cell>
          <cell r="E201">
            <v>4</v>
          </cell>
          <cell r="F201">
            <v>2741946</v>
          </cell>
        </row>
        <row r="202">
          <cell r="B202" t="str">
            <v>2.12.4.4</v>
          </cell>
          <cell r="C202" t="str">
            <v>SUMINISTRO E INSTALACIÓN DE POSTE TIPO ALAMO SENCILLO BRAZO, POLIGONAL EN ACERO GALVANIZADO EN CALIENTE Y/O PINTADO. INCLUYE BRAZO SENCILLO DE 1m, PERNOS DE ANCLAJE Y PLANTILLA PARA FUNDICIÓN. ALTURA – H=10m, ACCESORIOS  Y MAMPOSTERÍA.</v>
          </cell>
          <cell r="D202" t="str">
            <v>UN</v>
          </cell>
          <cell r="E202">
            <v>4</v>
          </cell>
          <cell r="F202">
            <v>2018809</v>
          </cell>
        </row>
        <row r="204">
          <cell r="B204" t="str">
            <v>3.</v>
          </cell>
          <cell r="C204" t="str">
            <v>GRADERÍAS: CIMENTACIÓN, ESTRUCTURAS  EN CONCRETO Y ESTRUCTURAS METÁLICAS</v>
          </cell>
        </row>
        <row r="206">
          <cell r="B206" t="str">
            <v>3.1</v>
          </cell>
          <cell r="C206" t="str">
            <v xml:space="preserve">MOVIMIENTO DE TIERRAS                                                 </v>
          </cell>
        </row>
        <row r="207">
          <cell r="B207" t="str">
            <v xml:space="preserve">3.1.1     </v>
          </cell>
          <cell r="C207" t="str">
            <v>EXCAVACIÓN MANUAL, EN MATERIAL COMÚN CON PROFUNDIDAD DE 0.0 A 2.0m, MEDIDO EN SITIO.</v>
          </cell>
          <cell r="D207" t="str">
            <v>M3</v>
          </cell>
          <cell r="E207">
            <v>17.2</v>
          </cell>
          <cell r="F207">
            <v>28355</v>
          </cell>
        </row>
        <row r="208">
          <cell r="B208" t="str">
            <v xml:space="preserve">3.1.2     </v>
          </cell>
          <cell r="C208" t="str">
            <v>RELLENOS COMPACTADOS A MAQUINA CON MATERIAL SELECCIONADO, INCLUYE: TRANSPORTE EXTERNO, TRANSPORTE INTERNO, COMPACTACIÓN HASTA UNA DENSIDAD DEL 95% DE LA MÁXIMA OBTENIDA EN EL ENSAYO DEL PRÓCTOR MODIFICADO, MEDIDO EN SITIO.</v>
          </cell>
          <cell r="D208" t="str">
            <v>M3</v>
          </cell>
          <cell r="E208">
            <v>240</v>
          </cell>
          <cell r="F208">
            <v>75399</v>
          </cell>
        </row>
        <row r="209">
          <cell r="B209" t="str">
            <v xml:space="preserve">3.1.3     </v>
          </cell>
          <cell r="C209" t="str">
            <v>RELLENOS COMPACTADOS MANUAL CON MATERIAL PROVENIENTE DE LAS EXCAVACIONES, SELECCIONADO, INCLUYE: COMPACTACIÓN HASTA UNA DENSIDAD DEL 95% DE LA MÁXIMA OBTENIDA EN EL ENSAYO DEL PRÓCTOR MODIFICADO, MEDIDO EN SITIO.</v>
          </cell>
          <cell r="D209" t="str">
            <v>M3</v>
          </cell>
          <cell r="E209">
            <v>10</v>
          </cell>
          <cell r="F209">
            <v>16416</v>
          </cell>
        </row>
        <row r="210">
          <cell r="B210" t="str">
            <v xml:space="preserve">3.1.4     </v>
          </cell>
          <cell r="C210" t="str">
            <v>CORTE MANUAL  Y  NIVELACION DE TERRENO PARA  IMPLANTACIÓN DE LA EDIFICACIÓN EN LA COTA INDICADA EN PLANOS CONSTRUCTIVOS.</v>
          </cell>
          <cell r="D210" t="str">
            <v>M3</v>
          </cell>
          <cell r="E210">
            <v>80</v>
          </cell>
          <cell r="F210">
            <v>28355</v>
          </cell>
        </row>
        <row r="211">
          <cell r="B211" t="str">
            <v xml:space="preserve">3.1.5     </v>
          </cell>
          <cell r="C211" t="str">
            <v>CARGUE, TRANSPORTE  Y RETIRO DEL MATERIAL SOBRANTE, PROVENIENTE DE LAS EXCAVACIONES, HASTA EL BOTADERO (VOLQUETA DE 6.0M3), MEDIDO EN SITIO.</v>
          </cell>
          <cell r="D211" t="str">
            <v>M3</v>
          </cell>
          <cell r="E211">
            <v>8</v>
          </cell>
          <cell r="F211">
            <v>21000</v>
          </cell>
        </row>
        <row r="213">
          <cell r="B213" t="str">
            <v>3.2</v>
          </cell>
          <cell r="C213" t="str">
            <v xml:space="preserve">CIMENTACIÓN, ESTRUCTURAS DE CONCRETO Y ACEROS DE REFUERZO             </v>
          </cell>
        </row>
        <row r="214">
          <cell r="B214" t="str">
            <v xml:space="preserve">3.2.1     </v>
          </cell>
          <cell r="C214" t="str">
            <v>CONCRETO  PARA SOLADOS, f'c=2.500 PSI.</v>
          </cell>
          <cell r="D214" t="str">
            <v>M3</v>
          </cell>
          <cell r="E214">
            <v>0.9075000000000002</v>
          </cell>
          <cell r="F214">
            <v>435836</v>
          </cell>
        </row>
        <row r="215">
          <cell r="B215" t="str">
            <v xml:space="preserve">3.2.2     </v>
          </cell>
          <cell r="C215" t="str">
            <v>VIGAS DE CIMENTACIÓN EN CONCRETO f'c=3.500PSI IMPERMEABILIZADO, INCLUYE ENCOFRADO, VIBRADO Y CURADO. SEGÚN DISEÑOS.</v>
          </cell>
          <cell r="D215" t="str">
            <v>M3</v>
          </cell>
          <cell r="E215">
            <v>7.3</v>
          </cell>
          <cell r="F215">
            <v>686005</v>
          </cell>
        </row>
        <row r="216">
          <cell r="B216" t="str">
            <v xml:space="preserve">3.2.3     </v>
          </cell>
          <cell r="C216" t="str">
            <v>PEDESTALES PARA CIMENTACIÓN  MASTILES  ILUMINACIÓN  CANHCA EN CONCRETO  f'c=3.500PSI IMPERMEABILIZADO. INCLUYE ENCOFRADO, VIBRADO Y CURADO. SEGÚN DISEÑOS.</v>
          </cell>
          <cell r="D216" t="str">
            <v>M3</v>
          </cell>
          <cell r="E216">
            <v>10.4</v>
          </cell>
          <cell r="F216">
            <v>890378</v>
          </cell>
        </row>
        <row r="217">
          <cell r="B217" t="str">
            <v xml:space="preserve">3.2.4     </v>
          </cell>
          <cell r="C217" t="str">
            <v>MUROS DE CONTENCIÓN EN CONCRETO  f'c=3.500PSI IMPERMEABILIZADO. INCLUYE ENCOFRADO, VIBRADO Y CURADO. SEGÚN DISEÑOS.</v>
          </cell>
          <cell r="D217" t="str">
            <v>M3</v>
          </cell>
          <cell r="E217">
            <v>7.9</v>
          </cell>
          <cell r="F217">
            <v>1029305</v>
          </cell>
        </row>
        <row r="218">
          <cell r="B218" t="str">
            <v xml:space="preserve">3.2.5     </v>
          </cell>
          <cell r="C218" t="str">
            <v>ACERO DE REFUERZO  PDR-60; f'y=420 Mpa PARA CIMENTACIÓN.</v>
          </cell>
          <cell r="D218" t="str">
            <v>KG</v>
          </cell>
          <cell r="E218">
            <v>2816</v>
          </cell>
          <cell r="F218">
            <v>5712</v>
          </cell>
        </row>
        <row r="219">
          <cell r="B219" t="str">
            <v xml:space="preserve">3.2.6     </v>
          </cell>
          <cell r="C219" t="str">
            <v xml:space="preserve">GRADERIAS EN CONCRETO f'c=3.500PSI - DE ESPESOR - E=0.12m. INCLUYE MURO SOPORTE ENCOFRADO, VIBRADO Y CURADO. SEGÚN DISEÑOS. FUNDIR EN UNA SOLA ETAPA.     </v>
          </cell>
          <cell r="D219" t="str">
            <v>M3</v>
          </cell>
          <cell r="E219">
            <v>19</v>
          </cell>
          <cell r="F219">
            <v>876484</v>
          </cell>
        </row>
        <row r="220">
          <cell r="B220" t="str">
            <v xml:space="preserve">3.2.7     </v>
          </cell>
          <cell r="C220" t="str">
            <v>ACERO DE REFUERZO  PDR-60; f'y=420 Mpa PARA ESTRUCTURAS VERTICALES, HORIZONTALES Y PLACAS EN CONCRETO. INCLUYE SUMINISTRO, TRANSPORTE, FIGURADO E INSTALACIÓN.</v>
          </cell>
          <cell r="D220" t="str">
            <v>KG</v>
          </cell>
          <cell r="E220">
            <v>2508</v>
          </cell>
          <cell r="F220">
            <v>5757</v>
          </cell>
        </row>
        <row r="221">
          <cell r="B221" t="str">
            <v xml:space="preserve">3.2.8     </v>
          </cell>
          <cell r="C221" t="str">
            <v>RAMPAS DISCAPACITADOS - E=10cm, CONCRETO CLASE D (f'c=3.000PSI), ESTRIADAS MEDIANTE LA UTILIZACIÓN DE MOLDE  - SEGÚN DISEÑO ARQUITECTONICO.</v>
          </cell>
          <cell r="D221" t="str">
            <v>M2</v>
          </cell>
          <cell r="E221">
            <v>72</v>
          </cell>
          <cell r="F221">
            <v>74793</v>
          </cell>
        </row>
        <row r="223">
          <cell r="B223" t="str">
            <v>3.3</v>
          </cell>
          <cell r="C223" t="str">
            <v xml:space="preserve">GRADERIAS  CANCHA  MULTIFUNCIONAL                                               </v>
          </cell>
        </row>
        <row r="224">
          <cell r="B224" t="str">
            <v xml:space="preserve">3.3.1     </v>
          </cell>
          <cell r="C224" t="str">
            <v>EXCAVACIÓN MANUAL, EN MATERIAL COMÚN CON PROFUNDIDAD DE 0.0 A 2.0m, MEDIDO EN SITIO.</v>
          </cell>
          <cell r="D224" t="str">
            <v>M3</v>
          </cell>
          <cell r="E224">
            <v>27.6</v>
          </cell>
          <cell r="F224">
            <v>27446</v>
          </cell>
        </row>
        <row r="225">
          <cell r="B225" t="str">
            <v xml:space="preserve">3.3.2     </v>
          </cell>
          <cell r="C225" t="str">
            <v>RELLENOS COMPACTADOS A MAQUINA CON MATERIAL SELECCIONADO, INCLUYE: TRANSPORTE EXTERNO, TRANSPORTE INTERNO, COMPACTACIÓN HASTA UNA DENSIDAD DEL 95% DE LA MÁXIMA OBTENIDA EN EL ENSAYO DEL PRÓCTOR MODIFICADO, MEDIDO EN SITIO.</v>
          </cell>
          <cell r="D225" t="str">
            <v>M3</v>
          </cell>
          <cell r="E225">
            <v>52.8</v>
          </cell>
          <cell r="F225">
            <v>75399</v>
          </cell>
        </row>
        <row r="226">
          <cell r="B226" t="str">
            <v xml:space="preserve">3.3.3     </v>
          </cell>
          <cell r="C226" t="str">
            <v>RELLENOS COMPACTADOS MANUAL CON MATERIAL PROVENIENTE DE LAS EXCAVACIONES, SELECCIONADO, INCLUYE: COMPACTACIÓN HASTA UNA DENSIDAD DEL 95% DE LA MÁXIMA OBTENIDA EN EL ENSAYO DEL PRÓCTOR MODIFICADO, MEDIDO EN SITIO.</v>
          </cell>
          <cell r="D226" t="str">
            <v>M3</v>
          </cell>
          <cell r="E226">
            <v>14.5</v>
          </cell>
          <cell r="F226">
            <v>15949</v>
          </cell>
        </row>
        <row r="227">
          <cell r="B227" t="str">
            <v xml:space="preserve">3.3.4     </v>
          </cell>
          <cell r="C227" t="str">
            <v>CORTE MANUAL  Y  NIVELACION DE TERRENO PARA  IMPLANTACIÓN DE CANCHAS, ANDENES Y PAVIMENTO. INCLUYE CORTE MANUAL.</v>
          </cell>
          <cell r="D227" t="str">
            <v>M3</v>
          </cell>
          <cell r="E227">
            <v>22</v>
          </cell>
          <cell r="F227">
            <v>27446</v>
          </cell>
        </row>
        <row r="228">
          <cell r="B228" t="str">
            <v xml:space="preserve">3.3.5     </v>
          </cell>
          <cell r="C228" t="str">
            <v>CARGUE, TRANSPORTE  Y RETIRO DEL MATERIAL SOBRANTE, PROVENIENTE DE LAS EXCAVACIONES, HASTA EL BOTADERO (VOLQUETA DE 6.0M3), MEDIDO EN SITIO.</v>
          </cell>
          <cell r="D228" t="str">
            <v>M3</v>
          </cell>
          <cell r="E228">
            <v>14</v>
          </cell>
          <cell r="F228">
            <v>21000</v>
          </cell>
        </row>
        <row r="229">
          <cell r="B229" t="str">
            <v xml:space="preserve">3.3.6     </v>
          </cell>
          <cell r="C229" t="str">
            <v>CONCRETO  PARA SOLADOS, f'c=2.500 PSI.</v>
          </cell>
          <cell r="D229" t="str">
            <v>M3</v>
          </cell>
          <cell r="E229">
            <v>1.5</v>
          </cell>
          <cell r="F229">
            <v>435836</v>
          </cell>
        </row>
        <row r="230">
          <cell r="B230" t="str">
            <v xml:space="preserve">3.3.7     </v>
          </cell>
          <cell r="C230" t="str">
            <v>VIGAS DE CIMENTACIÓN EN CONCRETO f'c=3.500PSI IMPERMEABILIZADO, INCLUYE ENCOFRADO, VIBRADO Y CURADO. SEGÚN DISEÑOS.</v>
          </cell>
          <cell r="D230" t="str">
            <v>M3</v>
          </cell>
          <cell r="E230">
            <v>11.6</v>
          </cell>
          <cell r="F230">
            <v>686005</v>
          </cell>
        </row>
        <row r="231">
          <cell r="B231" t="str">
            <v xml:space="preserve">3.3.8     </v>
          </cell>
          <cell r="C231" t="str">
            <v xml:space="preserve">GRADERIAS EN CONCRETO f'c=3.500PSI - DE ESPESOR - E=0.12m. INCLUYE MURO SOPORTE ENCOFRADO, VIBRADO Y CURADO. SEGÚN DISEÑOS. FUNDIR EN UNA SOLA ETAPA.     </v>
          </cell>
          <cell r="D231" t="str">
            <v>M3</v>
          </cell>
          <cell r="E231">
            <v>25.1</v>
          </cell>
          <cell r="F231">
            <v>876484</v>
          </cell>
        </row>
        <row r="232">
          <cell r="B232" t="str">
            <v xml:space="preserve">3.3.9     </v>
          </cell>
          <cell r="C232" t="str">
            <v>ACERO DE REFUERZO  PDR-60; f'y=420 Mpa PARA ESTRUCTURAS VERTICALES, HORIZONTALES Y PLACAS EN CONCRETO. INCLUYE SUMINISTRO, TRANSPORTE, FIGURADO E INSTALACIÓN.</v>
          </cell>
          <cell r="D232" t="str">
            <v>KG</v>
          </cell>
          <cell r="E232">
            <v>4845</v>
          </cell>
          <cell r="F232">
            <v>5712</v>
          </cell>
        </row>
        <row r="233">
          <cell r="B233" t="str">
            <v xml:space="preserve">3.3.10     </v>
          </cell>
          <cell r="C233" t="str">
            <v>RAMPAS DISCAPACITADOS - E=10cm, CONCRETO CLASE D (f'c=3.000PSI), ESTRIADAS MEDIANTE LA UTILIZACIÓN DE MOLDE  - SEGÚN DISEÑO ARQUITECTONICO.</v>
          </cell>
          <cell r="D233" t="str">
            <v>M2</v>
          </cell>
          <cell r="E233">
            <v>18</v>
          </cell>
          <cell r="F233">
            <v>74793</v>
          </cell>
        </row>
        <row r="235">
          <cell r="B235" t="str">
            <v>4.</v>
          </cell>
          <cell r="C235" t="str">
            <v>CAMPO RECREATIVO EN GRAMA SINTETICA, CANCHA MULTIFUNCIONAL  Y  SENDERO EN ASFALTO</v>
          </cell>
        </row>
        <row r="237">
          <cell r="B237" t="str">
            <v>4.1</v>
          </cell>
          <cell r="C237" t="str">
            <v xml:space="preserve">CAMPO RECREATIVO EN GRAMA SINTETICA                              </v>
          </cell>
        </row>
        <row r="238">
          <cell r="B238" t="str">
            <v>4.1.1</v>
          </cell>
          <cell r="C238" t="str">
            <v>DEMARCACIÓN DEL CAMPO RECREATIVO PARA SU CONFORMACIÓN. INCLUYE MANO DE OBRA, EQUIPOS Y HERRAMIENTAS NECESARIOS.</v>
          </cell>
          <cell r="D238" t="str">
            <v>M2</v>
          </cell>
          <cell r="E238">
            <v>2828</v>
          </cell>
          <cell r="F238">
            <v>661</v>
          </cell>
        </row>
        <row r="239">
          <cell r="B239" t="str">
            <v>4.1.2</v>
          </cell>
          <cell r="C239" t="str">
            <v>CORTE Y  NIVELACION DE TERRENO CON MÁQUINA PARA  IMPLANTACIÓN DE LA CANCHA DE FÚTBOL, ESPESOR – E= 0.30m.</v>
          </cell>
          <cell r="D239" t="str">
            <v>M3</v>
          </cell>
          <cell r="E239">
            <v>1414</v>
          </cell>
          <cell r="F239">
            <v>13624</v>
          </cell>
        </row>
        <row r="240">
          <cell r="B240" t="str">
            <v>4.1.3</v>
          </cell>
          <cell r="C240" t="str">
            <v>RELLENOS COMPACTADOS A MAQUINA CON MATERIAL SELECCIONADO, INCLUYE: TRANSPORTE EXTERNO, TRANSPORTE INTERNO, COMPACTACIÓN HASTA UNA DENSIDAD DEL 95% DE LA MÁXIMA OBTENIDA EN EL ENSAYO DEL PRÓCTOR MODIFICADO, MEDIDO EN SITIO.</v>
          </cell>
          <cell r="D240" t="str">
            <v>M3</v>
          </cell>
          <cell r="E240">
            <v>1377.5805779917507</v>
          </cell>
          <cell r="F240">
            <v>75399</v>
          </cell>
        </row>
        <row r="241">
          <cell r="B241" t="str">
            <v>4.1.4</v>
          </cell>
          <cell r="C241" t="str">
            <v xml:space="preserve">CONTRAPISO EN CONCRETO - f'c=3.000PSI  -  ESPESOR = 10cm. INCLUYE MALLA ELECTROSOLDADA 15x15cm - 5mm.   </v>
          </cell>
          <cell r="D241" t="str">
            <v>M2</v>
          </cell>
          <cell r="E241">
            <v>2828</v>
          </cell>
          <cell r="F241">
            <v>67004</v>
          </cell>
        </row>
        <row r="242">
          <cell r="B242" t="str">
            <v>4.1.5</v>
          </cell>
          <cell r="C242" t="str">
            <v xml:space="preserve">BORDILLO DE CONFINAMIENTO PERIMETRAL EN CONCRETO DE 3.000 PSI 0.15x0.60m. INCLUYE ACERO DE REFUERZO.   </v>
          </cell>
          <cell r="D242" t="str">
            <v>ML</v>
          </cell>
          <cell r="E242">
            <v>240</v>
          </cell>
          <cell r="F242">
            <v>63188</v>
          </cell>
        </row>
        <row r="243">
          <cell r="B243" t="str">
            <v>4.1.6</v>
          </cell>
          <cell r="C243" t="str">
            <v xml:space="preserve">SHOCK  PAD (PISO EN CACHO) PARA CAMPO RECREATIVO - NEGRO  30mm. INCLUYE SUMINISTRO, TRANSPORTE E INSTALACIÓN.      </v>
          </cell>
          <cell r="D243" t="str">
            <v>M2</v>
          </cell>
          <cell r="E243">
            <v>2828</v>
          </cell>
          <cell r="F243">
            <v>60000</v>
          </cell>
        </row>
        <row r="244">
          <cell r="B244" t="str">
            <v>4.1.7</v>
          </cell>
          <cell r="C244" t="str">
            <v>GRAMA SINTETICA DE POLIETILENO  FIBRILADO, RETORCIDO, ESTABILIZADO Y RESISTENTE A LOS RAYOS UV  DE FIBRA DE THIOLON GRASS DE TEN CATE NICOLON (CERTIFICADO ISO 9001 - ISO 14001) PARA CAMPO RECREACIONAL, INSTALAR SEGÚN RECOMENDACIONES DEL PROVEEDOR. INCLUYE ARENA DE SILICE, CAUCHO  Y  DEMARCACIONES.INCLUYE SUMINISTRO E INSTALACION.</v>
          </cell>
          <cell r="D244" t="str">
            <v>M2</v>
          </cell>
          <cell r="E244">
            <v>2828</v>
          </cell>
          <cell r="F244">
            <v>108312</v>
          </cell>
        </row>
        <row r="245">
          <cell r="B245" t="str">
            <v>4.1.8</v>
          </cell>
          <cell r="C245" t="str">
            <v>JUEGO COMPLETO DE LA ESTRUCTURA PARACAMPO RECRECIONAL. INCLUYE REDES CON GUAYA Y REFUERZO EN EL CENTRO Y TENSOR. INCLUYE TODO LO NECESARIO PARA SU CORRECTA INSTALACIÓN Y ACABADO ESTÉTICO.</v>
          </cell>
          <cell r="D245" t="str">
            <v>UN</v>
          </cell>
          <cell r="E245">
            <v>1</v>
          </cell>
          <cell r="F245">
            <v>8234375</v>
          </cell>
        </row>
        <row r="246">
          <cell r="B246" t="str">
            <v>4.1.9</v>
          </cell>
          <cell r="C246" t="str">
            <v>MALLA DE  CERRAMIENTO  CAMPO RECREACIONAL  Y  PROTECTORA PARA SALIDA DE BALONES (CONSTRUIDA EN PERFIL CUADRADO ESTRUCTURAL DE 6", DE 4.0m DE ALTURA, ANCLADO EN PLATINA DE 40x40cm SOBRE BASES DE CONCRETO DE 0.50 x 0.50 x 1.00m - CADA 4.00m) - H=4.0m. INCLUYE CONFORMACIÓN DE RETICULA INTERMEDIA EN TUBERÍA CIRCULAR DE 2" Y MALLA ESLABONADA.</v>
          </cell>
          <cell r="D246" t="str">
            <v>M2</v>
          </cell>
          <cell r="E246">
            <v>920</v>
          </cell>
          <cell r="F246">
            <v>105350</v>
          </cell>
        </row>
        <row r="247">
          <cell r="B247" t="str">
            <v>4.1.10</v>
          </cell>
          <cell r="C247" t="str">
            <v>EXCAVACIÓN MECÁNICA SIN RETIRO SUELO BLANDO.</v>
          </cell>
          <cell r="D247" t="str">
            <v>M3</v>
          </cell>
          <cell r="E247">
            <v>46</v>
          </cell>
          <cell r="F247">
            <v>11221</v>
          </cell>
        </row>
        <row r="248">
          <cell r="B248" t="str">
            <v>4.1.11</v>
          </cell>
          <cell r="C248" t="str">
            <v>PERFILADO DEL FONDO DE LA EXCAVACIÓN PARA GARANTIZAR PENDIENTES HIDRÁULICAS. INCLUYE CARGUE Y RETIRO.</v>
          </cell>
          <cell r="D248" t="str">
            <v>ML</v>
          </cell>
          <cell r="E248">
            <v>62</v>
          </cell>
          <cell r="F248">
            <v>2894</v>
          </cell>
        </row>
        <row r="249">
          <cell r="B249" t="str">
            <v>4.1.12</v>
          </cell>
          <cell r="C249" t="str">
            <v>COMPACTACIÓN FONDO DE LA EXCAVACIÓN CON EQUIPO LIVIANO PARA LOGRAR EL 90% DEL PRÓCTOR DE LA CAPA LIMO ORGÁNICA.</v>
          </cell>
          <cell r="D249" t="str">
            <v>ML</v>
          </cell>
          <cell r="E249">
            <v>62</v>
          </cell>
          <cell r="F249">
            <v>2894</v>
          </cell>
        </row>
        <row r="250">
          <cell r="B250" t="str">
            <v>4.1.13</v>
          </cell>
          <cell r="C250" t="str">
            <v xml:space="preserve">TUBERÍA P.V.C. 14" O EQUIVALENTE. INCLUYE: EXCAVACIÓN Y RELLENO, ACCESORIOS, LIMPIADOR, LUBRICANTE Y TODO LO NECESARIO PARA SU CORRECTA INSTALACIÓN Y FUNCIONAMIENTO.                                                                                           </v>
          </cell>
          <cell r="D250" t="str">
            <v>ML</v>
          </cell>
          <cell r="E250">
            <v>6</v>
          </cell>
          <cell r="F250">
            <v>213850</v>
          </cell>
        </row>
        <row r="251">
          <cell r="B251" t="str">
            <v>4.1.14</v>
          </cell>
          <cell r="C251" t="str">
            <v>TUBERÍA P.V.C.-S 4", INCLUYE: EXCAVACIÓN Y RELLENO, ACCESORIOS, LIMPIADOR, PEGANTE Y TODO LO NECESARIO PARA SU CORRECTA INSTALACIÓN Y FUNCIONAMIENTO.</v>
          </cell>
          <cell r="D251" t="str">
            <v>ML</v>
          </cell>
          <cell r="E251">
            <v>144</v>
          </cell>
          <cell r="F251">
            <v>52236</v>
          </cell>
        </row>
        <row r="252">
          <cell r="B252" t="str">
            <v>4.1.15</v>
          </cell>
          <cell r="C252" t="str">
            <v xml:space="preserve">CARCAMO SUMIDERO DE AGUAS LLUVIAS  COMPUESTO POR CARCAMO DE MEDIDAS 40x40cm,  EN CONCRETO REFORZDO  f'c=2.500 PSI, TAPA  EN BLOQUE PREFABRICADO DE CONCRETO ESTRUCTURAL RANURADO DE MEDIDAS 20x29x5cm, COLOR GRIS.               </v>
          </cell>
          <cell r="D252" t="str">
            <v>ML</v>
          </cell>
          <cell r="E252">
            <v>182</v>
          </cell>
          <cell r="F252">
            <v>282232</v>
          </cell>
        </row>
        <row r="254">
          <cell r="B254" t="str">
            <v>4.2</v>
          </cell>
          <cell r="C254" t="str">
            <v xml:space="preserve">CANCHA MULTIFUNCIONAL                                         </v>
          </cell>
        </row>
        <row r="255">
          <cell r="B255" t="str">
            <v>4.2.1</v>
          </cell>
          <cell r="C255" t="str">
            <v>DEMARCACIÓN DE LA CANCHA MULTIFUNCIONAL PARA SU CONFORMACIÓN. INCLUYE MANO DE OBRA, EQUIPOS Y HERRAMIENTAS NECESARIOS.</v>
          </cell>
          <cell r="D255" t="str">
            <v>M2</v>
          </cell>
          <cell r="E255">
            <v>748</v>
          </cell>
          <cell r="F255">
            <v>661</v>
          </cell>
        </row>
        <row r="256">
          <cell r="B256" t="str">
            <v>4.2.2</v>
          </cell>
          <cell r="C256" t="str">
            <v>CORTE Y  NIVELACION DE TERRENO CON MAQUINA PARA  IMPLANTACIÓN DE LA CANCHA EN LA COTA INDICADA EN PLANOS CONSTRUCTIVOS.</v>
          </cell>
          <cell r="D256" t="str">
            <v>M3</v>
          </cell>
          <cell r="E256">
            <v>224</v>
          </cell>
          <cell r="F256">
            <v>13624</v>
          </cell>
        </row>
        <row r="257">
          <cell r="B257" t="str">
            <v>4.2.3</v>
          </cell>
          <cell r="C257" t="str">
            <v>RELLENOS COMPACTADOS A MAQUINA CON MATERIAL SELECCIONADO, INCLUYE: TRANSPORTE EXTERNO, TRANSPORTE INTERNO, COMPACTACIÓN HASTA UNA DENSIDAD DEL 95% DE LA MÁXIMA OBTENIDA EN EL ENSAYO DEL PRÓCTOR MODIFICADO, MEDIDO EN SITIO.</v>
          </cell>
          <cell r="D257" t="str">
            <v>M3</v>
          </cell>
          <cell r="E257">
            <v>374</v>
          </cell>
          <cell r="F257">
            <v>75399</v>
          </cell>
        </row>
        <row r="258">
          <cell r="B258" t="str">
            <v>4.2.4</v>
          </cell>
          <cell r="C258" t="str">
            <v>CANCHA MULTIFUNCIONAL - E=0.10m - f'c=3.000PSI. INCLUYE MALLA  ELECTROSOLDADA 15x15cm - 5.00mm.</v>
          </cell>
          <cell r="D258" t="str">
            <v>M2</v>
          </cell>
          <cell r="E258">
            <v>748</v>
          </cell>
          <cell r="F258">
            <v>67825</v>
          </cell>
        </row>
        <row r="259">
          <cell r="B259" t="str">
            <v>4.2.5</v>
          </cell>
          <cell r="C259" t="str">
            <v xml:space="preserve">BORDILLO DE CONFINAMIENTO PERIMETRAL EN CONCRETO DE 3.000 PSI 0.15x0.60m. INCLUYE ACERO DE REFUERZO.   </v>
          </cell>
          <cell r="D259" t="str">
            <v>ML</v>
          </cell>
          <cell r="E259">
            <v>112</v>
          </cell>
          <cell r="F259">
            <v>63188</v>
          </cell>
        </row>
        <row r="260">
          <cell r="B260" t="str">
            <v>4.2.6</v>
          </cell>
          <cell r="C260" t="str">
            <v xml:space="preserve">LIMPIEZA Y PREPARACIÓN DE SUPERFICIE DE PISO. INCLUYE: LAVADO A PRESIÓN CON HIDROLAVADORA Y RETIRO DE ZONAS CON VOLÚMENES IRREGULARES </v>
          </cell>
          <cell r="D260" t="str">
            <v>M2</v>
          </cell>
          <cell r="E260">
            <v>748</v>
          </cell>
          <cell r="F260">
            <v>5000</v>
          </cell>
        </row>
        <row r="261">
          <cell r="B261" t="str">
            <v>4.2.7</v>
          </cell>
          <cell r="C261" t="str">
            <v>ACABADO  EN  MATERIAL SINTETICO LATEX  O  EQUIVALENTE, A DOS MANOS. INCLUYE CAPA BASE SISTEMA POLIURETANO  O  EQUIVALENTE, A DOS MANOS, PARA EMPORADO Y NIVELACIÓN DE ESPESORES MENORES  Y  RECUBRIMIENTO.DEMARCACIONES EN EL MISMO MATERIAL.</v>
          </cell>
          <cell r="D261" t="str">
            <v>M2</v>
          </cell>
          <cell r="E261">
            <v>748</v>
          </cell>
          <cell r="F261">
            <v>55000</v>
          </cell>
        </row>
        <row r="262">
          <cell r="B262" t="str">
            <v>4.2.8</v>
          </cell>
          <cell r="C262" t="str">
            <v xml:space="preserve">CARCAMO SUMIDERO DE AGUAS LLUVIAS  COMPUESTO POR CARCAMO DE MEDIDAS 40x40cm,  EN CONCRETO REFORZDO  f'c=2.500 PSI, TAPA  EN BLOQUE PREFABRICADO DE CONCRETO ESTRUCTURAL RANURADO DE MEDIDAS 20x29x5cm, COLOR GRIS.               </v>
          </cell>
          <cell r="D262" t="str">
            <v>ML</v>
          </cell>
          <cell r="E262">
            <v>90</v>
          </cell>
          <cell r="F262">
            <v>282232</v>
          </cell>
        </row>
        <row r="263">
          <cell r="B263" t="str">
            <v>4.2.9</v>
          </cell>
          <cell r="C263" t="str">
            <v>CERRAMIENTO EXTERIOR CONSTRUIDO EN MALLA ESLABONADA ENMARCADA EN TUBERÍA CIRCULAR DE 2" C/1.5m - H=3.0m, ANCLADO EN ANTEPECHO DE CONCRETO f'c=3.000PSI - E=15cm - H=1.0m. INCLUYE VIGA DE AMARRE Y ACERO DE REFUERZO DEL CONCRETO.</v>
          </cell>
          <cell r="D263" t="str">
            <v>M2</v>
          </cell>
          <cell r="E263">
            <v>150</v>
          </cell>
          <cell r="F263">
            <v>105350</v>
          </cell>
        </row>
        <row r="264">
          <cell r="B264" t="str">
            <v>4.2.10</v>
          </cell>
          <cell r="C264" t="str">
            <v>JUEGO COMPLETO DE LA ESTRUCTURA PARA LA CANCHA MULTIFUNCIONAL. INCLUYE RED CON GUAYA Y REFUERZO EN EL CENTRO Y TENSOR. INCLUYE TODO LO NECESARIO PARA SU CORRECTA INSTALACIÓN Y ACABADO ESTÉTICO.</v>
          </cell>
          <cell r="D264" t="str">
            <v>UN</v>
          </cell>
          <cell r="E264">
            <v>1</v>
          </cell>
          <cell r="F264">
            <v>9809388.6699999999</v>
          </cell>
        </row>
        <row r="266">
          <cell r="B266" t="str">
            <v>4.3</v>
          </cell>
          <cell r="C266" t="str">
            <v xml:space="preserve">SENDERO EN ASFALTO                                        </v>
          </cell>
        </row>
        <row r="267">
          <cell r="B267" t="str">
            <v>4.3.1</v>
          </cell>
          <cell r="C267" t="str">
            <v>DEMARCACIÓN SENDERO PARA SU CONFORMACIÓN. INCLUYE MANO DE OBRA, EQUIPOS Y HERRAMIENTAS NECESARIOS.</v>
          </cell>
          <cell r="D267" t="str">
            <v>M2</v>
          </cell>
          <cell r="E267">
            <v>600</v>
          </cell>
          <cell r="F267">
            <v>661</v>
          </cell>
        </row>
        <row r="268">
          <cell r="B268" t="str">
            <v>4.3.2</v>
          </cell>
          <cell r="C268" t="str">
            <v>CORTE Y  NIVELACION DE TERRENO CON MAQUINA PARA  IMPLANTACIÓN SENDERO EN LA COTA INDICADA EN PLANOS CONSTRUCTIVOS.</v>
          </cell>
          <cell r="D268" t="str">
            <v>M3</v>
          </cell>
          <cell r="E268">
            <v>180</v>
          </cell>
          <cell r="F268">
            <v>13624</v>
          </cell>
        </row>
        <row r="269">
          <cell r="B269" t="str">
            <v>4.3.3</v>
          </cell>
          <cell r="C269" t="str">
            <v>RELLENOS COMPACTADOS A MAQUINA CON MATERIAL SELECCIONADO, INCLUYE: TRANSPORTE EXTERNO, TRANSPORTE INTERNO, COMPACTACIÓN HASTA UNA DENSIDAD DEL 95% DE LA MÁXIMA OBTENIDA EN EL ENSAYO DEL PRÓCTOR MODIFICADO, MEDIDO EN SITIO.</v>
          </cell>
          <cell r="D269" t="str">
            <v>M3</v>
          </cell>
          <cell r="E269">
            <v>300</v>
          </cell>
          <cell r="F269">
            <v>75866</v>
          </cell>
        </row>
        <row r="270">
          <cell r="B270" t="str">
            <v>4.3.4</v>
          </cell>
          <cell r="C270" t="str">
            <v xml:space="preserve">BORDILLO DE CONFINAMIENTO PERIMETRAL EN CONCRETO DE 3.000 PSI 0.15x0.60m. INCLUYE ACERO DE REFUERZO.   </v>
          </cell>
          <cell r="D270" t="str">
            <v>ML</v>
          </cell>
          <cell r="E270">
            <v>610</v>
          </cell>
          <cell r="F270">
            <v>63188</v>
          </cell>
        </row>
        <row r="271">
          <cell r="B271" t="str">
            <v>4.3.5</v>
          </cell>
          <cell r="C271" t="str">
            <v>RIEGO DE IMPRIMACION CON EMULSIÓN ASFÁLTICA.</v>
          </cell>
          <cell r="D271" t="str">
            <v>M2</v>
          </cell>
          <cell r="E271">
            <v>600</v>
          </cell>
          <cell r="F271">
            <v>6506</v>
          </cell>
        </row>
        <row r="272">
          <cell r="B272" t="str">
            <v>4.3.6</v>
          </cell>
          <cell r="C272" t="str">
            <v>SENDERO EN CONCRETO ASFALTICO E=0.05m, INCLUYE ACARREO 10KM Y COMPACTACION. SEGÚN DISEÑO ARQUITECTONICO.</v>
          </cell>
          <cell r="D272" t="str">
            <v>M2</v>
          </cell>
          <cell r="E272">
            <v>600</v>
          </cell>
          <cell r="F272">
            <v>52038</v>
          </cell>
        </row>
        <row r="273">
          <cell r="B273" t="str">
            <v>4.3.7</v>
          </cell>
          <cell r="C273" t="str">
            <v xml:space="preserve">LIMPIEZA Y PREPARACIÓN DE SUPERFICIE DE PISO. INCLUYE: LAVADO A PRESIÓN CON HIDROLAVADORA Y RETIRO DE ZONAS CON VOLÚMENES IRREGULARES </v>
          </cell>
          <cell r="D273" t="str">
            <v>M2</v>
          </cell>
          <cell r="E273">
            <v>600</v>
          </cell>
          <cell r="F273">
            <v>5000</v>
          </cell>
        </row>
        <row r="274">
          <cell r="B274" t="str">
            <v>4.3.8</v>
          </cell>
          <cell r="C274" t="str">
            <v>ACABADO  EN  MATERIAL SINTETICO LATEX  O  EQUIVALENTE, A DOS MANOS. INCLUYE CAPA BASE SISTEMA POLIURETANO  O  EQUIVALENTE, A DOS MANOS, PARA EMPORADO Y NIVELACIÓN DE ESPESORES MENORES  Y  RECUBRIMIENTO.DEMARCACIONES EN EL MISMO MATERIAL.</v>
          </cell>
          <cell r="D274" t="str">
            <v>M2</v>
          </cell>
          <cell r="E274">
            <v>600</v>
          </cell>
          <cell r="F274">
            <v>55000</v>
          </cell>
        </row>
        <row r="275">
          <cell r="B275" t="str">
            <v>4.3.9</v>
          </cell>
          <cell r="C275" t="str">
            <v xml:space="preserve">SEÑALES DE TRANSITO DE 0.75x0.75m, EN LÁMINA GALVANIZADA CAL. 18, FONDO REFLECTIVO Y LOS SIMBOLOS DE ACUERDO AL COLOR DE LA SEÑAL INDICADA, PARAL VERTICAL EN ANGULO DE HIERRO DE 2X1/4". SUMINISTRO E INSTALACION.  </v>
          </cell>
          <cell r="D275" t="str">
            <v>UN</v>
          </cell>
          <cell r="E275">
            <v>12</v>
          </cell>
          <cell r="F275">
            <v>284420</v>
          </cell>
        </row>
        <row r="277">
          <cell r="B277" t="str">
            <v>5.</v>
          </cell>
          <cell r="C277" t="str">
            <v>ZONAS EXTERIORES, ANDENES  Y  VÍAS</v>
          </cell>
        </row>
        <row r="279">
          <cell r="B279" t="str">
            <v>5.1</v>
          </cell>
          <cell r="C279" t="str">
            <v xml:space="preserve">FRANJA DE ACCESO  - FRANJA AMBIENTAL  - ANDENES                       </v>
          </cell>
        </row>
        <row r="280">
          <cell r="B280" t="str">
            <v>5.1.1</v>
          </cell>
          <cell r="C280" t="str">
            <v>DEMARCACIÓN DE PISOS EXTERIORES PARA SU CONFORMACIÓN. INCLUYE MANO DE OBRA, EQUIPOS Y HERRAMIENTAS NECESARIOS.</v>
          </cell>
          <cell r="D280" t="str">
            <v>M2</v>
          </cell>
          <cell r="E280">
            <v>1550</v>
          </cell>
          <cell r="F280">
            <v>859</v>
          </cell>
        </row>
        <row r="281">
          <cell r="B281" t="str">
            <v>5.1.2</v>
          </cell>
          <cell r="C281" t="str">
            <v>CORTE Y  NIVELACION DE TERRENO CON MAQUINA PARA  IMPLANTACIÓN DE PISOS EN LA COTA INDICADA EN PLANOS CONSTRUCTIVOS.</v>
          </cell>
          <cell r="D281" t="str">
            <v>M3</v>
          </cell>
          <cell r="E281">
            <v>465</v>
          </cell>
          <cell r="F281">
            <v>13624</v>
          </cell>
        </row>
        <row r="282">
          <cell r="B282" t="str">
            <v>5.1.3</v>
          </cell>
          <cell r="C282" t="str">
            <v>RELLENOS COMPACTADOS A MAQUINA CON MATERIAL SELECCIONADO, INCLUYE: TRANSPORTE EXTERNO, TRANSPORTE INTERNO, COMPACTACIÓN HASTA UNA DENSIDAD DEL 95% DE LA MÁXIMA OBTENIDA EN EL ENSAYO DEL PRÓCTOR MODIFICADO, MEDIDO EN SITIO.</v>
          </cell>
          <cell r="D282" t="str">
            <v>M3</v>
          </cell>
          <cell r="E282">
            <v>465</v>
          </cell>
          <cell r="F282">
            <v>75399</v>
          </cell>
        </row>
        <row r="283">
          <cell r="B283" t="str">
            <v>5.1.4</v>
          </cell>
          <cell r="C283" t="str">
            <v>MUROS DE CONTENCIÓN EN CONCRETO  f'c=3.500PSI IMPERMEABILIZADO. INCLUYE ENCOFRADO, VIBRADO Y CURADO. SEGÚN DISEÑOS.</v>
          </cell>
          <cell r="D283" t="str">
            <v>M3</v>
          </cell>
          <cell r="E283">
            <v>29.769647067915649</v>
          </cell>
          <cell r="F283">
            <v>1029305</v>
          </cell>
        </row>
        <row r="284">
          <cell r="B284" t="str">
            <v>5.1.5</v>
          </cell>
          <cell r="C284" t="str">
            <v>ACERO DE REFUERZO  PDR-60; f'y=420 Mpa PARA CIMENTACIÓN.</v>
          </cell>
          <cell r="D284" t="str">
            <v>KG</v>
          </cell>
          <cell r="E284">
            <v>2976.9647067915648</v>
          </cell>
          <cell r="F284">
            <v>5712</v>
          </cell>
        </row>
        <row r="285">
          <cell r="B285" t="str">
            <v>5.1.6</v>
          </cell>
          <cell r="C285" t="str">
            <v>FRANJA DE ACCESO  - FRANJA AMBIENTAL, EN ADOQUIN  EN CONCRETO RECTANGULAR ADOP-A 9.8x19.8x6cm   DE INDURAL. INCLUYE MORTERO DE PEGA, BASE EN ARENA, COMPACTACIÓN E INSTALACIÓN.</v>
          </cell>
          <cell r="D285" t="str">
            <v>M2</v>
          </cell>
          <cell r="E285">
            <v>380</v>
          </cell>
          <cell r="F285">
            <v>84204</v>
          </cell>
        </row>
        <row r="286">
          <cell r="B286" t="str">
            <v>5.1.7</v>
          </cell>
          <cell r="C286" t="str">
            <v>SENDERO PERIMETRAL EN LOSETA SISTEMA  DECK  14.4x50x6cm  DE  INDURAL. INCLUYE MORTERO DE PEGA, BASE EN ARENA, COMPACTACIÓN E INSTALACIÓN.</v>
          </cell>
          <cell r="D286" t="str">
            <v>M2</v>
          </cell>
          <cell r="E286">
            <v>1170</v>
          </cell>
          <cell r="F286">
            <v>138848</v>
          </cell>
        </row>
        <row r="287">
          <cell r="B287" t="str">
            <v>5.1.8</v>
          </cell>
          <cell r="C287" t="str">
            <v>LOSETA  TÁCTIL GUÍA  LOST-GU  40x40cm  DE  INDURAL. INCLUYE MORTERO DE PEGA, BASE EN ARENA, COMPACTACIÓN E INSTALACIÓN.</v>
          </cell>
          <cell r="D287" t="str">
            <v>ML</v>
          </cell>
          <cell r="E287">
            <v>340</v>
          </cell>
          <cell r="F287">
            <v>44619</v>
          </cell>
        </row>
        <row r="288">
          <cell r="B288" t="str">
            <v>5.1.9</v>
          </cell>
          <cell r="C288" t="str">
            <v>BORDILLOS  DE  CONFINAMIENTO DEL PISO EN ADOQUÍN  EN  CONCRETO f'c=3.000PSI,  FUNDIDO  EN  SITIO, DE 20x20cm. INCLUYE ACERO DE REFUERZO 4x3/8" Y FLEJES DE 1/4"/20cm.</v>
          </cell>
          <cell r="D288" t="str">
            <v>ML</v>
          </cell>
          <cell r="E288">
            <v>350</v>
          </cell>
          <cell r="F288">
            <v>40935</v>
          </cell>
        </row>
        <row r="289">
          <cell r="B289" t="str">
            <v>5.1.10</v>
          </cell>
          <cell r="C289" t="str">
            <v>BORDILLO DE CONFINAMIENTO PERIMETRAL EN CONCRETO DE 3.000 PSI 0.15x0.75m. INCLUYE ACERO DE REFUERZO.</v>
          </cell>
          <cell r="D289" t="str">
            <v>ML</v>
          </cell>
          <cell r="E289">
            <v>528</v>
          </cell>
          <cell r="F289">
            <v>63188</v>
          </cell>
        </row>
        <row r="290">
          <cell r="B290" t="str">
            <v>5.1.11</v>
          </cell>
          <cell r="C290" t="str">
            <v>RAMPAS DISCAPACITADOS - E=10cm, CONCRETO CLASE D (f'c=3.000PSI) ESTRIADAS MEDIANTE LA UTILIZACIÓN DE MOLDE  - SEGÚN DISEÑO ARQUITECTONICO.</v>
          </cell>
          <cell r="D290" t="str">
            <v>M2</v>
          </cell>
          <cell r="E290">
            <v>76</v>
          </cell>
          <cell r="F290">
            <v>74793</v>
          </cell>
        </row>
        <row r="291">
          <cell r="B291" t="str">
            <v>5.1.12</v>
          </cell>
          <cell r="C291" t="str">
            <v>CONTENEDOR DE RAIZ DE 1.40x1.40x1.20m EN CONCRETO DE f'c=2.000PSI, ANCHO DE PARED 20cm, CON REMATE SUPERIOR EN BORDILLO DE 20x20cm, BASE EN LECHO FILTRANTE CON GRAVILLA DE 3/4" Y RELLENO CON TIERRA NEGRA HASTA -2.0cm DEL NIVEL SUPERIOR DEL BORDILLO. SEGÚN DISEÑO.</v>
          </cell>
          <cell r="D291" t="str">
            <v xml:space="preserve">UN </v>
          </cell>
          <cell r="E291">
            <v>43</v>
          </cell>
          <cell r="F291">
            <v>546586</v>
          </cell>
        </row>
        <row r="292">
          <cell r="B292" t="str">
            <v>5.1.13</v>
          </cell>
          <cell r="C292" t="str">
            <v xml:space="preserve">SIEMBRA DE ARBOL NATIVO, ALTURA h=3.0m. INCLUYE SUMINISTRO, TRANSPORTE Y TODO LO NECESARIO PARA SU CORRECTA PLANTACIÓN Y SOSTENIMIENTO.            </v>
          </cell>
          <cell r="D292" t="str">
            <v xml:space="preserve">UN </v>
          </cell>
          <cell r="E292">
            <v>40</v>
          </cell>
          <cell r="F292">
            <v>83838</v>
          </cell>
        </row>
        <row r="293">
          <cell r="B293" t="str">
            <v>5.1.14</v>
          </cell>
          <cell r="C293" t="str">
            <v>EMPRADIZACIÓN ZONAS VERDES. INCLUYE SUMINISTRO Y SIEMBRA DE LA GRAMA, TIERRA NEGRA Y FERTILIZANTES.</v>
          </cell>
          <cell r="D293" t="str">
            <v>M2</v>
          </cell>
          <cell r="E293">
            <v>483</v>
          </cell>
          <cell r="F293">
            <v>8000</v>
          </cell>
        </row>
        <row r="294">
          <cell r="B294" t="str">
            <v>5.1.15</v>
          </cell>
          <cell r="C294" t="str">
            <v xml:space="preserve">SEÑALES DE TRANSITO DE 0.75x0.75m, EN LÁMINA GALVANIZADA CAL. 18, FONDO REFLECTIVO Y LOS SIMBOLOS DE ACUERDO AL COLOR DE LA SEÑAL INDICADA, PARAL VERTICAL EN ANGULO DE HIERRO DE 2X1/4". SUMINISTRO E INSTALACION.  </v>
          </cell>
          <cell r="D294" t="str">
            <v>UN</v>
          </cell>
          <cell r="E294">
            <v>30</v>
          </cell>
          <cell r="F294">
            <v>284420</v>
          </cell>
        </row>
        <row r="295">
          <cell r="B295" t="str">
            <v>5.1.16</v>
          </cell>
          <cell r="C295" t="str">
            <v xml:space="preserve">BANCA DE CONCRETO CON ESPALDAR TIPO M-30, INCLUYE BASES EN CONCRETO DE f'c=2.000PSI, SUMINISTRO, TRANSPORTE E INSTALACIÓN.           </v>
          </cell>
          <cell r="D295" t="str">
            <v>UN</v>
          </cell>
          <cell r="E295">
            <v>36</v>
          </cell>
          <cell r="F295">
            <v>579222</v>
          </cell>
        </row>
        <row r="296">
          <cell r="B296" t="str">
            <v>5.1.17</v>
          </cell>
          <cell r="C296" t="str">
            <v xml:space="preserve">CANECA PARA BASURAS EN ACERO INOXIDABLE. INCLUYE BASES EN CONCRETO DE f'c=2.000 PSI, SUMINISTRO, TRANSPORTE E INSTALACIÓN.  </v>
          </cell>
          <cell r="D296" t="str">
            <v>UN</v>
          </cell>
          <cell r="E296">
            <v>30</v>
          </cell>
          <cell r="F296">
            <v>856215</v>
          </cell>
        </row>
        <row r="298">
          <cell r="B298" t="str">
            <v>5.2</v>
          </cell>
          <cell r="C298" t="str">
            <v>ZONA DE JUEGOS INFANTILES  Y  GIMNASIO  AL  AIRE  LIBRE</v>
          </cell>
        </row>
        <row r="299">
          <cell r="B299" t="str">
            <v>5.2.1</v>
          </cell>
          <cell r="C299" t="str">
            <v>DEMARCACIÓN DE ZONA DE JUEGOS INFANTILES PARA SU CONFORMACIÓN. INCLUYE MANO DE OBRA, EQUIPOS Y HERRAMIENTAS NECESARIOS.</v>
          </cell>
          <cell r="D299" t="str">
            <v>M2</v>
          </cell>
          <cell r="E299">
            <v>733</v>
          </cell>
          <cell r="F299">
            <v>661</v>
          </cell>
        </row>
        <row r="300">
          <cell r="B300" t="str">
            <v>5.2.2</v>
          </cell>
          <cell r="C300" t="str">
            <v>CORTE Y  NIVELACION DE TERRENO CON MAQUINA PARA  IMPLANTACIÓN DE ZONA DE JUEGOS INFANTILES EN LA COTA INDICADA EN PLANOS CONSTRUCTIVOS.</v>
          </cell>
          <cell r="D300" t="str">
            <v>M3</v>
          </cell>
          <cell r="E300">
            <v>220</v>
          </cell>
          <cell r="F300">
            <v>13624</v>
          </cell>
        </row>
        <row r="301">
          <cell r="B301" t="str">
            <v>5.2.3</v>
          </cell>
          <cell r="C301" t="str">
            <v>RELLENOS COMPACTADOS A MAQUINA CON MATERIAL SELECCIONADO, INCLUYE: TRANSPORTE EXTERNO, TRANSPORTE INTERNO, COMPACTACIÓN HASTA UNA DENSIDAD DEL 95% DE LA MÁXIMA OBTENIDA EN EL ENSAYO DEL PRÓCTOR MODIFICADO, MEDIDO EN SITIO.</v>
          </cell>
          <cell r="D301" t="str">
            <v>M3</v>
          </cell>
          <cell r="E301">
            <v>147</v>
          </cell>
          <cell r="F301">
            <v>75399</v>
          </cell>
        </row>
        <row r="302">
          <cell r="B302" t="str">
            <v>5.2.4</v>
          </cell>
          <cell r="C302" t="str">
            <v>CONTRAPISO EN CONCRETO - f'c=3.000PSI  -  ESPESOR = 5cm. INCLUYE MALLA AELECTROSOLDADA 15x15cm - 5.0mm</v>
          </cell>
          <cell r="D302" t="str">
            <v>M2</v>
          </cell>
          <cell r="E302">
            <v>700</v>
          </cell>
          <cell r="F302">
            <v>47163</v>
          </cell>
        </row>
        <row r="303">
          <cell r="B303" t="str">
            <v>5.2.5</v>
          </cell>
          <cell r="C303" t="str">
            <v xml:space="preserve">SHOCK  PAD (PISO EN CAUCHO ENCAPSULADO) PARA  ZONA  DE  JUEGOS  INFANTILES  -  ACABADO  EN  COLORES  DE  ACUERDO  A  DISEÑO  ARQUITECTÓNICO. INCLUYE SUMINISTRO, TRANSPORTE E INSTALACIÓN.      </v>
          </cell>
          <cell r="D303" t="str">
            <v>M2</v>
          </cell>
          <cell r="E303">
            <v>438.84690709367311</v>
          </cell>
          <cell r="F303">
            <v>154384</v>
          </cell>
        </row>
        <row r="304">
          <cell r="B304" t="str">
            <v>5.2.6</v>
          </cell>
          <cell r="C304" t="str">
            <v>MODULO DE JUEGO INFANTIL IMPORTADO - TIPO GRANDE, EN LÁMINA VULCANIZADA ENCAUECHADA ANTIDESLIZANTE. JUEGOS  MOTRICES PARA NIÑOS DE 0 - 6 AÑOS  Y  OBSTACULOS PARA NIÑOS DE 6 - 12 AÑOS.</v>
          </cell>
          <cell r="D304" t="str">
            <v>UN</v>
          </cell>
          <cell r="E304">
            <v>1</v>
          </cell>
          <cell r="F304">
            <v>71526054</v>
          </cell>
        </row>
        <row r="305">
          <cell r="B305" t="str">
            <v>5.2.7</v>
          </cell>
          <cell r="C305" t="str">
            <v xml:space="preserve">SEÑALES DE TRANSITO DE 0.75x0.75m, EN LÁMINA GALVANIZADA CAL. 18, FONDO REFLECTIVO Y LOS SIMBOLOS DE ACUERDO AL COLOR DE LA SEÑAL INDICADA, PARAL VERTICAL EN ANGULO DE HIERRO DE 2X1/4". SUMINISTRO E INSTALACION.  </v>
          </cell>
          <cell r="D305" t="str">
            <v>UN</v>
          </cell>
          <cell r="E305">
            <v>6</v>
          </cell>
          <cell r="F305">
            <v>284420</v>
          </cell>
        </row>
        <row r="306">
          <cell r="B306" t="str">
            <v>5.2.8</v>
          </cell>
          <cell r="C306" t="str">
            <v xml:space="preserve">CANECA PARA BASURAS EN ACERO INOXIDABLE. INCLUYE BASES EN CONCRETO DE f'c=2.000 PSI, SUMINISTRO, TRANSPORTE E INSTALACIÓN.  </v>
          </cell>
          <cell r="D306" t="str">
            <v>UN</v>
          </cell>
          <cell r="E306">
            <v>4</v>
          </cell>
          <cell r="F306">
            <v>856215</v>
          </cell>
        </row>
        <row r="307">
          <cell r="B307" t="str">
            <v>5.2.9</v>
          </cell>
          <cell r="C307" t="str">
            <v>JUEGOS INFANTILES EN ESPIRALES (MOTO, CONEJO, HELICÓPTERO Y VOLADOR), EN LAMINA GALVANIZDA Y ESTRUCTURA EN VARILLA ACERADA, SEGÚN DISEÑO. INCLUYE SUMINISTRO, TRANSPORTE E INSTALACIÓN.</v>
          </cell>
          <cell r="D307" t="str">
            <v>UN</v>
          </cell>
          <cell r="E307">
            <v>4</v>
          </cell>
          <cell r="F307">
            <v>2985666</v>
          </cell>
        </row>
        <row r="308">
          <cell r="B308" t="str">
            <v>5.2.10</v>
          </cell>
          <cell r="C308" t="str">
            <v>BATERIA DE JUEGOS METALICOS PARA GIMNASIO AL AIRE LIBRE, CONSTA DE (11 ELEMENTOS), PARA SU INSTALACIÓN SE REQUIERE UN ESPACIO DE 80M2 APROXIMADO, FABRICADAS SEGÚN PROCESOS CERTIFICADOS ISO 9001-2000, ISO 14001, ISO 18000, ISO 26000 Y CERTIFICADAS EN TUV GS, CON UNA VIDA ÚTIL PROLONGADA. INCLUYE SUMINISTRO, TRANSPORTE E INSTALACION.</v>
          </cell>
          <cell r="D308" t="str">
            <v>UN</v>
          </cell>
          <cell r="E308">
            <v>1</v>
          </cell>
          <cell r="F308">
            <v>49953194</v>
          </cell>
        </row>
        <row r="309">
          <cell r="B309" t="str">
            <v>5.2.11</v>
          </cell>
          <cell r="C309" t="str">
            <v>MESAS  DE  PING - PONG  MOVILES. INCLUYE SUMINISTRO, TRANSPORTE E INSTALACION.</v>
          </cell>
          <cell r="D309" t="str">
            <v>UN</v>
          </cell>
          <cell r="E309">
            <v>2</v>
          </cell>
          <cell r="F309">
            <v>4118394</v>
          </cell>
        </row>
        <row r="310">
          <cell r="E310">
            <v>0</v>
          </cell>
        </row>
        <row r="311">
          <cell r="B311" t="str">
            <v>5.3</v>
          </cell>
          <cell r="C311" t="str">
            <v xml:space="preserve">ILUMINACIÓN  -  ANDENES, ZONAS DE JUEGOS INFANTILES, ZONAS GIMNASIOS AL AIRE LIBRE                </v>
          </cell>
        </row>
        <row r="312">
          <cell r="B312" t="str">
            <v>5.3.1</v>
          </cell>
          <cell r="C312" t="str">
            <v>CAJA DE INSPECCIÓN TIPO CS274 (60X60CM INTERNO)</v>
          </cell>
          <cell r="D312" t="str">
            <v>UN</v>
          </cell>
          <cell r="E312">
            <v>26</v>
          </cell>
          <cell r="F312">
            <v>524373</v>
          </cell>
        </row>
        <row r="313">
          <cell r="B313" t="str">
            <v>5.3.2</v>
          </cell>
          <cell r="C313" t="str">
            <v>SUMINISTRO E INSTALACIÓN DE LUMINARIA TECEO 1 / 5120 / 24 LEDS - 700MA NW / 372532. INCLUYE FOTOCELDAS, ACCESORIOS.</v>
          </cell>
          <cell r="D313" t="str">
            <v>UN</v>
          </cell>
          <cell r="E313">
            <v>29</v>
          </cell>
          <cell r="F313">
            <v>1481200</v>
          </cell>
        </row>
        <row r="314">
          <cell r="B314" t="str">
            <v>5.3.3</v>
          </cell>
          <cell r="C314" t="str">
            <v>SUMINISTRO E INSTALACIÓN DE POSTE TIPO ALAMO DOBLE BRAZO, POLIGONAL EN ACERO GALVANIZADO EN CALIENTE Y/O PINTADO. INCLUYE BRAZO DOBLE DE 1m  DE CADA LADO, PERNOS DE ANCLAJE Y PLANTILLA PARA FUNDICIÓN. ALTURA – H=6m, ACCESORIOS  Y MAMPOSTERÍA.</v>
          </cell>
          <cell r="D314" t="str">
            <v>UN</v>
          </cell>
          <cell r="E314">
            <v>5</v>
          </cell>
          <cell r="F314">
            <v>1271595</v>
          </cell>
        </row>
        <row r="315">
          <cell r="B315" t="str">
            <v>5.3.4</v>
          </cell>
          <cell r="C315" t="str">
            <v>SUMINISTRO E INSTALACIÓN DE POSTE TIPO ALAMO SINCILLO BRAZO, POLIGONAL EN ACERO GALVANIZADO EN CALIENTE Y/O PINTADO. INCLUYE BRAZO SENCILLO DE 1m, PERNOS DE ANCLAJE Y PLANTILLA PARA FUNDICIÓN. ALTURA – H=6m, ACCESORIOS  Y MAMPOSTERÍA.</v>
          </cell>
          <cell r="D315" t="str">
            <v>UN</v>
          </cell>
          <cell r="E315">
            <v>19</v>
          </cell>
          <cell r="F315">
            <v>1117769</v>
          </cell>
        </row>
        <row r="316">
          <cell r="B316" t="str">
            <v>5.3.5</v>
          </cell>
          <cell r="C316" t="str">
            <v>SUMINISTRO E INSTALACIÓN DE ACOMETIDA BIFÁSICA EN CABLE NO 8 AWG THWN (FASE) + 10  AWG TIERRA  TUB  PVC 1" PARA ALUMBRADO PUBLICO.</v>
          </cell>
          <cell r="D316" t="str">
            <v>ML</v>
          </cell>
          <cell r="E316">
            <v>400</v>
          </cell>
          <cell r="F316">
            <v>26171</v>
          </cell>
        </row>
        <row r="317">
          <cell r="B317" t="str">
            <v>5.3.6</v>
          </cell>
          <cell r="C317" t="str">
            <v>SUMINISTRO E INSTALACIÓN DE ACOMETIDA BIFÁSICA EN CABLE ENCAUCHETADO 3X No 8 AWG THWN. TUBERIA  PVC 1"  DESDE MEDIDOR HASTA TABLERO DE ALUMBRADO PUBLICO.</v>
          </cell>
          <cell r="D317" t="str">
            <v>ML</v>
          </cell>
          <cell r="E317">
            <v>6</v>
          </cell>
          <cell r="F317">
            <v>26505</v>
          </cell>
        </row>
        <row r="318">
          <cell r="B318" t="str">
            <v>5.3.7</v>
          </cell>
          <cell r="C318" t="str">
            <v>TABLERO DE ALUMBRADO PUBLICO PARQUE VILLA DARIANA.</v>
          </cell>
          <cell r="D318" t="str">
            <v>UN</v>
          </cell>
          <cell r="E318">
            <v>1</v>
          </cell>
          <cell r="F318">
            <v>3347119</v>
          </cell>
        </row>
        <row r="320">
          <cell r="B320" t="str">
            <v>6.</v>
          </cell>
          <cell r="C320" t="str">
            <v>REMOCIÓN DE ESCOMBROS</v>
          </cell>
        </row>
        <row r="322">
          <cell r="B322" t="str">
            <v>6.1</v>
          </cell>
          <cell r="C322" t="str">
            <v xml:space="preserve">REMOCIÓN DE ESCOMBROS                           </v>
          </cell>
        </row>
        <row r="323">
          <cell r="B323" t="str">
            <v>6.1.1</v>
          </cell>
          <cell r="C323" t="str">
            <v xml:space="preserve">REMOCIÓN DE ESCOMBROS, INCLUYE CARGUE, TRANSPORTE  Y RETIRO DEL MATERIAL HASTA EL BOTADERO OFICIAL QUE INDIQUEN LAS AUTORIDADES PERTINENTES, MEDIDO EN SITIO.                                                                  </v>
          </cell>
          <cell r="D323" t="str">
            <v>M2</v>
          </cell>
          <cell r="E323">
            <v>6942.6085219770803</v>
          </cell>
          <cell r="F323">
            <v>1500</v>
          </cell>
        </row>
      </sheetData>
      <sheetData sheetId="8"/>
      <sheetData sheetId="9"/>
      <sheetData sheetId="10"/>
      <sheetData sheetId="11"/>
      <sheetData sheetId="12"/>
      <sheetData sheetId="13"/>
      <sheetData sheetId="14"/>
      <sheetData sheetId="15">
        <row r="7">
          <cell r="A7" t="str">
            <v>CONCRETO DE f'c=3.500PSI</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row r="10">
          <cell r="D10" t="str">
            <v>Valor de Incidencia (TIA, TTA)</v>
          </cell>
        </row>
      </sheetData>
      <sheetData sheetId="32"/>
      <sheetData sheetId="33"/>
      <sheetData sheetId="34"/>
      <sheetData sheetId="35"/>
      <sheetData sheetId="36"/>
      <sheetData sheetId="37"/>
      <sheetData sheetId="38"/>
      <sheetData sheetId="39"/>
      <sheetData sheetId="40"/>
      <sheetData sheetId="41"/>
      <sheetData sheetId="42"/>
      <sheetData sheetId="43" refreshError="1"/>
    </sheetDataSet>
  </externalBook>
</externalLink>
</file>

<file path=xl/externalLinks/externalLink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LA DE CONTENIDO"/>
      <sheetName val="GENERALIDADES"/>
      <sheetName val="CUMPLIMIENTO"/>
      <sheetName val="EST.RED"/>
      <sheetName val="SEMAFORO"/>
      <sheetName val="Comp. TORTAS "/>
      <sheetName val="CRITE. TECN."/>
      <sheetName val="MAPA EST RED"/>
      <sheetName val="NECESIDAD VIA"/>
      <sheetName val="Necesidades cr."/>
      <sheetName val="CANTID.Y COSTOS NEC."/>
      <sheetName val="SITIOS CRITICOS"/>
      <sheetName val="EMERG."/>
      <sheetName val="PUENTES"/>
      <sheetName val="PRIOR-PTES"/>
      <sheetName val="PONTONES"/>
      <sheetName val="señal v"/>
      <sheetName val="señal H"/>
      <sheetName val="Accidentalidad"/>
      <sheetName val="Mapa- Acci."/>
      <sheetName val="DEFENSA VIAS"/>
      <sheetName val="SEGUIMIENTO"/>
      <sheetName val="CUANTI AMV"/>
      <sheetName val="CUALI AMV"/>
      <sheetName val="CUANTI MICRO"/>
      <sheetName val="CUALI MICRO"/>
      <sheetName val="COMENTAR.GLES"/>
      <sheetName val="RES.FOTO."/>
    </sheetNames>
    <sheetDataSet>
      <sheetData sheetId="0" refreshError="1"/>
      <sheetData sheetId="1" refreshError="1"/>
      <sheetData sheetId="2" refreshError="1">
        <row r="5">
          <cell r="C5" t="str">
            <v>INGEVIALESV E.U.</v>
          </cell>
          <cell r="M5" t="str">
            <v>TRIMESTRE: DICIEMBRE DE 2005 - FEBRERO DE 2006</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Set>
  </externalBook>
</externalLink>
</file>

<file path=xl/externalLinks/externalLink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Generalidades"/>
      <sheetName val="Evaluac. Rmendtos"/>
      <sheetName val="INDICMICROEMP"/>
      <sheetName val="PUENTES"/>
      <sheetName val="CONTRATEJEC."/>
      <sheetName val="INF. EMERGENCIAS"/>
      <sheetName val="NECESID. VIA"/>
      <sheetName val="CALC. CANTIDADES"/>
      <sheetName val="CUADRO SEGUIMIENTO"/>
      <sheetName val="ACCIDENTALIDAD"/>
      <sheetName val="ESTADO GENERAL"/>
      <sheetName val="TORTAS VIAS"/>
      <sheetName val="COMENTARIOS"/>
      <sheetName val="ANEXO FOTOGR."/>
    </sheetNames>
    <sheetDataSet>
      <sheetData sheetId="0" refreshError="1"/>
      <sheetData sheetId="1" refreshError="1"/>
      <sheetData sheetId="2" refreshError="1">
        <row r="20">
          <cell r="A20" t="str">
            <v>ADMINISTRADOR VIAL: ARMANDO SANCHEZ SANCHEZ</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3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16">
          <cell r="B16">
            <v>0.18</v>
          </cell>
        </row>
      </sheetData>
      <sheetData sheetId="1" refreshError="1"/>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sheetData>
      <sheetData sheetId="3" refreshError="1"/>
      <sheetData sheetId="4" refreshError="1"/>
      <sheetData sheetId="5" refreshError="1"/>
      <sheetData sheetId="6" refreshError="1"/>
    </sheetDataSet>
  </externalBook>
</externalLink>
</file>

<file path=xl/externalLinks/externalLink3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3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
      <sheetName val="CAP"/>
      <sheetName val="AIU"/>
      <sheetName val="MR"/>
      <sheetName val="FM"/>
      <sheetName val="PER"/>
      <sheetName val="TRANS"/>
      <sheetName val="HER"/>
      <sheetName val="MAT"/>
      <sheetName val="Datos"/>
      <sheetName val="Matriz"/>
      <sheetName val="1.1.6"/>
      <sheetName val="1.1.7"/>
      <sheetName val="2.1.2"/>
      <sheetName val="2.1.3"/>
      <sheetName val="2.1.11"/>
      <sheetName val="2.1.12"/>
      <sheetName val="2.1.30"/>
      <sheetName val="2.2.1"/>
      <sheetName val="2.2.3"/>
      <sheetName val="2.2.4"/>
      <sheetName val="2.2.9"/>
      <sheetName val="2.2.11"/>
      <sheetName val="2.3.1"/>
      <sheetName val="2.3.2"/>
      <sheetName val="3.1.1"/>
      <sheetName val="3.1.2"/>
      <sheetName val="3.1.3"/>
      <sheetName val="3.1.4"/>
      <sheetName val="3.1.5"/>
      <sheetName val="3.1.6"/>
      <sheetName val="3.1.7"/>
      <sheetName val="3.1.8"/>
      <sheetName val="3.1.9"/>
      <sheetName val="3.1.10"/>
      <sheetName val="3.1.11"/>
      <sheetName val="3.1.12"/>
      <sheetName val="3.2.1"/>
      <sheetName val="3.2.2"/>
      <sheetName val="3.2.3"/>
      <sheetName val="3.3.1"/>
      <sheetName val="3.3.2"/>
      <sheetName val="3.3.3"/>
      <sheetName val="3.3.4"/>
      <sheetName val="3.3.5"/>
      <sheetName val="3.3.6"/>
      <sheetName val="3.3.7"/>
      <sheetName val="3.4.1"/>
      <sheetName val="3.4.2"/>
      <sheetName val="3.4.3"/>
      <sheetName val="3.4.4"/>
      <sheetName val="4.1.1"/>
      <sheetName val="4.2.1"/>
      <sheetName val="4.3.8"/>
      <sheetName val="4.4.1"/>
      <sheetName val="4.5.1"/>
      <sheetName val="4.5.2"/>
      <sheetName val="4.6.1"/>
      <sheetName val="5.2.1"/>
      <sheetName val="5.2.6"/>
      <sheetName val="5.2.7"/>
      <sheetName val="6.1.1"/>
      <sheetName val="6.1.2"/>
      <sheetName val="6.2.2"/>
      <sheetName val="7.1.1"/>
      <sheetName val="7.1.2"/>
      <sheetName val="7.1.3"/>
      <sheetName val="7.1.4"/>
      <sheetName val="7.1.5"/>
      <sheetName val="7.1.6"/>
      <sheetName val="7.1.7"/>
      <sheetName val="7.1.8"/>
      <sheetName val="7.1.9"/>
      <sheetName val="7.1.10"/>
      <sheetName val="7.1.11"/>
      <sheetName val="7.1.12"/>
      <sheetName val="7.1.13"/>
      <sheetName val="7.1.14"/>
      <sheetName val="7.1.15"/>
      <sheetName val="7.1.16"/>
      <sheetName val="7.2.1"/>
      <sheetName val="7.3.1"/>
      <sheetName val="7.3.2"/>
      <sheetName val="7.3.3"/>
      <sheetName val="7.3.4"/>
      <sheetName val="7.3.5"/>
      <sheetName val="7.3.6"/>
      <sheetName val="7.4.1"/>
      <sheetName val="7.4.2"/>
      <sheetName val="7.5.1"/>
      <sheetName val="7.5.2"/>
      <sheetName val="7.5.3"/>
      <sheetName val="7.5.4"/>
      <sheetName val="7.5.5"/>
      <sheetName val="7.5.6"/>
      <sheetName val="7.5.7"/>
      <sheetName val="7.5.8"/>
      <sheetName val="7.5.9"/>
      <sheetName val="7.5.10"/>
      <sheetName val="7.5.11"/>
      <sheetName val="7.5.12"/>
      <sheetName val="7.5.13"/>
      <sheetName val="7.5.14"/>
      <sheetName val="7.5.15"/>
      <sheetName val="7.5.16"/>
      <sheetName val="7.5.17"/>
      <sheetName val="7.5.18"/>
      <sheetName val="7.5.19"/>
      <sheetName val="7.5.20"/>
      <sheetName val="7.5.21"/>
      <sheetName val="7.5.22"/>
      <sheetName val="9.1.1"/>
      <sheetName val="9.1.2"/>
      <sheetName val="9.1.3"/>
      <sheetName val="10.1.4"/>
      <sheetName val="10.2.1.2"/>
      <sheetName val="11.2.4.6"/>
      <sheetName val="10.2.7.1"/>
      <sheetName val="10.3.2.5"/>
      <sheetName val="11.2.4.5"/>
      <sheetName val="11.3.1"/>
      <sheetName val="11.3.2"/>
      <sheetName val="11.3.5"/>
      <sheetName val="11.3.6"/>
      <sheetName val="11.4.1"/>
      <sheetName val="11.4.2"/>
      <sheetName val="12.2.1.1"/>
      <sheetName val="12.2.1.2"/>
      <sheetName val="12.2.1.3"/>
      <sheetName val="12.2.1.4"/>
      <sheetName val="12.2.1.5"/>
      <sheetName val="12.2.1.6"/>
      <sheetName val="12.2.1.7"/>
      <sheetName val="12.2.1.8"/>
      <sheetName val="12.2.1.9"/>
      <sheetName val="12.2.2.1"/>
      <sheetName val="12.2.2.2"/>
      <sheetName val="12.2.2.3"/>
      <sheetName val="12.2.2.4"/>
      <sheetName val="12.2.2.5"/>
      <sheetName val="12.2.3.1"/>
      <sheetName val="14.1.2"/>
      <sheetName val="16.1.3"/>
      <sheetName val="16.1.4"/>
      <sheetName val="16.1.5"/>
      <sheetName val="16.1.7"/>
      <sheetName val="16.2.1"/>
      <sheetName val="16.1.8"/>
      <sheetName val="16.2.2"/>
      <sheetName val="16.2.3"/>
      <sheetName val="16.2.4"/>
      <sheetName val="16.2.5"/>
      <sheetName val="16.2.6"/>
      <sheetName val="16.2.7"/>
      <sheetName val="16.2.8"/>
      <sheetName val="17.1.3"/>
      <sheetName val="18.1.1"/>
      <sheetName val="18.1.2"/>
      <sheetName val="18.1.3"/>
      <sheetName val="18.4.2"/>
      <sheetName val="18.4.3"/>
      <sheetName val="19.4.1"/>
      <sheetName val="20.1.1"/>
      <sheetName val="20.1.2"/>
      <sheetName val="20.1.3"/>
      <sheetName val="20.1.4"/>
      <sheetName val="21.2.2"/>
      <sheetName val="21.2.3"/>
      <sheetName val="21.2.4"/>
      <sheetName val="21.2.5"/>
      <sheetName val="21.2.6"/>
      <sheetName val="21.2.7"/>
      <sheetName val="21.2.8"/>
      <sheetName val="21.2.9"/>
      <sheetName val="21.2.10"/>
    </sheetNames>
    <sheetDataSet>
      <sheetData sheetId="0"/>
      <sheetData sheetId="1"/>
      <sheetData sheetId="2"/>
      <sheetData sheetId="3"/>
      <sheetData sheetId="4"/>
      <sheetData sheetId="5">
        <row r="1">
          <cell r="A1" t="str">
            <v>ITEM</v>
          </cell>
          <cell r="B1" t="str">
            <v>UNIDAD</v>
          </cell>
          <cell r="C1" t="str">
            <v>VRUNIT</v>
          </cell>
        </row>
        <row r="2">
          <cell r="A2" t="str">
            <v>COMISION DE TOPOGRAFIA</v>
          </cell>
          <cell r="B2" t="str">
            <v>dd</v>
          </cell>
          <cell r="C2">
            <v>170000</v>
          </cell>
        </row>
        <row r="3">
          <cell r="A3" t="str">
            <v>MANO DE OBRA 2 AYUDANTES</v>
          </cell>
          <cell r="B3" t="str">
            <v>dd</v>
          </cell>
          <cell r="C3">
            <v>65000</v>
          </cell>
        </row>
        <row r="4">
          <cell r="A4" t="str">
            <v>MANO DE OBRA 2 AYUDANTES CARGUE</v>
          </cell>
          <cell r="B4" t="str">
            <v>dd</v>
          </cell>
          <cell r="C4">
            <v>65000</v>
          </cell>
        </row>
        <row r="5">
          <cell r="A5" t="str">
            <v>MANO DE OBRA CUADRILLA</v>
          </cell>
          <cell r="B5" t="str">
            <v>dd</v>
          </cell>
          <cell r="C5">
            <v>82000</v>
          </cell>
        </row>
        <row r="6">
          <cell r="A6" t="str">
            <v>MANO DE OBRA CUADRILLA CARPINTERIA</v>
          </cell>
          <cell r="B6" t="str">
            <v>dd</v>
          </cell>
          <cell r="C6">
            <v>101000</v>
          </cell>
        </row>
        <row r="7">
          <cell r="A7" t="str">
            <v>MANO DE OBRA CUADRILLA CERT ALTURA</v>
          </cell>
          <cell r="B7" t="str">
            <v>dd</v>
          </cell>
          <cell r="C7">
            <v>102000</v>
          </cell>
        </row>
        <row r="8">
          <cell r="A8" t="str">
            <v>MANO DE OBRA CUADRILLA PLOMERIA</v>
          </cell>
          <cell r="B8" t="str">
            <v>dd</v>
          </cell>
          <cell r="C8">
            <v>102000</v>
          </cell>
        </row>
        <row r="9">
          <cell r="A9" t="str">
            <v>MANO DE OBRA INSTALACION</v>
          </cell>
          <cell r="B9" t="str">
            <v>dd</v>
          </cell>
          <cell r="C9">
            <v>71500</v>
          </cell>
        </row>
        <row r="10">
          <cell r="A10" t="str">
            <v>MANO DE OBRA ORNAMENTACION</v>
          </cell>
          <cell r="B10" t="str">
            <v>dd</v>
          </cell>
          <cell r="C10">
            <v>91500</v>
          </cell>
        </row>
        <row r="11">
          <cell r="A11" t="str">
            <v>MANO DE OBRA ORNAMENTACION CERT ALTURA</v>
          </cell>
          <cell r="B11" t="str">
            <v>dd</v>
          </cell>
          <cell r="C11">
            <v>102000</v>
          </cell>
        </row>
      </sheetData>
      <sheetData sheetId="6">
        <row r="1">
          <cell r="A1" t="str">
            <v>ITEM</v>
          </cell>
          <cell r="B1" t="str">
            <v>UNIDAD</v>
          </cell>
          <cell r="C1" t="str">
            <v>VRUNIT</v>
          </cell>
          <cell r="D1" t="str">
            <v>DISTKM</v>
          </cell>
        </row>
        <row r="2">
          <cell r="A2" t="str">
            <v>CAMION FVR/LARGO TIPO CHEVROLET</v>
          </cell>
          <cell r="B2" t="str">
            <v>m3.km</v>
          </cell>
          <cell r="C2">
            <v>714</v>
          </cell>
          <cell r="D2">
            <v>115</v>
          </cell>
        </row>
        <row r="3">
          <cell r="A3" t="str">
            <v>CAMION TURBO FURGON 2.5TON/12M3</v>
          </cell>
          <cell r="B3" t="str">
            <v>m3.km</v>
          </cell>
          <cell r="C3">
            <v>476</v>
          </cell>
          <cell r="D3">
            <v>115</v>
          </cell>
        </row>
        <row r="4">
          <cell r="A4" t="str">
            <v>VOLQUETA SENCILLA 6M - MATERIALES PETREOS</v>
          </cell>
          <cell r="B4" t="str">
            <v>m3.km</v>
          </cell>
          <cell r="C4">
            <v>833</v>
          </cell>
          <cell r="D4">
            <v>30</v>
          </cell>
        </row>
        <row r="5">
          <cell r="A5" t="str">
            <v>VOLQUETA SENCILLA 6M - RETIRO DE SOBRANTES</v>
          </cell>
          <cell r="B5" t="str">
            <v>m3.km</v>
          </cell>
          <cell r="C5">
            <v>833</v>
          </cell>
          <cell r="D5">
            <v>30</v>
          </cell>
        </row>
      </sheetData>
      <sheetData sheetId="7">
        <row r="1">
          <cell r="A1" t="str">
            <v>ITEM</v>
          </cell>
          <cell r="B1" t="str">
            <v>UNIDAD</v>
          </cell>
          <cell r="C1" t="str">
            <v>VRUNIT</v>
          </cell>
        </row>
        <row r="2">
          <cell r="A2" t="str">
            <v>ANDAMIO SECCION</v>
          </cell>
          <cell r="B2" t="str">
            <v>sm</v>
          </cell>
          <cell r="C2">
            <v>9465.26</v>
          </cell>
        </row>
        <row r="3">
          <cell r="A3" t="str">
            <v>COMPRESOR DE AIRE</v>
          </cell>
          <cell r="B3" t="str">
            <v>hr</v>
          </cell>
          <cell r="C3">
            <v>17314.5</v>
          </cell>
        </row>
        <row r="4">
          <cell r="A4" t="str">
            <v>CORTADORA</v>
          </cell>
          <cell r="B4" t="str">
            <v>dd</v>
          </cell>
          <cell r="C4">
            <v>28857.5</v>
          </cell>
        </row>
        <row r="5">
          <cell r="A5" t="str">
            <v>EQUIPO DE ORNAMENTACION</v>
          </cell>
          <cell r="B5" t="str">
            <v>dd</v>
          </cell>
          <cell r="C5">
            <v>78492.399999999994</v>
          </cell>
        </row>
        <row r="6">
          <cell r="A6" t="str">
            <v>EQUIPO DE SOLDADURA</v>
          </cell>
          <cell r="B6" t="str">
            <v>dd</v>
          </cell>
          <cell r="C6">
            <v>75029.5</v>
          </cell>
        </row>
        <row r="7">
          <cell r="A7" t="str">
            <v>EQUIPO DE TOPOGRAFIA</v>
          </cell>
          <cell r="B7" t="str">
            <v>dd</v>
          </cell>
          <cell r="C7">
            <v>138516</v>
          </cell>
        </row>
        <row r="8">
          <cell r="A8" t="str">
            <v>EQUIPO PARA TRABAJOS EN ALTURA</v>
          </cell>
          <cell r="B8" t="str">
            <v>dd</v>
          </cell>
          <cell r="C8">
            <v>46172</v>
          </cell>
        </row>
        <row r="9">
          <cell r="A9" t="str">
            <v>FORMALETA ENTREPISOS</v>
          </cell>
          <cell r="B9" t="str">
            <v>ms</v>
          </cell>
          <cell r="C9">
            <v>6925.8</v>
          </cell>
        </row>
        <row r="10">
          <cell r="A10" t="str">
            <v>HERRAMIENTA MENOR</v>
          </cell>
          <cell r="B10" t="str">
            <v>hr</v>
          </cell>
          <cell r="C10">
            <v>11.64</v>
          </cell>
        </row>
        <row r="11">
          <cell r="A11" t="str">
            <v>MEZCLADORA ELECT/GASOLINA 2BT</v>
          </cell>
          <cell r="B11" t="str">
            <v>dd</v>
          </cell>
          <cell r="C11">
            <v>57715</v>
          </cell>
        </row>
        <row r="12">
          <cell r="A12" t="str">
            <v>MORDAZAS</v>
          </cell>
          <cell r="B12" t="str">
            <v>ms</v>
          </cell>
          <cell r="C12">
            <v>2193.17</v>
          </cell>
        </row>
        <row r="13">
          <cell r="A13" t="str">
            <v>PARAL TELESCOPICO 2.2m</v>
          </cell>
          <cell r="B13" t="str">
            <v>ms</v>
          </cell>
          <cell r="C13">
            <v>2077.7399999999998</v>
          </cell>
        </row>
        <row r="14">
          <cell r="A14" t="str">
            <v>PLANCHON ORDINARIO 3m ALQ</v>
          </cell>
          <cell r="B14" t="str">
            <v>sm</v>
          </cell>
          <cell r="C14">
            <v>6348.65</v>
          </cell>
        </row>
        <row r="15">
          <cell r="A15" t="str">
            <v>PULIDORA</v>
          </cell>
          <cell r="B15" t="str">
            <v>dd</v>
          </cell>
          <cell r="C15">
            <v>28857.5</v>
          </cell>
        </row>
        <row r="16">
          <cell r="A16" t="str">
            <v>RETROEXCAVADORA</v>
          </cell>
          <cell r="B16" t="str">
            <v>hr</v>
          </cell>
          <cell r="C16">
            <v>98115.5</v>
          </cell>
        </row>
        <row r="17">
          <cell r="A17" t="str">
            <v>QUEMADOR A GAS</v>
          </cell>
          <cell r="B17" t="str">
            <v>hr</v>
          </cell>
          <cell r="C17">
            <v>13851.6</v>
          </cell>
        </row>
        <row r="18">
          <cell r="A18" t="str">
            <v>TALADRO</v>
          </cell>
          <cell r="B18" t="str">
            <v>hr</v>
          </cell>
          <cell r="C18">
            <v>6348.65</v>
          </cell>
        </row>
        <row r="19">
          <cell r="A19" t="str">
            <v>VIBRADOR A GASOLINA</v>
          </cell>
          <cell r="B19" t="str">
            <v>dd</v>
          </cell>
          <cell r="C19">
            <v>51943.5</v>
          </cell>
        </row>
        <row r="20">
          <cell r="A20" t="str">
            <v>VIBROCOMPACTADOR TIPO RANA</v>
          </cell>
          <cell r="B20" t="str">
            <v>dd</v>
          </cell>
          <cell r="C20">
            <v>51943.5</v>
          </cell>
        </row>
      </sheetData>
      <sheetData sheetId="8">
        <row r="1">
          <cell r="A1" t="str">
            <v>ITEM</v>
          </cell>
          <cell r="B1" t="str">
            <v>UNIDAD</v>
          </cell>
          <cell r="C1" t="str">
            <v>VRUNIT</v>
          </cell>
        </row>
        <row r="2">
          <cell r="A2" t="str">
            <v>ABRAZADERA TIPO PERA O TRAPECIO 6"</v>
          </cell>
          <cell r="B2" t="str">
            <v>un</v>
          </cell>
          <cell r="C2">
            <v>3462.9</v>
          </cell>
        </row>
        <row r="3">
          <cell r="A3" t="str">
            <v>ABRAZADERA TIPO PERA O TRAPECIO 4"</v>
          </cell>
          <cell r="B3" t="str">
            <v>un</v>
          </cell>
          <cell r="C3">
            <v>3232.04</v>
          </cell>
        </row>
        <row r="4">
          <cell r="A4" t="str">
            <v>ACCESORIO PVC SANITARIA 2"</v>
          </cell>
          <cell r="B4" t="str">
            <v>un</v>
          </cell>
          <cell r="C4">
            <v>6244.86</v>
          </cell>
        </row>
        <row r="5">
          <cell r="A5" t="str">
            <v>ACCESORIO PVC SANITARIA 3"</v>
          </cell>
          <cell r="B5" t="str">
            <v>un</v>
          </cell>
          <cell r="C5">
            <v>7502.95</v>
          </cell>
        </row>
        <row r="6">
          <cell r="A6" t="str">
            <v>ACCESORIO PVC SANITARIA 4"</v>
          </cell>
          <cell r="B6" t="str">
            <v>un</v>
          </cell>
          <cell r="C6">
            <v>21227.48</v>
          </cell>
        </row>
        <row r="7">
          <cell r="A7" t="str">
            <v>ACCESORIO PVC SANITARIA 6"</v>
          </cell>
          <cell r="B7" t="str">
            <v>un</v>
          </cell>
          <cell r="C7">
            <v>53674.95</v>
          </cell>
        </row>
        <row r="8">
          <cell r="A8" t="str">
            <v>ACCESORIO PVCP 1 1/2"</v>
          </cell>
          <cell r="B8" t="str">
            <v>un</v>
          </cell>
          <cell r="C8">
            <v>4744.2699999999995</v>
          </cell>
        </row>
        <row r="9">
          <cell r="A9" t="str">
            <v>ACCESORIO PVCP 1 1/4"</v>
          </cell>
          <cell r="B9" t="str">
            <v>un</v>
          </cell>
          <cell r="C9">
            <v>3497.8199999999997</v>
          </cell>
        </row>
        <row r="10">
          <cell r="A10" t="str">
            <v>ACCESORIO PVCP 1"</v>
          </cell>
          <cell r="B10" t="str">
            <v>un</v>
          </cell>
          <cell r="C10">
            <v>2492.9</v>
          </cell>
        </row>
        <row r="11">
          <cell r="A11" t="str">
            <v>ACCESORIO PVCP 1/2"</v>
          </cell>
          <cell r="B11" t="str">
            <v>un</v>
          </cell>
          <cell r="C11">
            <v>1003.9499999999999</v>
          </cell>
        </row>
        <row r="12">
          <cell r="A12" t="str">
            <v>ACCESORIO PVCP 2"</v>
          </cell>
          <cell r="B12" t="str">
            <v>un</v>
          </cell>
          <cell r="C12">
            <v>8310.9599999999991</v>
          </cell>
        </row>
        <row r="13">
          <cell r="A13" t="str">
            <v>ACCESORIO PVCP 3/4"</v>
          </cell>
          <cell r="B13" t="str">
            <v>un</v>
          </cell>
          <cell r="C13">
            <v>1246.45</v>
          </cell>
        </row>
        <row r="14">
          <cell r="A14" t="str">
            <v>ACCESORIOS DE FIJACION</v>
          </cell>
          <cell r="B14" t="str">
            <v>kg</v>
          </cell>
          <cell r="C14">
            <v>18722.939999999999</v>
          </cell>
        </row>
        <row r="15">
          <cell r="A15" t="str">
            <v>ACCESORIOS Y FIJACIONES PARA DIVISIONES</v>
          </cell>
          <cell r="B15" t="str">
            <v>un</v>
          </cell>
          <cell r="C15">
            <v>56560.7</v>
          </cell>
        </row>
        <row r="16">
          <cell r="A16" t="str">
            <v>ACCESORIOS PARA VENTANAS</v>
          </cell>
          <cell r="B16" t="str">
            <v>gl</v>
          </cell>
          <cell r="C16">
            <v>9985.18</v>
          </cell>
        </row>
        <row r="17">
          <cell r="A17" t="str">
            <v>ACCESORIOS TANQUE PLASTICO</v>
          </cell>
          <cell r="B17" t="str">
            <v>gl</v>
          </cell>
          <cell r="C17">
            <v>37457.519999999997</v>
          </cell>
        </row>
        <row r="18">
          <cell r="A18" t="str">
            <v>ACERO COR/FIG 34000 PSI</v>
          </cell>
          <cell r="B18" t="str">
            <v>kg</v>
          </cell>
          <cell r="C18">
            <v>2389.11</v>
          </cell>
        </row>
        <row r="19">
          <cell r="A19" t="str">
            <v>ACERO COR/FIG 37000 PSI</v>
          </cell>
          <cell r="B19" t="str">
            <v>kg</v>
          </cell>
          <cell r="C19">
            <v>2389.11</v>
          </cell>
        </row>
        <row r="20">
          <cell r="A20" t="str">
            <v>ACERO COR/FIG 60000 PSI</v>
          </cell>
          <cell r="B20" t="str">
            <v>kg</v>
          </cell>
          <cell r="C20">
            <v>2389.11</v>
          </cell>
        </row>
        <row r="21">
          <cell r="A21" t="str">
            <v>ACERO ESTRUCTURAL DOBLADO/FIGURADO</v>
          </cell>
          <cell r="B21" t="str">
            <v>kg</v>
          </cell>
          <cell r="C21">
            <v>3693.7599999999998</v>
          </cell>
        </row>
        <row r="22">
          <cell r="A22" t="str">
            <v>ADAPTADOR LIMPIEZA PVCS 6"</v>
          </cell>
          <cell r="B22" t="str">
            <v>un</v>
          </cell>
          <cell r="C22">
            <v>35783.299999999996</v>
          </cell>
        </row>
        <row r="23">
          <cell r="A23" t="str">
            <v>ADAPTADOR MACHO PVCP 1 1/4"</v>
          </cell>
          <cell r="B23" t="str">
            <v>un</v>
          </cell>
          <cell r="C23">
            <v>3243.68</v>
          </cell>
        </row>
        <row r="24">
          <cell r="A24" t="str">
            <v>ADAPTADOR MACHO PVCP 1 1/2"</v>
          </cell>
          <cell r="B24" t="str">
            <v>un</v>
          </cell>
          <cell r="C24">
            <v>3867.39</v>
          </cell>
        </row>
        <row r="25">
          <cell r="A25" t="str">
            <v>ADAPTADOR MACHO PVCP 1"</v>
          </cell>
          <cell r="B25" t="str">
            <v>un</v>
          </cell>
          <cell r="C25">
            <v>1627.6599999999999</v>
          </cell>
        </row>
        <row r="26">
          <cell r="A26" t="str">
            <v>ADAPTADOR MACHO PVCP 1/2"</v>
          </cell>
          <cell r="B26" t="str">
            <v>un</v>
          </cell>
          <cell r="C26">
            <v>438.44</v>
          </cell>
        </row>
        <row r="27">
          <cell r="A27" t="str">
            <v>ADAPTADOR MACHO PVCP 2"</v>
          </cell>
          <cell r="B27" t="str">
            <v>un</v>
          </cell>
          <cell r="C27">
            <v>5494.08</v>
          </cell>
        </row>
        <row r="28">
          <cell r="A28" t="str">
            <v>ADAPTADOR MACHO PVCP 3/4"</v>
          </cell>
          <cell r="B28" t="str">
            <v>un</v>
          </cell>
          <cell r="C28">
            <v>808.01</v>
          </cell>
        </row>
        <row r="29">
          <cell r="A29" t="str">
            <v>AGUA</v>
          </cell>
          <cell r="B29" t="str">
            <v>lt</v>
          </cell>
          <cell r="C29">
            <v>11.64</v>
          </cell>
        </row>
        <row r="30">
          <cell r="A30" t="str">
            <v>ALAMBRE NEGRO CAL 18</v>
          </cell>
          <cell r="B30" t="str">
            <v>Kg</v>
          </cell>
          <cell r="C30">
            <v>3427.98</v>
          </cell>
        </row>
        <row r="31">
          <cell r="A31" t="str">
            <v>ALAMBRE NEGRO No.18</v>
          </cell>
          <cell r="B31" t="str">
            <v>kg</v>
          </cell>
          <cell r="C31">
            <v>3427.98</v>
          </cell>
        </row>
        <row r="32">
          <cell r="A32" t="str">
            <v>AMARRES PARA TEJA</v>
          </cell>
          <cell r="B32" t="str">
            <v>un</v>
          </cell>
          <cell r="C32">
            <v>623.71</v>
          </cell>
        </row>
        <row r="33">
          <cell r="A33" t="str">
            <v>ANGULO HIERRO 3/4" X 1/8"</v>
          </cell>
          <cell r="B33" t="str">
            <v>ml</v>
          </cell>
          <cell r="C33">
            <v>11254.91</v>
          </cell>
        </row>
        <row r="34">
          <cell r="A34" t="str">
            <v>ANGULO HIERRO 1 1/2" x 1 1/2" x 1/8"</v>
          </cell>
          <cell r="B34" t="str">
            <v>ml</v>
          </cell>
          <cell r="C34">
            <v>7375.88</v>
          </cell>
        </row>
        <row r="35">
          <cell r="A35" t="str">
            <v>ANGULO HIERRO 1 1/4" x 1 1/4" x 1/8"</v>
          </cell>
          <cell r="B35" t="str">
            <v>ml</v>
          </cell>
          <cell r="C35">
            <v>4513.41</v>
          </cell>
        </row>
        <row r="36">
          <cell r="A36" t="str">
            <v>ANTICORROSIVO</v>
          </cell>
          <cell r="B36" t="str">
            <v>gl</v>
          </cell>
          <cell r="C36">
            <v>41613</v>
          </cell>
        </row>
        <row r="37">
          <cell r="A37" t="str">
            <v>ARENA LAVADA DE PEÑA</v>
          </cell>
          <cell r="B37" t="str">
            <v>m3</v>
          </cell>
          <cell r="C37">
            <v>37457.519999999997</v>
          </cell>
        </row>
        <row r="38">
          <cell r="A38" t="str">
            <v>ARENA LAVADA DE RIO</v>
          </cell>
          <cell r="B38" t="str">
            <v>m3</v>
          </cell>
          <cell r="C38">
            <v>93625.37</v>
          </cell>
        </row>
        <row r="39">
          <cell r="A39" t="str">
            <v>ASFALTO DE LIGA</v>
          </cell>
          <cell r="B39" t="str">
            <v>kg</v>
          </cell>
          <cell r="C39">
            <v>1003.9499999999999</v>
          </cell>
        </row>
        <row r="40">
          <cell r="A40" t="str">
            <v>BAJANTE PVC EXTREMO LISO</v>
          </cell>
          <cell r="B40" t="str">
            <v>ml</v>
          </cell>
          <cell r="C40">
            <v>25394.6</v>
          </cell>
        </row>
        <row r="41">
          <cell r="A41" t="str">
            <v>BARRAS DE APOYO DISCAPACITADOS</v>
          </cell>
          <cell r="B41" t="str">
            <v>un</v>
          </cell>
          <cell r="C41">
            <v>312099.44</v>
          </cell>
        </row>
        <row r="42">
          <cell r="A42" t="str">
            <v>BASE ESPUMA JUMBOLO</v>
          </cell>
          <cell r="B42" t="str">
            <v>m2</v>
          </cell>
          <cell r="C42">
            <v>1385.1599999999999</v>
          </cell>
        </row>
        <row r="43">
          <cell r="A43" t="str">
            <v>BISAGRA ALUMINIO 3"</v>
          </cell>
          <cell r="B43" t="str">
            <v>un</v>
          </cell>
          <cell r="C43">
            <v>2492.9</v>
          </cell>
        </row>
        <row r="44">
          <cell r="A44" t="str">
            <v>BISAGRA METALICA 3" UN</v>
          </cell>
          <cell r="B44" t="str">
            <v>un</v>
          </cell>
          <cell r="C44">
            <v>4444.54</v>
          </cell>
        </row>
        <row r="45">
          <cell r="A45" t="str">
            <v>BLOQUE CONCRETO SPLIT 15x20x40</v>
          </cell>
          <cell r="B45" t="str">
            <v>un</v>
          </cell>
          <cell r="C45">
            <v>3462.9</v>
          </cell>
        </row>
        <row r="46">
          <cell r="A46" t="str">
            <v>BLOQUE CONCRETO 12x19x39</v>
          </cell>
          <cell r="B46" t="str">
            <v>un</v>
          </cell>
          <cell r="C46">
            <v>1465.67</v>
          </cell>
        </row>
        <row r="47">
          <cell r="A47" t="str">
            <v>BLOQUE No 5 ARCILLA</v>
          </cell>
          <cell r="B47" t="str">
            <v>un</v>
          </cell>
          <cell r="C47">
            <v>866.20999999999992</v>
          </cell>
        </row>
        <row r="48">
          <cell r="A48" t="str">
            <v>BORDILLO PREFABRICADO A-80</v>
          </cell>
          <cell r="B48" t="str">
            <v>un</v>
          </cell>
          <cell r="C48">
            <v>28280.35</v>
          </cell>
        </row>
        <row r="49">
          <cell r="A49" t="str">
            <v>BOQUILLA PARA CERAMICA</v>
          </cell>
          <cell r="B49" t="str">
            <v>kg</v>
          </cell>
          <cell r="C49">
            <v>4848.0599999999995</v>
          </cell>
        </row>
        <row r="50">
          <cell r="A50" t="str">
            <v>BROCHA 2"</v>
          </cell>
          <cell r="B50" t="str">
            <v>un</v>
          </cell>
          <cell r="C50">
            <v>1870.1599999999999</v>
          </cell>
        </row>
        <row r="51">
          <cell r="A51" t="str">
            <v>CAL HIDRATADA</v>
          </cell>
          <cell r="B51" t="str">
            <v>kg</v>
          </cell>
          <cell r="C51">
            <v>866.20999999999992</v>
          </cell>
        </row>
        <row r="52">
          <cell r="A52" t="str">
            <v>CANAL AMAZONA</v>
          </cell>
          <cell r="B52" t="str">
            <v>ml</v>
          </cell>
          <cell r="C52">
            <v>30588.95</v>
          </cell>
        </row>
        <row r="53">
          <cell r="A53" t="str">
            <v>CANECA TIPO M120 (EN MALLA METALICA)</v>
          </cell>
          <cell r="B53" t="str">
            <v>un</v>
          </cell>
          <cell r="C53">
            <v>267509.51</v>
          </cell>
        </row>
        <row r="54">
          <cell r="A54" t="str">
            <v>CAOLIN</v>
          </cell>
          <cell r="B54" t="str">
            <v>bt</v>
          </cell>
          <cell r="C54">
            <v>11889.289999999999</v>
          </cell>
        </row>
        <row r="55">
          <cell r="A55" t="str">
            <v>CARTUCHO DE SILICONA</v>
          </cell>
          <cell r="B55" t="str">
            <v>un</v>
          </cell>
          <cell r="C55">
            <v>12489.72</v>
          </cell>
        </row>
        <row r="56">
          <cell r="A56" t="str">
            <v>CEMENTO BLANCO</v>
          </cell>
          <cell r="B56" t="str">
            <v>kg</v>
          </cell>
          <cell r="C56">
            <v>1119.3799999999999</v>
          </cell>
        </row>
        <row r="57">
          <cell r="A57" t="str">
            <v>CEMENTO GRIS</v>
          </cell>
          <cell r="B57" t="str">
            <v>bt</v>
          </cell>
          <cell r="C57">
            <v>28280.35</v>
          </cell>
        </row>
        <row r="58">
          <cell r="A58" t="str">
            <v>CERAMICA 30x30</v>
          </cell>
          <cell r="B58" t="str">
            <v>m2</v>
          </cell>
          <cell r="C58">
            <v>28707.149999999998</v>
          </cell>
        </row>
        <row r="59">
          <cell r="A59" t="str">
            <v>CERRADURA SCHLAGE JUPITER ALCOBA</v>
          </cell>
          <cell r="B59" t="str">
            <v>un</v>
          </cell>
          <cell r="C59">
            <v>34629</v>
          </cell>
        </row>
        <row r="60">
          <cell r="A60" t="str">
            <v>CERROJO DOBLE YALE</v>
          </cell>
          <cell r="B60" t="str">
            <v>un</v>
          </cell>
          <cell r="C60">
            <v>63486.5</v>
          </cell>
        </row>
        <row r="61">
          <cell r="A61" t="str">
            <v>CESPEDON</v>
          </cell>
          <cell r="B61" t="str">
            <v>m2</v>
          </cell>
          <cell r="C61">
            <v>3740.3199999999997</v>
          </cell>
        </row>
        <row r="62">
          <cell r="A62" t="str">
            <v>CINTA DE PAPEL 250</v>
          </cell>
          <cell r="B62" t="str">
            <v>rl</v>
          </cell>
          <cell r="C62">
            <v>10111.279999999999</v>
          </cell>
        </row>
        <row r="63">
          <cell r="A63" t="str">
            <v>CHAZOS</v>
          </cell>
          <cell r="B63" t="str">
            <v>un</v>
          </cell>
          <cell r="C63">
            <v>58.199999999999996</v>
          </cell>
        </row>
        <row r="64">
          <cell r="A64" t="str">
            <v>CHEQUE HELBERT 2" VERTICAL</v>
          </cell>
          <cell r="B64" t="str">
            <v>un</v>
          </cell>
          <cell r="C64">
            <v>184688</v>
          </cell>
        </row>
        <row r="65">
          <cell r="A65" t="str">
            <v>CHEQUE HELBERT 3/4" CORTINA SELLO MET</v>
          </cell>
          <cell r="B65" t="str">
            <v>un</v>
          </cell>
          <cell r="C65">
            <v>57715</v>
          </cell>
        </row>
        <row r="66">
          <cell r="A66" t="str">
            <v>CHEQUE HELBERT 1 1/4" CORTINA SELLO MET</v>
          </cell>
          <cell r="B66" t="str">
            <v>un</v>
          </cell>
          <cell r="C66">
            <v>138516</v>
          </cell>
        </row>
        <row r="67">
          <cell r="A67" t="str">
            <v>CHEQUE HELBERT 1 1/2" CORTINA SELLO MET</v>
          </cell>
          <cell r="B67" t="str">
            <v>un</v>
          </cell>
          <cell r="C67">
            <v>161602</v>
          </cell>
        </row>
        <row r="68">
          <cell r="A68" t="str">
            <v>CICLOPARQUEADERO M101</v>
          </cell>
          <cell r="B68" t="str">
            <v>un</v>
          </cell>
          <cell r="C68">
            <v>510200.6</v>
          </cell>
        </row>
        <row r="69">
          <cell r="A69" t="str">
            <v>CIELO RASO DRYWALL 1/2" BOVEDA</v>
          </cell>
          <cell r="B69" t="str">
            <v>un</v>
          </cell>
          <cell r="C69">
            <v>24250</v>
          </cell>
        </row>
        <row r="70">
          <cell r="A70" t="str">
            <v>CODO 45 BAJANTE BLANCO</v>
          </cell>
          <cell r="B70" t="str">
            <v>un</v>
          </cell>
          <cell r="C70">
            <v>6694.94</v>
          </cell>
        </row>
        <row r="71">
          <cell r="A71" t="str">
            <v>CODO 45 SANITARIO PVC 2"</v>
          </cell>
          <cell r="B71" t="str">
            <v>un</v>
          </cell>
          <cell r="C71">
            <v>3001.18</v>
          </cell>
        </row>
        <row r="72">
          <cell r="A72" t="str">
            <v>CODO 45 SANITARIO PVC 3"</v>
          </cell>
          <cell r="B72" t="str">
            <v>un</v>
          </cell>
          <cell r="C72">
            <v>6579.51</v>
          </cell>
        </row>
        <row r="73">
          <cell r="A73" t="str">
            <v>CODO 90 PRESION PVC 1/2</v>
          </cell>
          <cell r="B73" t="str">
            <v>un</v>
          </cell>
          <cell r="C73">
            <v>623.71</v>
          </cell>
        </row>
        <row r="74">
          <cell r="A74" t="str">
            <v>CODO 90 SANITARIO PVC 2"</v>
          </cell>
          <cell r="B74" t="str">
            <v>un</v>
          </cell>
          <cell r="C74">
            <v>2539.46</v>
          </cell>
        </row>
        <row r="75">
          <cell r="A75" t="str">
            <v>CODO 90 SANITARIO PVC 4"</v>
          </cell>
          <cell r="B75" t="str">
            <v>un</v>
          </cell>
          <cell r="C75">
            <v>11196.71</v>
          </cell>
        </row>
        <row r="76">
          <cell r="A76" t="str">
            <v>COLOR MINERAL</v>
          </cell>
          <cell r="B76" t="str">
            <v>kg</v>
          </cell>
          <cell r="C76">
            <v>8737.76</v>
          </cell>
        </row>
        <row r="77">
          <cell r="A77" t="str">
            <v>CONCRETO PREMEZCLADO 3000 PSI</v>
          </cell>
          <cell r="B77" t="str">
            <v>m3</v>
          </cell>
          <cell r="C77">
            <v>401811.83</v>
          </cell>
        </row>
        <row r="78">
          <cell r="A78" t="str">
            <v>CUB HD333C ALUZ CAL28 FV PERF PINT 2 CARAS</v>
          </cell>
          <cell r="B78" t="str">
            <v>m2</v>
          </cell>
          <cell r="C78">
            <v>140247.44999999998</v>
          </cell>
        </row>
        <row r="79">
          <cell r="A79" t="str">
            <v>CUPULA TRAGANTE METALICO 4"</v>
          </cell>
          <cell r="B79" t="str">
            <v>un</v>
          </cell>
          <cell r="C79">
            <v>18122.509999999998</v>
          </cell>
        </row>
        <row r="80">
          <cell r="A80" t="str">
            <v>CUPULA TRAGANTE METALICO 6"</v>
          </cell>
          <cell r="B80" t="str">
            <v>un</v>
          </cell>
          <cell r="C80">
            <v>51943.5</v>
          </cell>
        </row>
        <row r="81">
          <cell r="A81" t="str">
            <v>DILATACION BRONCE</v>
          </cell>
          <cell r="B81" t="str">
            <v>un</v>
          </cell>
          <cell r="C81">
            <v>4744.2699999999995</v>
          </cell>
        </row>
        <row r="82">
          <cell r="A82" t="str">
            <v>DISOLVENTE</v>
          </cell>
          <cell r="B82" t="str">
            <v>gl</v>
          </cell>
          <cell r="C82">
            <v>27460.7</v>
          </cell>
        </row>
        <row r="83">
          <cell r="A83" t="str">
            <v>DISOLVENTE THINNER</v>
          </cell>
          <cell r="B83" t="str">
            <v>gl</v>
          </cell>
          <cell r="C83">
            <v>81147.289999999994</v>
          </cell>
        </row>
        <row r="84">
          <cell r="A84" t="str">
            <v>DIVISIONES LAMINA PLASTICA FENOLICA</v>
          </cell>
          <cell r="B84" t="str">
            <v>m2</v>
          </cell>
          <cell r="C84">
            <v>259717.5</v>
          </cell>
        </row>
        <row r="85">
          <cell r="A85" t="str">
            <v>DUCHA SENCILLA VENTO CROMO</v>
          </cell>
          <cell r="B85" t="str">
            <v>un</v>
          </cell>
          <cell r="C85">
            <v>103887</v>
          </cell>
        </row>
        <row r="86">
          <cell r="A86" t="str">
            <v>DURMIENTE</v>
          </cell>
          <cell r="B86" t="str">
            <v>ml</v>
          </cell>
          <cell r="C86">
            <v>750.78</v>
          </cell>
        </row>
        <row r="87">
          <cell r="A87" t="str">
            <v>DURMIENTE 3 M</v>
          </cell>
          <cell r="B87" t="str">
            <v>ml</v>
          </cell>
          <cell r="C87">
            <v>1119.3799999999999</v>
          </cell>
        </row>
        <row r="88">
          <cell r="A88" t="str">
            <v>DUROPISO BLANCO 33x33</v>
          </cell>
          <cell r="B88" t="str">
            <v>m2</v>
          </cell>
          <cell r="C88">
            <v>32101.18</v>
          </cell>
        </row>
        <row r="89">
          <cell r="A89" t="str">
            <v>EMULSION ASFALTICA</v>
          </cell>
          <cell r="B89" t="str">
            <v>gl</v>
          </cell>
          <cell r="C89">
            <v>4374.7</v>
          </cell>
        </row>
        <row r="90">
          <cell r="A90" t="str">
            <v>ESMALTE</v>
          </cell>
          <cell r="B90" t="str">
            <v>gl</v>
          </cell>
          <cell r="C90">
            <v>56179.49</v>
          </cell>
        </row>
        <row r="91">
          <cell r="A91" t="str">
            <v>ESPEJO BISELADO 4mm</v>
          </cell>
          <cell r="B91" t="str">
            <v>m2</v>
          </cell>
          <cell r="C91">
            <v>46172</v>
          </cell>
        </row>
        <row r="92">
          <cell r="A92" t="str">
            <v>ESTRUCTURA ASTAS PARA BANDERAS</v>
          </cell>
          <cell r="B92" t="str">
            <v>un</v>
          </cell>
          <cell r="C92">
            <v>299887.14</v>
          </cell>
        </row>
        <row r="93">
          <cell r="A93" t="str">
            <v>ESTRUCTURA MICROFUTBOL</v>
          </cell>
          <cell r="B93" t="str">
            <v>jg</v>
          </cell>
          <cell r="C93">
            <v>1385160</v>
          </cell>
        </row>
        <row r="94">
          <cell r="A94" t="str">
            <v>ESTRUCTURA MULTIPLE BALONCESTO/FUTBOL</v>
          </cell>
          <cell r="B94" t="str">
            <v>jg</v>
          </cell>
          <cell r="C94">
            <v>3924620</v>
          </cell>
        </row>
        <row r="95">
          <cell r="A95" t="str">
            <v>ESTRUCTURA VOLEIBOL</v>
          </cell>
          <cell r="B95" t="str">
            <v>jg</v>
          </cell>
          <cell r="C95">
            <v>530978</v>
          </cell>
        </row>
        <row r="96">
          <cell r="A96" t="str">
            <v>ESTRUCTURA FUTBOL TUB ALL 4" CON SOPORTES</v>
          </cell>
          <cell r="B96" t="str">
            <v>un</v>
          </cell>
          <cell r="C96">
            <v>519435</v>
          </cell>
        </row>
        <row r="97">
          <cell r="A97" t="str">
            <v>FLOTADOR TIPO HELBERT 2"</v>
          </cell>
          <cell r="B97" t="str">
            <v>un</v>
          </cell>
          <cell r="C97">
            <v>144183.71</v>
          </cell>
        </row>
        <row r="98">
          <cell r="A98" t="str">
            <v>GAS PROPANO</v>
          </cell>
          <cell r="B98" t="str">
            <v>un</v>
          </cell>
          <cell r="C98">
            <v>12489.72</v>
          </cell>
        </row>
        <row r="99">
          <cell r="A99" t="str">
            <v>GRANITO No 2</v>
          </cell>
          <cell r="B99" t="str">
            <v>bt</v>
          </cell>
          <cell r="C99">
            <v>18099.23</v>
          </cell>
        </row>
        <row r="100">
          <cell r="A100" t="str">
            <v>GRANITO No 3</v>
          </cell>
          <cell r="B100" t="str">
            <v>bt</v>
          </cell>
          <cell r="C100">
            <v>22473.93</v>
          </cell>
        </row>
        <row r="101">
          <cell r="A101" t="str">
            <v>GRAVILLA DE RIO</v>
          </cell>
          <cell r="B101" t="str">
            <v>m3</v>
          </cell>
          <cell r="C101">
            <v>113872.18</v>
          </cell>
        </row>
        <row r="102">
          <cell r="A102" t="str">
            <v>GRIFERIA LAVAMANOS TIPO GRIVAL MARRUECOS</v>
          </cell>
          <cell r="B102" t="str">
            <v>un</v>
          </cell>
          <cell r="C102">
            <v>70619.88</v>
          </cell>
        </row>
        <row r="103">
          <cell r="A103" t="str">
            <v>HUMUS DE LOMBRIZ</v>
          </cell>
          <cell r="B103" t="str">
            <v>kg</v>
          </cell>
          <cell r="C103">
            <v>346.28999999999996</v>
          </cell>
        </row>
        <row r="104">
          <cell r="A104" t="str">
            <v>JABONERA PARED TIPO FUSION NIQUEL</v>
          </cell>
          <cell r="B104" t="str">
            <v>un</v>
          </cell>
          <cell r="C104">
            <v>40400.5</v>
          </cell>
        </row>
        <row r="105">
          <cell r="A105" t="str">
            <v>JUEGO INFANTIL EN MADERA IDRD</v>
          </cell>
          <cell r="B105" t="str">
            <v>un</v>
          </cell>
          <cell r="C105">
            <v>3924620</v>
          </cell>
        </row>
        <row r="106">
          <cell r="A106" t="str">
            <v>LADRILLO TOLETE RECOCIDO</v>
          </cell>
          <cell r="B106" t="str">
            <v>un</v>
          </cell>
          <cell r="C106">
            <v>473.36</v>
          </cell>
        </row>
        <row r="107">
          <cell r="A107" t="str">
            <v>LADRILLO 20x10x6 ADOQUIN EN ARCILLA NATURAL</v>
          </cell>
          <cell r="B107" t="str">
            <v>m2</v>
          </cell>
          <cell r="C107">
            <v>24702.02</v>
          </cell>
        </row>
        <row r="108">
          <cell r="A108" t="str">
            <v>LAMINA ACERO GAL. CAL. 26</v>
          </cell>
          <cell r="B108" t="str">
            <v>m2</v>
          </cell>
          <cell r="C108">
            <v>25392.66</v>
          </cell>
        </row>
        <row r="109">
          <cell r="A109" t="str">
            <v>LAMINA COLD ROLLED CAL 18</v>
          </cell>
          <cell r="B109" t="str">
            <v>m2</v>
          </cell>
          <cell r="C109">
            <v>27934.059999999998</v>
          </cell>
        </row>
        <row r="110">
          <cell r="A110" t="str">
            <v>LAMINA GALVANIZADA CAL 20</v>
          </cell>
          <cell r="B110" t="str">
            <v>m2</v>
          </cell>
          <cell r="C110">
            <v>19276.809999999998</v>
          </cell>
        </row>
        <row r="111">
          <cell r="A111" t="str">
            <v>LAMINA HOT ROLLED 3mm</v>
          </cell>
          <cell r="B111" t="str">
            <v>m2</v>
          </cell>
          <cell r="C111">
            <v>50096.619999999995</v>
          </cell>
        </row>
        <row r="112">
          <cell r="A112" t="str">
            <v>LAVAMANOS ACUACER 732</v>
          </cell>
          <cell r="B112" t="str">
            <v>un</v>
          </cell>
          <cell r="C112">
            <v>56930.27</v>
          </cell>
        </row>
        <row r="113">
          <cell r="A113" t="str">
            <v>LAVAMANOS SOBREPONER INSTITUCIONAL VALENCIA</v>
          </cell>
          <cell r="B113" t="str">
            <v>un</v>
          </cell>
          <cell r="C113">
            <v>115430</v>
          </cell>
        </row>
        <row r="114">
          <cell r="A114" t="str">
            <v>LIJA</v>
          </cell>
          <cell r="B114" t="str">
            <v>pl</v>
          </cell>
          <cell r="C114">
            <v>2366.7999999999997</v>
          </cell>
        </row>
        <row r="115">
          <cell r="A115" t="str">
            <v>LISTON ORDINARIO 3 x 3</v>
          </cell>
          <cell r="B115" t="str">
            <v>ml</v>
          </cell>
          <cell r="C115">
            <v>1085.43</v>
          </cell>
        </row>
        <row r="116">
          <cell r="A116" t="str">
            <v>LLAVES PARA MANGUERA</v>
          </cell>
          <cell r="B116" t="str">
            <v>un</v>
          </cell>
          <cell r="C116">
            <v>14359.88</v>
          </cell>
        </row>
        <row r="117">
          <cell r="A117" t="str">
            <v>LONA VERDE CERRAMIENTO 2m</v>
          </cell>
          <cell r="B117" t="str">
            <v>ml</v>
          </cell>
          <cell r="C117">
            <v>11854.369999999999</v>
          </cell>
        </row>
        <row r="118">
          <cell r="A118" t="str">
            <v>MADERA LAMINADA WR WENGUE</v>
          </cell>
          <cell r="B118" t="str">
            <v>m2</v>
          </cell>
          <cell r="C118">
            <v>31166.1</v>
          </cell>
        </row>
        <row r="119">
          <cell r="A119" t="str">
            <v>MALLA ELECTROSOLDADA ESTANDAR</v>
          </cell>
          <cell r="B119" t="str">
            <v>kg</v>
          </cell>
          <cell r="C119">
            <v>3070.0499999999997</v>
          </cell>
        </row>
        <row r="120">
          <cell r="A120" t="str">
            <v>MALLA NYLON NEGRA FUTBOL ENTRELAZADA REF</v>
          </cell>
          <cell r="B120" t="str">
            <v>m2</v>
          </cell>
          <cell r="C120">
            <v>8657.25</v>
          </cell>
        </row>
        <row r="121">
          <cell r="A121" t="str">
            <v>MANIJA ACERO INOXIDABLE TUBULAR 96MM</v>
          </cell>
          <cell r="B121" t="str">
            <v>un</v>
          </cell>
          <cell r="C121">
            <v>3462.9</v>
          </cell>
        </row>
        <row r="122">
          <cell r="A122" t="str">
            <v>MANTO ASFÁLTICO CON FOIL DE ALUMINIO</v>
          </cell>
          <cell r="B122" t="str">
            <v>m2</v>
          </cell>
          <cell r="C122">
            <v>14162.97</v>
          </cell>
        </row>
        <row r="123">
          <cell r="A123" t="str">
            <v>MARCO Y TAPA DE 60X60</v>
          </cell>
          <cell r="B123" t="str">
            <v>un</v>
          </cell>
          <cell r="C123">
            <v>83225.03</v>
          </cell>
        </row>
        <row r="124">
          <cell r="A124" t="str">
            <v>MARCO Y TAPA DE 80X80</v>
          </cell>
          <cell r="B124" t="str">
            <v>un</v>
          </cell>
          <cell r="C124">
            <v>90150.83</v>
          </cell>
        </row>
        <row r="125">
          <cell r="A125" t="str">
            <v>MARCO Y TAPA DE 100X100</v>
          </cell>
          <cell r="B125" t="str">
            <v>un</v>
          </cell>
          <cell r="C125">
            <v>95114.319999999992</v>
          </cell>
        </row>
        <row r="126">
          <cell r="A126" t="str">
            <v>MARCO CON REJILLA 0.4</v>
          </cell>
          <cell r="B126" t="str">
            <v>ml</v>
          </cell>
          <cell r="C126">
            <v>106195.59999999999</v>
          </cell>
        </row>
        <row r="127">
          <cell r="A127" t="str">
            <v>MARMOLINA</v>
          </cell>
          <cell r="B127" t="str">
            <v>kg</v>
          </cell>
          <cell r="C127">
            <v>254.14</v>
          </cell>
        </row>
        <row r="128">
          <cell r="A128" t="str">
            <v>MARMOLINA BT</v>
          </cell>
          <cell r="B128" t="str">
            <v>bt</v>
          </cell>
          <cell r="C128">
            <v>11738.94</v>
          </cell>
        </row>
        <row r="129">
          <cell r="A129" t="str">
            <v>MASILLA</v>
          </cell>
          <cell r="B129" t="str">
            <v>un</v>
          </cell>
          <cell r="C129">
            <v>6244.86</v>
          </cell>
        </row>
        <row r="130">
          <cell r="A130" t="str">
            <v>NIPLE ROSCADO PVC 1/2"</v>
          </cell>
          <cell r="B130" t="str">
            <v>un</v>
          </cell>
          <cell r="C130">
            <v>692.57999999999993</v>
          </cell>
        </row>
        <row r="131">
          <cell r="A131" t="str">
            <v>ORINAL SIN AGUA CON CARTUCHO EN CAJA</v>
          </cell>
          <cell r="B131" t="str">
            <v>un</v>
          </cell>
          <cell r="C131">
            <v>819553</v>
          </cell>
        </row>
        <row r="132">
          <cell r="A132" t="str">
            <v>PASADOR GATO SUECO 2 1/2"</v>
          </cell>
          <cell r="B132" t="str">
            <v>un</v>
          </cell>
          <cell r="C132">
            <v>1846.8799999999999</v>
          </cell>
        </row>
        <row r="133">
          <cell r="A133" t="str">
            <v>PEGACOR</v>
          </cell>
          <cell r="B133" t="str">
            <v>kg</v>
          </cell>
          <cell r="C133">
            <v>1246.45</v>
          </cell>
        </row>
        <row r="134">
          <cell r="A134" t="str">
            <v>PEGANTE</v>
          </cell>
          <cell r="B134" t="str">
            <v>un</v>
          </cell>
          <cell r="C134">
            <v>7733.8099999999995</v>
          </cell>
        </row>
        <row r="135">
          <cell r="A135" t="str">
            <v>PERNO 5/8" X 10"</v>
          </cell>
          <cell r="B135" t="str">
            <v>un</v>
          </cell>
          <cell r="C135">
            <v>3740.3199999999997</v>
          </cell>
        </row>
        <row r="136">
          <cell r="A136" t="str">
            <v>PINTURA</v>
          </cell>
          <cell r="B136" t="str">
            <v>gl</v>
          </cell>
          <cell r="C136">
            <v>62424.35</v>
          </cell>
        </row>
        <row r="137">
          <cell r="A137" t="str">
            <v>PINTURA ACRILICA DE DEMARCACION</v>
          </cell>
          <cell r="B137" t="str">
            <v>gl</v>
          </cell>
          <cell r="C137">
            <v>77280.87</v>
          </cell>
        </row>
        <row r="138">
          <cell r="A138" t="str">
            <v>PINTURA ACRILICA TIPO KORAZA</v>
          </cell>
          <cell r="B138" t="str">
            <v>gl</v>
          </cell>
          <cell r="C138">
            <v>62424.35</v>
          </cell>
        </row>
        <row r="139">
          <cell r="A139" t="str">
            <v>PINTURA BITUMINOSA</v>
          </cell>
          <cell r="B139" t="str">
            <v>gl</v>
          </cell>
          <cell r="C139">
            <v>53502.29</v>
          </cell>
        </row>
        <row r="140">
          <cell r="A140" t="str">
            <v>PINTURA ELECTROSTATICA CON POLVO POLIESTER</v>
          </cell>
          <cell r="B140" t="str">
            <v>m2</v>
          </cell>
          <cell r="C140">
            <v>27010.62</v>
          </cell>
        </row>
        <row r="141">
          <cell r="A141" t="str">
            <v>PINTURA DE RECUBRIMIMIENTO (EPOXICA/BITUMINOSA)</v>
          </cell>
          <cell r="B141" t="str">
            <v>gl</v>
          </cell>
          <cell r="C141">
            <v>74902.429999999993</v>
          </cell>
        </row>
        <row r="142">
          <cell r="A142" t="str">
            <v>PIRLAN MELAM T</v>
          </cell>
          <cell r="B142" t="str">
            <v>ml</v>
          </cell>
          <cell r="C142">
            <v>5194.3499999999995</v>
          </cell>
        </row>
        <row r="143">
          <cell r="A143" t="str">
            <v>PLANCHON ORDINARIO 3m</v>
          </cell>
          <cell r="B143" t="str">
            <v>ml</v>
          </cell>
          <cell r="C143">
            <v>9199.48</v>
          </cell>
        </row>
        <row r="144">
          <cell r="A144" t="str">
            <v>PLATINA LAMINA HR 25-30X25-30 CAL 3/16"</v>
          </cell>
          <cell r="B144" t="str">
            <v>un</v>
          </cell>
          <cell r="C144">
            <v>21931.7</v>
          </cell>
        </row>
        <row r="145">
          <cell r="A145" t="str">
            <v>POLIETILENO</v>
          </cell>
          <cell r="B145" t="str">
            <v>m2</v>
          </cell>
          <cell r="C145">
            <v>1500.59</v>
          </cell>
        </row>
        <row r="146">
          <cell r="A146" t="str">
            <v>PORTENTO PLUS ALONGADO</v>
          </cell>
          <cell r="B146" t="str">
            <v>un</v>
          </cell>
          <cell r="C146">
            <v>427091</v>
          </cell>
        </row>
        <row r="147">
          <cell r="A147" t="str">
            <v>PUNTILLA CON CABEZA 2 1/2"</v>
          </cell>
          <cell r="B147" t="str">
            <v>lb</v>
          </cell>
          <cell r="C147">
            <v>2492.9</v>
          </cell>
        </row>
        <row r="148">
          <cell r="A148" t="str">
            <v>PUNTILLA CON CABEZA 2"</v>
          </cell>
          <cell r="B148" t="str">
            <v>lb</v>
          </cell>
          <cell r="C148">
            <v>2492.9</v>
          </cell>
        </row>
        <row r="149">
          <cell r="A149" t="str">
            <v>PUNTILLA CON CABEZA 3"</v>
          </cell>
          <cell r="B149" t="str">
            <v>lb</v>
          </cell>
          <cell r="C149">
            <v>2492.9</v>
          </cell>
        </row>
        <row r="150">
          <cell r="A150" t="str">
            <v>RECEBO B-200</v>
          </cell>
          <cell r="B150" t="str">
            <v>m3</v>
          </cell>
          <cell r="C150">
            <v>22589.360000000001</v>
          </cell>
        </row>
        <row r="151">
          <cell r="A151" t="str">
            <v>RECEBO B-400</v>
          </cell>
          <cell r="B151" t="str">
            <v>m3</v>
          </cell>
          <cell r="C151">
            <v>27356.91</v>
          </cell>
        </row>
        <row r="152">
          <cell r="A152" t="str">
            <v>REDUCTOR DE NIVEL</v>
          </cell>
          <cell r="B152" t="str">
            <v>ml</v>
          </cell>
          <cell r="C152">
            <v>4040.0499999999997</v>
          </cell>
        </row>
        <row r="153">
          <cell r="A153" t="str">
            <v>REGISTRO P/D RED WHITE 1 1/4"</v>
          </cell>
          <cell r="B153" t="str">
            <v>un</v>
          </cell>
          <cell r="C153">
            <v>49934.63</v>
          </cell>
        </row>
        <row r="154">
          <cell r="A154" t="str">
            <v>REGISTRO P/D RED WHITE 1 1/2"</v>
          </cell>
          <cell r="B154" t="str">
            <v>un</v>
          </cell>
          <cell r="C154">
            <v>54136.67</v>
          </cell>
        </row>
        <row r="155">
          <cell r="A155" t="str">
            <v>REGISTRO P/D RED WHITE 1"</v>
          </cell>
          <cell r="B155" t="str">
            <v>un</v>
          </cell>
          <cell r="C155">
            <v>37457.519999999997</v>
          </cell>
        </row>
        <row r="156">
          <cell r="A156" t="str">
            <v>REGISTRO P/D RED WHITE 1/2"</v>
          </cell>
          <cell r="B156" t="str">
            <v>un</v>
          </cell>
          <cell r="C156">
            <v>18722.939999999999</v>
          </cell>
        </row>
        <row r="157">
          <cell r="A157" t="str">
            <v>REGISTRO P/D RED WHITE 2"</v>
          </cell>
          <cell r="B157" t="str">
            <v>un</v>
          </cell>
          <cell r="C157">
            <v>118593.17</v>
          </cell>
        </row>
        <row r="158">
          <cell r="A158" t="str">
            <v>REGISTRO P/D RED WHITE 3/4"</v>
          </cell>
          <cell r="B158" t="str">
            <v>un</v>
          </cell>
          <cell r="C158">
            <v>25844.68</v>
          </cell>
        </row>
        <row r="159">
          <cell r="A159" t="str">
            <v>REJILLA DE PISO CON SOSCO DE 3" X 2"</v>
          </cell>
          <cell r="B159" t="str">
            <v>un</v>
          </cell>
          <cell r="C159">
            <v>7698.8899999999994</v>
          </cell>
        </row>
        <row r="160">
          <cell r="A160" t="str">
            <v>REPISA ORDINARIO 3m</v>
          </cell>
          <cell r="B160" t="str">
            <v>ml</v>
          </cell>
          <cell r="C160">
            <v>3740.3199999999997</v>
          </cell>
        </row>
        <row r="161">
          <cell r="A161" t="str">
            <v>RODILLO JUNIOR FELPA</v>
          </cell>
          <cell r="B161" t="str">
            <v>un</v>
          </cell>
          <cell r="C161">
            <v>4617.2</v>
          </cell>
        </row>
        <row r="162">
          <cell r="A162" t="str">
            <v>SARDINEL PREFABRICADO A-10</v>
          </cell>
          <cell r="B162" t="str">
            <v>un</v>
          </cell>
          <cell r="C162">
            <v>37757.25</v>
          </cell>
        </row>
        <row r="163">
          <cell r="A163" t="str">
            <v>SECADOR MANOS NAC PUSH CARCAZA BLANCA</v>
          </cell>
          <cell r="B163" t="str">
            <v>un</v>
          </cell>
          <cell r="C163">
            <v>1079270.5</v>
          </cell>
        </row>
        <row r="164">
          <cell r="A164" t="str">
            <v>SEGUETA</v>
          </cell>
          <cell r="B164" t="str">
            <v>un</v>
          </cell>
          <cell r="C164">
            <v>3370.75</v>
          </cell>
        </row>
        <row r="165">
          <cell r="A165" t="str">
            <v>SIFON PVC 2"</v>
          </cell>
          <cell r="B165" t="str">
            <v>un</v>
          </cell>
          <cell r="C165">
            <v>4998.41</v>
          </cell>
        </row>
        <row r="166">
          <cell r="A166" t="str">
            <v>SIFON PVC 3"</v>
          </cell>
          <cell r="B166" t="str">
            <v>un</v>
          </cell>
          <cell r="C166">
            <v>7491.3099999999995</v>
          </cell>
        </row>
        <row r="167">
          <cell r="A167" t="str">
            <v>SIKA 1</v>
          </cell>
          <cell r="B167" t="str">
            <v>kg</v>
          </cell>
          <cell r="C167">
            <v>4617.2</v>
          </cell>
        </row>
        <row r="168">
          <cell r="A168" t="str">
            <v>SIKASET</v>
          </cell>
          <cell r="B168" t="str">
            <v>kg</v>
          </cell>
          <cell r="C168">
            <v>7156.66</v>
          </cell>
        </row>
        <row r="169">
          <cell r="A169" t="str">
            <v>SILICONA TRASPARENTE</v>
          </cell>
          <cell r="B169" t="str">
            <v>un</v>
          </cell>
          <cell r="C169">
            <v>10111.279999999999</v>
          </cell>
        </row>
        <row r="170">
          <cell r="A170" t="str">
            <v>SOLDADURA DE ESTAÑO</v>
          </cell>
          <cell r="B170" t="str">
            <v>un</v>
          </cell>
          <cell r="C170">
            <v>18850.009999999998</v>
          </cell>
        </row>
        <row r="171">
          <cell r="A171" t="str">
            <v>SOLDADURA ELECTRICA</v>
          </cell>
          <cell r="B171" t="str">
            <v>kg</v>
          </cell>
          <cell r="C171">
            <v>7491.3099999999995</v>
          </cell>
        </row>
        <row r="172">
          <cell r="A172" t="str">
            <v>SOLDADURA PVC + LIMPIADOR PVC 2:1 x 1/4</v>
          </cell>
          <cell r="B172" t="str">
            <v>un</v>
          </cell>
          <cell r="C172">
            <v>83686.75</v>
          </cell>
        </row>
        <row r="173">
          <cell r="A173" t="str">
            <v>SOPORTE CANAL AMAZONA</v>
          </cell>
          <cell r="B173" t="str">
            <v>un</v>
          </cell>
          <cell r="C173">
            <v>3232.04</v>
          </cell>
        </row>
        <row r="174">
          <cell r="A174" t="str">
            <v>SOPORTE DE BAJANTE</v>
          </cell>
          <cell r="B174" t="str">
            <v>un</v>
          </cell>
          <cell r="C174">
            <v>2539.46</v>
          </cell>
        </row>
        <row r="175">
          <cell r="A175" t="str">
            <v>TABLA BURRA CEDRO MACHO 0.28</v>
          </cell>
          <cell r="B175" t="str">
            <v>ml</v>
          </cell>
          <cell r="C175">
            <v>13759.449999999999</v>
          </cell>
        </row>
        <row r="176">
          <cell r="A176" t="str">
            <v>TABLA BURRA ORDINARIO 0.30</v>
          </cell>
          <cell r="B176" t="str">
            <v>ml</v>
          </cell>
          <cell r="C176">
            <v>7110.0999999999995</v>
          </cell>
        </row>
        <row r="177">
          <cell r="A177" t="str">
            <v>TABLA BURRA TERMINADA 1 CARA 0.30</v>
          </cell>
          <cell r="B177" t="str">
            <v>ml</v>
          </cell>
          <cell r="C177">
            <v>7733.8099999999995</v>
          </cell>
        </row>
        <row r="178">
          <cell r="A178" t="str">
            <v>TABLA CHAPA ORDINARIO 0.30</v>
          </cell>
          <cell r="B178" t="str">
            <v>ml</v>
          </cell>
          <cell r="C178">
            <v>4178.76</v>
          </cell>
        </row>
        <row r="179">
          <cell r="A179" t="str">
            <v>TABLA CHAPA TERMINADO 1 CARA 0.30</v>
          </cell>
          <cell r="B179" t="str">
            <v>ml</v>
          </cell>
          <cell r="C179">
            <v>2124.2999999999997</v>
          </cell>
        </row>
        <row r="180">
          <cell r="A180" t="str">
            <v>TANQUE PLASTICO 1000 LTS</v>
          </cell>
          <cell r="B180" t="str">
            <v>un</v>
          </cell>
          <cell r="C180">
            <v>345978.63</v>
          </cell>
        </row>
        <row r="181">
          <cell r="A181" t="str">
            <v>TANQUE PLASTICO 2000 LTS</v>
          </cell>
          <cell r="B181" t="str">
            <v>un</v>
          </cell>
          <cell r="C181">
            <v>542521</v>
          </cell>
        </row>
        <row r="182">
          <cell r="A182" t="str">
            <v>TAPA EXTERNA CANAL AMAZONA</v>
          </cell>
          <cell r="B182" t="str">
            <v>un</v>
          </cell>
          <cell r="C182">
            <v>8657.25</v>
          </cell>
        </row>
        <row r="183">
          <cell r="A183" t="str">
            <v>TAPAREGISTRO PLASTICA 20x20</v>
          </cell>
          <cell r="B183" t="str">
            <v>un</v>
          </cell>
          <cell r="C183">
            <v>10965.85</v>
          </cell>
        </row>
        <row r="184">
          <cell r="A184" t="str">
            <v>TAPON DE PRUEBA SANITARIO PVC 2"</v>
          </cell>
          <cell r="B184" t="str">
            <v>un</v>
          </cell>
          <cell r="C184">
            <v>1154.3</v>
          </cell>
        </row>
        <row r="185">
          <cell r="A185" t="str">
            <v>TAPON DE PRUEBA SANITARIO PVC 3"</v>
          </cell>
          <cell r="B185" t="str">
            <v>un</v>
          </cell>
          <cell r="C185">
            <v>1385.1599999999999</v>
          </cell>
        </row>
        <row r="186">
          <cell r="A186" t="str">
            <v>TAPON DE PRUEBA SANITARIO PVC 4"</v>
          </cell>
          <cell r="B186" t="str">
            <v>un</v>
          </cell>
          <cell r="C186">
            <v>2885.75</v>
          </cell>
        </row>
        <row r="187">
          <cell r="A187" t="str">
            <v>TAPON ROSCADO PVCP 1/2"</v>
          </cell>
          <cell r="B187" t="str">
            <v>un</v>
          </cell>
          <cell r="C187">
            <v>623.71</v>
          </cell>
        </row>
        <row r="188">
          <cell r="A188" t="str">
            <v>TAPON SOLDADO PVCP 1/2"</v>
          </cell>
          <cell r="B188" t="str">
            <v>un</v>
          </cell>
          <cell r="C188">
            <v>369.57</v>
          </cell>
        </row>
        <row r="189">
          <cell r="A189" t="str">
            <v>TEE ROSCADA PVC 1/2"</v>
          </cell>
          <cell r="B189" t="str">
            <v>un</v>
          </cell>
          <cell r="C189">
            <v>1731.45</v>
          </cell>
        </row>
        <row r="190">
          <cell r="A190" t="str">
            <v>TEFLON</v>
          </cell>
          <cell r="B190" t="str">
            <v>un</v>
          </cell>
          <cell r="C190">
            <v>1627.6599999999999</v>
          </cell>
        </row>
        <row r="191">
          <cell r="A191" t="str">
            <v>TEJA THERMOACUSTICA A-360 MAX</v>
          </cell>
          <cell r="B191" t="str">
            <v>m2</v>
          </cell>
          <cell r="C191">
            <v>24967.8</v>
          </cell>
        </row>
        <row r="192">
          <cell r="A192" t="str">
            <v>TEJA THERMOACUSTICA TIPO AJOVER</v>
          </cell>
          <cell r="B192" t="str">
            <v>m2</v>
          </cell>
          <cell r="C192">
            <v>24967.8</v>
          </cell>
        </row>
        <row r="193">
          <cell r="A193" t="str">
            <v>TIERRA NEGRA</v>
          </cell>
          <cell r="B193" t="str">
            <v>m3</v>
          </cell>
          <cell r="C193">
            <v>21401.11</v>
          </cell>
        </row>
        <row r="194">
          <cell r="A194" t="str">
            <v>TIRAS 3x3x3</v>
          </cell>
          <cell r="B194" t="str">
            <v>ml</v>
          </cell>
          <cell r="C194">
            <v>1500.59</v>
          </cell>
        </row>
        <row r="195">
          <cell r="A195" t="str">
            <v>TORNILLO LAMINA 1/2"</v>
          </cell>
          <cell r="B195" t="str">
            <v>un</v>
          </cell>
          <cell r="C195">
            <v>127.07</v>
          </cell>
        </row>
        <row r="196">
          <cell r="A196" t="str">
            <v>TORNILLOS AUTOPERFORANTES</v>
          </cell>
          <cell r="B196" t="str">
            <v>un</v>
          </cell>
          <cell r="C196">
            <v>438.44</v>
          </cell>
        </row>
        <row r="197">
          <cell r="A197" t="str">
            <v>TORNILLOS PARA MADERA 1"</v>
          </cell>
          <cell r="B197" t="str">
            <v>un</v>
          </cell>
          <cell r="C197">
            <v>23.28</v>
          </cell>
        </row>
        <row r="198">
          <cell r="A198" t="str">
            <v>TORNILLOS PARA MADERA 1"-3"</v>
          </cell>
          <cell r="B198" t="str">
            <v>un</v>
          </cell>
          <cell r="C198">
            <v>311.37</v>
          </cell>
        </row>
        <row r="199">
          <cell r="A199" t="str">
            <v>TUBO ALCANTARILLADO PVC NOVAFORT 6"</v>
          </cell>
          <cell r="B199" t="str">
            <v>ml</v>
          </cell>
          <cell r="C199">
            <v>29585</v>
          </cell>
        </row>
        <row r="200">
          <cell r="A200" t="str">
            <v>TUBO ALCANTARILLADO PVC NOVAFORT 8"</v>
          </cell>
          <cell r="B200" t="str">
            <v>ml</v>
          </cell>
          <cell r="C200">
            <v>39326.71</v>
          </cell>
        </row>
        <row r="201">
          <cell r="A201" t="str">
            <v>TUBO ALCANTARILLADO PVC NOVAFORT 12"</v>
          </cell>
          <cell r="B201" t="str">
            <v>ml</v>
          </cell>
          <cell r="C201">
            <v>83686.75</v>
          </cell>
        </row>
        <row r="202">
          <cell r="A202" t="str">
            <v>TUBO ALCANTARILLADO PVC NOVAFORT 14"</v>
          </cell>
          <cell r="B202" t="str">
            <v>ml</v>
          </cell>
          <cell r="C202">
            <v>105964.73999999999</v>
          </cell>
        </row>
        <row r="203">
          <cell r="A203" t="str">
            <v>TUBO ALCANTARILLADO PVC NOVAFORT 16"</v>
          </cell>
          <cell r="B203" t="str">
            <v>ml</v>
          </cell>
          <cell r="C203">
            <v>138516</v>
          </cell>
        </row>
        <row r="204">
          <cell r="A204" t="str">
            <v>TUBO PVCP 1 1/2" RDE 21</v>
          </cell>
          <cell r="B204" t="str">
            <v>ml</v>
          </cell>
          <cell r="C204">
            <v>9892.06</v>
          </cell>
        </row>
        <row r="205">
          <cell r="A205" t="str">
            <v>TUBO PVCP 1 1/4" RDE 21</v>
          </cell>
          <cell r="B205" t="str">
            <v>ml</v>
          </cell>
          <cell r="C205">
            <v>8369.16</v>
          </cell>
        </row>
        <row r="206">
          <cell r="A206" t="str">
            <v>TUBO PVCP 1" RDE 13.5</v>
          </cell>
          <cell r="B206" t="str">
            <v>ml</v>
          </cell>
          <cell r="C206">
            <v>6233.22</v>
          </cell>
        </row>
        <row r="207">
          <cell r="A207" t="str">
            <v>TUBO PVCP 1/2" RDE 9</v>
          </cell>
          <cell r="B207" t="str">
            <v>ml</v>
          </cell>
          <cell r="C207">
            <v>3462.9</v>
          </cell>
        </row>
        <row r="208">
          <cell r="A208" t="str">
            <v>TUBO PVCP 2" RDE 21</v>
          </cell>
          <cell r="B208" t="str">
            <v>ml</v>
          </cell>
          <cell r="C208">
            <v>10042.41</v>
          </cell>
        </row>
        <row r="209">
          <cell r="A209" t="str">
            <v>TUBO PVCP 3/4" RDE 11</v>
          </cell>
          <cell r="B209" t="str">
            <v>ml</v>
          </cell>
          <cell r="C209">
            <v>4617.2</v>
          </cell>
        </row>
        <row r="210">
          <cell r="A210" t="str">
            <v>TUBO PVCS 2"</v>
          </cell>
          <cell r="B210" t="str">
            <v>ml</v>
          </cell>
          <cell r="C210">
            <v>11519.72</v>
          </cell>
        </row>
        <row r="211">
          <cell r="A211" t="str">
            <v>TUBO PVCS 3"</v>
          </cell>
          <cell r="B211" t="str">
            <v>ml</v>
          </cell>
          <cell r="C211">
            <v>18099.23</v>
          </cell>
        </row>
        <row r="212">
          <cell r="A212" t="str">
            <v>TUBO PVCS 4"</v>
          </cell>
          <cell r="B212" t="str">
            <v>ml</v>
          </cell>
          <cell r="C212">
            <v>23721.35</v>
          </cell>
        </row>
        <row r="213">
          <cell r="A213" t="str">
            <v>TUBO PVCS 6"</v>
          </cell>
          <cell r="B213" t="str">
            <v>ml</v>
          </cell>
          <cell r="C213">
            <v>45017.7</v>
          </cell>
        </row>
        <row r="214">
          <cell r="A214" t="str">
            <v>TUBO PVCV 2"</v>
          </cell>
          <cell r="B214" t="str">
            <v>ml</v>
          </cell>
          <cell r="C214">
            <v>9234.4</v>
          </cell>
        </row>
        <row r="215">
          <cell r="A215" t="str">
            <v>TUBO PVCV 3"</v>
          </cell>
          <cell r="B215" t="str">
            <v>ml</v>
          </cell>
          <cell r="C215">
            <v>10388.699999999999</v>
          </cell>
        </row>
        <row r="216">
          <cell r="A216" t="str">
            <v>TUBO ESTRUCT RECT GALV 60x40x2.00MM</v>
          </cell>
          <cell r="B216" t="str">
            <v>ml</v>
          </cell>
          <cell r="C216">
            <v>14428.75</v>
          </cell>
        </row>
        <row r="217">
          <cell r="A217" t="str">
            <v>TUBO ESTRUCT RECT GALV 140x40x2.00MM</v>
          </cell>
          <cell r="B217" t="str">
            <v>ml</v>
          </cell>
          <cell r="C217">
            <v>29896.37</v>
          </cell>
        </row>
        <row r="218">
          <cell r="A218" t="str">
            <v>TUERCA DE ACERO 5/8"</v>
          </cell>
          <cell r="B218" t="str">
            <v>un</v>
          </cell>
          <cell r="C218">
            <v>565.51</v>
          </cell>
        </row>
        <row r="219">
          <cell r="A219" t="str">
            <v>UNION CANAL AMAZONA BLANCO</v>
          </cell>
          <cell r="B219" t="str">
            <v>un</v>
          </cell>
          <cell r="C219">
            <v>17776.22</v>
          </cell>
        </row>
        <row r="220">
          <cell r="A220" t="str">
            <v>UNION UNIVERSAL PVCP 1"</v>
          </cell>
          <cell r="B220" t="str">
            <v>un</v>
          </cell>
          <cell r="C220">
            <v>6348.65</v>
          </cell>
        </row>
        <row r="221">
          <cell r="A221" t="str">
            <v>UNION UNIVERSAL PVCP 2"</v>
          </cell>
          <cell r="B221" t="str">
            <v>un</v>
          </cell>
          <cell r="C221">
            <v>26548.899999999998</v>
          </cell>
        </row>
        <row r="222">
          <cell r="A222" t="str">
            <v>VÁLVULA 2 1/2 X 1 1/4" POZUELO SOSCO PLÁSTICA</v>
          </cell>
          <cell r="B222" t="str">
            <v>un</v>
          </cell>
          <cell r="C222">
            <v>3232.04</v>
          </cell>
        </row>
        <row r="223">
          <cell r="A223" t="str">
            <v>VARA CLAVO 3m</v>
          </cell>
          <cell r="B223" t="str">
            <v>ml</v>
          </cell>
          <cell r="C223">
            <v>3116.61</v>
          </cell>
        </row>
        <row r="224">
          <cell r="A224" t="str">
            <v>VIDRIO CRUDO TRANSPARENTE 4mm</v>
          </cell>
          <cell r="B224" t="str">
            <v>m2</v>
          </cell>
          <cell r="C224">
            <v>24967.8</v>
          </cell>
        </row>
        <row r="225">
          <cell r="A225" t="str">
            <v>VINILO</v>
          </cell>
          <cell r="B225" t="str">
            <v>gl</v>
          </cell>
          <cell r="C225">
            <v>33705.56</v>
          </cell>
        </row>
        <row r="226">
          <cell r="A226" t="str">
            <v>WASH PRIMER B CATALIZADOR</v>
          </cell>
          <cell r="B226" t="str">
            <v>gl</v>
          </cell>
          <cell r="C226">
            <v>11889.289999999999</v>
          </cell>
        </row>
        <row r="227">
          <cell r="A227" t="str">
            <v>YESO</v>
          </cell>
          <cell r="B227" t="str">
            <v>bt</v>
          </cell>
          <cell r="C227">
            <v>14266.76</v>
          </cell>
        </row>
        <row r="228">
          <cell r="A228" t="str">
            <v>MALLA ESLABONADA</v>
          </cell>
          <cell r="B228" t="str">
            <v>m2</v>
          </cell>
          <cell r="C228">
            <v>19969.39</v>
          </cell>
        </row>
        <row r="229">
          <cell r="A229" t="str">
            <v>PLATINA HIERRO 3/4" x 1/8"</v>
          </cell>
          <cell r="B229" t="str">
            <v>ml</v>
          </cell>
          <cell r="C229">
            <v>2135.94</v>
          </cell>
        </row>
        <row r="230">
          <cell r="A230" t="str">
            <v>PLATINA HIERRO 6"x6"x1/8"</v>
          </cell>
          <cell r="B230" t="str">
            <v>un</v>
          </cell>
          <cell r="C230">
            <v>33290.400000000001</v>
          </cell>
        </row>
        <row r="231">
          <cell r="A231" t="str">
            <v>SOLDADURA ELECTRICA 004-3/23"</v>
          </cell>
          <cell r="B231" t="str">
            <v>kg</v>
          </cell>
          <cell r="C231">
            <v>5621.15</v>
          </cell>
        </row>
        <row r="232">
          <cell r="A232" t="str">
            <v>TUBO GALVANIZADO 3"</v>
          </cell>
          <cell r="B232" t="str">
            <v>ml</v>
          </cell>
          <cell r="C232">
            <v>55879.76</v>
          </cell>
        </row>
        <row r="233">
          <cell r="A233" t="str">
            <v>TUBO GALVANIZADO 4"</v>
          </cell>
          <cell r="B233" t="str">
            <v>ml</v>
          </cell>
          <cell r="C233">
            <v>65391.58</v>
          </cell>
        </row>
        <row r="234">
          <cell r="A234" t="str">
            <v>VARILLA LISA 3/4"</v>
          </cell>
          <cell r="B234" t="str">
            <v>ml</v>
          </cell>
          <cell r="C234">
            <v>7733.8099999999995</v>
          </cell>
        </row>
      </sheetData>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Set>
  </externalBook>
</externalLink>
</file>

<file path=xl/externalLinks/externalLink3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3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S"/>
      <sheetName val="ANABASICOS"/>
      <sheetName val="TITO 1 APU AULAS"/>
      <sheetName val="ANALISIS RESUMIDOS"/>
      <sheetName val="TITO PRESUPUESTO AULAS"/>
      <sheetName val="TITO 3 APU BAÑOS"/>
      <sheetName val="TITO 2 PRESUPUESTO BAÑOS"/>
    </sheetNames>
    <sheetDataSet>
      <sheetData sheetId="0" refreshError="1">
        <row r="2">
          <cell r="A2">
            <v>1</v>
          </cell>
          <cell r="B2" t="str">
            <v>TOXEMENT POLVO IMP. INTEG</v>
          </cell>
          <cell r="C2" t="str">
            <v>KG</v>
          </cell>
          <cell r="D2">
            <v>1912</v>
          </cell>
        </row>
        <row r="3">
          <cell r="A3">
            <v>2</v>
          </cell>
          <cell r="B3" t="str">
            <v>TOXEMENT  1-A IMP INTEGR.</v>
          </cell>
          <cell r="C3" t="str">
            <v>KG</v>
          </cell>
          <cell r="D3">
            <v>1275</v>
          </cell>
        </row>
        <row r="4">
          <cell r="A4">
            <v>3</v>
          </cell>
          <cell r="B4" t="str">
            <v>CONCREPLAST N ACELERANTE</v>
          </cell>
          <cell r="C4" t="str">
            <v>KG</v>
          </cell>
          <cell r="D4">
            <v>1960</v>
          </cell>
        </row>
        <row r="5">
          <cell r="A5">
            <v>4</v>
          </cell>
          <cell r="B5" t="str">
            <v>CONCREPLAST R-RETARDANTE</v>
          </cell>
          <cell r="C5" t="str">
            <v>KG</v>
          </cell>
          <cell r="D5">
            <v>1725</v>
          </cell>
        </row>
        <row r="6">
          <cell r="A6">
            <v>5</v>
          </cell>
          <cell r="B6" t="str">
            <v>CONCREPLAST SP-37</v>
          </cell>
          <cell r="C6" t="str">
            <v>KG</v>
          </cell>
          <cell r="D6">
            <v>3706</v>
          </cell>
        </row>
        <row r="7">
          <cell r="A7">
            <v>6</v>
          </cell>
          <cell r="B7" t="str">
            <v>AIRTOC-INCORPORADOR AIRE</v>
          </cell>
          <cell r="C7" t="str">
            <v>KG</v>
          </cell>
          <cell r="D7">
            <v>2459</v>
          </cell>
        </row>
        <row r="8">
          <cell r="A8">
            <v>7</v>
          </cell>
          <cell r="B8" t="str">
            <v>SET CONTROL HE</v>
          </cell>
          <cell r="C8" t="str">
            <v>KG</v>
          </cell>
          <cell r="D8">
            <v>1570</v>
          </cell>
        </row>
        <row r="9">
          <cell r="A9">
            <v>8</v>
          </cell>
          <cell r="B9" t="str">
            <v>ARENA MAMBO</v>
          </cell>
          <cell r="C9" t="str">
            <v>M3</v>
          </cell>
          <cell r="D9">
            <v>7250</v>
          </cell>
        </row>
        <row r="10">
          <cell r="A10">
            <v>9</v>
          </cell>
          <cell r="B10" t="str">
            <v>ADERCRIL - ADHERENTE</v>
          </cell>
          <cell r="C10" t="str">
            <v>KG</v>
          </cell>
          <cell r="D10">
            <v>8700</v>
          </cell>
        </row>
        <row r="11">
          <cell r="A11">
            <v>10</v>
          </cell>
          <cell r="B11" t="str">
            <v>LAMINA LAMIROCK 1/2"</v>
          </cell>
          <cell r="C11" t="str">
            <v>M2</v>
          </cell>
          <cell r="D11">
            <v>10073</v>
          </cell>
        </row>
        <row r="12">
          <cell r="A12">
            <v>11</v>
          </cell>
          <cell r="B12" t="str">
            <v>SIKA-2 - ACELERANTE</v>
          </cell>
          <cell r="C12" t="str">
            <v>KG</v>
          </cell>
          <cell r="D12">
            <v>4998</v>
          </cell>
        </row>
        <row r="13">
          <cell r="A13">
            <v>12</v>
          </cell>
          <cell r="B13" t="str">
            <v>SIKA-4A - SELLANTE</v>
          </cell>
          <cell r="C13" t="str">
            <v>KG</v>
          </cell>
          <cell r="D13">
            <v>3366</v>
          </cell>
        </row>
        <row r="14">
          <cell r="A14">
            <v>13</v>
          </cell>
          <cell r="B14" t="str">
            <v>SIKA-1 I IMP INTEGRAL</v>
          </cell>
          <cell r="C14" t="str">
            <v>KG</v>
          </cell>
          <cell r="D14">
            <v>4477</v>
          </cell>
        </row>
        <row r="15">
          <cell r="A15">
            <v>14</v>
          </cell>
          <cell r="B15" t="str">
            <v>SIKA-3 - ACELERANTE</v>
          </cell>
          <cell r="C15" t="str">
            <v>KG</v>
          </cell>
          <cell r="D15">
            <v>3538</v>
          </cell>
        </row>
        <row r="16">
          <cell r="A16">
            <v>15</v>
          </cell>
          <cell r="B16" t="str">
            <v>SIKA TOP-77- ADHERENTE</v>
          </cell>
          <cell r="C16" t="str">
            <v>KG</v>
          </cell>
          <cell r="D16">
            <v>22270</v>
          </cell>
        </row>
        <row r="17">
          <cell r="A17">
            <v>16</v>
          </cell>
          <cell r="B17" t="str">
            <v>SIKASET L</v>
          </cell>
          <cell r="C17" t="str">
            <v>KG</v>
          </cell>
          <cell r="D17">
            <v>3712</v>
          </cell>
        </row>
        <row r="18">
          <cell r="A18">
            <v>17</v>
          </cell>
          <cell r="B18" t="str">
            <v>PLASTIMENT BV-40-PLASTIF.</v>
          </cell>
          <cell r="C18" t="str">
            <v>KG</v>
          </cell>
          <cell r="D18">
            <v>8386</v>
          </cell>
        </row>
        <row r="19">
          <cell r="A19">
            <v>18</v>
          </cell>
          <cell r="B19" t="str">
            <v>SIKAMENT-NS - SUPERPLAST.</v>
          </cell>
          <cell r="C19" t="str">
            <v>KG</v>
          </cell>
          <cell r="D19">
            <v>4614</v>
          </cell>
        </row>
        <row r="20">
          <cell r="A20">
            <v>19</v>
          </cell>
          <cell r="B20" t="str">
            <v>SIKAMENT-FF - SUPERPLAST.</v>
          </cell>
          <cell r="C20" t="str">
            <v>KG</v>
          </cell>
          <cell r="D20">
            <v>4408</v>
          </cell>
        </row>
        <row r="21">
          <cell r="A21">
            <v>20</v>
          </cell>
          <cell r="B21" t="str">
            <v>SIKAMENT-320- SUPERPLAST.</v>
          </cell>
          <cell r="C21" t="str">
            <v>KG</v>
          </cell>
          <cell r="D21">
            <v>4408</v>
          </cell>
        </row>
        <row r="22">
          <cell r="A22">
            <v>21</v>
          </cell>
          <cell r="B22" t="str">
            <v>PLASTOCRETE 161R- RETARD</v>
          </cell>
          <cell r="C22" t="str">
            <v>KG</v>
          </cell>
          <cell r="D22">
            <v>1581</v>
          </cell>
        </row>
        <row r="23">
          <cell r="A23">
            <v>22</v>
          </cell>
          <cell r="B23" t="str">
            <v>PLASTIMENT VZ - RETARD.</v>
          </cell>
          <cell r="C23" t="str">
            <v>KG</v>
          </cell>
          <cell r="D23">
            <v>1600</v>
          </cell>
        </row>
        <row r="24">
          <cell r="A24">
            <v>23</v>
          </cell>
          <cell r="B24" t="str">
            <v>SIKA-AER</v>
          </cell>
          <cell r="C24" t="str">
            <v>KG</v>
          </cell>
          <cell r="D24">
            <v>824</v>
          </cell>
        </row>
        <row r="25">
          <cell r="A25">
            <v>24</v>
          </cell>
          <cell r="B25" t="str">
            <v>PLASTOCRETE DM - IMP INTG</v>
          </cell>
          <cell r="C25" t="str">
            <v>KG</v>
          </cell>
          <cell r="D25">
            <v>1821</v>
          </cell>
        </row>
        <row r="26">
          <cell r="A26">
            <v>25</v>
          </cell>
          <cell r="B26" t="str">
            <v>PLASTIFICANTE POZZOLIT</v>
          </cell>
          <cell r="C26" t="str">
            <v>LT</v>
          </cell>
          <cell r="D26">
            <v>1573</v>
          </cell>
        </row>
        <row r="27">
          <cell r="A27">
            <v>26</v>
          </cell>
          <cell r="B27" t="str">
            <v>CONCRETO CONSISTENC. 3000</v>
          </cell>
          <cell r="C27" t="str">
            <v>M3</v>
          </cell>
          <cell r="D27">
            <v>131544</v>
          </cell>
        </row>
        <row r="28">
          <cell r="A28">
            <v>27</v>
          </cell>
          <cell r="B28" t="str">
            <v>XYPEX CONCENTRADO-IMPERM</v>
          </cell>
          <cell r="C28" t="str">
            <v>KG</v>
          </cell>
          <cell r="D28">
            <v>7777</v>
          </cell>
        </row>
        <row r="29">
          <cell r="A29">
            <v>28</v>
          </cell>
          <cell r="B29" t="str">
            <v>PULIDA ZOCALOS GRANITO</v>
          </cell>
          <cell r="C29" t="str">
            <v>ML</v>
          </cell>
          <cell r="D29">
            <v>3000</v>
          </cell>
        </row>
        <row r="30">
          <cell r="A30">
            <v>29</v>
          </cell>
          <cell r="B30" t="str">
            <v>RELLENO PATCH`N PLUG</v>
          </cell>
          <cell r="C30" t="str">
            <v>KG</v>
          </cell>
          <cell r="D30">
            <v>6960</v>
          </cell>
        </row>
        <row r="31">
          <cell r="A31">
            <v>30</v>
          </cell>
          <cell r="B31" t="str">
            <v>PLASTIFICANTE RET. PE-301</v>
          </cell>
          <cell r="C31" t="str">
            <v>LT</v>
          </cell>
          <cell r="D31">
            <v>1606</v>
          </cell>
        </row>
        <row r="32">
          <cell r="A32">
            <v>31</v>
          </cell>
          <cell r="B32" t="str">
            <v>PLASTIFICANTE RET. PE-302</v>
          </cell>
          <cell r="C32" t="str">
            <v>LT</v>
          </cell>
          <cell r="D32">
            <v>1653</v>
          </cell>
        </row>
        <row r="33">
          <cell r="A33">
            <v>32</v>
          </cell>
          <cell r="B33" t="str">
            <v>PLASTIFICANTE RET.  400-N</v>
          </cell>
          <cell r="C33" t="str">
            <v>LT</v>
          </cell>
          <cell r="D33">
            <v>3944</v>
          </cell>
        </row>
        <row r="34">
          <cell r="A34">
            <v>33</v>
          </cell>
          <cell r="B34" t="str">
            <v>PLASTIFICANTE RET.  322-R</v>
          </cell>
          <cell r="C34" t="str">
            <v>LT</v>
          </cell>
          <cell r="D34">
            <v>1752</v>
          </cell>
        </row>
        <row r="35">
          <cell r="A35">
            <v>34</v>
          </cell>
          <cell r="B35" t="str">
            <v>PLASTIFICANTE RET.  360-R</v>
          </cell>
          <cell r="C35" t="str">
            <v>LT</v>
          </cell>
          <cell r="D35">
            <v>1502</v>
          </cell>
        </row>
        <row r="36">
          <cell r="A36">
            <v>35</v>
          </cell>
          <cell r="B36" t="str">
            <v>TUBO FLUORESCENTE      4W</v>
          </cell>
          <cell r="C36" t="str">
            <v>UN</v>
          </cell>
          <cell r="D36">
            <v>3357</v>
          </cell>
        </row>
        <row r="37">
          <cell r="A37">
            <v>36</v>
          </cell>
          <cell r="B37" t="str">
            <v>PLASTIFICANTE RET. PE-300</v>
          </cell>
          <cell r="C37" t="str">
            <v>LT</v>
          </cell>
          <cell r="D37">
            <v>1259</v>
          </cell>
        </row>
        <row r="38">
          <cell r="A38">
            <v>37</v>
          </cell>
          <cell r="B38" t="str">
            <v>PLASTIFICANTE RET. 100-XR</v>
          </cell>
          <cell r="C38" t="str">
            <v>LT</v>
          </cell>
          <cell r="D38">
            <v>1873</v>
          </cell>
        </row>
        <row r="39">
          <cell r="A39">
            <v>38</v>
          </cell>
          <cell r="B39" t="str">
            <v>PLASTIFICANTE RET. 430-R</v>
          </cell>
          <cell r="C39" t="str">
            <v>LT</v>
          </cell>
          <cell r="D39">
            <v>3944</v>
          </cell>
        </row>
        <row r="40">
          <cell r="A40">
            <v>39</v>
          </cell>
          <cell r="B40" t="str">
            <v>ACELERANTE 122-HE</v>
          </cell>
          <cell r="C40" t="str">
            <v>LT</v>
          </cell>
          <cell r="D40">
            <v>1630</v>
          </cell>
        </row>
        <row r="41">
          <cell r="A41">
            <v>40</v>
          </cell>
          <cell r="B41" t="str">
            <v>HPS-LA SHOTCRETE ACC</v>
          </cell>
          <cell r="C41" t="str">
            <v>LT</v>
          </cell>
          <cell r="D41">
            <v>1078</v>
          </cell>
        </row>
        <row r="42">
          <cell r="A42">
            <v>41</v>
          </cell>
          <cell r="B42" t="str">
            <v>MALLA NYLON GRUESA  (VOI)</v>
          </cell>
          <cell r="C42" t="str">
            <v>UN</v>
          </cell>
          <cell r="D42">
            <v>40700</v>
          </cell>
        </row>
        <row r="43">
          <cell r="A43">
            <v>42</v>
          </cell>
          <cell r="B43" t="str">
            <v>ELMAX II</v>
          </cell>
          <cell r="C43" t="str">
            <v>LT</v>
          </cell>
          <cell r="D43">
            <v>1061</v>
          </cell>
        </row>
        <row r="44">
          <cell r="A44">
            <v>43</v>
          </cell>
          <cell r="B44" t="str">
            <v>ELMAX III</v>
          </cell>
          <cell r="C44" t="str">
            <v>LT</v>
          </cell>
          <cell r="D44">
            <v>667</v>
          </cell>
        </row>
        <row r="45">
          <cell r="A45">
            <v>44</v>
          </cell>
          <cell r="B45" t="str">
            <v>WAIPE</v>
          </cell>
          <cell r="C45" t="str">
            <v>KG</v>
          </cell>
          <cell r="D45">
            <v>1710</v>
          </cell>
        </row>
        <row r="46">
          <cell r="A46">
            <v>45</v>
          </cell>
          <cell r="B46" t="str">
            <v>RHEOBUILD 561</v>
          </cell>
          <cell r="C46" t="str">
            <v>LT</v>
          </cell>
          <cell r="D46">
            <v>3126</v>
          </cell>
        </row>
        <row r="47">
          <cell r="A47">
            <v>46</v>
          </cell>
          <cell r="B47" t="str">
            <v>RHEOBUILD 1000</v>
          </cell>
          <cell r="C47" t="str">
            <v>LT</v>
          </cell>
          <cell r="D47">
            <v>3126</v>
          </cell>
        </row>
        <row r="48">
          <cell r="A48">
            <v>47</v>
          </cell>
          <cell r="B48" t="str">
            <v>DELVO</v>
          </cell>
          <cell r="C48" t="str">
            <v>LT</v>
          </cell>
          <cell r="D48">
            <v>1740</v>
          </cell>
        </row>
        <row r="49">
          <cell r="A49">
            <v>48</v>
          </cell>
          <cell r="B49" t="str">
            <v>TEC ADMIX PLAST</v>
          </cell>
          <cell r="C49" t="str">
            <v>KG</v>
          </cell>
          <cell r="D49">
            <v>2320</v>
          </cell>
        </row>
        <row r="50">
          <cell r="A50">
            <v>49</v>
          </cell>
          <cell r="B50" t="str">
            <v>TEC ADMIX ACEL.</v>
          </cell>
          <cell r="C50" t="str">
            <v>KG</v>
          </cell>
          <cell r="D50">
            <v>1914</v>
          </cell>
        </row>
        <row r="51">
          <cell r="A51">
            <v>50</v>
          </cell>
          <cell r="B51" t="str">
            <v>TEC ADMIX RET.</v>
          </cell>
          <cell r="C51" t="str">
            <v>KG</v>
          </cell>
          <cell r="D51">
            <v>1972</v>
          </cell>
        </row>
        <row r="52">
          <cell r="A52">
            <v>51</v>
          </cell>
          <cell r="B52" t="str">
            <v>TEC ADMIX SUPERPLAST</v>
          </cell>
          <cell r="C52" t="str">
            <v>KG</v>
          </cell>
          <cell r="D52">
            <v>4199</v>
          </cell>
        </row>
        <row r="53">
          <cell r="A53">
            <v>52</v>
          </cell>
          <cell r="B53" t="str">
            <v>TEC AIREADOR</v>
          </cell>
          <cell r="C53" t="str">
            <v>KG</v>
          </cell>
          <cell r="D53">
            <v>1624</v>
          </cell>
        </row>
        <row r="54">
          <cell r="A54">
            <v>53</v>
          </cell>
          <cell r="B54" t="str">
            <v>ADICONCRETO  1</v>
          </cell>
          <cell r="C54" t="str">
            <v>KG</v>
          </cell>
          <cell r="D54">
            <v>1948</v>
          </cell>
        </row>
        <row r="55">
          <cell r="A55">
            <v>54</v>
          </cell>
          <cell r="B55" t="str">
            <v>CASETON ICOPOR (PERDIDO)</v>
          </cell>
          <cell r="C55" t="str">
            <v>M3</v>
          </cell>
          <cell r="D55">
            <v>105900</v>
          </cell>
        </row>
        <row r="56">
          <cell r="A56">
            <v>55</v>
          </cell>
          <cell r="B56" t="str">
            <v>ADICONCRETO  5</v>
          </cell>
          <cell r="C56" t="str">
            <v>KG</v>
          </cell>
          <cell r="D56">
            <v>5336</v>
          </cell>
        </row>
        <row r="57">
          <cell r="A57">
            <v>56</v>
          </cell>
          <cell r="B57" t="str">
            <v>ADICONCRETO  7</v>
          </cell>
          <cell r="C57" t="str">
            <v>KG</v>
          </cell>
          <cell r="D57">
            <v>7337</v>
          </cell>
        </row>
        <row r="58">
          <cell r="A58">
            <v>57</v>
          </cell>
          <cell r="B58" t="str">
            <v>ADIMEZCLA  100</v>
          </cell>
          <cell r="C58" t="str">
            <v>KG</v>
          </cell>
          <cell r="D58">
            <v>1351</v>
          </cell>
        </row>
        <row r="59">
          <cell r="A59">
            <v>58</v>
          </cell>
          <cell r="B59" t="str">
            <v>CASETON ICOPOR (RECUPER.)</v>
          </cell>
          <cell r="C59" t="str">
            <v>M3</v>
          </cell>
          <cell r="D59">
            <v>62640</v>
          </cell>
        </row>
        <row r="60">
          <cell r="A60">
            <v>59</v>
          </cell>
          <cell r="B60" t="str">
            <v>ADICONCRETO 3BV</v>
          </cell>
          <cell r="C60" t="str">
            <v>KG</v>
          </cell>
          <cell r="D60">
            <v>1867</v>
          </cell>
        </row>
        <row r="61">
          <cell r="A61">
            <v>60</v>
          </cell>
          <cell r="B61" t="str">
            <v>LAM.ICOPOR 1.00x1.00  8mm</v>
          </cell>
          <cell r="C61" t="str">
            <v>UN</v>
          </cell>
          <cell r="D61">
            <v>739</v>
          </cell>
        </row>
        <row r="62">
          <cell r="A62">
            <v>61</v>
          </cell>
          <cell r="B62" t="str">
            <v>ADICONCRETO 6FF</v>
          </cell>
          <cell r="C62" t="str">
            <v>KG</v>
          </cell>
          <cell r="D62">
            <v>3202</v>
          </cell>
        </row>
        <row r="63">
          <cell r="A63">
            <v>62</v>
          </cell>
          <cell r="B63" t="str">
            <v>LAM.ICOPOR 1.00x1.00 10mm</v>
          </cell>
          <cell r="C63" t="str">
            <v>UN</v>
          </cell>
          <cell r="D63">
            <v>923</v>
          </cell>
        </row>
        <row r="64">
          <cell r="A64">
            <v>63</v>
          </cell>
          <cell r="B64" t="str">
            <v>LAM.ICOPOR 1.20x1.20  8mm</v>
          </cell>
          <cell r="C64" t="str">
            <v>UN</v>
          </cell>
          <cell r="D64">
            <v>1067</v>
          </cell>
        </row>
        <row r="65">
          <cell r="A65">
            <v>64</v>
          </cell>
          <cell r="B65" t="str">
            <v>LAM.ICOPOR 1.20x1.20 10mm</v>
          </cell>
          <cell r="C65" t="str">
            <v>UN</v>
          </cell>
          <cell r="D65">
            <v>1253</v>
          </cell>
        </row>
        <row r="66">
          <cell r="A66">
            <v>65</v>
          </cell>
          <cell r="B66" t="str">
            <v>LAM.ICOPOR 1.20x2.40  8mm</v>
          </cell>
          <cell r="C66" t="str">
            <v>UN</v>
          </cell>
          <cell r="D66">
            <v>2004</v>
          </cell>
        </row>
        <row r="67">
          <cell r="A67">
            <v>66</v>
          </cell>
          <cell r="B67" t="str">
            <v>LIMESTONE</v>
          </cell>
          <cell r="C67" t="str">
            <v>KG</v>
          </cell>
          <cell r="D67">
            <v>4433</v>
          </cell>
        </row>
        <row r="68">
          <cell r="A68">
            <v>67</v>
          </cell>
          <cell r="B68" t="str">
            <v>LIMESTONE PLUS</v>
          </cell>
          <cell r="C68" t="str">
            <v>KG</v>
          </cell>
          <cell r="D68">
            <v>4932</v>
          </cell>
        </row>
        <row r="69">
          <cell r="A69">
            <v>68</v>
          </cell>
          <cell r="B69" t="str">
            <v>CURASEAL BLANCO</v>
          </cell>
          <cell r="C69" t="str">
            <v>KG</v>
          </cell>
          <cell r="D69">
            <v>1747</v>
          </cell>
        </row>
        <row r="70">
          <cell r="A70">
            <v>69</v>
          </cell>
          <cell r="B70" t="str">
            <v>CURASEAL ROJO</v>
          </cell>
          <cell r="C70" t="str">
            <v>KG</v>
          </cell>
          <cell r="D70">
            <v>2659</v>
          </cell>
        </row>
        <row r="71">
          <cell r="A71">
            <v>70</v>
          </cell>
          <cell r="B71" t="str">
            <v>CURASEAL TRANSPARENTE</v>
          </cell>
          <cell r="C71" t="str">
            <v>KG</v>
          </cell>
          <cell r="D71">
            <v>3325</v>
          </cell>
        </row>
        <row r="72">
          <cell r="A72">
            <v>71</v>
          </cell>
          <cell r="B72" t="str">
            <v>DESMOLDATOC</v>
          </cell>
          <cell r="C72" t="str">
            <v>KG</v>
          </cell>
          <cell r="D72">
            <v>4216</v>
          </cell>
        </row>
        <row r="73">
          <cell r="A73">
            <v>72</v>
          </cell>
          <cell r="B73" t="str">
            <v>MALLA MICROFUTBOL</v>
          </cell>
          <cell r="C73" t="str">
            <v>UN</v>
          </cell>
          <cell r="D73">
            <v>37250</v>
          </cell>
        </row>
        <row r="74">
          <cell r="A74">
            <v>73</v>
          </cell>
          <cell r="B74" t="str">
            <v>TRITURADO 1"          CTG</v>
          </cell>
          <cell r="C74" t="str">
            <v>M3</v>
          </cell>
          <cell r="D74">
            <v>37700</v>
          </cell>
        </row>
        <row r="75">
          <cell r="A75">
            <v>74</v>
          </cell>
          <cell r="B75" t="str">
            <v>FLINTOC</v>
          </cell>
          <cell r="C75" t="str">
            <v>KG</v>
          </cell>
          <cell r="D75">
            <v>1995</v>
          </cell>
        </row>
        <row r="76">
          <cell r="A76">
            <v>75</v>
          </cell>
          <cell r="B76" t="str">
            <v>ACRISELLO BLANCO</v>
          </cell>
          <cell r="C76" t="str">
            <v>GL</v>
          </cell>
          <cell r="D76">
            <v>5310</v>
          </cell>
        </row>
        <row r="77">
          <cell r="A77">
            <v>76</v>
          </cell>
          <cell r="B77" t="str">
            <v>ACRISELLO GRIS</v>
          </cell>
          <cell r="C77" t="str">
            <v>GL</v>
          </cell>
          <cell r="D77">
            <v>4818</v>
          </cell>
        </row>
        <row r="78">
          <cell r="A78">
            <v>77</v>
          </cell>
          <cell r="B78" t="str">
            <v>ANTISOL BLANCO</v>
          </cell>
          <cell r="C78" t="str">
            <v>KG</v>
          </cell>
          <cell r="D78">
            <v>2146</v>
          </cell>
        </row>
        <row r="79">
          <cell r="A79">
            <v>78</v>
          </cell>
          <cell r="B79" t="str">
            <v>ANTISOL ROJO</v>
          </cell>
          <cell r="C79" t="str">
            <v>KG</v>
          </cell>
          <cell r="D79">
            <v>3480</v>
          </cell>
        </row>
        <row r="80">
          <cell r="A80">
            <v>79</v>
          </cell>
          <cell r="B80" t="str">
            <v>SEPAROL</v>
          </cell>
          <cell r="C80" t="str">
            <v>KG</v>
          </cell>
          <cell r="D80">
            <v>5220</v>
          </cell>
        </row>
        <row r="81">
          <cell r="A81">
            <v>80</v>
          </cell>
          <cell r="B81" t="str">
            <v>SELLADOR AZUL-ROJO</v>
          </cell>
          <cell r="C81" t="str">
            <v>UN</v>
          </cell>
          <cell r="D81">
            <v>1833</v>
          </cell>
        </row>
        <row r="82">
          <cell r="A82">
            <v>81</v>
          </cell>
          <cell r="B82" t="str">
            <v>CONCRETO CONSISTENC. 4000</v>
          </cell>
          <cell r="C82" t="str">
            <v>M3</v>
          </cell>
          <cell r="D82">
            <v>147204</v>
          </cell>
        </row>
        <row r="83">
          <cell r="A83">
            <v>82</v>
          </cell>
          <cell r="B83" t="str">
            <v>ADILOSA</v>
          </cell>
          <cell r="C83" t="str">
            <v>KG</v>
          </cell>
          <cell r="D83">
            <v>2668</v>
          </cell>
        </row>
        <row r="84">
          <cell r="A84">
            <v>83</v>
          </cell>
          <cell r="B84" t="str">
            <v>ADICLAY</v>
          </cell>
          <cell r="C84" t="str">
            <v>KG</v>
          </cell>
          <cell r="D84">
            <v>14421</v>
          </cell>
        </row>
        <row r="85">
          <cell r="A85">
            <v>84</v>
          </cell>
          <cell r="B85" t="str">
            <v>HIERRO CUADRADO 9 mm</v>
          </cell>
          <cell r="C85" t="str">
            <v>KG</v>
          </cell>
          <cell r="D85">
            <v>558</v>
          </cell>
        </row>
        <row r="86">
          <cell r="A86">
            <v>85</v>
          </cell>
          <cell r="B86" t="str">
            <v>TUBO FLUORESCENTE      6W</v>
          </cell>
          <cell r="C86" t="str">
            <v>UN</v>
          </cell>
          <cell r="D86">
            <v>2363</v>
          </cell>
        </row>
        <row r="87">
          <cell r="A87">
            <v>86</v>
          </cell>
          <cell r="B87" t="str">
            <v>ADITOX</v>
          </cell>
          <cell r="C87" t="str">
            <v>KG</v>
          </cell>
          <cell r="D87">
            <v>4402</v>
          </cell>
        </row>
        <row r="88">
          <cell r="A88">
            <v>87</v>
          </cell>
          <cell r="B88" t="str">
            <v>SELLOTOC BLANCO</v>
          </cell>
          <cell r="C88" t="str">
            <v>KG</v>
          </cell>
          <cell r="D88">
            <v>1141</v>
          </cell>
        </row>
        <row r="89">
          <cell r="A89">
            <v>88</v>
          </cell>
          <cell r="B89" t="str">
            <v>SELLOTOC GRIS</v>
          </cell>
          <cell r="C89" t="str">
            <v>KG</v>
          </cell>
          <cell r="D89">
            <v>833</v>
          </cell>
        </row>
        <row r="90">
          <cell r="A90">
            <v>89</v>
          </cell>
          <cell r="B90" t="str">
            <v>IMPERMEAB. MORTERO LISTOC</v>
          </cell>
          <cell r="C90" t="str">
            <v>KG</v>
          </cell>
          <cell r="D90">
            <v>510</v>
          </cell>
        </row>
        <row r="91">
          <cell r="A91">
            <v>90</v>
          </cell>
          <cell r="B91" t="str">
            <v>HARDTOP No.1  CALIDO</v>
          </cell>
          <cell r="C91" t="str">
            <v>KG</v>
          </cell>
          <cell r="D91">
            <v>1428</v>
          </cell>
        </row>
        <row r="92">
          <cell r="A92">
            <v>91</v>
          </cell>
          <cell r="B92" t="str">
            <v>HARDTOP No.1  FRIO</v>
          </cell>
          <cell r="C92" t="str">
            <v>KG</v>
          </cell>
          <cell r="D92">
            <v>1342</v>
          </cell>
        </row>
        <row r="93">
          <cell r="A93">
            <v>92</v>
          </cell>
          <cell r="B93" t="str">
            <v>HARDTOP No.2  CALIDO</v>
          </cell>
          <cell r="C93" t="str">
            <v>KG</v>
          </cell>
          <cell r="D93">
            <v>1337</v>
          </cell>
        </row>
        <row r="94">
          <cell r="A94">
            <v>93</v>
          </cell>
          <cell r="B94" t="str">
            <v>HARDTOP No.2  FRIO</v>
          </cell>
          <cell r="C94" t="str">
            <v>KG</v>
          </cell>
          <cell r="D94">
            <v>1337</v>
          </cell>
        </row>
        <row r="95">
          <cell r="A95">
            <v>94</v>
          </cell>
          <cell r="B95" t="str">
            <v>HARDTOP No.4</v>
          </cell>
          <cell r="C95" t="str">
            <v>KG</v>
          </cell>
          <cell r="D95">
            <v>1343</v>
          </cell>
        </row>
        <row r="96">
          <cell r="A96">
            <v>95</v>
          </cell>
          <cell r="B96" t="str">
            <v>HARDTOP No.14 BLANCO</v>
          </cell>
          <cell r="C96" t="str">
            <v>KG</v>
          </cell>
          <cell r="D96">
            <v>3124</v>
          </cell>
        </row>
        <row r="97">
          <cell r="A97">
            <v>96</v>
          </cell>
          <cell r="B97" t="str">
            <v>HARDTOP No.14 GRIS</v>
          </cell>
          <cell r="C97" t="str">
            <v>KG</v>
          </cell>
          <cell r="D97">
            <v>2725</v>
          </cell>
        </row>
        <row r="98">
          <cell r="A98">
            <v>97</v>
          </cell>
          <cell r="B98" t="str">
            <v>CONCRETO CONSISTENC. 5000</v>
          </cell>
          <cell r="C98" t="str">
            <v>M3</v>
          </cell>
          <cell r="D98">
            <v>165300</v>
          </cell>
        </row>
        <row r="99">
          <cell r="A99">
            <v>98</v>
          </cell>
          <cell r="B99" t="str">
            <v>GRAUTOC</v>
          </cell>
          <cell r="C99" t="str">
            <v>KG</v>
          </cell>
          <cell r="D99">
            <v>927</v>
          </cell>
        </row>
        <row r="100">
          <cell r="A100">
            <v>99</v>
          </cell>
          <cell r="B100" t="str">
            <v>GRAUTOC HIERRO</v>
          </cell>
          <cell r="C100" t="str">
            <v>KG</v>
          </cell>
          <cell r="D100">
            <v>995</v>
          </cell>
        </row>
        <row r="101">
          <cell r="A101">
            <v>100</v>
          </cell>
          <cell r="B101" t="str">
            <v>ADHERTOC BLANCO</v>
          </cell>
          <cell r="C101" t="str">
            <v>KG</v>
          </cell>
          <cell r="D101">
            <v>825</v>
          </cell>
        </row>
        <row r="102">
          <cell r="A102">
            <v>101</v>
          </cell>
          <cell r="B102" t="str">
            <v>ADHERTOC GRIS</v>
          </cell>
          <cell r="C102" t="str">
            <v>KG</v>
          </cell>
          <cell r="D102">
            <v>554</v>
          </cell>
        </row>
        <row r="103">
          <cell r="A103">
            <v>102</v>
          </cell>
          <cell r="B103" t="str">
            <v>SIKALISTO</v>
          </cell>
          <cell r="C103" t="str">
            <v>KG</v>
          </cell>
          <cell r="D103">
            <v>568</v>
          </cell>
        </row>
        <row r="104">
          <cell r="A104">
            <v>103</v>
          </cell>
          <cell r="B104" t="str">
            <v>PORTERIA FUTBOL</v>
          </cell>
          <cell r="C104" t="str">
            <v>UN</v>
          </cell>
          <cell r="D104">
            <v>610000</v>
          </cell>
        </row>
        <row r="105">
          <cell r="A105">
            <v>104</v>
          </cell>
          <cell r="B105" t="str">
            <v>SIKA CEMENTO</v>
          </cell>
          <cell r="C105" t="str">
            <v>KG</v>
          </cell>
          <cell r="D105">
            <v>661</v>
          </cell>
        </row>
        <row r="106">
          <cell r="A106">
            <v>105</v>
          </cell>
          <cell r="B106" t="str">
            <v>TUBO SANITARIO     1/1/2"</v>
          </cell>
          <cell r="C106" t="str">
            <v>ML</v>
          </cell>
          <cell r="D106">
            <v>3298</v>
          </cell>
        </row>
        <row r="107">
          <cell r="A107">
            <v>106</v>
          </cell>
          <cell r="B107" t="str">
            <v>SIKA-101 MORTERO BLANCO</v>
          </cell>
          <cell r="C107" t="str">
            <v>KG</v>
          </cell>
          <cell r="D107">
            <v>1450</v>
          </cell>
        </row>
        <row r="108">
          <cell r="A108">
            <v>107</v>
          </cell>
          <cell r="B108" t="str">
            <v>SIKA-101 MORTERO GRIS</v>
          </cell>
          <cell r="C108" t="str">
            <v>KG</v>
          </cell>
          <cell r="D108">
            <v>1160</v>
          </cell>
        </row>
        <row r="109">
          <cell r="A109">
            <v>108</v>
          </cell>
          <cell r="B109" t="str">
            <v>SIKAGROUT-200</v>
          </cell>
          <cell r="C109" t="str">
            <v>KG</v>
          </cell>
          <cell r="D109">
            <v>1009</v>
          </cell>
        </row>
        <row r="110">
          <cell r="A110">
            <v>109</v>
          </cell>
          <cell r="B110" t="str">
            <v>SIKATOP-ARMATEC 108</v>
          </cell>
          <cell r="C110" t="str">
            <v>KG</v>
          </cell>
          <cell r="D110">
            <v>4060</v>
          </cell>
        </row>
        <row r="111">
          <cell r="A111">
            <v>110</v>
          </cell>
          <cell r="B111" t="str">
            <v>SIKATOP-111-1</v>
          </cell>
          <cell r="C111" t="str">
            <v>KG</v>
          </cell>
          <cell r="D111">
            <v>1131</v>
          </cell>
        </row>
        <row r="112">
          <cell r="A112">
            <v>111</v>
          </cell>
          <cell r="B112" t="str">
            <v>SIKATOP-111-3</v>
          </cell>
          <cell r="C112" t="str">
            <v>KG</v>
          </cell>
          <cell r="D112">
            <v>1450</v>
          </cell>
        </row>
        <row r="113">
          <cell r="A113">
            <v>112</v>
          </cell>
          <cell r="B113" t="str">
            <v>SIKATOP-121 FRIO</v>
          </cell>
          <cell r="C113" t="str">
            <v>KG</v>
          </cell>
          <cell r="D113">
            <v>1566</v>
          </cell>
        </row>
        <row r="114">
          <cell r="A114">
            <v>113</v>
          </cell>
          <cell r="B114" t="str">
            <v>SIKATOP-121 CALIDO</v>
          </cell>
          <cell r="C114" t="str">
            <v>KG</v>
          </cell>
          <cell r="D114">
            <v>1624</v>
          </cell>
        </row>
        <row r="115">
          <cell r="A115">
            <v>114</v>
          </cell>
          <cell r="B115" t="str">
            <v>SIKATOP-122 FRIO</v>
          </cell>
          <cell r="C115" t="str">
            <v>KG</v>
          </cell>
          <cell r="D115">
            <v>1528</v>
          </cell>
        </row>
        <row r="116">
          <cell r="A116">
            <v>115</v>
          </cell>
          <cell r="B116" t="str">
            <v>SIKATOP-122 CALIDO</v>
          </cell>
          <cell r="C116" t="str">
            <v>KG</v>
          </cell>
          <cell r="D116">
            <v>1528</v>
          </cell>
        </row>
        <row r="117">
          <cell r="A117">
            <v>116</v>
          </cell>
          <cell r="B117" t="str">
            <v>SIKATOP-144 BLANCO</v>
          </cell>
          <cell r="C117" t="str">
            <v>KG</v>
          </cell>
          <cell r="D117">
            <v>3712</v>
          </cell>
        </row>
        <row r="118">
          <cell r="A118">
            <v>117</v>
          </cell>
          <cell r="B118" t="str">
            <v>SIKATOP-144 GRIS</v>
          </cell>
          <cell r="C118" t="str">
            <v>KG</v>
          </cell>
          <cell r="D118">
            <v>3190</v>
          </cell>
        </row>
        <row r="119">
          <cell r="A119">
            <v>118</v>
          </cell>
          <cell r="B119" t="str">
            <v>SIKAPISO-40 NEUTRO</v>
          </cell>
          <cell r="C119" t="str">
            <v>KG</v>
          </cell>
          <cell r="D119">
            <v>592</v>
          </cell>
        </row>
        <row r="120">
          <cell r="A120">
            <v>119</v>
          </cell>
          <cell r="B120" t="str">
            <v>SIKAPISO-40 ROJO</v>
          </cell>
          <cell r="C120" t="str">
            <v>KG</v>
          </cell>
          <cell r="D120">
            <v>1044</v>
          </cell>
        </row>
        <row r="121">
          <cell r="A121">
            <v>120</v>
          </cell>
          <cell r="B121" t="str">
            <v>SIKAPISO-40 VERDE</v>
          </cell>
          <cell r="C121" t="str">
            <v>KG</v>
          </cell>
          <cell r="D121">
            <v>1624</v>
          </cell>
        </row>
        <row r="122">
          <cell r="A122">
            <v>121</v>
          </cell>
          <cell r="B122" t="str">
            <v>SIKAPISO-50 NEUTRO</v>
          </cell>
          <cell r="C122" t="str">
            <v>KG</v>
          </cell>
          <cell r="D122">
            <v>528</v>
          </cell>
        </row>
        <row r="123">
          <cell r="A123">
            <v>122</v>
          </cell>
          <cell r="B123" t="str">
            <v>SIKAPISO-50 ROJO</v>
          </cell>
          <cell r="C123" t="str">
            <v>KG</v>
          </cell>
          <cell r="D123">
            <v>986</v>
          </cell>
        </row>
        <row r="124">
          <cell r="A124">
            <v>123</v>
          </cell>
          <cell r="B124" t="str">
            <v>SIKAPISO-50 VERDE</v>
          </cell>
          <cell r="C124" t="str">
            <v>KG</v>
          </cell>
          <cell r="D124">
            <v>1478</v>
          </cell>
        </row>
        <row r="125">
          <cell r="A125">
            <v>124</v>
          </cell>
          <cell r="B125" t="str">
            <v>EMBECO</v>
          </cell>
          <cell r="C125" t="str">
            <v>KG</v>
          </cell>
          <cell r="D125">
            <v>1230</v>
          </cell>
        </row>
        <row r="126">
          <cell r="A126">
            <v>125</v>
          </cell>
          <cell r="B126" t="str">
            <v>TUBO FLUORESCENTE    14 W</v>
          </cell>
          <cell r="C126" t="str">
            <v>UN</v>
          </cell>
          <cell r="D126">
            <v>2500</v>
          </cell>
        </row>
        <row r="127">
          <cell r="A127">
            <v>126</v>
          </cell>
          <cell r="B127" t="str">
            <v>MASTERFLOW</v>
          </cell>
          <cell r="C127" t="str">
            <v>KG</v>
          </cell>
          <cell r="D127">
            <v>980</v>
          </cell>
        </row>
        <row r="128">
          <cell r="A128">
            <v>127</v>
          </cell>
          <cell r="B128" t="str">
            <v>TUBO FLUORESCENTE    15 W</v>
          </cell>
          <cell r="C128" t="str">
            <v>UN</v>
          </cell>
          <cell r="D128">
            <v>2500</v>
          </cell>
        </row>
        <row r="129">
          <cell r="A129">
            <v>128</v>
          </cell>
          <cell r="B129" t="str">
            <v>GROUT FLOUDIFIER</v>
          </cell>
          <cell r="C129" t="str">
            <v>KG</v>
          </cell>
          <cell r="D129">
            <v>1566</v>
          </cell>
        </row>
        <row r="130">
          <cell r="A130">
            <v>129</v>
          </cell>
          <cell r="B130" t="str">
            <v>GROUT POLIMERICO G-10</v>
          </cell>
          <cell r="C130" t="str">
            <v>KG</v>
          </cell>
          <cell r="D130">
            <v>6740</v>
          </cell>
        </row>
        <row r="131">
          <cell r="A131">
            <v>130</v>
          </cell>
          <cell r="B131" t="str">
            <v>SELLADOR NEGRO-TRANSPAREN</v>
          </cell>
          <cell r="C131" t="str">
            <v>UN</v>
          </cell>
          <cell r="D131">
            <v>3688</v>
          </cell>
        </row>
        <row r="132">
          <cell r="A132">
            <v>131</v>
          </cell>
          <cell r="B132" t="str">
            <v>TEC PREMIX GROUT</v>
          </cell>
          <cell r="C132" t="str">
            <v>KG</v>
          </cell>
          <cell r="D132">
            <v>1044</v>
          </cell>
        </row>
        <row r="133">
          <cell r="A133">
            <v>132</v>
          </cell>
          <cell r="B133" t="str">
            <v>TEC PREMIX MORTERO</v>
          </cell>
          <cell r="C133" t="str">
            <v>KG</v>
          </cell>
          <cell r="D133">
            <v>522</v>
          </cell>
        </row>
        <row r="134">
          <cell r="A134">
            <v>133</v>
          </cell>
          <cell r="B134" t="str">
            <v>TEC ACRIL LIQUIDO</v>
          </cell>
          <cell r="C134" t="str">
            <v>KG</v>
          </cell>
          <cell r="D134">
            <v>8990</v>
          </cell>
        </row>
        <row r="135">
          <cell r="A135">
            <v>134</v>
          </cell>
          <cell r="B135" t="str">
            <v>TEC LATEX CEMENT</v>
          </cell>
          <cell r="C135" t="str">
            <v>KG</v>
          </cell>
          <cell r="D135">
            <v>1392</v>
          </cell>
        </row>
        <row r="136">
          <cell r="A136">
            <v>135</v>
          </cell>
          <cell r="B136" t="str">
            <v>TEC ACRIL PINTURA GRIS</v>
          </cell>
          <cell r="C136" t="str">
            <v>KG</v>
          </cell>
          <cell r="D136">
            <v>5452</v>
          </cell>
        </row>
        <row r="137">
          <cell r="A137">
            <v>136</v>
          </cell>
          <cell r="B137" t="str">
            <v>TEC ACRIL PINTURA BLANCO</v>
          </cell>
          <cell r="C137" t="str">
            <v>KG</v>
          </cell>
          <cell r="D137">
            <v>5742</v>
          </cell>
        </row>
        <row r="138">
          <cell r="A138">
            <v>137</v>
          </cell>
          <cell r="B138" t="str">
            <v>TEJA MANILIT PF/7     # 2</v>
          </cell>
          <cell r="C138" t="str">
            <v>UN</v>
          </cell>
          <cell r="D138">
            <v>4560</v>
          </cell>
        </row>
        <row r="139">
          <cell r="A139">
            <v>138</v>
          </cell>
          <cell r="B139" t="str">
            <v>TEJA MANILIT PF/7     # 3</v>
          </cell>
          <cell r="C139" t="str">
            <v>UN</v>
          </cell>
          <cell r="D139">
            <v>6826</v>
          </cell>
        </row>
        <row r="140">
          <cell r="A140">
            <v>139</v>
          </cell>
          <cell r="B140" t="str">
            <v>EPOTOC</v>
          </cell>
          <cell r="C140" t="str">
            <v>KG</v>
          </cell>
          <cell r="D140">
            <v>17555</v>
          </cell>
        </row>
        <row r="141">
          <cell r="A141">
            <v>140</v>
          </cell>
          <cell r="B141" t="str">
            <v>COSTO ADIC.ACELERADO 3D</v>
          </cell>
          <cell r="C141" t="str">
            <v>M3</v>
          </cell>
          <cell r="D141">
            <v>18096</v>
          </cell>
        </row>
        <row r="142">
          <cell r="A142">
            <v>141</v>
          </cell>
          <cell r="B142" t="str">
            <v>PROTECTOP GRIS</v>
          </cell>
          <cell r="C142" t="str">
            <v>KG</v>
          </cell>
          <cell r="D142">
            <v>14416</v>
          </cell>
        </row>
        <row r="143">
          <cell r="A143">
            <v>142</v>
          </cell>
          <cell r="B143" t="str">
            <v>TOC BONDING COMPOUND</v>
          </cell>
          <cell r="C143" t="str">
            <v>GL</v>
          </cell>
          <cell r="D143">
            <v>16647</v>
          </cell>
        </row>
        <row r="144">
          <cell r="A144">
            <v>143</v>
          </cell>
          <cell r="B144" t="str">
            <v>TOC 50-10</v>
          </cell>
          <cell r="C144" t="str">
            <v>KG</v>
          </cell>
          <cell r="D144">
            <v>11685</v>
          </cell>
        </row>
        <row r="145">
          <cell r="A145">
            <v>144</v>
          </cell>
          <cell r="B145" t="str">
            <v>MAQUINA BISELADORA     8"</v>
          </cell>
          <cell r="C145" t="str">
            <v>DD</v>
          </cell>
          <cell r="D145">
            <v>45000</v>
          </cell>
        </row>
        <row r="146">
          <cell r="A146">
            <v>145</v>
          </cell>
          <cell r="B146" t="str">
            <v>TOC 8004 INYECCION</v>
          </cell>
          <cell r="C146" t="str">
            <v>KG</v>
          </cell>
          <cell r="D146">
            <v>31300</v>
          </cell>
        </row>
        <row r="147">
          <cell r="A147">
            <v>146</v>
          </cell>
          <cell r="B147" t="str">
            <v>TOC 8004-1 ANCLAJE</v>
          </cell>
          <cell r="C147" t="str">
            <v>KG</v>
          </cell>
          <cell r="D147">
            <v>6250</v>
          </cell>
        </row>
        <row r="148">
          <cell r="A148">
            <v>147</v>
          </cell>
          <cell r="B148" t="str">
            <v>TOC 8015 COLORES</v>
          </cell>
          <cell r="C148" t="str">
            <v>KG</v>
          </cell>
          <cell r="D148">
            <v>26320</v>
          </cell>
        </row>
        <row r="149">
          <cell r="A149">
            <v>148</v>
          </cell>
          <cell r="B149" t="str">
            <v>TUBO FLUORESCENTE    20 W</v>
          </cell>
          <cell r="C149" t="str">
            <v>UN</v>
          </cell>
          <cell r="D149">
            <v>2440</v>
          </cell>
        </row>
        <row r="150">
          <cell r="A150">
            <v>149</v>
          </cell>
          <cell r="B150" t="str">
            <v>TOC 8015 TRANSPARENTE</v>
          </cell>
          <cell r="C150" t="str">
            <v>KG</v>
          </cell>
          <cell r="D150">
            <v>26320</v>
          </cell>
        </row>
        <row r="151">
          <cell r="A151">
            <v>150</v>
          </cell>
          <cell r="B151" t="str">
            <v>TOC 8015 ROJO J.A.</v>
          </cell>
          <cell r="C151" t="str">
            <v>KG</v>
          </cell>
          <cell r="D151">
            <v>8483</v>
          </cell>
        </row>
        <row r="152">
          <cell r="A152">
            <v>151</v>
          </cell>
          <cell r="B152" t="str">
            <v>SIKADUR-31   AD-   N GRIS</v>
          </cell>
          <cell r="C152" t="str">
            <v>KG</v>
          </cell>
          <cell r="D152">
            <v>13224</v>
          </cell>
        </row>
        <row r="153">
          <cell r="A153">
            <v>152</v>
          </cell>
          <cell r="B153" t="str">
            <v>SIKADUR-31 ADH-N LADRILL</v>
          </cell>
          <cell r="C153" t="str">
            <v>KG</v>
          </cell>
          <cell r="D153">
            <v>16352</v>
          </cell>
        </row>
        <row r="154">
          <cell r="A154">
            <v>153</v>
          </cell>
          <cell r="B154" t="str">
            <v>SIKADUR-32 PRIMER N</v>
          </cell>
          <cell r="C154" t="str">
            <v>KG</v>
          </cell>
          <cell r="D154">
            <v>19140</v>
          </cell>
        </row>
        <row r="155">
          <cell r="A155">
            <v>154</v>
          </cell>
          <cell r="B155" t="str">
            <v>SIKADUR-42 ANCLAJE N</v>
          </cell>
          <cell r="C155" t="str">
            <v>KG</v>
          </cell>
          <cell r="D155">
            <v>6728</v>
          </cell>
        </row>
        <row r="156">
          <cell r="A156">
            <v>155</v>
          </cell>
          <cell r="B156" t="str">
            <v>SIKAGUARD-62 COLORES</v>
          </cell>
          <cell r="C156" t="str">
            <v>KG</v>
          </cell>
          <cell r="D156">
            <v>23200</v>
          </cell>
        </row>
        <row r="157">
          <cell r="A157">
            <v>156</v>
          </cell>
          <cell r="B157" t="str">
            <v>TUBO FLUORESCENTE    48 W</v>
          </cell>
          <cell r="C157" t="str">
            <v>UN</v>
          </cell>
          <cell r="D157">
            <v>3950</v>
          </cell>
        </row>
        <row r="158">
          <cell r="A158">
            <v>157</v>
          </cell>
          <cell r="B158" t="str">
            <v>TUBO HALOGENO       150 W</v>
          </cell>
          <cell r="C158" t="str">
            <v>UN</v>
          </cell>
          <cell r="D158">
            <v>4100</v>
          </cell>
        </row>
        <row r="159">
          <cell r="A159">
            <v>158</v>
          </cell>
          <cell r="B159" t="str">
            <v>SIKAGUARD-62 VERDE OSC.</v>
          </cell>
          <cell r="C159" t="str">
            <v>KG</v>
          </cell>
          <cell r="D159">
            <v>23200</v>
          </cell>
        </row>
        <row r="160">
          <cell r="A160">
            <v>159</v>
          </cell>
          <cell r="B160" t="str">
            <v>TUBO HALOGENO       500 W</v>
          </cell>
          <cell r="C160" t="str">
            <v>UN</v>
          </cell>
          <cell r="D160">
            <v>4475</v>
          </cell>
        </row>
        <row r="161">
          <cell r="A161">
            <v>160</v>
          </cell>
          <cell r="B161" t="str">
            <v>SIKAGUARD-63 COLORES</v>
          </cell>
          <cell r="C161" t="str">
            <v>KG</v>
          </cell>
          <cell r="D161">
            <v>28420</v>
          </cell>
        </row>
        <row r="162">
          <cell r="A162">
            <v>161</v>
          </cell>
          <cell r="B162" t="str">
            <v>MEDIA CAÑA  TIRAS DE 3m</v>
          </cell>
          <cell r="C162" t="str">
            <v>ML</v>
          </cell>
          <cell r="D162">
            <v>2000</v>
          </cell>
        </row>
        <row r="163">
          <cell r="A163">
            <v>162</v>
          </cell>
          <cell r="B163" t="str">
            <v>TUBO HALOGENO      1000 W</v>
          </cell>
          <cell r="C163" t="str">
            <v>UN</v>
          </cell>
          <cell r="D163">
            <v>5313</v>
          </cell>
        </row>
        <row r="164">
          <cell r="A164">
            <v>163</v>
          </cell>
          <cell r="B164" t="str">
            <v>SIKAGUARD-65 COLORES</v>
          </cell>
          <cell r="C164" t="str">
            <v>KG</v>
          </cell>
          <cell r="D164">
            <v>8236</v>
          </cell>
        </row>
        <row r="165">
          <cell r="A165">
            <v>164</v>
          </cell>
          <cell r="B165" t="str">
            <v>TUBO HALOGENO      1500 W</v>
          </cell>
          <cell r="C165" t="str">
            <v>UN</v>
          </cell>
          <cell r="D165">
            <v>6170</v>
          </cell>
        </row>
        <row r="166">
          <cell r="A166">
            <v>165</v>
          </cell>
          <cell r="B166" t="str">
            <v>COSTO ADIC.ACELERADO 7D</v>
          </cell>
          <cell r="C166" t="str">
            <v>M3</v>
          </cell>
          <cell r="D166">
            <v>14500</v>
          </cell>
        </row>
        <row r="167">
          <cell r="A167">
            <v>166</v>
          </cell>
          <cell r="B167" t="str">
            <v>COSTO ADIC. IMP.3000 PSI</v>
          </cell>
          <cell r="C167" t="str">
            <v>M3</v>
          </cell>
          <cell r="D167">
            <v>4176</v>
          </cell>
        </row>
        <row r="168">
          <cell r="A168">
            <v>167</v>
          </cell>
          <cell r="B168" t="str">
            <v>MARTILLO NEUMATICO</v>
          </cell>
          <cell r="C168" t="str">
            <v>DD</v>
          </cell>
          <cell r="D168">
            <v>58000</v>
          </cell>
        </row>
        <row r="169">
          <cell r="A169">
            <v>168</v>
          </cell>
          <cell r="B169" t="str">
            <v>COSTO ADIC. IMP.4000 PSI</v>
          </cell>
          <cell r="C169" t="str">
            <v>M3</v>
          </cell>
          <cell r="D169">
            <v>4408</v>
          </cell>
        </row>
        <row r="170">
          <cell r="A170">
            <v>169</v>
          </cell>
          <cell r="B170" t="str">
            <v>CONEXION ENERGIA      E-1</v>
          </cell>
          <cell r="C170" t="str">
            <v>UN</v>
          </cell>
          <cell r="D170">
            <v>0</v>
          </cell>
        </row>
        <row r="171">
          <cell r="A171">
            <v>170</v>
          </cell>
          <cell r="B171" t="str">
            <v>COSTO ADIC. IMP.5000 PSI</v>
          </cell>
          <cell r="C171" t="str">
            <v>M3</v>
          </cell>
          <cell r="D171">
            <v>4872</v>
          </cell>
        </row>
        <row r="172">
          <cell r="A172">
            <v>171</v>
          </cell>
          <cell r="B172" t="str">
            <v>TEC EPOX IMPRIMANTE</v>
          </cell>
          <cell r="C172" t="str">
            <v>KG</v>
          </cell>
          <cell r="D172">
            <v>19372</v>
          </cell>
        </row>
        <row r="173">
          <cell r="A173">
            <v>172</v>
          </cell>
          <cell r="B173" t="str">
            <v>CEC EPOX ADHESIVO</v>
          </cell>
          <cell r="C173" t="str">
            <v>KG</v>
          </cell>
          <cell r="D173">
            <v>11948</v>
          </cell>
        </row>
        <row r="174">
          <cell r="A174">
            <v>173</v>
          </cell>
          <cell r="B174" t="str">
            <v>TEC EPOX JUNTA</v>
          </cell>
          <cell r="C174" t="str">
            <v>KG</v>
          </cell>
          <cell r="D174">
            <v>8584</v>
          </cell>
        </row>
        <row r="175">
          <cell r="A175">
            <v>174</v>
          </cell>
          <cell r="B175" t="str">
            <v>LIMPIADOR EPOXICO</v>
          </cell>
          <cell r="C175" t="str">
            <v>KG</v>
          </cell>
          <cell r="D175">
            <v>5452</v>
          </cell>
        </row>
        <row r="176">
          <cell r="A176">
            <v>175</v>
          </cell>
          <cell r="B176" t="str">
            <v>ADIPOXI ADHESIVO</v>
          </cell>
          <cell r="C176" t="str">
            <v>KG</v>
          </cell>
          <cell r="D176">
            <v>14407</v>
          </cell>
        </row>
        <row r="177">
          <cell r="A177">
            <v>176</v>
          </cell>
          <cell r="B177" t="str">
            <v>TEJA MANILIT PF/7     # 4</v>
          </cell>
          <cell r="C177" t="str">
            <v>UN</v>
          </cell>
          <cell r="D177">
            <v>8746</v>
          </cell>
        </row>
        <row r="178">
          <cell r="A178">
            <v>177</v>
          </cell>
          <cell r="B178" t="str">
            <v>TEJA MANILIT PF/7     # 5</v>
          </cell>
          <cell r="C178" t="str">
            <v>UN</v>
          </cell>
          <cell r="D178">
            <v>11121</v>
          </cell>
        </row>
        <row r="179">
          <cell r="A179">
            <v>178</v>
          </cell>
          <cell r="B179" t="str">
            <v>TEJA MANILIT PF/7     # 6</v>
          </cell>
          <cell r="C179" t="str">
            <v>UN</v>
          </cell>
          <cell r="D179">
            <v>14416</v>
          </cell>
        </row>
        <row r="180">
          <cell r="A180">
            <v>179</v>
          </cell>
          <cell r="B180" t="str">
            <v>TEJA MANILIT PF/7     # 8</v>
          </cell>
          <cell r="C180" t="str">
            <v>UN</v>
          </cell>
          <cell r="D180">
            <v>19738</v>
          </cell>
        </row>
        <row r="181">
          <cell r="A181">
            <v>180</v>
          </cell>
          <cell r="B181" t="str">
            <v>CEMENTO MARINO DENSO</v>
          </cell>
          <cell r="C181" t="str">
            <v>KG</v>
          </cell>
          <cell r="D181">
            <v>2590</v>
          </cell>
        </row>
        <row r="182">
          <cell r="A182">
            <v>181</v>
          </cell>
          <cell r="B182" t="str">
            <v>CEMENTO MARINO LIQUIDO</v>
          </cell>
          <cell r="C182" t="str">
            <v>KG</v>
          </cell>
          <cell r="D182">
            <v>3327</v>
          </cell>
        </row>
        <row r="183">
          <cell r="A183">
            <v>182</v>
          </cell>
          <cell r="B183" t="str">
            <v>CEMENTO MARINO PLASTICO</v>
          </cell>
          <cell r="C183" t="str">
            <v>KG</v>
          </cell>
          <cell r="D183">
            <v>3380</v>
          </cell>
        </row>
        <row r="184">
          <cell r="A184">
            <v>183</v>
          </cell>
          <cell r="B184" t="str">
            <v>EMULSION ASFALTICA</v>
          </cell>
          <cell r="C184" t="str">
            <v>KG</v>
          </cell>
          <cell r="D184">
            <v>4858</v>
          </cell>
        </row>
        <row r="185">
          <cell r="A185">
            <v>184</v>
          </cell>
          <cell r="B185" t="str">
            <v>CARBODEC</v>
          </cell>
          <cell r="C185" t="str">
            <v>KG</v>
          </cell>
          <cell r="D185">
            <v>6628</v>
          </cell>
        </row>
        <row r="186">
          <cell r="A186">
            <v>185</v>
          </cell>
          <cell r="B186" t="str">
            <v>SIKA TRANSPARENTE</v>
          </cell>
          <cell r="C186" t="str">
            <v>KG</v>
          </cell>
          <cell r="D186">
            <v>5394</v>
          </cell>
        </row>
        <row r="187">
          <cell r="A187">
            <v>186</v>
          </cell>
          <cell r="B187" t="str">
            <v>SIKA REPELENTE</v>
          </cell>
          <cell r="C187" t="str">
            <v>KG</v>
          </cell>
          <cell r="D187">
            <v>3886</v>
          </cell>
        </row>
        <row r="188">
          <cell r="A188">
            <v>187</v>
          </cell>
          <cell r="B188" t="str">
            <v>IGOL IMPRIMANTE</v>
          </cell>
          <cell r="C188" t="str">
            <v>KG</v>
          </cell>
          <cell r="D188">
            <v>3248</v>
          </cell>
        </row>
        <row r="189">
          <cell r="A189">
            <v>188</v>
          </cell>
          <cell r="B189" t="str">
            <v>IGOL TECHO</v>
          </cell>
          <cell r="C189" t="str">
            <v>KG</v>
          </cell>
          <cell r="D189">
            <v>3074</v>
          </cell>
        </row>
        <row r="190">
          <cell r="A190">
            <v>189</v>
          </cell>
          <cell r="B190" t="str">
            <v>IGOL DENSO</v>
          </cell>
          <cell r="C190" t="str">
            <v>KG</v>
          </cell>
          <cell r="D190">
            <v>3074</v>
          </cell>
        </row>
        <row r="191">
          <cell r="A191">
            <v>190</v>
          </cell>
          <cell r="B191" t="str">
            <v>SELLADOR B/CO-TRANSPARENT</v>
          </cell>
          <cell r="C191" t="str">
            <v>UN</v>
          </cell>
          <cell r="D191">
            <v>4297</v>
          </cell>
        </row>
        <row r="192">
          <cell r="A192">
            <v>191</v>
          </cell>
          <cell r="B192" t="str">
            <v>IGASOL IMPRIMANTE</v>
          </cell>
          <cell r="C192" t="str">
            <v>KG</v>
          </cell>
          <cell r="D192">
            <v>1508</v>
          </cell>
        </row>
        <row r="193">
          <cell r="A193">
            <v>192</v>
          </cell>
          <cell r="B193" t="str">
            <v>IGASOL CUBIERTA-20</v>
          </cell>
          <cell r="C193" t="str">
            <v>KG</v>
          </cell>
          <cell r="D193">
            <v>1392</v>
          </cell>
        </row>
        <row r="194">
          <cell r="A194">
            <v>193</v>
          </cell>
          <cell r="B194" t="str">
            <v>ALUMOL</v>
          </cell>
          <cell r="C194" t="str">
            <v>KG</v>
          </cell>
          <cell r="D194">
            <v>6496</v>
          </cell>
        </row>
        <row r="195">
          <cell r="A195">
            <v>194</v>
          </cell>
          <cell r="B195" t="str">
            <v>TEC LIQUIDO</v>
          </cell>
          <cell r="C195" t="str">
            <v>KG</v>
          </cell>
          <cell r="D195">
            <v>1600</v>
          </cell>
        </row>
        <row r="196">
          <cell r="A196">
            <v>195</v>
          </cell>
          <cell r="B196" t="str">
            <v>TEC OMICRON</v>
          </cell>
          <cell r="C196" t="str">
            <v>KG</v>
          </cell>
          <cell r="D196">
            <v>1531</v>
          </cell>
        </row>
        <row r="197">
          <cell r="A197">
            <v>196</v>
          </cell>
          <cell r="B197" t="str">
            <v>TEC PLUG</v>
          </cell>
          <cell r="C197" t="str">
            <v>KG</v>
          </cell>
          <cell r="D197">
            <v>2923</v>
          </cell>
        </row>
        <row r="198">
          <cell r="A198">
            <v>197</v>
          </cell>
          <cell r="B198" t="str">
            <v>TEC INSTANTANEO</v>
          </cell>
          <cell r="C198" t="str">
            <v>KG</v>
          </cell>
          <cell r="D198">
            <v>2157</v>
          </cell>
        </row>
        <row r="199">
          <cell r="A199">
            <v>198</v>
          </cell>
          <cell r="B199" t="str">
            <v>TEC RAPIDO</v>
          </cell>
          <cell r="C199" t="str">
            <v>KG</v>
          </cell>
          <cell r="D199">
            <v>2726</v>
          </cell>
        </row>
        <row r="200">
          <cell r="A200">
            <v>199</v>
          </cell>
          <cell r="B200" t="str">
            <v>TEC SIL BLANCO</v>
          </cell>
          <cell r="C200" t="str">
            <v>KG</v>
          </cell>
          <cell r="D200">
            <v>1241</v>
          </cell>
        </row>
        <row r="201">
          <cell r="A201">
            <v>200</v>
          </cell>
          <cell r="B201" t="str">
            <v>TEC SIL GRIS</v>
          </cell>
          <cell r="C201" t="str">
            <v>KG</v>
          </cell>
          <cell r="D201">
            <v>893</v>
          </cell>
        </row>
        <row r="202">
          <cell r="A202">
            <v>201</v>
          </cell>
          <cell r="B202" t="str">
            <v>TEC REPELENTE 200</v>
          </cell>
          <cell r="C202" t="str">
            <v>KG</v>
          </cell>
          <cell r="D202">
            <v>5220</v>
          </cell>
        </row>
        <row r="203">
          <cell r="A203">
            <v>202</v>
          </cell>
          <cell r="B203" t="str">
            <v>TEC REPELENTE W</v>
          </cell>
          <cell r="C203" t="str">
            <v>KG</v>
          </cell>
          <cell r="D203">
            <v>3596</v>
          </cell>
        </row>
        <row r="204">
          <cell r="A204">
            <v>203</v>
          </cell>
          <cell r="B204" t="str">
            <v>ADIFACHADA 158</v>
          </cell>
          <cell r="C204" t="str">
            <v>KG</v>
          </cell>
          <cell r="D204">
            <v>5370</v>
          </cell>
        </row>
        <row r="205">
          <cell r="A205">
            <v>204</v>
          </cell>
          <cell r="B205" t="str">
            <v>ADITECHO   3000</v>
          </cell>
          <cell r="C205" t="str">
            <v>KG</v>
          </cell>
          <cell r="D205">
            <v>2535</v>
          </cell>
        </row>
        <row r="206">
          <cell r="A206">
            <v>205</v>
          </cell>
          <cell r="B206" t="str">
            <v>TEJA MANILIT PF/7     #10</v>
          </cell>
          <cell r="C206" t="str">
            <v>UN</v>
          </cell>
          <cell r="D206">
            <v>22420</v>
          </cell>
        </row>
        <row r="207">
          <cell r="A207">
            <v>206</v>
          </cell>
          <cell r="B207" t="str">
            <v>CONEXION ENERGIA      E-2</v>
          </cell>
          <cell r="C207" t="str">
            <v>UN</v>
          </cell>
          <cell r="D207">
            <v>30343</v>
          </cell>
        </row>
        <row r="208">
          <cell r="A208">
            <v>207</v>
          </cell>
          <cell r="B208" t="str">
            <v>C/BOYA MANILIT PF/7   # 4</v>
          </cell>
          <cell r="C208" t="str">
            <v>UN</v>
          </cell>
          <cell r="D208">
            <v>15398</v>
          </cell>
        </row>
        <row r="209">
          <cell r="A209">
            <v>208</v>
          </cell>
          <cell r="B209" t="str">
            <v>ADISELLO BLANCO 130</v>
          </cell>
          <cell r="C209" t="str">
            <v>KG</v>
          </cell>
          <cell r="D209">
            <v>1121</v>
          </cell>
        </row>
        <row r="210">
          <cell r="A210">
            <v>209</v>
          </cell>
          <cell r="B210" t="str">
            <v>ADISELLO GRIS   130</v>
          </cell>
          <cell r="C210" t="str">
            <v>KG</v>
          </cell>
          <cell r="D210">
            <v>1001</v>
          </cell>
        </row>
        <row r="211">
          <cell r="A211">
            <v>210</v>
          </cell>
          <cell r="B211" t="str">
            <v>ROCKTOP GRIS</v>
          </cell>
          <cell r="C211" t="str">
            <v>KG</v>
          </cell>
          <cell r="D211">
            <v>481</v>
          </cell>
        </row>
        <row r="212">
          <cell r="A212">
            <v>211</v>
          </cell>
          <cell r="B212" t="str">
            <v>ROCKTOP ROJO</v>
          </cell>
          <cell r="C212" t="str">
            <v>KG</v>
          </cell>
          <cell r="D212">
            <v>882</v>
          </cell>
        </row>
        <row r="213">
          <cell r="A213">
            <v>212</v>
          </cell>
          <cell r="B213" t="str">
            <v>ROCKTOP VERDE</v>
          </cell>
          <cell r="C213" t="str">
            <v>KG</v>
          </cell>
          <cell r="D213">
            <v>1333</v>
          </cell>
        </row>
        <row r="214">
          <cell r="A214">
            <v>213</v>
          </cell>
          <cell r="B214" t="str">
            <v>EXELTOP GRIS</v>
          </cell>
          <cell r="C214" t="str">
            <v>KG</v>
          </cell>
          <cell r="D214">
            <v>1020</v>
          </cell>
        </row>
        <row r="215">
          <cell r="A215">
            <v>214</v>
          </cell>
          <cell r="B215" t="str">
            <v>EXELTOP ROJO</v>
          </cell>
          <cell r="C215" t="str">
            <v>KG</v>
          </cell>
          <cell r="D215">
            <v>1400</v>
          </cell>
        </row>
        <row r="216">
          <cell r="A216">
            <v>215</v>
          </cell>
          <cell r="B216" t="str">
            <v>EXELTOP VERDE</v>
          </cell>
          <cell r="C216" t="str">
            <v>KG</v>
          </cell>
          <cell r="D216">
            <v>1800</v>
          </cell>
        </row>
        <row r="217">
          <cell r="A217">
            <v>216</v>
          </cell>
          <cell r="B217" t="str">
            <v>TOC 8196 PISO EPOXICO</v>
          </cell>
          <cell r="C217" t="str">
            <v>GL</v>
          </cell>
          <cell r="D217">
            <v>8830</v>
          </cell>
        </row>
        <row r="218">
          <cell r="A218">
            <v>217</v>
          </cell>
          <cell r="B218" t="str">
            <v>MALLA PORTERIA FUTBOL</v>
          </cell>
          <cell r="C218" t="str">
            <v>UN</v>
          </cell>
          <cell r="D218">
            <v>124200</v>
          </cell>
        </row>
        <row r="219">
          <cell r="A219">
            <v>218</v>
          </cell>
          <cell r="B219" t="str">
            <v>COSTO ADIC. IMP.6000 PSI</v>
          </cell>
          <cell r="C219" t="str">
            <v>M3</v>
          </cell>
          <cell r="D219">
            <v>6380</v>
          </cell>
        </row>
        <row r="220">
          <cell r="A220">
            <v>219</v>
          </cell>
          <cell r="B220" t="str">
            <v>CONEXION ENERGIA      E-3</v>
          </cell>
          <cell r="C220" t="str">
            <v>UN</v>
          </cell>
          <cell r="D220">
            <v>60687</v>
          </cell>
        </row>
        <row r="221">
          <cell r="A221">
            <v>220</v>
          </cell>
          <cell r="B221" t="str">
            <v>GRAMA (Semilla)</v>
          </cell>
          <cell r="C221" t="str">
            <v>M2</v>
          </cell>
          <cell r="D221">
            <v>1180</v>
          </cell>
        </row>
        <row r="222">
          <cell r="A222">
            <v>221</v>
          </cell>
          <cell r="B222" t="str">
            <v>COLLARIN LISO        4-5"</v>
          </cell>
          <cell r="C222" t="str">
            <v>UN</v>
          </cell>
          <cell r="D222">
            <v>8000</v>
          </cell>
        </row>
        <row r="223">
          <cell r="A223">
            <v>222</v>
          </cell>
          <cell r="B223" t="str">
            <v>COLLARIN LISO        5-6"</v>
          </cell>
          <cell r="C223" t="str">
            <v>UN</v>
          </cell>
          <cell r="D223">
            <v>8500</v>
          </cell>
        </row>
        <row r="224">
          <cell r="A224">
            <v>223</v>
          </cell>
          <cell r="B224" t="str">
            <v>TIERRA NEGRA</v>
          </cell>
          <cell r="C224" t="str">
            <v>M3</v>
          </cell>
          <cell r="D224">
            <v>35350</v>
          </cell>
        </row>
        <row r="225">
          <cell r="A225">
            <v>224</v>
          </cell>
          <cell r="B225" t="str">
            <v>COLLARIN LISO        6-7"</v>
          </cell>
          <cell r="C225" t="str">
            <v>UN</v>
          </cell>
          <cell r="D225">
            <v>8800</v>
          </cell>
        </row>
        <row r="226">
          <cell r="A226">
            <v>225</v>
          </cell>
          <cell r="B226" t="str">
            <v>COLLARIN LISO        7-8"</v>
          </cell>
          <cell r="C226" t="str">
            <v>UN</v>
          </cell>
          <cell r="D226">
            <v>9100</v>
          </cell>
        </row>
        <row r="227">
          <cell r="A227">
            <v>226</v>
          </cell>
          <cell r="B227" t="str">
            <v>COLLARIN LISO        8-9"</v>
          </cell>
          <cell r="C227" t="str">
            <v>UN</v>
          </cell>
          <cell r="D227">
            <v>9700</v>
          </cell>
        </row>
        <row r="228">
          <cell r="A228">
            <v>227</v>
          </cell>
          <cell r="B228" t="str">
            <v>TRITURADO 1/2"</v>
          </cell>
          <cell r="C228" t="str">
            <v>M3</v>
          </cell>
          <cell r="D228">
            <v>37700</v>
          </cell>
        </row>
        <row r="229">
          <cell r="A229">
            <v>228</v>
          </cell>
          <cell r="B229" t="str">
            <v>COLLARIN LISO       9-10"</v>
          </cell>
          <cell r="C229" t="str">
            <v>UN</v>
          </cell>
          <cell r="D229">
            <v>10000</v>
          </cell>
        </row>
        <row r="230">
          <cell r="A230">
            <v>229</v>
          </cell>
          <cell r="B230" t="str">
            <v>CRUCETA METALICA  1.50 MT</v>
          </cell>
          <cell r="C230" t="str">
            <v>UN</v>
          </cell>
          <cell r="D230">
            <v>20453</v>
          </cell>
        </row>
        <row r="231">
          <cell r="A231">
            <v>230</v>
          </cell>
          <cell r="B231" t="str">
            <v>SUPERMANTO         500 X</v>
          </cell>
          <cell r="C231" t="str">
            <v>M2</v>
          </cell>
          <cell r="D231">
            <v>2970</v>
          </cell>
        </row>
        <row r="232">
          <cell r="A232">
            <v>231</v>
          </cell>
          <cell r="B232" t="str">
            <v>CRUCETA METALICA  2.00 MT</v>
          </cell>
          <cell r="C232" t="str">
            <v>UN</v>
          </cell>
          <cell r="D232">
            <v>26736</v>
          </cell>
        </row>
        <row r="233">
          <cell r="A233">
            <v>232</v>
          </cell>
          <cell r="B233" t="str">
            <v>SIKAFLOOR-54 MARRON</v>
          </cell>
          <cell r="C233" t="str">
            <v>KG</v>
          </cell>
          <cell r="D233">
            <v>7233</v>
          </cell>
        </row>
        <row r="234">
          <cell r="A234">
            <v>233</v>
          </cell>
          <cell r="B234" t="str">
            <v>SELLADOR TRADE MATE</v>
          </cell>
          <cell r="C234" t="str">
            <v>UN</v>
          </cell>
          <cell r="D234">
            <v>5694</v>
          </cell>
        </row>
        <row r="235">
          <cell r="A235">
            <v>234</v>
          </cell>
          <cell r="B235" t="str">
            <v>MASTERPLATE 200</v>
          </cell>
          <cell r="C235" t="str">
            <v>KG</v>
          </cell>
          <cell r="D235">
            <v>1148</v>
          </cell>
        </row>
        <row r="236">
          <cell r="A236">
            <v>235</v>
          </cell>
          <cell r="B236" t="str">
            <v>MASTERPLATE          ROJO</v>
          </cell>
          <cell r="C236" t="str">
            <v>KG</v>
          </cell>
          <cell r="D236">
            <v>1392</v>
          </cell>
        </row>
        <row r="237">
          <cell r="A237">
            <v>236</v>
          </cell>
          <cell r="B237" t="str">
            <v>MASTERPLATE     TERRACOTA</v>
          </cell>
          <cell r="C237" t="str">
            <v>KG</v>
          </cell>
          <cell r="D237">
            <v>1392</v>
          </cell>
        </row>
        <row r="238">
          <cell r="A238">
            <v>237</v>
          </cell>
          <cell r="B238" t="str">
            <v>MASTERPLATE    REFLECTIVO</v>
          </cell>
          <cell r="C238" t="str">
            <v>KG</v>
          </cell>
          <cell r="D238">
            <v>1804</v>
          </cell>
        </row>
        <row r="239">
          <cell r="A239">
            <v>238</v>
          </cell>
          <cell r="B239" t="str">
            <v>CRUCETA METALICA  2.50 MT</v>
          </cell>
          <cell r="C239" t="str">
            <v>UN</v>
          </cell>
          <cell r="D239">
            <v>39607</v>
          </cell>
        </row>
        <row r="240">
          <cell r="A240">
            <v>239</v>
          </cell>
          <cell r="B240" t="str">
            <v>CRUCETA METALICA  3.00 MT</v>
          </cell>
          <cell r="C240" t="str">
            <v>UN</v>
          </cell>
          <cell r="D240">
            <v>47212</v>
          </cell>
        </row>
        <row r="241">
          <cell r="A241">
            <v>240</v>
          </cell>
          <cell r="B241" t="str">
            <v>MASTERPLATE      AMARILLO</v>
          </cell>
          <cell r="C241" t="str">
            <v>KG</v>
          </cell>
          <cell r="D241">
            <v>3161</v>
          </cell>
        </row>
        <row r="242">
          <cell r="A242">
            <v>241</v>
          </cell>
          <cell r="B242" t="str">
            <v>ANVIL TOP 200-I</v>
          </cell>
          <cell r="C242" t="str">
            <v>KG</v>
          </cell>
          <cell r="D242">
            <v>1044</v>
          </cell>
        </row>
        <row r="243">
          <cell r="A243">
            <v>242</v>
          </cell>
          <cell r="B243" t="str">
            <v>MASTER TOP</v>
          </cell>
          <cell r="C243" t="str">
            <v>KG</v>
          </cell>
          <cell r="D243">
            <v>957</v>
          </cell>
        </row>
        <row r="244">
          <cell r="A244">
            <v>243</v>
          </cell>
          <cell r="B244" t="str">
            <v>MS-101 TABLON - SAHARA</v>
          </cell>
          <cell r="C244" t="str">
            <v>KG</v>
          </cell>
          <cell r="D244">
            <v>7064</v>
          </cell>
        </row>
        <row r="245">
          <cell r="A245">
            <v>244</v>
          </cell>
          <cell r="B245" t="str">
            <v>CRUCETA METALICA  6.00 MT</v>
          </cell>
          <cell r="C245" t="str">
            <v>UN</v>
          </cell>
          <cell r="D245">
            <v>94807</v>
          </cell>
        </row>
        <row r="246">
          <cell r="A246">
            <v>245</v>
          </cell>
          <cell r="B246" t="str">
            <v>MASTERFIL CJ</v>
          </cell>
          <cell r="C246" t="str">
            <v>KG</v>
          </cell>
          <cell r="D246">
            <v>19732</v>
          </cell>
        </row>
        <row r="247">
          <cell r="A247">
            <v>246</v>
          </cell>
          <cell r="B247" t="str">
            <v>CONEXION ENERGIA      E-4</v>
          </cell>
          <cell r="C247" t="str">
            <v>UN</v>
          </cell>
          <cell r="D247">
            <v>91027</v>
          </cell>
        </row>
        <row r="248">
          <cell r="A248">
            <v>247</v>
          </cell>
          <cell r="B248" t="str">
            <v>TEC MASTERCRON</v>
          </cell>
          <cell r="C248" t="str">
            <v>KG</v>
          </cell>
          <cell r="D248">
            <v>504</v>
          </cell>
        </row>
        <row r="249">
          <cell r="A249">
            <v>248</v>
          </cell>
          <cell r="B249" t="str">
            <v>CINTA P.V.C.</v>
          </cell>
          <cell r="C249" t="str">
            <v>ML</v>
          </cell>
          <cell r="D249">
            <v>3765</v>
          </cell>
        </row>
        <row r="250">
          <cell r="A250">
            <v>249</v>
          </cell>
          <cell r="B250" t="str">
            <v>CINTA P.V.C.           01</v>
          </cell>
          <cell r="C250" t="str">
            <v>ML</v>
          </cell>
          <cell r="D250">
            <v>6960</v>
          </cell>
        </row>
        <row r="251">
          <cell r="A251">
            <v>250</v>
          </cell>
          <cell r="B251" t="str">
            <v>CINTA P.V.C.           02</v>
          </cell>
          <cell r="C251" t="str">
            <v>ML</v>
          </cell>
          <cell r="D251">
            <v>12285</v>
          </cell>
        </row>
        <row r="252">
          <cell r="A252">
            <v>251</v>
          </cell>
          <cell r="B252" t="str">
            <v>MASIL CARBURANTE</v>
          </cell>
          <cell r="C252" t="str">
            <v>KG</v>
          </cell>
          <cell r="D252">
            <v>2900</v>
          </cell>
        </row>
        <row r="253">
          <cell r="A253">
            <v>252</v>
          </cell>
          <cell r="B253" t="str">
            <v>MASIL GRIS FRIO</v>
          </cell>
          <cell r="C253" t="str">
            <v>KG</v>
          </cell>
          <cell r="D253">
            <v>4290</v>
          </cell>
        </row>
        <row r="254">
          <cell r="A254">
            <v>253</v>
          </cell>
          <cell r="B254" t="str">
            <v>MASIL NEGRO</v>
          </cell>
          <cell r="C254" t="str">
            <v>KG</v>
          </cell>
          <cell r="D254">
            <v>2720</v>
          </cell>
        </row>
        <row r="255">
          <cell r="A255">
            <v>254</v>
          </cell>
          <cell r="B255" t="str">
            <v>VIGUETA PREFABRICADA</v>
          </cell>
          <cell r="C255" t="str">
            <v>ML</v>
          </cell>
          <cell r="D255">
            <v>8532</v>
          </cell>
        </row>
        <row r="256">
          <cell r="A256">
            <v>255</v>
          </cell>
          <cell r="B256" t="str">
            <v>SELLASIL ESTRUCTURAL</v>
          </cell>
          <cell r="C256" t="str">
            <v>UN</v>
          </cell>
          <cell r="D256">
            <v>7655</v>
          </cell>
        </row>
        <row r="257">
          <cell r="A257">
            <v>256</v>
          </cell>
          <cell r="B257" t="str">
            <v>MALLA NYLON PETROLIZADA</v>
          </cell>
          <cell r="C257" t="str">
            <v>UN</v>
          </cell>
          <cell r="D257">
            <v>125800</v>
          </cell>
        </row>
        <row r="258">
          <cell r="A258">
            <v>257</v>
          </cell>
          <cell r="B258" t="str">
            <v>SELLADOR USO GENERAL</v>
          </cell>
          <cell r="C258" t="str">
            <v>UN</v>
          </cell>
          <cell r="D258">
            <v>3312</v>
          </cell>
        </row>
        <row r="259">
          <cell r="A259">
            <v>258</v>
          </cell>
          <cell r="B259" t="str">
            <v>PROYECTOR SNF-011/T400 W</v>
          </cell>
          <cell r="C259" t="str">
            <v>UN</v>
          </cell>
          <cell r="D259">
            <v>331156</v>
          </cell>
        </row>
        <row r="260">
          <cell r="A260">
            <v>259</v>
          </cell>
          <cell r="B260" t="str">
            <v>SIKAFLEX 1A</v>
          </cell>
          <cell r="C260" t="str">
            <v>KG</v>
          </cell>
          <cell r="D260">
            <v>8700</v>
          </cell>
        </row>
        <row r="261">
          <cell r="A261">
            <v>260</v>
          </cell>
          <cell r="B261" t="str">
            <v>CAJA CONTADOR    28x32</v>
          </cell>
          <cell r="C261" t="str">
            <v>UN</v>
          </cell>
          <cell r="D261">
            <v>7842</v>
          </cell>
        </row>
        <row r="262">
          <cell r="A262">
            <v>261</v>
          </cell>
          <cell r="B262" t="str">
            <v>CAJA CONTADOR    30x30</v>
          </cell>
          <cell r="C262" t="str">
            <v>UN</v>
          </cell>
          <cell r="D262">
            <v>7890</v>
          </cell>
        </row>
        <row r="263">
          <cell r="A263">
            <v>262</v>
          </cell>
          <cell r="B263" t="str">
            <v>MOTOBOMBA              8"</v>
          </cell>
          <cell r="C263" t="str">
            <v>DD</v>
          </cell>
          <cell r="D263">
            <v>83520</v>
          </cell>
        </row>
        <row r="264">
          <cell r="A264">
            <v>263</v>
          </cell>
          <cell r="B264" t="str">
            <v>SELLADOR ALLGUARD COATING</v>
          </cell>
          <cell r="C264" t="str">
            <v>GL</v>
          </cell>
          <cell r="D264">
            <v>265634</v>
          </cell>
        </row>
        <row r="265">
          <cell r="A265">
            <v>264</v>
          </cell>
          <cell r="B265" t="str">
            <v>IGAS GRIS</v>
          </cell>
          <cell r="C265" t="str">
            <v>KG</v>
          </cell>
          <cell r="D265">
            <v>4234</v>
          </cell>
        </row>
        <row r="266">
          <cell r="A266">
            <v>265</v>
          </cell>
          <cell r="B266" t="str">
            <v>IGAS NEGRO</v>
          </cell>
          <cell r="C266" t="str">
            <v>KG</v>
          </cell>
          <cell r="D266">
            <v>3016</v>
          </cell>
        </row>
        <row r="267">
          <cell r="A267">
            <v>266</v>
          </cell>
          <cell r="B267" t="str">
            <v>SELLADOR ALLGUARD SEALER</v>
          </cell>
          <cell r="C267" t="str">
            <v>GL</v>
          </cell>
          <cell r="D267">
            <v>169194</v>
          </cell>
        </row>
        <row r="268">
          <cell r="A268">
            <v>267</v>
          </cell>
          <cell r="B268" t="str">
            <v>CERCHA DE 3 MTS</v>
          </cell>
          <cell r="C268" t="str">
            <v>UN</v>
          </cell>
          <cell r="D268">
            <v>27260</v>
          </cell>
        </row>
        <row r="269">
          <cell r="A269">
            <v>268</v>
          </cell>
          <cell r="B269" t="str">
            <v>CINTA SIKA PVC V-10</v>
          </cell>
          <cell r="C269" t="str">
            <v>ML</v>
          </cell>
          <cell r="D269">
            <v>4176</v>
          </cell>
        </row>
        <row r="270">
          <cell r="A270">
            <v>269</v>
          </cell>
          <cell r="B270" t="str">
            <v>CINTA SIKA PVC V-15</v>
          </cell>
          <cell r="C270" t="str">
            <v>ML</v>
          </cell>
          <cell r="D270">
            <v>7540</v>
          </cell>
        </row>
        <row r="271">
          <cell r="A271">
            <v>270</v>
          </cell>
          <cell r="B271" t="str">
            <v>CINTA SIKA PVC O-22</v>
          </cell>
          <cell r="C271" t="str">
            <v>ML</v>
          </cell>
          <cell r="D271">
            <v>13456</v>
          </cell>
        </row>
        <row r="272">
          <cell r="A272">
            <v>271</v>
          </cell>
          <cell r="B272" t="str">
            <v>C/BOYA MANILIT PF/7   # 6</v>
          </cell>
          <cell r="C272" t="str">
            <v>UN</v>
          </cell>
          <cell r="D272">
            <v>25282</v>
          </cell>
        </row>
        <row r="273">
          <cell r="A273">
            <v>272</v>
          </cell>
          <cell r="B273" t="str">
            <v>CAB.MANILIT FIJO</v>
          </cell>
          <cell r="C273" t="str">
            <v>UN</v>
          </cell>
          <cell r="D273">
            <v>9502</v>
          </cell>
        </row>
        <row r="274">
          <cell r="A274">
            <v>273</v>
          </cell>
          <cell r="B274" t="str">
            <v>ADIJUNTA K</v>
          </cell>
          <cell r="C274" t="str">
            <v>KG</v>
          </cell>
          <cell r="D274">
            <v>2401</v>
          </cell>
        </row>
        <row r="275">
          <cell r="A275">
            <v>274</v>
          </cell>
          <cell r="B275" t="str">
            <v>PLANTA ELECTRICA 32.5 KVA</v>
          </cell>
          <cell r="C275" t="str">
            <v>DD</v>
          </cell>
          <cell r="D275">
            <v>17400</v>
          </cell>
        </row>
        <row r="276">
          <cell r="A276">
            <v>275</v>
          </cell>
          <cell r="B276" t="str">
            <v>ADIMARMOL NATURAL/PIGMENT</v>
          </cell>
          <cell r="C276" t="str">
            <v>KG</v>
          </cell>
          <cell r="D276">
            <v>1254</v>
          </cell>
        </row>
        <row r="277">
          <cell r="A277">
            <v>276</v>
          </cell>
          <cell r="B277" t="str">
            <v>CAJA CONTADOR    30x40</v>
          </cell>
          <cell r="C277" t="str">
            <v>UN</v>
          </cell>
          <cell r="D277">
            <v>7310</v>
          </cell>
        </row>
        <row r="278">
          <cell r="A278">
            <v>277</v>
          </cell>
          <cell r="B278" t="str">
            <v>CAB.MANILIT ARTICULADO</v>
          </cell>
          <cell r="C278" t="str">
            <v>UN</v>
          </cell>
          <cell r="D278">
            <v>7864</v>
          </cell>
        </row>
        <row r="279">
          <cell r="A279">
            <v>278</v>
          </cell>
          <cell r="B279" t="str">
            <v>CAB.MANILIT FIJO VENTILAC</v>
          </cell>
          <cell r="C279" t="str">
            <v>UN</v>
          </cell>
          <cell r="D279">
            <v>8309</v>
          </cell>
        </row>
        <row r="280">
          <cell r="A280">
            <v>279</v>
          </cell>
          <cell r="B280" t="str">
            <v>CAB.MANILIT UNIVERSAL</v>
          </cell>
          <cell r="C280" t="str">
            <v>UN</v>
          </cell>
          <cell r="D280">
            <v>9714</v>
          </cell>
        </row>
        <row r="281">
          <cell r="A281">
            <v>280</v>
          </cell>
          <cell r="B281" t="str">
            <v>GEOTEXTIL NO TEJIDO 1600</v>
          </cell>
          <cell r="C281" t="str">
            <v>M2</v>
          </cell>
          <cell r="D281">
            <v>993</v>
          </cell>
        </row>
        <row r="282">
          <cell r="A282">
            <v>281</v>
          </cell>
          <cell r="B282" t="str">
            <v>GEOTEXTIL TEJIDO    1400</v>
          </cell>
          <cell r="C282" t="str">
            <v>M2</v>
          </cell>
          <cell r="D282">
            <v>807</v>
          </cell>
        </row>
        <row r="283">
          <cell r="A283">
            <v>282</v>
          </cell>
          <cell r="B283" t="str">
            <v>TOC CT-85</v>
          </cell>
          <cell r="C283" t="str">
            <v>GL</v>
          </cell>
          <cell r="D283">
            <v>11975</v>
          </cell>
        </row>
        <row r="284">
          <cell r="A284">
            <v>283</v>
          </cell>
          <cell r="B284" t="str">
            <v>CONEXION ENERGIA      E-5</v>
          </cell>
          <cell r="C284" t="str">
            <v>UN</v>
          </cell>
          <cell r="D284">
            <v>182056</v>
          </cell>
        </row>
        <row r="285">
          <cell r="A285">
            <v>284</v>
          </cell>
          <cell r="B285" t="str">
            <v>CARBOMASTIC No.1</v>
          </cell>
          <cell r="C285" t="str">
            <v>GL</v>
          </cell>
          <cell r="D285">
            <v>4178</v>
          </cell>
        </row>
        <row r="286">
          <cell r="A286">
            <v>285</v>
          </cell>
          <cell r="B286" t="str">
            <v>ARENA TOC FINA</v>
          </cell>
          <cell r="C286" t="str">
            <v>KG</v>
          </cell>
          <cell r="D286">
            <v>474</v>
          </cell>
        </row>
        <row r="287">
          <cell r="A287">
            <v>286</v>
          </cell>
          <cell r="B287" t="str">
            <v>ARENA COLMA FINA</v>
          </cell>
          <cell r="C287" t="str">
            <v>KG</v>
          </cell>
          <cell r="D287">
            <v>534</v>
          </cell>
        </row>
        <row r="288">
          <cell r="A288">
            <v>287</v>
          </cell>
          <cell r="B288" t="str">
            <v>ARENA COLMA MEDIA</v>
          </cell>
          <cell r="C288" t="str">
            <v>KG</v>
          </cell>
          <cell r="D288">
            <v>534</v>
          </cell>
        </row>
        <row r="289">
          <cell r="A289">
            <v>288</v>
          </cell>
          <cell r="B289" t="str">
            <v>ARENA COLMA GRUESA</v>
          </cell>
          <cell r="C289" t="str">
            <v>KG</v>
          </cell>
          <cell r="D289">
            <v>534</v>
          </cell>
        </row>
        <row r="290">
          <cell r="A290">
            <v>289</v>
          </cell>
          <cell r="B290" t="str">
            <v>COLMA LIMPIADOR</v>
          </cell>
          <cell r="C290" t="str">
            <v>KG</v>
          </cell>
          <cell r="D290">
            <v>5568</v>
          </cell>
        </row>
        <row r="291">
          <cell r="A291">
            <v>290</v>
          </cell>
          <cell r="B291" t="str">
            <v>MERULEX I.F.TRANSP-NEGRO</v>
          </cell>
          <cell r="C291" t="str">
            <v>KG</v>
          </cell>
          <cell r="D291">
            <v>6322</v>
          </cell>
        </row>
        <row r="292">
          <cell r="A292">
            <v>291</v>
          </cell>
          <cell r="B292" t="str">
            <v>CAJA CONTADOR    40x30</v>
          </cell>
          <cell r="C292" t="str">
            <v>UN</v>
          </cell>
          <cell r="D292">
            <v>4410</v>
          </cell>
        </row>
        <row r="293">
          <cell r="A293">
            <v>292</v>
          </cell>
          <cell r="B293" t="str">
            <v>SUELO CEMENTO 1:10</v>
          </cell>
          <cell r="C293" t="str">
            <v>M3</v>
          </cell>
          <cell r="D293">
            <v>38628</v>
          </cell>
        </row>
        <row r="294">
          <cell r="A294">
            <v>293</v>
          </cell>
          <cell r="B294" t="str">
            <v>TEC CONFILM</v>
          </cell>
          <cell r="C294" t="str">
            <v>KG</v>
          </cell>
          <cell r="D294">
            <v>2262</v>
          </cell>
        </row>
        <row r="295">
          <cell r="A295">
            <v>294</v>
          </cell>
          <cell r="B295" t="str">
            <v>ADIPOXI 150</v>
          </cell>
          <cell r="C295" t="str">
            <v>KG</v>
          </cell>
          <cell r="D295">
            <v>21077</v>
          </cell>
        </row>
        <row r="296">
          <cell r="A296">
            <v>295</v>
          </cell>
          <cell r="B296" t="str">
            <v>TEJA MAXILIT PF/7     # 4</v>
          </cell>
          <cell r="C296" t="str">
            <v>UN</v>
          </cell>
          <cell r="D296">
            <v>9972</v>
          </cell>
        </row>
        <row r="297">
          <cell r="A297">
            <v>296</v>
          </cell>
          <cell r="B297" t="str">
            <v>TEJA MAXILIT PF/7     # 6</v>
          </cell>
          <cell r="C297" t="str">
            <v>UN</v>
          </cell>
          <cell r="D297">
            <v>15537</v>
          </cell>
        </row>
        <row r="298">
          <cell r="A298">
            <v>297</v>
          </cell>
          <cell r="B298" t="str">
            <v>TEJA MAXILIT PF/7     # 8</v>
          </cell>
          <cell r="C298" t="str">
            <v>UN</v>
          </cell>
          <cell r="D298">
            <v>19934</v>
          </cell>
        </row>
        <row r="299">
          <cell r="A299">
            <v>298</v>
          </cell>
          <cell r="B299" t="str">
            <v>ADILIMPIADOR 1</v>
          </cell>
          <cell r="C299" t="str">
            <v>KG</v>
          </cell>
          <cell r="D299">
            <v>4669</v>
          </cell>
        </row>
        <row r="300">
          <cell r="A300">
            <v>299</v>
          </cell>
          <cell r="B300" t="str">
            <v>ADILIMPIADOR E</v>
          </cell>
          <cell r="C300" t="str">
            <v>KG</v>
          </cell>
          <cell r="D300">
            <v>4669</v>
          </cell>
        </row>
        <row r="301">
          <cell r="A301">
            <v>300</v>
          </cell>
          <cell r="B301" t="str">
            <v>CONEXION ENERGIA      E-6</v>
          </cell>
          <cell r="C301" t="str">
            <v>UN</v>
          </cell>
          <cell r="D301">
            <v>303424</v>
          </cell>
        </row>
        <row r="302">
          <cell r="A302">
            <v>301</v>
          </cell>
          <cell r="B302" t="str">
            <v>TEJA MAXILIT  PF/7   # 10</v>
          </cell>
          <cell r="C302" t="str">
            <v>UN</v>
          </cell>
          <cell r="D302">
            <v>25195</v>
          </cell>
        </row>
        <row r="303">
          <cell r="A303">
            <v>302</v>
          </cell>
          <cell r="B303" t="str">
            <v>MASTERKURE</v>
          </cell>
          <cell r="C303" t="str">
            <v>KG</v>
          </cell>
          <cell r="D303">
            <v>1925</v>
          </cell>
        </row>
        <row r="304">
          <cell r="A304">
            <v>303</v>
          </cell>
          <cell r="B304" t="str">
            <v>LIMPIADOR EPOXICO      01</v>
          </cell>
          <cell r="C304" t="str">
            <v>KG</v>
          </cell>
          <cell r="D304">
            <v>4889</v>
          </cell>
        </row>
        <row r="305">
          <cell r="A305">
            <v>304</v>
          </cell>
          <cell r="B305" t="str">
            <v>LIMPIADOR POLIURETANO</v>
          </cell>
          <cell r="C305" t="str">
            <v>KG</v>
          </cell>
          <cell r="D305">
            <v>3845</v>
          </cell>
        </row>
        <row r="306">
          <cell r="A306">
            <v>305</v>
          </cell>
          <cell r="B306" t="str">
            <v>REVISION ENERGIA BAJA TEN</v>
          </cell>
          <cell r="C306" t="str">
            <v>UN</v>
          </cell>
          <cell r="D306">
            <v>9100</v>
          </cell>
        </row>
        <row r="307">
          <cell r="A307">
            <v>306</v>
          </cell>
          <cell r="B307" t="str">
            <v>ANVIL BOND</v>
          </cell>
          <cell r="C307" t="str">
            <v>KG</v>
          </cell>
          <cell r="D307">
            <v>22527</v>
          </cell>
        </row>
        <row r="308">
          <cell r="A308">
            <v>307</v>
          </cell>
          <cell r="B308" t="str">
            <v>CONCRESIVE LPL</v>
          </cell>
          <cell r="C308" t="str">
            <v>KG</v>
          </cell>
          <cell r="D308">
            <v>23084</v>
          </cell>
        </row>
        <row r="309">
          <cell r="A309">
            <v>308</v>
          </cell>
          <cell r="B309" t="str">
            <v>EMACO S88C</v>
          </cell>
          <cell r="C309" t="str">
            <v>KG</v>
          </cell>
          <cell r="D309">
            <v>1340</v>
          </cell>
        </row>
        <row r="310">
          <cell r="A310">
            <v>309</v>
          </cell>
          <cell r="B310" t="str">
            <v>TECNOCONCRETO IP/102-402</v>
          </cell>
          <cell r="C310" t="str">
            <v>GL</v>
          </cell>
          <cell r="D310">
            <v>23919</v>
          </cell>
        </row>
        <row r="311">
          <cell r="A311">
            <v>310</v>
          </cell>
          <cell r="B311" t="str">
            <v>CAJA CONTADOR    45x45</v>
          </cell>
          <cell r="C311" t="str">
            <v>UN</v>
          </cell>
          <cell r="D311">
            <v>5570</v>
          </cell>
        </row>
        <row r="312">
          <cell r="A312">
            <v>311</v>
          </cell>
          <cell r="B312" t="str">
            <v>CAJA CONTADOR    60x60</v>
          </cell>
          <cell r="C312" t="str">
            <v>UN</v>
          </cell>
          <cell r="D312">
            <v>34413</v>
          </cell>
        </row>
        <row r="313">
          <cell r="A313">
            <v>312</v>
          </cell>
          <cell r="B313" t="str">
            <v>TECNOCONCRETO PS-107</v>
          </cell>
          <cell r="C313" t="str">
            <v>GL</v>
          </cell>
          <cell r="D313">
            <v>15190</v>
          </cell>
        </row>
        <row r="314">
          <cell r="A314">
            <v>313</v>
          </cell>
          <cell r="B314" t="str">
            <v>TECNOCONCRETO PS-107 C</v>
          </cell>
          <cell r="C314" t="str">
            <v>GL</v>
          </cell>
          <cell r="D314">
            <v>1989</v>
          </cell>
        </row>
        <row r="315">
          <cell r="A315">
            <v>314</v>
          </cell>
          <cell r="B315" t="str">
            <v>TECNOCONCRETO RS-105</v>
          </cell>
          <cell r="C315" t="str">
            <v>GL</v>
          </cell>
          <cell r="D315">
            <v>20631</v>
          </cell>
        </row>
        <row r="316">
          <cell r="A316">
            <v>315</v>
          </cell>
          <cell r="B316" t="str">
            <v>TECNOCONCRETO RM-203 PRIM</v>
          </cell>
          <cell r="C316" t="str">
            <v>GL</v>
          </cell>
          <cell r="D316">
            <v>20103</v>
          </cell>
        </row>
        <row r="317">
          <cell r="A317">
            <v>316</v>
          </cell>
          <cell r="B317" t="str">
            <v>DISCO PULIDORA</v>
          </cell>
          <cell r="C317" t="str">
            <v>UN</v>
          </cell>
          <cell r="D317">
            <v>9280</v>
          </cell>
        </row>
        <row r="318">
          <cell r="A318">
            <v>317</v>
          </cell>
          <cell r="B318" t="str">
            <v>TECNOCONCRETO RP-202</v>
          </cell>
          <cell r="C318" t="str">
            <v>GL</v>
          </cell>
          <cell r="D318">
            <v>25195</v>
          </cell>
        </row>
        <row r="319">
          <cell r="A319">
            <v>318</v>
          </cell>
          <cell r="B319" t="str">
            <v>TECNOCONCRETO P-70</v>
          </cell>
          <cell r="C319" t="str">
            <v>GL</v>
          </cell>
          <cell r="D319">
            <v>13050</v>
          </cell>
        </row>
        <row r="320">
          <cell r="A320">
            <v>319</v>
          </cell>
          <cell r="B320" t="str">
            <v>SELLADOR WATER REPELLENT</v>
          </cell>
          <cell r="C320" t="str">
            <v>GL</v>
          </cell>
          <cell r="D320">
            <v>279170</v>
          </cell>
        </row>
        <row r="321">
          <cell r="A321">
            <v>320</v>
          </cell>
          <cell r="B321" t="str">
            <v>CANDADO  YALE 11060</v>
          </cell>
          <cell r="C321" t="str">
            <v>UN</v>
          </cell>
          <cell r="D321">
            <v>9454</v>
          </cell>
        </row>
        <row r="322">
          <cell r="A322">
            <v>321</v>
          </cell>
          <cell r="B322" t="str">
            <v>CONCRETO CORR 1500 PSI</v>
          </cell>
          <cell r="C322" t="str">
            <v>M3</v>
          </cell>
          <cell r="D322">
            <v>112056</v>
          </cell>
        </row>
        <row r="323">
          <cell r="A323">
            <v>322</v>
          </cell>
          <cell r="B323" t="str">
            <v>CONCRETO CORR 2000 PSI</v>
          </cell>
          <cell r="C323" t="str">
            <v>M3</v>
          </cell>
          <cell r="D323">
            <v>117044</v>
          </cell>
        </row>
        <row r="324">
          <cell r="A324">
            <v>323</v>
          </cell>
          <cell r="B324" t="str">
            <v>CONCRETO CORR 2500 PSI</v>
          </cell>
          <cell r="C324" t="str">
            <v>M3</v>
          </cell>
          <cell r="D324">
            <v>123192</v>
          </cell>
        </row>
        <row r="325">
          <cell r="A325">
            <v>324</v>
          </cell>
          <cell r="B325" t="str">
            <v>CONCRETO CORR 3000 PSI</v>
          </cell>
          <cell r="C325" t="str">
            <v>M3</v>
          </cell>
          <cell r="D325">
            <v>131544</v>
          </cell>
        </row>
        <row r="326">
          <cell r="A326">
            <v>325</v>
          </cell>
          <cell r="B326" t="str">
            <v>CONCRETO CORR 3500 PSI</v>
          </cell>
          <cell r="C326" t="str">
            <v>M3</v>
          </cell>
          <cell r="D326">
            <v>138156</v>
          </cell>
        </row>
        <row r="327">
          <cell r="A327">
            <v>326</v>
          </cell>
          <cell r="B327" t="str">
            <v>CONCRETO CORR 4000 PSI</v>
          </cell>
          <cell r="C327" t="str">
            <v>M3</v>
          </cell>
          <cell r="D327">
            <v>147204</v>
          </cell>
        </row>
        <row r="328">
          <cell r="A328">
            <v>327</v>
          </cell>
          <cell r="B328" t="str">
            <v>CONCRETO CORR 4500 PSI</v>
          </cell>
          <cell r="C328" t="str">
            <v>M3</v>
          </cell>
          <cell r="D328">
            <v>156832</v>
          </cell>
        </row>
        <row r="329">
          <cell r="A329">
            <v>328</v>
          </cell>
          <cell r="B329" t="str">
            <v>CONCRETO CORR 5000 PSI</v>
          </cell>
          <cell r="C329" t="str">
            <v>M3</v>
          </cell>
          <cell r="D329">
            <v>165300</v>
          </cell>
        </row>
        <row r="330">
          <cell r="A330">
            <v>329</v>
          </cell>
          <cell r="B330" t="str">
            <v>CONCRETO CORR 6000 PSI</v>
          </cell>
          <cell r="C330" t="str">
            <v>M3</v>
          </cell>
          <cell r="D330">
            <v>180960</v>
          </cell>
        </row>
        <row r="331">
          <cell r="A331">
            <v>330</v>
          </cell>
          <cell r="B331" t="str">
            <v>SUELO CEMENTO 1:13</v>
          </cell>
          <cell r="C331" t="str">
            <v>M3</v>
          </cell>
          <cell r="D331">
            <v>35496</v>
          </cell>
        </row>
        <row r="332">
          <cell r="A332">
            <v>331</v>
          </cell>
          <cell r="B332" t="str">
            <v>COSTO ADIC. RET.1500 PSI</v>
          </cell>
          <cell r="C332" t="str">
            <v>M3</v>
          </cell>
          <cell r="D332">
            <v>5104</v>
          </cell>
        </row>
        <row r="333">
          <cell r="A333">
            <v>332</v>
          </cell>
          <cell r="B333" t="str">
            <v>COSTO ADIC. RET.2500 PSI</v>
          </cell>
          <cell r="C333" t="str">
            <v>M3</v>
          </cell>
          <cell r="D333">
            <v>5104</v>
          </cell>
        </row>
        <row r="334">
          <cell r="A334">
            <v>333</v>
          </cell>
          <cell r="B334" t="str">
            <v>COSTO ADIC. RET.3000 PSI</v>
          </cell>
          <cell r="C334" t="str">
            <v>M3</v>
          </cell>
          <cell r="D334">
            <v>5452</v>
          </cell>
        </row>
        <row r="335">
          <cell r="A335">
            <v>334</v>
          </cell>
          <cell r="B335" t="str">
            <v>COSTO ADIC. RET.3500 PSI</v>
          </cell>
          <cell r="C335" t="str">
            <v>M3</v>
          </cell>
          <cell r="D335">
            <v>5452</v>
          </cell>
        </row>
        <row r="336">
          <cell r="A336">
            <v>335</v>
          </cell>
          <cell r="B336" t="str">
            <v>COSTO ADIC. RET.5000 PSI</v>
          </cell>
          <cell r="C336" t="str">
            <v>M3</v>
          </cell>
          <cell r="D336">
            <v>5568</v>
          </cell>
        </row>
        <row r="337">
          <cell r="A337">
            <v>336</v>
          </cell>
          <cell r="B337" t="str">
            <v>BOVEDILLA PREFABRICADA</v>
          </cell>
          <cell r="C337" t="str">
            <v>UN</v>
          </cell>
          <cell r="D337">
            <v>1415</v>
          </cell>
        </row>
        <row r="338">
          <cell r="A338">
            <v>337</v>
          </cell>
          <cell r="B338" t="str">
            <v>COSTO ADIC. RET.6000 PSI</v>
          </cell>
          <cell r="C338" t="str">
            <v>M3</v>
          </cell>
          <cell r="D338">
            <v>5684</v>
          </cell>
        </row>
        <row r="339">
          <cell r="A339">
            <v>338</v>
          </cell>
          <cell r="B339" t="str">
            <v>BLOQ 10X20X40 TIPO IV C10</v>
          </cell>
          <cell r="C339" t="str">
            <v>UN</v>
          </cell>
          <cell r="D339">
            <v>458</v>
          </cell>
        </row>
        <row r="340">
          <cell r="A340">
            <v>339</v>
          </cell>
          <cell r="B340" t="str">
            <v>INCREMENT.BOMBEO</v>
          </cell>
          <cell r="C340" t="str">
            <v>M3</v>
          </cell>
          <cell r="D340">
            <v>11600</v>
          </cell>
        </row>
        <row r="341">
          <cell r="A341">
            <v>340</v>
          </cell>
          <cell r="B341" t="str">
            <v>BOVEDILLA PREFABRICADA 01</v>
          </cell>
          <cell r="C341" t="str">
            <v>UN</v>
          </cell>
          <cell r="D341">
            <v>1839</v>
          </cell>
        </row>
        <row r="342">
          <cell r="A342">
            <v>341</v>
          </cell>
          <cell r="B342" t="str">
            <v>LISTON ABARCO 1"x2"x12'</v>
          </cell>
          <cell r="C342" t="str">
            <v>UN</v>
          </cell>
          <cell r="D342">
            <v>4504</v>
          </cell>
        </row>
        <row r="343">
          <cell r="A343">
            <v>342</v>
          </cell>
          <cell r="B343" t="str">
            <v>LISTON ABARCO 2"x2"x15'</v>
          </cell>
          <cell r="C343" t="str">
            <v>UN</v>
          </cell>
          <cell r="D343">
            <v>4000</v>
          </cell>
        </row>
        <row r="344">
          <cell r="A344">
            <v>343</v>
          </cell>
          <cell r="B344" t="str">
            <v>LISTON ABARCO 2"x4"x12</v>
          </cell>
          <cell r="C344" t="str">
            <v>UN</v>
          </cell>
          <cell r="D344">
            <v>13032</v>
          </cell>
        </row>
        <row r="345">
          <cell r="A345">
            <v>344</v>
          </cell>
          <cell r="B345" t="str">
            <v>LISTON CATIVO 2"x2"x12'</v>
          </cell>
          <cell r="C345" t="str">
            <v>UN</v>
          </cell>
          <cell r="D345">
            <v>2000</v>
          </cell>
        </row>
        <row r="346">
          <cell r="A346">
            <v>345</v>
          </cell>
          <cell r="B346" t="str">
            <v>LISTON CATIVO 2"x2"x12'01</v>
          </cell>
          <cell r="C346" t="str">
            <v>UN</v>
          </cell>
          <cell r="D346">
            <v>2200</v>
          </cell>
        </row>
        <row r="347">
          <cell r="A347">
            <v>346</v>
          </cell>
          <cell r="B347" t="str">
            <v>LISTON CATIVO 2"x2"x15'</v>
          </cell>
          <cell r="C347" t="str">
            <v>UN</v>
          </cell>
          <cell r="D347">
            <v>2500</v>
          </cell>
        </row>
        <row r="348">
          <cell r="A348">
            <v>347</v>
          </cell>
          <cell r="B348" t="str">
            <v>LISTON CATIVO 2"x2"x15'01</v>
          </cell>
          <cell r="C348" t="str">
            <v>UN</v>
          </cell>
          <cell r="D348">
            <v>2500</v>
          </cell>
        </row>
        <row r="349">
          <cell r="A349">
            <v>348</v>
          </cell>
          <cell r="B349" t="str">
            <v>CABALLETE MAXILIT    FIJO</v>
          </cell>
          <cell r="C349" t="str">
            <v>UN</v>
          </cell>
          <cell r="D349">
            <v>10550</v>
          </cell>
        </row>
        <row r="350">
          <cell r="A350">
            <v>349</v>
          </cell>
          <cell r="B350" t="str">
            <v>CABALLETE MAXILIT ONDULAD</v>
          </cell>
          <cell r="C350" t="str">
            <v>UN</v>
          </cell>
          <cell r="D350">
            <v>9312</v>
          </cell>
        </row>
        <row r="351">
          <cell r="A351">
            <v>350</v>
          </cell>
          <cell r="B351" t="str">
            <v>CABALLETE MAXILIT    FI01</v>
          </cell>
          <cell r="C351" t="str">
            <v>UN</v>
          </cell>
          <cell r="D351">
            <v>10550</v>
          </cell>
        </row>
        <row r="352">
          <cell r="A352">
            <v>351</v>
          </cell>
          <cell r="B352" t="str">
            <v>CABALLETE MAXILIT ONDUL01</v>
          </cell>
          <cell r="C352" t="str">
            <v>UN</v>
          </cell>
          <cell r="D352">
            <v>9312</v>
          </cell>
        </row>
        <row r="353">
          <cell r="A353">
            <v>352</v>
          </cell>
          <cell r="B353" t="str">
            <v>CONEXION ENERGIA      E01</v>
          </cell>
          <cell r="C353" t="str">
            <v>UN</v>
          </cell>
          <cell r="D353">
            <v>0</v>
          </cell>
        </row>
        <row r="354">
          <cell r="A354">
            <v>353</v>
          </cell>
          <cell r="B354" t="str">
            <v>TEJA TECHADORA PF/5   # 4</v>
          </cell>
          <cell r="C354" t="str">
            <v>UN</v>
          </cell>
          <cell r="D354">
            <v>8023</v>
          </cell>
        </row>
        <row r="355">
          <cell r="A355">
            <v>354</v>
          </cell>
          <cell r="B355" t="str">
            <v>TEJA TECHADORA PF/5   # 6</v>
          </cell>
          <cell r="C355" t="str">
            <v>UN</v>
          </cell>
          <cell r="D355">
            <v>13223</v>
          </cell>
        </row>
        <row r="356">
          <cell r="A356">
            <v>355</v>
          </cell>
          <cell r="B356" t="str">
            <v>TEJA TECHADORA PF/5   #10</v>
          </cell>
          <cell r="C356" t="str">
            <v>UN</v>
          </cell>
          <cell r="D356">
            <v>17553</v>
          </cell>
        </row>
        <row r="357">
          <cell r="A357">
            <v>356</v>
          </cell>
          <cell r="B357" t="str">
            <v>TEJA RENDILIT  PF/5   # 4</v>
          </cell>
          <cell r="C357" t="str">
            <v>UN</v>
          </cell>
          <cell r="D357">
            <v>8587</v>
          </cell>
        </row>
        <row r="358">
          <cell r="A358">
            <v>357</v>
          </cell>
          <cell r="B358" t="str">
            <v>SUELO CEMENTO 1:30</v>
          </cell>
          <cell r="C358" t="str">
            <v>M3</v>
          </cell>
          <cell r="D358">
            <v>25520</v>
          </cell>
        </row>
        <row r="359">
          <cell r="A359">
            <v>358</v>
          </cell>
          <cell r="B359" t="str">
            <v>SUELO CEMENTO 1:5</v>
          </cell>
          <cell r="C359" t="str">
            <v>M3</v>
          </cell>
          <cell r="D359">
            <v>63800</v>
          </cell>
        </row>
        <row r="360">
          <cell r="A360">
            <v>359</v>
          </cell>
          <cell r="B360" t="str">
            <v>SUELO CEMENTO 1:6</v>
          </cell>
          <cell r="C360" t="str">
            <v>M3</v>
          </cell>
          <cell r="D360">
            <v>55680</v>
          </cell>
        </row>
        <row r="361">
          <cell r="A361">
            <v>360</v>
          </cell>
          <cell r="B361" t="str">
            <v>SUELO CEMENTO 1:8</v>
          </cell>
          <cell r="C361" t="str">
            <v>M3</v>
          </cell>
          <cell r="D361">
            <v>44892</v>
          </cell>
        </row>
        <row r="362">
          <cell r="A362">
            <v>361</v>
          </cell>
          <cell r="B362" t="str">
            <v>CONCRETO G.FINA 1500 PSI</v>
          </cell>
          <cell r="C362" t="str">
            <v>M3</v>
          </cell>
          <cell r="D362">
            <v>107996</v>
          </cell>
        </row>
        <row r="363">
          <cell r="A363">
            <v>362</v>
          </cell>
          <cell r="B363" t="str">
            <v>CONCRETO G.FINA 2000 PSI</v>
          </cell>
          <cell r="C363" t="str">
            <v>M3</v>
          </cell>
          <cell r="D363">
            <v>114608</v>
          </cell>
        </row>
        <row r="364">
          <cell r="A364">
            <v>363</v>
          </cell>
          <cell r="B364" t="str">
            <v>CONCRETO G.FINA 2500 PSI</v>
          </cell>
          <cell r="C364" t="str">
            <v>M3</v>
          </cell>
          <cell r="D364">
            <v>117160</v>
          </cell>
        </row>
        <row r="365">
          <cell r="A365">
            <v>364</v>
          </cell>
          <cell r="B365" t="str">
            <v>CONCRETO G.FINA 3000 PSI</v>
          </cell>
          <cell r="C365" t="str">
            <v>M3</v>
          </cell>
          <cell r="D365">
            <v>122960</v>
          </cell>
        </row>
        <row r="366">
          <cell r="A366">
            <v>365</v>
          </cell>
          <cell r="B366" t="str">
            <v>MORTERO CORR.    1500 PSI</v>
          </cell>
          <cell r="C366" t="str">
            <v>M3</v>
          </cell>
          <cell r="D366">
            <v>104980</v>
          </cell>
        </row>
        <row r="367">
          <cell r="A367">
            <v>366</v>
          </cell>
          <cell r="B367" t="str">
            <v>MORTERO CORR.    2000 PSI</v>
          </cell>
          <cell r="C367" t="str">
            <v>M3</v>
          </cell>
          <cell r="D367">
            <v>111012</v>
          </cell>
        </row>
        <row r="368">
          <cell r="A368">
            <v>367</v>
          </cell>
          <cell r="B368" t="str">
            <v>MORTERO CORR.    2500 PSI</v>
          </cell>
          <cell r="C368" t="str">
            <v>M3</v>
          </cell>
          <cell r="D368">
            <v>120060</v>
          </cell>
        </row>
        <row r="369">
          <cell r="A369">
            <v>368</v>
          </cell>
          <cell r="B369" t="str">
            <v>MORTERO CORR.    3000 PSI</v>
          </cell>
          <cell r="C369" t="str">
            <v>M3</v>
          </cell>
          <cell r="D369">
            <v>132704</v>
          </cell>
        </row>
        <row r="370">
          <cell r="A370">
            <v>369</v>
          </cell>
          <cell r="B370" t="str">
            <v>BLOQ 15X20X40 TIPO I C-15</v>
          </cell>
          <cell r="C370" t="str">
            <v>UN</v>
          </cell>
          <cell r="D370">
            <v>853</v>
          </cell>
        </row>
        <row r="371">
          <cell r="A371">
            <v>370</v>
          </cell>
          <cell r="B371" t="str">
            <v>BLOQ 20X20X40 TIPO I C-20</v>
          </cell>
          <cell r="C371" t="str">
            <v>UN</v>
          </cell>
          <cell r="D371">
            <v>1090</v>
          </cell>
        </row>
        <row r="372">
          <cell r="A372">
            <v>371</v>
          </cell>
          <cell r="B372" t="str">
            <v>MORTERO CORR.    1800 PSI</v>
          </cell>
          <cell r="C372" t="str">
            <v>M3</v>
          </cell>
          <cell r="D372">
            <v>106720</v>
          </cell>
        </row>
        <row r="373">
          <cell r="A373">
            <v>372</v>
          </cell>
          <cell r="B373" t="str">
            <v>LISTON CEDRO 1"x2"x12'</v>
          </cell>
          <cell r="C373" t="str">
            <v>UN</v>
          </cell>
          <cell r="D373">
            <v>2400</v>
          </cell>
        </row>
        <row r="374">
          <cell r="A374">
            <v>373</v>
          </cell>
          <cell r="B374" t="str">
            <v>BLOQ 15X20X40 TIPO IV C15</v>
          </cell>
          <cell r="C374" t="str">
            <v>UN</v>
          </cell>
          <cell r="D374">
            <v>737</v>
          </cell>
        </row>
        <row r="375">
          <cell r="A375">
            <v>374</v>
          </cell>
          <cell r="B375" t="str">
            <v>BLOQ 20X20X40 TIPO IV C20</v>
          </cell>
          <cell r="C375" t="str">
            <v>UN</v>
          </cell>
          <cell r="D375">
            <v>945</v>
          </cell>
        </row>
        <row r="376">
          <cell r="A376">
            <v>375</v>
          </cell>
          <cell r="B376" t="str">
            <v>MORTERO          1800 PSI</v>
          </cell>
          <cell r="C376" t="str">
            <v>M3</v>
          </cell>
          <cell r="D376">
            <v>107880</v>
          </cell>
        </row>
        <row r="377">
          <cell r="A377">
            <v>376</v>
          </cell>
          <cell r="B377" t="str">
            <v>ADOQUIN PEATONAL</v>
          </cell>
          <cell r="C377" t="str">
            <v>M2</v>
          </cell>
          <cell r="D377">
            <v>9338</v>
          </cell>
        </row>
        <row r="378">
          <cell r="A378">
            <v>377</v>
          </cell>
          <cell r="B378" t="str">
            <v>CONCRETO TRADIC. 1500 PSI</v>
          </cell>
          <cell r="C378" t="str">
            <v>M3</v>
          </cell>
          <cell r="D378">
            <v>101500</v>
          </cell>
        </row>
        <row r="379">
          <cell r="A379">
            <v>378</v>
          </cell>
          <cell r="B379" t="str">
            <v>CONCRETO TRADIC. 2000 PSI</v>
          </cell>
          <cell r="C379" t="str">
            <v>M3</v>
          </cell>
          <cell r="D379">
            <v>106720</v>
          </cell>
        </row>
        <row r="380">
          <cell r="A380">
            <v>379</v>
          </cell>
          <cell r="B380" t="str">
            <v>CONCRETO TRADIC. 2500 PSI</v>
          </cell>
          <cell r="C380" t="str">
            <v>M3</v>
          </cell>
          <cell r="D380">
            <v>109736</v>
          </cell>
        </row>
        <row r="381">
          <cell r="A381">
            <v>380</v>
          </cell>
          <cell r="B381" t="str">
            <v>CONCRETO TRADIC. 3000 PSI</v>
          </cell>
          <cell r="C381" t="str">
            <v>M3</v>
          </cell>
          <cell r="D381">
            <v>115852</v>
          </cell>
        </row>
        <row r="382">
          <cell r="A382">
            <v>381</v>
          </cell>
          <cell r="B382" t="str">
            <v>CONCRETO TRADIC. 3500 PSI</v>
          </cell>
          <cell r="C382" t="str">
            <v>M3</v>
          </cell>
          <cell r="D382">
            <v>120640</v>
          </cell>
        </row>
        <row r="383">
          <cell r="A383">
            <v>382</v>
          </cell>
          <cell r="B383" t="str">
            <v>CONCRETO TRADIC. 4000 PSI</v>
          </cell>
          <cell r="C383" t="str">
            <v>M3</v>
          </cell>
          <cell r="D383">
            <v>124700</v>
          </cell>
        </row>
        <row r="384">
          <cell r="A384">
            <v>383</v>
          </cell>
          <cell r="B384" t="str">
            <v>CONCRETO TRADIC. 4500 PSI</v>
          </cell>
          <cell r="C384" t="str">
            <v>M3</v>
          </cell>
          <cell r="D384">
            <v>129920</v>
          </cell>
        </row>
        <row r="385">
          <cell r="A385">
            <v>384</v>
          </cell>
          <cell r="B385" t="str">
            <v>CONCRETO TRADIC. 5000 PSI</v>
          </cell>
          <cell r="C385" t="str">
            <v>M3</v>
          </cell>
          <cell r="D385">
            <v>134560</v>
          </cell>
        </row>
        <row r="386">
          <cell r="A386">
            <v>385</v>
          </cell>
          <cell r="B386" t="str">
            <v>CONCRETO TRADIC. 6000 PSI</v>
          </cell>
          <cell r="C386" t="str">
            <v>M3</v>
          </cell>
          <cell r="D386">
            <v>146160</v>
          </cell>
        </row>
        <row r="387">
          <cell r="A387">
            <v>386</v>
          </cell>
          <cell r="B387" t="str">
            <v>CONCRETO G.FINA 3500 PSI</v>
          </cell>
          <cell r="C387" t="str">
            <v>M3</v>
          </cell>
          <cell r="D387">
            <v>129688</v>
          </cell>
        </row>
        <row r="388">
          <cell r="A388">
            <v>387</v>
          </cell>
          <cell r="B388" t="str">
            <v>CONCRETO G.FINA 4000 PSI</v>
          </cell>
          <cell r="C388" t="str">
            <v>M3</v>
          </cell>
          <cell r="D388">
            <v>134096</v>
          </cell>
        </row>
        <row r="389">
          <cell r="A389">
            <v>388</v>
          </cell>
          <cell r="B389" t="str">
            <v>CONCRETO G.FINA 4500 PSI</v>
          </cell>
          <cell r="C389" t="str">
            <v>M3</v>
          </cell>
          <cell r="D389">
            <v>139896</v>
          </cell>
        </row>
        <row r="390">
          <cell r="A390">
            <v>389</v>
          </cell>
          <cell r="B390" t="str">
            <v>CEPILLO DE ACERO</v>
          </cell>
          <cell r="C390" t="str">
            <v>UN</v>
          </cell>
          <cell r="D390">
            <v>2025</v>
          </cell>
        </row>
        <row r="391">
          <cell r="A391">
            <v>390</v>
          </cell>
          <cell r="B391" t="str">
            <v>CEPILLO DE ACERO       01</v>
          </cell>
          <cell r="C391" t="str">
            <v>UN</v>
          </cell>
          <cell r="D391">
            <v>1570</v>
          </cell>
        </row>
        <row r="392">
          <cell r="A392">
            <v>391</v>
          </cell>
          <cell r="B392" t="str">
            <v>SACOS DE FIQUE</v>
          </cell>
          <cell r="C392" t="str">
            <v>UN</v>
          </cell>
          <cell r="D392">
            <v>100</v>
          </cell>
        </row>
        <row r="393">
          <cell r="A393">
            <v>392</v>
          </cell>
          <cell r="B393" t="str">
            <v>BROCA AR C.LISO      1/2"</v>
          </cell>
          <cell r="C393" t="str">
            <v>UN</v>
          </cell>
          <cell r="D393">
            <v>5394</v>
          </cell>
        </row>
        <row r="394">
          <cell r="A394">
            <v>393</v>
          </cell>
          <cell r="B394" t="str">
            <v>BROCA AR C.LISO      1/4"</v>
          </cell>
          <cell r="C394" t="str">
            <v>UN</v>
          </cell>
          <cell r="D394">
            <v>1624</v>
          </cell>
        </row>
        <row r="395">
          <cell r="A395">
            <v>394</v>
          </cell>
          <cell r="B395" t="str">
            <v>ACEITERA METALICA   250cc</v>
          </cell>
          <cell r="C395" t="str">
            <v>UN</v>
          </cell>
          <cell r="D395">
            <v>6380</v>
          </cell>
        </row>
        <row r="396">
          <cell r="A396">
            <v>395</v>
          </cell>
          <cell r="B396" t="str">
            <v>INCREMENT.BOMBEO 1500 PSI</v>
          </cell>
          <cell r="C396" t="str">
            <v>M3</v>
          </cell>
          <cell r="D396">
            <v>3480</v>
          </cell>
        </row>
        <row r="397">
          <cell r="A397">
            <v>396</v>
          </cell>
          <cell r="B397" t="str">
            <v>INCREMENT.BOMBEO 2000 PSI</v>
          </cell>
          <cell r="C397" t="str">
            <v>M3</v>
          </cell>
          <cell r="D397">
            <v>3712</v>
          </cell>
        </row>
        <row r="398">
          <cell r="A398">
            <v>397</v>
          </cell>
          <cell r="B398" t="str">
            <v>INCREMENT.BOMBEO 2500 PSI</v>
          </cell>
          <cell r="C398" t="str">
            <v>M3</v>
          </cell>
          <cell r="D398">
            <v>3944</v>
          </cell>
        </row>
        <row r="399">
          <cell r="A399">
            <v>398</v>
          </cell>
          <cell r="B399" t="str">
            <v>INCREMENT.BOMBEO 3000 PSI</v>
          </cell>
          <cell r="C399" t="str">
            <v>M3</v>
          </cell>
          <cell r="D399">
            <v>4176</v>
          </cell>
        </row>
        <row r="400">
          <cell r="A400">
            <v>399</v>
          </cell>
          <cell r="B400" t="str">
            <v>INCREMENT.BOMBEO 3500 PSI</v>
          </cell>
          <cell r="C400" t="str">
            <v>M3</v>
          </cell>
          <cell r="D400">
            <v>4408</v>
          </cell>
        </row>
        <row r="401">
          <cell r="A401">
            <v>400</v>
          </cell>
          <cell r="B401" t="str">
            <v>INCREMENT.BOMBEO 4000 PSI</v>
          </cell>
          <cell r="C401" t="str">
            <v>M3</v>
          </cell>
          <cell r="D401">
            <v>4840</v>
          </cell>
        </row>
        <row r="402">
          <cell r="A402">
            <v>401</v>
          </cell>
          <cell r="B402" t="str">
            <v>INCREMENT.BOMBEO 4500 PSI</v>
          </cell>
          <cell r="C402" t="str">
            <v>M3</v>
          </cell>
          <cell r="D402">
            <v>4872</v>
          </cell>
        </row>
        <row r="403">
          <cell r="A403">
            <v>402</v>
          </cell>
          <cell r="B403" t="str">
            <v>INCREMENT.BOMBEO 5000 PSI</v>
          </cell>
          <cell r="C403" t="str">
            <v>M3</v>
          </cell>
          <cell r="D403">
            <v>5104</v>
          </cell>
        </row>
        <row r="404">
          <cell r="A404">
            <v>403</v>
          </cell>
          <cell r="B404" t="str">
            <v>INCREMENT.BOMBEO 6000 PSI</v>
          </cell>
          <cell r="C404" t="str">
            <v>M3</v>
          </cell>
          <cell r="D404">
            <v>5336</v>
          </cell>
        </row>
        <row r="405">
          <cell r="A405">
            <v>404</v>
          </cell>
          <cell r="B405" t="str">
            <v>INCREMENT.FLUIDO 1500 PSI</v>
          </cell>
          <cell r="C405" t="str">
            <v>M3</v>
          </cell>
          <cell r="D405">
            <v>8932</v>
          </cell>
        </row>
        <row r="406">
          <cell r="A406">
            <v>405</v>
          </cell>
          <cell r="B406" t="str">
            <v>INCREMENT.FLUIDO 2000 PSI</v>
          </cell>
          <cell r="C406" t="str">
            <v>M3</v>
          </cell>
          <cell r="D406">
            <v>9048</v>
          </cell>
        </row>
        <row r="407">
          <cell r="A407">
            <v>406</v>
          </cell>
          <cell r="B407" t="str">
            <v>INCREMENT.FLUIDO 2500 PSI</v>
          </cell>
          <cell r="C407" t="str">
            <v>M3</v>
          </cell>
          <cell r="D407">
            <v>9976</v>
          </cell>
        </row>
        <row r="408">
          <cell r="A408">
            <v>407</v>
          </cell>
          <cell r="B408" t="str">
            <v>INCREMENT.FLUIDO 3000 PSI</v>
          </cell>
          <cell r="C408" t="str">
            <v>M3</v>
          </cell>
          <cell r="D408">
            <v>11368</v>
          </cell>
        </row>
        <row r="409">
          <cell r="A409">
            <v>408</v>
          </cell>
          <cell r="B409" t="str">
            <v>INCREMENT.FLUIDO 3500 PSI</v>
          </cell>
          <cell r="C409" t="str">
            <v>M3</v>
          </cell>
          <cell r="D409">
            <v>11716</v>
          </cell>
        </row>
        <row r="410">
          <cell r="A410">
            <v>409</v>
          </cell>
          <cell r="B410" t="str">
            <v>INCREMENT.FLUIDO 4000 PSI</v>
          </cell>
          <cell r="C410" t="str">
            <v>M3</v>
          </cell>
          <cell r="D410">
            <v>12644</v>
          </cell>
        </row>
        <row r="411">
          <cell r="A411">
            <v>410</v>
          </cell>
          <cell r="B411" t="str">
            <v>INCREMENT.FLUIDO 4500 PSI</v>
          </cell>
          <cell r="C411" t="str">
            <v>M3</v>
          </cell>
          <cell r="D411">
            <v>14732</v>
          </cell>
        </row>
        <row r="412">
          <cell r="A412">
            <v>411</v>
          </cell>
          <cell r="B412" t="str">
            <v>INCREMENT.FLUIDO 5000 PSI</v>
          </cell>
          <cell r="C412" t="str">
            <v>M3</v>
          </cell>
          <cell r="D412">
            <v>15428</v>
          </cell>
        </row>
        <row r="413">
          <cell r="A413">
            <v>412</v>
          </cell>
          <cell r="B413" t="str">
            <v>INCREMENT.FLUIDO 6000 PSI</v>
          </cell>
          <cell r="C413" t="str">
            <v>M3</v>
          </cell>
          <cell r="D413">
            <v>16124</v>
          </cell>
        </row>
        <row r="414">
          <cell r="A414">
            <v>413</v>
          </cell>
          <cell r="B414" t="str">
            <v>MORTERO PISOS    1500 PSI</v>
          </cell>
          <cell r="C414" t="str">
            <v>M3</v>
          </cell>
          <cell r="D414">
            <v>96280</v>
          </cell>
        </row>
        <row r="415">
          <cell r="A415">
            <v>414</v>
          </cell>
          <cell r="B415" t="str">
            <v>MORTERO PISOS    2000 PSI</v>
          </cell>
          <cell r="C415" t="str">
            <v>M3</v>
          </cell>
          <cell r="D415">
            <v>99760</v>
          </cell>
        </row>
        <row r="416">
          <cell r="A416">
            <v>415</v>
          </cell>
          <cell r="B416" t="str">
            <v>MORTERO PISOS    2500 PSI</v>
          </cell>
          <cell r="C416" t="str">
            <v>M3</v>
          </cell>
          <cell r="D416">
            <v>105212</v>
          </cell>
        </row>
        <row r="417">
          <cell r="A417">
            <v>416</v>
          </cell>
          <cell r="B417" t="str">
            <v>MORTERO PISOS    3000 PSI</v>
          </cell>
          <cell r="C417" t="str">
            <v>M3</v>
          </cell>
          <cell r="D417">
            <v>112288</v>
          </cell>
        </row>
        <row r="418">
          <cell r="A418">
            <v>417</v>
          </cell>
          <cell r="B418" t="str">
            <v>MORTERO PISOS    3500 PSI</v>
          </cell>
          <cell r="C418" t="str">
            <v>M3</v>
          </cell>
          <cell r="D418">
            <v>118320</v>
          </cell>
        </row>
        <row r="419">
          <cell r="A419">
            <v>418</v>
          </cell>
          <cell r="B419" t="str">
            <v>MORTERO PISOS    4000 PSI</v>
          </cell>
          <cell r="C419" t="str">
            <v>M3</v>
          </cell>
          <cell r="D419">
            <v>120640</v>
          </cell>
        </row>
        <row r="420">
          <cell r="A420">
            <v>419</v>
          </cell>
          <cell r="B420" t="str">
            <v>ZORRA METALICA PLANA</v>
          </cell>
          <cell r="C420" t="str">
            <v>UN</v>
          </cell>
          <cell r="D420">
            <v>64380</v>
          </cell>
        </row>
        <row r="421">
          <cell r="A421">
            <v>420</v>
          </cell>
          <cell r="B421" t="str">
            <v>DIFUSOR ALETA MOVIL 6"x6"</v>
          </cell>
          <cell r="C421" t="str">
            <v>UN</v>
          </cell>
          <cell r="D421">
            <v>12000</v>
          </cell>
        </row>
        <row r="422">
          <cell r="A422">
            <v>421</v>
          </cell>
          <cell r="B422" t="str">
            <v>REVISION ENERGIA BAJA T01</v>
          </cell>
          <cell r="C422" t="str">
            <v>UN</v>
          </cell>
          <cell r="D422">
            <v>18205</v>
          </cell>
        </row>
        <row r="423">
          <cell r="A423">
            <v>422</v>
          </cell>
          <cell r="B423" t="str">
            <v>MORTERO A.A.     1500 PSI</v>
          </cell>
          <cell r="C423" t="str">
            <v>M3</v>
          </cell>
          <cell r="D423">
            <v>101384</v>
          </cell>
        </row>
        <row r="424">
          <cell r="A424">
            <v>423</v>
          </cell>
          <cell r="B424" t="str">
            <v>MORTERO A.A.     2000 PSI</v>
          </cell>
          <cell r="C424" t="str">
            <v>M3</v>
          </cell>
          <cell r="D424">
            <v>114376</v>
          </cell>
        </row>
        <row r="425">
          <cell r="A425">
            <v>424</v>
          </cell>
          <cell r="B425" t="str">
            <v>MALLA NYLON (Voleibol)</v>
          </cell>
          <cell r="C425" t="str">
            <v>UN</v>
          </cell>
          <cell r="D425">
            <v>24800</v>
          </cell>
        </row>
        <row r="426">
          <cell r="A426">
            <v>425</v>
          </cell>
          <cell r="B426" t="str">
            <v>MORTERO A.A.     2500 PSI</v>
          </cell>
          <cell r="C426" t="str">
            <v>M3</v>
          </cell>
          <cell r="D426">
            <v>119944</v>
          </cell>
        </row>
        <row r="427">
          <cell r="A427">
            <v>426</v>
          </cell>
          <cell r="B427" t="str">
            <v>REVISION ENERGIA MEDIA T.</v>
          </cell>
          <cell r="C427" t="str">
            <v>UN</v>
          </cell>
          <cell r="D427">
            <v>18205</v>
          </cell>
        </row>
        <row r="428">
          <cell r="A428">
            <v>427</v>
          </cell>
          <cell r="B428" t="str">
            <v>VOLQUETA 3 M3</v>
          </cell>
          <cell r="C428" t="str">
            <v>VJ</v>
          </cell>
          <cell r="D428">
            <v>39376</v>
          </cell>
        </row>
        <row r="429">
          <cell r="A429">
            <v>428</v>
          </cell>
          <cell r="B429" t="str">
            <v>AGUA POTABLE</v>
          </cell>
          <cell r="C429" t="str">
            <v>LT</v>
          </cell>
          <cell r="D429">
            <v>8.56</v>
          </cell>
        </row>
        <row r="430">
          <cell r="A430">
            <v>429</v>
          </cell>
          <cell r="B430" t="str">
            <v>LISTON CEDRO 1"x2"x15'</v>
          </cell>
          <cell r="C430" t="str">
            <v>UN</v>
          </cell>
          <cell r="D430">
            <v>5000</v>
          </cell>
        </row>
        <row r="431">
          <cell r="A431">
            <v>430</v>
          </cell>
          <cell r="B431" t="str">
            <v>LISTON ABARCO 2"x2"x12'01</v>
          </cell>
          <cell r="C431" t="str">
            <v>UN</v>
          </cell>
          <cell r="D431">
            <v>3200</v>
          </cell>
        </row>
        <row r="432">
          <cell r="A432">
            <v>431</v>
          </cell>
          <cell r="B432" t="str">
            <v>LISTON ABARCO 2"x2"x15'02</v>
          </cell>
          <cell r="C432" t="str">
            <v>UN</v>
          </cell>
          <cell r="D432">
            <v>4000</v>
          </cell>
        </row>
        <row r="433">
          <cell r="A433">
            <v>432</v>
          </cell>
          <cell r="B433" t="str">
            <v>LISTON ABARCO 1"x2"x12'</v>
          </cell>
          <cell r="C433" t="str">
            <v>UN</v>
          </cell>
          <cell r="D433">
            <v>1600</v>
          </cell>
        </row>
        <row r="434">
          <cell r="A434">
            <v>433</v>
          </cell>
          <cell r="B434" t="str">
            <v>LISTON ABARCO 1"x3"x12'</v>
          </cell>
          <cell r="C434" t="str">
            <v>UN</v>
          </cell>
          <cell r="D434">
            <v>2400</v>
          </cell>
        </row>
        <row r="435">
          <cell r="A435">
            <v>434</v>
          </cell>
          <cell r="B435" t="str">
            <v>LISTON ABARCO 1"x4"x12'</v>
          </cell>
          <cell r="C435" t="str">
            <v>UN</v>
          </cell>
          <cell r="D435">
            <v>3200</v>
          </cell>
        </row>
        <row r="436">
          <cell r="A436">
            <v>435</v>
          </cell>
          <cell r="B436" t="str">
            <v>LISTON ABARCO 1"x4"x12'01</v>
          </cell>
          <cell r="C436" t="str">
            <v>UN</v>
          </cell>
          <cell r="D436">
            <v>3200</v>
          </cell>
        </row>
        <row r="437">
          <cell r="A437">
            <v>436</v>
          </cell>
          <cell r="B437" t="str">
            <v>LISTON ABARCO 1"x4"x15'</v>
          </cell>
          <cell r="C437" t="str">
            <v>UN</v>
          </cell>
          <cell r="D437">
            <v>4000</v>
          </cell>
        </row>
        <row r="438">
          <cell r="A438">
            <v>437</v>
          </cell>
          <cell r="B438" t="str">
            <v>LISTON ABARCO 2"x3"x12'</v>
          </cell>
          <cell r="C438" t="str">
            <v>UN</v>
          </cell>
          <cell r="D438">
            <v>4800</v>
          </cell>
        </row>
        <row r="439">
          <cell r="A439">
            <v>438</v>
          </cell>
          <cell r="B439" t="str">
            <v>LISTON ABARCO 2"x3"x12'01</v>
          </cell>
          <cell r="C439" t="str">
            <v>UN</v>
          </cell>
          <cell r="D439">
            <v>4800</v>
          </cell>
        </row>
        <row r="440">
          <cell r="A440">
            <v>439</v>
          </cell>
          <cell r="B440" t="str">
            <v>LISTON ABARCO 2"x3"x12'02</v>
          </cell>
          <cell r="C440" t="str">
            <v>UN</v>
          </cell>
          <cell r="D440">
            <v>4800</v>
          </cell>
        </row>
        <row r="441">
          <cell r="A441">
            <v>440</v>
          </cell>
          <cell r="B441" t="str">
            <v>LISTON ABARCO 2"x3"x15'</v>
          </cell>
          <cell r="C441" t="str">
            <v>UN</v>
          </cell>
          <cell r="D441">
            <v>6000</v>
          </cell>
        </row>
        <row r="442">
          <cell r="A442">
            <v>441</v>
          </cell>
          <cell r="B442" t="str">
            <v>LISTON ABARCO 2"x4"x12'</v>
          </cell>
          <cell r="C442" t="str">
            <v>UN</v>
          </cell>
          <cell r="D442">
            <v>6400</v>
          </cell>
        </row>
        <row r="443">
          <cell r="A443">
            <v>442</v>
          </cell>
          <cell r="B443" t="str">
            <v>LISTON ABARCO 2"x4"x12'01</v>
          </cell>
          <cell r="C443" t="str">
            <v>UN</v>
          </cell>
          <cell r="D443">
            <v>8000</v>
          </cell>
        </row>
        <row r="444">
          <cell r="A444">
            <v>443</v>
          </cell>
          <cell r="B444" t="str">
            <v>LISTON ABARCO 2"x4"x15'</v>
          </cell>
          <cell r="C444" t="str">
            <v>UN</v>
          </cell>
          <cell r="D444">
            <v>8000</v>
          </cell>
        </row>
        <row r="445">
          <cell r="A445">
            <v>444</v>
          </cell>
          <cell r="B445" t="str">
            <v>LISTON ABARCO 2"x4"x15'01</v>
          </cell>
          <cell r="C445" t="str">
            <v>UN</v>
          </cell>
          <cell r="D445">
            <v>8000</v>
          </cell>
        </row>
        <row r="446">
          <cell r="A446">
            <v>445</v>
          </cell>
          <cell r="B446" t="str">
            <v>LISTON CATIVO 2"x2"x12'02</v>
          </cell>
          <cell r="C446" t="str">
            <v>UN</v>
          </cell>
          <cell r="D446">
            <v>1800</v>
          </cell>
        </row>
        <row r="447">
          <cell r="A447">
            <v>446</v>
          </cell>
          <cell r="B447" t="str">
            <v>LISTON CATIVO 1"x2x"12'</v>
          </cell>
          <cell r="C447" t="str">
            <v>UN</v>
          </cell>
          <cell r="D447">
            <v>900</v>
          </cell>
        </row>
        <row r="448">
          <cell r="A448">
            <v>447</v>
          </cell>
          <cell r="B448" t="str">
            <v>LISTON CATIVO 2"x3"x12'</v>
          </cell>
          <cell r="C448" t="str">
            <v>UN</v>
          </cell>
          <cell r="D448">
            <v>3000</v>
          </cell>
        </row>
        <row r="449">
          <cell r="A449">
            <v>448</v>
          </cell>
          <cell r="B449" t="str">
            <v>LISTON CATIVO 2"x3"x12'01</v>
          </cell>
          <cell r="C449" t="str">
            <v>UN</v>
          </cell>
          <cell r="D449">
            <v>3750</v>
          </cell>
        </row>
        <row r="450">
          <cell r="A450">
            <v>449</v>
          </cell>
          <cell r="B450" t="str">
            <v>LISTON CATIVO 2"x3"x12'02</v>
          </cell>
          <cell r="C450" t="str">
            <v>UN</v>
          </cell>
          <cell r="D450">
            <v>2700</v>
          </cell>
        </row>
        <row r="451">
          <cell r="A451">
            <v>450</v>
          </cell>
          <cell r="B451" t="str">
            <v>LISTON CATIVO 2"x3"x15'</v>
          </cell>
          <cell r="C451" t="str">
            <v>UN</v>
          </cell>
          <cell r="D451">
            <v>4125</v>
          </cell>
        </row>
        <row r="452">
          <cell r="A452">
            <v>451</v>
          </cell>
          <cell r="B452" t="str">
            <v>LISTON CATIVO 2"x4"x12'</v>
          </cell>
          <cell r="C452" t="str">
            <v>UN</v>
          </cell>
          <cell r="D452">
            <v>4000</v>
          </cell>
        </row>
        <row r="453">
          <cell r="A453">
            <v>452</v>
          </cell>
          <cell r="B453" t="str">
            <v>LISTON CATIVO 2"x4"x12'01</v>
          </cell>
          <cell r="C453" t="str">
            <v>UN</v>
          </cell>
          <cell r="D453">
            <v>5000</v>
          </cell>
        </row>
        <row r="454">
          <cell r="A454">
            <v>453</v>
          </cell>
          <cell r="B454" t="str">
            <v>LISTON CATIVO 2"x4"x15'</v>
          </cell>
          <cell r="C454" t="str">
            <v>UN</v>
          </cell>
          <cell r="D454">
            <v>5000</v>
          </cell>
        </row>
        <row r="455">
          <cell r="A455">
            <v>454</v>
          </cell>
          <cell r="B455" t="str">
            <v>PUERTA SENCILLA CEIBA R.</v>
          </cell>
          <cell r="C455" t="str">
            <v>UN</v>
          </cell>
          <cell r="D455">
            <v>170000</v>
          </cell>
        </row>
        <row r="456">
          <cell r="A456">
            <v>455</v>
          </cell>
          <cell r="B456" t="str">
            <v>PUERTA SENC.   FLORMORADO</v>
          </cell>
          <cell r="C456" t="str">
            <v>UN</v>
          </cell>
          <cell r="D456">
            <v>280000</v>
          </cell>
        </row>
        <row r="457">
          <cell r="A457">
            <v>456</v>
          </cell>
          <cell r="B457" t="str">
            <v>RETROCARGADOR  416C   US$</v>
          </cell>
          <cell r="C457" t="str">
            <v>UN</v>
          </cell>
          <cell r="D457">
            <v>76826</v>
          </cell>
        </row>
        <row r="458">
          <cell r="A458">
            <v>457</v>
          </cell>
          <cell r="B458" t="str">
            <v>MOTONIVELADORA CAT20H US$</v>
          </cell>
          <cell r="C458" t="str">
            <v>UN</v>
          </cell>
          <cell r="D458">
            <v>164729</v>
          </cell>
        </row>
        <row r="459">
          <cell r="A459">
            <v>458</v>
          </cell>
          <cell r="B459" t="str">
            <v>PUERTA PPAL.    CEIBA R.</v>
          </cell>
          <cell r="C459" t="str">
            <v>UN</v>
          </cell>
          <cell r="D459">
            <v>240000</v>
          </cell>
        </row>
        <row r="460">
          <cell r="A460">
            <v>459</v>
          </cell>
          <cell r="B460" t="str">
            <v>MARCO  SENCILLO CEIBA R.</v>
          </cell>
          <cell r="C460" t="str">
            <v>UN</v>
          </cell>
          <cell r="D460">
            <v>35000</v>
          </cell>
        </row>
        <row r="461">
          <cell r="A461">
            <v>460</v>
          </cell>
          <cell r="B461" t="str">
            <v>BULLDOZER D-6  CAT416 US$</v>
          </cell>
          <cell r="C461" t="str">
            <v>UN</v>
          </cell>
          <cell r="D461">
            <v>172408</v>
          </cell>
        </row>
        <row r="462">
          <cell r="A462">
            <v>461</v>
          </cell>
          <cell r="B462" t="str">
            <v>EXCAVADORA     CAT320 US</v>
          </cell>
          <cell r="C462" t="str">
            <v>UN</v>
          </cell>
          <cell r="D462">
            <v>160086</v>
          </cell>
        </row>
        <row r="463">
          <cell r="A463">
            <v>462</v>
          </cell>
          <cell r="B463" t="str">
            <v>ENTREPISO PAL.   20X40X20</v>
          </cell>
          <cell r="C463" t="str">
            <v>UN</v>
          </cell>
          <cell r="D463">
            <v>550</v>
          </cell>
        </row>
        <row r="464">
          <cell r="A464">
            <v>463</v>
          </cell>
          <cell r="B464" t="str">
            <v>MARCO  PPAL.    CEIBA R.</v>
          </cell>
          <cell r="C464" t="str">
            <v>UN</v>
          </cell>
          <cell r="D464">
            <v>40000</v>
          </cell>
        </row>
        <row r="465">
          <cell r="A465">
            <v>464</v>
          </cell>
          <cell r="B465" t="str">
            <v>ENTREPISO PAL.   25x40x20</v>
          </cell>
          <cell r="C465" t="str">
            <v>UN</v>
          </cell>
          <cell r="D465">
            <v>600</v>
          </cell>
        </row>
        <row r="466">
          <cell r="A466">
            <v>465</v>
          </cell>
          <cell r="B466" t="str">
            <v>CONCRETO CONSISTENC. 3001</v>
          </cell>
          <cell r="C466" t="str">
            <v>M3</v>
          </cell>
          <cell r="D466">
            <v>132008</v>
          </cell>
        </row>
        <row r="467">
          <cell r="A467">
            <v>466</v>
          </cell>
          <cell r="B467" t="str">
            <v>PUERTA ELECTRICA CORRED</v>
          </cell>
          <cell r="C467" t="str">
            <v>UN</v>
          </cell>
          <cell r="D467">
            <v>3700000</v>
          </cell>
        </row>
        <row r="468">
          <cell r="A468">
            <v>467</v>
          </cell>
          <cell r="B468" t="str">
            <v>TRANSP.+MONTAJE ESTRUCT.</v>
          </cell>
          <cell r="C468" t="str">
            <v>KG</v>
          </cell>
          <cell r="D468">
            <v>566</v>
          </cell>
        </row>
        <row r="469">
          <cell r="A469">
            <v>468</v>
          </cell>
          <cell r="B469" t="str">
            <v>ENTREPISO PAL.   30X40X20</v>
          </cell>
          <cell r="C469" t="str">
            <v>UN</v>
          </cell>
          <cell r="D469">
            <v>800</v>
          </cell>
        </row>
        <row r="470">
          <cell r="A470">
            <v>469</v>
          </cell>
          <cell r="B470" t="str">
            <v>LADRILLO No. 3    30x20x8</v>
          </cell>
          <cell r="C470" t="str">
            <v>UN</v>
          </cell>
          <cell r="D470">
            <v>255</v>
          </cell>
        </row>
        <row r="471">
          <cell r="A471">
            <v>470</v>
          </cell>
          <cell r="B471" t="str">
            <v>ENTREPISO PAL.   35X40X20</v>
          </cell>
          <cell r="C471" t="str">
            <v>UN</v>
          </cell>
          <cell r="D471">
            <v>830</v>
          </cell>
        </row>
        <row r="472">
          <cell r="A472">
            <v>471</v>
          </cell>
          <cell r="B472" t="str">
            <v>REVISION ENERGIA ALTA T.</v>
          </cell>
          <cell r="C472" t="str">
            <v>UN</v>
          </cell>
          <cell r="D472">
            <v>18205</v>
          </cell>
        </row>
        <row r="473">
          <cell r="A473">
            <v>472</v>
          </cell>
          <cell r="B473" t="str">
            <v>LADRILLO No. 4    40x20x9</v>
          </cell>
          <cell r="C473" t="str">
            <v>UN</v>
          </cell>
          <cell r="D473">
            <v>419</v>
          </cell>
        </row>
        <row r="474">
          <cell r="A474">
            <v>473</v>
          </cell>
          <cell r="B474" t="str">
            <v>REVISION MEDIDOR MONOF.</v>
          </cell>
          <cell r="C474" t="str">
            <v>UN</v>
          </cell>
          <cell r="D474">
            <v>3031</v>
          </cell>
        </row>
        <row r="475">
          <cell r="A475">
            <v>474</v>
          </cell>
          <cell r="B475" t="str">
            <v>ENTREPISO PAL.   20x50x20</v>
          </cell>
          <cell r="C475" t="str">
            <v>UN</v>
          </cell>
          <cell r="D475">
            <v>1305</v>
          </cell>
        </row>
        <row r="476">
          <cell r="A476">
            <v>475</v>
          </cell>
          <cell r="B476" t="str">
            <v>LADRILLO No. 5 40x20x12.5</v>
          </cell>
          <cell r="C476" t="str">
            <v>UN</v>
          </cell>
          <cell r="D476">
            <v>551</v>
          </cell>
        </row>
        <row r="477">
          <cell r="A477">
            <v>476</v>
          </cell>
          <cell r="B477" t="str">
            <v>ENTREPISO PAL.   25x50x20</v>
          </cell>
          <cell r="C477" t="str">
            <v>UN</v>
          </cell>
          <cell r="D477">
            <v>840</v>
          </cell>
        </row>
        <row r="478">
          <cell r="A478">
            <v>477</v>
          </cell>
          <cell r="B478" t="str">
            <v>REVISION MEDIDOR BIFAS.</v>
          </cell>
          <cell r="C478" t="str">
            <v>UN</v>
          </cell>
          <cell r="D478">
            <v>6345</v>
          </cell>
        </row>
        <row r="479">
          <cell r="A479">
            <v>478</v>
          </cell>
          <cell r="B479" t="str">
            <v>POLIETILENO TRANSP. ROLLO</v>
          </cell>
          <cell r="C479" t="str">
            <v>KG</v>
          </cell>
          <cell r="D479">
            <v>1800</v>
          </cell>
        </row>
        <row r="480">
          <cell r="A480">
            <v>479</v>
          </cell>
          <cell r="B480" t="str">
            <v>POLIETILENO  COLOR  ROLLO</v>
          </cell>
          <cell r="C480" t="str">
            <v>KG</v>
          </cell>
          <cell r="D480">
            <v>1800</v>
          </cell>
        </row>
        <row r="481">
          <cell r="A481">
            <v>480</v>
          </cell>
          <cell r="B481" t="str">
            <v>PLANTA ELECTRICA 62.5 KVA</v>
          </cell>
          <cell r="C481" t="str">
            <v>DD</v>
          </cell>
          <cell r="D481">
            <v>25520</v>
          </cell>
        </row>
        <row r="482">
          <cell r="A482">
            <v>481</v>
          </cell>
          <cell r="B482" t="str">
            <v>VIBRADOR ELECTRICO</v>
          </cell>
          <cell r="C482" t="str">
            <v>DD</v>
          </cell>
          <cell r="D482">
            <v>40519</v>
          </cell>
        </row>
        <row r="483">
          <cell r="A483">
            <v>482</v>
          </cell>
          <cell r="B483" t="str">
            <v>ENTREPISO PAL.   30x50x20</v>
          </cell>
          <cell r="C483" t="str">
            <v>UN</v>
          </cell>
          <cell r="D483">
            <v>850</v>
          </cell>
        </row>
        <row r="484">
          <cell r="A484">
            <v>483</v>
          </cell>
          <cell r="B484" t="str">
            <v>ENTREPISO PAL.   35X50X20</v>
          </cell>
          <cell r="C484" t="str">
            <v>UN</v>
          </cell>
          <cell r="D484">
            <v>1005</v>
          </cell>
        </row>
        <row r="485">
          <cell r="A485">
            <v>484</v>
          </cell>
          <cell r="B485" t="str">
            <v>ARENA NEGRA SANTO TOMAS</v>
          </cell>
          <cell r="C485" t="str">
            <v>M3</v>
          </cell>
          <cell r="D485">
            <v>6600</v>
          </cell>
        </row>
        <row r="486">
          <cell r="A486">
            <v>485</v>
          </cell>
          <cell r="B486" t="str">
            <v>TAPA EXTERNA       BLANCO</v>
          </cell>
          <cell r="C486" t="str">
            <v>UN</v>
          </cell>
          <cell r="D486">
            <v>1817</v>
          </cell>
        </row>
        <row r="487">
          <cell r="A487">
            <v>486</v>
          </cell>
          <cell r="B487" t="str">
            <v>TAPA INTERNA       BLANCO</v>
          </cell>
          <cell r="C487" t="str">
            <v>UN</v>
          </cell>
          <cell r="D487">
            <v>1498</v>
          </cell>
        </row>
        <row r="488">
          <cell r="A488">
            <v>487</v>
          </cell>
          <cell r="B488" t="str">
            <v>UNION ESQUINA      BLANCO</v>
          </cell>
          <cell r="C488" t="str">
            <v>UN</v>
          </cell>
          <cell r="D488">
            <v>2656</v>
          </cell>
        </row>
        <row r="489">
          <cell r="A489">
            <v>488</v>
          </cell>
          <cell r="B489" t="str">
            <v>UNION CANAL-BAJ.   BLANCO</v>
          </cell>
          <cell r="C489" t="str">
            <v>UN</v>
          </cell>
          <cell r="D489">
            <v>2332</v>
          </cell>
        </row>
        <row r="490">
          <cell r="A490">
            <v>489</v>
          </cell>
          <cell r="B490" t="str">
            <v>UNION CANAL        BLANCO</v>
          </cell>
          <cell r="C490" t="str">
            <v>UN</v>
          </cell>
          <cell r="D490">
            <v>2154</v>
          </cell>
        </row>
        <row r="491">
          <cell r="A491">
            <v>490</v>
          </cell>
          <cell r="B491" t="str">
            <v>SOPORTE DE CANAL   BLANCO</v>
          </cell>
          <cell r="C491" t="str">
            <v>UN</v>
          </cell>
          <cell r="D491">
            <v>709</v>
          </cell>
        </row>
        <row r="492">
          <cell r="A492">
            <v>491</v>
          </cell>
          <cell r="B492" t="str">
            <v>SOPORTE MET. DE CANAL</v>
          </cell>
          <cell r="C492" t="str">
            <v>UN</v>
          </cell>
          <cell r="D492">
            <v>2560</v>
          </cell>
        </row>
        <row r="493">
          <cell r="A493">
            <v>492</v>
          </cell>
          <cell r="B493" t="str">
            <v>BAJANTE Ref.240080 BLANCO</v>
          </cell>
          <cell r="C493" t="str">
            <v>ML</v>
          </cell>
          <cell r="D493">
            <v>4789</v>
          </cell>
        </row>
        <row r="494">
          <cell r="A494">
            <v>493</v>
          </cell>
          <cell r="B494" t="str">
            <v>CODO BAJANTE 90º   BLANCO</v>
          </cell>
          <cell r="C494" t="str">
            <v>UN</v>
          </cell>
          <cell r="D494">
            <v>2125</v>
          </cell>
        </row>
        <row r="495">
          <cell r="A495">
            <v>494</v>
          </cell>
          <cell r="B495" t="str">
            <v>ARENA BLANCA SANTO TOMAS</v>
          </cell>
          <cell r="C495" t="str">
            <v>M3</v>
          </cell>
          <cell r="D495">
            <v>6600</v>
          </cell>
        </row>
        <row r="496">
          <cell r="A496">
            <v>495</v>
          </cell>
          <cell r="B496" t="str">
            <v>SOPORTE BAJANTE    BLANCO</v>
          </cell>
          <cell r="C496" t="str">
            <v>UN</v>
          </cell>
          <cell r="D496">
            <v>618</v>
          </cell>
        </row>
        <row r="497">
          <cell r="A497">
            <v>496</v>
          </cell>
          <cell r="B497" t="str">
            <v>CALICHE PUERTO COLOMBIA</v>
          </cell>
          <cell r="C497" t="str">
            <v>M3</v>
          </cell>
          <cell r="D497">
            <v>7500</v>
          </cell>
        </row>
        <row r="498">
          <cell r="A498">
            <v>497</v>
          </cell>
          <cell r="B498" t="str">
            <v>ADAPT.BAJANTE-ALCANT.B/CO</v>
          </cell>
          <cell r="C498" t="str">
            <v>UN</v>
          </cell>
          <cell r="D498">
            <v>2038</v>
          </cell>
        </row>
        <row r="499">
          <cell r="A499">
            <v>498</v>
          </cell>
          <cell r="B499" t="str">
            <v>ADAPT.BAJANTE LLUVIA B/CO</v>
          </cell>
          <cell r="C499" t="str">
            <v>UN</v>
          </cell>
          <cell r="D499">
            <v>1086</v>
          </cell>
        </row>
        <row r="500">
          <cell r="A500">
            <v>499</v>
          </cell>
          <cell r="B500" t="str">
            <v>TEJA COLOMBIT  PF/7   # 2</v>
          </cell>
          <cell r="C500" t="str">
            <v>UN</v>
          </cell>
          <cell r="D500">
            <v>4608</v>
          </cell>
        </row>
        <row r="501">
          <cell r="A501">
            <v>500</v>
          </cell>
          <cell r="B501" t="str">
            <v>TEJA COLOMBIT  PF/7   # 3</v>
          </cell>
          <cell r="C501" t="str">
            <v>UN</v>
          </cell>
          <cell r="D501">
            <v>6119</v>
          </cell>
        </row>
        <row r="502">
          <cell r="A502">
            <v>501</v>
          </cell>
          <cell r="B502" t="str">
            <v>TEJA COLOMBIT  PF/7   # 4</v>
          </cell>
          <cell r="C502" t="str">
            <v>UN</v>
          </cell>
          <cell r="D502">
            <v>9300</v>
          </cell>
        </row>
        <row r="503">
          <cell r="A503">
            <v>502</v>
          </cell>
          <cell r="B503" t="str">
            <v>TEJA COLOMBIT  PF/7   # 5</v>
          </cell>
          <cell r="C503" t="str">
            <v>UN</v>
          </cell>
          <cell r="D503">
            <v>12025</v>
          </cell>
        </row>
        <row r="504">
          <cell r="A504">
            <v>503</v>
          </cell>
          <cell r="B504" t="str">
            <v>TEJA COLOMBIT  PF/7   # 6</v>
          </cell>
          <cell r="C504" t="str">
            <v>UN</v>
          </cell>
          <cell r="D504">
            <v>14149</v>
          </cell>
        </row>
        <row r="505">
          <cell r="A505">
            <v>504</v>
          </cell>
          <cell r="B505" t="str">
            <v>TEJA COLOMBIT  PF/7   # 8</v>
          </cell>
          <cell r="C505" t="str">
            <v>UN</v>
          </cell>
          <cell r="D505">
            <v>18024</v>
          </cell>
        </row>
        <row r="506">
          <cell r="A506">
            <v>505</v>
          </cell>
          <cell r="B506" t="str">
            <v>TEJA COLOMBIT  PF/7   #10</v>
          </cell>
          <cell r="C506" t="str">
            <v>UN</v>
          </cell>
          <cell r="D506">
            <v>23453</v>
          </cell>
        </row>
        <row r="507">
          <cell r="A507">
            <v>506</v>
          </cell>
          <cell r="B507" t="str">
            <v>TEJA COLOMBIT  PF/5   # 2</v>
          </cell>
          <cell r="C507" t="str">
            <v>UN</v>
          </cell>
          <cell r="D507">
            <v>4226</v>
          </cell>
        </row>
        <row r="508">
          <cell r="A508">
            <v>507</v>
          </cell>
          <cell r="B508" t="str">
            <v>TEJA COLOMBIT  PF/5   # 3</v>
          </cell>
          <cell r="C508" t="str">
            <v>UN</v>
          </cell>
          <cell r="D508">
            <v>5612</v>
          </cell>
        </row>
        <row r="509">
          <cell r="A509">
            <v>508</v>
          </cell>
          <cell r="B509" t="str">
            <v>TEJA COLOMBIT  PF/5   # 4</v>
          </cell>
          <cell r="C509" t="str">
            <v>UN</v>
          </cell>
          <cell r="D509">
            <v>8611</v>
          </cell>
        </row>
        <row r="510">
          <cell r="A510">
            <v>509</v>
          </cell>
          <cell r="B510" t="str">
            <v>TEJA COLOMBIT  PF/5   # 5</v>
          </cell>
          <cell r="C510" t="str">
            <v>UN</v>
          </cell>
          <cell r="D510">
            <v>11029</v>
          </cell>
        </row>
        <row r="511">
          <cell r="A511">
            <v>510</v>
          </cell>
          <cell r="B511" t="str">
            <v>TEJA COLOMBIT  PF/5   # 6</v>
          </cell>
          <cell r="C511" t="str">
            <v>UN</v>
          </cell>
          <cell r="D511">
            <v>12977</v>
          </cell>
        </row>
        <row r="512">
          <cell r="A512">
            <v>511</v>
          </cell>
          <cell r="B512" t="str">
            <v>TEJA COLOMBIT  PF/5   # 8</v>
          </cell>
          <cell r="C512" t="str">
            <v>UN</v>
          </cell>
          <cell r="D512">
            <v>16534</v>
          </cell>
        </row>
        <row r="513">
          <cell r="A513">
            <v>512</v>
          </cell>
          <cell r="B513" t="str">
            <v>TEJA COLOMBIT  PF/5   #10</v>
          </cell>
          <cell r="C513" t="str">
            <v>UN</v>
          </cell>
          <cell r="D513">
            <v>21511</v>
          </cell>
        </row>
        <row r="514">
          <cell r="A514">
            <v>513</v>
          </cell>
          <cell r="B514" t="str">
            <v>TEJA COLOMBIT  PF/3   # 2</v>
          </cell>
          <cell r="C514" t="str">
            <v>UN</v>
          </cell>
          <cell r="D514">
            <v>1476</v>
          </cell>
        </row>
        <row r="515">
          <cell r="A515">
            <v>514</v>
          </cell>
          <cell r="B515" t="str">
            <v>TEJA COLOMBIT  PF/3   # 3</v>
          </cell>
          <cell r="C515" t="str">
            <v>UN</v>
          </cell>
          <cell r="D515">
            <v>1959</v>
          </cell>
        </row>
        <row r="516">
          <cell r="A516">
            <v>515</v>
          </cell>
          <cell r="B516" t="str">
            <v>TEJA COLOMBIT  PF/3   # 4</v>
          </cell>
          <cell r="C516" t="str">
            <v>UN</v>
          </cell>
          <cell r="D516">
            <v>3006</v>
          </cell>
        </row>
        <row r="517">
          <cell r="A517">
            <v>516</v>
          </cell>
          <cell r="B517" t="str">
            <v>TEJA COLOMBIT  PF/3   # 5</v>
          </cell>
          <cell r="C517" t="str">
            <v>UN</v>
          </cell>
          <cell r="D517">
            <v>3850</v>
          </cell>
        </row>
        <row r="518">
          <cell r="A518">
            <v>517</v>
          </cell>
          <cell r="B518" t="str">
            <v>TEJA COLOMBIT  PF/3   # 6</v>
          </cell>
          <cell r="C518" t="str">
            <v>UN</v>
          </cell>
          <cell r="D518">
            <v>4530</v>
          </cell>
        </row>
        <row r="519">
          <cell r="A519">
            <v>518</v>
          </cell>
          <cell r="B519" t="str">
            <v>TEJA COLOMBIT  PF/3   # 8</v>
          </cell>
          <cell r="C519" t="str">
            <v>UN</v>
          </cell>
          <cell r="D519">
            <v>3771</v>
          </cell>
        </row>
        <row r="520">
          <cell r="A520">
            <v>519</v>
          </cell>
          <cell r="B520" t="str">
            <v>TEJA RENDILIT  PF/7A  # 6</v>
          </cell>
          <cell r="C520" t="str">
            <v>UN</v>
          </cell>
          <cell r="D520">
            <v>14153</v>
          </cell>
        </row>
        <row r="521">
          <cell r="A521">
            <v>520</v>
          </cell>
          <cell r="B521" t="str">
            <v>TEJA RENDILIT  PF/7A  # 8</v>
          </cell>
          <cell r="C521" t="str">
            <v>UN</v>
          </cell>
          <cell r="D521">
            <v>18784</v>
          </cell>
        </row>
        <row r="522">
          <cell r="A522">
            <v>521</v>
          </cell>
          <cell r="B522" t="str">
            <v>TEJA RENDILIT  PF/7A  #10</v>
          </cell>
          <cell r="C522" t="str">
            <v>UN</v>
          </cell>
          <cell r="D522">
            <v>22014</v>
          </cell>
        </row>
        <row r="523">
          <cell r="A523">
            <v>522</v>
          </cell>
          <cell r="B523" t="str">
            <v>LADRILLO No. 6   40x20x15</v>
          </cell>
          <cell r="C523" t="str">
            <v>UN</v>
          </cell>
          <cell r="D523">
            <v>638</v>
          </cell>
        </row>
        <row r="524">
          <cell r="A524">
            <v>523</v>
          </cell>
          <cell r="B524" t="str">
            <v>LADRILLO No. 7   40x20x20</v>
          </cell>
          <cell r="C524" t="str">
            <v>UN</v>
          </cell>
          <cell r="D524">
            <v>842</v>
          </cell>
        </row>
        <row r="525">
          <cell r="A525">
            <v>524</v>
          </cell>
          <cell r="B525" t="str">
            <v>LADRILLO No. 11  35x20x20</v>
          </cell>
          <cell r="C525" t="str">
            <v>UN</v>
          </cell>
          <cell r="D525">
            <v>957</v>
          </cell>
        </row>
        <row r="526">
          <cell r="A526">
            <v>525</v>
          </cell>
          <cell r="B526" t="str">
            <v>T.LAT.COLOMBIT PF/7   # 3</v>
          </cell>
          <cell r="C526" t="str">
            <v>UN</v>
          </cell>
          <cell r="D526">
            <v>8091</v>
          </cell>
        </row>
        <row r="527">
          <cell r="A527">
            <v>526</v>
          </cell>
          <cell r="B527" t="str">
            <v>T.LAT.COLOMBIT PF/7   # 4</v>
          </cell>
          <cell r="C527" t="str">
            <v>UN</v>
          </cell>
          <cell r="D527">
            <v>10836</v>
          </cell>
        </row>
        <row r="528">
          <cell r="A528">
            <v>527</v>
          </cell>
          <cell r="B528" t="str">
            <v>T.LAT.COLOMBIT PF/7   # 5</v>
          </cell>
          <cell r="C528" t="str">
            <v>UN</v>
          </cell>
          <cell r="D528">
            <v>12320</v>
          </cell>
        </row>
        <row r="529">
          <cell r="A529">
            <v>528</v>
          </cell>
          <cell r="B529" t="str">
            <v>T.LAT.COLOMBIT PF/7   # 6</v>
          </cell>
          <cell r="C529" t="str">
            <v>UN</v>
          </cell>
          <cell r="D529">
            <v>13726</v>
          </cell>
        </row>
        <row r="530">
          <cell r="A530">
            <v>529</v>
          </cell>
          <cell r="B530" t="str">
            <v>T.LAT.COLOMBIT PF/7   # 8</v>
          </cell>
          <cell r="C530" t="str">
            <v>UN</v>
          </cell>
          <cell r="D530">
            <v>15498</v>
          </cell>
        </row>
        <row r="531">
          <cell r="A531">
            <v>530</v>
          </cell>
          <cell r="B531" t="str">
            <v>T.LAT.COLOMBIT PF/7   #10</v>
          </cell>
          <cell r="C531" t="str">
            <v>UN</v>
          </cell>
          <cell r="D531">
            <v>19710</v>
          </cell>
        </row>
        <row r="532">
          <cell r="A532">
            <v>531</v>
          </cell>
          <cell r="B532" t="str">
            <v>T.LAT.COLOMBIT PF/5   # 4</v>
          </cell>
          <cell r="C532" t="str">
            <v>UN</v>
          </cell>
          <cell r="D532">
            <v>9939</v>
          </cell>
        </row>
        <row r="533">
          <cell r="A533">
            <v>532</v>
          </cell>
          <cell r="B533" t="str">
            <v>T.LAT.COLOMBIT PF/5   # 5</v>
          </cell>
          <cell r="C533" t="str">
            <v>UN</v>
          </cell>
          <cell r="D533">
            <v>11301</v>
          </cell>
        </row>
        <row r="534">
          <cell r="A534">
            <v>533</v>
          </cell>
          <cell r="B534" t="str">
            <v>T.LAT.COLOMBIT PF/5   # 6</v>
          </cell>
          <cell r="C534" t="str">
            <v>UN</v>
          </cell>
          <cell r="D534">
            <v>12589</v>
          </cell>
        </row>
        <row r="535">
          <cell r="A535">
            <v>534</v>
          </cell>
          <cell r="B535" t="str">
            <v>T.LAT.COLOMBIT PF/5   # 8</v>
          </cell>
          <cell r="C535" t="str">
            <v>UN</v>
          </cell>
          <cell r="D535">
            <v>14215</v>
          </cell>
        </row>
        <row r="536">
          <cell r="A536">
            <v>535</v>
          </cell>
          <cell r="B536" t="str">
            <v>T.LAT.COLOMBIT PF/5   #10</v>
          </cell>
          <cell r="C536" t="str">
            <v>UN</v>
          </cell>
          <cell r="D536">
            <v>18077</v>
          </cell>
        </row>
        <row r="537">
          <cell r="A537">
            <v>536</v>
          </cell>
          <cell r="B537" t="str">
            <v>C/BOYA COLOMBIT PF/7  # 4</v>
          </cell>
          <cell r="C537" t="str">
            <v>UN</v>
          </cell>
          <cell r="D537">
            <v>17397</v>
          </cell>
        </row>
        <row r="538">
          <cell r="A538">
            <v>537</v>
          </cell>
          <cell r="B538" t="str">
            <v>C/BOYA COLOMBIT PF/7  # 5</v>
          </cell>
          <cell r="C538" t="str">
            <v>UN</v>
          </cell>
          <cell r="D538">
            <v>23010</v>
          </cell>
        </row>
        <row r="539">
          <cell r="A539">
            <v>538</v>
          </cell>
          <cell r="B539" t="str">
            <v>C/BOYA COLOMBIT PF/7  # 6</v>
          </cell>
          <cell r="C539" t="str">
            <v>UN</v>
          </cell>
          <cell r="D539">
            <v>28559</v>
          </cell>
        </row>
        <row r="540">
          <cell r="A540">
            <v>539</v>
          </cell>
          <cell r="B540" t="str">
            <v>C/BOYA COLOMBIT PF/5  # 4</v>
          </cell>
          <cell r="C540" t="str">
            <v>UN</v>
          </cell>
          <cell r="D540">
            <v>12427</v>
          </cell>
        </row>
        <row r="541">
          <cell r="A541">
            <v>540</v>
          </cell>
          <cell r="B541" t="str">
            <v>C/BOYA COLOMBIT PF/5  # 5</v>
          </cell>
          <cell r="C541" t="str">
            <v>UN</v>
          </cell>
          <cell r="D541">
            <v>16441</v>
          </cell>
        </row>
        <row r="542">
          <cell r="A542">
            <v>541</v>
          </cell>
          <cell r="B542" t="str">
            <v>C/BOYA COLOMBIT P/5   # 6</v>
          </cell>
          <cell r="C542" t="str">
            <v>UN</v>
          </cell>
          <cell r="D542">
            <v>20404</v>
          </cell>
        </row>
        <row r="543">
          <cell r="A543">
            <v>542</v>
          </cell>
          <cell r="B543" t="str">
            <v>C/BOYA COLOMBIT P/3   # 4</v>
          </cell>
          <cell r="C543" t="str">
            <v>UN</v>
          </cell>
          <cell r="D543">
            <v>13313</v>
          </cell>
        </row>
        <row r="544">
          <cell r="A544">
            <v>543</v>
          </cell>
          <cell r="B544" t="str">
            <v>C/BOYA COLOMBIT P/3   # 5</v>
          </cell>
          <cell r="C544" t="str">
            <v>UN</v>
          </cell>
          <cell r="D544">
            <v>17613</v>
          </cell>
        </row>
        <row r="545">
          <cell r="A545">
            <v>544</v>
          </cell>
          <cell r="B545" t="str">
            <v>C/BOYA COLOMBIT P/3   # 6</v>
          </cell>
          <cell r="C545" t="str">
            <v>UN</v>
          </cell>
          <cell r="D545">
            <v>21860</v>
          </cell>
        </row>
        <row r="546">
          <cell r="A546">
            <v>545</v>
          </cell>
          <cell r="B546" t="str">
            <v>TEJA COLOMBIT P/7VENT # 4</v>
          </cell>
          <cell r="C546" t="str">
            <v>UN</v>
          </cell>
          <cell r="D546">
            <v>16191</v>
          </cell>
        </row>
        <row r="547">
          <cell r="A547">
            <v>546</v>
          </cell>
          <cell r="B547" t="str">
            <v>TEJA COLOMBIT P/7VENT # 5</v>
          </cell>
          <cell r="C547" t="str">
            <v>UN</v>
          </cell>
          <cell r="D547">
            <v>20393</v>
          </cell>
        </row>
        <row r="548">
          <cell r="A548">
            <v>547</v>
          </cell>
          <cell r="B548" t="str">
            <v>TEJA COLOMBIT P/7VENT # 6</v>
          </cell>
          <cell r="C548" t="str">
            <v>UN</v>
          </cell>
          <cell r="D548">
            <v>25006</v>
          </cell>
        </row>
        <row r="549">
          <cell r="A549">
            <v>548</v>
          </cell>
          <cell r="B549" t="str">
            <v>TEJA COLOMBIT P/5VENT # 4</v>
          </cell>
          <cell r="C549" t="str">
            <v>UN</v>
          </cell>
          <cell r="D549">
            <v>14850</v>
          </cell>
        </row>
        <row r="550">
          <cell r="A550">
            <v>549</v>
          </cell>
          <cell r="B550" t="str">
            <v>TEJA COLOMBIT P/5VENT # 5</v>
          </cell>
          <cell r="C550" t="str">
            <v>UN</v>
          </cell>
          <cell r="D550">
            <v>10888</v>
          </cell>
        </row>
        <row r="551">
          <cell r="A551">
            <v>550</v>
          </cell>
          <cell r="B551" t="str">
            <v>TEJA COLOMBIT P/5VENT # 6</v>
          </cell>
          <cell r="C551" t="str">
            <v>UN</v>
          </cell>
          <cell r="D551">
            <v>22936</v>
          </cell>
        </row>
        <row r="552">
          <cell r="A552">
            <v>551</v>
          </cell>
          <cell r="B552" t="str">
            <v>LADR.TOLETE No.1  24x12x6</v>
          </cell>
          <cell r="C552" t="str">
            <v>UN</v>
          </cell>
          <cell r="D552">
            <v>294</v>
          </cell>
        </row>
        <row r="553">
          <cell r="A553">
            <v>552</v>
          </cell>
          <cell r="B553" t="str">
            <v>CAB COLOMBIT  PF/7   FIJO</v>
          </cell>
          <cell r="C553" t="str">
            <v>UN</v>
          </cell>
          <cell r="D553">
            <v>9283</v>
          </cell>
        </row>
        <row r="554">
          <cell r="A554">
            <v>553</v>
          </cell>
          <cell r="B554" t="str">
            <v>LADR.TOLETE No.2  24x12x6</v>
          </cell>
          <cell r="C554" t="str">
            <v>UN</v>
          </cell>
          <cell r="D554">
            <v>255</v>
          </cell>
        </row>
        <row r="555">
          <cell r="A555">
            <v>554</v>
          </cell>
          <cell r="B555" t="str">
            <v>DIFUSOR ALETA MOVIL 8"x8"</v>
          </cell>
          <cell r="C555" t="str">
            <v>UN</v>
          </cell>
          <cell r="D555">
            <v>15000</v>
          </cell>
        </row>
        <row r="556">
          <cell r="A556">
            <v>555</v>
          </cell>
          <cell r="B556" t="str">
            <v>ALFOMBRA MALAGA RES.5.5mm</v>
          </cell>
          <cell r="C556" t="str">
            <v>M2</v>
          </cell>
          <cell r="D556">
            <v>10210</v>
          </cell>
        </row>
        <row r="557">
          <cell r="A557">
            <v>556</v>
          </cell>
          <cell r="B557" t="str">
            <v>PALA CUADRADA 4303</v>
          </cell>
          <cell r="C557" t="str">
            <v>UN</v>
          </cell>
          <cell r="D557">
            <v>4408</v>
          </cell>
        </row>
        <row r="558">
          <cell r="A558">
            <v>557</v>
          </cell>
          <cell r="B558" t="str">
            <v>ESCOBA</v>
          </cell>
          <cell r="C558" t="str">
            <v>UN</v>
          </cell>
          <cell r="D558">
            <v>1740</v>
          </cell>
        </row>
        <row r="559">
          <cell r="A559">
            <v>558</v>
          </cell>
          <cell r="B559" t="str">
            <v>ALFOMBRA BOHEMIA    11 mm</v>
          </cell>
          <cell r="C559" t="str">
            <v>M2</v>
          </cell>
          <cell r="D559">
            <v>20430</v>
          </cell>
        </row>
        <row r="560">
          <cell r="A560">
            <v>559</v>
          </cell>
          <cell r="B560" t="str">
            <v>DIFUSOR ALETA MOVIL 10x10</v>
          </cell>
          <cell r="C560" t="str">
            <v>UN</v>
          </cell>
          <cell r="D560">
            <v>21000</v>
          </cell>
        </row>
        <row r="561">
          <cell r="A561">
            <v>560</v>
          </cell>
          <cell r="B561" t="str">
            <v>CONCREPLAST IMPERM.</v>
          </cell>
          <cell r="C561" t="str">
            <v>KG</v>
          </cell>
          <cell r="D561">
            <v>1555</v>
          </cell>
        </row>
        <row r="562">
          <cell r="A562">
            <v>561</v>
          </cell>
          <cell r="B562" t="str">
            <v>TOC MADERA TRANSPARENTE</v>
          </cell>
          <cell r="C562" t="str">
            <v>KG</v>
          </cell>
          <cell r="D562">
            <v>4545</v>
          </cell>
        </row>
        <row r="563">
          <cell r="A563">
            <v>562</v>
          </cell>
          <cell r="B563" t="str">
            <v>ALFOMBRA SINFONIA RES.</v>
          </cell>
          <cell r="C563" t="str">
            <v>M2</v>
          </cell>
          <cell r="D563">
            <v>25818</v>
          </cell>
        </row>
        <row r="564">
          <cell r="A564">
            <v>563</v>
          </cell>
          <cell r="B564" t="str">
            <v>ALFOMB.FANTASIA RES.17 mm</v>
          </cell>
          <cell r="C564" t="str">
            <v>M2</v>
          </cell>
          <cell r="D564">
            <v>41692</v>
          </cell>
        </row>
        <row r="565">
          <cell r="A565">
            <v>564</v>
          </cell>
          <cell r="B565" t="str">
            <v>ALFOMBRA MAGIST.RES.20 mm</v>
          </cell>
          <cell r="C565" t="str">
            <v>M2</v>
          </cell>
          <cell r="D565">
            <v>48620</v>
          </cell>
        </row>
        <row r="566">
          <cell r="A566">
            <v>565</v>
          </cell>
          <cell r="B566" t="str">
            <v>BROCHA DE FIQUE</v>
          </cell>
          <cell r="C566" t="str">
            <v>UN</v>
          </cell>
          <cell r="D566">
            <v>1032</v>
          </cell>
        </row>
        <row r="567">
          <cell r="A567">
            <v>566</v>
          </cell>
          <cell r="B567" t="str">
            <v>PALUSTRE INCOLMA     No.8</v>
          </cell>
          <cell r="C567" t="str">
            <v>UN</v>
          </cell>
          <cell r="D567">
            <v>2591</v>
          </cell>
        </row>
        <row r="568">
          <cell r="A568">
            <v>567</v>
          </cell>
          <cell r="B568" t="str">
            <v>CAB COLOMBIT  PF/7   UNIV</v>
          </cell>
          <cell r="C568" t="str">
            <v>UN</v>
          </cell>
          <cell r="D568">
            <v>9746</v>
          </cell>
        </row>
        <row r="569">
          <cell r="A569">
            <v>568</v>
          </cell>
          <cell r="B569" t="str">
            <v>LADR.TOLETE No.3  24x12x6</v>
          </cell>
          <cell r="C569" t="str">
            <v>UN</v>
          </cell>
          <cell r="D569">
            <v>255</v>
          </cell>
        </row>
        <row r="570">
          <cell r="A570">
            <v>569</v>
          </cell>
          <cell r="B570" t="str">
            <v>GRANZON ARROYO DE PIEDRA</v>
          </cell>
          <cell r="C570" t="str">
            <v>M3</v>
          </cell>
          <cell r="D570">
            <v>24000</v>
          </cell>
        </row>
        <row r="571">
          <cell r="A571">
            <v>570</v>
          </cell>
          <cell r="B571" t="str">
            <v>ENTREPISO PAL.   20x60x20</v>
          </cell>
          <cell r="C571" t="str">
            <v>UN</v>
          </cell>
          <cell r="D571">
            <v>460</v>
          </cell>
        </row>
        <row r="572">
          <cell r="A572">
            <v>571</v>
          </cell>
          <cell r="B572" t="str">
            <v>ALMADANA         3 LIBRAS</v>
          </cell>
          <cell r="C572" t="str">
            <v>UN</v>
          </cell>
          <cell r="D572">
            <v>5963</v>
          </cell>
        </row>
        <row r="573">
          <cell r="A573">
            <v>572</v>
          </cell>
          <cell r="B573" t="str">
            <v>ENTREPISO PAL.   25X60X20</v>
          </cell>
          <cell r="C573" t="str">
            <v>UN</v>
          </cell>
          <cell r="D573">
            <v>890</v>
          </cell>
        </row>
        <row r="574">
          <cell r="A574">
            <v>573</v>
          </cell>
          <cell r="B574" t="str">
            <v>CAB COLOMBIT  PF/5   FIJO</v>
          </cell>
          <cell r="C574" t="str">
            <v>UN</v>
          </cell>
          <cell r="D574">
            <v>7741</v>
          </cell>
        </row>
        <row r="575">
          <cell r="A575">
            <v>574</v>
          </cell>
          <cell r="B575" t="str">
            <v>ANDAMIO COLGANTE 60m</v>
          </cell>
          <cell r="C575" t="str">
            <v>DD</v>
          </cell>
          <cell r="D575">
            <v>1914</v>
          </cell>
        </row>
        <row r="576">
          <cell r="A576">
            <v>575</v>
          </cell>
          <cell r="B576" t="str">
            <v>RIELES P/PAVIMENTO CONCR.</v>
          </cell>
          <cell r="C576" t="str">
            <v>DD</v>
          </cell>
          <cell r="D576">
            <v>2082</v>
          </cell>
        </row>
        <row r="577">
          <cell r="A577">
            <v>576</v>
          </cell>
          <cell r="B577" t="str">
            <v>ALFOMBRA MONACO     20 mm</v>
          </cell>
          <cell r="C577" t="str">
            <v>M2</v>
          </cell>
          <cell r="D577">
            <v>31992</v>
          </cell>
        </row>
        <row r="578">
          <cell r="A578">
            <v>577</v>
          </cell>
          <cell r="B578" t="str">
            <v>ALFOMB.MOSAICOS COM.7.5mm</v>
          </cell>
          <cell r="C578" t="str">
            <v>M2</v>
          </cell>
          <cell r="D578">
            <v>25755</v>
          </cell>
        </row>
        <row r="579">
          <cell r="A579">
            <v>578</v>
          </cell>
          <cell r="B579" t="str">
            <v>ALFOMBR.ALIANZA COM.9.0mm</v>
          </cell>
          <cell r="C579" t="str">
            <v>M2</v>
          </cell>
          <cell r="D579">
            <v>25657</v>
          </cell>
        </row>
        <row r="580">
          <cell r="A580">
            <v>579</v>
          </cell>
          <cell r="B580" t="str">
            <v>ALFOMB.CENTAURO COM.4.5mm</v>
          </cell>
          <cell r="C580" t="str">
            <v>M2</v>
          </cell>
          <cell r="D580">
            <v>11960</v>
          </cell>
        </row>
        <row r="581">
          <cell r="A581">
            <v>580</v>
          </cell>
          <cell r="B581" t="str">
            <v>DIFUSOR ALETA MOVIL 12x12</v>
          </cell>
          <cell r="C581" t="str">
            <v>UN</v>
          </cell>
          <cell r="D581">
            <v>24000</v>
          </cell>
        </row>
        <row r="582">
          <cell r="A582">
            <v>581</v>
          </cell>
          <cell r="B582" t="str">
            <v>TACO METALICO 2-3.28 mts</v>
          </cell>
          <cell r="C582" t="str">
            <v>DD</v>
          </cell>
          <cell r="D582">
            <v>127</v>
          </cell>
        </row>
        <row r="583">
          <cell r="A583">
            <v>582</v>
          </cell>
          <cell r="B583" t="str">
            <v>CAB COLOMBIT  PF/5   UNIV</v>
          </cell>
          <cell r="C583" t="str">
            <v>UN</v>
          </cell>
          <cell r="D583">
            <v>7746</v>
          </cell>
        </row>
        <row r="584">
          <cell r="A584">
            <v>583</v>
          </cell>
          <cell r="B584" t="str">
            <v>ALFOMB. ESCOCES COM.3.7mm</v>
          </cell>
          <cell r="C584" t="str">
            <v>M2</v>
          </cell>
          <cell r="D584">
            <v>12247</v>
          </cell>
        </row>
        <row r="585">
          <cell r="A585">
            <v>584</v>
          </cell>
          <cell r="B585" t="str">
            <v>CANTO RODADO A. DE PIEDRA</v>
          </cell>
          <cell r="C585" t="str">
            <v>M3</v>
          </cell>
          <cell r="D585">
            <v>30000</v>
          </cell>
        </row>
        <row r="586">
          <cell r="A586">
            <v>585</v>
          </cell>
          <cell r="B586" t="str">
            <v>POLVILLO</v>
          </cell>
          <cell r="C586" t="str">
            <v>M3</v>
          </cell>
          <cell r="D586">
            <v>5220</v>
          </cell>
        </row>
        <row r="587">
          <cell r="A587">
            <v>586</v>
          </cell>
          <cell r="B587" t="str">
            <v>TABLETA           24x24x5</v>
          </cell>
          <cell r="C587" t="str">
            <v>UN</v>
          </cell>
          <cell r="D587">
            <v>563</v>
          </cell>
        </row>
        <row r="588">
          <cell r="A588">
            <v>587</v>
          </cell>
          <cell r="B588" t="str">
            <v>POLVILLO PUERTO COLOMBIA</v>
          </cell>
          <cell r="C588" t="str">
            <v>M3</v>
          </cell>
          <cell r="D588">
            <v>7000</v>
          </cell>
        </row>
        <row r="589">
          <cell r="A589">
            <v>588</v>
          </cell>
          <cell r="B589" t="str">
            <v>OVEROL ENTERIZO EN DRIL</v>
          </cell>
          <cell r="C589" t="str">
            <v>UN</v>
          </cell>
          <cell r="D589">
            <v>18000</v>
          </cell>
        </row>
        <row r="590">
          <cell r="A590">
            <v>589</v>
          </cell>
          <cell r="B590" t="str">
            <v>TRITURADO PTO COLOMBIA</v>
          </cell>
          <cell r="C590" t="str">
            <v>M3</v>
          </cell>
          <cell r="D590">
            <v>22500</v>
          </cell>
        </row>
        <row r="591">
          <cell r="A591">
            <v>590</v>
          </cell>
          <cell r="B591" t="str">
            <v>POLIETILENO NEGRO   ROLLO</v>
          </cell>
          <cell r="C591" t="str">
            <v>KG</v>
          </cell>
          <cell r="D591">
            <v>1800</v>
          </cell>
        </row>
        <row r="592">
          <cell r="A592">
            <v>591</v>
          </cell>
          <cell r="B592" t="str">
            <v>GANCHO COLOMBIT   MADERA</v>
          </cell>
          <cell r="C592" t="str">
            <v>UN</v>
          </cell>
          <cell r="D592">
            <v>122</v>
          </cell>
        </row>
        <row r="593">
          <cell r="A593">
            <v>592</v>
          </cell>
          <cell r="B593" t="str">
            <v>BOCADILLO          24x7x5</v>
          </cell>
          <cell r="C593" t="str">
            <v>UN</v>
          </cell>
          <cell r="D593">
            <v>181</v>
          </cell>
        </row>
        <row r="594">
          <cell r="A594">
            <v>593</v>
          </cell>
          <cell r="B594" t="str">
            <v>AMARRE PARA TEJA ASBESTO CEMENTO</v>
          </cell>
          <cell r="C594" t="str">
            <v>UN</v>
          </cell>
          <cell r="D594">
            <v>180</v>
          </cell>
        </row>
        <row r="595">
          <cell r="A595">
            <v>594</v>
          </cell>
          <cell r="B595" t="str">
            <v>TEJA COLOMBIT COLONIAL .7</v>
          </cell>
          <cell r="C595" t="str">
            <v>UN</v>
          </cell>
          <cell r="D595">
            <v>9425</v>
          </cell>
        </row>
        <row r="596">
          <cell r="A596">
            <v>595</v>
          </cell>
          <cell r="B596" t="str">
            <v>TEJA COLOMBIT COLONIAL1.6</v>
          </cell>
          <cell r="C596" t="str">
            <v>UN</v>
          </cell>
          <cell r="D596">
            <v>24527</v>
          </cell>
        </row>
        <row r="597">
          <cell r="A597">
            <v>596</v>
          </cell>
          <cell r="B597" t="str">
            <v>TERM COLOMBIT COLONIAL .7</v>
          </cell>
          <cell r="C597" t="str">
            <v>UN</v>
          </cell>
          <cell r="D597">
            <v>1695</v>
          </cell>
        </row>
        <row r="598">
          <cell r="A598">
            <v>597</v>
          </cell>
          <cell r="B598" t="str">
            <v>TERM COLOMBIT COLONIAL1.6</v>
          </cell>
          <cell r="C598" t="str">
            <v>UN</v>
          </cell>
          <cell r="D598">
            <v>4394</v>
          </cell>
        </row>
        <row r="599">
          <cell r="A599">
            <v>598</v>
          </cell>
          <cell r="B599" t="str">
            <v>C/BOYA COLOMBIT COLONIAL</v>
          </cell>
          <cell r="C599" t="str">
            <v>UN</v>
          </cell>
          <cell r="D599">
            <v>24266</v>
          </cell>
        </row>
        <row r="600">
          <cell r="A600">
            <v>599</v>
          </cell>
          <cell r="B600" t="str">
            <v>C/LLETE COLOMBIT COLONIAL</v>
          </cell>
          <cell r="C600" t="str">
            <v>UN</v>
          </cell>
          <cell r="D600">
            <v>10942</v>
          </cell>
        </row>
        <row r="601">
          <cell r="A601">
            <v>600</v>
          </cell>
          <cell r="B601" t="str">
            <v>TRITURADO 1-3/4"</v>
          </cell>
          <cell r="C601" t="str">
            <v>M3</v>
          </cell>
          <cell r="D601">
            <v>22040</v>
          </cell>
        </row>
        <row r="602">
          <cell r="A602">
            <v>601</v>
          </cell>
          <cell r="B602" t="str">
            <v>ESPEJO ARGENTINO      3mm</v>
          </cell>
          <cell r="C602" t="str">
            <v>M2</v>
          </cell>
          <cell r="D602">
            <v>15500</v>
          </cell>
        </row>
        <row r="603">
          <cell r="A603">
            <v>602</v>
          </cell>
          <cell r="B603" t="str">
            <v>PAPEL MURAL GISELLE</v>
          </cell>
          <cell r="C603" t="str">
            <v>RL</v>
          </cell>
          <cell r="D603">
            <v>20879</v>
          </cell>
        </row>
        <row r="604">
          <cell r="A604">
            <v>603</v>
          </cell>
          <cell r="B604" t="str">
            <v>PAPEL MURAL NATALIE II</v>
          </cell>
          <cell r="C604" t="str">
            <v>RL</v>
          </cell>
          <cell r="D604">
            <v>19139</v>
          </cell>
        </row>
        <row r="605">
          <cell r="A605">
            <v>604</v>
          </cell>
          <cell r="B605" t="str">
            <v>OVEROL 2 PIEZAS EN DRIL</v>
          </cell>
          <cell r="C605" t="str">
            <v>UN</v>
          </cell>
          <cell r="D605">
            <v>25000</v>
          </cell>
        </row>
        <row r="606">
          <cell r="A606">
            <v>605</v>
          </cell>
          <cell r="B606" t="str">
            <v>PLANILIT LISA    MEDIA</v>
          </cell>
          <cell r="C606" t="str">
            <v>UN</v>
          </cell>
          <cell r="D606">
            <v>1730</v>
          </cell>
        </row>
        <row r="607">
          <cell r="A607">
            <v>606</v>
          </cell>
          <cell r="B607" t="str">
            <v>PLANILIT LISA    DOBLE</v>
          </cell>
          <cell r="C607" t="str">
            <v>UN</v>
          </cell>
          <cell r="D607">
            <v>6783</v>
          </cell>
        </row>
        <row r="608">
          <cell r="A608">
            <v>607</v>
          </cell>
          <cell r="B608" t="str">
            <v>TOMA DE NUCLEO DE 2"</v>
          </cell>
          <cell r="C608" t="str">
            <v>UN</v>
          </cell>
          <cell r="D608">
            <v>100000</v>
          </cell>
        </row>
        <row r="609">
          <cell r="A609">
            <v>608</v>
          </cell>
          <cell r="B609" t="str">
            <v>TOMA DE NUCLEO DE 3"</v>
          </cell>
          <cell r="C609" t="str">
            <v>UN</v>
          </cell>
          <cell r="D609">
            <v>100000</v>
          </cell>
        </row>
        <row r="610">
          <cell r="A610">
            <v>609</v>
          </cell>
          <cell r="B610" t="str">
            <v>DECOREX RANURADO  GRIS</v>
          </cell>
          <cell r="C610" t="str">
            <v>UN</v>
          </cell>
          <cell r="D610">
            <v>3392</v>
          </cell>
        </row>
        <row r="611">
          <cell r="A611">
            <v>610</v>
          </cell>
          <cell r="B611" t="str">
            <v>BOTA EN CAUCHO C/PUNTERA</v>
          </cell>
          <cell r="C611" t="str">
            <v>UN</v>
          </cell>
          <cell r="D611">
            <v>30740</v>
          </cell>
        </row>
        <row r="612">
          <cell r="A612">
            <v>611</v>
          </cell>
          <cell r="B612" t="str">
            <v>REVISION MEDIDOR TRIF.</v>
          </cell>
          <cell r="C612" t="str">
            <v>UN</v>
          </cell>
          <cell r="D612">
            <v>12136</v>
          </cell>
        </row>
        <row r="613">
          <cell r="A613">
            <v>612</v>
          </cell>
          <cell r="B613" t="str">
            <v>TABLILLA           24x6x5</v>
          </cell>
          <cell r="C613" t="str">
            <v>UN</v>
          </cell>
          <cell r="D613">
            <v>181</v>
          </cell>
        </row>
        <row r="614">
          <cell r="A614">
            <v>613</v>
          </cell>
          <cell r="B614" t="str">
            <v>COCINA INTEG.ESTANDAR 1.5</v>
          </cell>
          <cell r="C614" t="str">
            <v>ML</v>
          </cell>
          <cell r="D614">
            <v>158000</v>
          </cell>
        </row>
        <row r="615">
          <cell r="A615">
            <v>614</v>
          </cell>
          <cell r="B615" t="str">
            <v>COCINA INTEG.ESTANDAR 2.1</v>
          </cell>
          <cell r="C615" t="str">
            <v>ML</v>
          </cell>
          <cell r="D615">
            <v>185246</v>
          </cell>
        </row>
        <row r="616">
          <cell r="A616">
            <v>615</v>
          </cell>
          <cell r="B616" t="str">
            <v>RETROEXCAVADORA      5-10</v>
          </cell>
          <cell r="C616" t="str">
            <v>HR</v>
          </cell>
          <cell r="D616">
            <v>24500</v>
          </cell>
        </row>
        <row r="617">
          <cell r="A617">
            <v>616</v>
          </cell>
          <cell r="B617" t="str">
            <v>ACUEDUCTO RESIDENCIAL E-1</v>
          </cell>
          <cell r="C617" t="str">
            <v>UN</v>
          </cell>
          <cell r="D617">
            <v>0</v>
          </cell>
        </row>
        <row r="618">
          <cell r="A618">
            <v>617</v>
          </cell>
          <cell r="B618" t="str">
            <v>CANDADO  YALE ALEMAN 850</v>
          </cell>
          <cell r="C618" t="str">
            <v>UN</v>
          </cell>
          <cell r="D618">
            <v>10290</v>
          </cell>
        </row>
        <row r="619">
          <cell r="A619">
            <v>618</v>
          </cell>
          <cell r="B619" t="str">
            <v>TEJA CARIBE         47x27</v>
          </cell>
          <cell r="C619" t="str">
            <v>UN</v>
          </cell>
          <cell r="D619">
            <v>893</v>
          </cell>
        </row>
        <row r="620">
          <cell r="A620">
            <v>619</v>
          </cell>
          <cell r="B620" t="str">
            <v>ACUEDUCTO RESIDENCIAL E-2</v>
          </cell>
          <cell r="C620" t="str">
            <v>UN</v>
          </cell>
          <cell r="D620">
            <v>74043</v>
          </cell>
        </row>
        <row r="621">
          <cell r="A621">
            <v>620</v>
          </cell>
          <cell r="B621" t="str">
            <v>CANALEX ACAN. GRIS</v>
          </cell>
          <cell r="C621" t="str">
            <v>UN</v>
          </cell>
          <cell r="D621">
            <v>11104</v>
          </cell>
        </row>
        <row r="622">
          <cell r="A622">
            <v>621</v>
          </cell>
          <cell r="B622" t="str">
            <v>REVISION MED. TRIF. C/DEM</v>
          </cell>
          <cell r="C622" t="str">
            <v>UN</v>
          </cell>
          <cell r="D622">
            <v>12136</v>
          </cell>
        </row>
        <row r="623">
          <cell r="A623">
            <v>622</v>
          </cell>
          <cell r="B623" t="str">
            <v>CINTURON DE SEGURIDAD</v>
          </cell>
          <cell r="C623" t="str">
            <v>UN</v>
          </cell>
          <cell r="D623">
            <v>68440</v>
          </cell>
        </row>
        <row r="624">
          <cell r="A624">
            <v>623</v>
          </cell>
          <cell r="B624" t="str">
            <v>CONCRETO CONSISTENC. 4001</v>
          </cell>
          <cell r="C624" t="str">
            <v>M3</v>
          </cell>
          <cell r="D624">
            <v>156020</v>
          </cell>
        </row>
        <row r="625">
          <cell r="A625">
            <v>624</v>
          </cell>
          <cell r="B625" t="str">
            <v>PROTECTOR AUDITIVO</v>
          </cell>
          <cell r="C625" t="str">
            <v>UN</v>
          </cell>
          <cell r="D625">
            <v>16820</v>
          </cell>
        </row>
        <row r="626">
          <cell r="A626">
            <v>625</v>
          </cell>
          <cell r="B626" t="str">
            <v>ACUECUCTO RESIDENCIAL E-3</v>
          </cell>
          <cell r="C626" t="str">
            <v>UN</v>
          </cell>
          <cell r="D626">
            <v>148073</v>
          </cell>
        </row>
        <row r="627">
          <cell r="A627">
            <v>626</v>
          </cell>
          <cell r="B627" t="str">
            <v>ACUEDUCTO RESIDENCIAL E-4</v>
          </cell>
          <cell r="C627" t="str">
            <v>UN</v>
          </cell>
          <cell r="D627">
            <v>296145</v>
          </cell>
        </row>
        <row r="628">
          <cell r="A628">
            <v>627</v>
          </cell>
          <cell r="B628" t="str">
            <v>ACUEDUCTO RESIDENCIAL E-5</v>
          </cell>
          <cell r="C628" t="str">
            <v>UN</v>
          </cell>
          <cell r="D628">
            <v>666333</v>
          </cell>
        </row>
        <row r="629">
          <cell r="A629">
            <v>628</v>
          </cell>
          <cell r="B629" t="str">
            <v>ACUEDUCTO RESIDENCIAL E-6</v>
          </cell>
          <cell r="C629" t="str">
            <v>UN</v>
          </cell>
          <cell r="D629">
            <v>1322660</v>
          </cell>
        </row>
        <row r="630">
          <cell r="A630">
            <v>629</v>
          </cell>
          <cell r="B630" t="str">
            <v>CONEXION ENERGIA      E02</v>
          </cell>
          <cell r="C630" t="str">
            <v>UN</v>
          </cell>
          <cell r="D630">
            <v>0</v>
          </cell>
        </row>
        <row r="631">
          <cell r="A631">
            <v>630</v>
          </cell>
          <cell r="B631" t="str">
            <v>CONEXION ENERGIA      E03</v>
          </cell>
          <cell r="C631" t="str">
            <v>UN</v>
          </cell>
          <cell r="D631">
            <v>32112</v>
          </cell>
        </row>
        <row r="632">
          <cell r="A632">
            <v>631</v>
          </cell>
          <cell r="B632" t="str">
            <v>ARGOLLA GOZNE          1"</v>
          </cell>
          <cell r="C632" t="str">
            <v>UN</v>
          </cell>
          <cell r="D632">
            <v>900</v>
          </cell>
        </row>
        <row r="633">
          <cell r="A633">
            <v>632</v>
          </cell>
          <cell r="B633" t="str">
            <v>ARGOLLA GOZNE      1 1/4"</v>
          </cell>
          <cell r="C633" t="str">
            <v>UN</v>
          </cell>
          <cell r="D633">
            <v>1083</v>
          </cell>
        </row>
        <row r="634">
          <cell r="A634">
            <v>633</v>
          </cell>
          <cell r="B634" t="str">
            <v>ARGOLLA GOZNE      1 1/2"</v>
          </cell>
          <cell r="C634" t="str">
            <v>UN</v>
          </cell>
          <cell r="D634">
            <v>1205</v>
          </cell>
        </row>
        <row r="635">
          <cell r="A635">
            <v>634</v>
          </cell>
          <cell r="B635" t="str">
            <v>TOPE DE RESORTE P/PUERTA</v>
          </cell>
          <cell r="C635" t="str">
            <v>UN</v>
          </cell>
          <cell r="D635">
            <v>782</v>
          </cell>
        </row>
        <row r="636">
          <cell r="A636">
            <v>635</v>
          </cell>
          <cell r="B636" t="str">
            <v>TEJA ISABELA        47x24</v>
          </cell>
          <cell r="C636" t="str">
            <v>UN</v>
          </cell>
          <cell r="D636">
            <v>842</v>
          </cell>
        </row>
        <row r="637">
          <cell r="A637">
            <v>636</v>
          </cell>
          <cell r="B637" t="str">
            <v>CANAL. COLOMBIT DELTA 300</v>
          </cell>
          <cell r="C637" t="str">
            <v>UN</v>
          </cell>
          <cell r="D637">
            <v>30528</v>
          </cell>
        </row>
        <row r="638">
          <cell r="A638">
            <v>637</v>
          </cell>
          <cell r="B638" t="str">
            <v>CANAL. COLOMBIT DELTA 350</v>
          </cell>
          <cell r="C638" t="str">
            <v>UN</v>
          </cell>
          <cell r="D638">
            <v>35185</v>
          </cell>
        </row>
        <row r="639">
          <cell r="A639">
            <v>638</v>
          </cell>
          <cell r="B639" t="str">
            <v>CANAL. COLOMBIT DELTA 375</v>
          </cell>
          <cell r="C639" t="str">
            <v>UN</v>
          </cell>
          <cell r="D639">
            <v>37616</v>
          </cell>
        </row>
        <row r="640">
          <cell r="A640">
            <v>639</v>
          </cell>
          <cell r="B640" t="str">
            <v>CANAL. COLOMBIT DELTA 400</v>
          </cell>
          <cell r="C640" t="str">
            <v>UN</v>
          </cell>
          <cell r="D640">
            <v>41554</v>
          </cell>
        </row>
        <row r="641">
          <cell r="A641">
            <v>640</v>
          </cell>
          <cell r="B641" t="str">
            <v>CANAL. COLOMBIT DELTA 450</v>
          </cell>
          <cell r="C641" t="str">
            <v>UN</v>
          </cell>
          <cell r="D641">
            <v>43862</v>
          </cell>
        </row>
        <row r="642">
          <cell r="A642">
            <v>641</v>
          </cell>
          <cell r="B642" t="str">
            <v>CANAL. COLOMBIT DELTA 500</v>
          </cell>
          <cell r="C642" t="str">
            <v>UN</v>
          </cell>
          <cell r="D642">
            <v>47068</v>
          </cell>
        </row>
        <row r="643">
          <cell r="A643">
            <v>642</v>
          </cell>
          <cell r="B643" t="str">
            <v>CANAL. COLOMBIT DELTA 550</v>
          </cell>
          <cell r="C643" t="str">
            <v>UN</v>
          </cell>
          <cell r="D643">
            <v>51063</v>
          </cell>
        </row>
        <row r="644">
          <cell r="A644">
            <v>643</v>
          </cell>
          <cell r="B644" t="str">
            <v>CANAL. COLOMBIT DELTA 600</v>
          </cell>
          <cell r="C644" t="str">
            <v>UN</v>
          </cell>
          <cell r="D644">
            <v>55380</v>
          </cell>
        </row>
        <row r="645">
          <cell r="A645">
            <v>644</v>
          </cell>
          <cell r="B645" t="str">
            <v>CANALETA DELTA      6.5 m</v>
          </cell>
          <cell r="C645" t="str">
            <v>UN</v>
          </cell>
          <cell r="D645">
            <v>58696</v>
          </cell>
        </row>
        <row r="646">
          <cell r="A646">
            <v>645</v>
          </cell>
          <cell r="B646" t="str">
            <v>CANALETA DELTA      7.0 m</v>
          </cell>
          <cell r="C646" t="str">
            <v>UN</v>
          </cell>
          <cell r="D646">
            <v>60071</v>
          </cell>
        </row>
        <row r="647">
          <cell r="A647">
            <v>646</v>
          </cell>
          <cell r="B647" t="str">
            <v>CANALETA DELTA      7.5 m</v>
          </cell>
          <cell r="C647" t="str">
            <v>UN</v>
          </cell>
          <cell r="D647">
            <v>63607</v>
          </cell>
        </row>
        <row r="648">
          <cell r="A648">
            <v>647</v>
          </cell>
          <cell r="B648" t="str">
            <v>CANALETA DELTA      2.5 m</v>
          </cell>
          <cell r="C648" t="str">
            <v>UN</v>
          </cell>
          <cell r="D648">
            <v>25136</v>
          </cell>
        </row>
        <row r="649">
          <cell r="A649">
            <v>648</v>
          </cell>
          <cell r="B649" t="str">
            <v>CANALETA DELTA      3.0 m</v>
          </cell>
          <cell r="C649" t="str">
            <v>UN</v>
          </cell>
          <cell r="D649">
            <v>30528</v>
          </cell>
        </row>
        <row r="650">
          <cell r="A650">
            <v>649</v>
          </cell>
          <cell r="B650" t="str">
            <v>CANALETA DELTA      3.5 m</v>
          </cell>
          <cell r="C650" t="str">
            <v>UN</v>
          </cell>
          <cell r="D650">
            <v>35185</v>
          </cell>
        </row>
        <row r="651">
          <cell r="A651">
            <v>650</v>
          </cell>
          <cell r="B651" t="str">
            <v>CANALETA DELTA      3.75m</v>
          </cell>
          <cell r="C651" t="str">
            <v>UN</v>
          </cell>
          <cell r="D651">
            <v>37616</v>
          </cell>
        </row>
        <row r="652">
          <cell r="A652">
            <v>651</v>
          </cell>
          <cell r="B652" t="str">
            <v>CANALETA DELTA      4.0 m</v>
          </cell>
          <cell r="C652" t="str">
            <v>UN</v>
          </cell>
          <cell r="D652">
            <v>41554</v>
          </cell>
        </row>
        <row r="653">
          <cell r="A653">
            <v>652</v>
          </cell>
          <cell r="B653" t="str">
            <v>CAB.LARGO 3%      C.DELTA</v>
          </cell>
          <cell r="C653" t="str">
            <v>UN</v>
          </cell>
          <cell r="D653">
            <v>9016</v>
          </cell>
        </row>
        <row r="654">
          <cell r="A654">
            <v>653</v>
          </cell>
          <cell r="B654" t="str">
            <v>LADRILLO No. 34   30x20x9</v>
          </cell>
          <cell r="C654" t="str">
            <v>UN</v>
          </cell>
          <cell r="D654">
            <v>314</v>
          </cell>
        </row>
        <row r="655">
          <cell r="A655">
            <v>654</v>
          </cell>
          <cell r="B655" t="str">
            <v>PAPEL MURAL DREAM MACHINE</v>
          </cell>
          <cell r="C655" t="str">
            <v>RL</v>
          </cell>
          <cell r="D655">
            <v>30159</v>
          </cell>
        </row>
        <row r="656">
          <cell r="A656">
            <v>655</v>
          </cell>
          <cell r="B656" t="str">
            <v>PAPEL MURAL KIDS &amp; KIDS</v>
          </cell>
          <cell r="C656" t="str">
            <v>RL</v>
          </cell>
          <cell r="D656">
            <v>36190</v>
          </cell>
        </row>
        <row r="657">
          <cell r="A657">
            <v>656</v>
          </cell>
          <cell r="B657" t="str">
            <v>TAPA FINAL        C.DELTA</v>
          </cell>
          <cell r="C657" t="str">
            <v>UN</v>
          </cell>
          <cell r="D657">
            <v>3196</v>
          </cell>
        </row>
        <row r="658">
          <cell r="A658">
            <v>657</v>
          </cell>
          <cell r="B658" t="str">
            <v>TAPA DE CIERRE    C.DELTA</v>
          </cell>
          <cell r="C658" t="str">
            <v>UN</v>
          </cell>
          <cell r="D658">
            <v>1830</v>
          </cell>
        </row>
        <row r="659">
          <cell r="A659">
            <v>658</v>
          </cell>
          <cell r="B659" t="str">
            <v>RESPIRADOR CONTRA POLVO</v>
          </cell>
          <cell r="C659" t="str">
            <v>UN</v>
          </cell>
          <cell r="D659">
            <v>11716</v>
          </cell>
        </row>
        <row r="660">
          <cell r="A660">
            <v>659</v>
          </cell>
          <cell r="B660" t="str">
            <v>GANCHO 1/4" P/MAD.C.DELTA</v>
          </cell>
          <cell r="C660" t="str">
            <v>UN</v>
          </cell>
          <cell r="D660">
            <v>884</v>
          </cell>
        </row>
        <row r="661">
          <cell r="A661">
            <v>660</v>
          </cell>
          <cell r="B661" t="str">
            <v>GANCHO 1/4" P/MET.C.DELTA</v>
          </cell>
          <cell r="C661" t="str">
            <v>UN</v>
          </cell>
          <cell r="D661">
            <v>790</v>
          </cell>
        </row>
        <row r="662">
          <cell r="A662">
            <v>661</v>
          </cell>
          <cell r="B662" t="str">
            <v>SUPERKANALETA       2.5 m</v>
          </cell>
          <cell r="C662" t="str">
            <v>UN</v>
          </cell>
          <cell r="D662">
            <v>33945</v>
          </cell>
        </row>
        <row r="663">
          <cell r="A663">
            <v>662</v>
          </cell>
          <cell r="B663" t="str">
            <v>SUPERKANALETA       3.0 m</v>
          </cell>
          <cell r="C663" t="str">
            <v>UN</v>
          </cell>
          <cell r="D663">
            <v>40738</v>
          </cell>
        </row>
        <row r="664">
          <cell r="A664">
            <v>663</v>
          </cell>
          <cell r="B664" t="str">
            <v>SUPERKANALETA       3.5 m</v>
          </cell>
          <cell r="C664" t="str">
            <v>UN</v>
          </cell>
          <cell r="D664">
            <v>47526</v>
          </cell>
        </row>
        <row r="665">
          <cell r="A665">
            <v>664</v>
          </cell>
          <cell r="B665" t="str">
            <v>SUPERKANALETA       3.75m</v>
          </cell>
          <cell r="C665" t="str">
            <v>UN</v>
          </cell>
          <cell r="D665">
            <v>50923</v>
          </cell>
        </row>
        <row r="666">
          <cell r="A666">
            <v>665</v>
          </cell>
          <cell r="B666" t="str">
            <v>SUPERKANALETA       4.0 m</v>
          </cell>
          <cell r="C666" t="str">
            <v>UN</v>
          </cell>
          <cell r="D666">
            <v>54279</v>
          </cell>
        </row>
        <row r="667">
          <cell r="A667">
            <v>666</v>
          </cell>
          <cell r="B667" t="str">
            <v>SUPERKANALETA       4.5 m</v>
          </cell>
          <cell r="C667" t="str">
            <v>UN</v>
          </cell>
          <cell r="D667">
            <v>61069</v>
          </cell>
        </row>
        <row r="668">
          <cell r="A668">
            <v>667</v>
          </cell>
          <cell r="B668" t="str">
            <v>SUPERKANALETA       5.0 m</v>
          </cell>
          <cell r="C668" t="str">
            <v>UN</v>
          </cell>
          <cell r="D668">
            <v>67106</v>
          </cell>
        </row>
        <row r="669">
          <cell r="A669">
            <v>668</v>
          </cell>
          <cell r="B669" t="str">
            <v>SUPERKANALETA       5.25m</v>
          </cell>
          <cell r="C669" t="str">
            <v>UN</v>
          </cell>
          <cell r="D669">
            <v>70453</v>
          </cell>
        </row>
        <row r="670">
          <cell r="A670">
            <v>669</v>
          </cell>
          <cell r="B670" t="str">
            <v>SUPERKANALETA       5.5 m</v>
          </cell>
          <cell r="C670" t="str">
            <v>UN</v>
          </cell>
          <cell r="D670">
            <v>73806</v>
          </cell>
        </row>
        <row r="671">
          <cell r="A671">
            <v>670</v>
          </cell>
          <cell r="B671" t="str">
            <v>SUPERKANALETA       6.0 m</v>
          </cell>
          <cell r="C671" t="str">
            <v>UN</v>
          </cell>
          <cell r="D671">
            <v>82093</v>
          </cell>
        </row>
        <row r="672">
          <cell r="A672">
            <v>671</v>
          </cell>
          <cell r="B672" t="str">
            <v>SUPERKANALETA       6.5 m</v>
          </cell>
          <cell r="C672" t="str">
            <v>UN</v>
          </cell>
          <cell r="D672">
            <v>88510</v>
          </cell>
        </row>
        <row r="673">
          <cell r="A673">
            <v>672</v>
          </cell>
          <cell r="B673" t="str">
            <v>SUPERKANALETA       7.0 m</v>
          </cell>
          <cell r="C673" t="str">
            <v>UN</v>
          </cell>
          <cell r="D673">
            <v>95322</v>
          </cell>
        </row>
        <row r="674">
          <cell r="A674">
            <v>673</v>
          </cell>
          <cell r="B674" t="str">
            <v>SUPERKANALETA       7.5 m</v>
          </cell>
          <cell r="C674" t="str">
            <v>UN</v>
          </cell>
          <cell r="D674">
            <v>102135</v>
          </cell>
        </row>
        <row r="675">
          <cell r="A675">
            <v>674</v>
          </cell>
          <cell r="B675" t="str">
            <v>CAB.FIJO 3%       SUPERK.</v>
          </cell>
          <cell r="C675" t="str">
            <v>UN</v>
          </cell>
          <cell r="D675">
            <v>16079</v>
          </cell>
        </row>
        <row r="676">
          <cell r="A676">
            <v>675</v>
          </cell>
          <cell r="B676" t="str">
            <v>MASCARILLA DESECHABLE</v>
          </cell>
          <cell r="C676" t="str">
            <v>UN</v>
          </cell>
          <cell r="D676">
            <v>372</v>
          </cell>
        </row>
        <row r="677">
          <cell r="A677">
            <v>676</v>
          </cell>
          <cell r="B677" t="str">
            <v>PAPEL MURAL GISELE II</v>
          </cell>
          <cell r="C677" t="str">
            <v>RL</v>
          </cell>
          <cell r="D677">
            <v>27839</v>
          </cell>
        </row>
        <row r="678">
          <cell r="A678">
            <v>677</v>
          </cell>
          <cell r="B678" t="str">
            <v>ENSAYO DENSIDAD TERRENO</v>
          </cell>
          <cell r="C678" t="str">
            <v>UN</v>
          </cell>
          <cell r="D678">
            <v>13920</v>
          </cell>
        </row>
        <row r="679">
          <cell r="A679">
            <v>678</v>
          </cell>
          <cell r="B679" t="str">
            <v>ENSAYO PROCTOR</v>
          </cell>
          <cell r="C679" t="str">
            <v>UN</v>
          </cell>
          <cell r="D679">
            <v>34800</v>
          </cell>
        </row>
        <row r="680">
          <cell r="A680">
            <v>679</v>
          </cell>
          <cell r="B680" t="str">
            <v>COPIA HELIOGRAFICA 100x70</v>
          </cell>
          <cell r="C680" t="str">
            <v>M2</v>
          </cell>
          <cell r="D680">
            <v>1850</v>
          </cell>
        </row>
        <row r="681">
          <cell r="A681">
            <v>680</v>
          </cell>
          <cell r="B681" t="str">
            <v>REJILLA SIFON    PC 20x20</v>
          </cell>
          <cell r="C681" t="str">
            <v>UN</v>
          </cell>
          <cell r="D681">
            <v>12363</v>
          </cell>
        </row>
        <row r="682">
          <cell r="A682">
            <v>681</v>
          </cell>
          <cell r="B682" t="str">
            <v>TERMINAL S/CANAL  SUPERK.</v>
          </cell>
          <cell r="C682" t="str">
            <v>UN</v>
          </cell>
          <cell r="D682">
            <v>3343</v>
          </cell>
        </row>
        <row r="683">
          <cell r="A683">
            <v>682</v>
          </cell>
          <cell r="B683" t="str">
            <v>TERMINAL C/MURO   SUPERK.</v>
          </cell>
          <cell r="C683" t="str">
            <v>UN</v>
          </cell>
          <cell r="D683">
            <v>9612</v>
          </cell>
        </row>
        <row r="684">
          <cell r="A684">
            <v>683</v>
          </cell>
          <cell r="B684" t="str">
            <v>REJILLA SIFON   S 4.5x3.5</v>
          </cell>
          <cell r="C684" t="str">
            <v>UN</v>
          </cell>
          <cell r="D684">
            <v>65967</v>
          </cell>
        </row>
        <row r="685">
          <cell r="A685">
            <v>684</v>
          </cell>
          <cell r="B685" t="str">
            <v>CUPULA TRAGANTE    C 6x4"</v>
          </cell>
          <cell r="C685" t="str">
            <v>UN</v>
          </cell>
          <cell r="D685">
            <v>11713</v>
          </cell>
        </row>
        <row r="686">
          <cell r="A686">
            <v>685</v>
          </cell>
          <cell r="B686" t="str">
            <v>TAPA DE CIERRE    SUPERK.</v>
          </cell>
          <cell r="C686" t="str">
            <v>UN</v>
          </cell>
          <cell r="D686">
            <v>2786</v>
          </cell>
        </row>
        <row r="687">
          <cell r="A687">
            <v>686</v>
          </cell>
          <cell r="B687" t="str">
            <v>PLACA DE CIERRE   SUPERK.</v>
          </cell>
          <cell r="C687" t="str">
            <v>UN</v>
          </cell>
          <cell r="D687">
            <v>1290</v>
          </cell>
        </row>
        <row r="688">
          <cell r="A688">
            <v>687</v>
          </cell>
          <cell r="B688" t="str">
            <v>GANCHO 3/8" P/MAD.SUPERK.</v>
          </cell>
          <cell r="C688" t="str">
            <v>UN</v>
          </cell>
          <cell r="D688">
            <v>775</v>
          </cell>
        </row>
        <row r="689">
          <cell r="A689">
            <v>688</v>
          </cell>
          <cell r="B689" t="str">
            <v>GANCHO 3/8" P/MET.SUPERK.</v>
          </cell>
          <cell r="C689" t="str">
            <v>UN</v>
          </cell>
          <cell r="D689">
            <v>651</v>
          </cell>
        </row>
        <row r="690">
          <cell r="A690">
            <v>689</v>
          </cell>
          <cell r="B690" t="str">
            <v>CANAL CIRC. CCA     2.5 m</v>
          </cell>
          <cell r="C690" t="str">
            <v>UN</v>
          </cell>
          <cell r="D690">
            <v>9208</v>
          </cell>
        </row>
        <row r="691">
          <cell r="A691">
            <v>690</v>
          </cell>
          <cell r="B691" t="str">
            <v>CANAL CIRC. CCB     1.25m</v>
          </cell>
          <cell r="C691" t="str">
            <v>UN</v>
          </cell>
          <cell r="D691">
            <v>4610</v>
          </cell>
        </row>
        <row r="692">
          <cell r="A692">
            <v>691</v>
          </cell>
          <cell r="B692" t="str">
            <v>CANAL CIRC. CCG-A   2.5 m</v>
          </cell>
          <cell r="C692" t="str">
            <v>UN</v>
          </cell>
          <cell r="D692">
            <v>11939</v>
          </cell>
        </row>
        <row r="693">
          <cell r="A693">
            <v>692</v>
          </cell>
          <cell r="B693" t="str">
            <v>CANAL CIRC. CCG-B   1.25m</v>
          </cell>
          <cell r="C693" t="str">
            <v>UN</v>
          </cell>
          <cell r="D693">
            <v>5788</v>
          </cell>
        </row>
        <row r="694">
          <cell r="A694">
            <v>693</v>
          </cell>
          <cell r="B694" t="str">
            <v>TERMINAL CANAL  A/C 0.37m</v>
          </cell>
          <cell r="C694" t="str">
            <v>UN</v>
          </cell>
          <cell r="D694">
            <v>3278</v>
          </cell>
        </row>
        <row r="695">
          <cell r="A695">
            <v>694</v>
          </cell>
          <cell r="B695" t="str">
            <v>TERMINAL    CCG-R   0.71m</v>
          </cell>
          <cell r="C695" t="str">
            <v>UN</v>
          </cell>
          <cell r="D695">
            <v>4146</v>
          </cell>
        </row>
        <row r="696">
          <cell r="A696">
            <v>695</v>
          </cell>
          <cell r="B696" t="str">
            <v>TERMINAL    CC      0.37m</v>
          </cell>
          <cell r="C696" t="str">
            <v>UN</v>
          </cell>
          <cell r="D696">
            <v>3278</v>
          </cell>
        </row>
        <row r="697">
          <cell r="A697">
            <v>696</v>
          </cell>
          <cell r="B697" t="str">
            <v>TERMINAL    CCG     0.71m</v>
          </cell>
          <cell r="C697" t="str">
            <v>UN</v>
          </cell>
          <cell r="D697">
            <v>3604</v>
          </cell>
        </row>
        <row r="698">
          <cell r="A698">
            <v>697</v>
          </cell>
          <cell r="B698" t="str">
            <v>SECCION     CC-R    0.31m</v>
          </cell>
          <cell r="C698" t="str">
            <v>UN</v>
          </cell>
          <cell r="D698">
            <v>3236</v>
          </cell>
        </row>
        <row r="699">
          <cell r="A699">
            <v>698</v>
          </cell>
          <cell r="B699" t="str">
            <v>SECCION     CCG-R   0.71m</v>
          </cell>
          <cell r="C699" t="str">
            <v>UN</v>
          </cell>
          <cell r="D699">
            <v>6909</v>
          </cell>
        </row>
        <row r="700">
          <cell r="A700">
            <v>699</v>
          </cell>
          <cell r="B700" t="str">
            <v>SECCION     CC      0.31m</v>
          </cell>
          <cell r="C700" t="str">
            <v>UN</v>
          </cell>
          <cell r="D700">
            <v>3236</v>
          </cell>
        </row>
        <row r="701">
          <cell r="A701">
            <v>700</v>
          </cell>
          <cell r="B701" t="str">
            <v>SECCION     CCG     0.71m</v>
          </cell>
          <cell r="C701" t="str">
            <v>UN</v>
          </cell>
          <cell r="D701">
            <v>6464</v>
          </cell>
        </row>
        <row r="702">
          <cell r="A702">
            <v>701</v>
          </cell>
          <cell r="B702" t="str">
            <v>ESQUINERO EXT. CANAL A/C</v>
          </cell>
          <cell r="C702" t="str">
            <v>UN</v>
          </cell>
          <cell r="D702">
            <v>3236</v>
          </cell>
        </row>
        <row r="703">
          <cell r="A703">
            <v>702</v>
          </cell>
          <cell r="B703" t="str">
            <v>ESQUINERO INT. CCG-C</v>
          </cell>
          <cell r="C703" t="str">
            <v>UN</v>
          </cell>
          <cell r="D703">
            <v>4116</v>
          </cell>
        </row>
        <row r="704">
          <cell r="A704">
            <v>703</v>
          </cell>
          <cell r="B704" t="str">
            <v>ESQUINERO EXT. CC</v>
          </cell>
          <cell r="C704" t="str">
            <v>UN</v>
          </cell>
          <cell r="D704">
            <v>3236</v>
          </cell>
        </row>
        <row r="705">
          <cell r="A705">
            <v>704</v>
          </cell>
          <cell r="B705" t="str">
            <v>ESQUINERO INT. CCG</v>
          </cell>
          <cell r="C705" t="str">
            <v>UN</v>
          </cell>
          <cell r="D705">
            <v>3997</v>
          </cell>
        </row>
        <row r="706">
          <cell r="A706">
            <v>705</v>
          </cell>
          <cell r="B706" t="str">
            <v>CANAL INDUST CANAL  2.0 m</v>
          </cell>
          <cell r="C706" t="str">
            <v>UN</v>
          </cell>
          <cell r="D706">
            <v>13965</v>
          </cell>
        </row>
        <row r="707">
          <cell r="A707">
            <v>706</v>
          </cell>
          <cell r="B707" t="str">
            <v>CANAL INDUST. CI-B  2.5 m</v>
          </cell>
          <cell r="C707" t="str">
            <v>UN</v>
          </cell>
          <cell r="D707">
            <v>17455</v>
          </cell>
        </row>
        <row r="708">
          <cell r="A708">
            <v>707</v>
          </cell>
          <cell r="B708" t="str">
            <v>CANAL INDUST. CI-C  1.25m</v>
          </cell>
          <cell r="C708" t="str">
            <v>UN</v>
          </cell>
          <cell r="D708">
            <v>8701</v>
          </cell>
        </row>
        <row r="709">
          <cell r="A709">
            <v>708</v>
          </cell>
          <cell r="B709" t="str">
            <v>TERMINAL      CI    0.4 m</v>
          </cell>
          <cell r="C709" t="str">
            <v>UN</v>
          </cell>
          <cell r="D709">
            <v>3306</v>
          </cell>
        </row>
        <row r="710">
          <cell r="A710">
            <v>709</v>
          </cell>
          <cell r="B710" t="str">
            <v>TERMINAL      CI-C  0.4 m</v>
          </cell>
          <cell r="C710" t="str">
            <v>UN</v>
          </cell>
          <cell r="D710">
            <v>3361</v>
          </cell>
        </row>
        <row r="711">
          <cell r="A711">
            <v>710</v>
          </cell>
          <cell r="B711" t="str">
            <v>TERMINAL      CI-RG 0.4 m</v>
          </cell>
          <cell r="C711" t="str">
            <v>UN</v>
          </cell>
          <cell r="D711">
            <v>3306</v>
          </cell>
        </row>
        <row r="712">
          <cell r="A712">
            <v>711</v>
          </cell>
          <cell r="B712" t="str">
            <v>SECCION       CI    0.4 m</v>
          </cell>
          <cell r="C712" t="str">
            <v>UN</v>
          </cell>
          <cell r="D712">
            <v>3038</v>
          </cell>
        </row>
        <row r="713">
          <cell r="A713">
            <v>712</v>
          </cell>
          <cell r="B713" t="str">
            <v>SECCION       CI-C  0.4 m</v>
          </cell>
          <cell r="C713" t="str">
            <v>UN</v>
          </cell>
          <cell r="D713">
            <v>3167</v>
          </cell>
        </row>
        <row r="714">
          <cell r="A714">
            <v>713</v>
          </cell>
          <cell r="B714" t="str">
            <v>ESQUINERO     CI</v>
          </cell>
          <cell r="C714" t="str">
            <v>UN</v>
          </cell>
          <cell r="D714">
            <v>5067</v>
          </cell>
        </row>
        <row r="715">
          <cell r="A715">
            <v>714</v>
          </cell>
          <cell r="B715" t="str">
            <v>ESQUINERO     CI-C</v>
          </cell>
          <cell r="C715" t="str">
            <v>UN</v>
          </cell>
          <cell r="D715">
            <v>5067</v>
          </cell>
        </row>
        <row r="716">
          <cell r="A716">
            <v>715</v>
          </cell>
          <cell r="B716" t="str">
            <v>ESQUINERO     CI-RG</v>
          </cell>
          <cell r="C716" t="str">
            <v>UN</v>
          </cell>
          <cell r="D716">
            <v>5067</v>
          </cell>
        </row>
        <row r="717">
          <cell r="A717">
            <v>716</v>
          </cell>
          <cell r="B717" t="str">
            <v>CANAL TRAPEZOIDAL  2.56 m</v>
          </cell>
          <cell r="C717" t="str">
            <v>UN</v>
          </cell>
          <cell r="D717">
            <v>11421</v>
          </cell>
        </row>
        <row r="718">
          <cell r="A718">
            <v>717</v>
          </cell>
          <cell r="B718" t="str">
            <v>TAPA P/CANAL TRAPEZOIDAL</v>
          </cell>
          <cell r="C718" t="str">
            <v>UN</v>
          </cell>
          <cell r="D718">
            <v>597</v>
          </cell>
        </row>
        <row r="719">
          <cell r="A719">
            <v>718</v>
          </cell>
          <cell r="B719" t="str">
            <v>TERMINAL TRAPEZOIDAL</v>
          </cell>
          <cell r="C719" t="str">
            <v>UN</v>
          </cell>
          <cell r="D719">
            <v>2214</v>
          </cell>
        </row>
        <row r="720">
          <cell r="A720">
            <v>719</v>
          </cell>
          <cell r="B720" t="str">
            <v>SECCION TRAPEZ.SAL.RECT.</v>
          </cell>
          <cell r="C720" t="str">
            <v>UN</v>
          </cell>
          <cell r="D720">
            <v>2961</v>
          </cell>
        </row>
        <row r="721">
          <cell r="A721">
            <v>720</v>
          </cell>
          <cell r="B721" t="str">
            <v>ESQUINERO TRAPEZ.INTERIOR</v>
          </cell>
          <cell r="C721" t="str">
            <v>UN</v>
          </cell>
          <cell r="D721">
            <v>5061</v>
          </cell>
        </row>
        <row r="722">
          <cell r="A722">
            <v>721</v>
          </cell>
          <cell r="B722" t="str">
            <v>ESQUINERO TRAPEZ.EXTERIOR</v>
          </cell>
          <cell r="C722" t="str">
            <v>UN</v>
          </cell>
          <cell r="D722">
            <v>4048</v>
          </cell>
        </row>
        <row r="723">
          <cell r="A723">
            <v>722</v>
          </cell>
          <cell r="B723" t="str">
            <v>BAJANTE RECT. TR-A  2.5 m</v>
          </cell>
          <cell r="C723" t="str">
            <v>UN</v>
          </cell>
          <cell r="D723">
            <v>12523</v>
          </cell>
        </row>
        <row r="724">
          <cell r="A724">
            <v>723</v>
          </cell>
          <cell r="B724" t="str">
            <v>BAJANTE RECT. TR-B  1.25m</v>
          </cell>
          <cell r="C724" t="str">
            <v>UN</v>
          </cell>
          <cell r="D724">
            <v>8966</v>
          </cell>
        </row>
        <row r="725">
          <cell r="A725">
            <v>724</v>
          </cell>
          <cell r="B725" t="str">
            <v>BAJANTE RECT. TR-C  0.6 m</v>
          </cell>
          <cell r="C725" t="str">
            <v>UN</v>
          </cell>
          <cell r="D725">
            <v>45012</v>
          </cell>
        </row>
        <row r="726">
          <cell r="A726">
            <v>725</v>
          </cell>
          <cell r="B726" t="str">
            <v>BAJANTE RECT. TRG-A 2.5 m</v>
          </cell>
          <cell r="C726" t="str">
            <v>UN</v>
          </cell>
          <cell r="D726">
            <v>18116</v>
          </cell>
        </row>
        <row r="727">
          <cell r="A727">
            <v>726</v>
          </cell>
          <cell r="B727" t="str">
            <v>BAJANTE RECT. TRG-B 1.25m</v>
          </cell>
          <cell r="C727" t="str">
            <v>UN</v>
          </cell>
          <cell r="D727">
            <v>883</v>
          </cell>
        </row>
        <row r="728">
          <cell r="A728">
            <v>727</v>
          </cell>
          <cell r="B728" t="str">
            <v>BAJANTE RECT. TRG-C 0.6 m</v>
          </cell>
          <cell r="C728" t="str">
            <v>UN</v>
          </cell>
          <cell r="D728">
            <v>4489</v>
          </cell>
        </row>
        <row r="729">
          <cell r="A729">
            <v>728</v>
          </cell>
          <cell r="B729" t="str">
            <v>CAMPANA       TR</v>
          </cell>
          <cell r="C729" t="str">
            <v>UN</v>
          </cell>
          <cell r="D729">
            <v>1183</v>
          </cell>
        </row>
        <row r="730">
          <cell r="A730">
            <v>729</v>
          </cell>
          <cell r="B730" t="str">
            <v>CAMPANA P/CANAL TRG</v>
          </cell>
          <cell r="C730" t="str">
            <v>UN</v>
          </cell>
          <cell r="D730">
            <v>1778</v>
          </cell>
        </row>
        <row r="731">
          <cell r="A731">
            <v>730</v>
          </cell>
          <cell r="B731" t="str">
            <v>CAMBIO         TR    90º</v>
          </cell>
          <cell r="C731" t="str">
            <v>UN</v>
          </cell>
          <cell r="D731">
            <v>1106</v>
          </cell>
        </row>
        <row r="732">
          <cell r="A732">
            <v>731</v>
          </cell>
          <cell r="B732" t="str">
            <v>CAMBIO P/CANAL TRG   90º</v>
          </cell>
          <cell r="C732" t="str">
            <v>UN</v>
          </cell>
          <cell r="D732">
            <v>1778</v>
          </cell>
        </row>
        <row r="733">
          <cell r="A733">
            <v>732</v>
          </cell>
          <cell r="B733" t="str">
            <v>CODO           TR    90º</v>
          </cell>
          <cell r="C733" t="str">
            <v>UN</v>
          </cell>
          <cell r="D733">
            <v>3524</v>
          </cell>
        </row>
        <row r="734">
          <cell r="A734">
            <v>733</v>
          </cell>
          <cell r="B734" t="str">
            <v>CODO           TRG   90º</v>
          </cell>
          <cell r="C734" t="str">
            <v>UN</v>
          </cell>
          <cell r="D734">
            <v>2753</v>
          </cell>
        </row>
        <row r="735">
          <cell r="A735">
            <v>734</v>
          </cell>
          <cell r="B735" t="str">
            <v>CODO TIPO C    TR    90º</v>
          </cell>
          <cell r="C735" t="str">
            <v>UN</v>
          </cell>
          <cell r="D735">
            <v>3084</v>
          </cell>
        </row>
        <row r="736">
          <cell r="A736">
            <v>735</v>
          </cell>
          <cell r="B736" t="str">
            <v>CODO TIPO C    TRG   90º</v>
          </cell>
          <cell r="C736" t="str">
            <v>UN</v>
          </cell>
          <cell r="D736">
            <v>2953</v>
          </cell>
        </row>
        <row r="737">
          <cell r="A737">
            <v>736</v>
          </cell>
          <cell r="B737" t="str">
            <v>CODO TIPO L    TR    90º</v>
          </cell>
          <cell r="C737" t="str">
            <v>UN</v>
          </cell>
          <cell r="D737">
            <v>5508</v>
          </cell>
        </row>
        <row r="738">
          <cell r="A738">
            <v>737</v>
          </cell>
          <cell r="B738" t="str">
            <v>CODO TIPO L    TRG   90º</v>
          </cell>
          <cell r="C738" t="str">
            <v>UN</v>
          </cell>
          <cell r="D738">
            <v>6161</v>
          </cell>
        </row>
        <row r="739">
          <cell r="A739">
            <v>738</v>
          </cell>
          <cell r="B739" t="str">
            <v>TANQUE CONICO     250 Lt.</v>
          </cell>
          <cell r="C739" t="str">
            <v>UN</v>
          </cell>
          <cell r="D739">
            <v>42355</v>
          </cell>
        </row>
        <row r="740">
          <cell r="A740">
            <v>739</v>
          </cell>
          <cell r="B740" t="str">
            <v>TANQUE CONICO     500 Lt.</v>
          </cell>
          <cell r="C740" t="str">
            <v>UN</v>
          </cell>
          <cell r="D740">
            <v>59811</v>
          </cell>
        </row>
        <row r="741">
          <cell r="A741">
            <v>740</v>
          </cell>
          <cell r="B741" t="str">
            <v>TANQUE RECTANG.   250 Lt.</v>
          </cell>
          <cell r="C741" t="str">
            <v>UN</v>
          </cell>
          <cell r="D741">
            <v>67710</v>
          </cell>
        </row>
        <row r="742">
          <cell r="A742">
            <v>741</v>
          </cell>
          <cell r="B742" t="str">
            <v>TANQUE RECTANG.   500 Lt.</v>
          </cell>
          <cell r="C742" t="str">
            <v>UN</v>
          </cell>
          <cell r="D742">
            <v>92489</v>
          </cell>
        </row>
        <row r="743">
          <cell r="A743">
            <v>742</v>
          </cell>
          <cell r="B743" t="str">
            <v>TANQUE CILINDRIC.1000 Lt.</v>
          </cell>
          <cell r="C743" t="str">
            <v>UN</v>
          </cell>
          <cell r="D743">
            <v>137663</v>
          </cell>
        </row>
        <row r="744">
          <cell r="A744">
            <v>743</v>
          </cell>
          <cell r="B744" t="str">
            <v>VALVULA</v>
          </cell>
          <cell r="C744" t="str">
            <v>UN</v>
          </cell>
          <cell r="D744">
            <v>6702</v>
          </cell>
        </row>
        <row r="745">
          <cell r="A745">
            <v>744</v>
          </cell>
          <cell r="B745" t="str">
            <v>FLOTADOR</v>
          </cell>
          <cell r="C745" t="str">
            <v>UN</v>
          </cell>
          <cell r="D745">
            <v>1099</v>
          </cell>
        </row>
        <row r="746">
          <cell r="A746">
            <v>745</v>
          </cell>
          <cell r="B746" t="str">
            <v>DUCTO CIRCULAR  0.4x2.0 m</v>
          </cell>
          <cell r="C746" t="str">
            <v>UN</v>
          </cell>
          <cell r="D746">
            <v>46790</v>
          </cell>
        </row>
        <row r="747">
          <cell r="A747">
            <v>746</v>
          </cell>
          <cell r="B747" t="str">
            <v>DUCTO CIRCULAR O.0X1.0 m</v>
          </cell>
          <cell r="C747" t="str">
            <v>UN</v>
          </cell>
          <cell r="D747">
            <v>23395</v>
          </cell>
        </row>
        <row r="748">
          <cell r="A748">
            <v>747</v>
          </cell>
          <cell r="B748" t="str">
            <v>DERIVACION CIRCULAR</v>
          </cell>
          <cell r="C748" t="str">
            <v>UN</v>
          </cell>
          <cell r="D748">
            <v>33572</v>
          </cell>
        </row>
        <row r="749">
          <cell r="A749">
            <v>748</v>
          </cell>
          <cell r="B749" t="str">
            <v>TAPA DUCTO CIRCULAR</v>
          </cell>
          <cell r="C749" t="str">
            <v>UN</v>
          </cell>
          <cell r="D749">
            <v>5715</v>
          </cell>
        </row>
        <row r="750">
          <cell r="A750">
            <v>749</v>
          </cell>
          <cell r="B750" t="str">
            <v>UNION CIRCULAR P/DUCTO</v>
          </cell>
          <cell r="C750" t="str">
            <v>UN</v>
          </cell>
          <cell r="D750">
            <v>3577</v>
          </cell>
        </row>
        <row r="751">
          <cell r="A751">
            <v>750</v>
          </cell>
          <cell r="B751" t="str">
            <v>DUCTO RECTANG.  0.4x2.0 m</v>
          </cell>
          <cell r="C751" t="str">
            <v>UN</v>
          </cell>
          <cell r="D751">
            <v>50900</v>
          </cell>
        </row>
        <row r="752">
          <cell r="A752">
            <v>751</v>
          </cell>
          <cell r="B752" t="str">
            <v>DUCTO RECTANG.  0.4x1.0 m</v>
          </cell>
          <cell r="C752" t="str">
            <v>UN</v>
          </cell>
          <cell r="D752">
            <v>29450</v>
          </cell>
        </row>
        <row r="753">
          <cell r="A753">
            <v>752</v>
          </cell>
          <cell r="B753" t="str">
            <v>DERIVACION RECTANGULAR</v>
          </cell>
          <cell r="C753" t="str">
            <v>UN</v>
          </cell>
          <cell r="D753">
            <v>37619</v>
          </cell>
        </row>
        <row r="754">
          <cell r="A754">
            <v>753</v>
          </cell>
          <cell r="B754" t="str">
            <v>TAPA DUCTO RECTANGULAR</v>
          </cell>
          <cell r="C754" t="str">
            <v>UN</v>
          </cell>
          <cell r="D754">
            <v>6125</v>
          </cell>
        </row>
        <row r="755">
          <cell r="A755">
            <v>754</v>
          </cell>
          <cell r="B755" t="str">
            <v>VENTILADOR DE TECHO 100 W</v>
          </cell>
          <cell r="C755" t="str">
            <v>UN</v>
          </cell>
          <cell r="D755">
            <v>52500</v>
          </cell>
        </row>
        <row r="756">
          <cell r="A756">
            <v>755</v>
          </cell>
          <cell r="B756" t="str">
            <v>TEJA ONDULADA No.2</v>
          </cell>
          <cell r="C756" t="str">
            <v>UN</v>
          </cell>
          <cell r="D756">
            <v>4369</v>
          </cell>
        </row>
        <row r="757">
          <cell r="A757">
            <v>756</v>
          </cell>
          <cell r="B757" t="str">
            <v>TEJA ONDULADA No.3</v>
          </cell>
          <cell r="C757" t="str">
            <v>UN</v>
          </cell>
          <cell r="D757">
            <v>6600</v>
          </cell>
        </row>
        <row r="758">
          <cell r="A758">
            <v>757</v>
          </cell>
          <cell r="B758" t="str">
            <v>TEJA ONDULADA No.4</v>
          </cell>
          <cell r="C758" t="str">
            <v>UN</v>
          </cell>
          <cell r="D758">
            <v>9387</v>
          </cell>
        </row>
        <row r="759">
          <cell r="A759">
            <v>758</v>
          </cell>
          <cell r="B759" t="str">
            <v>TEJA ONDULADA No.5</v>
          </cell>
          <cell r="C759" t="str">
            <v>UN</v>
          </cell>
          <cell r="D759">
            <v>11758</v>
          </cell>
        </row>
        <row r="760">
          <cell r="A760">
            <v>759</v>
          </cell>
          <cell r="B760" t="str">
            <v>TEJA ONDULADA No.6</v>
          </cell>
          <cell r="C760" t="str">
            <v>UN</v>
          </cell>
          <cell r="D760">
            <v>14563</v>
          </cell>
        </row>
        <row r="761">
          <cell r="A761">
            <v>760</v>
          </cell>
          <cell r="B761" t="str">
            <v>TEJA ONDULADA No.8</v>
          </cell>
          <cell r="C761" t="str">
            <v>UN</v>
          </cell>
          <cell r="D761">
            <v>19333</v>
          </cell>
        </row>
        <row r="762">
          <cell r="A762">
            <v>761</v>
          </cell>
          <cell r="B762" t="str">
            <v>TEJA ONDULADA No.10</v>
          </cell>
          <cell r="C762" t="str">
            <v>UN</v>
          </cell>
          <cell r="D762">
            <v>24300</v>
          </cell>
        </row>
        <row r="763">
          <cell r="A763">
            <v>762</v>
          </cell>
          <cell r="B763" t="str">
            <v>TEJA   ONDULIT      No.4</v>
          </cell>
          <cell r="C763" t="str">
            <v>UN</v>
          </cell>
          <cell r="D763">
            <v>8105</v>
          </cell>
        </row>
        <row r="764">
          <cell r="A764">
            <v>763</v>
          </cell>
          <cell r="B764" t="str">
            <v>TEJA   ONDULIT      No.5</v>
          </cell>
          <cell r="C764" t="str">
            <v>UN</v>
          </cell>
          <cell r="D764">
            <v>10705</v>
          </cell>
        </row>
        <row r="765">
          <cell r="A765">
            <v>764</v>
          </cell>
          <cell r="B765" t="str">
            <v>TEJA   ONDULIT      No.6</v>
          </cell>
          <cell r="C765" t="str">
            <v>UN</v>
          </cell>
          <cell r="D765">
            <v>13356</v>
          </cell>
        </row>
        <row r="766">
          <cell r="A766">
            <v>765</v>
          </cell>
          <cell r="B766" t="str">
            <v>TEJA   ONDULIT      No.8</v>
          </cell>
          <cell r="C766" t="str">
            <v>UN</v>
          </cell>
          <cell r="D766">
            <v>17731</v>
          </cell>
        </row>
        <row r="767">
          <cell r="A767">
            <v>766</v>
          </cell>
          <cell r="B767" t="str">
            <v>TEJA   ONDULIT      No.10</v>
          </cell>
          <cell r="C767" t="str">
            <v>UN</v>
          </cell>
          <cell r="D767">
            <v>22358</v>
          </cell>
        </row>
        <row r="768">
          <cell r="A768">
            <v>767</v>
          </cell>
          <cell r="B768" t="str">
            <v>TEJA   TEJALIT      No.4</v>
          </cell>
          <cell r="C768" t="str">
            <v>UN</v>
          </cell>
          <cell r="D768">
            <v>2828</v>
          </cell>
        </row>
        <row r="769">
          <cell r="A769">
            <v>768</v>
          </cell>
          <cell r="B769" t="str">
            <v>TEJA   TEJALIT      No.5</v>
          </cell>
          <cell r="C769" t="str">
            <v>UN</v>
          </cell>
          <cell r="D769">
            <v>3762</v>
          </cell>
        </row>
        <row r="770">
          <cell r="A770">
            <v>769</v>
          </cell>
          <cell r="B770" t="str">
            <v>TEJA   TEJALIT      No.6</v>
          </cell>
          <cell r="C770" t="str">
            <v>UN</v>
          </cell>
          <cell r="D770">
            <v>4661</v>
          </cell>
        </row>
        <row r="771">
          <cell r="A771">
            <v>770</v>
          </cell>
          <cell r="B771" t="str">
            <v>TEJA   TEJALIT      No.8</v>
          </cell>
          <cell r="C771" t="str">
            <v>UN</v>
          </cell>
          <cell r="D771">
            <v>6186</v>
          </cell>
        </row>
        <row r="772">
          <cell r="A772">
            <v>771</v>
          </cell>
          <cell r="B772" t="str">
            <v>TEJA  TEJALIT DOBLE No.4</v>
          </cell>
          <cell r="C772" t="str">
            <v>UN</v>
          </cell>
          <cell r="D772">
            <v>5653</v>
          </cell>
        </row>
        <row r="773">
          <cell r="A773">
            <v>772</v>
          </cell>
          <cell r="B773" t="str">
            <v>TEJA  TEJALIT DOBLE No.5</v>
          </cell>
          <cell r="C773" t="str">
            <v>UN</v>
          </cell>
          <cell r="D773">
            <v>7525</v>
          </cell>
        </row>
        <row r="774">
          <cell r="A774">
            <v>773</v>
          </cell>
          <cell r="B774" t="str">
            <v>TEJA  TEJALIT DOBLE No.6</v>
          </cell>
          <cell r="C774" t="str">
            <v>UN</v>
          </cell>
          <cell r="D774">
            <v>9322</v>
          </cell>
        </row>
        <row r="775">
          <cell r="A775">
            <v>774</v>
          </cell>
          <cell r="B775" t="str">
            <v>TEJA  TEJALIT DOBLE No.8</v>
          </cell>
          <cell r="C775" t="str">
            <v>UN</v>
          </cell>
          <cell r="D775">
            <v>12375</v>
          </cell>
        </row>
        <row r="776">
          <cell r="A776">
            <v>775</v>
          </cell>
          <cell r="B776" t="str">
            <v>TEJA ONDUL.GRIS 1000 No.2</v>
          </cell>
          <cell r="C776" t="str">
            <v>UN</v>
          </cell>
          <cell r="D776">
            <v>5024</v>
          </cell>
        </row>
        <row r="777">
          <cell r="A777">
            <v>776</v>
          </cell>
          <cell r="B777" t="str">
            <v>TEJA ONDUL.GRIS 1000 No.3</v>
          </cell>
          <cell r="C777" t="str">
            <v>UN</v>
          </cell>
          <cell r="D777">
            <v>7591</v>
          </cell>
        </row>
        <row r="778">
          <cell r="A778">
            <v>777</v>
          </cell>
          <cell r="B778" t="str">
            <v>CABALLETE G15 ONDUL. 1000</v>
          </cell>
          <cell r="C778" t="str">
            <v>UN</v>
          </cell>
          <cell r="D778">
            <v>6927</v>
          </cell>
        </row>
        <row r="779">
          <cell r="A779">
            <v>778</v>
          </cell>
          <cell r="B779" t="str">
            <v>CABALLETE G20 ONDUL. 1000</v>
          </cell>
          <cell r="C779" t="str">
            <v>UN</v>
          </cell>
          <cell r="D779">
            <v>8927</v>
          </cell>
        </row>
        <row r="780">
          <cell r="A780">
            <v>779</v>
          </cell>
          <cell r="B780" t="str">
            <v>CABALLETE G25 ONDUL. 1000</v>
          </cell>
          <cell r="C780" t="str">
            <v>UN</v>
          </cell>
          <cell r="D780">
            <v>8927</v>
          </cell>
        </row>
        <row r="781">
          <cell r="A781">
            <v>780</v>
          </cell>
          <cell r="B781" t="str">
            <v>PUERTA PRINCIPAL SEDRO</v>
          </cell>
          <cell r="C781" t="str">
            <v>UN</v>
          </cell>
          <cell r="D781">
            <v>240000</v>
          </cell>
        </row>
        <row r="782">
          <cell r="A782">
            <v>781</v>
          </cell>
          <cell r="B782" t="str">
            <v>BLOQUE MURO</v>
          </cell>
          <cell r="C782" t="str">
            <v>UN</v>
          </cell>
          <cell r="D782">
            <v>1500</v>
          </cell>
        </row>
        <row r="783">
          <cell r="A783">
            <v>782</v>
          </cell>
          <cell r="B783" t="str">
            <v>MANTO POPULAR 3MM</v>
          </cell>
          <cell r="C783" t="str">
            <v>M2</v>
          </cell>
          <cell r="D783">
            <v>30136</v>
          </cell>
        </row>
        <row r="784">
          <cell r="A784">
            <v>783</v>
          </cell>
          <cell r="B784" t="str">
            <v>MANTO CONSTRUCCION 3MM</v>
          </cell>
          <cell r="C784" t="str">
            <v>M2</v>
          </cell>
          <cell r="D784">
            <v>34997</v>
          </cell>
        </row>
        <row r="785">
          <cell r="A785">
            <v>784</v>
          </cell>
          <cell r="B785" t="str">
            <v>MALLA NYLON (Voleibol) 01</v>
          </cell>
          <cell r="C785" t="str">
            <v>UN</v>
          </cell>
          <cell r="D785">
            <v>27300</v>
          </cell>
        </row>
        <row r="786">
          <cell r="A786">
            <v>785</v>
          </cell>
          <cell r="B786" t="str">
            <v>POLISEC</v>
          </cell>
          <cell r="C786" t="str">
            <v>M2</v>
          </cell>
          <cell r="D786">
            <v>330</v>
          </cell>
        </row>
        <row r="787">
          <cell r="A787">
            <v>786</v>
          </cell>
          <cell r="B787" t="str">
            <v>MANTO CONSTRUCCION 3MM GR</v>
          </cell>
          <cell r="C787" t="str">
            <v>M2</v>
          </cell>
          <cell r="D787">
            <v>44824</v>
          </cell>
        </row>
        <row r="788">
          <cell r="A788">
            <v>787</v>
          </cell>
          <cell r="B788" t="str">
            <v>MANTO STANDARD 2MM</v>
          </cell>
          <cell r="C788" t="str">
            <v>M2</v>
          </cell>
          <cell r="D788">
            <v>34696</v>
          </cell>
        </row>
        <row r="789">
          <cell r="A789">
            <v>788</v>
          </cell>
          <cell r="B789" t="str">
            <v>BARRA 14 LB</v>
          </cell>
          <cell r="C789" t="str">
            <v>UN</v>
          </cell>
          <cell r="D789">
            <v>22597</v>
          </cell>
        </row>
        <row r="790">
          <cell r="A790">
            <v>789</v>
          </cell>
          <cell r="B790" t="str">
            <v>TAPA REGISTRO     R 17x17</v>
          </cell>
          <cell r="C790" t="str">
            <v>UN</v>
          </cell>
          <cell r="D790">
            <v>17451</v>
          </cell>
        </row>
        <row r="791">
          <cell r="A791">
            <v>790</v>
          </cell>
          <cell r="B791" t="str">
            <v>CLARABOYA ONDULIT   No.4</v>
          </cell>
          <cell r="C791" t="str">
            <v>UN</v>
          </cell>
          <cell r="D791">
            <v>11701</v>
          </cell>
        </row>
        <row r="792">
          <cell r="A792">
            <v>791</v>
          </cell>
          <cell r="B792" t="str">
            <v>CEMENTO BLANCO</v>
          </cell>
          <cell r="C792" t="str">
            <v>KG</v>
          </cell>
          <cell r="D792">
            <v>421</v>
          </cell>
        </row>
        <row r="793">
          <cell r="A793">
            <v>792</v>
          </cell>
          <cell r="B793" t="str">
            <v>CLARABOYA ONDULIT No.6</v>
          </cell>
          <cell r="C793" t="str">
            <v>UN</v>
          </cell>
          <cell r="D793">
            <v>17717</v>
          </cell>
        </row>
        <row r="794">
          <cell r="A794">
            <v>793</v>
          </cell>
          <cell r="B794" t="str">
            <v>MANTO STANDARD 3MM</v>
          </cell>
          <cell r="C794" t="str">
            <v>M2</v>
          </cell>
          <cell r="D794">
            <v>40655</v>
          </cell>
        </row>
        <row r="795">
          <cell r="A795">
            <v>794</v>
          </cell>
          <cell r="B795" t="str">
            <v>ALMADANA         6 LIBRAS</v>
          </cell>
          <cell r="C795" t="str">
            <v>UN</v>
          </cell>
          <cell r="D795">
            <v>11101</v>
          </cell>
        </row>
        <row r="796">
          <cell r="A796">
            <v>795</v>
          </cell>
          <cell r="B796" t="str">
            <v>MANTO STAND 3MM GRANILLA</v>
          </cell>
          <cell r="C796" t="str">
            <v>M2</v>
          </cell>
          <cell r="D796">
            <v>46715</v>
          </cell>
        </row>
        <row r="797">
          <cell r="A797">
            <v>796</v>
          </cell>
          <cell r="B797" t="str">
            <v>TAPA REGISTRO     R 24x24</v>
          </cell>
          <cell r="C797" t="str">
            <v>UN</v>
          </cell>
          <cell r="D797">
            <v>19132</v>
          </cell>
        </row>
        <row r="798">
          <cell r="A798">
            <v>797</v>
          </cell>
          <cell r="B798" t="str">
            <v>GRAPA PARA CAMA S/PONER</v>
          </cell>
          <cell r="C798" t="str">
            <v>UN</v>
          </cell>
          <cell r="D798">
            <v>2847</v>
          </cell>
        </row>
        <row r="799">
          <cell r="A799">
            <v>798</v>
          </cell>
          <cell r="B799" t="str">
            <v>CABALLETE FIJO 20</v>
          </cell>
          <cell r="C799" t="str">
            <v>UN</v>
          </cell>
          <cell r="D799">
            <v>9502</v>
          </cell>
        </row>
        <row r="800">
          <cell r="A800">
            <v>799</v>
          </cell>
          <cell r="B800" t="str">
            <v>CIERRE MAGNET. PERMANENTE</v>
          </cell>
          <cell r="C800" t="str">
            <v>UN</v>
          </cell>
          <cell r="D800">
            <v>313</v>
          </cell>
        </row>
        <row r="801">
          <cell r="A801">
            <v>800</v>
          </cell>
          <cell r="B801" t="str">
            <v>CIERRA VAIVEN PUERTA GAB.</v>
          </cell>
          <cell r="C801" t="str">
            <v>UN</v>
          </cell>
          <cell r="D801">
            <v>434</v>
          </cell>
        </row>
        <row r="802">
          <cell r="A802">
            <v>801</v>
          </cell>
          <cell r="B802" t="str">
            <v>CONCRETO CONSISTENC. 5001</v>
          </cell>
          <cell r="C802" t="str">
            <v>M3</v>
          </cell>
          <cell r="D802">
            <v>178060</v>
          </cell>
        </row>
        <row r="803">
          <cell r="A803">
            <v>802</v>
          </cell>
          <cell r="B803" t="str">
            <v>CORRUGAS PARA MADERA 1/2"</v>
          </cell>
          <cell r="C803" t="str">
            <v>UN</v>
          </cell>
          <cell r="D803">
            <v>9746</v>
          </cell>
        </row>
        <row r="804">
          <cell r="A804">
            <v>803</v>
          </cell>
          <cell r="B804" t="str">
            <v>EXTINTOR AGUA 2 1/2 METAL</v>
          </cell>
          <cell r="C804" t="str">
            <v>UN</v>
          </cell>
          <cell r="D804">
            <v>22620</v>
          </cell>
        </row>
        <row r="805">
          <cell r="A805">
            <v>804</v>
          </cell>
          <cell r="B805" t="str">
            <v>CABALLETE VENTILACION 20</v>
          </cell>
          <cell r="C805" t="str">
            <v>UN</v>
          </cell>
          <cell r="D805">
            <v>9859</v>
          </cell>
        </row>
        <row r="806">
          <cell r="A806">
            <v>805</v>
          </cell>
          <cell r="B806" t="str">
            <v>COSTO ADIC. ACELERADO 3D</v>
          </cell>
          <cell r="C806" t="str">
            <v>M3</v>
          </cell>
          <cell r="D806">
            <v>23200</v>
          </cell>
        </row>
        <row r="807">
          <cell r="A807">
            <v>806</v>
          </cell>
          <cell r="B807" t="str">
            <v>REGLETA TELEF. 10 PARES</v>
          </cell>
          <cell r="C807" t="str">
            <v>UN</v>
          </cell>
          <cell r="D807">
            <v>6010</v>
          </cell>
        </row>
        <row r="808">
          <cell r="A808">
            <v>807</v>
          </cell>
          <cell r="B808" t="str">
            <v>PLATINA COBRE  1 1/2 x1/8</v>
          </cell>
          <cell r="C808" t="str">
            <v>ML</v>
          </cell>
          <cell r="D808">
            <v>4700</v>
          </cell>
        </row>
        <row r="809">
          <cell r="A809">
            <v>808</v>
          </cell>
          <cell r="B809" t="str">
            <v>PLATINA COBRE    5/8 x1/8</v>
          </cell>
          <cell r="C809" t="str">
            <v>ML</v>
          </cell>
          <cell r="D809">
            <v>2000</v>
          </cell>
        </row>
        <row r="810">
          <cell r="A810">
            <v>809</v>
          </cell>
          <cell r="B810" t="str">
            <v>PORTERIA MULTIFUNCIONAL</v>
          </cell>
          <cell r="C810" t="str">
            <v>UN</v>
          </cell>
          <cell r="D810">
            <v>615000</v>
          </cell>
        </row>
        <row r="811">
          <cell r="A811">
            <v>810</v>
          </cell>
          <cell r="B811" t="str">
            <v>COSTO ADIC. ACELERADO 7D</v>
          </cell>
          <cell r="C811" t="str">
            <v>M3</v>
          </cell>
          <cell r="D811">
            <v>13920</v>
          </cell>
        </row>
        <row r="812">
          <cell r="A812">
            <v>811</v>
          </cell>
          <cell r="B812" t="str">
            <v>COSTO ADIC. IMP.3000 PS01</v>
          </cell>
          <cell r="C812" t="str">
            <v>M3</v>
          </cell>
          <cell r="D812">
            <v>6960</v>
          </cell>
        </row>
        <row r="813">
          <cell r="A813">
            <v>812</v>
          </cell>
          <cell r="B813" t="str">
            <v>COSTO ADIC. IMP.4000 PS01</v>
          </cell>
          <cell r="C813" t="str">
            <v>M3</v>
          </cell>
          <cell r="D813">
            <v>7192</v>
          </cell>
        </row>
        <row r="814">
          <cell r="A814">
            <v>813</v>
          </cell>
          <cell r="B814" t="str">
            <v>DILATACION EN BRONCE PC09</v>
          </cell>
          <cell r="C814" t="str">
            <v>ML</v>
          </cell>
          <cell r="D814">
            <v>4060</v>
          </cell>
        </row>
        <row r="815">
          <cell r="A815">
            <v>814</v>
          </cell>
          <cell r="B815" t="str">
            <v>ESCUDO DECO</v>
          </cell>
          <cell r="C815" t="str">
            <v>UN</v>
          </cell>
          <cell r="D815">
            <v>985</v>
          </cell>
        </row>
        <row r="816">
          <cell r="A816">
            <v>815</v>
          </cell>
          <cell r="B816" t="str">
            <v>MANIJA PARA VENTANA</v>
          </cell>
          <cell r="C816" t="str">
            <v>UN</v>
          </cell>
          <cell r="D816">
            <v>1190</v>
          </cell>
        </row>
        <row r="817">
          <cell r="A817">
            <v>816</v>
          </cell>
          <cell r="B817" t="str">
            <v>ALAMBRE COBRE THW  14 AWG</v>
          </cell>
          <cell r="C817" t="str">
            <v>ML</v>
          </cell>
          <cell r="D817">
            <v>292</v>
          </cell>
        </row>
        <row r="818">
          <cell r="A818">
            <v>817</v>
          </cell>
          <cell r="B818" t="str">
            <v>HILO ALUMINIO 0.7 x 0.9</v>
          </cell>
          <cell r="C818" t="str">
            <v>ML</v>
          </cell>
          <cell r="D818">
            <v>1322</v>
          </cell>
        </row>
        <row r="819">
          <cell r="A819">
            <v>818</v>
          </cell>
          <cell r="B819" t="str">
            <v>CAJA 4x4 MET. DEKO AK  2V</v>
          </cell>
          <cell r="C819" t="str">
            <v>UN</v>
          </cell>
          <cell r="D819">
            <v>1525</v>
          </cell>
        </row>
        <row r="820">
          <cell r="A820">
            <v>819</v>
          </cell>
          <cell r="B820" t="str">
            <v>CINTA BANDIT         1/2"</v>
          </cell>
          <cell r="C820" t="str">
            <v>RL</v>
          </cell>
          <cell r="D820">
            <v>36300</v>
          </cell>
        </row>
        <row r="821">
          <cell r="A821">
            <v>820</v>
          </cell>
          <cell r="B821" t="str">
            <v>HEBILLA              1/2"</v>
          </cell>
          <cell r="C821" t="str">
            <v>UN</v>
          </cell>
          <cell r="D821">
            <v>32500</v>
          </cell>
        </row>
        <row r="822">
          <cell r="A822">
            <v>821</v>
          </cell>
          <cell r="B822" t="str">
            <v>TINTILLA P/MADERA CAFE</v>
          </cell>
          <cell r="C822" t="str">
            <v>LT</v>
          </cell>
          <cell r="D822">
            <v>11700</v>
          </cell>
        </row>
        <row r="823">
          <cell r="A823">
            <v>822</v>
          </cell>
          <cell r="B823" t="str">
            <v>BALDOSA P5</v>
          </cell>
          <cell r="C823" t="str">
            <v>M2</v>
          </cell>
          <cell r="D823">
            <v>14836</v>
          </cell>
        </row>
        <row r="824">
          <cell r="A824">
            <v>823</v>
          </cell>
          <cell r="B824" t="str">
            <v>CABALLETE G 20</v>
          </cell>
          <cell r="C824" t="str">
            <v>UN</v>
          </cell>
          <cell r="D824">
            <v>7742</v>
          </cell>
        </row>
        <row r="825">
          <cell r="A825">
            <v>824</v>
          </cell>
          <cell r="B825" t="str">
            <v>TABLON ANTIDESLIZANTE 30 X 30</v>
          </cell>
          <cell r="C825" t="str">
            <v>M2</v>
          </cell>
          <cell r="D825">
            <v>9095</v>
          </cell>
        </row>
        <row r="826">
          <cell r="A826">
            <v>825</v>
          </cell>
          <cell r="B826" t="str">
            <v>BALA ALUMINIO No.10</v>
          </cell>
          <cell r="C826" t="str">
            <v>UN</v>
          </cell>
          <cell r="D826">
            <v>4300</v>
          </cell>
        </row>
        <row r="827">
          <cell r="A827">
            <v>826</v>
          </cell>
          <cell r="B827" t="str">
            <v>BALA ALUMINIO No.12</v>
          </cell>
          <cell r="C827" t="str">
            <v>UN</v>
          </cell>
          <cell r="D827">
            <v>3350</v>
          </cell>
        </row>
        <row r="828">
          <cell r="A828">
            <v>827</v>
          </cell>
          <cell r="B828" t="str">
            <v>CONECTOR CORAZA      1/2"</v>
          </cell>
          <cell r="C828" t="str">
            <v>UN</v>
          </cell>
          <cell r="D828">
            <v>2313</v>
          </cell>
        </row>
        <row r="829">
          <cell r="A829">
            <v>828</v>
          </cell>
          <cell r="B829" t="str">
            <v>MANTO STANDARD 4MM</v>
          </cell>
          <cell r="C829" t="str">
            <v>M2</v>
          </cell>
          <cell r="D829">
            <v>49006</v>
          </cell>
        </row>
        <row r="830">
          <cell r="A830">
            <v>829</v>
          </cell>
          <cell r="B830" t="str">
            <v>MANTO STANDARD 4MM G. NAT</v>
          </cell>
          <cell r="C830" t="str">
            <v>M2</v>
          </cell>
          <cell r="D830">
            <v>54049</v>
          </cell>
        </row>
        <row r="831">
          <cell r="A831">
            <v>830</v>
          </cell>
          <cell r="B831" t="str">
            <v>MANTO EDIL 3MM</v>
          </cell>
          <cell r="C831" t="str">
            <v>M2</v>
          </cell>
          <cell r="D831">
            <v>47815</v>
          </cell>
        </row>
        <row r="832">
          <cell r="A832">
            <v>831</v>
          </cell>
          <cell r="B832" t="str">
            <v>MANTO EDIL 4MM</v>
          </cell>
          <cell r="C832" t="str">
            <v>M2</v>
          </cell>
          <cell r="D832">
            <v>55436</v>
          </cell>
        </row>
        <row r="833">
          <cell r="A833">
            <v>832</v>
          </cell>
          <cell r="B833" t="str">
            <v>TEJA OND. GRIS 1000 No.2</v>
          </cell>
          <cell r="C833" t="str">
            <v>UN</v>
          </cell>
          <cell r="D833">
            <v>5824</v>
          </cell>
        </row>
        <row r="834">
          <cell r="A834">
            <v>833</v>
          </cell>
          <cell r="B834" t="str">
            <v>CORAZA METALICA        1"</v>
          </cell>
          <cell r="C834" t="str">
            <v>UN</v>
          </cell>
          <cell r="D834">
            <v>7688</v>
          </cell>
        </row>
        <row r="835">
          <cell r="A835">
            <v>834</v>
          </cell>
          <cell r="B835" t="str">
            <v>TEJA OND. GRIS 1000 No.3</v>
          </cell>
          <cell r="C835" t="str">
            <v>UN</v>
          </cell>
          <cell r="D835">
            <v>7591</v>
          </cell>
        </row>
        <row r="836">
          <cell r="A836">
            <v>835</v>
          </cell>
          <cell r="B836" t="str">
            <v>GANCHO TEJA ETERNIT  55mm</v>
          </cell>
          <cell r="C836" t="str">
            <v>UN</v>
          </cell>
          <cell r="D836">
            <v>325</v>
          </cell>
        </row>
        <row r="837">
          <cell r="A837">
            <v>836</v>
          </cell>
          <cell r="B837" t="str">
            <v>GANCHO TEJA ETERNIT 150mm</v>
          </cell>
          <cell r="C837" t="str">
            <v>UN</v>
          </cell>
          <cell r="D837">
            <v>234</v>
          </cell>
        </row>
        <row r="838">
          <cell r="A838">
            <v>837</v>
          </cell>
          <cell r="B838" t="str">
            <v>GANCHO TEJA ETERNIT 250mm</v>
          </cell>
          <cell r="C838" t="str">
            <v>UN</v>
          </cell>
          <cell r="D838">
            <v>309</v>
          </cell>
        </row>
        <row r="839">
          <cell r="A839">
            <v>838</v>
          </cell>
          <cell r="B839" t="str">
            <v>BALDOSA MARMOLIZADA</v>
          </cell>
          <cell r="C839" t="str">
            <v>M2</v>
          </cell>
          <cell r="D839">
            <v>12273</v>
          </cell>
        </row>
        <row r="840">
          <cell r="A840">
            <v>839</v>
          </cell>
          <cell r="B840" t="str">
            <v>TEJA ETERNIT 1000     # 3</v>
          </cell>
          <cell r="C840" t="str">
            <v>UN</v>
          </cell>
          <cell r="D840">
            <v>7030</v>
          </cell>
        </row>
        <row r="841">
          <cell r="A841">
            <v>840</v>
          </cell>
          <cell r="B841" t="str">
            <v>GANCHO TEJA ETERNIT ESPAÑ</v>
          </cell>
          <cell r="C841" t="str">
            <v>UN</v>
          </cell>
          <cell r="D841">
            <v>137</v>
          </cell>
        </row>
        <row r="842">
          <cell r="A842">
            <v>841</v>
          </cell>
          <cell r="B842" t="str">
            <v>TEJA ETERNIT PLANICEL</v>
          </cell>
          <cell r="C842" t="str">
            <v>UN</v>
          </cell>
          <cell r="D842">
            <v>9063</v>
          </cell>
        </row>
        <row r="843">
          <cell r="A843">
            <v>842</v>
          </cell>
          <cell r="B843" t="str">
            <v>TEJA ETERNIT PLANICEL INI</v>
          </cell>
          <cell r="C843" t="str">
            <v>UN</v>
          </cell>
          <cell r="D843">
            <v>10295</v>
          </cell>
        </row>
        <row r="844">
          <cell r="A844">
            <v>843</v>
          </cell>
          <cell r="B844" t="str">
            <v>CAB  ETERNIT PLANICEL</v>
          </cell>
          <cell r="C844" t="str">
            <v>UN</v>
          </cell>
          <cell r="D844">
            <v>7375</v>
          </cell>
        </row>
        <row r="845">
          <cell r="A845">
            <v>845</v>
          </cell>
          <cell r="B845" t="str">
            <v>CORAZA METALICA      1/2"</v>
          </cell>
          <cell r="C845" t="str">
            <v>UN</v>
          </cell>
          <cell r="D845">
            <v>4072</v>
          </cell>
        </row>
        <row r="846">
          <cell r="A846">
            <v>846</v>
          </cell>
          <cell r="B846" t="str">
            <v>CAPACETE             1/2"</v>
          </cell>
          <cell r="C846" t="str">
            <v>UN</v>
          </cell>
          <cell r="D846">
            <v>580</v>
          </cell>
        </row>
        <row r="847">
          <cell r="A847">
            <v>847</v>
          </cell>
          <cell r="B847" t="str">
            <v>TERM.LAT  PLANICEL   CM1</v>
          </cell>
          <cell r="C847" t="str">
            <v>UN</v>
          </cell>
          <cell r="D847">
            <v>13908</v>
          </cell>
        </row>
        <row r="848">
          <cell r="A848">
            <v>848</v>
          </cell>
          <cell r="B848" t="str">
            <v>TERM.LAT  PLANICEL   CM2</v>
          </cell>
          <cell r="C848" t="str">
            <v>UN</v>
          </cell>
          <cell r="D848">
            <v>7372</v>
          </cell>
        </row>
        <row r="849">
          <cell r="A849">
            <v>849</v>
          </cell>
          <cell r="B849" t="str">
            <v>TERM.LAT  PLANICEL   SM1</v>
          </cell>
          <cell r="C849" t="str">
            <v>UN</v>
          </cell>
          <cell r="D849">
            <v>13311</v>
          </cell>
        </row>
        <row r="850">
          <cell r="A850">
            <v>850</v>
          </cell>
          <cell r="B850" t="str">
            <v>TERM.LAT  PLANICEL   SM2</v>
          </cell>
          <cell r="C850" t="str">
            <v>UN</v>
          </cell>
          <cell r="D850">
            <v>5859</v>
          </cell>
        </row>
        <row r="851">
          <cell r="A851">
            <v>851</v>
          </cell>
          <cell r="B851" t="str">
            <v>UNION NEGRA          1/2"</v>
          </cell>
          <cell r="C851" t="str">
            <v>UN</v>
          </cell>
          <cell r="D851">
            <v>528</v>
          </cell>
        </row>
        <row r="852">
          <cell r="A852">
            <v>852</v>
          </cell>
          <cell r="B852" t="str">
            <v>GRANITO TRAV.PERUANO No.3</v>
          </cell>
          <cell r="C852" t="str">
            <v>BT</v>
          </cell>
          <cell r="D852">
            <v>8500</v>
          </cell>
        </row>
        <row r="853">
          <cell r="A853">
            <v>853</v>
          </cell>
          <cell r="B853" t="str">
            <v>CASCO Y VISOR ESMERILAR</v>
          </cell>
          <cell r="C853" t="str">
            <v>UN</v>
          </cell>
          <cell r="D853">
            <v>22520</v>
          </cell>
        </row>
        <row r="854">
          <cell r="A854">
            <v>854</v>
          </cell>
          <cell r="B854" t="str">
            <v>MARM. RENACIM. BEIGE 40X4</v>
          </cell>
          <cell r="C854" t="str">
            <v>M2</v>
          </cell>
          <cell r="D854">
            <v>14384</v>
          </cell>
        </row>
        <row r="855">
          <cell r="A855">
            <v>855</v>
          </cell>
          <cell r="B855" t="str">
            <v>GABINETE CONTRA INCENDIO</v>
          </cell>
          <cell r="C855" t="str">
            <v>UN</v>
          </cell>
          <cell r="D855">
            <v>69020</v>
          </cell>
        </row>
        <row r="856">
          <cell r="A856">
            <v>856</v>
          </cell>
          <cell r="B856" t="str">
            <v>PLACA ETERNIT PLANA x 4mm</v>
          </cell>
          <cell r="C856" t="str">
            <v>UN</v>
          </cell>
          <cell r="D856">
            <v>3584</v>
          </cell>
        </row>
        <row r="857">
          <cell r="A857">
            <v>857</v>
          </cell>
          <cell r="B857" t="str">
            <v>PLACA ETERNIT PLANA x 401</v>
          </cell>
          <cell r="C857" t="str">
            <v>UN</v>
          </cell>
          <cell r="D857">
            <v>7809</v>
          </cell>
        </row>
        <row r="858">
          <cell r="A858">
            <v>858</v>
          </cell>
          <cell r="B858" t="str">
            <v>PLACA ETERNIT PLANA x 6mm</v>
          </cell>
          <cell r="C858" t="str">
            <v>UN</v>
          </cell>
          <cell r="D858">
            <v>20842</v>
          </cell>
        </row>
        <row r="859">
          <cell r="A859">
            <v>859</v>
          </cell>
          <cell r="B859" t="str">
            <v>PLACA ETERNIT DOBLE x 6mm</v>
          </cell>
          <cell r="C859" t="str">
            <v>UN</v>
          </cell>
          <cell r="D859">
            <v>18207</v>
          </cell>
        </row>
        <row r="860">
          <cell r="A860">
            <v>860</v>
          </cell>
          <cell r="B860" t="str">
            <v>PLACA ACANALADA 0.60x1.20</v>
          </cell>
          <cell r="C860" t="str">
            <v>UN</v>
          </cell>
          <cell r="D860">
            <v>12012</v>
          </cell>
        </row>
        <row r="861">
          <cell r="A861">
            <v>861</v>
          </cell>
          <cell r="B861" t="str">
            <v>PLACA ACANALADA 0.60x1.70</v>
          </cell>
          <cell r="C861" t="str">
            <v>UN</v>
          </cell>
          <cell r="D861">
            <v>15974</v>
          </cell>
        </row>
        <row r="862">
          <cell r="A862">
            <v>862</v>
          </cell>
          <cell r="B862" t="str">
            <v>PLACA ACANALADA 0.60x2.40</v>
          </cell>
          <cell r="C862" t="str">
            <v>UN</v>
          </cell>
          <cell r="D862">
            <v>21136</v>
          </cell>
        </row>
        <row r="863">
          <cell r="A863">
            <v>863</v>
          </cell>
          <cell r="B863" t="str">
            <v>PLACA ACANALADA 0.60x3.40</v>
          </cell>
          <cell r="C863" t="str">
            <v>UN</v>
          </cell>
          <cell r="D863">
            <v>29512</v>
          </cell>
        </row>
        <row r="864">
          <cell r="A864">
            <v>864</v>
          </cell>
          <cell r="B864" t="str">
            <v>CANALETA ETERNIT   43X350</v>
          </cell>
          <cell r="C864" t="str">
            <v>UN</v>
          </cell>
          <cell r="D864">
            <v>35185</v>
          </cell>
        </row>
        <row r="865">
          <cell r="A865">
            <v>865</v>
          </cell>
          <cell r="B865" t="str">
            <v>CANALETA ETERNIT   43X400</v>
          </cell>
          <cell r="C865" t="str">
            <v>UN</v>
          </cell>
          <cell r="D865">
            <v>41554</v>
          </cell>
        </row>
        <row r="866">
          <cell r="A866">
            <v>866</v>
          </cell>
          <cell r="B866" t="str">
            <v>CANALETA ETERNIT   43x450</v>
          </cell>
          <cell r="C866" t="str">
            <v>UN</v>
          </cell>
          <cell r="D866">
            <v>43858</v>
          </cell>
        </row>
        <row r="867">
          <cell r="A867">
            <v>867</v>
          </cell>
          <cell r="B867" t="str">
            <v>CANALETA ETERNIT   43X500</v>
          </cell>
          <cell r="C867" t="str">
            <v>UN</v>
          </cell>
          <cell r="D867">
            <v>47067</v>
          </cell>
        </row>
        <row r="868">
          <cell r="A868">
            <v>868</v>
          </cell>
          <cell r="B868" t="str">
            <v>CANALETA ETERNIT   43X550</v>
          </cell>
          <cell r="C868" t="str">
            <v>UN</v>
          </cell>
          <cell r="D868">
            <v>51063</v>
          </cell>
        </row>
        <row r="869">
          <cell r="A869">
            <v>869</v>
          </cell>
          <cell r="B869" t="str">
            <v>CANALETA ETERNIT   43X600</v>
          </cell>
          <cell r="C869" t="str">
            <v>UN</v>
          </cell>
          <cell r="D869">
            <v>55579</v>
          </cell>
        </row>
        <row r="870">
          <cell r="A870">
            <v>870</v>
          </cell>
          <cell r="B870" t="str">
            <v>CANALETA ETERNIT   43X650</v>
          </cell>
          <cell r="C870" t="str">
            <v>UN</v>
          </cell>
          <cell r="D870">
            <v>58696</v>
          </cell>
        </row>
        <row r="871">
          <cell r="A871">
            <v>871</v>
          </cell>
          <cell r="B871" t="str">
            <v>CANALETA ETERNIT   43X700</v>
          </cell>
          <cell r="C871" t="str">
            <v>UN</v>
          </cell>
          <cell r="D871">
            <v>60871</v>
          </cell>
        </row>
        <row r="872">
          <cell r="A872">
            <v>872</v>
          </cell>
          <cell r="B872" t="str">
            <v>CANALETA ETERNIT   43X750</v>
          </cell>
          <cell r="C872" t="str">
            <v>UN</v>
          </cell>
          <cell r="D872">
            <v>63607</v>
          </cell>
        </row>
        <row r="873">
          <cell r="A873">
            <v>873</v>
          </cell>
          <cell r="B873" t="str">
            <v>TORNILLO P/CANALETA 43MAD</v>
          </cell>
          <cell r="C873" t="str">
            <v>UN</v>
          </cell>
          <cell r="D873">
            <v>346</v>
          </cell>
        </row>
        <row r="874">
          <cell r="A874">
            <v>874</v>
          </cell>
          <cell r="B874" t="str">
            <v>FIJADOR ALA COM C-90</v>
          </cell>
          <cell r="C874" t="str">
            <v>UN</v>
          </cell>
          <cell r="D874">
            <v>1054</v>
          </cell>
        </row>
        <row r="875">
          <cell r="A875">
            <v>875</v>
          </cell>
          <cell r="B875" t="str">
            <v>FIJADOR ALA   CANALETA 43</v>
          </cell>
          <cell r="C875" t="str">
            <v>UN</v>
          </cell>
          <cell r="D875">
            <v>632</v>
          </cell>
        </row>
        <row r="876">
          <cell r="A876">
            <v>876</v>
          </cell>
          <cell r="B876" t="str">
            <v>ESPACIADOR    CANALETA 43</v>
          </cell>
          <cell r="C876" t="str">
            <v>UN</v>
          </cell>
          <cell r="D876">
            <v>399</v>
          </cell>
        </row>
        <row r="877">
          <cell r="A877">
            <v>877</v>
          </cell>
          <cell r="B877" t="str">
            <v>CAJA CUADRADA    10x10x10</v>
          </cell>
          <cell r="C877" t="str">
            <v>UN</v>
          </cell>
          <cell r="D877">
            <v>1300</v>
          </cell>
        </row>
        <row r="878">
          <cell r="A878">
            <v>878</v>
          </cell>
          <cell r="B878" t="str">
            <v>CAJA PARA UN CONTADOR</v>
          </cell>
          <cell r="C878" t="str">
            <v>UN</v>
          </cell>
          <cell r="D878">
            <v>19100</v>
          </cell>
        </row>
        <row r="879">
          <cell r="A879">
            <v>879</v>
          </cell>
          <cell r="B879" t="str">
            <v>CABALLETE 4%   CANALETA43</v>
          </cell>
          <cell r="C879" t="str">
            <v>UN</v>
          </cell>
          <cell r="D879">
            <v>2876</v>
          </cell>
        </row>
        <row r="880">
          <cell r="A880">
            <v>880</v>
          </cell>
          <cell r="B880" t="str">
            <v>TAPA TERM C/MURO DER-IZQ</v>
          </cell>
          <cell r="C880" t="str">
            <v>UN</v>
          </cell>
          <cell r="D880">
            <v>1299</v>
          </cell>
        </row>
        <row r="881">
          <cell r="A881">
            <v>881</v>
          </cell>
          <cell r="B881" t="str">
            <v>CANALETA ETERNIT   90X375</v>
          </cell>
          <cell r="C881" t="str">
            <v>UN</v>
          </cell>
          <cell r="D881">
            <v>50894</v>
          </cell>
        </row>
        <row r="882">
          <cell r="A882">
            <v>882</v>
          </cell>
          <cell r="B882" t="str">
            <v>CANALETA ETERNIT  90X4.50</v>
          </cell>
          <cell r="C882" t="str">
            <v>UN</v>
          </cell>
          <cell r="D882">
            <v>54010</v>
          </cell>
        </row>
        <row r="883">
          <cell r="A883">
            <v>883</v>
          </cell>
          <cell r="B883" t="str">
            <v>CANALETA ETERNIT  90X5.25</v>
          </cell>
          <cell r="C883" t="str">
            <v>UN</v>
          </cell>
          <cell r="D883">
            <v>66927</v>
          </cell>
        </row>
        <row r="884">
          <cell r="A884">
            <v>884</v>
          </cell>
          <cell r="B884" t="str">
            <v>CANALETA ETERNIT  90X6.00</v>
          </cell>
          <cell r="C884" t="str">
            <v>UN</v>
          </cell>
          <cell r="D884">
            <v>71611</v>
          </cell>
        </row>
        <row r="885">
          <cell r="A885">
            <v>885</v>
          </cell>
          <cell r="B885" t="str">
            <v>CANALETA ETERNIT  90X6.50</v>
          </cell>
          <cell r="C885" t="str">
            <v>UN</v>
          </cell>
          <cell r="D885">
            <v>76018</v>
          </cell>
        </row>
        <row r="886">
          <cell r="A886">
            <v>886</v>
          </cell>
          <cell r="B886" t="str">
            <v>CANALETA ETERNIT  90X7.00</v>
          </cell>
          <cell r="C886" t="str">
            <v>UN</v>
          </cell>
          <cell r="D886">
            <v>81865</v>
          </cell>
        </row>
        <row r="887">
          <cell r="A887">
            <v>887</v>
          </cell>
          <cell r="B887" t="str">
            <v>CANALETA ETERNIT  90X7.50</v>
          </cell>
          <cell r="C887" t="str">
            <v>UN</v>
          </cell>
          <cell r="D887">
            <v>85914</v>
          </cell>
        </row>
        <row r="888">
          <cell r="A888">
            <v>888</v>
          </cell>
          <cell r="B888" t="str">
            <v>CANALETA ETERNIT  90X8.00</v>
          </cell>
          <cell r="C888" t="str">
            <v>UN</v>
          </cell>
          <cell r="D888">
            <v>104011</v>
          </cell>
        </row>
        <row r="889">
          <cell r="A889">
            <v>889</v>
          </cell>
          <cell r="B889" t="str">
            <v>CANALETA ETERNIT  90X8.50</v>
          </cell>
          <cell r="C889" t="str">
            <v>UN</v>
          </cell>
          <cell r="D889">
            <v>110511</v>
          </cell>
        </row>
        <row r="890">
          <cell r="A890">
            <v>890</v>
          </cell>
          <cell r="B890" t="str">
            <v>CANALETA ETERNIT  90X9.00</v>
          </cell>
          <cell r="C890" t="str">
            <v>UN</v>
          </cell>
          <cell r="D890">
            <v>117017</v>
          </cell>
        </row>
        <row r="891">
          <cell r="A891">
            <v>891</v>
          </cell>
          <cell r="B891" t="str">
            <v>TORNILLO P/CANALETA 90</v>
          </cell>
          <cell r="C891" t="str">
            <v>UN</v>
          </cell>
          <cell r="D891">
            <v>1683</v>
          </cell>
        </row>
        <row r="892">
          <cell r="A892">
            <v>892</v>
          </cell>
          <cell r="B892" t="str">
            <v>CANALETA ETERNI   90x3.00</v>
          </cell>
          <cell r="C892" t="str">
            <v>UN</v>
          </cell>
          <cell r="D892">
            <v>39709</v>
          </cell>
        </row>
        <row r="893">
          <cell r="A893">
            <v>893</v>
          </cell>
          <cell r="B893" t="str">
            <v>GANCHO P/CANALETA 90  MAD</v>
          </cell>
          <cell r="C893" t="str">
            <v>UN</v>
          </cell>
          <cell r="D893">
            <v>753</v>
          </cell>
        </row>
        <row r="894">
          <cell r="A894">
            <v>894</v>
          </cell>
          <cell r="B894" t="str">
            <v>TRABA COMPL P/CANALETA 90</v>
          </cell>
          <cell r="C894" t="str">
            <v>UN</v>
          </cell>
          <cell r="D894">
            <v>797</v>
          </cell>
        </row>
        <row r="895">
          <cell r="A895">
            <v>895</v>
          </cell>
          <cell r="B895" t="str">
            <v>CAJA PARA DOS MEDIDORES</v>
          </cell>
          <cell r="C895" t="str">
            <v>UN</v>
          </cell>
          <cell r="D895">
            <v>25377</v>
          </cell>
        </row>
        <row r="896">
          <cell r="A896">
            <v>896</v>
          </cell>
          <cell r="B896" t="str">
            <v>CAJA PARA TRES MEDIDORES</v>
          </cell>
          <cell r="C896" t="str">
            <v>UN</v>
          </cell>
          <cell r="D896">
            <v>109338</v>
          </cell>
        </row>
        <row r="897">
          <cell r="A897">
            <v>897</v>
          </cell>
          <cell r="B897" t="str">
            <v>ROSETA PORCELANA</v>
          </cell>
          <cell r="C897" t="str">
            <v>UN</v>
          </cell>
          <cell r="D897">
            <v>2568</v>
          </cell>
        </row>
        <row r="898">
          <cell r="A898">
            <v>898</v>
          </cell>
          <cell r="B898" t="str">
            <v>CABALLETE CANALETA 90  3%</v>
          </cell>
          <cell r="C898" t="str">
            <v>UN</v>
          </cell>
          <cell r="D898">
            <v>12307</v>
          </cell>
        </row>
        <row r="899">
          <cell r="A899">
            <v>899</v>
          </cell>
          <cell r="B899" t="str">
            <v>CABALLETE CANALETA 90  9%</v>
          </cell>
          <cell r="C899" t="str">
            <v>UN</v>
          </cell>
          <cell r="D899">
            <v>12327</v>
          </cell>
        </row>
        <row r="900">
          <cell r="A900">
            <v>900</v>
          </cell>
          <cell r="B900" t="str">
            <v>ROSETA BAKELITA      AVE</v>
          </cell>
          <cell r="C900" t="str">
            <v>UN</v>
          </cell>
          <cell r="D900">
            <v>685</v>
          </cell>
        </row>
        <row r="901">
          <cell r="A901">
            <v>901</v>
          </cell>
          <cell r="B901" t="str">
            <v>TAPA TERM CANALETA 90</v>
          </cell>
          <cell r="C901" t="str">
            <v>UN</v>
          </cell>
          <cell r="D901">
            <v>4437</v>
          </cell>
        </row>
        <row r="902">
          <cell r="A902">
            <v>902</v>
          </cell>
          <cell r="B902" t="str">
            <v>GOTERA P/CANALETA 90</v>
          </cell>
          <cell r="C902" t="str">
            <v>UN</v>
          </cell>
          <cell r="D902">
            <v>429</v>
          </cell>
        </row>
        <row r="903">
          <cell r="A903">
            <v>903</v>
          </cell>
          <cell r="B903" t="str">
            <v>PERMAFLEX-STANDARD 750</v>
          </cell>
          <cell r="C903" t="str">
            <v>MT2</v>
          </cell>
          <cell r="D903">
            <v>5182</v>
          </cell>
        </row>
        <row r="904">
          <cell r="A904">
            <v>904</v>
          </cell>
          <cell r="B904" t="str">
            <v>PERMAFLEX-STANDARD 500</v>
          </cell>
          <cell r="C904" t="str">
            <v>MT2</v>
          </cell>
          <cell r="D904">
            <v>3712</v>
          </cell>
        </row>
        <row r="905">
          <cell r="A905">
            <v>905</v>
          </cell>
          <cell r="B905" t="str">
            <v>MARMOL NAL. GRIS PAYANDE</v>
          </cell>
          <cell r="C905" t="str">
            <v>M2</v>
          </cell>
          <cell r="D905">
            <v>34568</v>
          </cell>
        </row>
        <row r="906">
          <cell r="A906">
            <v>906</v>
          </cell>
          <cell r="B906" t="str">
            <v>PERMAFLEX HR-600</v>
          </cell>
          <cell r="C906" t="str">
            <v>MT2</v>
          </cell>
          <cell r="D906">
            <v>4563</v>
          </cell>
        </row>
        <row r="907">
          <cell r="A907">
            <v>907</v>
          </cell>
          <cell r="B907" t="str">
            <v>PERMAFLEX HR-750</v>
          </cell>
          <cell r="C907" t="str">
            <v>MT2</v>
          </cell>
          <cell r="D907">
            <v>6342</v>
          </cell>
        </row>
        <row r="908">
          <cell r="A908">
            <v>908</v>
          </cell>
          <cell r="B908" t="str">
            <v>CABALLETE FIJO 15</v>
          </cell>
          <cell r="C908" t="str">
            <v>UN</v>
          </cell>
          <cell r="D908">
            <v>9582</v>
          </cell>
        </row>
        <row r="909">
          <cell r="A909">
            <v>909</v>
          </cell>
          <cell r="B909" t="str">
            <v>CABALLETE FIJO 15 ETERNIT</v>
          </cell>
          <cell r="C909" t="str">
            <v>UN</v>
          </cell>
          <cell r="D909">
            <v>23045</v>
          </cell>
        </row>
        <row r="910">
          <cell r="A910">
            <v>910</v>
          </cell>
          <cell r="B910" t="str">
            <v>CABALLETE FIJO 25 ETERNIT</v>
          </cell>
          <cell r="C910" t="str">
            <v>UN</v>
          </cell>
          <cell r="D910">
            <v>9582</v>
          </cell>
        </row>
        <row r="911">
          <cell r="A911">
            <v>911</v>
          </cell>
          <cell r="B911" t="str">
            <v>CABALLETE G15 ETERNIT</v>
          </cell>
          <cell r="C911" t="str">
            <v>UN</v>
          </cell>
          <cell r="D911">
            <v>7748</v>
          </cell>
        </row>
        <row r="912">
          <cell r="A912">
            <v>912</v>
          </cell>
          <cell r="B912" t="str">
            <v>CABALLETE G25 ETERNIT</v>
          </cell>
          <cell r="C912" t="str">
            <v>UN</v>
          </cell>
          <cell r="D912">
            <v>7749</v>
          </cell>
        </row>
        <row r="913">
          <cell r="A913">
            <v>913</v>
          </cell>
          <cell r="B913" t="str">
            <v>CABALLETE VENTILACION 15</v>
          </cell>
          <cell r="C913" t="str">
            <v>UN</v>
          </cell>
          <cell r="D913">
            <v>9859</v>
          </cell>
        </row>
        <row r="914">
          <cell r="A914">
            <v>914</v>
          </cell>
          <cell r="B914" t="str">
            <v>MARMOL NAL. ROYAL VERDE</v>
          </cell>
          <cell r="C914" t="str">
            <v>M2</v>
          </cell>
          <cell r="D914">
            <v>36192</v>
          </cell>
        </row>
        <row r="915">
          <cell r="A915">
            <v>915</v>
          </cell>
          <cell r="B915" t="str">
            <v>TABLON ANDINO</v>
          </cell>
          <cell r="C915" t="str">
            <v>M2</v>
          </cell>
          <cell r="D915">
            <v>8433</v>
          </cell>
        </row>
        <row r="916">
          <cell r="A916">
            <v>916</v>
          </cell>
          <cell r="B916" t="str">
            <v>TABLETA ROMANA</v>
          </cell>
          <cell r="C916" t="str">
            <v>M2</v>
          </cell>
          <cell r="D916">
            <v>5498</v>
          </cell>
        </row>
        <row r="917">
          <cell r="A917">
            <v>917</v>
          </cell>
          <cell r="B917" t="str">
            <v>PEGAPLUS</v>
          </cell>
          <cell r="C917" t="str">
            <v>KG</v>
          </cell>
          <cell r="D917">
            <v>420</v>
          </cell>
        </row>
        <row r="918">
          <cell r="A918">
            <v>918</v>
          </cell>
          <cell r="B918" t="str">
            <v>LADRILLO No.3 ESP.40x20X8</v>
          </cell>
          <cell r="C918" t="str">
            <v>UN</v>
          </cell>
          <cell r="D918">
            <v>345</v>
          </cell>
        </row>
        <row r="919">
          <cell r="A919">
            <v>919</v>
          </cell>
          <cell r="B919" t="str">
            <v>TABLETA 12 24x12X5</v>
          </cell>
          <cell r="C919" t="str">
            <v>UN</v>
          </cell>
          <cell r="D919">
            <v>281</v>
          </cell>
        </row>
        <row r="920">
          <cell r="A920">
            <v>920</v>
          </cell>
          <cell r="B920" t="str">
            <v>CABALLETE VENTILACION 25</v>
          </cell>
          <cell r="C920" t="str">
            <v>UN</v>
          </cell>
          <cell r="D920">
            <v>9927</v>
          </cell>
        </row>
        <row r="921">
          <cell r="A921">
            <v>921</v>
          </cell>
          <cell r="B921" t="str">
            <v>TEJA CABALL VENT 15 OND.</v>
          </cell>
          <cell r="C921" t="str">
            <v>UN</v>
          </cell>
          <cell r="D921">
            <v>11137</v>
          </cell>
        </row>
        <row r="922">
          <cell r="A922">
            <v>922</v>
          </cell>
          <cell r="B922" t="str">
            <v>TEJA CABALL VENT 20 OND.</v>
          </cell>
          <cell r="C922" t="str">
            <v>UN</v>
          </cell>
          <cell r="D922">
            <v>11315</v>
          </cell>
        </row>
        <row r="923">
          <cell r="A923">
            <v>923</v>
          </cell>
          <cell r="B923" t="str">
            <v>TEJA CABALL VENT 25 OND.</v>
          </cell>
          <cell r="C923" t="str">
            <v>UN</v>
          </cell>
          <cell r="D923">
            <v>11311</v>
          </cell>
        </row>
        <row r="924">
          <cell r="A924">
            <v>924</v>
          </cell>
          <cell r="B924" t="str">
            <v>ADOQUIN 6 21x12X6</v>
          </cell>
          <cell r="C924" t="str">
            <v>UN</v>
          </cell>
          <cell r="D924">
            <v>218</v>
          </cell>
        </row>
        <row r="925">
          <cell r="A925">
            <v>925</v>
          </cell>
          <cell r="B925" t="str">
            <v>TEJA CABALL ARTICUL. SUP.</v>
          </cell>
          <cell r="C925" t="str">
            <v>UN</v>
          </cell>
          <cell r="D925">
            <v>7757</v>
          </cell>
        </row>
        <row r="926">
          <cell r="A926">
            <v>926</v>
          </cell>
          <cell r="B926" t="str">
            <v>TEJA CABALL ARTICUL. INF.</v>
          </cell>
          <cell r="C926" t="str">
            <v>UN</v>
          </cell>
          <cell r="D926">
            <v>7755</v>
          </cell>
        </row>
        <row r="927">
          <cell r="A927">
            <v>927</v>
          </cell>
          <cell r="B927" t="str">
            <v>TEJA CABALLETE LIMAHOYA</v>
          </cell>
          <cell r="C927" t="str">
            <v>UN</v>
          </cell>
          <cell r="D927">
            <v>8832</v>
          </cell>
        </row>
        <row r="928">
          <cell r="A928">
            <v>928</v>
          </cell>
          <cell r="B928" t="str">
            <v>TEJA CAB LIMATESA LIMAHOY</v>
          </cell>
          <cell r="C928" t="str">
            <v>UN</v>
          </cell>
          <cell r="D928">
            <v>6266</v>
          </cell>
        </row>
        <row r="929">
          <cell r="A929">
            <v>929</v>
          </cell>
          <cell r="B929" t="str">
            <v>T. C. LIMAT LIMAHOYA TERM</v>
          </cell>
          <cell r="C929" t="str">
            <v>UN</v>
          </cell>
          <cell r="D929">
            <v>6542</v>
          </cell>
        </row>
        <row r="930">
          <cell r="A930">
            <v>930</v>
          </cell>
          <cell r="B930" t="str">
            <v>COSTO ADIC. IMP.5000 PS01</v>
          </cell>
          <cell r="C930" t="str">
            <v>M3</v>
          </cell>
          <cell r="D930">
            <v>7888</v>
          </cell>
        </row>
        <row r="931">
          <cell r="A931">
            <v>931</v>
          </cell>
          <cell r="B931" t="str">
            <v>TEJA CABALLETE FIJO 15</v>
          </cell>
          <cell r="C931" t="str">
            <v>UN</v>
          </cell>
          <cell r="D931">
            <v>9828</v>
          </cell>
        </row>
        <row r="932">
          <cell r="A932">
            <v>932</v>
          </cell>
          <cell r="B932" t="str">
            <v>CANCHA TENIS TENISSINCO</v>
          </cell>
          <cell r="C932" t="str">
            <v>M2</v>
          </cell>
          <cell r="D932">
            <v>38200</v>
          </cell>
        </row>
        <row r="933">
          <cell r="A933">
            <v>933</v>
          </cell>
          <cell r="B933" t="str">
            <v>TEJA CABALLETE FIJO 20</v>
          </cell>
          <cell r="C933" t="str">
            <v>UN</v>
          </cell>
          <cell r="D933">
            <v>9027</v>
          </cell>
        </row>
        <row r="934">
          <cell r="A934">
            <v>934</v>
          </cell>
          <cell r="B934" t="str">
            <v>TEJA CABALLETE ART SUP</v>
          </cell>
          <cell r="C934" t="str">
            <v>UN</v>
          </cell>
          <cell r="D934">
            <v>6908</v>
          </cell>
        </row>
        <row r="935">
          <cell r="A935">
            <v>935</v>
          </cell>
          <cell r="B935" t="str">
            <v>GRAVILLA FINA 1/2"</v>
          </cell>
          <cell r="C935" t="str">
            <v>M3</v>
          </cell>
          <cell r="D935">
            <v>37700</v>
          </cell>
        </row>
        <row r="936">
          <cell r="A936">
            <v>936</v>
          </cell>
          <cell r="B936" t="str">
            <v>TEJA CABALLETE ART INF</v>
          </cell>
          <cell r="C936" t="str">
            <v>UN</v>
          </cell>
          <cell r="D936">
            <v>6895</v>
          </cell>
        </row>
        <row r="937">
          <cell r="A937">
            <v>937</v>
          </cell>
          <cell r="B937" t="str">
            <v>TEJA CABALLETE VENTIL 15</v>
          </cell>
          <cell r="C937" t="str">
            <v>UN</v>
          </cell>
          <cell r="D937">
            <v>9341</v>
          </cell>
        </row>
        <row r="938">
          <cell r="A938">
            <v>938</v>
          </cell>
          <cell r="B938" t="str">
            <v>CERRADURA ORBIT ALCOBA</v>
          </cell>
          <cell r="C938" t="str">
            <v>UN</v>
          </cell>
          <cell r="D938">
            <v>28505</v>
          </cell>
        </row>
        <row r="939">
          <cell r="A939">
            <v>939</v>
          </cell>
          <cell r="B939" t="str">
            <v>TEJA CABALLETE UNIVERSAL</v>
          </cell>
          <cell r="C939" t="str">
            <v>UN</v>
          </cell>
          <cell r="D939">
            <v>9176</v>
          </cell>
        </row>
        <row r="940">
          <cell r="A940">
            <v>940</v>
          </cell>
          <cell r="B940" t="str">
            <v>CANCHA MULTIPL.TENISLEIBO</v>
          </cell>
          <cell r="C940" t="str">
            <v>M2</v>
          </cell>
          <cell r="D940">
            <v>39500</v>
          </cell>
        </row>
        <row r="941">
          <cell r="A941">
            <v>941</v>
          </cell>
          <cell r="B941" t="str">
            <v>TEJA CABALLETE VENTIL 20</v>
          </cell>
          <cell r="C941" t="str">
            <v>UN</v>
          </cell>
          <cell r="D941">
            <v>9347</v>
          </cell>
        </row>
        <row r="942">
          <cell r="A942">
            <v>942</v>
          </cell>
          <cell r="B942" t="str">
            <v>REJILLA SUMINISTRO  6"x6"</v>
          </cell>
          <cell r="C942" t="str">
            <v>UN</v>
          </cell>
          <cell r="D942">
            <v>6500</v>
          </cell>
        </row>
        <row r="943">
          <cell r="A943">
            <v>943</v>
          </cell>
          <cell r="B943" t="str">
            <v>TEJA UNION CABALL LIM 15</v>
          </cell>
          <cell r="C943" t="str">
            <v>UN</v>
          </cell>
          <cell r="D943">
            <v>7294</v>
          </cell>
        </row>
        <row r="944">
          <cell r="A944">
            <v>944</v>
          </cell>
          <cell r="B944" t="str">
            <v>TEJA UNION CABALL LIM 20</v>
          </cell>
          <cell r="C944" t="str">
            <v>UN</v>
          </cell>
          <cell r="D944">
            <v>7294</v>
          </cell>
        </row>
        <row r="945">
          <cell r="A945">
            <v>945</v>
          </cell>
          <cell r="B945" t="str">
            <v>CALENTADOR DE PASO</v>
          </cell>
          <cell r="C945" t="str">
            <v>UN</v>
          </cell>
          <cell r="D945">
            <v>325200</v>
          </cell>
        </row>
        <row r="946">
          <cell r="A946">
            <v>946</v>
          </cell>
          <cell r="B946" t="str">
            <v>TEJA VENTIL ONDULIT No.4</v>
          </cell>
          <cell r="C946" t="str">
            <v>UN</v>
          </cell>
          <cell r="D946">
            <v>17015</v>
          </cell>
        </row>
        <row r="947">
          <cell r="A947">
            <v>947</v>
          </cell>
          <cell r="B947" t="str">
            <v>EXTRACTOR REPISA Y FILTRO</v>
          </cell>
          <cell r="C947" t="str">
            <v>UN</v>
          </cell>
          <cell r="D947">
            <v>85840</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955</v>
          </cell>
          <cell r="B955" t="str">
            <v>TANQUE ETERNIT CONICO1000</v>
          </cell>
          <cell r="C955" t="str">
            <v>UN</v>
          </cell>
          <cell r="D955">
            <v>177066</v>
          </cell>
        </row>
        <row r="956">
          <cell r="A956">
            <v>956</v>
          </cell>
          <cell r="B956" t="str">
            <v>PLACA PLANA 120x240x6</v>
          </cell>
          <cell r="C956" t="str">
            <v>UN</v>
          </cell>
          <cell r="D956">
            <v>20642</v>
          </cell>
        </row>
        <row r="957">
          <cell r="A957">
            <v>957</v>
          </cell>
          <cell r="B957" t="str">
            <v>CANALETA ETERNIT 43x3.00</v>
          </cell>
          <cell r="C957" t="str">
            <v>UN</v>
          </cell>
          <cell r="D957">
            <v>30159</v>
          </cell>
        </row>
        <row r="958">
          <cell r="A958">
            <v>958</v>
          </cell>
          <cell r="B958" t="str">
            <v>ESPACIADOR C43</v>
          </cell>
          <cell r="C958" t="str">
            <v>UN</v>
          </cell>
          <cell r="D958">
            <v>399</v>
          </cell>
        </row>
        <row r="959">
          <cell r="A959">
            <v>959</v>
          </cell>
          <cell r="B959" t="str">
            <v>JUEGO CONX.TANQUE ETERNIT</v>
          </cell>
          <cell r="C959" t="str">
            <v>UN</v>
          </cell>
          <cell r="D959">
            <v>8539</v>
          </cell>
        </row>
        <row r="960">
          <cell r="A960">
            <v>960</v>
          </cell>
          <cell r="B960" t="str">
            <v>VALVULA C/BRAZO ETERNIT</v>
          </cell>
          <cell r="C960" t="str">
            <v>UN</v>
          </cell>
          <cell r="D960">
            <v>5390</v>
          </cell>
        </row>
        <row r="961">
          <cell r="A961">
            <v>961</v>
          </cell>
          <cell r="B961" t="str">
            <v>BOLA PLASTICA   EETRNIT</v>
          </cell>
          <cell r="C961" t="str">
            <v>UN</v>
          </cell>
          <cell r="D961">
            <v>1080</v>
          </cell>
        </row>
        <row r="962">
          <cell r="A962">
            <v>962</v>
          </cell>
          <cell r="B962" t="str">
            <v>CABALLETE ARTIC SUP. C43</v>
          </cell>
          <cell r="C962" t="str">
            <v>UN</v>
          </cell>
          <cell r="D962">
            <v>5041</v>
          </cell>
        </row>
        <row r="963">
          <cell r="A963">
            <v>963</v>
          </cell>
          <cell r="B963" t="str">
            <v>TEJA TRANSP.AJONIT  No.4</v>
          </cell>
          <cell r="C963" t="str">
            <v>UN</v>
          </cell>
          <cell r="D963">
            <v>11600</v>
          </cell>
        </row>
        <row r="964">
          <cell r="A964">
            <v>964</v>
          </cell>
          <cell r="B964" t="str">
            <v>EXTRACTOR REPISA  C/LUZ</v>
          </cell>
          <cell r="C964" t="str">
            <v>UN</v>
          </cell>
          <cell r="D964">
            <v>96280</v>
          </cell>
        </row>
        <row r="965">
          <cell r="A965">
            <v>965</v>
          </cell>
          <cell r="B965" t="str">
            <v>TEJA TRANSP.AJONIT  No.6</v>
          </cell>
          <cell r="C965" t="str">
            <v>UN</v>
          </cell>
          <cell r="D965">
            <v>17700</v>
          </cell>
        </row>
        <row r="966">
          <cell r="A966">
            <v>966</v>
          </cell>
          <cell r="B966" t="str">
            <v>CONEXION ENERGIA      E04</v>
          </cell>
          <cell r="C966" t="str">
            <v>UN</v>
          </cell>
          <cell r="D966">
            <v>64119</v>
          </cell>
        </row>
        <row r="967">
          <cell r="A967">
            <v>967</v>
          </cell>
          <cell r="B967" t="str">
            <v>TEJA TRANSP.AJONIT  No.10</v>
          </cell>
          <cell r="C967" t="str">
            <v>UN</v>
          </cell>
          <cell r="D967">
            <v>31320</v>
          </cell>
        </row>
        <row r="968">
          <cell r="A968">
            <v>968</v>
          </cell>
          <cell r="B968" t="str">
            <v>CONEXION ENERGIA      E05</v>
          </cell>
          <cell r="C968" t="str">
            <v>UN</v>
          </cell>
          <cell r="D968">
            <v>96175</v>
          </cell>
        </row>
        <row r="969">
          <cell r="A969">
            <v>969</v>
          </cell>
          <cell r="B969" t="str">
            <v>TEJA TRANSP.AJOZINC No.7</v>
          </cell>
          <cell r="C969" t="str">
            <v>UN</v>
          </cell>
          <cell r="D969">
            <v>17748</v>
          </cell>
        </row>
        <row r="970">
          <cell r="A970">
            <v>970</v>
          </cell>
          <cell r="B970" t="str">
            <v>TEJA TRANSP.AJOZINC No.8</v>
          </cell>
          <cell r="C970" t="str">
            <v>UN</v>
          </cell>
          <cell r="D970">
            <v>20068</v>
          </cell>
        </row>
        <row r="971">
          <cell r="A971">
            <v>971</v>
          </cell>
          <cell r="B971" t="str">
            <v>TEJA TRANSP.AJOZINC No.10</v>
          </cell>
          <cell r="C971" t="str">
            <v>UN</v>
          </cell>
          <cell r="D971">
            <v>25172</v>
          </cell>
        </row>
        <row r="972">
          <cell r="A972">
            <v>972</v>
          </cell>
          <cell r="B972" t="str">
            <v>TEJA TRANSP.AJOZINC No.12</v>
          </cell>
          <cell r="C972" t="str">
            <v>UN</v>
          </cell>
          <cell r="D972">
            <v>30160</v>
          </cell>
        </row>
        <row r="973">
          <cell r="A973">
            <v>973</v>
          </cell>
          <cell r="B973" t="str">
            <v>TEJA ROLL.AJOZINC CRISTAL</v>
          </cell>
          <cell r="C973" t="str">
            <v>UN</v>
          </cell>
          <cell r="D973">
            <v>621760</v>
          </cell>
        </row>
        <row r="974">
          <cell r="A974">
            <v>974</v>
          </cell>
          <cell r="B974" t="str">
            <v>CONEXION ENERGIA      E06</v>
          </cell>
          <cell r="C974" t="str">
            <v>UN</v>
          </cell>
          <cell r="D974">
            <v>192341</v>
          </cell>
        </row>
        <row r="975">
          <cell r="A975">
            <v>975</v>
          </cell>
          <cell r="B975" t="str">
            <v>CONEXION ENERGIA      E07</v>
          </cell>
          <cell r="C975" t="str">
            <v>UN</v>
          </cell>
          <cell r="D975">
            <v>320588</v>
          </cell>
        </row>
        <row r="976">
          <cell r="A976">
            <v>976</v>
          </cell>
          <cell r="B976" t="str">
            <v>CAJA MEDIDOR DE AGUA</v>
          </cell>
          <cell r="C976" t="str">
            <v>UN</v>
          </cell>
          <cell r="D976">
            <v>22000</v>
          </cell>
        </row>
        <row r="977">
          <cell r="A977">
            <v>977</v>
          </cell>
          <cell r="B977" t="str">
            <v>CONEXION ENERGIA      E08</v>
          </cell>
          <cell r="C977" t="str">
            <v>UN</v>
          </cell>
          <cell r="D977">
            <v>35798</v>
          </cell>
        </row>
        <row r="978">
          <cell r="A978">
            <v>978</v>
          </cell>
          <cell r="B978" t="str">
            <v>COSTO ADIC. IMP.6000 PS01</v>
          </cell>
          <cell r="C978" t="str">
            <v>M3</v>
          </cell>
          <cell r="D978">
            <v>8352</v>
          </cell>
        </row>
        <row r="979">
          <cell r="A979">
            <v>979</v>
          </cell>
          <cell r="B979" t="str">
            <v>CAJA MEDIDOR DE AGUA   01</v>
          </cell>
          <cell r="C979" t="str">
            <v>UN</v>
          </cell>
          <cell r="D979">
            <v>34000</v>
          </cell>
        </row>
        <row r="980">
          <cell r="A980">
            <v>980</v>
          </cell>
          <cell r="B980" t="str">
            <v>CAJA MEDIDOR DE AGUA   02</v>
          </cell>
          <cell r="C980" t="str">
            <v>UN</v>
          </cell>
          <cell r="D980">
            <v>45000</v>
          </cell>
        </row>
        <row r="981">
          <cell r="A981">
            <v>981</v>
          </cell>
          <cell r="B981" t="str">
            <v>TANQUE CON TAPA    500 Lt</v>
          </cell>
          <cell r="C981" t="str">
            <v>UN</v>
          </cell>
          <cell r="D981">
            <v>72036</v>
          </cell>
        </row>
        <row r="982">
          <cell r="A982">
            <v>982</v>
          </cell>
          <cell r="B982" t="str">
            <v>TANQUE CON TAPA    1000Lt</v>
          </cell>
          <cell r="C982" t="str">
            <v>UN</v>
          </cell>
          <cell r="D982">
            <v>129920</v>
          </cell>
        </row>
        <row r="983">
          <cell r="A983">
            <v>983</v>
          </cell>
          <cell r="B983" t="str">
            <v>TANQUE CON TAPA    1500Lt</v>
          </cell>
          <cell r="C983" t="str">
            <v>UN</v>
          </cell>
          <cell r="D983">
            <v>176900</v>
          </cell>
        </row>
        <row r="984">
          <cell r="A984">
            <v>984</v>
          </cell>
          <cell r="B984" t="str">
            <v>TANQUE CON TAPA    255 Lt</v>
          </cell>
          <cell r="C984" t="str">
            <v>UN</v>
          </cell>
          <cell r="D984">
            <v>52548</v>
          </cell>
        </row>
        <row r="985">
          <cell r="A985">
            <v>985</v>
          </cell>
          <cell r="B985" t="str">
            <v>CONEXION ENERGIA      E09</v>
          </cell>
          <cell r="C985" t="str">
            <v>UN</v>
          </cell>
          <cell r="D985">
            <v>71209</v>
          </cell>
        </row>
        <row r="986">
          <cell r="A986">
            <v>986</v>
          </cell>
          <cell r="B986" t="str">
            <v>CONEXION ENERGIA      E10</v>
          </cell>
          <cell r="C986" t="str">
            <v>UN</v>
          </cell>
          <cell r="D986">
            <v>107408</v>
          </cell>
        </row>
        <row r="987">
          <cell r="A987">
            <v>987</v>
          </cell>
          <cell r="B987" t="str">
            <v>CONEXION ENERGIA      E11</v>
          </cell>
          <cell r="C987" t="str">
            <v>UN</v>
          </cell>
          <cell r="D987">
            <v>214820</v>
          </cell>
        </row>
        <row r="988">
          <cell r="A988">
            <v>988</v>
          </cell>
          <cell r="B988" t="str">
            <v>TEJA TIPO ACESCO    No.6</v>
          </cell>
          <cell r="C988" t="str">
            <v>UN</v>
          </cell>
          <cell r="D988">
            <v>73660</v>
          </cell>
        </row>
        <row r="989">
          <cell r="A989">
            <v>989</v>
          </cell>
          <cell r="B989" t="str">
            <v>TEJA TIPO ACESCO    No.8</v>
          </cell>
          <cell r="C989" t="str">
            <v>UN</v>
          </cell>
          <cell r="D989">
            <v>131892</v>
          </cell>
        </row>
        <row r="990">
          <cell r="A990">
            <v>990</v>
          </cell>
          <cell r="B990" t="str">
            <v>REJILLA SUMINISTRO  8"x8"</v>
          </cell>
          <cell r="C990" t="str">
            <v>UN</v>
          </cell>
          <cell r="D990">
            <v>9500</v>
          </cell>
        </row>
        <row r="991">
          <cell r="A991">
            <v>991</v>
          </cell>
          <cell r="B991" t="str">
            <v>TEJA T.ESPAÑOLA 0.70x1.08</v>
          </cell>
          <cell r="C991" t="str">
            <v>UN</v>
          </cell>
          <cell r="D991">
            <v>46363</v>
          </cell>
        </row>
        <row r="992">
          <cell r="A992">
            <v>992</v>
          </cell>
          <cell r="B992" t="str">
            <v>VIDRIO EN LAMINA      3mm</v>
          </cell>
          <cell r="C992" t="str">
            <v>UN</v>
          </cell>
          <cell r="D992">
            <v>23400</v>
          </cell>
        </row>
        <row r="993">
          <cell r="A993">
            <v>993</v>
          </cell>
          <cell r="B993" t="str">
            <v>TEJA T.ESPAÑOLA 1.60x1.08</v>
          </cell>
          <cell r="C993" t="str">
            <v>UN</v>
          </cell>
          <cell r="D993">
            <v>93032</v>
          </cell>
        </row>
        <row r="994">
          <cell r="A994">
            <v>994</v>
          </cell>
          <cell r="B994" t="str">
            <v>SUELO CEMENTO 1:10     01</v>
          </cell>
          <cell r="C994" t="str">
            <v>M3</v>
          </cell>
          <cell r="D994">
            <v>40020</v>
          </cell>
        </row>
        <row r="995">
          <cell r="A995">
            <v>995</v>
          </cell>
          <cell r="B995" t="str">
            <v>TEJA ONDULADA       No.4</v>
          </cell>
          <cell r="C995" t="str">
            <v>UN</v>
          </cell>
          <cell r="D995">
            <v>66004</v>
          </cell>
        </row>
        <row r="996">
          <cell r="A996">
            <v>996</v>
          </cell>
          <cell r="B996" t="str">
            <v>PLANTA ELECTRICA 93.8 KVA</v>
          </cell>
          <cell r="C996" t="str">
            <v>DD</v>
          </cell>
          <cell r="D996">
            <v>34800</v>
          </cell>
        </row>
        <row r="997">
          <cell r="A997">
            <v>997</v>
          </cell>
          <cell r="B997" t="str">
            <v>TEJA ONDULADA       No.5</v>
          </cell>
          <cell r="C997" t="str">
            <v>UN</v>
          </cell>
          <cell r="D997">
            <v>79112</v>
          </cell>
        </row>
        <row r="998">
          <cell r="A998">
            <v>998</v>
          </cell>
          <cell r="B998" t="str">
            <v>CAJA MEDIDOR DE AGUA   03</v>
          </cell>
          <cell r="C998" t="str">
            <v>UN</v>
          </cell>
          <cell r="D998">
            <v>50000</v>
          </cell>
        </row>
        <row r="999">
          <cell r="A999">
            <v>999</v>
          </cell>
          <cell r="B999" t="str">
            <v>TEJA ONDULADA       No.6</v>
          </cell>
          <cell r="C999" t="str">
            <v>UN</v>
          </cell>
          <cell r="D999">
            <v>35693</v>
          </cell>
        </row>
        <row r="1000">
          <cell r="A1000">
            <v>1000</v>
          </cell>
          <cell r="B1000" t="str">
            <v>GASOLINA CORR.  ARMENIA</v>
          </cell>
          <cell r="C1000" t="str">
            <v>GL</v>
          </cell>
          <cell r="D1000">
            <v>1198</v>
          </cell>
        </row>
        <row r="1001">
          <cell r="A1001">
            <v>1001</v>
          </cell>
          <cell r="B1001" t="str">
            <v>TEJA ONDULADA       No.8</v>
          </cell>
          <cell r="C1001" t="str">
            <v>UN</v>
          </cell>
          <cell r="D1001">
            <v>131892</v>
          </cell>
        </row>
        <row r="1002">
          <cell r="A1002">
            <v>1002</v>
          </cell>
          <cell r="B1002" t="str">
            <v>TEJA ONDULADA       No.10</v>
          </cell>
          <cell r="C1002" t="str">
            <v>UN</v>
          </cell>
          <cell r="D1002">
            <v>167620</v>
          </cell>
        </row>
        <row r="1003">
          <cell r="A1003">
            <v>1003</v>
          </cell>
          <cell r="B1003" t="str">
            <v>CONCRETO CORR 1500 PSI 01</v>
          </cell>
          <cell r="C1003" t="str">
            <v>M3</v>
          </cell>
          <cell r="D1003">
            <v>112172</v>
          </cell>
        </row>
        <row r="1004">
          <cell r="A1004">
            <v>1004</v>
          </cell>
          <cell r="B1004" t="str">
            <v>TEJA TRIPLANA       No.5</v>
          </cell>
          <cell r="C1004" t="str">
            <v>UN</v>
          </cell>
          <cell r="D1004">
            <v>79112</v>
          </cell>
        </row>
        <row r="1005">
          <cell r="A1005">
            <v>1005</v>
          </cell>
          <cell r="B1005" t="str">
            <v>CONCRETO CORR 2000 PSI 02</v>
          </cell>
          <cell r="C1005" t="str">
            <v>M3</v>
          </cell>
          <cell r="D1005">
            <v>117276</v>
          </cell>
        </row>
        <row r="1006">
          <cell r="A1006">
            <v>1006</v>
          </cell>
          <cell r="B1006" t="str">
            <v>TEJA TRIPLANA       No.1</v>
          </cell>
          <cell r="C1006" t="str">
            <v>UN</v>
          </cell>
          <cell r="D1006">
            <v>100224</v>
          </cell>
        </row>
        <row r="1007">
          <cell r="A1007">
            <v>1007</v>
          </cell>
          <cell r="B1007" t="str">
            <v>CONCRETO CORR 2500 PSI 01</v>
          </cell>
          <cell r="C1007" t="str">
            <v>M3</v>
          </cell>
          <cell r="D1007">
            <v>124584</v>
          </cell>
        </row>
        <row r="1008">
          <cell r="A1008">
            <v>1008</v>
          </cell>
          <cell r="B1008" t="str">
            <v>TEJA TRIPLANA       No.2</v>
          </cell>
          <cell r="C1008" t="str">
            <v>UN</v>
          </cell>
          <cell r="D1008">
            <v>131892</v>
          </cell>
        </row>
        <row r="1009">
          <cell r="A1009">
            <v>1009</v>
          </cell>
          <cell r="B1009" t="str">
            <v>POSTE CONC.     8m-1050Kg</v>
          </cell>
          <cell r="C1009" t="str">
            <v>UN</v>
          </cell>
          <cell r="D1009">
            <v>172000</v>
          </cell>
        </row>
        <row r="1010">
          <cell r="A1010">
            <v>1010</v>
          </cell>
          <cell r="B1010" t="str">
            <v>CABALLETE ARTIC INF. C43</v>
          </cell>
          <cell r="C1010" t="str">
            <v>UN</v>
          </cell>
          <cell r="D1010">
            <v>5033</v>
          </cell>
        </row>
        <row r="1011">
          <cell r="A1011">
            <v>1011</v>
          </cell>
          <cell r="B1011" t="str">
            <v>LAM.ICOPOR 1.20x2.40 10mm</v>
          </cell>
          <cell r="C1011" t="str">
            <v>UN</v>
          </cell>
          <cell r="D1011">
            <v>2506</v>
          </cell>
        </row>
        <row r="1012">
          <cell r="A1012">
            <v>1012</v>
          </cell>
          <cell r="B1012" t="str">
            <v>CAB. ONDULADO   0.93x0.50</v>
          </cell>
          <cell r="C1012" t="str">
            <v>UN</v>
          </cell>
          <cell r="D1012">
            <v>26680</v>
          </cell>
        </row>
        <row r="1013">
          <cell r="A1013">
            <v>1013</v>
          </cell>
          <cell r="B1013" t="str">
            <v>CONEXION ENERGIA      E12</v>
          </cell>
          <cell r="C1013" t="str">
            <v>UN</v>
          </cell>
          <cell r="D1013">
            <v>358033</v>
          </cell>
        </row>
        <row r="1014">
          <cell r="A1014">
            <v>1014</v>
          </cell>
          <cell r="B1014" t="str">
            <v>TEJA TRIPLANA XL    No.1</v>
          </cell>
          <cell r="C1014" t="str">
            <v>UN</v>
          </cell>
          <cell r="D1014">
            <v>99760</v>
          </cell>
        </row>
        <row r="1015">
          <cell r="A1015">
            <v>1015</v>
          </cell>
          <cell r="B1015" t="str">
            <v>POSTE CONC.      9m-510Kg</v>
          </cell>
          <cell r="C1015" t="str">
            <v>UN</v>
          </cell>
          <cell r="D1015">
            <v>130000</v>
          </cell>
        </row>
        <row r="1016">
          <cell r="A1016">
            <v>1016</v>
          </cell>
          <cell r="B1016" t="str">
            <v>TEJA TRIPLANA XL    No.3</v>
          </cell>
          <cell r="C1016" t="str">
            <v>UN</v>
          </cell>
          <cell r="D1016">
            <v>232580</v>
          </cell>
        </row>
        <row r="1017">
          <cell r="A1017">
            <v>1017</v>
          </cell>
          <cell r="B1017" t="str">
            <v>CONCRETO CORR 3000 PSI 01</v>
          </cell>
          <cell r="C1017" t="str">
            <v>M3</v>
          </cell>
          <cell r="D1017">
            <v>132008</v>
          </cell>
        </row>
        <row r="1018">
          <cell r="A1018">
            <v>1018</v>
          </cell>
          <cell r="B1018" t="str">
            <v>CANALETA 90   3.15 x 1.00</v>
          </cell>
          <cell r="C1018" t="str">
            <v>UN</v>
          </cell>
          <cell r="D1018">
            <v>78184</v>
          </cell>
        </row>
        <row r="1019">
          <cell r="A1019">
            <v>1019</v>
          </cell>
          <cell r="B1019" t="str">
            <v>CANALETA 90-2   2.40x1.00</v>
          </cell>
          <cell r="C1019" t="str">
            <v>UN</v>
          </cell>
          <cell r="D1019">
            <v>131892</v>
          </cell>
        </row>
        <row r="1020">
          <cell r="A1020">
            <v>1020</v>
          </cell>
          <cell r="B1020" t="str">
            <v>CANALETA 90-3   2.92x1.00</v>
          </cell>
          <cell r="C1020" t="str">
            <v>UN</v>
          </cell>
          <cell r="D1020">
            <v>188964</v>
          </cell>
        </row>
        <row r="1021">
          <cell r="A1021">
            <v>1021</v>
          </cell>
          <cell r="B1021" t="str">
            <v>CANALETA ACESCO 2.92x0.94</v>
          </cell>
          <cell r="C1021" t="str">
            <v>UN</v>
          </cell>
          <cell r="D1021">
            <v>188964</v>
          </cell>
        </row>
        <row r="1022">
          <cell r="A1022">
            <v>1022</v>
          </cell>
          <cell r="B1022" t="str">
            <v>SUPERCANALETA      COL.90</v>
          </cell>
          <cell r="C1022" t="str">
            <v>UN</v>
          </cell>
          <cell r="D1022">
            <v>131892</v>
          </cell>
        </row>
        <row r="1023">
          <cell r="A1023">
            <v>1023</v>
          </cell>
          <cell r="B1023" t="str">
            <v>HIERRO 1/4</v>
          </cell>
          <cell r="C1023" t="str">
            <v>KG</v>
          </cell>
          <cell r="D1023">
            <v>600</v>
          </cell>
        </row>
        <row r="1024">
          <cell r="A1024">
            <v>1024</v>
          </cell>
          <cell r="B1024" t="str">
            <v>DOMO CIRCULAR   Diam.1.10</v>
          </cell>
          <cell r="C1024" t="str">
            <v>UN</v>
          </cell>
          <cell r="D1024">
            <v>66004</v>
          </cell>
        </row>
        <row r="1025">
          <cell r="A1025">
            <v>1025</v>
          </cell>
          <cell r="B1025" t="str">
            <v>DOMO CIRCULAR   Diam.1.40</v>
          </cell>
          <cell r="C1025" t="str">
            <v>UN</v>
          </cell>
          <cell r="D1025">
            <v>116232</v>
          </cell>
        </row>
        <row r="1026">
          <cell r="A1026">
            <v>1026</v>
          </cell>
          <cell r="B1026" t="str">
            <v>DOMO CUAD.BURB.  0.5 x0.5</v>
          </cell>
          <cell r="C1026" t="str">
            <v>UN</v>
          </cell>
          <cell r="D1026">
            <v>18792</v>
          </cell>
        </row>
        <row r="1027">
          <cell r="A1027">
            <v>1027</v>
          </cell>
          <cell r="B1027" t="str">
            <v>DOMO CUAD.BURB. 0.65x0.65</v>
          </cell>
          <cell r="C1027" t="str">
            <v>UN</v>
          </cell>
          <cell r="D1027">
            <v>29116</v>
          </cell>
        </row>
        <row r="1028">
          <cell r="A1028">
            <v>1028</v>
          </cell>
          <cell r="B1028" t="str">
            <v>DOMO CUAD.BURBUJA 0.8x0.8</v>
          </cell>
          <cell r="C1028" t="str">
            <v>UN</v>
          </cell>
          <cell r="D1028">
            <v>36540</v>
          </cell>
        </row>
        <row r="1029">
          <cell r="A1029">
            <v>1029</v>
          </cell>
          <cell r="B1029" t="str">
            <v>LACA AEROSOL x 160Z</v>
          </cell>
          <cell r="C1029" t="str">
            <v>UN</v>
          </cell>
          <cell r="D1029">
            <v>3870</v>
          </cell>
        </row>
        <row r="1030">
          <cell r="A1030">
            <v>1030</v>
          </cell>
          <cell r="B1030" t="str">
            <v>VARILLA 10.5 m.m LISO</v>
          </cell>
          <cell r="C1030" t="str">
            <v>KG</v>
          </cell>
          <cell r="D1030">
            <v>567</v>
          </cell>
        </row>
        <row r="1031">
          <cell r="A1031">
            <v>1031</v>
          </cell>
          <cell r="B1031" t="str">
            <v>BOVEDA CRISTACRYL   No.1</v>
          </cell>
          <cell r="C1031" t="str">
            <v>UN</v>
          </cell>
          <cell r="D1031">
            <v>118088</v>
          </cell>
        </row>
        <row r="1032">
          <cell r="A1032">
            <v>1032</v>
          </cell>
          <cell r="B1032" t="str">
            <v>TABLONES P/ANDAMIO</v>
          </cell>
          <cell r="C1032" t="str">
            <v>DD</v>
          </cell>
          <cell r="D1032">
            <v>819</v>
          </cell>
        </row>
        <row r="1033">
          <cell r="A1033">
            <v>1033</v>
          </cell>
          <cell r="B1033" t="str">
            <v>BOVEDA CRISTACRYL   No.3</v>
          </cell>
          <cell r="C1033" t="str">
            <v>UN</v>
          </cell>
          <cell r="D1033">
            <v>201492</v>
          </cell>
        </row>
        <row r="1034">
          <cell r="A1034">
            <v>1034</v>
          </cell>
          <cell r="B1034" t="str">
            <v>BOVEDA CRISTACRYL   No.4</v>
          </cell>
          <cell r="C1034" t="str">
            <v>UN</v>
          </cell>
          <cell r="D1034">
            <v>305312</v>
          </cell>
        </row>
        <row r="1035">
          <cell r="A1035">
            <v>1035</v>
          </cell>
          <cell r="B1035" t="str">
            <v>REVISION ENERGIA      E-1</v>
          </cell>
          <cell r="C1035" t="str">
            <v>UN</v>
          </cell>
          <cell r="D1035">
            <v>4285</v>
          </cell>
        </row>
        <row r="1036">
          <cell r="A1036">
            <v>1036</v>
          </cell>
          <cell r="B1036" t="str">
            <v>POSTE CONC.     10m-510Kg</v>
          </cell>
          <cell r="C1036" t="str">
            <v>UN</v>
          </cell>
          <cell r="D1036">
            <v>152000</v>
          </cell>
        </row>
        <row r="1037">
          <cell r="A1037">
            <v>1037</v>
          </cell>
          <cell r="B1037" t="str">
            <v>TIMPANO CRISTACRYL  No.3</v>
          </cell>
          <cell r="C1037" t="str">
            <v>UN</v>
          </cell>
          <cell r="D1037">
            <v>150800</v>
          </cell>
        </row>
        <row r="1038">
          <cell r="A1038">
            <v>1038</v>
          </cell>
          <cell r="B1038" t="str">
            <v>TIMPANO CRISTACRYL  No.4</v>
          </cell>
          <cell r="C1038" t="str">
            <v>UN</v>
          </cell>
          <cell r="D1038">
            <v>244064</v>
          </cell>
        </row>
        <row r="1039">
          <cell r="A1039">
            <v>1039</v>
          </cell>
          <cell r="B1039" t="str">
            <v>CUPULA CRISTACRYL   No.1</v>
          </cell>
          <cell r="C1039" t="str">
            <v>UN</v>
          </cell>
          <cell r="D1039">
            <v>116232</v>
          </cell>
        </row>
        <row r="1040">
          <cell r="A1040">
            <v>1040</v>
          </cell>
          <cell r="B1040" t="str">
            <v>POSTE CONC.     10m-750Kg</v>
          </cell>
          <cell r="C1040" t="str">
            <v>UN</v>
          </cell>
          <cell r="D1040">
            <v>165000</v>
          </cell>
        </row>
        <row r="1041">
          <cell r="A1041">
            <v>1041</v>
          </cell>
          <cell r="B1041" t="str">
            <v>CUPULA CRISTACRYL   No.3</v>
          </cell>
          <cell r="C1041" t="str">
            <v>UN</v>
          </cell>
          <cell r="D1041">
            <v>209380</v>
          </cell>
        </row>
        <row r="1042">
          <cell r="A1042">
            <v>1042</v>
          </cell>
          <cell r="B1042" t="str">
            <v>CUPULA CRISTACRYL   No.4</v>
          </cell>
          <cell r="C1042" t="str">
            <v>UN</v>
          </cell>
          <cell r="D1042">
            <v>244064</v>
          </cell>
        </row>
        <row r="1043">
          <cell r="A1043">
            <v>1043</v>
          </cell>
          <cell r="B1043" t="str">
            <v>VARILLA 12 m.m   LISO</v>
          </cell>
          <cell r="C1043" t="str">
            <v>KG</v>
          </cell>
          <cell r="D1043">
            <v>567</v>
          </cell>
        </row>
        <row r="1044">
          <cell r="A1044">
            <v>1044</v>
          </cell>
          <cell r="B1044" t="str">
            <v>CONCRETO CORR 3500 PSI 01</v>
          </cell>
          <cell r="C1044" t="str">
            <v>M3</v>
          </cell>
          <cell r="D1044">
            <v>141868</v>
          </cell>
        </row>
        <row r="1045">
          <cell r="A1045">
            <v>1045</v>
          </cell>
          <cell r="B1045" t="str">
            <v>TIMPANO CUPULA      No.2</v>
          </cell>
          <cell r="C1045" t="str">
            <v>UN</v>
          </cell>
          <cell r="D1045">
            <v>88740</v>
          </cell>
        </row>
        <row r="1046">
          <cell r="A1046">
            <v>1046</v>
          </cell>
          <cell r="B1046" t="str">
            <v>TIMPANO CUPULA      No.3</v>
          </cell>
          <cell r="C1046" t="str">
            <v>UN</v>
          </cell>
          <cell r="D1046">
            <v>150800</v>
          </cell>
        </row>
        <row r="1047">
          <cell r="A1047">
            <v>1047</v>
          </cell>
          <cell r="B1047" t="str">
            <v>LAMINA LISA  Esp.   2 mm</v>
          </cell>
          <cell r="C1047" t="str">
            <v>UN</v>
          </cell>
          <cell r="D1047">
            <v>57072</v>
          </cell>
        </row>
        <row r="1048">
          <cell r="A1048">
            <v>1048</v>
          </cell>
          <cell r="B1048" t="str">
            <v>LAMINA LISA  Esp.   3 mm</v>
          </cell>
          <cell r="C1048" t="str">
            <v>UN</v>
          </cell>
          <cell r="D1048">
            <v>74356</v>
          </cell>
        </row>
        <row r="1049">
          <cell r="A1049">
            <v>1049</v>
          </cell>
          <cell r="B1049" t="str">
            <v>LAMINA LISA  Esp.   4 mm</v>
          </cell>
          <cell r="C1049" t="str">
            <v>UN</v>
          </cell>
          <cell r="D1049">
            <v>98484</v>
          </cell>
        </row>
        <row r="1050">
          <cell r="A1050">
            <v>1050</v>
          </cell>
          <cell r="B1050" t="str">
            <v>LAMINA LISA  Esp.   5 mm</v>
          </cell>
          <cell r="C1050" t="str">
            <v>UN</v>
          </cell>
          <cell r="D1050">
            <v>117392</v>
          </cell>
        </row>
        <row r="1051">
          <cell r="A1051">
            <v>1051</v>
          </cell>
          <cell r="B1051" t="str">
            <v>LAMINA LISA  Esp.   8 mm</v>
          </cell>
          <cell r="C1051" t="str">
            <v>UN</v>
          </cell>
          <cell r="D1051">
            <v>186876</v>
          </cell>
        </row>
        <row r="1052">
          <cell r="A1052">
            <v>1052</v>
          </cell>
          <cell r="B1052" t="str">
            <v>LAMINA LISA  Esp.  10 mm</v>
          </cell>
          <cell r="C1052" t="str">
            <v>UN</v>
          </cell>
          <cell r="D1052">
            <v>259840</v>
          </cell>
        </row>
        <row r="1053">
          <cell r="A1053">
            <v>1053</v>
          </cell>
          <cell r="B1053" t="str">
            <v>CONCRETO CORR 4000 PSI 01</v>
          </cell>
          <cell r="C1053" t="str">
            <v>M3</v>
          </cell>
          <cell r="D1053">
            <v>156020</v>
          </cell>
        </row>
        <row r="1054">
          <cell r="A1054">
            <v>1054</v>
          </cell>
          <cell r="B1054" t="str">
            <v>POSTE CONC.     12m-510Kg</v>
          </cell>
          <cell r="C1054" t="str">
            <v>UN</v>
          </cell>
          <cell r="D1054">
            <v>241000</v>
          </cell>
        </row>
        <row r="1055">
          <cell r="A1055">
            <v>1055</v>
          </cell>
          <cell r="B1055" t="str">
            <v>POSTE CONC.     12m-750Kg</v>
          </cell>
          <cell r="C1055" t="str">
            <v>UN</v>
          </cell>
          <cell r="D1055">
            <v>264000</v>
          </cell>
        </row>
        <row r="1056">
          <cell r="A1056">
            <v>1056</v>
          </cell>
          <cell r="B1056" t="str">
            <v>POSTE CONC.    12m-1050Kg</v>
          </cell>
          <cell r="C1056" t="str">
            <v>UN</v>
          </cell>
          <cell r="D1056">
            <v>241000</v>
          </cell>
        </row>
        <row r="1057">
          <cell r="A1057">
            <v>1057</v>
          </cell>
          <cell r="B1057" t="str">
            <v>POSTE CONC.    14m- 750Kg</v>
          </cell>
          <cell r="C1057" t="str">
            <v>UN</v>
          </cell>
          <cell r="D1057">
            <v>390000</v>
          </cell>
        </row>
        <row r="1058">
          <cell r="A1058">
            <v>1058</v>
          </cell>
          <cell r="B1058" t="str">
            <v>POSTE CONC.    14m-1050Kg</v>
          </cell>
          <cell r="C1058" t="str">
            <v>UN</v>
          </cell>
          <cell r="D1058">
            <v>445000</v>
          </cell>
        </row>
        <row r="1059">
          <cell r="A1059">
            <v>1059</v>
          </cell>
          <cell r="B1059" t="str">
            <v>LAMINA LISA  Esp. 2.4 mm</v>
          </cell>
          <cell r="C1059" t="str">
            <v>UN</v>
          </cell>
          <cell r="D1059">
            <v>90248</v>
          </cell>
        </row>
        <row r="1060">
          <cell r="A1060">
            <v>1060</v>
          </cell>
          <cell r="B1060" t="str">
            <v>LAMINA LISA  Esp.   3 m01</v>
          </cell>
          <cell r="C1060" t="str">
            <v>UN</v>
          </cell>
          <cell r="D1060">
            <v>104748</v>
          </cell>
        </row>
        <row r="1061">
          <cell r="A1061">
            <v>1061</v>
          </cell>
          <cell r="B1061" t="str">
            <v>LAMINA LISA  Esp.   4 m01</v>
          </cell>
          <cell r="C1061" t="str">
            <v>UN</v>
          </cell>
          <cell r="D1061">
            <v>138736</v>
          </cell>
        </row>
        <row r="1062">
          <cell r="A1062">
            <v>1062</v>
          </cell>
          <cell r="B1062" t="str">
            <v>LAMINA LISA  Esp.   5 m01</v>
          </cell>
          <cell r="C1062" t="str">
            <v>UN</v>
          </cell>
          <cell r="D1062">
            <v>165880</v>
          </cell>
        </row>
        <row r="1063">
          <cell r="A1063">
            <v>1063</v>
          </cell>
          <cell r="B1063" t="str">
            <v>LAMINA LISA  Esp.  20 mm</v>
          </cell>
          <cell r="C1063" t="str">
            <v>UN</v>
          </cell>
          <cell r="D1063">
            <v>916516</v>
          </cell>
        </row>
        <row r="1064">
          <cell r="A1064">
            <v>1064</v>
          </cell>
          <cell r="B1064" t="str">
            <v>GASOLINA EXTRA  ARMENIA</v>
          </cell>
          <cell r="C1064" t="str">
            <v>GL</v>
          </cell>
          <cell r="D1064">
            <v>1860</v>
          </cell>
        </row>
        <row r="1065">
          <cell r="A1065">
            <v>1065</v>
          </cell>
          <cell r="B1065" t="str">
            <v>POSTE CONC.     8m-510 Kg</v>
          </cell>
          <cell r="C1065" t="str">
            <v>UN</v>
          </cell>
          <cell r="D1065">
            <v>105000</v>
          </cell>
        </row>
        <row r="1066">
          <cell r="A1066">
            <v>1066</v>
          </cell>
          <cell r="B1066" t="str">
            <v>CONCRETO CORR 4500 PSI 01</v>
          </cell>
          <cell r="C1066" t="str">
            <v>M3</v>
          </cell>
          <cell r="D1066">
            <v>168664</v>
          </cell>
        </row>
        <row r="1067">
          <cell r="A1067">
            <v>1067</v>
          </cell>
          <cell r="B1067" t="str">
            <v>POSTE CONC.    12m-510 Kg</v>
          </cell>
          <cell r="C1067" t="str">
            <v>UN</v>
          </cell>
          <cell r="D1067">
            <v>324500</v>
          </cell>
        </row>
        <row r="1068">
          <cell r="A1068">
            <v>1068</v>
          </cell>
          <cell r="B1068" t="str">
            <v>POSTE CONC.    14m-750 Kg</v>
          </cell>
          <cell r="C1068" t="str">
            <v>UN</v>
          </cell>
          <cell r="D1068">
            <v>390000</v>
          </cell>
        </row>
        <row r="1069">
          <cell r="A1069">
            <v>1069</v>
          </cell>
          <cell r="B1069" t="str">
            <v>VIDRIO ESMERILADO     3mm</v>
          </cell>
          <cell r="C1069" t="str">
            <v>M2</v>
          </cell>
          <cell r="D1069">
            <v>31000</v>
          </cell>
        </row>
        <row r="1070">
          <cell r="A1070">
            <v>1070</v>
          </cell>
          <cell r="B1070" t="str">
            <v>VIDRIO ESMERILADO     4mm</v>
          </cell>
          <cell r="C1070" t="str">
            <v>M2</v>
          </cell>
          <cell r="D1070">
            <v>33000</v>
          </cell>
        </row>
        <row r="1071">
          <cell r="A1071">
            <v>1071</v>
          </cell>
          <cell r="B1071" t="str">
            <v>VIDRIO ESMERILADO     5mm</v>
          </cell>
          <cell r="C1071" t="str">
            <v>M2</v>
          </cell>
          <cell r="D1071">
            <v>35500</v>
          </cell>
        </row>
        <row r="1072">
          <cell r="A1072">
            <v>1072</v>
          </cell>
          <cell r="B1072" t="str">
            <v>VIDRIO ESMERILADO     6mm</v>
          </cell>
          <cell r="C1072" t="str">
            <v>M2</v>
          </cell>
          <cell r="D1072">
            <v>39000</v>
          </cell>
        </row>
        <row r="1073">
          <cell r="A1073">
            <v>1073</v>
          </cell>
          <cell r="B1073" t="str">
            <v>CONCRETO CORR 5000 PSI 01</v>
          </cell>
          <cell r="C1073" t="str">
            <v>M3</v>
          </cell>
          <cell r="D1073">
            <v>178060</v>
          </cell>
        </row>
        <row r="1074">
          <cell r="A1074">
            <v>1074</v>
          </cell>
          <cell r="B1074" t="str">
            <v>ESTUCO VENECIANO</v>
          </cell>
          <cell r="C1074" t="str">
            <v>M2</v>
          </cell>
          <cell r="D1074">
            <v>13500</v>
          </cell>
        </row>
        <row r="1075">
          <cell r="A1075">
            <v>1075</v>
          </cell>
          <cell r="B1075" t="str">
            <v>LAMINA ANTIBALA Esp.20mm</v>
          </cell>
          <cell r="C1075" t="str">
            <v>UN</v>
          </cell>
          <cell r="D1075">
            <v>516896</v>
          </cell>
        </row>
        <row r="1076">
          <cell r="A1076">
            <v>1076</v>
          </cell>
          <cell r="B1076" t="str">
            <v>LAMINA ANTIBALA Esp.30mm</v>
          </cell>
          <cell r="C1076" t="str">
            <v>UN</v>
          </cell>
          <cell r="D1076">
            <v>860836</v>
          </cell>
        </row>
        <row r="1077">
          <cell r="A1077">
            <v>1077</v>
          </cell>
          <cell r="B1077" t="str">
            <v>LAMINA ANTIBALA Esp.40mm</v>
          </cell>
          <cell r="C1077" t="str">
            <v>UN</v>
          </cell>
          <cell r="D1077">
            <v>1224728</v>
          </cell>
        </row>
        <row r="1078">
          <cell r="A1078">
            <v>1078</v>
          </cell>
          <cell r="B1078" t="str">
            <v>REFLECTOR SODIO 250 W</v>
          </cell>
          <cell r="C1078" t="str">
            <v>UN</v>
          </cell>
          <cell r="D1078">
            <v>230000</v>
          </cell>
        </row>
        <row r="1079">
          <cell r="A1079">
            <v>1079</v>
          </cell>
          <cell r="B1079" t="str">
            <v>REFLECTOR SODIO 400 W</v>
          </cell>
          <cell r="C1079" t="str">
            <v>UN</v>
          </cell>
          <cell r="D1079">
            <v>245000</v>
          </cell>
        </row>
        <row r="1080">
          <cell r="A1080">
            <v>1080</v>
          </cell>
          <cell r="B1080" t="str">
            <v>LAMINA CORRUG.  Esp. 3mm</v>
          </cell>
          <cell r="C1080" t="str">
            <v>UN</v>
          </cell>
          <cell r="D1080">
            <v>74356</v>
          </cell>
        </row>
        <row r="1081">
          <cell r="A1081">
            <v>1081</v>
          </cell>
          <cell r="B1081" t="str">
            <v>LAMINA CORRUG.  Esp. 5mm</v>
          </cell>
          <cell r="C1081" t="str">
            <v>UN</v>
          </cell>
          <cell r="D1081">
            <v>117276</v>
          </cell>
        </row>
        <row r="1082">
          <cell r="A1082">
            <v>1082</v>
          </cell>
          <cell r="B1082" t="str">
            <v>C.RASO DRY-WALL PLANO</v>
          </cell>
          <cell r="C1082" t="str">
            <v>M2</v>
          </cell>
          <cell r="D1082">
            <v>7785</v>
          </cell>
        </row>
        <row r="1083">
          <cell r="A1083">
            <v>1083</v>
          </cell>
          <cell r="B1083" t="str">
            <v>LAMINA ESPEJO   Esp. 7mm</v>
          </cell>
          <cell r="C1083" t="str">
            <v>UN</v>
          </cell>
          <cell r="D1083">
            <v>228520</v>
          </cell>
        </row>
        <row r="1084">
          <cell r="A1084">
            <v>1084</v>
          </cell>
          <cell r="B1084" t="str">
            <v>C.RASO DRY-WALL BOVEDA</v>
          </cell>
          <cell r="C1084" t="str">
            <v>M2</v>
          </cell>
          <cell r="D1084">
            <v>9701</v>
          </cell>
        </row>
        <row r="1085">
          <cell r="A1085">
            <v>1085</v>
          </cell>
          <cell r="B1085" t="str">
            <v>PARED EN DRY-WALL E=10 CM</v>
          </cell>
          <cell r="C1085" t="str">
            <v>M2</v>
          </cell>
          <cell r="D1085">
            <v>16734</v>
          </cell>
        </row>
        <row r="1086">
          <cell r="A1086">
            <v>1086</v>
          </cell>
          <cell r="B1086" t="str">
            <v>PARED EN DRY-WALL E=12 CM</v>
          </cell>
          <cell r="C1086" t="str">
            <v>M2</v>
          </cell>
          <cell r="D1086">
            <v>17343</v>
          </cell>
        </row>
        <row r="1087">
          <cell r="A1087">
            <v>1087</v>
          </cell>
          <cell r="B1087" t="str">
            <v>BLOQUE CONCRETO No.4</v>
          </cell>
          <cell r="C1087" t="str">
            <v>UN</v>
          </cell>
          <cell r="D1087">
            <v>592</v>
          </cell>
        </row>
        <row r="1088">
          <cell r="A1088">
            <v>1088</v>
          </cell>
          <cell r="B1088" t="str">
            <v>BLOQUE CONCRETO No.6</v>
          </cell>
          <cell r="C1088" t="str">
            <v>UN</v>
          </cell>
          <cell r="D1088">
            <v>901</v>
          </cell>
        </row>
        <row r="1089">
          <cell r="A1089">
            <v>1089</v>
          </cell>
          <cell r="B1089" t="str">
            <v>TEJA ONDULADA   No.4  2mm</v>
          </cell>
          <cell r="C1089" t="str">
            <v>UN</v>
          </cell>
          <cell r="D1089">
            <v>48836</v>
          </cell>
        </row>
        <row r="1090">
          <cell r="A1090">
            <v>1090</v>
          </cell>
          <cell r="B1090" t="str">
            <v>TEJA ONDULADA   No.4  3mm</v>
          </cell>
          <cell r="C1090" t="str">
            <v>UN</v>
          </cell>
          <cell r="D1090">
            <v>67280</v>
          </cell>
        </row>
        <row r="1091">
          <cell r="A1091">
            <v>1091</v>
          </cell>
          <cell r="B1091" t="str">
            <v>TEJA ONDULADA   No.5  2mm</v>
          </cell>
          <cell r="C1091" t="str">
            <v>UN</v>
          </cell>
          <cell r="D1091">
            <v>60436</v>
          </cell>
        </row>
        <row r="1092">
          <cell r="A1092">
            <v>1092</v>
          </cell>
          <cell r="B1092" t="str">
            <v>TEJA ONDULADA   No.5  3mm</v>
          </cell>
          <cell r="C1092" t="str">
            <v>UN</v>
          </cell>
          <cell r="D1092">
            <v>79808</v>
          </cell>
        </row>
        <row r="1093">
          <cell r="A1093">
            <v>1093</v>
          </cell>
          <cell r="B1093" t="str">
            <v>TEJA ONDULADA   No.6  2mm</v>
          </cell>
          <cell r="C1093" t="str">
            <v>UN</v>
          </cell>
          <cell r="D1093">
            <v>71920</v>
          </cell>
        </row>
        <row r="1094">
          <cell r="A1094">
            <v>1094</v>
          </cell>
          <cell r="B1094" t="str">
            <v>TEJA ONDULADA   No.6  3mm</v>
          </cell>
          <cell r="C1094" t="str">
            <v>UN</v>
          </cell>
          <cell r="D1094">
            <v>94192</v>
          </cell>
        </row>
        <row r="1095">
          <cell r="A1095">
            <v>1095</v>
          </cell>
          <cell r="B1095" t="str">
            <v>TEJA ONDULADA   No.8  2mm</v>
          </cell>
          <cell r="C1095" t="str">
            <v>UN</v>
          </cell>
          <cell r="D1095">
            <v>97440</v>
          </cell>
        </row>
        <row r="1096">
          <cell r="A1096">
            <v>1096</v>
          </cell>
          <cell r="B1096" t="str">
            <v>TEJA ONDULADA   No.8  3mm</v>
          </cell>
          <cell r="C1096" t="str">
            <v>UN</v>
          </cell>
          <cell r="D1096">
            <v>132588</v>
          </cell>
        </row>
        <row r="1097">
          <cell r="A1097">
            <v>1097</v>
          </cell>
          <cell r="B1097" t="str">
            <v>TEJA T.ESPAÑOLA No.2  3mm</v>
          </cell>
          <cell r="C1097" t="str">
            <v>UN</v>
          </cell>
          <cell r="D1097">
            <v>94192</v>
          </cell>
        </row>
        <row r="1098">
          <cell r="A1098">
            <v>1098</v>
          </cell>
          <cell r="B1098" t="str">
            <v>CAB.ONDULADO  PLAST   2MM</v>
          </cell>
          <cell r="C1098" t="str">
            <v>UN</v>
          </cell>
          <cell r="D1098">
            <v>26680</v>
          </cell>
        </row>
        <row r="1099">
          <cell r="A1099">
            <v>1099</v>
          </cell>
          <cell r="B1099" t="str">
            <v>TEJA TRAPEZOIDAL No.1 2mm</v>
          </cell>
          <cell r="C1099" t="str">
            <v>UN</v>
          </cell>
          <cell r="D1099">
            <v>71920</v>
          </cell>
        </row>
        <row r="1100">
          <cell r="A1100">
            <v>1100</v>
          </cell>
          <cell r="B1100" t="str">
            <v>TEJA TRAPEZOIDAL No.2 2mm</v>
          </cell>
          <cell r="C1100" t="str">
            <v>UN</v>
          </cell>
          <cell r="D1100">
            <v>97440</v>
          </cell>
        </row>
        <row r="1101">
          <cell r="A1101">
            <v>1101</v>
          </cell>
          <cell r="B1101" t="str">
            <v>TEJA TRAPEZOIDAL No.3 3mm</v>
          </cell>
          <cell r="C1101" t="str">
            <v>UN</v>
          </cell>
          <cell r="D1101">
            <v>191284</v>
          </cell>
        </row>
        <row r="1102">
          <cell r="A1102">
            <v>1102</v>
          </cell>
          <cell r="B1102" t="str">
            <v>TEJA TRAPEZOIDAL XL   3mm</v>
          </cell>
          <cell r="C1102" t="str">
            <v>UN</v>
          </cell>
          <cell r="D1102">
            <v>234552</v>
          </cell>
        </row>
        <row r="1103">
          <cell r="A1103">
            <v>1103</v>
          </cell>
          <cell r="B1103" t="str">
            <v>CAB. TRAPEZOIDAL      2MM</v>
          </cell>
          <cell r="C1103" t="str">
            <v>UN</v>
          </cell>
          <cell r="D1103">
            <v>26680</v>
          </cell>
        </row>
        <row r="1104">
          <cell r="A1104">
            <v>1104</v>
          </cell>
          <cell r="B1104" t="str">
            <v>CANALETA 90   l=2.40  3mm</v>
          </cell>
          <cell r="C1104" t="str">
            <v>UN</v>
          </cell>
          <cell r="D1104">
            <v>113680</v>
          </cell>
        </row>
        <row r="1105">
          <cell r="A1105">
            <v>1105</v>
          </cell>
          <cell r="B1105" t="str">
            <v>CANALETA 43   l=2.40  3mm</v>
          </cell>
          <cell r="C1105" t="str">
            <v>UN</v>
          </cell>
          <cell r="D1105">
            <v>78184</v>
          </cell>
        </row>
        <row r="1106">
          <cell r="A1106">
            <v>1106</v>
          </cell>
          <cell r="B1106" t="str">
            <v>DOMO BURBUJA    0.65x0.65</v>
          </cell>
          <cell r="C1106" t="str">
            <v>UN</v>
          </cell>
          <cell r="D1106">
            <v>29116</v>
          </cell>
        </row>
        <row r="1107">
          <cell r="A1107">
            <v>1107</v>
          </cell>
          <cell r="B1107" t="str">
            <v>DOMO BURBUJA    0.80x0.80</v>
          </cell>
          <cell r="C1107" t="str">
            <v>UN</v>
          </cell>
          <cell r="D1107">
            <v>36540</v>
          </cell>
        </row>
        <row r="1108">
          <cell r="A1108">
            <v>1108</v>
          </cell>
          <cell r="B1108" t="str">
            <v>DOMO BURBUJA    1.10x1.10</v>
          </cell>
          <cell r="C1108" t="str">
            <v>UN</v>
          </cell>
          <cell r="D1108">
            <v>66004</v>
          </cell>
        </row>
        <row r="1109">
          <cell r="A1109">
            <v>1109</v>
          </cell>
          <cell r="B1109" t="str">
            <v>CONCRETO CORR 6000 PSI 01</v>
          </cell>
          <cell r="C1109" t="str">
            <v>M3</v>
          </cell>
          <cell r="D1109">
            <v>220400</v>
          </cell>
        </row>
        <row r="1110">
          <cell r="A1110">
            <v>1110</v>
          </cell>
          <cell r="B1110" t="str">
            <v>DOMO CIRCULAR   Diam.0.80</v>
          </cell>
          <cell r="C1110" t="str">
            <v>UN</v>
          </cell>
          <cell r="D1110">
            <v>36540</v>
          </cell>
        </row>
        <row r="1111">
          <cell r="A1111">
            <v>1111</v>
          </cell>
          <cell r="B1111" t="str">
            <v>DOMO CIRCULAR   Diam.1.80</v>
          </cell>
          <cell r="C1111" t="str">
            <v>UN</v>
          </cell>
          <cell r="D1111">
            <v>66004</v>
          </cell>
        </row>
        <row r="1112">
          <cell r="A1112">
            <v>1112</v>
          </cell>
          <cell r="B1112" t="str">
            <v>DOMO P.DIAMANTE 0.90x0.90</v>
          </cell>
          <cell r="C1112" t="str">
            <v>UN</v>
          </cell>
          <cell r="D1112">
            <v>58464</v>
          </cell>
        </row>
        <row r="1113">
          <cell r="A1113">
            <v>1113</v>
          </cell>
          <cell r="B1113" t="str">
            <v>DOMO P.DIAMANTE 1.40x1.40</v>
          </cell>
          <cell r="C1113" t="str">
            <v>UN</v>
          </cell>
          <cell r="D1113">
            <v>116232</v>
          </cell>
        </row>
        <row r="1114">
          <cell r="A1114">
            <v>1114</v>
          </cell>
          <cell r="B1114" t="str">
            <v>LAMINA ACRILICA LISA 2 mm</v>
          </cell>
          <cell r="C1114" t="str">
            <v>UN</v>
          </cell>
          <cell r="D1114">
            <v>64496</v>
          </cell>
        </row>
        <row r="1115">
          <cell r="A1115">
            <v>1115</v>
          </cell>
          <cell r="B1115" t="str">
            <v>LAMINA ACRILICA LISA 3 mm</v>
          </cell>
          <cell r="C1115" t="str">
            <v>UN</v>
          </cell>
          <cell r="D1115">
            <v>85840</v>
          </cell>
        </row>
        <row r="1116">
          <cell r="A1116">
            <v>1116</v>
          </cell>
          <cell r="B1116" t="str">
            <v>LAMINA ACRILICA LISA 4 mm</v>
          </cell>
          <cell r="C1116" t="str">
            <v>UN</v>
          </cell>
          <cell r="D1116">
            <v>113680</v>
          </cell>
        </row>
        <row r="1117">
          <cell r="A1117">
            <v>1117</v>
          </cell>
          <cell r="B1117" t="str">
            <v>LAMINA ACRILICA LISA 5.5m</v>
          </cell>
          <cell r="C1117" t="str">
            <v>UN</v>
          </cell>
          <cell r="D1117">
            <v>152888</v>
          </cell>
        </row>
        <row r="1118">
          <cell r="A1118">
            <v>1118</v>
          </cell>
          <cell r="B1118" t="str">
            <v>AISLADOR DE PIN     23 KV</v>
          </cell>
          <cell r="C1118" t="str">
            <v>UN</v>
          </cell>
          <cell r="D1118">
            <v>13300</v>
          </cell>
        </row>
        <row r="1119">
          <cell r="A1119">
            <v>1119</v>
          </cell>
          <cell r="B1119" t="str">
            <v>VIGUETA PRET. ALTA RESIST</v>
          </cell>
          <cell r="C1119" t="str">
            <v>ML</v>
          </cell>
          <cell r="D1119">
            <v>8807</v>
          </cell>
        </row>
        <row r="1120">
          <cell r="A1120">
            <v>1120</v>
          </cell>
          <cell r="B1120" t="str">
            <v>BORDILLO PARA ACERA</v>
          </cell>
          <cell r="C1120" t="str">
            <v>ML</v>
          </cell>
          <cell r="D1120">
            <v>9897</v>
          </cell>
        </row>
        <row r="1121">
          <cell r="A1121">
            <v>1121</v>
          </cell>
          <cell r="B1121" t="str">
            <v>BALDOSA CONCRETO</v>
          </cell>
          <cell r="C1121" t="str">
            <v>M2</v>
          </cell>
          <cell r="D1121">
            <v>12034</v>
          </cell>
        </row>
        <row r="1122">
          <cell r="A1122">
            <v>1122</v>
          </cell>
          <cell r="B1122" t="str">
            <v>LISTON CATIVO 2"x4"x15'01</v>
          </cell>
          <cell r="C1122" t="str">
            <v>UN</v>
          </cell>
          <cell r="D1122">
            <v>5500</v>
          </cell>
        </row>
        <row r="1123">
          <cell r="A1123">
            <v>1123</v>
          </cell>
          <cell r="B1123" t="str">
            <v>REJILLA SUMINISTRO 10x10</v>
          </cell>
          <cell r="C1123" t="str">
            <v>UN</v>
          </cell>
          <cell r="D1123">
            <v>13500</v>
          </cell>
        </row>
        <row r="1124">
          <cell r="A1124">
            <v>1124</v>
          </cell>
          <cell r="B1124" t="str">
            <v>BULLDOZER D-6</v>
          </cell>
          <cell r="C1124" t="str">
            <v>HR</v>
          </cell>
          <cell r="D1124">
            <v>65000</v>
          </cell>
        </row>
        <row r="1125">
          <cell r="A1125">
            <v>1125</v>
          </cell>
          <cell r="B1125" t="str">
            <v>TUBO SANITARIO         3"</v>
          </cell>
          <cell r="C1125" t="str">
            <v>ML</v>
          </cell>
          <cell r="D1125">
            <v>6290</v>
          </cell>
        </row>
        <row r="1126">
          <cell r="A1126">
            <v>1126</v>
          </cell>
          <cell r="B1126" t="str">
            <v>TUBO SANITARIO         4"</v>
          </cell>
          <cell r="C1126" t="str">
            <v>ML</v>
          </cell>
          <cell r="D1126">
            <v>19631</v>
          </cell>
        </row>
        <row r="1127">
          <cell r="A1127">
            <v>1127</v>
          </cell>
          <cell r="B1127" t="str">
            <v>TUBO SANITARIO         6"</v>
          </cell>
          <cell r="C1127" t="str">
            <v>ML</v>
          </cell>
          <cell r="D1127">
            <v>38477</v>
          </cell>
        </row>
        <row r="1128">
          <cell r="A1128">
            <v>1128</v>
          </cell>
          <cell r="B1128" t="str">
            <v>CANECA 55 GL</v>
          </cell>
          <cell r="C1128" t="str">
            <v>UN</v>
          </cell>
          <cell r="D1128">
            <v>12000</v>
          </cell>
        </row>
        <row r="1129">
          <cell r="A1129">
            <v>1129</v>
          </cell>
          <cell r="B1129" t="str">
            <v>LAMINA ACRILICA LISA 2 01</v>
          </cell>
          <cell r="C1129" t="str">
            <v>UN</v>
          </cell>
          <cell r="D1129">
            <v>70258</v>
          </cell>
        </row>
        <row r="1130">
          <cell r="A1130">
            <v>1130</v>
          </cell>
          <cell r="B1130" t="str">
            <v>LAMINA ACRILICA LISA 3 01</v>
          </cell>
          <cell r="C1130" t="str">
            <v>UN</v>
          </cell>
          <cell r="D1130">
            <v>96280</v>
          </cell>
        </row>
        <row r="1131">
          <cell r="A1131">
            <v>1131</v>
          </cell>
          <cell r="B1131" t="str">
            <v>LAMINA ACRILICA LISA 4 01</v>
          </cell>
          <cell r="C1131" t="str">
            <v>UN</v>
          </cell>
          <cell r="D1131">
            <v>128769</v>
          </cell>
        </row>
        <row r="1132">
          <cell r="A1132">
            <v>1132</v>
          </cell>
          <cell r="B1132" t="str">
            <v>LAMINA ACRILICA LISA 5.01</v>
          </cell>
          <cell r="C1132" t="str">
            <v>UN</v>
          </cell>
          <cell r="D1132">
            <v>177480</v>
          </cell>
        </row>
        <row r="1133">
          <cell r="A1133">
            <v>1133</v>
          </cell>
          <cell r="B1133" t="str">
            <v>SUELO CEMENTO 1:13     01</v>
          </cell>
          <cell r="C1133" t="str">
            <v>M3</v>
          </cell>
          <cell r="D1133">
            <v>34568</v>
          </cell>
        </row>
        <row r="1134">
          <cell r="A1134">
            <v>1134</v>
          </cell>
          <cell r="B1134" t="str">
            <v>YESO CORRIENTE VENCEDOR</v>
          </cell>
          <cell r="C1134" t="str">
            <v>BT</v>
          </cell>
          <cell r="D1134">
            <v>14445</v>
          </cell>
        </row>
        <row r="1135">
          <cell r="A1135">
            <v>1135</v>
          </cell>
          <cell r="B1135" t="str">
            <v>ADOQUIN VEHICULAR</v>
          </cell>
          <cell r="C1135" t="str">
            <v>M2</v>
          </cell>
          <cell r="D1135">
            <v>10759</v>
          </cell>
        </row>
        <row r="1136">
          <cell r="A1136">
            <v>1136</v>
          </cell>
          <cell r="B1136" t="str">
            <v>CAOLIN</v>
          </cell>
          <cell r="C1136" t="str">
            <v>BT</v>
          </cell>
          <cell r="D1136">
            <v>7883</v>
          </cell>
        </row>
        <row r="1137">
          <cell r="A1137">
            <v>1137</v>
          </cell>
          <cell r="B1137" t="str">
            <v>MARMOLINA</v>
          </cell>
          <cell r="C1137" t="str">
            <v>BT</v>
          </cell>
          <cell r="D1137">
            <v>5700</v>
          </cell>
        </row>
        <row r="1138">
          <cell r="A1138">
            <v>1138</v>
          </cell>
          <cell r="B1138" t="str">
            <v>CARBURO</v>
          </cell>
          <cell r="C1138" t="str">
            <v>KG</v>
          </cell>
          <cell r="D1138">
            <v>73</v>
          </cell>
        </row>
        <row r="1139">
          <cell r="A1139">
            <v>1139</v>
          </cell>
          <cell r="B1139" t="str">
            <v>COSTO ADIC. RET.2500 PS01</v>
          </cell>
          <cell r="C1139" t="str">
            <v>M3</v>
          </cell>
          <cell r="D1139">
            <v>6960</v>
          </cell>
        </row>
        <row r="1140">
          <cell r="A1140">
            <v>1140</v>
          </cell>
          <cell r="B1140" t="str">
            <v>GRANIPLAST</v>
          </cell>
          <cell r="C1140" t="str">
            <v>M2</v>
          </cell>
          <cell r="D1140">
            <v>3000</v>
          </cell>
        </row>
        <row r="1141">
          <cell r="A1141">
            <v>1141</v>
          </cell>
          <cell r="B1141" t="str">
            <v>MARMOLPLAST</v>
          </cell>
          <cell r="C1141" t="str">
            <v>M2</v>
          </cell>
          <cell r="D1141">
            <v>5500</v>
          </cell>
        </row>
        <row r="1142">
          <cell r="A1142">
            <v>1142</v>
          </cell>
          <cell r="B1142" t="str">
            <v>COLORPLAST</v>
          </cell>
          <cell r="C1142" t="str">
            <v>M2</v>
          </cell>
          <cell r="D1142">
            <v>3000</v>
          </cell>
        </row>
        <row r="1143">
          <cell r="A1143">
            <v>1143</v>
          </cell>
          <cell r="B1143" t="str">
            <v>SILCOPLAST</v>
          </cell>
          <cell r="C1143" t="str">
            <v>M2</v>
          </cell>
          <cell r="D1143">
            <v>3000</v>
          </cell>
        </row>
        <row r="1144">
          <cell r="A1144">
            <v>1144</v>
          </cell>
          <cell r="B1144" t="str">
            <v>BLOQUE ENTREPISO E-30</v>
          </cell>
          <cell r="C1144" t="str">
            <v>UN</v>
          </cell>
          <cell r="D1144">
            <v>1392</v>
          </cell>
        </row>
        <row r="1145">
          <cell r="A1145">
            <v>1145</v>
          </cell>
          <cell r="B1145" t="str">
            <v>BLOQUE ENTREPISO E-35</v>
          </cell>
          <cell r="C1145" t="str">
            <v>UN</v>
          </cell>
          <cell r="D1145">
            <v>1566</v>
          </cell>
        </row>
        <row r="1146">
          <cell r="A1146">
            <v>1146</v>
          </cell>
          <cell r="B1146" t="str">
            <v>BLOQUE ENTREPISO E-40</v>
          </cell>
          <cell r="C1146" t="str">
            <v>UN</v>
          </cell>
          <cell r="D1146">
            <v>1682</v>
          </cell>
        </row>
        <row r="1147">
          <cell r="A1147">
            <v>1147</v>
          </cell>
          <cell r="B1147" t="str">
            <v>COSTO ADIC. RET.3000 PS01</v>
          </cell>
          <cell r="C1147" t="str">
            <v>M3</v>
          </cell>
          <cell r="D1147">
            <v>6960</v>
          </cell>
        </row>
        <row r="1148">
          <cell r="A1148">
            <v>1148</v>
          </cell>
          <cell r="B1148" t="str">
            <v>SUPERCANALETA l=1.57  3mm</v>
          </cell>
          <cell r="C1148" t="str">
            <v>UN</v>
          </cell>
          <cell r="D1148">
            <v>131892</v>
          </cell>
        </row>
        <row r="1149">
          <cell r="A1149">
            <v>1149</v>
          </cell>
          <cell r="B1149" t="str">
            <v>VIDRIO TEMPLADO       5mm</v>
          </cell>
          <cell r="C1149" t="str">
            <v>M2</v>
          </cell>
          <cell r="D1149">
            <v>79170</v>
          </cell>
        </row>
        <row r="1150">
          <cell r="A1150">
            <v>1150</v>
          </cell>
          <cell r="B1150" t="str">
            <v>PARED EN DRY-WALL E=15 CM</v>
          </cell>
          <cell r="C1150" t="str">
            <v>M2</v>
          </cell>
          <cell r="D1150">
            <v>17955</v>
          </cell>
        </row>
        <row r="1151">
          <cell r="A1151">
            <v>1151</v>
          </cell>
          <cell r="B1151" t="str">
            <v>VIDRIO TEMPLADO       6mm</v>
          </cell>
          <cell r="C1151" t="str">
            <v>M2</v>
          </cell>
          <cell r="D1151">
            <v>84270</v>
          </cell>
        </row>
        <row r="1152">
          <cell r="A1152">
            <v>1152</v>
          </cell>
          <cell r="B1152" t="str">
            <v>LAM.ICOPOR 1.20x3.60  8mm</v>
          </cell>
          <cell r="C1152" t="str">
            <v>UN</v>
          </cell>
          <cell r="D1152">
            <v>3007</v>
          </cell>
        </row>
        <row r="1153">
          <cell r="A1153">
            <v>1153</v>
          </cell>
          <cell r="B1153" t="str">
            <v>VIDRIO TEMPLADO       8mm</v>
          </cell>
          <cell r="C1153" t="str">
            <v>M2</v>
          </cell>
          <cell r="D1153">
            <v>120000</v>
          </cell>
        </row>
        <row r="1154">
          <cell r="A1154">
            <v>1154</v>
          </cell>
          <cell r="B1154" t="str">
            <v>CABLE ACERO GALV.    1/2"</v>
          </cell>
          <cell r="C1154" t="str">
            <v>ML</v>
          </cell>
          <cell r="D1154">
            <v>2000</v>
          </cell>
        </row>
        <row r="1155">
          <cell r="A1155">
            <v>1155</v>
          </cell>
          <cell r="B1155" t="str">
            <v>CONCRETO CORR 2500 PSI 02</v>
          </cell>
          <cell r="C1155" t="str">
            <v>M3</v>
          </cell>
          <cell r="D1155">
            <v>100688</v>
          </cell>
        </row>
        <row r="1156">
          <cell r="A1156">
            <v>1156</v>
          </cell>
          <cell r="B1156" t="str">
            <v>CABLE ACERO GALV.    1/4"</v>
          </cell>
          <cell r="C1156" t="str">
            <v>ML</v>
          </cell>
          <cell r="D1156">
            <v>550</v>
          </cell>
        </row>
        <row r="1157">
          <cell r="A1157">
            <v>1157</v>
          </cell>
          <cell r="B1157" t="str">
            <v>CONCRETO CORR 3000 PSI 02</v>
          </cell>
          <cell r="C1157" t="str">
            <v>M3</v>
          </cell>
          <cell r="D1157">
            <v>122032</v>
          </cell>
        </row>
        <row r="1158">
          <cell r="A1158">
            <v>1158</v>
          </cell>
          <cell r="B1158" t="str">
            <v>ENTREPISO PAL.   45x60x20</v>
          </cell>
          <cell r="C1158" t="str">
            <v>UN</v>
          </cell>
          <cell r="D1158">
            <v>1400</v>
          </cell>
        </row>
        <row r="1159">
          <cell r="A1159">
            <v>1159</v>
          </cell>
          <cell r="B1159" t="str">
            <v>ENTREPISO PAL.   50x60x20</v>
          </cell>
          <cell r="C1159" t="str">
            <v>UN</v>
          </cell>
          <cell r="D1159">
            <v>1410</v>
          </cell>
        </row>
        <row r="1160">
          <cell r="A1160">
            <v>1160</v>
          </cell>
          <cell r="B1160" t="str">
            <v>CONCRETO CORR 3500 PSI 02</v>
          </cell>
          <cell r="C1160" t="str">
            <v>M}</v>
          </cell>
          <cell r="D1160">
            <v>114956</v>
          </cell>
        </row>
        <row r="1161">
          <cell r="A1161">
            <v>1161</v>
          </cell>
          <cell r="B1161" t="str">
            <v>CONCRETO CORR 4000 PSI 02</v>
          </cell>
          <cell r="C1161" t="str">
            <v>M3</v>
          </cell>
          <cell r="D1161">
            <v>126092</v>
          </cell>
        </row>
        <row r="1162">
          <cell r="A1162">
            <v>1162</v>
          </cell>
          <cell r="B1162" t="str">
            <v>A.C.P.M         ARMENIA</v>
          </cell>
          <cell r="C1162" t="str">
            <v>GL</v>
          </cell>
          <cell r="D1162">
            <v>1197</v>
          </cell>
        </row>
        <row r="1163">
          <cell r="A1163">
            <v>1163</v>
          </cell>
          <cell r="B1163" t="str">
            <v>GASOLINA CORR.  B/QUILLA</v>
          </cell>
          <cell r="C1163" t="str">
            <v>GL</v>
          </cell>
          <cell r="D1163">
            <v>1185</v>
          </cell>
        </row>
        <row r="1164">
          <cell r="A1164">
            <v>1164</v>
          </cell>
          <cell r="B1164" t="str">
            <v>TOMA DE NUCLEO DE 4"</v>
          </cell>
          <cell r="C1164" t="str">
            <v>UN</v>
          </cell>
          <cell r="D1164">
            <v>100000</v>
          </cell>
        </row>
        <row r="1165">
          <cell r="A1165">
            <v>1165</v>
          </cell>
          <cell r="B1165" t="str">
            <v>ENSAYO DE HUMEDAD NATURAL</v>
          </cell>
          <cell r="C1165" t="str">
            <v>UN</v>
          </cell>
          <cell r="D1165">
            <v>12000</v>
          </cell>
        </row>
        <row r="1166">
          <cell r="A1166">
            <v>1166</v>
          </cell>
          <cell r="B1166" t="str">
            <v>ENSAYO DE GRANULOMETRIA</v>
          </cell>
          <cell r="C1166" t="str">
            <v>UN</v>
          </cell>
          <cell r="D1166">
            <v>30000</v>
          </cell>
        </row>
        <row r="1167">
          <cell r="A1167">
            <v>1167</v>
          </cell>
          <cell r="B1167" t="str">
            <v>YALE PASILLO       HIERRO</v>
          </cell>
          <cell r="C1167" t="str">
            <v>UN</v>
          </cell>
          <cell r="D1167">
            <v>10440</v>
          </cell>
        </row>
        <row r="1168">
          <cell r="A1168">
            <v>1168</v>
          </cell>
          <cell r="B1168" t="str">
            <v>VIDRIO EN LAMINA      4mm</v>
          </cell>
          <cell r="C1168" t="str">
            <v>UN</v>
          </cell>
          <cell r="D1168">
            <v>31400</v>
          </cell>
        </row>
        <row r="1169">
          <cell r="A1169">
            <v>1169</v>
          </cell>
          <cell r="B1169" t="str">
            <v>CALENTADOR A GAS    20 Gl</v>
          </cell>
          <cell r="C1169" t="str">
            <v>UN</v>
          </cell>
          <cell r="D1169">
            <v>452000</v>
          </cell>
        </row>
        <row r="1170">
          <cell r="A1170">
            <v>1170</v>
          </cell>
          <cell r="B1170" t="str">
            <v>YALE PASILLO       MADERA</v>
          </cell>
          <cell r="C1170" t="str">
            <v>UN</v>
          </cell>
          <cell r="D1170">
            <v>14384</v>
          </cell>
        </row>
        <row r="1171">
          <cell r="A1171">
            <v>1171</v>
          </cell>
          <cell r="B1171" t="str">
            <v>YALE BAÑO          HIERRO</v>
          </cell>
          <cell r="C1171" t="str">
            <v>UN</v>
          </cell>
          <cell r="D1171">
            <v>10440</v>
          </cell>
        </row>
        <row r="1172">
          <cell r="A1172">
            <v>1172</v>
          </cell>
          <cell r="B1172" t="str">
            <v>VIDRIO EN LAMINA      5mm</v>
          </cell>
          <cell r="C1172" t="str">
            <v>UN</v>
          </cell>
          <cell r="D1172">
            <v>42500</v>
          </cell>
        </row>
        <row r="1173">
          <cell r="A1173">
            <v>1173</v>
          </cell>
          <cell r="B1173" t="str">
            <v>CALENTADOR ELECTRIC.20 Gl</v>
          </cell>
          <cell r="C1173" t="str">
            <v>UN</v>
          </cell>
          <cell r="D1173">
            <v>213000</v>
          </cell>
        </row>
        <row r="1174">
          <cell r="A1174">
            <v>1174</v>
          </cell>
          <cell r="B1174" t="str">
            <v>YALE BAÑO          MADERA</v>
          </cell>
          <cell r="C1174" t="str">
            <v>UN</v>
          </cell>
          <cell r="D1174">
            <v>14384</v>
          </cell>
        </row>
        <row r="1175">
          <cell r="A1175">
            <v>1175</v>
          </cell>
          <cell r="B1175" t="str">
            <v>YALE PATIO-PRIVADA HIERRO</v>
          </cell>
          <cell r="C1175" t="str">
            <v>UN</v>
          </cell>
          <cell r="D1175">
            <v>10440</v>
          </cell>
        </row>
        <row r="1176">
          <cell r="A1176">
            <v>1176</v>
          </cell>
          <cell r="B1176" t="str">
            <v>CONCRETO CORR 4500 PSI 02</v>
          </cell>
          <cell r="C1176" t="str">
            <v>M3</v>
          </cell>
          <cell r="D1176">
            <v>137692</v>
          </cell>
        </row>
        <row r="1177">
          <cell r="A1177">
            <v>1177</v>
          </cell>
          <cell r="B1177" t="str">
            <v>CALENTADOR ELECTRIC.30 Gl</v>
          </cell>
          <cell r="C1177" t="str">
            <v>UN</v>
          </cell>
          <cell r="D1177">
            <v>270000</v>
          </cell>
        </row>
        <row r="1178">
          <cell r="A1178">
            <v>1178</v>
          </cell>
          <cell r="B1178" t="str">
            <v>YALE PATIO-PRIVADA MADERA</v>
          </cell>
          <cell r="C1178" t="str">
            <v>UN</v>
          </cell>
          <cell r="D1178">
            <v>14384</v>
          </cell>
        </row>
        <row r="1179">
          <cell r="A1179">
            <v>1179</v>
          </cell>
          <cell r="B1179" t="str">
            <v>YALE ALCOBA-OFIC.  HIERRO</v>
          </cell>
          <cell r="C1179" t="str">
            <v>UN</v>
          </cell>
          <cell r="D1179">
            <v>12760</v>
          </cell>
        </row>
        <row r="1180">
          <cell r="A1180">
            <v>1180</v>
          </cell>
          <cell r="B1180" t="str">
            <v>ENSAYO COMPACTACION STAND</v>
          </cell>
          <cell r="C1180" t="str">
            <v>UN</v>
          </cell>
          <cell r="D1180">
            <v>13920</v>
          </cell>
        </row>
        <row r="1181">
          <cell r="A1181">
            <v>1181</v>
          </cell>
          <cell r="B1181" t="str">
            <v>CALENTADOR INDUSTR. 80 Gl</v>
          </cell>
          <cell r="C1181" t="str">
            <v>UN</v>
          </cell>
          <cell r="D1181">
            <v>1104940</v>
          </cell>
        </row>
        <row r="1182">
          <cell r="A1182">
            <v>1182</v>
          </cell>
          <cell r="B1182" t="str">
            <v>YALE ALCOBA-OFIC.  MADERA</v>
          </cell>
          <cell r="C1182" t="str">
            <v>UN</v>
          </cell>
          <cell r="D1182">
            <v>17400</v>
          </cell>
        </row>
        <row r="1183">
          <cell r="A1183">
            <v>1183</v>
          </cell>
          <cell r="B1183" t="str">
            <v>YALE BODEGA-CLOSET HIERRO</v>
          </cell>
          <cell r="C1183" t="str">
            <v>UN</v>
          </cell>
          <cell r="D1183">
            <v>17052</v>
          </cell>
        </row>
        <row r="1184">
          <cell r="A1184">
            <v>1184</v>
          </cell>
          <cell r="B1184" t="str">
            <v>ENSAYO DE PERMEABILIDAD</v>
          </cell>
          <cell r="C1184" t="str">
            <v>UN</v>
          </cell>
          <cell r="D1184">
            <v>50000</v>
          </cell>
        </row>
        <row r="1185">
          <cell r="A1185">
            <v>1185</v>
          </cell>
          <cell r="B1185" t="str">
            <v>CALENTADOR INDUSTR.120 Gl</v>
          </cell>
          <cell r="C1185" t="str">
            <v>UN</v>
          </cell>
          <cell r="D1185">
            <v>1745000</v>
          </cell>
        </row>
        <row r="1186">
          <cell r="A1186">
            <v>1186</v>
          </cell>
          <cell r="B1186" t="str">
            <v>YALE BODEGA-CLOSET MADERA</v>
          </cell>
          <cell r="C1186" t="str">
            <v>UN</v>
          </cell>
          <cell r="D1186">
            <v>21692</v>
          </cell>
        </row>
        <row r="1187">
          <cell r="A1187">
            <v>1187</v>
          </cell>
          <cell r="B1187" t="str">
            <v>YALE SERV.PUBLICOS HIERRO</v>
          </cell>
          <cell r="C1187" t="str">
            <v>UN</v>
          </cell>
          <cell r="D1187">
            <v>14732</v>
          </cell>
        </row>
        <row r="1188">
          <cell r="A1188">
            <v>1188</v>
          </cell>
          <cell r="B1188" t="str">
            <v>BINDA BOQUILLA</v>
          </cell>
          <cell r="C1188" t="str">
            <v>KG</v>
          </cell>
          <cell r="D1188">
            <v>1682</v>
          </cell>
        </row>
        <row r="1189">
          <cell r="A1189">
            <v>1189</v>
          </cell>
          <cell r="B1189" t="str">
            <v>CALENTADOR PASO-GAS 10 Lt</v>
          </cell>
          <cell r="C1189" t="str">
            <v>UN</v>
          </cell>
          <cell r="D1189">
            <v>285000</v>
          </cell>
        </row>
        <row r="1190">
          <cell r="A1190">
            <v>1190</v>
          </cell>
          <cell r="B1190" t="str">
            <v>YALE SERV.PUBLICOS MADERA</v>
          </cell>
          <cell r="C1190" t="str">
            <v>UN</v>
          </cell>
          <cell r="D1190">
            <v>19256</v>
          </cell>
        </row>
        <row r="1191">
          <cell r="A1191">
            <v>1191</v>
          </cell>
          <cell r="B1191" t="str">
            <v>YALE ENTRADA-OFIC. HIERRO</v>
          </cell>
          <cell r="C1191" t="str">
            <v>UN</v>
          </cell>
          <cell r="D1191">
            <v>14732</v>
          </cell>
        </row>
        <row r="1192">
          <cell r="A1192">
            <v>1192</v>
          </cell>
          <cell r="B1192" t="str">
            <v>BINDA EXTRA BLANCO</v>
          </cell>
          <cell r="C1192" t="str">
            <v>KG</v>
          </cell>
          <cell r="D1192">
            <v>626</v>
          </cell>
        </row>
        <row r="1193">
          <cell r="A1193">
            <v>1193</v>
          </cell>
          <cell r="B1193" t="str">
            <v>VALVULA SEGURIDAD     H20</v>
          </cell>
          <cell r="C1193" t="str">
            <v>UN</v>
          </cell>
          <cell r="D1193">
            <v>7000</v>
          </cell>
        </row>
        <row r="1194">
          <cell r="A1194">
            <v>1194</v>
          </cell>
          <cell r="B1194" t="str">
            <v>YALE ENTRADA-OFIC. MADERA</v>
          </cell>
          <cell r="C1194" t="str">
            <v>UN</v>
          </cell>
          <cell r="D1194">
            <v>19256</v>
          </cell>
        </row>
        <row r="1195">
          <cell r="A1195">
            <v>1195</v>
          </cell>
          <cell r="B1195" t="str">
            <v>YALE AULAS         HIERRO</v>
          </cell>
          <cell r="C1195" t="str">
            <v>UN</v>
          </cell>
          <cell r="D1195">
            <v>17052</v>
          </cell>
        </row>
        <row r="1196">
          <cell r="A1196">
            <v>1196</v>
          </cell>
          <cell r="B1196" t="str">
            <v>COSTO ADIC. RET.3500 PS01</v>
          </cell>
          <cell r="C1196" t="str">
            <v>M3</v>
          </cell>
          <cell r="D1196">
            <v>6960</v>
          </cell>
        </row>
        <row r="1197">
          <cell r="A1197">
            <v>1197</v>
          </cell>
          <cell r="B1197" t="str">
            <v>CAMPANA EXTRACTORA  CH-60</v>
          </cell>
          <cell r="C1197" t="str">
            <v>UN</v>
          </cell>
          <cell r="D1197">
            <v>58000</v>
          </cell>
        </row>
        <row r="1198">
          <cell r="A1198">
            <v>1198</v>
          </cell>
          <cell r="B1198" t="str">
            <v>YALE AULAS         MADERA</v>
          </cell>
          <cell r="C1198" t="str">
            <v>UN</v>
          </cell>
          <cell r="D1198">
            <v>21692</v>
          </cell>
        </row>
        <row r="1199">
          <cell r="A1199">
            <v>1199</v>
          </cell>
          <cell r="B1199" t="str">
            <v>CCLE SALIDA        HIERRO</v>
          </cell>
          <cell r="C1199" t="str">
            <v>UN</v>
          </cell>
          <cell r="D1199">
            <v>10440</v>
          </cell>
        </row>
        <row r="1200">
          <cell r="A1200">
            <v>1200</v>
          </cell>
          <cell r="B1200" t="str">
            <v>VICENZA            25X35</v>
          </cell>
          <cell r="C1200" t="str">
            <v>M2</v>
          </cell>
          <cell r="D1200">
            <v>19047</v>
          </cell>
        </row>
        <row r="1201">
          <cell r="A1201">
            <v>1201</v>
          </cell>
          <cell r="B1201" t="str">
            <v>CAMPANA EXTRACTORA  CA-60</v>
          </cell>
          <cell r="C1201" t="str">
            <v>UN</v>
          </cell>
          <cell r="D1201">
            <v>72000</v>
          </cell>
        </row>
        <row r="1202">
          <cell r="A1202">
            <v>1202</v>
          </cell>
          <cell r="B1202" t="str">
            <v>YALE SALIDA        MADERA</v>
          </cell>
          <cell r="C1202" t="str">
            <v>UN</v>
          </cell>
          <cell r="D1202">
            <v>14384</v>
          </cell>
        </row>
        <row r="1203">
          <cell r="A1203">
            <v>1203</v>
          </cell>
          <cell r="B1203" t="str">
            <v>YALE COMUNICACION  HIERRO</v>
          </cell>
          <cell r="C1203" t="str">
            <v>UN</v>
          </cell>
          <cell r="D1203">
            <v>10440</v>
          </cell>
        </row>
        <row r="1204">
          <cell r="A1204">
            <v>1204</v>
          </cell>
          <cell r="B1204" t="str">
            <v>TUBERIA EN GRES        4"</v>
          </cell>
          <cell r="C1204" t="str">
            <v>UN</v>
          </cell>
          <cell r="D1204">
            <v>4620</v>
          </cell>
        </row>
        <row r="1205">
          <cell r="A1205">
            <v>1205</v>
          </cell>
          <cell r="B1205" t="str">
            <v>ESTUFA ELECTRICA   PS-664</v>
          </cell>
          <cell r="C1205" t="str">
            <v>UN</v>
          </cell>
          <cell r="D1205">
            <v>120000</v>
          </cell>
        </row>
        <row r="1206">
          <cell r="A1206">
            <v>1206</v>
          </cell>
          <cell r="B1206" t="str">
            <v>YALE COMUNICACION  MADERA</v>
          </cell>
          <cell r="C1206" t="str">
            <v>UN</v>
          </cell>
          <cell r="D1206">
            <v>14384</v>
          </cell>
        </row>
        <row r="1207">
          <cell r="A1207">
            <v>1207</v>
          </cell>
          <cell r="B1207" t="str">
            <v>YALE CORR.-PASILLO HIERRO</v>
          </cell>
          <cell r="C1207" t="str">
            <v>UN</v>
          </cell>
          <cell r="D1207">
            <v>14732</v>
          </cell>
        </row>
        <row r="1208">
          <cell r="A1208">
            <v>1208</v>
          </cell>
          <cell r="B1208" t="str">
            <v>VENTILADOR DE TECHO 200 W</v>
          </cell>
          <cell r="C1208" t="str">
            <v>UN</v>
          </cell>
          <cell r="D1208">
            <v>165850</v>
          </cell>
        </row>
        <row r="1209">
          <cell r="A1209">
            <v>1209</v>
          </cell>
          <cell r="B1209" t="str">
            <v>ESTUFA ELECTRICA  PMS-664</v>
          </cell>
          <cell r="C1209" t="str">
            <v>UN</v>
          </cell>
          <cell r="D1209">
            <v>134000</v>
          </cell>
        </row>
        <row r="1210">
          <cell r="A1210">
            <v>1210</v>
          </cell>
          <cell r="B1210" t="str">
            <v>YALE CORR.-PASILLO MADERA</v>
          </cell>
          <cell r="C1210" t="str">
            <v>UN</v>
          </cell>
          <cell r="D1210">
            <v>19256</v>
          </cell>
        </row>
        <row r="1211">
          <cell r="A1211">
            <v>1211</v>
          </cell>
          <cell r="B1211" t="str">
            <v>YALE CLOSET        HIERRO</v>
          </cell>
          <cell r="C1211" t="str">
            <v>UN</v>
          </cell>
          <cell r="D1211">
            <v>9280</v>
          </cell>
        </row>
        <row r="1212">
          <cell r="A1212">
            <v>1212</v>
          </cell>
          <cell r="B1212" t="str">
            <v>COSTO ADIC. RET.5000 PS01</v>
          </cell>
          <cell r="C1212" t="str">
            <v>M3</v>
          </cell>
          <cell r="D1212">
            <v>6960</v>
          </cell>
        </row>
        <row r="1213">
          <cell r="A1213">
            <v>1213</v>
          </cell>
          <cell r="B1213" t="str">
            <v>HORNO ELECTRICO</v>
          </cell>
          <cell r="C1213" t="str">
            <v>UN</v>
          </cell>
          <cell r="D1213">
            <v>205608</v>
          </cell>
        </row>
        <row r="1214">
          <cell r="A1214">
            <v>1214</v>
          </cell>
          <cell r="B1214" t="str">
            <v>YALE CLOSET        MADERA</v>
          </cell>
          <cell r="C1214" t="str">
            <v>UN</v>
          </cell>
          <cell r="D1214">
            <v>11600</v>
          </cell>
        </row>
        <row r="1215">
          <cell r="A1215">
            <v>1215</v>
          </cell>
          <cell r="B1215" t="str">
            <v>YALE ENTRADA       HIERRO</v>
          </cell>
          <cell r="C1215" t="str">
            <v>UN</v>
          </cell>
          <cell r="D1215">
            <v>22504</v>
          </cell>
        </row>
        <row r="1216">
          <cell r="A1216">
            <v>1216</v>
          </cell>
          <cell r="B1216" t="str">
            <v>COSTO ADIC. RET.6000 PS01</v>
          </cell>
          <cell r="C1216" t="str">
            <v>M3</v>
          </cell>
          <cell r="D1216">
            <v>6960</v>
          </cell>
        </row>
        <row r="1217">
          <cell r="A1217">
            <v>1217</v>
          </cell>
          <cell r="B1217" t="str">
            <v>HORNO A GAS</v>
          </cell>
          <cell r="C1217" t="str">
            <v>UN</v>
          </cell>
          <cell r="D1217">
            <v>190000</v>
          </cell>
        </row>
        <row r="1218">
          <cell r="A1218">
            <v>1218</v>
          </cell>
          <cell r="B1218" t="str">
            <v>YALE ENTRADA       MADERA</v>
          </cell>
          <cell r="C1218" t="str">
            <v>UN</v>
          </cell>
          <cell r="D1218">
            <v>27260</v>
          </cell>
        </row>
        <row r="1219">
          <cell r="A1219">
            <v>1219</v>
          </cell>
          <cell r="B1219" t="str">
            <v>YALE ALC.-H.HOTEL  HIERRO</v>
          </cell>
          <cell r="C1219" t="str">
            <v>UN</v>
          </cell>
          <cell r="D1219">
            <v>17052</v>
          </cell>
        </row>
        <row r="1220">
          <cell r="A1220">
            <v>1220</v>
          </cell>
          <cell r="B1220" t="str">
            <v>FORLI BASE OSCURA  25X25</v>
          </cell>
          <cell r="C1220" t="str">
            <v>M2</v>
          </cell>
          <cell r="D1220">
            <v>19047</v>
          </cell>
        </row>
        <row r="1221">
          <cell r="A1221">
            <v>1221</v>
          </cell>
          <cell r="B1221" t="str">
            <v>PLATINA       1 1/4 x 1/4</v>
          </cell>
          <cell r="C1221" t="str">
            <v>KG</v>
          </cell>
          <cell r="D1221">
            <v>1242</v>
          </cell>
        </row>
        <row r="1222">
          <cell r="A1222">
            <v>1222</v>
          </cell>
          <cell r="B1222" t="str">
            <v>YALE ALC.-H.HOTEL  MADERA</v>
          </cell>
          <cell r="C1222" t="str">
            <v>UN</v>
          </cell>
          <cell r="D1222">
            <v>21692</v>
          </cell>
        </row>
        <row r="1223">
          <cell r="A1223">
            <v>1223</v>
          </cell>
          <cell r="B1223" t="str">
            <v>YALE SALIDA        HIERRO</v>
          </cell>
          <cell r="C1223" t="str">
            <v>UN</v>
          </cell>
          <cell r="D1223">
            <v>9976</v>
          </cell>
        </row>
        <row r="1224">
          <cell r="A1224">
            <v>1224</v>
          </cell>
          <cell r="B1224" t="str">
            <v>MARCO DE ANDAMIO TUB1.5M</v>
          </cell>
          <cell r="C1224" t="str">
            <v>DD</v>
          </cell>
          <cell r="D1224">
            <v>202</v>
          </cell>
        </row>
        <row r="1225">
          <cell r="A1225">
            <v>1225</v>
          </cell>
          <cell r="B1225" t="str">
            <v>AISLADOR ESPIGO     2.5 m</v>
          </cell>
          <cell r="C1225" t="str">
            <v>UN</v>
          </cell>
          <cell r="D1225">
            <v>7850</v>
          </cell>
        </row>
        <row r="1226">
          <cell r="A1226">
            <v>1226</v>
          </cell>
          <cell r="B1226" t="str">
            <v>YALE SALIDA        MADE01</v>
          </cell>
          <cell r="C1226" t="str">
            <v>UN</v>
          </cell>
          <cell r="D1226">
            <v>12296</v>
          </cell>
        </row>
        <row r="1227">
          <cell r="A1227">
            <v>1227</v>
          </cell>
          <cell r="B1227" t="str">
            <v>YALE S/PONER   1/4</v>
          </cell>
          <cell r="C1227" t="str">
            <v>UN</v>
          </cell>
          <cell r="D1227">
            <v>30392</v>
          </cell>
        </row>
        <row r="1228">
          <cell r="A1228">
            <v>1228</v>
          </cell>
          <cell r="B1228" t="str">
            <v>TUBERIA EN GRES        6"</v>
          </cell>
          <cell r="C1228" t="str">
            <v>UN</v>
          </cell>
          <cell r="D1228">
            <v>6860</v>
          </cell>
        </row>
        <row r="1229">
          <cell r="A1229">
            <v>1229</v>
          </cell>
          <cell r="B1229" t="str">
            <v>YALE S/PONER   1/4 ROSETA</v>
          </cell>
          <cell r="C1229" t="str">
            <v>UN</v>
          </cell>
          <cell r="D1229">
            <v>27028</v>
          </cell>
        </row>
        <row r="1230">
          <cell r="A1230">
            <v>1230</v>
          </cell>
          <cell r="B1230" t="str">
            <v>VERONA CLARA       25X35</v>
          </cell>
          <cell r="C1230" t="str">
            <v>M2</v>
          </cell>
          <cell r="D1230">
            <v>19047</v>
          </cell>
        </row>
        <row r="1231">
          <cell r="A1231">
            <v>1231</v>
          </cell>
          <cell r="B1231" t="str">
            <v>YALE S/PONER</v>
          </cell>
          <cell r="C1231" t="str">
            <v>UN</v>
          </cell>
          <cell r="D1231">
            <v>9976</v>
          </cell>
        </row>
        <row r="1232">
          <cell r="A1232">
            <v>1232</v>
          </cell>
          <cell r="B1232" t="str">
            <v>YALE EMBUTIR</v>
          </cell>
          <cell r="C1232" t="str">
            <v>UN</v>
          </cell>
          <cell r="D1232">
            <v>30972</v>
          </cell>
        </row>
        <row r="1233">
          <cell r="A1233">
            <v>1233</v>
          </cell>
          <cell r="B1233" t="str">
            <v>TOMA MUESTRA TUBO SHELBY</v>
          </cell>
          <cell r="C1233" t="str">
            <v>UN</v>
          </cell>
          <cell r="D1233">
            <v>40000</v>
          </cell>
        </row>
        <row r="1234">
          <cell r="A1234">
            <v>1234</v>
          </cell>
          <cell r="B1234" t="str">
            <v>YALE EMBUTIR           01</v>
          </cell>
          <cell r="C1234" t="str">
            <v>UN</v>
          </cell>
          <cell r="D1234">
            <v>12760</v>
          </cell>
        </row>
        <row r="1235">
          <cell r="A1235">
            <v>1235</v>
          </cell>
          <cell r="B1235" t="str">
            <v>YALE EMBUTIR PICO DE LORO</v>
          </cell>
          <cell r="C1235" t="str">
            <v>UN</v>
          </cell>
          <cell r="D1235">
            <v>15080</v>
          </cell>
        </row>
        <row r="1236">
          <cell r="A1236">
            <v>1236</v>
          </cell>
          <cell r="B1236" t="str">
            <v>YALE EMBUTIR PICO DE LO01</v>
          </cell>
          <cell r="C1236" t="str">
            <v>UN</v>
          </cell>
          <cell r="D1236">
            <v>13688</v>
          </cell>
        </row>
        <row r="1237">
          <cell r="A1237">
            <v>1237</v>
          </cell>
          <cell r="B1237" t="str">
            <v>YALE MUEBLES</v>
          </cell>
          <cell r="C1237" t="str">
            <v>UN</v>
          </cell>
          <cell r="D1237">
            <v>8120</v>
          </cell>
        </row>
        <row r="1238">
          <cell r="A1238">
            <v>1238</v>
          </cell>
          <cell r="B1238" t="str">
            <v>YALE MUEBLES           01</v>
          </cell>
          <cell r="C1238" t="str">
            <v>UN</v>
          </cell>
          <cell r="D1238">
            <v>6148</v>
          </cell>
        </row>
        <row r="1239">
          <cell r="A1239">
            <v>1239</v>
          </cell>
          <cell r="B1239" t="str">
            <v>CIERRAPUERTAS        YALE</v>
          </cell>
          <cell r="C1239" t="str">
            <v>UN</v>
          </cell>
          <cell r="D1239">
            <v>52432</v>
          </cell>
        </row>
        <row r="1240">
          <cell r="A1240">
            <v>1240</v>
          </cell>
          <cell r="B1240" t="str">
            <v>TOMA MUESTRA MOLDE C.B.R</v>
          </cell>
          <cell r="C1240" t="str">
            <v>UN</v>
          </cell>
          <cell r="D1240">
            <v>200000</v>
          </cell>
        </row>
        <row r="1241">
          <cell r="A1241">
            <v>1241</v>
          </cell>
          <cell r="B1241" t="str">
            <v>CIERRAPUERTAS        YA01</v>
          </cell>
          <cell r="C1241" t="str">
            <v>UN</v>
          </cell>
          <cell r="D1241">
            <v>66584</v>
          </cell>
        </row>
        <row r="1242">
          <cell r="A1242">
            <v>1242</v>
          </cell>
          <cell r="B1242" t="str">
            <v>SCHLAGE T.A-PASO     A10S</v>
          </cell>
          <cell r="C1242" t="str">
            <v>UN</v>
          </cell>
          <cell r="D1242">
            <v>9048</v>
          </cell>
        </row>
        <row r="1243">
          <cell r="A1243">
            <v>1243</v>
          </cell>
          <cell r="B1243" t="str">
            <v>SCHLAGE T.A-PASO     A101</v>
          </cell>
          <cell r="C1243" t="str">
            <v>UN</v>
          </cell>
          <cell r="D1243">
            <v>12180</v>
          </cell>
        </row>
        <row r="1244">
          <cell r="A1244">
            <v>1244</v>
          </cell>
          <cell r="B1244" t="str">
            <v>CEDRO CAQUETA       PIEZA</v>
          </cell>
          <cell r="C1244" t="str">
            <v>UN</v>
          </cell>
          <cell r="D1244">
            <v>9700</v>
          </cell>
        </row>
        <row r="1245">
          <cell r="A1245">
            <v>1245</v>
          </cell>
          <cell r="B1245" t="str">
            <v>FLOTADOR METALICO 2"</v>
          </cell>
          <cell r="C1245" t="str">
            <v>UN</v>
          </cell>
          <cell r="D1245">
            <v>40307</v>
          </cell>
        </row>
        <row r="1246">
          <cell r="A1246">
            <v>1246</v>
          </cell>
          <cell r="B1246" t="str">
            <v>SCHLAGE T.A-PASO     A102</v>
          </cell>
          <cell r="C1246" t="str">
            <v>UN</v>
          </cell>
          <cell r="D1246">
            <v>14500</v>
          </cell>
        </row>
        <row r="1247">
          <cell r="A1247">
            <v>1247</v>
          </cell>
          <cell r="B1247" t="str">
            <v>GRANITO TRV.PERUANO  No.2</v>
          </cell>
          <cell r="C1247" t="str">
            <v>BT</v>
          </cell>
          <cell r="D1247">
            <v>12876</v>
          </cell>
        </row>
        <row r="1248">
          <cell r="A1248">
            <v>1248</v>
          </cell>
          <cell r="B1248" t="str">
            <v>GRANITO NEGRO        No.2</v>
          </cell>
          <cell r="C1248" t="str">
            <v>BT</v>
          </cell>
          <cell r="D1248">
            <v>12876</v>
          </cell>
        </row>
        <row r="1249">
          <cell r="A1249">
            <v>1249</v>
          </cell>
          <cell r="B1249" t="str">
            <v>SCHLAGE T.A-TERRAZA  A30S</v>
          </cell>
          <cell r="C1249" t="str">
            <v>UN</v>
          </cell>
          <cell r="D1249">
            <v>9396</v>
          </cell>
        </row>
        <row r="1250">
          <cell r="A1250">
            <v>1250</v>
          </cell>
          <cell r="B1250" t="str">
            <v>SCHLAGE T.A-TERRAZA  A30D</v>
          </cell>
          <cell r="C1250" t="str">
            <v>UN</v>
          </cell>
          <cell r="D1250">
            <v>12528</v>
          </cell>
        </row>
        <row r="1251">
          <cell r="A1251">
            <v>1251</v>
          </cell>
          <cell r="B1251" t="str">
            <v>FLORMORADO          PIEZA</v>
          </cell>
          <cell r="C1251" t="str">
            <v>UN</v>
          </cell>
          <cell r="D1251">
            <v>14000</v>
          </cell>
        </row>
        <row r="1252">
          <cell r="A1252">
            <v>1252</v>
          </cell>
          <cell r="B1252" t="str">
            <v>VERONA OSCURO      25X35</v>
          </cell>
          <cell r="C1252" t="str">
            <v>M2</v>
          </cell>
          <cell r="D1252">
            <v>19047</v>
          </cell>
        </row>
        <row r="1253">
          <cell r="A1253">
            <v>1253</v>
          </cell>
          <cell r="B1253" t="str">
            <v>SCHLAGE T.A-TERRAZA  A301</v>
          </cell>
          <cell r="C1253" t="str">
            <v>UN</v>
          </cell>
          <cell r="D1253">
            <v>14848</v>
          </cell>
        </row>
        <row r="1254">
          <cell r="A1254">
            <v>1254</v>
          </cell>
          <cell r="B1254" t="str">
            <v>ANDAMIO COLGANTE (100M)</v>
          </cell>
          <cell r="C1254" t="str">
            <v>DD</v>
          </cell>
          <cell r="D1254">
            <v>2320</v>
          </cell>
        </row>
        <row r="1255">
          <cell r="A1255">
            <v>1255</v>
          </cell>
          <cell r="B1255" t="str">
            <v>ANDAMIO COLGANTE  (30M)</v>
          </cell>
          <cell r="C1255" t="str">
            <v>DD</v>
          </cell>
          <cell r="D1255">
            <v>1740</v>
          </cell>
        </row>
        <row r="1256">
          <cell r="A1256">
            <v>1256</v>
          </cell>
          <cell r="B1256" t="str">
            <v>SCHLAGE T.A-TERRAZA  A302</v>
          </cell>
          <cell r="C1256" t="str">
            <v>UN</v>
          </cell>
          <cell r="D1256">
            <v>9744</v>
          </cell>
        </row>
        <row r="1257">
          <cell r="A1257">
            <v>1257</v>
          </cell>
          <cell r="B1257" t="str">
            <v>SCHLAGE T.A-TERRAZA  A303</v>
          </cell>
          <cell r="C1257" t="str">
            <v>UN</v>
          </cell>
          <cell r="D1257">
            <v>12876</v>
          </cell>
        </row>
        <row r="1258">
          <cell r="A1258">
            <v>1258</v>
          </cell>
          <cell r="B1258" t="str">
            <v>CALENTADOR ELECTRIC.11 GL</v>
          </cell>
          <cell r="C1258" t="str">
            <v>UN</v>
          </cell>
          <cell r="D1258">
            <v>140000</v>
          </cell>
        </row>
        <row r="1259">
          <cell r="A1259">
            <v>1259</v>
          </cell>
          <cell r="B1259" t="str">
            <v>TUBO SANITARIO         6"</v>
          </cell>
          <cell r="C1259" t="str">
            <v>ML</v>
          </cell>
          <cell r="D1259">
            <v>18045</v>
          </cell>
        </row>
        <row r="1260">
          <cell r="A1260">
            <v>1260</v>
          </cell>
          <cell r="B1260" t="str">
            <v>SCHLAGE T.A-TERRAZA  A304</v>
          </cell>
          <cell r="C1260" t="str">
            <v>UN</v>
          </cell>
          <cell r="D1260">
            <v>15196</v>
          </cell>
        </row>
        <row r="1261">
          <cell r="A1261">
            <v>1261</v>
          </cell>
          <cell r="B1261" t="str">
            <v>C.RASO GYPSTORM    T-206</v>
          </cell>
          <cell r="C1261" t="str">
            <v>UN</v>
          </cell>
          <cell r="D1261">
            <v>6810</v>
          </cell>
        </row>
        <row r="1262">
          <cell r="A1262">
            <v>1262</v>
          </cell>
          <cell r="B1262" t="str">
            <v>C.RASO GYPDREAMS  CT-336</v>
          </cell>
          <cell r="C1262" t="str">
            <v>UN</v>
          </cell>
          <cell r="D1262">
            <v>10170</v>
          </cell>
        </row>
        <row r="1263">
          <cell r="A1263">
            <v>1263</v>
          </cell>
          <cell r="B1263" t="str">
            <v>SCHLAGE T.A-BAÑO     A40S</v>
          </cell>
          <cell r="C1263" t="str">
            <v>UN</v>
          </cell>
          <cell r="D1263">
            <v>9744</v>
          </cell>
        </row>
        <row r="1264">
          <cell r="A1264">
            <v>1264</v>
          </cell>
          <cell r="B1264" t="str">
            <v>SCHLAGE T.A-BAÑO     A401</v>
          </cell>
          <cell r="C1264" t="str">
            <v>UN</v>
          </cell>
          <cell r="D1264">
            <v>12876</v>
          </cell>
        </row>
        <row r="1265">
          <cell r="A1265">
            <v>1265</v>
          </cell>
          <cell r="B1265" t="str">
            <v>ASCENSOR TL8  5 PARADAS</v>
          </cell>
          <cell r="C1265" t="str">
            <v>UN</v>
          </cell>
          <cell r="D1265">
            <v>29864200</v>
          </cell>
        </row>
        <row r="1266">
          <cell r="A1266">
            <v>1266</v>
          </cell>
          <cell r="B1266" t="str">
            <v>CODO PRES. PVC 90 2 1/2"</v>
          </cell>
          <cell r="C1266" t="str">
            <v>UN</v>
          </cell>
          <cell r="D1266">
            <v>5647</v>
          </cell>
        </row>
        <row r="1267">
          <cell r="A1267">
            <v>1267</v>
          </cell>
          <cell r="B1267" t="str">
            <v>SCHLAGE T.A-BAÑO     A402</v>
          </cell>
          <cell r="C1267" t="str">
            <v>UN</v>
          </cell>
          <cell r="D1267">
            <v>15196</v>
          </cell>
        </row>
        <row r="1268">
          <cell r="A1268">
            <v>1268</v>
          </cell>
          <cell r="B1268" t="str">
            <v>C.RASO GYPDREAMS  CT-206</v>
          </cell>
          <cell r="C1268" t="str">
            <v>UN</v>
          </cell>
          <cell r="D1268">
            <v>7080</v>
          </cell>
        </row>
        <row r="1269">
          <cell r="A1269">
            <v>1269</v>
          </cell>
          <cell r="B1269" t="str">
            <v>C.RASO GYPCELL     T-906</v>
          </cell>
          <cell r="C1269" t="str">
            <v>UN</v>
          </cell>
          <cell r="D1269">
            <v>11010</v>
          </cell>
        </row>
        <row r="1270">
          <cell r="A1270">
            <v>1270</v>
          </cell>
          <cell r="B1270" t="str">
            <v>SCHLAGE T.A-ENT.OF. A50PD</v>
          </cell>
          <cell r="C1270" t="str">
            <v>UN</v>
          </cell>
          <cell r="D1270">
            <v>13920</v>
          </cell>
        </row>
        <row r="1271">
          <cell r="A1271">
            <v>1271</v>
          </cell>
          <cell r="B1271" t="str">
            <v>SCHLAGE T.A-ENT.OF. A5001</v>
          </cell>
          <cell r="C1271" t="str">
            <v>UN</v>
          </cell>
          <cell r="D1271">
            <v>17052</v>
          </cell>
        </row>
        <row r="1272">
          <cell r="A1272">
            <v>1272</v>
          </cell>
          <cell r="B1272" t="str">
            <v>CALENTADOR ELECTRIC.15 GL</v>
          </cell>
          <cell r="C1272" t="str">
            <v>UN</v>
          </cell>
          <cell r="D1272">
            <v>161000</v>
          </cell>
        </row>
        <row r="1273">
          <cell r="A1273">
            <v>1273</v>
          </cell>
          <cell r="B1273" t="str">
            <v>SUELO CEMENTO 1:20</v>
          </cell>
          <cell r="C1273" t="str">
            <v>M3</v>
          </cell>
          <cell r="D1273">
            <v>29928</v>
          </cell>
        </row>
        <row r="1274">
          <cell r="A1274">
            <v>1274</v>
          </cell>
          <cell r="B1274" t="str">
            <v>SCHLAGE T.A-ENT.OF. A5002</v>
          </cell>
          <cell r="C1274" t="str">
            <v>UN</v>
          </cell>
          <cell r="D1274">
            <v>19372</v>
          </cell>
        </row>
        <row r="1275">
          <cell r="A1275">
            <v>1275</v>
          </cell>
          <cell r="B1275" t="str">
            <v>C.RASO GYPCELL    T-906C</v>
          </cell>
          <cell r="C1275" t="str">
            <v>UN</v>
          </cell>
          <cell r="D1275">
            <v>11430</v>
          </cell>
        </row>
        <row r="1276">
          <cell r="A1276">
            <v>1276</v>
          </cell>
          <cell r="B1276" t="str">
            <v>SCHLAGE T.A-OF.INT. A50WD</v>
          </cell>
          <cell r="C1276" t="str">
            <v>UN</v>
          </cell>
          <cell r="D1276">
            <v>11716</v>
          </cell>
        </row>
        <row r="1277">
          <cell r="A1277">
            <v>1277</v>
          </cell>
          <cell r="B1277" t="str">
            <v>SCHLAGE T.A-OF.INT. A5001</v>
          </cell>
          <cell r="C1277" t="str">
            <v>UN</v>
          </cell>
          <cell r="D1277">
            <v>14268</v>
          </cell>
        </row>
        <row r="1278">
          <cell r="A1278">
            <v>1278</v>
          </cell>
          <cell r="B1278" t="str">
            <v>ASCENSOR TL8  8 PARADAS</v>
          </cell>
          <cell r="C1278" t="str">
            <v>UN</v>
          </cell>
          <cell r="D1278">
            <v>36110800</v>
          </cell>
        </row>
        <row r="1279">
          <cell r="A1279">
            <v>1279</v>
          </cell>
          <cell r="B1279" t="str">
            <v>TUBERIA H.G   4"</v>
          </cell>
          <cell r="C1279" t="str">
            <v>ML</v>
          </cell>
          <cell r="D1279">
            <v>18822</v>
          </cell>
        </row>
        <row r="1280">
          <cell r="A1280">
            <v>1280</v>
          </cell>
          <cell r="B1280" t="str">
            <v>SCHLAGE T.A-OF.INT. A50WS</v>
          </cell>
          <cell r="C1280" t="str">
            <v>UN</v>
          </cell>
          <cell r="D1280">
            <v>17168</v>
          </cell>
        </row>
        <row r="1281">
          <cell r="A1281">
            <v>1281</v>
          </cell>
          <cell r="B1281" t="str">
            <v>CALENTADOR A GAS    15 GL</v>
          </cell>
          <cell r="C1281" t="str">
            <v>UN</v>
          </cell>
          <cell r="D1281">
            <v>360000</v>
          </cell>
        </row>
        <row r="1282">
          <cell r="A1282">
            <v>1282</v>
          </cell>
          <cell r="B1282" t="str">
            <v xml:space="preserve"> CERRADURA SCHLAGE T.A-ALCOBAS A50WS</v>
          </cell>
          <cell r="C1282" t="str">
            <v>UN</v>
          </cell>
          <cell r="D1282">
            <v>30289</v>
          </cell>
        </row>
        <row r="1283">
          <cell r="A1283">
            <v>1283</v>
          </cell>
          <cell r="B1283" t="str">
            <v>SCHLAGE T.A-ALCOBAS A5001</v>
          </cell>
          <cell r="C1283" t="str">
            <v>UN</v>
          </cell>
          <cell r="D1283">
            <v>13920</v>
          </cell>
        </row>
        <row r="1284">
          <cell r="A1284">
            <v>1284</v>
          </cell>
          <cell r="B1284" t="str">
            <v>CALENTADOR DE PASO 10 LTS</v>
          </cell>
          <cell r="C1284" t="str">
            <v>UN</v>
          </cell>
          <cell r="D1284">
            <v>279300</v>
          </cell>
        </row>
        <row r="1285">
          <cell r="A1285">
            <v>1285</v>
          </cell>
          <cell r="B1285" t="str">
            <v>CODO GALVANIZADO       4"</v>
          </cell>
          <cell r="C1285" t="str">
            <v>ML</v>
          </cell>
          <cell r="D1285">
            <v>18700</v>
          </cell>
        </row>
        <row r="1286">
          <cell r="A1286">
            <v>1286</v>
          </cell>
          <cell r="B1286" t="str">
            <v>SCHLAGE T.A-ALCOBAS A50WD</v>
          </cell>
          <cell r="C1286" t="str">
            <v>UN</v>
          </cell>
          <cell r="D1286">
            <v>16820</v>
          </cell>
        </row>
        <row r="1287">
          <cell r="A1287">
            <v>1287</v>
          </cell>
          <cell r="B1287" t="str">
            <v>REJILLA SUMINISTRO 12x12</v>
          </cell>
          <cell r="C1287" t="str">
            <v>UN</v>
          </cell>
          <cell r="D1287">
            <v>18000</v>
          </cell>
        </row>
        <row r="1288">
          <cell r="A1288">
            <v>1288</v>
          </cell>
          <cell r="B1288" t="str">
            <v>SCHLAGE T.A-CLOSET  A71WD</v>
          </cell>
          <cell r="C1288" t="str">
            <v>UN</v>
          </cell>
          <cell r="D1288">
            <v>11020</v>
          </cell>
        </row>
        <row r="1289">
          <cell r="A1289">
            <v>1289</v>
          </cell>
          <cell r="B1289" t="str">
            <v>SCHLAGE T.A-CLOSET  A7101</v>
          </cell>
          <cell r="C1289" t="str">
            <v>UN</v>
          </cell>
          <cell r="D1289">
            <v>13572</v>
          </cell>
        </row>
        <row r="1290">
          <cell r="A1290">
            <v>1290</v>
          </cell>
          <cell r="B1290" t="str">
            <v>CEMENTO GRIS</v>
          </cell>
          <cell r="C1290" t="str">
            <v>KG</v>
          </cell>
          <cell r="D1290">
            <v>385.2</v>
          </cell>
        </row>
        <row r="1291">
          <cell r="A1291">
            <v>1291</v>
          </cell>
          <cell r="B1291" t="str">
            <v>TUBERIA H.G   3"</v>
          </cell>
          <cell r="C1291" t="str">
            <v>ML</v>
          </cell>
          <cell r="D1291">
            <v>14614</v>
          </cell>
        </row>
        <row r="1292">
          <cell r="A1292">
            <v>1292</v>
          </cell>
          <cell r="B1292" t="str">
            <v>SCHLAGE T.A-CLOSET  A7102</v>
          </cell>
          <cell r="C1292" t="str">
            <v>UN</v>
          </cell>
          <cell r="D1292">
            <v>16472</v>
          </cell>
        </row>
        <row r="1293">
          <cell r="A1293">
            <v>1293</v>
          </cell>
          <cell r="B1293" t="str">
            <v>LONA PLASTICA P/CASETON</v>
          </cell>
          <cell r="C1293" t="str">
            <v>M2</v>
          </cell>
          <cell r="D1293">
            <v>531</v>
          </cell>
        </row>
        <row r="1294">
          <cell r="A1294">
            <v>1294</v>
          </cell>
          <cell r="B1294" t="str">
            <v>SCHLAGE T.A-E.APTO. A80PD</v>
          </cell>
          <cell r="C1294" t="str">
            <v>UN</v>
          </cell>
          <cell r="D1294">
            <v>12876</v>
          </cell>
        </row>
        <row r="1295">
          <cell r="A1295">
            <v>1295</v>
          </cell>
          <cell r="B1295" t="str">
            <v>SCHLAGE T.A-E.APTO. A8001</v>
          </cell>
          <cell r="C1295" t="str">
            <v>UN</v>
          </cell>
          <cell r="D1295">
            <v>15428</v>
          </cell>
        </row>
        <row r="1296">
          <cell r="A1296">
            <v>1296</v>
          </cell>
          <cell r="B1296" t="str">
            <v>TRANSP. BARRANQ-CARTAGENA</v>
          </cell>
          <cell r="C1296" t="str">
            <v>TN</v>
          </cell>
          <cell r="D1296">
            <v>25870</v>
          </cell>
        </row>
        <row r="1297">
          <cell r="A1297">
            <v>1297</v>
          </cell>
          <cell r="B1297" t="str">
            <v>CODO GALVANIZADO  3"</v>
          </cell>
          <cell r="C1297" t="str">
            <v>UN</v>
          </cell>
          <cell r="D1297">
            <v>12860</v>
          </cell>
        </row>
        <row r="1298">
          <cell r="A1298">
            <v>1298</v>
          </cell>
          <cell r="B1298" t="str">
            <v>SCHLAGE T.A-E.APTO. A8002</v>
          </cell>
          <cell r="C1298" t="str">
            <v>UN</v>
          </cell>
          <cell r="D1298">
            <v>18328</v>
          </cell>
        </row>
        <row r="1299">
          <cell r="A1299">
            <v>1299</v>
          </cell>
          <cell r="B1299" t="str">
            <v>GRAPA INDUSTRIAL     30mm</v>
          </cell>
          <cell r="C1299" t="str">
            <v>LB</v>
          </cell>
          <cell r="D1299">
            <v>2138</v>
          </cell>
        </row>
        <row r="1300">
          <cell r="A1300">
            <v>1300</v>
          </cell>
          <cell r="B1300" t="str">
            <v>SCHLAGE T.A-E.ECON. A80WD</v>
          </cell>
          <cell r="C1300" t="str">
            <v>UN</v>
          </cell>
          <cell r="D1300">
            <v>11252</v>
          </cell>
        </row>
        <row r="1301">
          <cell r="A1301">
            <v>1301</v>
          </cell>
          <cell r="B1301" t="str">
            <v>SCHLAGE T.A-E.ECON. A8001</v>
          </cell>
          <cell r="C1301" t="str">
            <v>UN</v>
          </cell>
          <cell r="D1301">
            <v>13804</v>
          </cell>
        </row>
        <row r="1302">
          <cell r="A1302">
            <v>1302</v>
          </cell>
          <cell r="B1302" t="str">
            <v>TRANSP. BARRANQ-STA.MARTA</v>
          </cell>
          <cell r="C1302" t="str">
            <v>TN</v>
          </cell>
          <cell r="D1302">
            <v>25870</v>
          </cell>
        </row>
        <row r="1303">
          <cell r="A1303">
            <v>1303</v>
          </cell>
          <cell r="B1303" t="str">
            <v>TUBERIA H.G  2 1/2"</v>
          </cell>
          <cell r="C1303" t="str">
            <v>ML</v>
          </cell>
          <cell r="D1303">
            <v>11919</v>
          </cell>
        </row>
        <row r="1304">
          <cell r="A1304">
            <v>1304</v>
          </cell>
          <cell r="B1304" t="str">
            <v>SCHLAGE T.A-E.ECON.  A10S</v>
          </cell>
          <cell r="C1304" t="str">
            <v>UN</v>
          </cell>
          <cell r="D1304">
            <v>17895</v>
          </cell>
        </row>
        <row r="1305">
          <cell r="A1305">
            <v>1305</v>
          </cell>
          <cell r="B1305" t="str">
            <v>CONCRETO CORR 5000 PSI 02</v>
          </cell>
          <cell r="C1305" t="str">
            <v>M3</v>
          </cell>
          <cell r="D1305">
            <v>146740</v>
          </cell>
        </row>
        <row r="1306">
          <cell r="A1306">
            <v>1306</v>
          </cell>
          <cell r="B1306" t="str">
            <v>SCHLAGE T.A-DEPOSIT.A80WS</v>
          </cell>
          <cell r="C1306" t="str">
            <v>UN</v>
          </cell>
          <cell r="D1306">
            <v>10904</v>
          </cell>
        </row>
        <row r="1307">
          <cell r="A1307">
            <v>1307</v>
          </cell>
          <cell r="B1307" t="str">
            <v>SCHLAGE T.A-DEPOSIT.A8001</v>
          </cell>
          <cell r="C1307" t="str">
            <v>UN</v>
          </cell>
          <cell r="D1307">
            <v>13456</v>
          </cell>
        </row>
        <row r="1308">
          <cell r="A1308">
            <v>1308</v>
          </cell>
          <cell r="B1308" t="str">
            <v>TRANSP. BARRANQ-BOGOTA</v>
          </cell>
          <cell r="C1308" t="str">
            <v>TN</v>
          </cell>
          <cell r="D1308">
            <v>81703</v>
          </cell>
        </row>
        <row r="1309">
          <cell r="A1309">
            <v>1309</v>
          </cell>
          <cell r="B1309" t="str">
            <v>CODO GALVANIZADO  2 1/2"</v>
          </cell>
          <cell r="C1309" t="str">
            <v>UN</v>
          </cell>
          <cell r="D1309">
            <v>8165</v>
          </cell>
        </row>
        <row r="1310">
          <cell r="A1310">
            <v>1310</v>
          </cell>
          <cell r="B1310" t="str">
            <v>SCHLAGE T.A-DEPOSIT.A8002</v>
          </cell>
          <cell r="C1310" t="str">
            <v>UN</v>
          </cell>
          <cell r="D1310">
            <v>16356</v>
          </cell>
        </row>
        <row r="1311">
          <cell r="A1311">
            <v>1311</v>
          </cell>
          <cell r="B1311" t="str">
            <v>INCREMENTO BOMBEO</v>
          </cell>
          <cell r="C1311" t="str">
            <v>M3</v>
          </cell>
          <cell r="D1311">
            <v>9280</v>
          </cell>
        </row>
        <row r="1312">
          <cell r="A1312">
            <v>1312</v>
          </cell>
          <cell r="B1312" t="str">
            <v>SCHLAGE T.A-H.HOTEL A85PD</v>
          </cell>
          <cell r="C1312" t="str">
            <v>UN</v>
          </cell>
          <cell r="D1312">
            <v>19952</v>
          </cell>
        </row>
        <row r="1313">
          <cell r="A1313">
            <v>1313</v>
          </cell>
          <cell r="B1313" t="str">
            <v>SCHLAGE T.A-H.HOTEL A8501</v>
          </cell>
          <cell r="C1313" t="str">
            <v>UN</v>
          </cell>
          <cell r="D1313">
            <v>22504</v>
          </cell>
        </row>
        <row r="1314">
          <cell r="A1314">
            <v>1314</v>
          </cell>
          <cell r="B1314" t="str">
            <v>TRANSP. BARRANQ-MEDELLIN</v>
          </cell>
          <cell r="C1314" t="str">
            <v>TN</v>
          </cell>
          <cell r="D1314">
            <v>64676</v>
          </cell>
        </row>
        <row r="1315">
          <cell r="A1315">
            <v>1315</v>
          </cell>
          <cell r="B1315" t="str">
            <v>VOLQUETA  DIESEL 6 MTS 3</v>
          </cell>
          <cell r="C1315" t="str">
            <v>MTS3</v>
          </cell>
          <cell r="D1315">
            <v>35000</v>
          </cell>
        </row>
        <row r="1316">
          <cell r="A1316">
            <v>1316</v>
          </cell>
          <cell r="B1316" t="str">
            <v>SCHLAGE T.A-H.HOTEL A8502</v>
          </cell>
          <cell r="C1316" t="str">
            <v>UN</v>
          </cell>
          <cell r="D1316">
            <v>25404</v>
          </cell>
        </row>
        <row r="1317">
          <cell r="A1317">
            <v>1317</v>
          </cell>
          <cell r="B1317" t="str">
            <v>CABALLETE C43 9%</v>
          </cell>
          <cell r="C1317" t="str">
            <v>UN</v>
          </cell>
          <cell r="D1317">
            <v>2892</v>
          </cell>
        </row>
        <row r="1318">
          <cell r="A1318">
            <v>1318</v>
          </cell>
          <cell r="B1318" t="str">
            <v>SCHLAGE T.A-E.PPAL. A87PD</v>
          </cell>
          <cell r="C1318" t="str">
            <v>UN</v>
          </cell>
          <cell r="D1318">
            <v>17980</v>
          </cell>
        </row>
        <row r="1319">
          <cell r="A1319">
            <v>1319</v>
          </cell>
          <cell r="B1319" t="str">
            <v>SCHLAGE T.A-E.PPAL. A8701</v>
          </cell>
          <cell r="C1319" t="str">
            <v>UN</v>
          </cell>
          <cell r="D1319">
            <v>20532</v>
          </cell>
        </row>
        <row r="1320">
          <cell r="A1320">
            <v>1320</v>
          </cell>
          <cell r="B1320" t="str">
            <v>TRANSP. BARRANQ-CALI</v>
          </cell>
          <cell r="C1320" t="str">
            <v>TN</v>
          </cell>
          <cell r="D1320">
            <v>77611</v>
          </cell>
        </row>
        <row r="1321">
          <cell r="A1321">
            <v>1321</v>
          </cell>
          <cell r="B1321" t="str">
            <v>GASOLINA EXTRA  B/QUILLA</v>
          </cell>
          <cell r="C1321" t="str">
            <v>GL</v>
          </cell>
          <cell r="D1321">
            <v>1465</v>
          </cell>
        </row>
        <row r="1322">
          <cell r="A1322">
            <v>1322</v>
          </cell>
          <cell r="B1322" t="str">
            <v>SCHLAGE T.A-E.PPAL. A8702</v>
          </cell>
          <cell r="C1322" t="str">
            <v>UN</v>
          </cell>
          <cell r="D1322">
            <v>23432</v>
          </cell>
        </row>
        <row r="1323">
          <cell r="A1323">
            <v>1323</v>
          </cell>
          <cell r="B1323" t="str">
            <v>G/ESCOBA CEDRO</v>
          </cell>
          <cell r="C1323" t="str">
            <v>ML</v>
          </cell>
          <cell r="D1323">
            <v>1800</v>
          </cell>
        </row>
        <row r="1324">
          <cell r="A1324">
            <v>1324</v>
          </cell>
          <cell r="B1324" t="str">
            <v>G/ESCOBA ROBLE</v>
          </cell>
          <cell r="C1324" t="str">
            <v>ML</v>
          </cell>
          <cell r="D1324">
            <v>6500</v>
          </cell>
        </row>
        <row r="1325">
          <cell r="A1325">
            <v>1325</v>
          </cell>
          <cell r="B1325" t="str">
            <v>SUELO CEMENTO 1:30     01</v>
          </cell>
          <cell r="C1325" t="str">
            <v>M3</v>
          </cell>
          <cell r="D1325">
            <v>27260</v>
          </cell>
        </row>
        <row r="1326">
          <cell r="A1326">
            <v>1326</v>
          </cell>
          <cell r="B1326" t="str">
            <v>VINILO VINILPLUS</v>
          </cell>
          <cell r="C1326" t="str">
            <v>GL</v>
          </cell>
          <cell r="D1326">
            <v>21650</v>
          </cell>
        </row>
        <row r="1327">
          <cell r="A1327">
            <v>1327</v>
          </cell>
          <cell r="B1327" t="str">
            <v>VINILO VINILATEX</v>
          </cell>
          <cell r="C1327" t="str">
            <v>GL</v>
          </cell>
          <cell r="D1327">
            <v>14880</v>
          </cell>
        </row>
        <row r="1328">
          <cell r="A1328">
            <v>1328</v>
          </cell>
          <cell r="B1328" t="str">
            <v>ESPACIADOR C90</v>
          </cell>
          <cell r="C1328" t="str">
            <v>UN</v>
          </cell>
          <cell r="D1328">
            <v>150</v>
          </cell>
        </row>
        <row r="1329">
          <cell r="A1329">
            <v>1329</v>
          </cell>
          <cell r="B1329" t="str">
            <v>CABALLETE ARTICUL SUP C90</v>
          </cell>
          <cell r="C1329" t="str">
            <v>UN</v>
          </cell>
          <cell r="D1329">
            <v>11532</v>
          </cell>
        </row>
        <row r="1330">
          <cell r="A1330">
            <v>1330</v>
          </cell>
          <cell r="B1330" t="str">
            <v>TRANSP. CARTAGENA-BARRANQ</v>
          </cell>
          <cell r="C1330" t="str">
            <v>TN</v>
          </cell>
          <cell r="D1330">
            <v>25870</v>
          </cell>
        </row>
        <row r="1331">
          <cell r="A1331">
            <v>1331</v>
          </cell>
          <cell r="B1331" t="str">
            <v>CABALLETE ARTICUL INF C90</v>
          </cell>
          <cell r="C1331" t="str">
            <v>UN</v>
          </cell>
          <cell r="D1331">
            <v>9912</v>
          </cell>
        </row>
        <row r="1332">
          <cell r="A1332">
            <v>1332</v>
          </cell>
          <cell r="B1332" t="str">
            <v>CABALLETE TERM 9% C90</v>
          </cell>
          <cell r="C1332" t="str">
            <v>UN</v>
          </cell>
          <cell r="D1332">
            <v>16789</v>
          </cell>
        </row>
        <row r="1333">
          <cell r="A1333">
            <v>1333</v>
          </cell>
          <cell r="B1333" t="str">
            <v>TRANSP. CARTAGENA-STA.MAR</v>
          </cell>
          <cell r="C1333" t="str">
            <v>TN</v>
          </cell>
          <cell r="D1333">
            <v>33262</v>
          </cell>
        </row>
        <row r="1334">
          <cell r="A1334">
            <v>1334</v>
          </cell>
          <cell r="B1334" t="str">
            <v>LAM.ICOPOR 1.20x3.60 10mm</v>
          </cell>
          <cell r="C1334" t="str">
            <v>UN</v>
          </cell>
          <cell r="D1334">
            <v>3758</v>
          </cell>
        </row>
        <row r="1335">
          <cell r="A1335">
            <v>1335</v>
          </cell>
          <cell r="B1335" t="str">
            <v>C.RASO PLYCEM TEXTURIZADO</v>
          </cell>
          <cell r="C1335" t="str">
            <v>M2</v>
          </cell>
          <cell r="D1335">
            <v>19900</v>
          </cell>
        </row>
        <row r="1336">
          <cell r="A1336">
            <v>1336</v>
          </cell>
          <cell r="B1336" t="str">
            <v>TRANSP. CARTAGENA-BOGOTA</v>
          </cell>
          <cell r="C1336" t="str">
            <v>TN</v>
          </cell>
          <cell r="D1336">
            <v>86850</v>
          </cell>
        </row>
        <row r="1337">
          <cell r="A1337">
            <v>1337</v>
          </cell>
          <cell r="B1337" t="str">
            <v>CABALLETE TERM 3% C90</v>
          </cell>
          <cell r="C1337" t="str">
            <v>UN</v>
          </cell>
          <cell r="D1337">
            <v>16007</v>
          </cell>
        </row>
        <row r="1338">
          <cell r="A1338">
            <v>1338</v>
          </cell>
          <cell r="B1338" t="str">
            <v>HELIMALLA PLANA H-503</v>
          </cell>
          <cell r="C1338" t="str">
            <v>TN</v>
          </cell>
          <cell r="D1338">
            <v>864765</v>
          </cell>
        </row>
        <row r="1339">
          <cell r="A1339">
            <v>1339</v>
          </cell>
          <cell r="B1339" t="str">
            <v>TRANSP. CARTAGENA-MEDELLI</v>
          </cell>
          <cell r="C1339" t="str">
            <v>TN</v>
          </cell>
          <cell r="D1339">
            <v>68372</v>
          </cell>
        </row>
        <row r="1340">
          <cell r="A1340">
            <v>1340</v>
          </cell>
          <cell r="B1340" t="str">
            <v>ABRAZADERA MORDAZA 1 1/4"</v>
          </cell>
          <cell r="C1340" t="str">
            <v>UN</v>
          </cell>
          <cell r="D1340">
            <v>1200</v>
          </cell>
        </row>
        <row r="1341">
          <cell r="A1341">
            <v>1341</v>
          </cell>
          <cell r="B1341" t="str">
            <v>ABRAZADERA MORDAZA 1 1/2"</v>
          </cell>
          <cell r="C1341" t="str">
            <v>UN</v>
          </cell>
          <cell r="D1341">
            <v>800</v>
          </cell>
        </row>
        <row r="1342">
          <cell r="A1342">
            <v>1342</v>
          </cell>
          <cell r="B1342" t="str">
            <v>TRANSP. CARTAGENA-CALI</v>
          </cell>
          <cell r="C1342" t="str">
            <v>TN</v>
          </cell>
          <cell r="D1342">
            <v>85002</v>
          </cell>
        </row>
        <row r="1343">
          <cell r="A1343">
            <v>1343</v>
          </cell>
          <cell r="B1343" t="str">
            <v>ABRAZADERA MORDAZA   2"</v>
          </cell>
          <cell r="C1343" t="str">
            <v>UN</v>
          </cell>
          <cell r="D1343">
            <v>1500</v>
          </cell>
        </row>
        <row r="1344">
          <cell r="A1344">
            <v>1344</v>
          </cell>
          <cell r="B1344" t="str">
            <v>ABRAZADERA TRAPECIO  1/2"</v>
          </cell>
          <cell r="C1344" t="str">
            <v>UN</v>
          </cell>
          <cell r="D1344">
            <v>1000</v>
          </cell>
        </row>
        <row r="1345">
          <cell r="A1345">
            <v>1345</v>
          </cell>
          <cell r="B1345" t="str">
            <v>SCHLAGE IMPORTADA  E51PD</v>
          </cell>
          <cell r="C1345" t="str">
            <v>UN</v>
          </cell>
          <cell r="D1345">
            <v>320160</v>
          </cell>
        </row>
        <row r="1346">
          <cell r="A1346">
            <v>1346</v>
          </cell>
          <cell r="B1346" t="str">
            <v>SCHLAGE IMPORTADA  E51P01</v>
          </cell>
          <cell r="C1346" t="str">
            <v>UN</v>
          </cell>
          <cell r="D1346">
            <v>320160</v>
          </cell>
        </row>
        <row r="1347">
          <cell r="A1347">
            <v>1347</v>
          </cell>
          <cell r="B1347" t="str">
            <v>TUBERIA EN GRES        8"</v>
          </cell>
          <cell r="C1347" t="str">
            <v>UN</v>
          </cell>
          <cell r="D1347">
            <v>8800</v>
          </cell>
        </row>
        <row r="1348">
          <cell r="A1348">
            <v>1348</v>
          </cell>
          <cell r="B1348" t="str">
            <v>SCHLAGE IMPORTADA  F160N</v>
          </cell>
          <cell r="C1348" t="str">
            <v>UN</v>
          </cell>
          <cell r="D1348">
            <v>155440</v>
          </cell>
        </row>
        <row r="1349">
          <cell r="A1349">
            <v>1349</v>
          </cell>
          <cell r="B1349" t="str">
            <v>SCHLAGE IMPORTADA  F16001</v>
          </cell>
          <cell r="C1349" t="str">
            <v>UN</v>
          </cell>
          <cell r="D1349">
            <v>148480</v>
          </cell>
        </row>
        <row r="1350">
          <cell r="A1350">
            <v>1350</v>
          </cell>
          <cell r="B1350" t="str">
            <v>SCHLAGE IMPORTADA  F16002</v>
          </cell>
          <cell r="C1350" t="str">
            <v>UN</v>
          </cell>
          <cell r="D1350">
            <v>148480</v>
          </cell>
        </row>
        <row r="1351">
          <cell r="A1351">
            <v>1351</v>
          </cell>
          <cell r="B1351" t="str">
            <v>SUELO CEMENTO 1:5      01</v>
          </cell>
          <cell r="C1351" t="str">
            <v>M3</v>
          </cell>
          <cell r="D1351">
            <v>59392</v>
          </cell>
        </row>
        <row r="1352">
          <cell r="A1352">
            <v>1352</v>
          </cell>
          <cell r="B1352" t="str">
            <v>ESMALTE BRILLANTE</v>
          </cell>
          <cell r="C1352" t="str">
            <v>GL</v>
          </cell>
          <cell r="D1352">
            <v>26300</v>
          </cell>
        </row>
        <row r="1353">
          <cell r="A1353">
            <v>1353</v>
          </cell>
          <cell r="B1353" t="str">
            <v>CIERRAPUERTAS        No.2</v>
          </cell>
          <cell r="C1353" t="str">
            <v>UN</v>
          </cell>
          <cell r="D1353">
            <v>42920</v>
          </cell>
        </row>
        <row r="1354">
          <cell r="A1354">
            <v>1354</v>
          </cell>
          <cell r="B1354" t="str">
            <v>TRANSP. STA.MARTA-BARRANQ</v>
          </cell>
          <cell r="C1354" t="str">
            <v>TN</v>
          </cell>
          <cell r="D1354">
            <v>25870</v>
          </cell>
        </row>
        <row r="1355">
          <cell r="A1355">
            <v>1355</v>
          </cell>
          <cell r="B1355" t="str">
            <v>CIERRAPUERTAS        No.4</v>
          </cell>
          <cell r="C1355" t="str">
            <v>UN</v>
          </cell>
          <cell r="D1355">
            <v>46500</v>
          </cell>
        </row>
        <row r="1356">
          <cell r="A1356">
            <v>1356</v>
          </cell>
          <cell r="B1356" t="str">
            <v>SOPORTE P/PUERTA VIDRIO</v>
          </cell>
          <cell r="C1356" t="str">
            <v>UN</v>
          </cell>
          <cell r="D1356">
            <v>16820</v>
          </cell>
        </row>
        <row r="1357">
          <cell r="A1357">
            <v>1357</v>
          </cell>
          <cell r="B1357" t="str">
            <v>BRAZO RETENEDOR</v>
          </cell>
          <cell r="C1357" t="str">
            <v>UN</v>
          </cell>
          <cell r="D1357">
            <v>16820</v>
          </cell>
        </row>
        <row r="1358">
          <cell r="A1358">
            <v>1358</v>
          </cell>
          <cell r="B1358" t="str">
            <v>SAFE DEPOSIT.CLASICO</v>
          </cell>
          <cell r="C1358" t="str">
            <v>UN</v>
          </cell>
          <cell r="D1358">
            <v>17500</v>
          </cell>
        </row>
        <row r="1359">
          <cell r="A1359">
            <v>1359</v>
          </cell>
          <cell r="B1359" t="str">
            <v>C.RASO FIBERPLACK   1/4"</v>
          </cell>
          <cell r="C1359" t="str">
            <v>M2</v>
          </cell>
          <cell r="D1359">
            <v>9470</v>
          </cell>
        </row>
        <row r="1360">
          <cell r="A1360">
            <v>1360</v>
          </cell>
          <cell r="B1360" t="str">
            <v>SAFE DEPOSI.FLORENC</v>
          </cell>
          <cell r="C1360" t="str">
            <v>UN</v>
          </cell>
          <cell r="D1360">
            <v>17300</v>
          </cell>
        </row>
        <row r="1361">
          <cell r="A1361">
            <v>1361</v>
          </cell>
          <cell r="B1361" t="str">
            <v>BAÑERA ARMONY FIBR.VIDRIO</v>
          </cell>
          <cell r="C1361" t="str">
            <v>UN</v>
          </cell>
          <cell r="D1361">
            <v>197154</v>
          </cell>
        </row>
        <row r="1362">
          <cell r="A1362">
            <v>1362</v>
          </cell>
          <cell r="B1362" t="str">
            <v>SAFE DEPOS.MONTECARL</v>
          </cell>
          <cell r="C1362" t="str">
            <v>UN</v>
          </cell>
          <cell r="D1362">
            <v>22800</v>
          </cell>
        </row>
        <row r="1363">
          <cell r="A1363">
            <v>1363</v>
          </cell>
          <cell r="B1363" t="str">
            <v>SAFE DEPOSITO CLASIC</v>
          </cell>
          <cell r="C1363" t="str">
            <v>UN</v>
          </cell>
          <cell r="D1363">
            <v>17900</v>
          </cell>
        </row>
        <row r="1364">
          <cell r="A1364">
            <v>1364</v>
          </cell>
          <cell r="B1364" t="str">
            <v>TRANSP. STA.MARTA-CARTAG.</v>
          </cell>
          <cell r="C1364" t="str">
            <v>TN</v>
          </cell>
          <cell r="D1364">
            <v>36958</v>
          </cell>
        </row>
        <row r="1365">
          <cell r="A1365">
            <v>1365</v>
          </cell>
          <cell r="B1365" t="str">
            <v>SAFE DEPOSITO FLORENCIA</v>
          </cell>
          <cell r="C1365" t="str">
            <v>UN</v>
          </cell>
          <cell r="D1365">
            <v>17700</v>
          </cell>
        </row>
        <row r="1366">
          <cell r="A1366">
            <v>1366</v>
          </cell>
          <cell r="B1366" t="str">
            <v>BAÑERA ARMONY FIBR.VIDR01</v>
          </cell>
          <cell r="C1366" t="str">
            <v>UN</v>
          </cell>
          <cell r="D1366">
            <v>260085</v>
          </cell>
        </row>
        <row r="1367">
          <cell r="A1367">
            <v>1367</v>
          </cell>
          <cell r="B1367" t="str">
            <v>SAFE DEPOSITO MONTECARLO</v>
          </cell>
          <cell r="C1367" t="str">
            <v>UN</v>
          </cell>
          <cell r="D1367">
            <v>23200</v>
          </cell>
        </row>
        <row r="1368">
          <cell r="A1368">
            <v>1368</v>
          </cell>
          <cell r="B1368" t="str">
            <v>SAFE ALCOBA CLASICO</v>
          </cell>
          <cell r="C1368" t="str">
            <v>UN</v>
          </cell>
          <cell r="D1368">
            <v>15600</v>
          </cell>
        </row>
        <row r="1369">
          <cell r="A1369">
            <v>1369</v>
          </cell>
          <cell r="B1369" t="str">
            <v>TRANSP. STA.MARTA-BOGOTA</v>
          </cell>
          <cell r="C1369" t="str">
            <v>TN</v>
          </cell>
          <cell r="D1369">
            <v>77611</v>
          </cell>
        </row>
        <row r="1370">
          <cell r="A1370">
            <v>1370</v>
          </cell>
          <cell r="B1370" t="str">
            <v>SAFE ALCOBA FLORENCIA</v>
          </cell>
          <cell r="C1370" t="str">
            <v>UN</v>
          </cell>
          <cell r="D1370">
            <v>16800</v>
          </cell>
        </row>
        <row r="1371">
          <cell r="A1371">
            <v>1371</v>
          </cell>
          <cell r="B1371" t="str">
            <v>C.RASO FIBERPLACK   1/2"</v>
          </cell>
          <cell r="C1371" t="str">
            <v>M2</v>
          </cell>
          <cell r="D1371">
            <v>7280</v>
          </cell>
        </row>
        <row r="1372">
          <cell r="A1372">
            <v>1372</v>
          </cell>
          <cell r="B1372" t="str">
            <v>SAFE ALCOBA MONTECARLO</v>
          </cell>
          <cell r="C1372" t="str">
            <v>UN</v>
          </cell>
          <cell r="D1372">
            <v>21800</v>
          </cell>
        </row>
        <row r="1373">
          <cell r="A1373">
            <v>1373</v>
          </cell>
          <cell r="B1373" t="str">
            <v>SAFE ALCOBA CLASICO    01</v>
          </cell>
          <cell r="C1373" t="str">
            <v>UN</v>
          </cell>
          <cell r="D1373">
            <v>16000</v>
          </cell>
        </row>
        <row r="1374">
          <cell r="A1374">
            <v>1374</v>
          </cell>
          <cell r="B1374" t="str">
            <v>TRANSP. STA.MARTA-MEDELLI</v>
          </cell>
          <cell r="C1374" t="str">
            <v>TN</v>
          </cell>
          <cell r="D1374">
            <v>64740</v>
          </cell>
        </row>
        <row r="1375">
          <cell r="A1375">
            <v>1375</v>
          </cell>
          <cell r="B1375" t="str">
            <v>SAFE ALCOBA FLORENCIA  01</v>
          </cell>
          <cell r="C1375" t="str">
            <v>UN</v>
          </cell>
          <cell r="D1375">
            <v>17200</v>
          </cell>
        </row>
        <row r="1376">
          <cell r="A1376">
            <v>1376</v>
          </cell>
          <cell r="B1376" t="str">
            <v>C.RASO CELOTEX    BET197</v>
          </cell>
          <cell r="C1376" t="str">
            <v>M2</v>
          </cell>
          <cell r="D1376">
            <v>1720</v>
          </cell>
        </row>
        <row r="1377">
          <cell r="A1377">
            <v>1377</v>
          </cell>
          <cell r="B1377" t="str">
            <v>SAFE ALCOBA MONTECARLO 01</v>
          </cell>
          <cell r="C1377" t="str">
            <v>UN</v>
          </cell>
          <cell r="D1377">
            <v>22200</v>
          </cell>
        </row>
        <row r="1378">
          <cell r="A1378">
            <v>1378</v>
          </cell>
          <cell r="B1378" t="str">
            <v>SAFE ENTRADA CLASICO</v>
          </cell>
          <cell r="C1378" t="str">
            <v>UN</v>
          </cell>
          <cell r="D1378">
            <v>16200</v>
          </cell>
        </row>
        <row r="1379">
          <cell r="A1379">
            <v>1379</v>
          </cell>
          <cell r="B1379" t="str">
            <v>TOMA TRIFASICA</v>
          </cell>
          <cell r="C1379" t="str">
            <v>UN</v>
          </cell>
          <cell r="D1379">
            <v>1345</v>
          </cell>
        </row>
        <row r="1380">
          <cell r="A1380">
            <v>1380</v>
          </cell>
          <cell r="B1380" t="str">
            <v>SAFE ENTRADA FLORENCIA</v>
          </cell>
          <cell r="C1380" t="str">
            <v>UN</v>
          </cell>
          <cell r="D1380">
            <v>17600</v>
          </cell>
        </row>
        <row r="1381">
          <cell r="A1381">
            <v>1381</v>
          </cell>
          <cell r="B1381" t="str">
            <v>C.RASO CELOTEX    BET154</v>
          </cell>
          <cell r="C1381" t="str">
            <v>M2</v>
          </cell>
          <cell r="D1381">
            <v>10290</v>
          </cell>
        </row>
        <row r="1382">
          <cell r="A1382">
            <v>1382</v>
          </cell>
          <cell r="B1382" t="str">
            <v>SAFE ENTRADA MONTECARLO</v>
          </cell>
          <cell r="C1382" t="str">
            <v>UN</v>
          </cell>
          <cell r="D1382">
            <v>22500</v>
          </cell>
        </row>
        <row r="1383">
          <cell r="A1383">
            <v>1383</v>
          </cell>
          <cell r="B1383" t="str">
            <v>SAFE ENTRADA CLASICO   01</v>
          </cell>
          <cell r="C1383" t="str">
            <v>UN</v>
          </cell>
          <cell r="D1383">
            <v>16600</v>
          </cell>
        </row>
        <row r="1384">
          <cell r="A1384">
            <v>1384</v>
          </cell>
          <cell r="B1384" t="str">
            <v>TOMA TRIPOLAR AVE</v>
          </cell>
          <cell r="C1384" t="str">
            <v>UN</v>
          </cell>
          <cell r="D1384">
            <v>1635</v>
          </cell>
        </row>
        <row r="1385">
          <cell r="A1385">
            <v>1385</v>
          </cell>
          <cell r="B1385" t="str">
            <v>SAFE ENTRADA FLORENCIA 01</v>
          </cell>
          <cell r="C1385" t="str">
            <v>UN</v>
          </cell>
          <cell r="D1385">
            <v>18000</v>
          </cell>
        </row>
        <row r="1386">
          <cell r="A1386">
            <v>1386</v>
          </cell>
          <cell r="B1386" t="str">
            <v>C.RASO CELOTEX    MRF197</v>
          </cell>
          <cell r="C1386" t="str">
            <v>M2</v>
          </cell>
          <cell r="D1386">
            <v>8490</v>
          </cell>
        </row>
        <row r="1387">
          <cell r="A1387">
            <v>1387</v>
          </cell>
          <cell r="B1387" t="str">
            <v>SAFE ENTRADA MONTECARLO01</v>
          </cell>
          <cell r="C1387" t="str">
            <v>UN</v>
          </cell>
          <cell r="D1387">
            <v>22900</v>
          </cell>
        </row>
        <row r="1388">
          <cell r="A1388">
            <v>1388</v>
          </cell>
          <cell r="B1388" t="str">
            <v>SAFE ENTRADA CLASICO   02</v>
          </cell>
          <cell r="C1388" t="str">
            <v>UN</v>
          </cell>
          <cell r="D1388">
            <v>20500</v>
          </cell>
        </row>
        <row r="1389">
          <cell r="A1389">
            <v>1389</v>
          </cell>
          <cell r="B1389" t="str">
            <v>HEBILLA              3/4"</v>
          </cell>
          <cell r="C1389" t="str">
            <v>UN</v>
          </cell>
          <cell r="D1389">
            <v>50900</v>
          </cell>
        </row>
        <row r="1390">
          <cell r="A1390">
            <v>1390</v>
          </cell>
          <cell r="B1390" t="str">
            <v>SAFE ENTRADA FLORENCIA 02</v>
          </cell>
          <cell r="C1390" t="str">
            <v>UN</v>
          </cell>
          <cell r="D1390">
            <v>20100</v>
          </cell>
        </row>
        <row r="1391">
          <cell r="A1391">
            <v>1391</v>
          </cell>
          <cell r="B1391" t="str">
            <v>SUPERMANTO   600XT</v>
          </cell>
          <cell r="C1391" t="str">
            <v>M2</v>
          </cell>
          <cell r="D1391">
            <v>3330</v>
          </cell>
        </row>
        <row r="1392">
          <cell r="A1392">
            <v>1392</v>
          </cell>
          <cell r="B1392" t="str">
            <v>SAFE ENTRADA MONTECARLO02</v>
          </cell>
          <cell r="C1392" t="str">
            <v>UN</v>
          </cell>
          <cell r="D1392">
            <v>27500</v>
          </cell>
        </row>
        <row r="1393">
          <cell r="A1393">
            <v>1393</v>
          </cell>
          <cell r="B1393" t="str">
            <v>SAFE CLOSETS CLASICO</v>
          </cell>
          <cell r="C1393" t="str">
            <v>UN</v>
          </cell>
          <cell r="D1393">
            <v>12900</v>
          </cell>
        </row>
        <row r="1394">
          <cell r="A1394">
            <v>1394</v>
          </cell>
          <cell r="B1394" t="str">
            <v>CINTA BANDIT         3/4"</v>
          </cell>
          <cell r="C1394" t="str">
            <v>RL</v>
          </cell>
          <cell r="D1394">
            <v>80640</v>
          </cell>
        </row>
        <row r="1395">
          <cell r="A1395">
            <v>1395</v>
          </cell>
          <cell r="B1395" t="str">
            <v>SAFE CLOSETS FLORENCIA</v>
          </cell>
          <cell r="C1395" t="str">
            <v>UN</v>
          </cell>
          <cell r="D1395">
            <v>15000</v>
          </cell>
        </row>
        <row r="1396">
          <cell r="A1396">
            <v>1396</v>
          </cell>
          <cell r="B1396" t="str">
            <v>ZET ALL      600XT</v>
          </cell>
          <cell r="C1396" t="str">
            <v>M2</v>
          </cell>
          <cell r="D1396">
            <v>4220</v>
          </cell>
        </row>
        <row r="1397">
          <cell r="A1397">
            <v>1397</v>
          </cell>
          <cell r="B1397" t="str">
            <v>SAFE CLOSETS MONTECARLO</v>
          </cell>
          <cell r="C1397" t="str">
            <v>UN</v>
          </cell>
          <cell r="D1397">
            <v>19500</v>
          </cell>
        </row>
        <row r="1398">
          <cell r="A1398">
            <v>1398</v>
          </cell>
          <cell r="B1398" t="str">
            <v>SAFE CLOSETS CLASICO   01</v>
          </cell>
          <cell r="C1398" t="str">
            <v>UN</v>
          </cell>
          <cell r="D1398">
            <v>13300</v>
          </cell>
        </row>
        <row r="1399">
          <cell r="A1399">
            <v>1399</v>
          </cell>
          <cell r="B1399" t="str">
            <v>UNION CONDUIT GALVAN.  3"</v>
          </cell>
          <cell r="C1399" t="str">
            <v>UN</v>
          </cell>
          <cell r="D1399">
            <v>3016</v>
          </cell>
        </row>
        <row r="1400">
          <cell r="A1400">
            <v>1400</v>
          </cell>
          <cell r="B1400" t="str">
            <v>SAFE CLOSETS FLORENCIA 01</v>
          </cell>
          <cell r="C1400" t="str">
            <v>UN</v>
          </cell>
          <cell r="D1400">
            <v>15400</v>
          </cell>
        </row>
        <row r="1401">
          <cell r="A1401">
            <v>1401</v>
          </cell>
          <cell r="B1401" t="str">
            <v>CALENTADOR A GAS    30 GL</v>
          </cell>
          <cell r="C1401" t="str">
            <v>UN</v>
          </cell>
          <cell r="D1401">
            <v>523000</v>
          </cell>
        </row>
        <row r="1402">
          <cell r="A1402">
            <v>1402</v>
          </cell>
          <cell r="B1402" t="str">
            <v>SAFE CLOSETS MONTECARLO01</v>
          </cell>
          <cell r="C1402" t="str">
            <v>UN</v>
          </cell>
          <cell r="D1402">
            <v>19900</v>
          </cell>
        </row>
        <row r="1403">
          <cell r="A1403">
            <v>1403</v>
          </cell>
          <cell r="B1403" t="str">
            <v>MOTONIVELADORA CAT 12-F</v>
          </cell>
          <cell r="C1403" t="str">
            <v>HR</v>
          </cell>
          <cell r="D1403">
            <v>57000</v>
          </cell>
        </row>
        <row r="1404">
          <cell r="A1404">
            <v>1404</v>
          </cell>
          <cell r="B1404" t="str">
            <v>CONECTOR CORAZA        1"</v>
          </cell>
          <cell r="C1404" t="str">
            <v>UN</v>
          </cell>
          <cell r="D1404">
            <v>6737</v>
          </cell>
        </row>
        <row r="1405">
          <cell r="A1405">
            <v>1405</v>
          </cell>
          <cell r="B1405" t="str">
            <v>SUELO CEMENTO 1:6      01</v>
          </cell>
          <cell r="C1405" t="str">
            <v>M3</v>
          </cell>
          <cell r="D1405">
            <v>51852</v>
          </cell>
        </row>
        <row r="1406">
          <cell r="A1406">
            <v>1406</v>
          </cell>
          <cell r="B1406" t="str">
            <v>FRESCASA             3.5"</v>
          </cell>
          <cell r="C1406" t="str">
            <v>M2</v>
          </cell>
          <cell r="D1406">
            <v>6400</v>
          </cell>
        </row>
        <row r="1407">
          <cell r="A1407">
            <v>1407</v>
          </cell>
          <cell r="B1407" t="str">
            <v>SUELO CEMENTO 1:8      01</v>
          </cell>
          <cell r="C1407" t="str">
            <v>M3</v>
          </cell>
          <cell r="D1407">
            <v>43384</v>
          </cell>
        </row>
        <row r="1408">
          <cell r="A1408">
            <v>1408</v>
          </cell>
          <cell r="B1408" t="str">
            <v>SAFE PATIOS CLASICO</v>
          </cell>
          <cell r="C1408" t="str">
            <v>UN</v>
          </cell>
          <cell r="D1408">
            <v>12600</v>
          </cell>
        </row>
        <row r="1409">
          <cell r="A1409">
            <v>1409</v>
          </cell>
          <cell r="B1409" t="str">
            <v>MALLA CON VENA  0.60x2.00</v>
          </cell>
          <cell r="C1409" t="str">
            <v>UN</v>
          </cell>
          <cell r="D1409">
            <v>4679</v>
          </cell>
        </row>
        <row r="1410">
          <cell r="A1410">
            <v>1410</v>
          </cell>
          <cell r="B1410" t="str">
            <v>SAFE PATIOS FLORENCIA</v>
          </cell>
          <cell r="C1410" t="str">
            <v>UN</v>
          </cell>
          <cell r="D1410">
            <v>14600</v>
          </cell>
        </row>
        <row r="1411">
          <cell r="A1411">
            <v>1411</v>
          </cell>
          <cell r="B1411" t="str">
            <v>TUBERIA GRES DRENAJE   4"</v>
          </cell>
          <cell r="C1411" t="str">
            <v>UN</v>
          </cell>
          <cell r="D1411">
            <v>4620</v>
          </cell>
        </row>
        <row r="1412">
          <cell r="A1412">
            <v>1412</v>
          </cell>
          <cell r="B1412" t="str">
            <v>SAFE PATIOS MONTECARLO</v>
          </cell>
          <cell r="C1412" t="str">
            <v>UN</v>
          </cell>
          <cell r="D1412">
            <v>19300</v>
          </cell>
        </row>
        <row r="1413">
          <cell r="A1413">
            <v>1413</v>
          </cell>
          <cell r="B1413" t="str">
            <v>SAFE BAÑOS CLASICO</v>
          </cell>
          <cell r="C1413" t="str">
            <v>UN</v>
          </cell>
          <cell r="D1413">
            <v>13500</v>
          </cell>
        </row>
        <row r="1414">
          <cell r="A1414">
            <v>1414</v>
          </cell>
          <cell r="B1414" t="str">
            <v>CUPULA TRAGANTE    C 4x2"</v>
          </cell>
          <cell r="C1414" t="str">
            <v>UN</v>
          </cell>
          <cell r="D1414">
            <v>6075</v>
          </cell>
        </row>
        <row r="1415">
          <cell r="A1415">
            <v>1415</v>
          </cell>
          <cell r="B1415" t="str">
            <v>SAFE BAÑOS FLORENCIA</v>
          </cell>
          <cell r="C1415" t="str">
            <v>UN</v>
          </cell>
          <cell r="D1415">
            <v>14800</v>
          </cell>
        </row>
        <row r="1416">
          <cell r="A1416">
            <v>1416</v>
          </cell>
          <cell r="B1416" t="str">
            <v>MOLDURA POLIURETANO    F1</v>
          </cell>
          <cell r="C1416" t="str">
            <v>ML</v>
          </cell>
          <cell r="D1416">
            <v>5300</v>
          </cell>
        </row>
        <row r="1417">
          <cell r="A1417">
            <v>1417</v>
          </cell>
          <cell r="B1417" t="str">
            <v>SAFE BAÑOS MONTECARLO</v>
          </cell>
          <cell r="C1417" t="str">
            <v>UN</v>
          </cell>
          <cell r="D1417">
            <v>19800</v>
          </cell>
        </row>
        <row r="1418">
          <cell r="A1418">
            <v>1418</v>
          </cell>
          <cell r="B1418" t="str">
            <v>SAFE PASO LIBRE CLAS</v>
          </cell>
          <cell r="C1418" t="str">
            <v>UN</v>
          </cell>
          <cell r="D1418">
            <v>12400</v>
          </cell>
        </row>
        <row r="1419">
          <cell r="A1419">
            <v>1419</v>
          </cell>
          <cell r="B1419" t="str">
            <v>CONCR.P/PAVIMENT.28KG/CM2</v>
          </cell>
          <cell r="C1419" t="str">
            <v>M3</v>
          </cell>
          <cell r="D1419">
            <v>124236</v>
          </cell>
        </row>
        <row r="1420">
          <cell r="A1420">
            <v>1420</v>
          </cell>
          <cell r="B1420" t="str">
            <v>SAFE PASO LIBRE FLOR</v>
          </cell>
          <cell r="C1420" t="str">
            <v>UN</v>
          </cell>
          <cell r="D1420">
            <v>14000</v>
          </cell>
        </row>
        <row r="1421">
          <cell r="A1421">
            <v>1421</v>
          </cell>
          <cell r="B1421" t="str">
            <v>MOLDURA POLIURETANO    F2</v>
          </cell>
          <cell r="C1421" t="str">
            <v>ML</v>
          </cell>
          <cell r="D1421">
            <v>6800</v>
          </cell>
        </row>
        <row r="1422">
          <cell r="A1422">
            <v>1422</v>
          </cell>
          <cell r="B1422" t="str">
            <v>SAFE PASO LIBRE MONT.</v>
          </cell>
          <cell r="C1422" t="str">
            <v>UN</v>
          </cell>
          <cell r="D1422">
            <v>18100</v>
          </cell>
        </row>
        <row r="1423">
          <cell r="A1423">
            <v>1423</v>
          </cell>
          <cell r="B1423" t="str">
            <v>REMOVEDOR AEROSOL x 160Z</v>
          </cell>
          <cell r="C1423" t="str">
            <v>UN</v>
          </cell>
          <cell r="D1423">
            <v>4200</v>
          </cell>
        </row>
        <row r="1424">
          <cell r="A1424">
            <v>1424</v>
          </cell>
          <cell r="B1424" t="str">
            <v>MALLA SIN VENA  0.53x2.40</v>
          </cell>
          <cell r="C1424" t="str">
            <v>UN</v>
          </cell>
          <cell r="D1424">
            <v>2000</v>
          </cell>
        </row>
        <row r="1425">
          <cell r="A1425">
            <v>1425</v>
          </cell>
          <cell r="B1425" t="str">
            <v>REGLA DE ALUMINIO 1 MT</v>
          </cell>
          <cell r="C1425" t="str">
            <v>UN</v>
          </cell>
          <cell r="D1425">
            <v>5568</v>
          </cell>
        </row>
        <row r="1426">
          <cell r="A1426">
            <v>1426</v>
          </cell>
          <cell r="B1426" t="str">
            <v>MOLDURA POLIURETANO    F3</v>
          </cell>
          <cell r="C1426" t="str">
            <v>ML</v>
          </cell>
          <cell r="D1426">
            <v>6800</v>
          </cell>
        </row>
        <row r="1427">
          <cell r="A1427">
            <v>1427</v>
          </cell>
          <cell r="B1427" t="str">
            <v>ANTICORROSIVO CROMATOZIN</v>
          </cell>
          <cell r="C1427" t="str">
            <v>GL</v>
          </cell>
          <cell r="D1427">
            <v>28300</v>
          </cell>
        </row>
        <row r="1428">
          <cell r="A1428">
            <v>1428</v>
          </cell>
          <cell r="B1428" t="str">
            <v>SAFE MUEBLES MADERA</v>
          </cell>
          <cell r="C1428" t="str">
            <v>UN</v>
          </cell>
          <cell r="D1428">
            <v>3500</v>
          </cell>
        </row>
        <row r="1429">
          <cell r="A1429">
            <v>1429</v>
          </cell>
          <cell r="B1429" t="str">
            <v>SAFE MUEBLES MADERA    01</v>
          </cell>
          <cell r="C1429" t="str">
            <v>UN</v>
          </cell>
          <cell r="D1429">
            <v>3260</v>
          </cell>
        </row>
        <row r="1430">
          <cell r="A1430">
            <v>1430</v>
          </cell>
          <cell r="B1430" t="str">
            <v>ANGULO       1/2x1/2x1/16</v>
          </cell>
          <cell r="C1430" t="str">
            <v>ML</v>
          </cell>
          <cell r="D1430">
            <v>700</v>
          </cell>
        </row>
        <row r="1431">
          <cell r="A1431">
            <v>1431</v>
          </cell>
          <cell r="B1431" t="str">
            <v>SAFE CLOSET 40 mm</v>
          </cell>
          <cell r="C1431" t="str">
            <v>UN</v>
          </cell>
          <cell r="D1431">
            <v>3800</v>
          </cell>
        </row>
        <row r="1432">
          <cell r="A1432">
            <v>1432</v>
          </cell>
          <cell r="B1432" t="str">
            <v>CONCR.P/PAVIMENT.49KG/CM2</v>
          </cell>
          <cell r="C1432" t="str">
            <v>M3</v>
          </cell>
          <cell r="D1432">
            <v>174928</v>
          </cell>
        </row>
        <row r="1433">
          <cell r="A1433">
            <v>1433</v>
          </cell>
          <cell r="B1433" t="str">
            <v>MORTERO CORRIENT.2500 PSI</v>
          </cell>
          <cell r="C1433" t="str">
            <v>M3</v>
          </cell>
          <cell r="D1433">
            <v>108692</v>
          </cell>
        </row>
        <row r="1434">
          <cell r="A1434">
            <v>1434</v>
          </cell>
          <cell r="B1434" t="str">
            <v>SAFE CORREDERA-PTA30 mm</v>
          </cell>
          <cell r="C1434" t="str">
            <v>UN</v>
          </cell>
          <cell r="D1434">
            <v>4800</v>
          </cell>
        </row>
        <row r="1435">
          <cell r="A1435">
            <v>1435</v>
          </cell>
          <cell r="B1435" t="str">
            <v>TUBO CORTINA DUCHA   3/4"</v>
          </cell>
          <cell r="C1435" t="str">
            <v>ML</v>
          </cell>
          <cell r="D1435">
            <v>3800</v>
          </cell>
        </row>
        <row r="1436">
          <cell r="A1436">
            <v>1436</v>
          </cell>
          <cell r="B1436" t="str">
            <v>SAFE CORREDERA-PTA  40 mm</v>
          </cell>
          <cell r="C1436" t="str">
            <v>UN</v>
          </cell>
          <cell r="D1436">
            <v>4900</v>
          </cell>
        </row>
        <row r="1437">
          <cell r="A1437">
            <v>1437</v>
          </cell>
          <cell r="B1437" t="str">
            <v>SAFE ENT. PPAL  PICAPORTE</v>
          </cell>
          <cell r="C1437" t="str">
            <v>UN</v>
          </cell>
          <cell r="D1437">
            <v>58000</v>
          </cell>
        </row>
        <row r="1438">
          <cell r="A1438">
            <v>1438</v>
          </cell>
          <cell r="B1438" t="str">
            <v>CONCR.P/PAVIMENT.53KG/CM2</v>
          </cell>
          <cell r="C1438" t="str">
            <v>M3</v>
          </cell>
          <cell r="D1438">
            <v>183396</v>
          </cell>
        </row>
        <row r="1439">
          <cell r="A1439">
            <v>1439</v>
          </cell>
          <cell r="B1439" t="str">
            <v>TAPA TERM C7MURO DER C90</v>
          </cell>
          <cell r="C1439" t="str">
            <v>UN</v>
          </cell>
          <cell r="D1439">
            <v>4421</v>
          </cell>
        </row>
        <row r="1440">
          <cell r="A1440">
            <v>1440</v>
          </cell>
          <cell r="B1440" t="str">
            <v>SOPORTE INF C90 A-15</v>
          </cell>
          <cell r="C1440" t="str">
            <v>UN</v>
          </cell>
          <cell r="D1440">
            <v>30801</v>
          </cell>
        </row>
        <row r="1441">
          <cell r="A1441">
            <v>1441</v>
          </cell>
          <cell r="B1441" t="str">
            <v>GABINETE WC PPAL</v>
          </cell>
          <cell r="C1441" t="str">
            <v>UN</v>
          </cell>
          <cell r="D1441">
            <v>89320</v>
          </cell>
        </row>
        <row r="1442">
          <cell r="A1442">
            <v>1442</v>
          </cell>
          <cell r="B1442" t="str">
            <v>EXTINTOR 10 LIBRAS ABC</v>
          </cell>
          <cell r="C1442" t="str">
            <v>UN</v>
          </cell>
          <cell r="D1442">
            <v>49648</v>
          </cell>
        </row>
        <row r="1443">
          <cell r="A1443">
            <v>1443</v>
          </cell>
          <cell r="B1443" t="str">
            <v>SAFE SOBREPONER-1/2GANCHO</v>
          </cell>
          <cell r="C1443" t="str">
            <v>UN</v>
          </cell>
          <cell r="D1443">
            <v>8500</v>
          </cell>
        </row>
        <row r="1444">
          <cell r="A1444">
            <v>1444</v>
          </cell>
          <cell r="B1444" t="str">
            <v>SAFE SOBREPONER-1/2GANC01</v>
          </cell>
          <cell r="C1444" t="str">
            <v>UN</v>
          </cell>
          <cell r="D1444">
            <v>12000</v>
          </cell>
        </row>
        <row r="1445">
          <cell r="A1445">
            <v>1445</v>
          </cell>
          <cell r="B1445" t="str">
            <v>MORTERO CORRIENT.1800 PSI</v>
          </cell>
          <cell r="C1445" t="str">
            <v>M3</v>
          </cell>
          <cell r="D1445">
            <v>98368</v>
          </cell>
        </row>
        <row r="1446">
          <cell r="A1446">
            <v>1446</v>
          </cell>
          <cell r="B1446" t="str">
            <v>SAFE INCRUSTAR</v>
          </cell>
          <cell r="C1446" t="str">
            <v>UN</v>
          </cell>
          <cell r="D1446">
            <v>8500</v>
          </cell>
        </row>
        <row r="1447">
          <cell r="A1447">
            <v>1447</v>
          </cell>
          <cell r="B1447" t="str">
            <v>GABINETE WC SERVICIO</v>
          </cell>
          <cell r="C1447" t="str">
            <v>UN</v>
          </cell>
          <cell r="D1447">
            <v>49532</v>
          </cell>
        </row>
        <row r="1448">
          <cell r="A1448">
            <v>1448</v>
          </cell>
          <cell r="B1448" t="str">
            <v>CONCRETO BOMB 2000 PSI</v>
          </cell>
          <cell r="C1448" t="str">
            <v>M3</v>
          </cell>
          <cell r="D1448">
            <v>109852</v>
          </cell>
        </row>
        <row r="1449">
          <cell r="A1449">
            <v>1449</v>
          </cell>
          <cell r="B1449" t="str">
            <v>PINTURA P/TRAFICO</v>
          </cell>
          <cell r="C1449" t="str">
            <v>GL</v>
          </cell>
          <cell r="D1449">
            <v>21580</v>
          </cell>
        </row>
        <row r="1450">
          <cell r="A1450">
            <v>1450</v>
          </cell>
          <cell r="B1450" t="str">
            <v>CITOFONO SIMEL INTELSA</v>
          </cell>
          <cell r="C1450" t="str">
            <v>UN</v>
          </cell>
          <cell r="D1450">
            <v>22000</v>
          </cell>
        </row>
        <row r="1451">
          <cell r="A1451">
            <v>1451</v>
          </cell>
          <cell r="B1451" t="str">
            <v>CONCRETO BOMB 2500 PSI</v>
          </cell>
          <cell r="C1451" t="str">
            <v>M3</v>
          </cell>
          <cell r="D1451">
            <v>115768</v>
          </cell>
        </row>
        <row r="1452">
          <cell r="A1452">
            <v>1452</v>
          </cell>
          <cell r="B1452" t="str">
            <v>ESM SINT. UNIHOGAR   PHLC</v>
          </cell>
          <cell r="C1452" t="str">
            <v>GL</v>
          </cell>
          <cell r="D1452">
            <v>21500</v>
          </cell>
        </row>
        <row r="1453">
          <cell r="A1453">
            <v>1453</v>
          </cell>
          <cell r="B1453" t="str">
            <v>INAFER C-1000      MADERA</v>
          </cell>
          <cell r="C1453" t="str">
            <v>UN</v>
          </cell>
          <cell r="D1453">
            <v>26680</v>
          </cell>
        </row>
        <row r="1454">
          <cell r="A1454">
            <v>1454</v>
          </cell>
          <cell r="B1454" t="str">
            <v>CONCRETO BOMB 3000 PSI</v>
          </cell>
          <cell r="C1454" t="str">
            <v>M3</v>
          </cell>
          <cell r="D1454">
            <v>124932</v>
          </cell>
        </row>
        <row r="1455">
          <cell r="A1455">
            <v>1455</v>
          </cell>
          <cell r="B1455" t="str">
            <v>INAFER C-999       MADERA</v>
          </cell>
          <cell r="C1455" t="str">
            <v>UN</v>
          </cell>
          <cell r="D1455">
            <v>18212</v>
          </cell>
        </row>
        <row r="1456">
          <cell r="A1456">
            <v>1456</v>
          </cell>
          <cell r="B1456" t="str">
            <v>CONCRETO BOMB 3500 PSI</v>
          </cell>
          <cell r="C1456" t="str">
            <v>M3</v>
          </cell>
          <cell r="D1456">
            <v>128296</v>
          </cell>
        </row>
        <row r="1457">
          <cell r="A1457">
            <v>1457</v>
          </cell>
          <cell r="B1457" t="str">
            <v>INAFER C-998       MADERA</v>
          </cell>
          <cell r="C1457" t="str">
            <v>UN</v>
          </cell>
          <cell r="D1457">
            <v>18212</v>
          </cell>
        </row>
        <row r="1458">
          <cell r="A1458">
            <v>1458</v>
          </cell>
          <cell r="B1458" t="str">
            <v>CONCRETO BOMB 4000 PSI</v>
          </cell>
          <cell r="C1458" t="str">
            <v>M3</v>
          </cell>
          <cell r="D1458">
            <v>137228</v>
          </cell>
        </row>
        <row r="1459">
          <cell r="A1459">
            <v>1459</v>
          </cell>
          <cell r="B1459" t="str">
            <v>INAFER C-333       MADERA</v>
          </cell>
          <cell r="C1459" t="str">
            <v>UN</v>
          </cell>
          <cell r="D1459">
            <v>11948</v>
          </cell>
        </row>
        <row r="1460">
          <cell r="A1460">
            <v>1460</v>
          </cell>
          <cell r="B1460" t="str">
            <v>INAFER C-333 SOLD -MADERA</v>
          </cell>
          <cell r="C1460" t="str">
            <v>UN</v>
          </cell>
          <cell r="D1460">
            <v>12644</v>
          </cell>
        </row>
        <row r="1461">
          <cell r="A1461">
            <v>1461</v>
          </cell>
          <cell r="B1461" t="str">
            <v>INAFER B-100  BISABRA PTA</v>
          </cell>
          <cell r="C1461" t="str">
            <v>UN</v>
          </cell>
          <cell r="D1461">
            <v>9512</v>
          </cell>
        </row>
        <row r="1462">
          <cell r="A1462">
            <v>1462</v>
          </cell>
          <cell r="B1462" t="str">
            <v>INAFER C1550    CERRADURA</v>
          </cell>
          <cell r="C1462" t="str">
            <v>UN</v>
          </cell>
          <cell r="D1462">
            <v>30276</v>
          </cell>
        </row>
        <row r="1463">
          <cell r="A1463">
            <v>1463</v>
          </cell>
          <cell r="B1463" t="str">
            <v>GATO SOBREPONER</v>
          </cell>
          <cell r="C1463" t="str">
            <v>UN</v>
          </cell>
          <cell r="D1463">
            <v>8858</v>
          </cell>
        </row>
        <row r="1464">
          <cell r="A1464">
            <v>1464</v>
          </cell>
          <cell r="B1464" t="str">
            <v>SERVIC.VIGILANCIA DIURNO</v>
          </cell>
          <cell r="C1464" t="str">
            <v>MS</v>
          </cell>
          <cell r="D1464">
            <v>862500</v>
          </cell>
        </row>
        <row r="1465">
          <cell r="A1465">
            <v>1465</v>
          </cell>
          <cell r="B1465" t="str">
            <v>GATO TIPO CANDADO</v>
          </cell>
          <cell r="C1465" t="str">
            <v>UN</v>
          </cell>
          <cell r="D1465">
            <v>25426</v>
          </cell>
        </row>
        <row r="1466">
          <cell r="A1466">
            <v>1466</v>
          </cell>
          <cell r="B1466" t="str">
            <v>CONCRETO BOMB 4500 PSI</v>
          </cell>
          <cell r="C1466" t="str">
            <v>M3</v>
          </cell>
          <cell r="D1466">
            <v>154976</v>
          </cell>
        </row>
        <row r="1467">
          <cell r="A1467">
            <v>1467</v>
          </cell>
          <cell r="B1467" t="str">
            <v>GATO DOBLE CERROJO</v>
          </cell>
          <cell r="C1467" t="str">
            <v>UN</v>
          </cell>
          <cell r="D1467">
            <v>24100</v>
          </cell>
        </row>
        <row r="1468">
          <cell r="A1468">
            <v>1468</v>
          </cell>
          <cell r="B1468" t="str">
            <v>EXTRACT.NUCLEO PAV.ASF 2"</v>
          </cell>
          <cell r="C1468" t="str">
            <v>UN</v>
          </cell>
          <cell r="D1468">
            <v>100000</v>
          </cell>
        </row>
        <row r="1469">
          <cell r="A1469">
            <v>1469</v>
          </cell>
          <cell r="B1469" t="str">
            <v>SOPORTE INF C90 A-25</v>
          </cell>
          <cell r="C1469" t="str">
            <v>UN</v>
          </cell>
          <cell r="D1469">
            <v>41161</v>
          </cell>
        </row>
        <row r="1470">
          <cell r="A1470">
            <v>1470</v>
          </cell>
          <cell r="B1470" t="str">
            <v>GATO INCRUSTAR   T/AZTECA</v>
          </cell>
          <cell r="C1470" t="str">
            <v>UN</v>
          </cell>
          <cell r="D1470">
            <v>28136</v>
          </cell>
        </row>
        <row r="1471">
          <cell r="A1471">
            <v>1471</v>
          </cell>
          <cell r="B1471" t="str">
            <v>EXTRACT.NUCLEO PAV.ASF 4"</v>
          </cell>
          <cell r="C1471" t="str">
            <v>UN</v>
          </cell>
          <cell r="D1471">
            <v>100000</v>
          </cell>
        </row>
        <row r="1472">
          <cell r="A1472">
            <v>1472</v>
          </cell>
          <cell r="B1472" t="str">
            <v>ESM SINT. UNICOLOR   PHLC</v>
          </cell>
          <cell r="C1472" t="str">
            <v>GL</v>
          </cell>
          <cell r="D1472">
            <v>22900</v>
          </cell>
        </row>
        <row r="1473">
          <cell r="A1473">
            <v>1473</v>
          </cell>
          <cell r="B1473" t="str">
            <v>FORMALETA MET.P/MUESTREO</v>
          </cell>
          <cell r="C1473" t="str">
            <v>MS</v>
          </cell>
          <cell r="D1473">
            <v>9000</v>
          </cell>
        </row>
        <row r="1474">
          <cell r="A1474">
            <v>1474</v>
          </cell>
          <cell r="B1474" t="str">
            <v>GATO SOBREP.ESCRITORIO</v>
          </cell>
          <cell r="C1474" t="str">
            <v>UN</v>
          </cell>
          <cell r="D1474">
            <v>1615</v>
          </cell>
        </row>
        <row r="1475">
          <cell r="A1475">
            <v>1475</v>
          </cell>
          <cell r="B1475" t="str">
            <v>GATO EMBUTIR PARA CLOSETS</v>
          </cell>
          <cell r="C1475" t="str">
            <v>UN</v>
          </cell>
          <cell r="D1475">
            <v>3142</v>
          </cell>
        </row>
        <row r="1476">
          <cell r="A1476">
            <v>1476</v>
          </cell>
          <cell r="B1476" t="str">
            <v>TANQUE DE AGUA   FORD 600</v>
          </cell>
          <cell r="C1476" t="str">
            <v>HH</v>
          </cell>
          <cell r="D1476">
            <v>23200</v>
          </cell>
        </row>
        <row r="1477">
          <cell r="A1477">
            <v>1477</v>
          </cell>
          <cell r="B1477" t="str">
            <v>MANTO GRANULADO</v>
          </cell>
          <cell r="C1477" t="str">
            <v>M2</v>
          </cell>
          <cell r="D1477">
            <v>8642</v>
          </cell>
        </row>
        <row r="1478">
          <cell r="A1478">
            <v>1478</v>
          </cell>
          <cell r="B1478" t="str">
            <v>GATO CLOSET PLEGABLE</v>
          </cell>
          <cell r="C1478" t="str">
            <v>UN</v>
          </cell>
          <cell r="D1478">
            <v>3159</v>
          </cell>
        </row>
        <row r="1479">
          <cell r="A1479">
            <v>1479</v>
          </cell>
          <cell r="B1479" t="str">
            <v>BISAGRA NUDO 2.5x2.5</v>
          </cell>
          <cell r="C1479" t="str">
            <v>UN</v>
          </cell>
          <cell r="D1479">
            <v>436</v>
          </cell>
        </row>
        <row r="1480">
          <cell r="A1480">
            <v>1480</v>
          </cell>
          <cell r="B1480" t="str">
            <v>BISAGRA NUDO 3 x 3</v>
          </cell>
          <cell r="C1480" t="str">
            <v>UN</v>
          </cell>
          <cell r="D1480">
            <v>479</v>
          </cell>
        </row>
        <row r="1481">
          <cell r="A1481">
            <v>1481</v>
          </cell>
          <cell r="B1481" t="str">
            <v>CONCRETO BOMB 5000 PSI</v>
          </cell>
          <cell r="C1481" t="str">
            <v>M3</v>
          </cell>
          <cell r="D1481">
            <v>164372</v>
          </cell>
        </row>
        <row r="1482">
          <cell r="A1482">
            <v>1482</v>
          </cell>
          <cell r="B1482" t="str">
            <v>SERVIC.VIGILANCIA NOCT.</v>
          </cell>
          <cell r="C1482" t="str">
            <v>MS</v>
          </cell>
          <cell r="D1482">
            <v>1067500</v>
          </cell>
        </row>
        <row r="1483">
          <cell r="A1483">
            <v>1483</v>
          </cell>
          <cell r="B1483" t="str">
            <v>BISAGRA NUDO 3 x 3     01</v>
          </cell>
          <cell r="C1483" t="str">
            <v>UN</v>
          </cell>
          <cell r="D1483">
            <v>624</v>
          </cell>
        </row>
        <row r="1484">
          <cell r="A1484">
            <v>1484</v>
          </cell>
          <cell r="B1484" t="str">
            <v>MORTERO TIPO M   2500 PSI</v>
          </cell>
          <cell r="C1484" t="str">
            <v>M3</v>
          </cell>
          <cell r="D1484">
            <v>75000</v>
          </cell>
        </row>
        <row r="1485">
          <cell r="A1485">
            <v>1485</v>
          </cell>
          <cell r="B1485" t="str">
            <v>BISAGRA NUDO 2.5x2.5   01</v>
          </cell>
          <cell r="C1485" t="str">
            <v>UN</v>
          </cell>
          <cell r="D1485">
            <v>522</v>
          </cell>
        </row>
        <row r="1486">
          <cell r="A1486">
            <v>1486</v>
          </cell>
          <cell r="B1486" t="str">
            <v>TUBERIA GRES DRENAJE   6"</v>
          </cell>
          <cell r="C1486" t="str">
            <v>UN</v>
          </cell>
          <cell r="D1486">
            <v>6560</v>
          </cell>
        </row>
        <row r="1487">
          <cell r="A1487">
            <v>1487</v>
          </cell>
          <cell r="B1487" t="str">
            <v>COLOCACION CONCRETO</v>
          </cell>
          <cell r="C1487" t="str">
            <v>M3</v>
          </cell>
          <cell r="D1487">
            <v>8000</v>
          </cell>
        </row>
        <row r="1488">
          <cell r="A1488">
            <v>1488</v>
          </cell>
          <cell r="B1488" t="str">
            <v>BISAGRA OMEGA     3"</v>
          </cell>
          <cell r="C1488" t="str">
            <v>UN</v>
          </cell>
          <cell r="D1488">
            <v>445</v>
          </cell>
        </row>
        <row r="1489">
          <cell r="A1489">
            <v>1489</v>
          </cell>
          <cell r="B1489" t="str">
            <v>BISAGRA OMEGA     3"   01</v>
          </cell>
          <cell r="C1489" t="str">
            <v>UN</v>
          </cell>
          <cell r="D1489">
            <v>508</v>
          </cell>
        </row>
        <row r="1490">
          <cell r="A1490">
            <v>1490</v>
          </cell>
          <cell r="B1490" t="str">
            <v>INT. AUTOM. INDUSTRIAL</v>
          </cell>
          <cell r="C1490" t="str">
            <v>UN</v>
          </cell>
          <cell r="D1490">
            <v>118000</v>
          </cell>
        </row>
        <row r="1491">
          <cell r="A1491">
            <v>1491</v>
          </cell>
          <cell r="B1491" t="str">
            <v>ABRASADERA PRESION</v>
          </cell>
          <cell r="C1491" t="str">
            <v>UN</v>
          </cell>
          <cell r="D1491">
            <v>2000</v>
          </cell>
        </row>
        <row r="1492">
          <cell r="A1492">
            <v>1492</v>
          </cell>
          <cell r="B1492" t="str">
            <v>S/COSTO FUERA PERIMETRO</v>
          </cell>
          <cell r="C1492" t="str">
            <v>M3</v>
          </cell>
          <cell r="D1492">
            <v>260</v>
          </cell>
        </row>
        <row r="1493">
          <cell r="A1493">
            <v>1493</v>
          </cell>
          <cell r="B1493" t="str">
            <v>CINTA INDUSTRIAL</v>
          </cell>
          <cell r="C1493" t="str">
            <v>UN</v>
          </cell>
          <cell r="D1493">
            <v>105000</v>
          </cell>
        </row>
        <row r="1494">
          <cell r="A1494">
            <v>1494</v>
          </cell>
          <cell r="B1494" t="str">
            <v>BLOQ AUTOM. MONOFASICO</v>
          </cell>
          <cell r="C1494" t="str">
            <v>UN</v>
          </cell>
          <cell r="D1494">
            <v>21000</v>
          </cell>
        </row>
        <row r="1495">
          <cell r="A1495">
            <v>1495</v>
          </cell>
          <cell r="B1495" t="str">
            <v>UNIVERSAL  2"</v>
          </cell>
          <cell r="C1495" t="str">
            <v>UN</v>
          </cell>
          <cell r="D1495">
            <v>11324</v>
          </cell>
        </row>
        <row r="1496">
          <cell r="A1496">
            <v>1496</v>
          </cell>
          <cell r="B1496" t="str">
            <v>SUPERCEL O-BLANCO61x122x4</v>
          </cell>
          <cell r="C1496" t="str">
            <v>UN</v>
          </cell>
          <cell r="D1496">
            <v>7582</v>
          </cell>
        </row>
        <row r="1497">
          <cell r="A1497">
            <v>1497</v>
          </cell>
          <cell r="B1497" t="str">
            <v>BISAGRA MUEBLE    2"</v>
          </cell>
          <cell r="C1497" t="str">
            <v>UN</v>
          </cell>
          <cell r="D1497">
            <v>233</v>
          </cell>
        </row>
        <row r="1498">
          <cell r="A1498">
            <v>1498</v>
          </cell>
          <cell r="B1498" t="str">
            <v>REGISTRO P.DIRECTO 1 1/2"</v>
          </cell>
          <cell r="C1498" t="str">
            <v>UN</v>
          </cell>
          <cell r="D1498">
            <v>14000</v>
          </cell>
        </row>
        <row r="1499">
          <cell r="A1499">
            <v>1499</v>
          </cell>
          <cell r="B1499" t="str">
            <v>BISAGRA MUEBLE    3"</v>
          </cell>
          <cell r="C1499" t="str">
            <v>UN</v>
          </cell>
          <cell r="D1499">
            <v>346</v>
          </cell>
        </row>
        <row r="1500">
          <cell r="A1500">
            <v>1500</v>
          </cell>
          <cell r="B1500" t="str">
            <v>COSTO ADIC.ACELERADO 3D01</v>
          </cell>
          <cell r="C1500" t="str">
            <v>M3</v>
          </cell>
          <cell r="D1500">
            <v>21228</v>
          </cell>
        </row>
        <row r="1501">
          <cell r="A1501">
            <v>1501</v>
          </cell>
          <cell r="B1501" t="str">
            <v>BISAGRA COMUN     2"</v>
          </cell>
          <cell r="C1501" t="str">
            <v>UN</v>
          </cell>
          <cell r="D1501">
            <v>148</v>
          </cell>
        </row>
        <row r="1502">
          <cell r="A1502">
            <v>1502</v>
          </cell>
          <cell r="B1502" t="str">
            <v>REGISTRO P.DIRECTO 2 1/2"</v>
          </cell>
          <cell r="C1502" t="str">
            <v>UN</v>
          </cell>
          <cell r="D1502">
            <v>32000</v>
          </cell>
        </row>
        <row r="1503">
          <cell r="A1503">
            <v>1503</v>
          </cell>
          <cell r="B1503" t="str">
            <v>BISAGRA COMUN     3"</v>
          </cell>
          <cell r="C1503" t="str">
            <v>UN</v>
          </cell>
          <cell r="D1503">
            <v>1979</v>
          </cell>
        </row>
        <row r="1504">
          <cell r="A1504">
            <v>1504</v>
          </cell>
          <cell r="B1504" t="str">
            <v>UNIVERSAL   2 1/2"</v>
          </cell>
          <cell r="C1504" t="str">
            <v>UN</v>
          </cell>
          <cell r="D1504">
            <v>19604</v>
          </cell>
        </row>
        <row r="1505">
          <cell r="A1505">
            <v>1505</v>
          </cell>
          <cell r="B1505" t="str">
            <v>CILINDRO GALION</v>
          </cell>
          <cell r="C1505" t="str">
            <v>HH</v>
          </cell>
          <cell r="D1505">
            <v>15000</v>
          </cell>
        </row>
        <row r="1506">
          <cell r="A1506">
            <v>1506</v>
          </cell>
          <cell r="B1506" t="str">
            <v>RECEBO  B-200</v>
          </cell>
          <cell r="C1506" t="str">
            <v>M3</v>
          </cell>
          <cell r="D1506">
            <v>10001</v>
          </cell>
        </row>
        <row r="1507">
          <cell r="A1507">
            <v>1507</v>
          </cell>
          <cell r="B1507" t="str">
            <v>TRITURADO         1 3/4"</v>
          </cell>
          <cell r="C1507" t="str">
            <v>M3</v>
          </cell>
          <cell r="D1507">
            <v>22000</v>
          </cell>
        </row>
        <row r="1508">
          <cell r="A1508">
            <v>1508</v>
          </cell>
          <cell r="B1508" t="str">
            <v>RECEBO  B-600</v>
          </cell>
          <cell r="C1508" t="str">
            <v>M3</v>
          </cell>
          <cell r="D1508">
            <v>22000</v>
          </cell>
        </row>
        <row r="1509">
          <cell r="A1509">
            <v>1509</v>
          </cell>
          <cell r="B1509" t="str">
            <v>CHEQUE DE 1/2" LIVIANO</v>
          </cell>
          <cell r="C1509" t="str">
            <v>UN</v>
          </cell>
          <cell r="D1509">
            <v>4950</v>
          </cell>
        </row>
        <row r="1510">
          <cell r="A1510">
            <v>1510</v>
          </cell>
          <cell r="B1510" t="str">
            <v>CINTA EPOXICA P/IDENT</v>
          </cell>
          <cell r="C1510" t="str">
            <v>RL</v>
          </cell>
          <cell r="D1510">
            <v>2722</v>
          </cell>
        </row>
        <row r="1511">
          <cell r="A1511">
            <v>1511</v>
          </cell>
          <cell r="B1511" t="str">
            <v>COSTO ADIC.ACELERADO 7D01</v>
          </cell>
          <cell r="C1511" t="str">
            <v>M3</v>
          </cell>
          <cell r="D1511">
            <v>14268</v>
          </cell>
        </row>
        <row r="1512">
          <cell r="A1512">
            <v>1512</v>
          </cell>
          <cell r="B1512" t="str">
            <v>GRAMA</v>
          </cell>
          <cell r="C1512" t="str">
            <v>M2</v>
          </cell>
          <cell r="D1512">
            <v>15000</v>
          </cell>
        </row>
        <row r="1513">
          <cell r="A1513">
            <v>1513</v>
          </cell>
          <cell r="B1513" t="str">
            <v>BAÑERA ARMONY FIBR.VIDR02</v>
          </cell>
          <cell r="C1513" t="str">
            <v>UN</v>
          </cell>
          <cell r="D1513">
            <v>257050</v>
          </cell>
        </row>
        <row r="1514">
          <cell r="A1514">
            <v>1514</v>
          </cell>
          <cell r="B1514" t="str">
            <v>BISAGRA COMUN     3"   01</v>
          </cell>
          <cell r="C1514" t="str">
            <v>UN</v>
          </cell>
          <cell r="D1514">
            <v>274</v>
          </cell>
        </row>
        <row r="1515">
          <cell r="A1515">
            <v>1515</v>
          </cell>
          <cell r="B1515" t="str">
            <v>ANDAMIO DE CARGA      4 T</v>
          </cell>
          <cell r="C1515" t="str">
            <v>DD</v>
          </cell>
          <cell r="D1515">
            <v>140</v>
          </cell>
        </row>
        <row r="1516">
          <cell r="A1516">
            <v>1516</v>
          </cell>
          <cell r="B1516" t="str">
            <v>BISAGRA RESORTE   3"</v>
          </cell>
          <cell r="C1516" t="str">
            <v>UN</v>
          </cell>
          <cell r="D1516">
            <v>5080</v>
          </cell>
        </row>
        <row r="1517">
          <cell r="A1517">
            <v>1517</v>
          </cell>
          <cell r="B1517" t="str">
            <v>BISAGRA RESORTE   3"   01</v>
          </cell>
          <cell r="C1517" t="str">
            <v>UN</v>
          </cell>
          <cell r="D1517">
            <v>5215</v>
          </cell>
        </row>
        <row r="1518">
          <cell r="A1518">
            <v>1518</v>
          </cell>
          <cell r="B1518" t="str">
            <v>BISAGRA P.VAIVEN 90º</v>
          </cell>
          <cell r="C1518" t="str">
            <v>UN</v>
          </cell>
          <cell r="D1518">
            <v>11892</v>
          </cell>
        </row>
        <row r="1519">
          <cell r="A1519">
            <v>1519</v>
          </cell>
          <cell r="B1519" t="str">
            <v>VITROBLOCK PISO</v>
          </cell>
          <cell r="C1519" t="str">
            <v>UN</v>
          </cell>
          <cell r="D1519">
            <v>920</v>
          </cell>
        </row>
        <row r="1520">
          <cell r="A1520">
            <v>1520</v>
          </cell>
          <cell r="B1520" t="str">
            <v>BISAGRA P.VAIVEN 90¦</v>
          </cell>
          <cell r="C1520" t="str">
            <v>UN</v>
          </cell>
          <cell r="D1520">
            <v>13661</v>
          </cell>
        </row>
        <row r="1521">
          <cell r="A1521">
            <v>1521</v>
          </cell>
          <cell r="B1521" t="str">
            <v>VITROBLOCK MURO</v>
          </cell>
          <cell r="C1521" t="str">
            <v>UN</v>
          </cell>
          <cell r="D1521">
            <v>3650</v>
          </cell>
        </row>
        <row r="1522">
          <cell r="A1522">
            <v>1522</v>
          </cell>
          <cell r="B1522" t="str">
            <v>BISAGRA GABINETE</v>
          </cell>
          <cell r="C1522" t="str">
            <v>UN</v>
          </cell>
          <cell r="D1522">
            <v>610</v>
          </cell>
        </row>
        <row r="1523">
          <cell r="A1523">
            <v>1523</v>
          </cell>
          <cell r="B1523" t="str">
            <v>BISAGRA GABINETE       01</v>
          </cell>
          <cell r="C1523" t="str">
            <v>UN</v>
          </cell>
          <cell r="D1523">
            <v>610</v>
          </cell>
        </row>
        <row r="1524">
          <cell r="A1524">
            <v>1524</v>
          </cell>
          <cell r="B1524" t="str">
            <v>BISAGRA ALUM.EXT  2"</v>
          </cell>
          <cell r="C1524" t="str">
            <v>UN</v>
          </cell>
          <cell r="D1524">
            <v>696</v>
          </cell>
        </row>
        <row r="1525">
          <cell r="A1525">
            <v>1525</v>
          </cell>
          <cell r="B1525" t="str">
            <v>GRAVILLA            1/2"</v>
          </cell>
          <cell r="C1525" t="str">
            <v>M3</v>
          </cell>
          <cell r="D1525">
            <v>59492</v>
          </cell>
        </row>
        <row r="1526">
          <cell r="A1526">
            <v>1526</v>
          </cell>
          <cell r="B1526" t="str">
            <v>GRANZON             3/4"</v>
          </cell>
          <cell r="C1526" t="str">
            <v>M3</v>
          </cell>
          <cell r="D1526">
            <v>35310</v>
          </cell>
        </row>
        <row r="1527">
          <cell r="A1527">
            <v>1527</v>
          </cell>
          <cell r="B1527" t="str">
            <v>CONECTOR BIMETALICO 2 AWG</v>
          </cell>
          <cell r="C1527" t="str">
            <v>UN</v>
          </cell>
          <cell r="D1527">
            <v>9336</v>
          </cell>
        </row>
        <row r="1528">
          <cell r="A1528">
            <v>1528</v>
          </cell>
          <cell r="B1528" t="str">
            <v>BISAGRA ALUM.EXT  3"</v>
          </cell>
          <cell r="C1528" t="str">
            <v>UN</v>
          </cell>
          <cell r="D1528">
            <v>1566</v>
          </cell>
        </row>
        <row r="1529">
          <cell r="A1529">
            <v>1529</v>
          </cell>
          <cell r="B1529" t="str">
            <v>RELLENO</v>
          </cell>
          <cell r="C1529" t="str">
            <v>M3</v>
          </cell>
          <cell r="D1529">
            <v>924</v>
          </cell>
        </row>
        <row r="1530">
          <cell r="A1530">
            <v>1530</v>
          </cell>
          <cell r="B1530" t="str">
            <v>VIDRIO 2mm</v>
          </cell>
          <cell r="C1530" t="str">
            <v>M2</v>
          </cell>
          <cell r="D1530">
            <v>8500</v>
          </cell>
        </row>
        <row r="1531">
          <cell r="A1531">
            <v>1531</v>
          </cell>
          <cell r="B1531" t="str">
            <v>CONECTOR BIMETALICO 4/0</v>
          </cell>
          <cell r="C1531" t="str">
            <v>UN</v>
          </cell>
          <cell r="D1531">
            <v>23008</v>
          </cell>
        </row>
        <row r="1532">
          <cell r="A1532">
            <v>1532</v>
          </cell>
          <cell r="B1532" t="str">
            <v>BISAGRA PIANO  30 mm</v>
          </cell>
          <cell r="C1532" t="str">
            <v>UN</v>
          </cell>
          <cell r="D1532">
            <v>6124</v>
          </cell>
        </row>
        <row r="1533">
          <cell r="A1533">
            <v>1533</v>
          </cell>
          <cell r="B1533" t="str">
            <v>ENTREPISO PAL.   20X70X20</v>
          </cell>
          <cell r="C1533" t="str">
            <v>UN</v>
          </cell>
          <cell r="D1533">
            <v>1060</v>
          </cell>
        </row>
        <row r="1534">
          <cell r="A1534">
            <v>1534</v>
          </cell>
          <cell r="B1534" t="str">
            <v>COSTO ADIC. IMP.3000 PS02</v>
          </cell>
          <cell r="C1534" t="str">
            <v>M3</v>
          </cell>
          <cell r="D1534">
            <v>7540</v>
          </cell>
        </row>
        <row r="1535">
          <cell r="A1535">
            <v>1535</v>
          </cell>
          <cell r="B1535" t="str">
            <v>MANTO POLIESTER</v>
          </cell>
          <cell r="C1535" t="str">
            <v>M2</v>
          </cell>
          <cell r="D1535">
            <v>7766</v>
          </cell>
        </row>
        <row r="1536">
          <cell r="A1536">
            <v>1536</v>
          </cell>
          <cell r="B1536" t="str">
            <v>PICAPORTE DE PIE  4"</v>
          </cell>
          <cell r="C1536" t="str">
            <v>UN</v>
          </cell>
          <cell r="D1536">
            <v>3174</v>
          </cell>
        </row>
        <row r="1537">
          <cell r="A1537">
            <v>1537</v>
          </cell>
          <cell r="B1537" t="str">
            <v>PASADOR SUECO     2"</v>
          </cell>
          <cell r="C1537" t="str">
            <v>UN</v>
          </cell>
          <cell r="D1537">
            <v>595</v>
          </cell>
        </row>
        <row r="1538">
          <cell r="A1538">
            <v>1538</v>
          </cell>
          <cell r="B1538" t="str">
            <v>VIDRIO 3mm</v>
          </cell>
          <cell r="C1538" t="str">
            <v>M2</v>
          </cell>
          <cell r="D1538">
            <v>10200</v>
          </cell>
        </row>
        <row r="1539">
          <cell r="A1539">
            <v>1539</v>
          </cell>
          <cell r="B1539" t="str">
            <v>PASADOR SUECO     3"</v>
          </cell>
          <cell r="C1539" t="str">
            <v>UN</v>
          </cell>
          <cell r="D1539">
            <v>843</v>
          </cell>
        </row>
        <row r="1540">
          <cell r="A1540">
            <v>1540</v>
          </cell>
          <cell r="B1540" t="str">
            <v>VIDRIO 4mm</v>
          </cell>
          <cell r="C1540" t="str">
            <v>M2</v>
          </cell>
          <cell r="D1540">
            <v>12750</v>
          </cell>
        </row>
        <row r="1541">
          <cell r="A1541">
            <v>1541</v>
          </cell>
          <cell r="B1541" t="str">
            <v>CONEXION TELEF. NO RESID</v>
          </cell>
          <cell r="C1541" t="str">
            <v>UN</v>
          </cell>
          <cell r="D1541">
            <v>480000</v>
          </cell>
        </row>
        <row r="1542">
          <cell r="A1542">
            <v>1542</v>
          </cell>
          <cell r="B1542" t="str">
            <v>VIDRIO 5mm</v>
          </cell>
          <cell r="C1542" t="str">
            <v>M2</v>
          </cell>
          <cell r="D1542">
            <v>17000</v>
          </cell>
        </row>
        <row r="1543">
          <cell r="A1543">
            <v>1543</v>
          </cell>
          <cell r="B1543" t="str">
            <v>CONCR.P/PAVIMENT.42KG/CM2</v>
          </cell>
          <cell r="C1543" t="str">
            <v>M3</v>
          </cell>
          <cell r="D1543">
            <v>230000</v>
          </cell>
        </row>
        <row r="1544">
          <cell r="A1544">
            <v>1544</v>
          </cell>
          <cell r="B1544" t="str">
            <v>PASADOR DE LUJO   3"</v>
          </cell>
          <cell r="C1544" t="str">
            <v>UN</v>
          </cell>
          <cell r="D1544">
            <v>1887</v>
          </cell>
        </row>
        <row r="1545">
          <cell r="A1545">
            <v>1545</v>
          </cell>
          <cell r="B1545" t="str">
            <v>PASADOR DE LUJO   4"</v>
          </cell>
          <cell r="C1545" t="str">
            <v>UN</v>
          </cell>
          <cell r="D1545">
            <v>2308</v>
          </cell>
        </row>
        <row r="1546">
          <cell r="A1546">
            <v>1546</v>
          </cell>
          <cell r="B1546" t="str">
            <v>CALENTADOR MIXTO    15 GL</v>
          </cell>
          <cell r="C1546" t="str">
            <v>UN</v>
          </cell>
          <cell r="D1546">
            <v>400000</v>
          </cell>
        </row>
        <row r="1547">
          <cell r="A1547">
            <v>1547</v>
          </cell>
          <cell r="B1547" t="str">
            <v>SUPERCEL B-BLANCO61x122x4</v>
          </cell>
          <cell r="C1547" t="str">
            <v>UN</v>
          </cell>
          <cell r="D1547">
            <v>7582</v>
          </cell>
        </row>
        <row r="1548">
          <cell r="A1548">
            <v>1548</v>
          </cell>
          <cell r="B1548" t="str">
            <v>PORTA CANDADO SIMPLE   3</v>
          </cell>
          <cell r="C1548" t="str">
            <v>UN</v>
          </cell>
          <cell r="D1548">
            <v>835</v>
          </cell>
        </row>
        <row r="1549">
          <cell r="A1549">
            <v>1549</v>
          </cell>
          <cell r="B1549" t="str">
            <v>SUPERCEL A-BLANCO61x122x4</v>
          </cell>
          <cell r="C1549" t="str">
            <v>UN</v>
          </cell>
          <cell r="D1549">
            <v>7582</v>
          </cell>
        </row>
        <row r="1550">
          <cell r="A1550">
            <v>1550</v>
          </cell>
          <cell r="B1550" t="str">
            <v>TANQUE CIRCULAR 1000 LTS</v>
          </cell>
          <cell r="C1550" t="str">
            <v>UN</v>
          </cell>
          <cell r="D1550">
            <v>137114</v>
          </cell>
        </row>
        <row r="1551">
          <cell r="A1551">
            <v>1551</v>
          </cell>
          <cell r="B1551" t="str">
            <v>C/FIJO SATURNO BRONC C/VI</v>
          </cell>
          <cell r="C1551" t="str">
            <v>M2</v>
          </cell>
          <cell r="D1551">
            <v>35000</v>
          </cell>
        </row>
        <row r="1552">
          <cell r="A1552">
            <v>1552</v>
          </cell>
          <cell r="B1552" t="str">
            <v>CONCR.P/PAVIMENT.35KG/CM2</v>
          </cell>
          <cell r="C1552" t="str">
            <v>M3</v>
          </cell>
          <cell r="D1552">
            <v>138736</v>
          </cell>
        </row>
        <row r="1553">
          <cell r="A1553">
            <v>1553</v>
          </cell>
          <cell r="B1553" t="str">
            <v>CONCR.P/PAVIMENT.38KG/CM2</v>
          </cell>
          <cell r="C1553" t="str">
            <v>M3</v>
          </cell>
          <cell r="D1553">
            <v>146160</v>
          </cell>
        </row>
        <row r="1554">
          <cell r="A1554">
            <v>1554</v>
          </cell>
          <cell r="B1554" t="str">
            <v>TERMOSTATO HONEYWELL</v>
          </cell>
          <cell r="C1554" t="str">
            <v>UN</v>
          </cell>
          <cell r="D1554">
            <v>30000</v>
          </cell>
        </row>
        <row r="1555">
          <cell r="A1555">
            <v>1555</v>
          </cell>
          <cell r="B1555" t="str">
            <v>LAMINA ICOPOR FFOIL (Al)</v>
          </cell>
          <cell r="C1555" t="str">
            <v>UN</v>
          </cell>
          <cell r="D1555">
            <v>15000</v>
          </cell>
        </row>
        <row r="1556">
          <cell r="A1556">
            <v>1556</v>
          </cell>
          <cell r="B1556" t="str">
            <v>UNIDAD AIRE CENTRAL    5T</v>
          </cell>
          <cell r="C1556" t="str">
            <v>UN</v>
          </cell>
          <cell r="D1556">
            <v>1600000</v>
          </cell>
        </row>
        <row r="1557">
          <cell r="A1557">
            <v>1557</v>
          </cell>
          <cell r="B1557" t="str">
            <v>UNIDAD AIRE CENTRAL    4T</v>
          </cell>
          <cell r="C1557" t="str">
            <v>UN</v>
          </cell>
          <cell r="D1557">
            <v>1150000</v>
          </cell>
        </row>
        <row r="1558">
          <cell r="A1558">
            <v>1558</v>
          </cell>
          <cell r="B1558" t="str">
            <v>UNIDAD AIRE CENTRAL    3T</v>
          </cell>
          <cell r="C1558" t="str">
            <v>UN</v>
          </cell>
          <cell r="D1558">
            <v>1050000</v>
          </cell>
        </row>
        <row r="1559">
          <cell r="A1559">
            <v>1559</v>
          </cell>
          <cell r="B1559" t="str">
            <v>UNIDAD AIRE CENTRAL    2T</v>
          </cell>
          <cell r="C1559" t="str">
            <v>UN</v>
          </cell>
          <cell r="D1559">
            <v>875000</v>
          </cell>
        </row>
        <row r="1560">
          <cell r="A1560">
            <v>1560</v>
          </cell>
          <cell r="B1560" t="str">
            <v>TRANSP. BOGOTA-BARRANQ.</v>
          </cell>
          <cell r="C1560" t="str">
            <v>TN</v>
          </cell>
          <cell r="D1560">
            <v>53589</v>
          </cell>
        </row>
        <row r="1561">
          <cell r="A1561">
            <v>1561</v>
          </cell>
          <cell r="B1561" t="str">
            <v>COSTO ADIC. IMP.4000 PS02</v>
          </cell>
          <cell r="C1561" t="str">
            <v>M3</v>
          </cell>
          <cell r="D1561">
            <v>7540</v>
          </cell>
        </row>
        <row r="1562">
          <cell r="A1562">
            <v>1562</v>
          </cell>
          <cell r="B1562" t="str">
            <v>COSTO ADIC. IMP.5000 PS02</v>
          </cell>
          <cell r="C1562" t="str">
            <v>M3</v>
          </cell>
          <cell r="D1562">
            <v>7540</v>
          </cell>
        </row>
        <row r="1563">
          <cell r="A1563">
            <v>1563</v>
          </cell>
          <cell r="B1563" t="str">
            <v>COSTO ADIC. IMP.6000 PS02</v>
          </cell>
          <cell r="C1563" t="str">
            <v>M3</v>
          </cell>
          <cell r="D1563">
            <v>7540</v>
          </cell>
        </row>
        <row r="1564">
          <cell r="A1564">
            <v>1564</v>
          </cell>
          <cell r="B1564" t="str">
            <v>CONCRETO CORR 1500 PSI 02</v>
          </cell>
          <cell r="C1564" t="str">
            <v>M3</v>
          </cell>
          <cell r="D1564">
            <v>111824</v>
          </cell>
        </row>
        <row r="1565">
          <cell r="A1565">
            <v>1565</v>
          </cell>
          <cell r="B1565" t="str">
            <v>CONCRETO CORR 2000 PSI 03</v>
          </cell>
          <cell r="C1565" t="str">
            <v>M3</v>
          </cell>
          <cell r="D1565">
            <v>118088</v>
          </cell>
        </row>
        <row r="1566">
          <cell r="A1566">
            <v>1566</v>
          </cell>
          <cell r="B1566" t="str">
            <v>CONCRETO CORR 2500 PSI 03</v>
          </cell>
          <cell r="C1566" t="str">
            <v>M3</v>
          </cell>
          <cell r="D1566">
            <v>124120</v>
          </cell>
        </row>
        <row r="1567">
          <cell r="A1567">
            <v>1567</v>
          </cell>
          <cell r="B1567" t="str">
            <v>CONCRETO CORR 3000 PSI 03</v>
          </cell>
          <cell r="C1567" t="str">
            <v>M3</v>
          </cell>
          <cell r="D1567">
            <v>134560</v>
          </cell>
        </row>
        <row r="1568">
          <cell r="A1568">
            <v>1568</v>
          </cell>
          <cell r="B1568" t="str">
            <v>CONCRETO CORR 3500 PSI 03</v>
          </cell>
          <cell r="C1568" t="str">
            <v>M3</v>
          </cell>
          <cell r="D1568">
            <v>138388</v>
          </cell>
        </row>
        <row r="1569">
          <cell r="A1569">
            <v>1569</v>
          </cell>
          <cell r="B1569" t="str">
            <v>CONCRETO CORR 4000 PSI 03</v>
          </cell>
          <cell r="C1569" t="str">
            <v>M3</v>
          </cell>
          <cell r="D1569">
            <v>148132</v>
          </cell>
        </row>
        <row r="1570">
          <cell r="A1570">
            <v>1570</v>
          </cell>
          <cell r="B1570" t="str">
            <v>CONCRETO CORR 4500 PSI 03</v>
          </cell>
          <cell r="C1570" t="str">
            <v>M3</v>
          </cell>
          <cell r="D1570">
            <v>167852</v>
          </cell>
        </row>
        <row r="1571">
          <cell r="A1571">
            <v>1571</v>
          </cell>
          <cell r="B1571" t="str">
            <v>CONCRETO CORR 5000 PSI 03</v>
          </cell>
          <cell r="C1571" t="str">
            <v>M3</v>
          </cell>
          <cell r="D1571">
            <v>177712</v>
          </cell>
        </row>
        <row r="1572">
          <cell r="A1572">
            <v>1572</v>
          </cell>
          <cell r="B1572" t="str">
            <v>CONCRETO CORR 6000 PSI 02</v>
          </cell>
          <cell r="C1572" t="str">
            <v>M3</v>
          </cell>
          <cell r="D1572">
            <v>200448</v>
          </cell>
        </row>
        <row r="1573">
          <cell r="A1573">
            <v>1573</v>
          </cell>
          <cell r="B1573" t="str">
            <v>COSTO ADIC. RET.1500 PS01</v>
          </cell>
          <cell r="C1573" t="str">
            <v>M3</v>
          </cell>
          <cell r="D1573">
            <v>7192</v>
          </cell>
        </row>
        <row r="1574">
          <cell r="A1574">
            <v>1574</v>
          </cell>
          <cell r="B1574" t="str">
            <v>COSTO ADIC. RET.2500 PS02</v>
          </cell>
          <cell r="C1574" t="str">
            <v>M3</v>
          </cell>
          <cell r="D1574">
            <v>7192</v>
          </cell>
        </row>
        <row r="1575">
          <cell r="A1575">
            <v>1575</v>
          </cell>
          <cell r="B1575" t="str">
            <v>COSTO ADIC. RET.3000 PS02</v>
          </cell>
          <cell r="C1575" t="str">
            <v>M3</v>
          </cell>
          <cell r="D1575">
            <v>7192</v>
          </cell>
        </row>
        <row r="1576">
          <cell r="A1576">
            <v>1576</v>
          </cell>
          <cell r="B1576" t="str">
            <v>COSTO ADIC. RET.3500 PS02</v>
          </cell>
          <cell r="C1576" t="str">
            <v>M3</v>
          </cell>
          <cell r="D1576">
            <v>7192</v>
          </cell>
        </row>
        <row r="1577">
          <cell r="A1577">
            <v>1577</v>
          </cell>
          <cell r="B1577" t="str">
            <v>COSTO ADIC. RET.5000 PS02</v>
          </cell>
          <cell r="C1577" t="str">
            <v>M3</v>
          </cell>
          <cell r="D1577">
            <v>7192</v>
          </cell>
        </row>
        <row r="1578">
          <cell r="A1578">
            <v>1578</v>
          </cell>
          <cell r="B1578" t="str">
            <v>COSTO ADIC. RET.6000 PS02</v>
          </cell>
          <cell r="C1578" t="str">
            <v>M3</v>
          </cell>
          <cell r="D1578">
            <v>7192</v>
          </cell>
        </row>
        <row r="1579">
          <cell r="A1579">
            <v>1579</v>
          </cell>
          <cell r="B1579" t="str">
            <v>INCREMENT. BOMBEO</v>
          </cell>
          <cell r="C1579" t="str">
            <v>M3</v>
          </cell>
          <cell r="D1579">
            <v>9280</v>
          </cell>
        </row>
        <row r="1580">
          <cell r="A1580">
            <v>1580</v>
          </cell>
          <cell r="B1580" t="str">
            <v>MORTERO CORR.    2500 P01</v>
          </cell>
          <cell r="C1580" t="str">
            <v>M3</v>
          </cell>
          <cell r="D1580">
            <v>115072</v>
          </cell>
        </row>
        <row r="1581">
          <cell r="A1581">
            <v>1581</v>
          </cell>
          <cell r="B1581" t="str">
            <v>MORTERO CORR.    1800 P01</v>
          </cell>
          <cell r="C1581" t="str">
            <v>M3</v>
          </cell>
          <cell r="D1581">
            <v>104864</v>
          </cell>
        </row>
        <row r="1582">
          <cell r="A1582">
            <v>1582</v>
          </cell>
          <cell r="B1582" t="str">
            <v>MORTERO         750 PSI</v>
          </cell>
          <cell r="C1582" t="str">
            <v>M3</v>
          </cell>
          <cell r="D1582">
            <v>95932</v>
          </cell>
        </row>
        <row r="1583">
          <cell r="A1583">
            <v>1583</v>
          </cell>
          <cell r="B1583" t="str">
            <v>MORTERO        1800 PSI</v>
          </cell>
          <cell r="C1583" t="str">
            <v>M3</v>
          </cell>
          <cell r="D1583">
            <v>98948</v>
          </cell>
        </row>
        <row r="1584">
          <cell r="A1584">
            <v>1584</v>
          </cell>
          <cell r="B1584" t="str">
            <v>MORTERO        2500 PSI</v>
          </cell>
          <cell r="C1584" t="str">
            <v>M3</v>
          </cell>
          <cell r="D1584">
            <v>108576</v>
          </cell>
        </row>
        <row r="1585">
          <cell r="A1585">
            <v>1585</v>
          </cell>
          <cell r="B1585" t="str">
            <v>CONCR.P/PAVIMENT.42KG/C01</v>
          </cell>
          <cell r="C1585" t="str">
            <v>M3</v>
          </cell>
          <cell r="D1585">
            <v>168896</v>
          </cell>
        </row>
        <row r="1586">
          <cell r="A1586">
            <v>1586</v>
          </cell>
          <cell r="B1586" t="str">
            <v>CONCR.P/PAVIMENT.35KG/C01</v>
          </cell>
          <cell r="C1586" t="str">
            <v>M3</v>
          </cell>
          <cell r="D1586">
            <v>139432</v>
          </cell>
        </row>
        <row r="1587">
          <cell r="A1587">
            <v>1587</v>
          </cell>
          <cell r="B1587" t="str">
            <v>CONCR.P/PAVIMENT.38KG/C01</v>
          </cell>
          <cell r="C1587" t="str">
            <v>M3</v>
          </cell>
          <cell r="D1587">
            <v>149176</v>
          </cell>
        </row>
        <row r="1588">
          <cell r="A1588">
            <v>1588</v>
          </cell>
          <cell r="B1588" t="str">
            <v>MANOMETRO 0-160 PSI</v>
          </cell>
          <cell r="C1588" t="str">
            <v>UN</v>
          </cell>
          <cell r="D1588">
            <v>15650</v>
          </cell>
        </row>
        <row r="1589">
          <cell r="A1589">
            <v>1589</v>
          </cell>
          <cell r="B1589" t="str">
            <v>NIPLE PASAMURO 2x10"</v>
          </cell>
          <cell r="C1589" t="str">
            <v>UN</v>
          </cell>
          <cell r="D1589">
            <v>11141</v>
          </cell>
        </row>
        <row r="1590">
          <cell r="A1590">
            <v>1590</v>
          </cell>
          <cell r="B1590" t="str">
            <v>TUBERIA GRES DRENAJE   8"</v>
          </cell>
          <cell r="C1590" t="str">
            <v>UN</v>
          </cell>
          <cell r="D1590">
            <v>8800</v>
          </cell>
        </row>
        <row r="1591">
          <cell r="A1591">
            <v>1591</v>
          </cell>
          <cell r="B1591" t="str">
            <v>BOMBA PARA CONCRETO</v>
          </cell>
          <cell r="C1591" t="str">
            <v>M3</v>
          </cell>
          <cell r="D1591">
            <v>9280</v>
          </cell>
        </row>
        <row r="1592">
          <cell r="A1592">
            <v>1592</v>
          </cell>
          <cell r="B1592" t="str">
            <v>CONCR.P/PAVIMENT.45KG/CM2</v>
          </cell>
          <cell r="C1592" t="str">
            <v>M3</v>
          </cell>
          <cell r="D1592">
            <v>178756</v>
          </cell>
        </row>
        <row r="1593">
          <cell r="A1593">
            <v>1593</v>
          </cell>
          <cell r="B1593" t="str">
            <v>ACCESORIO EN GRES      4"</v>
          </cell>
          <cell r="C1593" t="str">
            <v>UN</v>
          </cell>
          <cell r="D1593">
            <v>5800</v>
          </cell>
        </row>
        <row r="1594">
          <cell r="A1594">
            <v>1594</v>
          </cell>
          <cell r="B1594" t="str">
            <v>ACCESORIO EN GRES      6"</v>
          </cell>
          <cell r="C1594" t="str">
            <v>UN</v>
          </cell>
          <cell r="D1594">
            <v>6900</v>
          </cell>
        </row>
        <row r="1595">
          <cell r="A1595">
            <v>1595</v>
          </cell>
          <cell r="B1595" t="str">
            <v>COSTO ADICIONAL POR FIBRA</v>
          </cell>
          <cell r="C1595" t="str">
            <v>M3</v>
          </cell>
          <cell r="D1595">
            <v>14268</v>
          </cell>
        </row>
        <row r="1596">
          <cell r="A1596">
            <v>1596</v>
          </cell>
          <cell r="B1596" t="str">
            <v>GRANZON 3/16"x1"</v>
          </cell>
          <cell r="C1596" t="str">
            <v>M3</v>
          </cell>
          <cell r="D1596">
            <v>20880</v>
          </cell>
        </row>
        <row r="1597">
          <cell r="A1597">
            <v>1597</v>
          </cell>
          <cell r="B1597" t="str">
            <v>TRITURADO 1"x1 1/2"</v>
          </cell>
          <cell r="C1597" t="str">
            <v>M3</v>
          </cell>
          <cell r="D1597">
            <v>18560</v>
          </cell>
        </row>
        <row r="1598">
          <cell r="A1598">
            <v>1598</v>
          </cell>
          <cell r="B1598" t="str">
            <v>TRITURADO BANDA RETORNO</v>
          </cell>
          <cell r="C1598" t="str">
            <v>M3</v>
          </cell>
          <cell r="D1598">
            <v>14036</v>
          </cell>
        </row>
        <row r="1599">
          <cell r="A1599">
            <v>1599</v>
          </cell>
          <cell r="B1599" t="str">
            <v>CALENTADOR MIXTO    30 GL</v>
          </cell>
          <cell r="C1599" t="str">
            <v>UN</v>
          </cell>
          <cell r="D1599">
            <v>565300</v>
          </cell>
        </row>
        <row r="1600">
          <cell r="A1600">
            <v>1600</v>
          </cell>
          <cell r="B1600" t="str">
            <v>CALENTADOR PASO-GAS 13 LT</v>
          </cell>
          <cell r="C1600" t="str">
            <v>UN</v>
          </cell>
          <cell r="D1600">
            <v>350000</v>
          </cell>
        </row>
        <row r="1601">
          <cell r="A1601">
            <v>1601</v>
          </cell>
          <cell r="B1601" t="str">
            <v>TRITURADO SOBRE TAMAÑO</v>
          </cell>
          <cell r="C1601" t="str">
            <v>M3</v>
          </cell>
          <cell r="D1601">
            <v>15080</v>
          </cell>
        </row>
        <row r="1602">
          <cell r="A1602">
            <v>1602</v>
          </cell>
          <cell r="B1602" t="str">
            <v>AGREGADO No.4  CALIZO</v>
          </cell>
          <cell r="C1602" t="str">
            <v>M3</v>
          </cell>
          <cell r="D1602">
            <v>5220</v>
          </cell>
        </row>
        <row r="1603">
          <cell r="A1603">
            <v>1603</v>
          </cell>
          <cell r="B1603" t="str">
            <v>AGREGADO #4 SIERRA VIEJA</v>
          </cell>
          <cell r="C1603" t="str">
            <v>M3</v>
          </cell>
          <cell r="D1603">
            <v>12760</v>
          </cell>
        </row>
        <row r="1604">
          <cell r="A1604">
            <v>1604</v>
          </cell>
          <cell r="B1604" t="str">
            <v>TRANSP. STA.MARTA-CALI</v>
          </cell>
          <cell r="C1604" t="str">
            <v>TN</v>
          </cell>
          <cell r="D1604">
            <v>83155</v>
          </cell>
        </row>
        <row r="1605">
          <cell r="A1605">
            <v>1605</v>
          </cell>
          <cell r="B1605" t="str">
            <v>ROCA TAJAMAR &gt;20"</v>
          </cell>
          <cell r="C1605" t="str">
            <v>M3</v>
          </cell>
          <cell r="D1605">
            <v>27840</v>
          </cell>
        </row>
        <row r="1606">
          <cell r="A1606">
            <v>1606</v>
          </cell>
          <cell r="B1606" t="str">
            <v>CINCEL PALA ACERO 1/2x10"</v>
          </cell>
          <cell r="C1606" t="str">
            <v>UN</v>
          </cell>
          <cell r="D1606">
            <v>5485</v>
          </cell>
        </row>
        <row r="1607">
          <cell r="A1607">
            <v>1607</v>
          </cell>
          <cell r="B1607" t="str">
            <v>ACCESORIO EN GRES      8"</v>
          </cell>
          <cell r="C1607" t="str">
            <v>UN</v>
          </cell>
          <cell r="D1607">
            <v>11000</v>
          </cell>
        </row>
        <row r="1608">
          <cell r="A1608">
            <v>1608</v>
          </cell>
          <cell r="B1608" t="str">
            <v>NIPLE PASAMURO 3x8"</v>
          </cell>
          <cell r="C1608" t="str">
            <v>UN</v>
          </cell>
          <cell r="D1608">
            <v>20000</v>
          </cell>
        </row>
        <row r="1609">
          <cell r="A1609">
            <v>1609</v>
          </cell>
          <cell r="B1609" t="str">
            <v>ENTERPISO PAL.   25X70X20</v>
          </cell>
          <cell r="C1609" t="str">
            <v>UN</v>
          </cell>
          <cell r="D1609">
            <v>1155</v>
          </cell>
        </row>
        <row r="1610">
          <cell r="A1610">
            <v>1610</v>
          </cell>
          <cell r="B1610" t="str">
            <v>POLVILLO 1/2"</v>
          </cell>
          <cell r="C1610" t="str">
            <v>M3</v>
          </cell>
          <cell r="D1610">
            <v>3132</v>
          </cell>
        </row>
        <row r="1611">
          <cell r="A1611">
            <v>1611</v>
          </cell>
          <cell r="B1611" t="str">
            <v>MAT. GRAN. CALICHE 0*1"</v>
          </cell>
          <cell r="C1611" t="str">
            <v>M3</v>
          </cell>
          <cell r="D1611">
            <v>15515</v>
          </cell>
        </row>
        <row r="1612">
          <cell r="A1612">
            <v>1612</v>
          </cell>
          <cell r="B1612" t="str">
            <v>TEJA BAVARA</v>
          </cell>
          <cell r="C1612" t="str">
            <v>UN</v>
          </cell>
          <cell r="D1612">
            <v>444</v>
          </cell>
        </row>
        <row r="1613">
          <cell r="A1613">
            <v>1613</v>
          </cell>
          <cell r="B1613" t="str">
            <v>MAT. GRAN. CALICHE 0*1 1/</v>
          </cell>
          <cell r="C1613" t="str">
            <v>M3</v>
          </cell>
          <cell r="D1613">
            <v>4640</v>
          </cell>
        </row>
        <row r="1614">
          <cell r="A1614">
            <v>1614</v>
          </cell>
          <cell r="B1614" t="str">
            <v>CALENTADOR MIXTO    20 GL</v>
          </cell>
          <cell r="C1614" t="str">
            <v>UN</v>
          </cell>
          <cell r="D1614">
            <v>489000</v>
          </cell>
        </row>
        <row r="1615">
          <cell r="A1615">
            <v>1615</v>
          </cell>
          <cell r="B1615" t="str">
            <v>LISTON MONREY    1"x2"x3m</v>
          </cell>
          <cell r="C1615" t="str">
            <v>ML</v>
          </cell>
          <cell r="D1615">
            <v>400</v>
          </cell>
        </row>
        <row r="1616">
          <cell r="A1616">
            <v>1616</v>
          </cell>
          <cell r="B1616" t="str">
            <v>ENTREPISO PAL.   30x70x20</v>
          </cell>
          <cell r="C1616" t="str">
            <v>UN</v>
          </cell>
          <cell r="D1616">
            <v>1180</v>
          </cell>
        </row>
        <row r="1617">
          <cell r="A1617">
            <v>1617</v>
          </cell>
          <cell r="B1617" t="str">
            <v>ENTREPISO PAL.   35x70x20</v>
          </cell>
          <cell r="C1617" t="str">
            <v>UN</v>
          </cell>
          <cell r="D1617">
            <v>1225</v>
          </cell>
        </row>
        <row r="1618">
          <cell r="A1618">
            <v>1618</v>
          </cell>
          <cell r="B1618" t="str">
            <v xml:space="preserve">MAT. GRAN. CALICHE </v>
          </cell>
          <cell r="C1618" t="str">
            <v>M3</v>
          </cell>
          <cell r="D1618">
            <v>15515</v>
          </cell>
        </row>
        <row r="1619">
          <cell r="A1619">
            <v>1619</v>
          </cell>
          <cell r="B1619" t="str">
            <v>PROYECTOR SNF-011/T000W</v>
          </cell>
          <cell r="C1619" t="str">
            <v>UN</v>
          </cell>
          <cell r="D1619">
            <v>752445</v>
          </cell>
        </row>
        <row r="1620">
          <cell r="A1620">
            <v>1620</v>
          </cell>
          <cell r="B1620" t="str">
            <v>BLOQUE MURO       8x20x40</v>
          </cell>
          <cell r="C1620" t="str">
            <v>UN</v>
          </cell>
          <cell r="D1620">
            <v>300</v>
          </cell>
        </row>
        <row r="1621">
          <cell r="A1621">
            <v>1621</v>
          </cell>
          <cell r="B1621" t="str">
            <v>REFLECTOR MERCURIO 250 W</v>
          </cell>
          <cell r="C1621" t="str">
            <v>UN</v>
          </cell>
          <cell r="D1621">
            <v>208000</v>
          </cell>
        </row>
        <row r="1622">
          <cell r="A1622">
            <v>1622</v>
          </cell>
          <cell r="B1622" t="str">
            <v>REFLECTOR MERCURIO 400 W</v>
          </cell>
          <cell r="C1622" t="str">
            <v>UN</v>
          </cell>
          <cell r="D1622">
            <v>220000</v>
          </cell>
        </row>
        <row r="1623">
          <cell r="A1623">
            <v>1623</v>
          </cell>
          <cell r="B1623" t="str">
            <v>BLOQUE MURO      10x20x40</v>
          </cell>
          <cell r="C1623" t="str">
            <v>UN</v>
          </cell>
          <cell r="D1623">
            <v>650</v>
          </cell>
        </row>
        <row r="1624">
          <cell r="A1624">
            <v>1624</v>
          </cell>
          <cell r="B1624" t="str">
            <v>BLOQUE MURO      15x20x40</v>
          </cell>
          <cell r="C1624" t="str">
            <v>UN</v>
          </cell>
          <cell r="D1624">
            <v>650</v>
          </cell>
        </row>
        <row r="1625">
          <cell r="A1625">
            <v>1625</v>
          </cell>
          <cell r="B1625" t="str">
            <v>MAT. GRAN. CALICHE 0*3"</v>
          </cell>
          <cell r="C1625" t="str">
            <v>M3</v>
          </cell>
          <cell r="D1625">
            <v>6206</v>
          </cell>
        </row>
        <row r="1626">
          <cell r="A1626">
            <v>1626</v>
          </cell>
          <cell r="B1626" t="str">
            <v>ANTICORROSIVO ROJO</v>
          </cell>
          <cell r="C1626" t="str">
            <v>GL</v>
          </cell>
          <cell r="D1626">
            <v>15890</v>
          </cell>
        </row>
        <row r="1627">
          <cell r="A1627">
            <v>1627</v>
          </cell>
          <cell r="B1627" t="str">
            <v>TRANSP. BOGOTA-CARTAGENA</v>
          </cell>
          <cell r="C1627" t="str">
            <v>TN</v>
          </cell>
          <cell r="D1627">
            <v>57284</v>
          </cell>
        </row>
        <row r="1628">
          <cell r="A1628">
            <v>1628</v>
          </cell>
          <cell r="B1628" t="str">
            <v>MALLA PLASTIFICADA</v>
          </cell>
          <cell r="C1628" t="str">
            <v>M2</v>
          </cell>
          <cell r="D1628">
            <v>6220</v>
          </cell>
        </row>
        <row r="1629">
          <cell r="A1629">
            <v>1629</v>
          </cell>
          <cell r="B1629" t="str">
            <v>PROYECTOR PHLC  720-MERC</v>
          </cell>
          <cell r="C1629" t="str">
            <v>UN</v>
          </cell>
          <cell r="D1629">
            <v>349670</v>
          </cell>
        </row>
        <row r="1630">
          <cell r="A1630">
            <v>1630</v>
          </cell>
          <cell r="B1630" t="str">
            <v>CONCRETO CONSISTENC. 3002</v>
          </cell>
          <cell r="C1630" t="str">
            <v>M3</v>
          </cell>
          <cell r="D1630">
            <v>86768</v>
          </cell>
        </row>
        <row r="1631">
          <cell r="A1631">
            <v>1631</v>
          </cell>
          <cell r="B1631" t="str">
            <v>CONCRETO CONSISTENC. 4002</v>
          </cell>
          <cell r="C1631" t="str">
            <v>M3</v>
          </cell>
          <cell r="D1631">
            <v>100224</v>
          </cell>
        </row>
        <row r="1632">
          <cell r="A1632">
            <v>1632</v>
          </cell>
          <cell r="B1632" t="str">
            <v>CONCRETO CONSISTENC. 5002</v>
          </cell>
          <cell r="C1632" t="str">
            <v>M3</v>
          </cell>
          <cell r="D1632">
            <v>118552</v>
          </cell>
        </row>
        <row r="1633">
          <cell r="A1633">
            <v>1633</v>
          </cell>
          <cell r="B1633" t="str">
            <v>COSTO ADIC. IMP.3000 PS03</v>
          </cell>
          <cell r="C1633" t="str">
            <v>M3</v>
          </cell>
          <cell r="D1633">
            <v>3132</v>
          </cell>
        </row>
        <row r="1634">
          <cell r="A1634">
            <v>1634</v>
          </cell>
          <cell r="B1634" t="str">
            <v>COSTO ADIC. IMP.4000 PS03</v>
          </cell>
          <cell r="C1634" t="str">
            <v>M3</v>
          </cell>
          <cell r="D1634">
            <v>3364</v>
          </cell>
        </row>
        <row r="1635">
          <cell r="A1635">
            <v>1635</v>
          </cell>
          <cell r="B1635" t="str">
            <v>COSTP ADIC. IMP.5000 PSI</v>
          </cell>
          <cell r="C1635" t="str">
            <v>M3</v>
          </cell>
          <cell r="D1635">
            <v>3596</v>
          </cell>
        </row>
        <row r="1636">
          <cell r="A1636">
            <v>1636</v>
          </cell>
          <cell r="B1636" t="str">
            <v>CONCRETO CORR 2000 PSI 04</v>
          </cell>
          <cell r="C1636" t="str">
            <v>M3</v>
          </cell>
          <cell r="D1636">
            <v>93380</v>
          </cell>
        </row>
        <row r="1637">
          <cell r="A1637">
            <v>1637</v>
          </cell>
          <cell r="B1637" t="str">
            <v>CONCRETO CORR 2500 PSI 04</v>
          </cell>
          <cell r="C1637" t="str">
            <v>M3</v>
          </cell>
          <cell r="D1637">
            <v>102196</v>
          </cell>
        </row>
        <row r="1638">
          <cell r="A1638">
            <v>1638</v>
          </cell>
          <cell r="B1638" t="str">
            <v>CONCRETO CORR 3000 PSI 04</v>
          </cell>
          <cell r="C1638" t="str">
            <v>M3</v>
          </cell>
          <cell r="D1638">
            <v>106256</v>
          </cell>
        </row>
        <row r="1639">
          <cell r="A1639">
            <v>1639</v>
          </cell>
          <cell r="B1639" t="str">
            <v>CONCRETO CORR 3500 PSI 04</v>
          </cell>
          <cell r="C1639" t="str">
            <v>M3</v>
          </cell>
          <cell r="D1639">
            <v>117160</v>
          </cell>
        </row>
        <row r="1640">
          <cell r="A1640">
            <v>1640</v>
          </cell>
          <cell r="B1640" t="str">
            <v>CONCRETO CORR 4000 PSI 04</v>
          </cell>
          <cell r="C1640" t="str">
            <v>M3</v>
          </cell>
          <cell r="D1640">
            <v>127716</v>
          </cell>
        </row>
        <row r="1641">
          <cell r="A1641">
            <v>1641</v>
          </cell>
          <cell r="B1641" t="str">
            <v>CONCRETO CORR 4500 PSI 04</v>
          </cell>
          <cell r="C1641" t="str">
            <v>M3</v>
          </cell>
          <cell r="D1641">
            <v>139432</v>
          </cell>
        </row>
        <row r="1642">
          <cell r="A1642">
            <v>1642</v>
          </cell>
          <cell r="B1642" t="str">
            <v>CONCRETO CORR 5000 PSI 04</v>
          </cell>
          <cell r="C1642" t="str">
            <v>M3</v>
          </cell>
          <cell r="D1642">
            <v>146508</v>
          </cell>
        </row>
        <row r="1643">
          <cell r="A1643">
            <v>1643</v>
          </cell>
          <cell r="B1643" t="str">
            <v>COSTO ADIC. RET.2500 PS03</v>
          </cell>
          <cell r="C1643" t="str">
            <v>M3</v>
          </cell>
          <cell r="D1643">
            <v>5220</v>
          </cell>
        </row>
        <row r="1644">
          <cell r="A1644">
            <v>1644</v>
          </cell>
          <cell r="B1644" t="str">
            <v>COSTO ADIC. RET.3000 PS03</v>
          </cell>
          <cell r="C1644" t="str">
            <v>M3</v>
          </cell>
          <cell r="D1644">
            <v>5220</v>
          </cell>
        </row>
        <row r="1645">
          <cell r="A1645">
            <v>1645</v>
          </cell>
          <cell r="B1645" t="str">
            <v>COSTO ADIC. RET.3500 PS03</v>
          </cell>
          <cell r="C1645" t="str">
            <v>M3</v>
          </cell>
          <cell r="D1645">
            <v>5220</v>
          </cell>
        </row>
        <row r="1646">
          <cell r="A1646">
            <v>1646</v>
          </cell>
          <cell r="B1646" t="str">
            <v>CAPACETE             3/4"</v>
          </cell>
          <cell r="C1646" t="str">
            <v>UN</v>
          </cell>
          <cell r="D1646">
            <v>1682</v>
          </cell>
        </row>
        <row r="1647">
          <cell r="A1647">
            <v>1647</v>
          </cell>
          <cell r="B1647" t="str">
            <v>CAPACETE               1"</v>
          </cell>
          <cell r="C1647" t="str">
            <v>UN</v>
          </cell>
          <cell r="D1647">
            <v>1455</v>
          </cell>
        </row>
        <row r="1648">
          <cell r="A1648">
            <v>1648</v>
          </cell>
          <cell r="B1648" t="str">
            <v>COSTO ADIC. RET.5000 PS03</v>
          </cell>
          <cell r="C1648" t="str">
            <v>M3</v>
          </cell>
          <cell r="D1648">
            <v>5220</v>
          </cell>
        </row>
        <row r="1649">
          <cell r="A1649">
            <v>1649</v>
          </cell>
          <cell r="B1649" t="str">
            <v>INCREMENT. BOMBEO      01</v>
          </cell>
          <cell r="C1649" t="str">
            <v>M3</v>
          </cell>
          <cell r="D1649">
            <v>9280</v>
          </cell>
        </row>
        <row r="1650">
          <cell r="A1650">
            <v>1650</v>
          </cell>
          <cell r="B1650" t="str">
            <v>CONCR.P/PAVIMENT.42KG/C02</v>
          </cell>
          <cell r="C1650" t="str">
            <v>M3</v>
          </cell>
          <cell r="D1650">
            <v>140476</v>
          </cell>
        </row>
        <row r="1651">
          <cell r="A1651">
            <v>1651</v>
          </cell>
          <cell r="B1651" t="str">
            <v>CONCR.P/PAVIMENT.35KG/C02</v>
          </cell>
          <cell r="C1651" t="str">
            <v>M3</v>
          </cell>
          <cell r="D1651">
            <v>118204</v>
          </cell>
        </row>
        <row r="1652">
          <cell r="A1652">
            <v>1652</v>
          </cell>
          <cell r="B1652" t="str">
            <v>CONCR.P/PAVIMENT.38KG/C02</v>
          </cell>
          <cell r="C1652" t="str">
            <v>M3</v>
          </cell>
          <cell r="D1652">
            <v>128760</v>
          </cell>
        </row>
        <row r="1653">
          <cell r="A1653">
            <v>1653</v>
          </cell>
          <cell r="B1653" t="str">
            <v>BOMBA PARA CONCRETO    01</v>
          </cell>
          <cell r="C1653" t="str">
            <v>M3</v>
          </cell>
          <cell r="D1653">
            <v>9280</v>
          </cell>
        </row>
        <row r="1654">
          <cell r="A1654">
            <v>1654</v>
          </cell>
          <cell r="B1654" t="str">
            <v>CONCR.P/PAVIMENT.45KG/C01</v>
          </cell>
          <cell r="C1654" t="str">
            <v>M3</v>
          </cell>
          <cell r="D1654">
            <v>147552</v>
          </cell>
        </row>
        <row r="1655">
          <cell r="A1655">
            <v>1655</v>
          </cell>
          <cell r="B1655" t="str">
            <v>SOPORTE PARA REFLECTORES</v>
          </cell>
          <cell r="C1655" t="str">
            <v>UN</v>
          </cell>
          <cell r="D1655">
            <v>72000</v>
          </cell>
        </row>
        <row r="1656">
          <cell r="A1656">
            <v>1656</v>
          </cell>
          <cell r="B1656" t="str">
            <v>BLOQ 10X20X40 TP IV S3C10</v>
          </cell>
          <cell r="C1656" t="str">
            <v>UN</v>
          </cell>
          <cell r="D1656">
            <v>795</v>
          </cell>
        </row>
        <row r="1657">
          <cell r="A1657">
            <v>1657</v>
          </cell>
          <cell r="B1657" t="str">
            <v>BLOQ 15X20X40 TP I  S3C15</v>
          </cell>
          <cell r="C1657" t="str">
            <v>UN</v>
          </cell>
          <cell r="D1657">
            <v>1085</v>
          </cell>
        </row>
        <row r="1658">
          <cell r="A1658">
            <v>1658</v>
          </cell>
          <cell r="B1658" t="str">
            <v>BLOQ 15X20X40 TP IV S3C15</v>
          </cell>
          <cell r="C1658" t="str">
            <v>UN</v>
          </cell>
          <cell r="D1658">
            <v>946</v>
          </cell>
        </row>
        <row r="1659">
          <cell r="A1659">
            <v>1659</v>
          </cell>
          <cell r="B1659" t="str">
            <v>BLOQ 20X20X40 TP I  S3C20</v>
          </cell>
          <cell r="C1659" t="str">
            <v>UN</v>
          </cell>
          <cell r="D1659">
            <v>1334</v>
          </cell>
        </row>
        <row r="1660">
          <cell r="A1660">
            <v>1660</v>
          </cell>
          <cell r="B1660" t="str">
            <v>BLOQ 20X20X40 TP IV S3C20</v>
          </cell>
          <cell r="C1660" t="str">
            <v>UN</v>
          </cell>
          <cell r="D1660">
            <v>1160</v>
          </cell>
        </row>
        <row r="1661">
          <cell r="A1661">
            <v>1661</v>
          </cell>
          <cell r="B1661" t="str">
            <v>BLOQ 10X20X40 TP IV S1C10</v>
          </cell>
          <cell r="C1661" t="str">
            <v>UN</v>
          </cell>
          <cell r="D1661">
            <v>795</v>
          </cell>
        </row>
        <row r="1662">
          <cell r="A1662">
            <v>1662</v>
          </cell>
          <cell r="B1662" t="str">
            <v>BLOQ 15X20X40 TP I  S1C15</v>
          </cell>
          <cell r="C1662" t="str">
            <v>UN</v>
          </cell>
          <cell r="D1662">
            <v>1085</v>
          </cell>
        </row>
        <row r="1663">
          <cell r="A1663">
            <v>1663</v>
          </cell>
          <cell r="B1663" t="str">
            <v>REFLECTOR MERC.HALOG 25OW</v>
          </cell>
          <cell r="C1663" t="str">
            <v>UN</v>
          </cell>
          <cell r="D1663">
            <v>260000</v>
          </cell>
        </row>
        <row r="1664">
          <cell r="A1664">
            <v>1664</v>
          </cell>
          <cell r="B1664" t="str">
            <v>BLOQ 15X20X40 TP IV S1C15</v>
          </cell>
          <cell r="C1664" t="str">
            <v>UN</v>
          </cell>
          <cell r="D1664">
            <v>946</v>
          </cell>
        </row>
        <row r="1665">
          <cell r="A1665">
            <v>1665</v>
          </cell>
          <cell r="B1665" t="str">
            <v>BLOQ 20X20X40 TP I  S1C20</v>
          </cell>
          <cell r="C1665" t="str">
            <v>UN</v>
          </cell>
          <cell r="D1665">
            <v>1334</v>
          </cell>
        </row>
        <row r="1666">
          <cell r="A1666">
            <v>1666</v>
          </cell>
          <cell r="B1666" t="str">
            <v>BLOQ 20X20X40 TP IV S1C20</v>
          </cell>
          <cell r="C1666" t="str">
            <v>UN</v>
          </cell>
          <cell r="D1666">
            <v>1160</v>
          </cell>
        </row>
        <row r="1667">
          <cell r="A1667">
            <v>1667</v>
          </cell>
          <cell r="B1667" t="str">
            <v>REFLECTOR MERC.HALOG 400W</v>
          </cell>
          <cell r="C1667" t="str">
            <v>UN</v>
          </cell>
          <cell r="D1667">
            <v>260000</v>
          </cell>
        </row>
        <row r="1668">
          <cell r="A1668">
            <v>1668</v>
          </cell>
          <cell r="B1668" t="str">
            <v>BLOQ 10X20X40 TP IV S10</v>
          </cell>
          <cell r="C1668" t="str">
            <v>UN</v>
          </cell>
          <cell r="D1668">
            <v>795</v>
          </cell>
        </row>
        <row r="1669">
          <cell r="A1669">
            <v>1669</v>
          </cell>
          <cell r="B1669" t="str">
            <v>COSTO ADIC.AC.3D 1500 PSI</v>
          </cell>
          <cell r="C1669" t="str">
            <v>UN</v>
          </cell>
          <cell r="D1669">
            <v>19720</v>
          </cell>
        </row>
        <row r="1670">
          <cell r="A1670">
            <v>1670</v>
          </cell>
          <cell r="B1670" t="str">
            <v>COSTO ADIC.AC.3D 2000 PSI</v>
          </cell>
          <cell r="C1670" t="str">
            <v>UN</v>
          </cell>
          <cell r="D1670">
            <v>20880</v>
          </cell>
        </row>
        <row r="1671">
          <cell r="A1671">
            <v>1671</v>
          </cell>
          <cell r="B1671" t="str">
            <v>COSTO ADIC.AC.3D 2500 PSI</v>
          </cell>
          <cell r="C1671" t="str">
            <v>UN</v>
          </cell>
          <cell r="D1671">
            <v>22040</v>
          </cell>
        </row>
        <row r="1672">
          <cell r="A1672">
            <v>1672</v>
          </cell>
          <cell r="B1672" t="str">
            <v>COSTO ADIC.AC.3D 3000 PSI</v>
          </cell>
          <cell r="C1672" t="str">
            <v>un</v>
          </cell>
          <cell r="D1672">
            <v>23200</v>
          </cell>
        </row>
        <row r="1673">
          <cell r="A1673">
            <v>1673</v>
          </cell>
          <cell r="B1673" t="str">
            <v>BROCHA DE NYLON NATURAL 4</v>
          </cell>
          <cell r="C1673" t="str">
            <v>UN</v>
          </cell>
          <cell r="D1673">
            <v>12093</v>
          </cell>
        </row>
        <row r="1674">
          <cell r="A1674">
            <v>1674</v>
          </cell>
          <cell r="B1674" t="str">
            <v>COSTO ADIC. IMP.3500 PSI</v>
          </cell>
          <cell r="C1674" t="str">
            <v>M3</v>
          </cell>
          <cell r="D1674">
            <v>4176</v>
          </cell>
        </row>
        <row r="1675">
          <cell r="A1675">
            <v>1675</v>
          </cell>
          <cell r="B1675" t="str">
            <v>COSTO ADIC. IMP.4500 PSI</v>
          </cell>
          <cell r="C1675" t="str">
            <v>M3</v>
          </cell>
          <cell r="D1675">
            <v>4872</v>
          </cell>
        </row>
        <row r="1676">
          <cell r="A1676">
            <v>1676</v>
          </cell>
          <cell r="B1676" t="str">
            <v>COSTO ADIC. IMP.5500 PSI</v>
          </cell>
          <cell r="C1676" t="str">
            <v>M3</v>
          </cell>
          <cell r="D1676">
            <v>4872</v>
          </cell>
        </row>
        <row r="1677">
          <cell r="A1677">
            <v>1677</v>
          </cell>
          <cell r="B1677" t="str">
            <v>TAPA TANQUE CIRCULAR 1000</v>
          </cell>
          <cell r="C1677" t="str">
            <v>UN</v>
          </cell>
          <cell r="D1677">
            <v>24937</v>
          </cell>
        </row>
        <row r="1678">
          <cell r="A1678">
            <v>1678</v>
          </cell>
          <cell r="B1678" t="str">
            <v>COSTO ADIC. RET.2000 PSI</v>
          </cell>
          <cell r="C1678" t="str">
            <v>M3</v>
          </cell>
          <cell r="D1678">
            <v>5104</v>
          </cell>
        </row>
        <row r="1679">
          <cell r="A1679">
            <v>1679</v>
          </cell>
          <cell r="B1679" t="str">
            <v>REFLECT.METAL HALIDE 250W</v>
          </cell>
          <cell r="C1679" t="str">
            <v>UN</v>
          </cell>
          <cell r="D1679">
            <v>225000</v>
          </cell>
        </row>
        <row r="1680">
          <cell r="A1680">
            <v>1680</v>
          </cell>
          <cell r="B1680" t="str">
            <v>COSTO ADIC. RET.4000 PSI</v>
          </cell>
          <cell r="C1680" t="str">
            <v>M3</v>
          </cell>
          <cell r="D1680">
            <v>5568</v>
          </cell>
        </row>
        <row r="1681">
          <cell r="A1681">
            <v>1681</v>
          </cell>
          <cell r="B1681" t="str">
            <v>COSTO ADIC. RET.4500 PSI</v>
          </cell>
          <cell r="C1681" t="str">
            <v>M3</v>
          </cell>
          <cell r="D1681">
            <v>5568</v>
          </cell>
        </row>
        <row r="1682">
          <cell r="A1682">
            <v>1682</v>
          </cell>
          <cell r="B1682" t="str">
            <v>BROCHA DE NYLON NATURAL 5</v>
          </cell>
          <cell r="C1682" t="str">
            <v>UN</v>
          </cell>
          <cell r="D1682">
            <v>15387</v>
          </cell>
        </row>
        <row r="1683">
          <cell r="A1683">
            <v>1683</v>
          </cell>
          <cell r="B1683" t="str">
            <v>A.C.P.M         B/QUILLA</v>
          </cell>
          <cell r="C1683" t="str">
            <v>GL</v>
          </cell>
          <cell r="D1683">
            <v>1184</v>
          </cell>
        </row>
        <row r="1684">
          <cell r="A1684">
            <v>1684</v>
          </cell>
          <cell r="B1684" t="str">
            <v>GASOLINA CORR.  B/MANGA</v>
          </cell>
          <cell r="C1684" t="str">
            <v>GL</v>
          </cell>
          <cell r="D1684">
            <v>1181</v>
          </cell>
        </row>
        <row r="1685">
          <cell r="A1685">
            <v>1685</v>
          </cell>
          <cell r="B1685" t="str">
            <v>TORNILLO ACERO   1/2x1/4"</v>
          </cell>
          <cell r="C1685" t="str">
            <v>UN</v>
          </cell>
          <cell r="D1685">
            <v>41</v>
          </cell>
        </row>
        <row r="1686">
          <cell r="A1686">
            <v>1686</v>
          </cell>
          <cell r="B1686" t="str">
            <v>SUPERMANTO         600 XT</v>
          </cell>
          <cell r="C1686" t="str">
            <v>M2</v>
          </cell>
          <cell r="D1686">
            <v>3330</v>
          </cell>
        </row>
        <row r="1687">
          <cell r="A1687">
            <v>1687</v>
          </cell>
          <cell r="B1687" t="str">
            <v>COSTO ADIC. RET.5500 PSI</v>
          </cell>
          <cell r="C1687" t="str">
            <v>M3</v>
          </cell>
          <cell r="D1687">
            <v>5568</v>
          </cell>
        </row>
        <row r="1688">
          <cell r="A1688">
            <v>1688</v>
          </cell>
          <cell r="B1688" t="str">
            <v>SUPERMANTO         800 XT</v>
          </cell>
          <cell r="C1688" t="str">
            <v>M2</v>
          </cell>
          <cell r="D1688">
            <v>4410</v>
          </cell>
        </row>
        <row r="1689">
          <cell r="A1689">
            <v>1689</v>
          </cell>
          <cell r="B1689" t="str">
            <v>TANQUE CONICO 250 LTS</v>
          </cell>
          <cell r="C1689" t="str">
            <v>UN</v>
          </cell>
          <cell r="D1689">
            <v>43551</v>
          </cell>
        </row>
        <row r="1690">
          <cell r="A1690">
            <v>1690</v>
          </cell>
          <cell r="B1690" t="str">
            <v>SUPERMANTO         400 X</v>
          </cell>
          <cell r="C1690" t="str">
            <v>M2</v>
          </cell>
          <cell r="D1690">
            <v>2570</v>
          </cell>
        </row>
        <row r="1691">
          <cell r="A1691">
            <v>1691</v>
          </cell>
          <cell r="B1691" t="str">
            <v>TORNILLO ACERO     1x1/2"</v>
          </cell>
          <cell r="C1691" t="str">
            <v>UN</v>
          </cell>
          <cell r="D1691">
            <v>210</v>
          </cell>
        </row>
        <row r="1692">
          <cell r="A1692">
            <v>1692</v>
          </cell>
          <cell r="B1692" t="str">
            <v>MANTO FIBERGLASS      P-3</v>
          </cell>
          <cell r="C1692" t="str">
            <v>M2</v>
          </cell>
          <cell r="D1692">
            <v>4430</v>
          </cell>
        </row>
        <row r="1693">
          <cell r="A1693">
            <v>1693</v>
          </cell>
          <cell r="B1693" t="str">
            <v>TAPA TANQUE CONICO 250 LT</v>
          </cell>
          <cell r="C1693" t="str">
            <v>UN</v>
          </cell>
          <cell r="D1693">
            <v>9741</v>
          </cell>
        </row>
        <row r="1694">
          <cell r="A1694">
            <v>1694</v>
          </cell>
          <cell r="B1694" t="str">
            <v>MANTO FIBERGLASS      P-4</v>
          </cell>
          <cell r="C1694" t="str">
            <v>M2</v>
          </cell>
          <cell r="D1694">
            <v>4840</v>
          </cell>
        </row>
        <row r="1695">
          <cell r="A1695">
            <v>1695</v>
          </cell>
          <cell r="B1695" t="str">
            <v>TORNILLO ACERO     2x1/2"</v>
          </cell>
          <cell r="C1695" t="str">
            <v>UN</v>
          </cell>
          <cell r="D1695">
            <v>310</v>
          </cell>
        </row>
        <row r="1696">
          <cell r="A1696">
            <v>1696</v>
          </cell>
          <cell r="B1696" t="str">
            <v>REFLECT.METAL HALIDE 400W</v>
          </cell>
          <cell r="C1696" t="str">
            <v>UN</v>
          </cell>
          <cell r="D1696">
            <v>265000</v>
          </cell>
        </row>
        <row r="1697">
          <cell r="A1697">
            <v>1697</v>
          </cell>
          <cell r="B1697" t="str">
            <v>CEMENTO GRIS CARIBE</v>
          </cell>
          <cell r="C1697" t="str">
            <v>KG</v>
          </cell>
          <cell r="D1697">
            <v>166</v>
          </cell>
        </row>
        <row r="1698">
          <cell r="A1698">
            <v>1698</v>
          </cell>
          <cell r="B1698" t="str">
            <v>REFLECTOR SODIO 70 W</v>
          </cell>
          <cell r="C1698" t="str">
            <v>UN</v>
          </cell>
          <cell r="D1698">
            <v>175000</v>
          </cell>
        </row>
        <row r="1699">
          <cell r="A1699">
            <v>1699</v>
          </cell>
          <cell r="B1699" t="str">
            <v>TORNILLO ACERO     3x1/2"</v>
          </cell>
          <cell r="C1699" t="str">
            <v>UN</v>
          </cell>
          <cell r="D1699">
            <v>414</v>
          </cell>
        </row>
        <row r="1700">
          <cell r="A1700">
            <v>1700</v>
          </cell>
          <cell r="B1700" t="str">
            <v>BAÑERA TEMPRA FIBR.VIDRIO</v>
          </cell>
          <cell r="C1700" t="str">
            <v>UN</v>
          </cell>
          <cell r="D1700">
            <v>320594</v>
          </cell>
        </row>
        <row r="1701">
          <cell r="A1701">
            <v>1701</v>
          </cell>
          <cell r="B1701" t="str">
            <v>BAÑERA TEMPRA FIBR.VIDR01</v>
          </cell>
          <cell r="C1701" t="str">
            <v>UN</v>
          </cell>
          <cell r="D1701">
            <v>337041</v>
          </cell>
        </row>
        <row r="1702">
          <cell r="A1702">
            <v>1702</v>
          </cell>
          <cell r="B1702" t="str">
            <v>TEJA SHINGLE NACIONAL 1/8</v>
          </cell>
          <cell r="C1702" t="str">
            <v>M2</v>
          </cell>
          <cell r="D1702">
            <v>4760</v>
          </cell>
        </row>
        <row r="1703">
          <cell r="A1703">
            <v>1703</v>
          </cell>
          <cell r="B1703" t="str">
            <v>TORNILLO ACERO     4x1/2"</v>
          </cell>
          <cell r="C1703" t="str">
            <v>UN</v>
          </cell>
          <cell r="D1703">
            <v>517</v>
          </cell>
        </row>
        <row r="1704">
          <cell r="A1704">
            <v>1704</v>
          </cell>
          <cell r="B1704" t="str">
            <v>TEJA SHINGLE IMPORT.  1/8</v>
          </cell>
          <cell r="C1704" t="str">
            <v>M2</v>
          </cell>
          <cell r="D1704">
            <v>6520</v>
          </cell>
        </row>
        <row r="1705">
          <cell r="A1705">
            <v>1705</v>
          </cell>
          <cell r="B1705" t="str">
            <v>TANQUE CONICO 500 LTS</v>
          </cell>
          <cell r="C1705" t="str">
            <v>UN</v>
          </cell>
          <cell r="D1705">
            <v>66961</v>
          </cell>
        </row>
        <row r="1706">
          <cell r="A1706">
            <v>1706</v>
          </cell>
          <cell r="B1706" t="str">
            <v>TORNILLO ACERO     5x1/2"</v>
          </cell>
          <cell r="C1706" t="str">
            <v>UN</v>
          </cell>
          <cell r="D1706">
            <v>721</v>
          </cell>
        </row>
        <row r="1707">
          <cell r="A1707">
            <v>1707</v>
          </cell>
          <cell r="B1707" t="str">
            <v>ROOF INSULATION</v>
          </cell>
          <cell r="C1707" t="str">
            <v>M2</v>
          </cell>
          <cell r="D1707">
            <v>6270</v>
          </cell>
        </row>
        <row r="1708">
          <cell r="A1708">
            <v>1708</v>
          </cell>
          <cell r="B1708" t="str">
            <v>TAPA TANQUE CONICO 500 LT</v>
          </cell>
          <cell r="C1708" t="str">
            <v>UN</v>
          </cell>
          <cell r="D1708">
            <v>13781</v>
          </cell>
        </row>
        <row r="1709">
          <cell r="A1709">
            <v>1709</v>
          </cell>
          <cell r="B1709" t="str">
            <v>TORNILLO ACERO     6x5/8"</v>
          </cell>
          <cell r="C1709" t="str">
            <v>UN</v>
          </cell>
          <cell r="D1709">
            <v>1321</v>
          </cell>
        </row>
        <row r="1710">
          <cell r="A1710">
            <v>1710</v>
          </cell>
          <cell r="B1710" t="str">
            <v>TANQUE CONICO 1000 LTS</v>
          </cell>
          <cell r="C1710" t="str">
            <v>UN</v>
          </cell>
          <cell r="D1710">
            <v>137114</v>
          </cell>
        </row>
        <row r="1711">
          <cell r="A1711">
            <v>1711</v>
          </cell>
          <cell r="B1711" t="str">
            <v>TORNILLO ACERO     7x5/8"</v>
          </cell>
          <cell r="C1711" t="str">
            <v>UN</v>
          </cell>
          <cell r="D1711">
            <v>1625</v>
          </cell>
        </row>
        <row r="1712">
          <cell r="A1712">
            <v>1712</v>
          </cell>
          <cell r="B1712" t="str">
            <v>HELIMALLA PLANA H-513</v>
          </cell>
          <cell r="C1712" t="str">
            <v>TN</v>
          </cell>
          <cell r="D1712">
            <v>873001</v>
          </cell>
        </row>
        <row r="1713">
          <cell r="A1713">
            <v>1713</v>
          </cell>
          <cell r="B1713" t="str">
            <v>TUERCA ACERO   Diam. 1/4"</v>
          </cell>
          <cell r="C1713" t="str">
            <v>UN</v>
          </cell>
          <cell r="D1713">
            <v>24</v>
          </cell>
        </row>
        <row r="1714">
          <cell r="A1714">
            <v>1714</v>
          </cell>
          <cell r="B1714" t="str">
            <v>FIBER STRIP</v>
          </cell>
          <cell r="C1714" t="str">
            <v>M2</v>
          </cell>
          <cell r="D1714">
            <v>760</v>
          </cell>
        </row>
        <row r="1715">
          <cell r="A1715">
            <v>1715</v>
          </cell>
          <cell r="B1715" t="str">
            <v>TUERCA ACERO   Diam. 3/8"</v>
          </cell>
          <cell r="C1715" t="str">
            <v>UN</v>
          </cell>
          <cell r="D1715">
            <v>46</v>
          </cell>
        </row>
        <row r="1716">
          <cell r="A1716">
            <v>1716</v>
          </cell>
          <cell r="B1716" t="str">
            <v>EMULSION ASFALTICA TAMBOR</v>
          </cell>
          <cell r="C1716" t="str">
            <v>GL</v>
          </cell>
          <cell r="D1716">
            <v>1399</v>
          </cell>
        </row>
        <row r="1717">
          <cell r="A1717">
            <v>1717</v>
          </cell>
          <cell r="B1717" t="str">
            <v>TUERCA ACERO   Diam. 5/8"</v>
          </cell>
          <cell r="C1717" t="str">
            <v>UN</v>
          </cell>
          <cell r="D1717">
            <v>213</v>
          </cell>
        </row>
        <row r="1718">
          <cell r="A1718">
            <v>1718</v>
          </cell>
          <cell r="B1718" t="str">
            <v>EMULSION ASFALTICA CUÑETE</v>
          </cell>
          <cell r="C1718" t="str">
            <v>GL</v>
          </cell>
          <cell r="D1718">
            <v>2396</v>
          </cell>
        </row>
        <row r="1719">
          <cell r="A1719">
            <v>1719</v>
          </cell>
          <cell r="B1719" t="str">
            <v>TORNILLO LAMINA  Dia.3/8"</v>
          </cell>
          <cell r="C1719" t="str">
            <v>UN</v>
          </cell>
          <cell r="D1719">
            <v>14</v>
          </cell>
        </row>
        <row r="1720">
          <cell r="A1720">
            <v>1720</v>
          </cell>
          <cell r="B1720" t="str">
            <v>BAÑERA TEMPRA FIBR.VIDR02</v>
          </cell>
          <cell r="C1720" t="str">
            <v>UN</v>
          </cell>
          <cell r="D1720">
            <v>410598</v>
          </cell>
        </row>
        <row r="1721">
          <cell r="A1721">
            <v>1721</v>
          </cell>
          <cell r="B1721" t="str">
            <v>TORNILLO LAMINA  Dia.1/2"</v>
          </cell>
          <cell r="C1721" t="str">
            <v>UN</v>
          </cell>
          <cell r="D1721">
            <v>16</v>
          </cell>
        </row>
        <row r="1722">
          <cell r="A1722">
            <v>1722</v>
          </cell>
          <cell r="B1722" t="str">
            <v>PERMA PLY</v>
          </cell>
          <cell r="C1722" t="str">
            <v>M2</v>
          </cell>
          <cell r="D1722">
            <v>789</v>
          </cell>
        </row>
        <row r="1723">
          <cell r="A1723">
            <v>1723</v>
          </cell>
          <cell r="B1723" t="str">
            <v>TORNILLO LAMINA  Dia.3/4"</v>
          </cell>
          <cell r="C1723" t="str">
            <v>UN</v>
          </cell>
          <cell r="D1723">
            <v>18</v>
          </cell>
        </row>
        <row r="1724">
          <cell r="A1724">
            <v>1724</v>
          </cell>
          <cell r="B1724" t="str">
            <v>TORNILLO LAMINA  Dia.  1"</v>
          </cell>
          <cell r="C1724" t="str">
            <v>UN</v>
          </cell>
          <cell r="D1724">
            <v>21</v>
          </cell>
        </row>
        <row r="1725">
          <cell r="A1725">
            <v>1725</v>
          </cell>
          <cell r="B1725" t="str">
            <v>BALDE PLASTICO NEGRO</v>
          </cell>
          <cell r="C1725" t="str">
            <v>UN</v>
          </cell>
          <cell r="D1725">
            <v>1427</v>
          </cell>
        </row>
        <row r="1726">
          <cell r="A1726">
            <v>1726</v>
          </cell>
          <cell r="B1726" t="str">
            <v>TAPA TANQUE CONIC 1000 LT</v>
          </cell>
          <cell r="C1726" t="str">
            <v>UN</v>
          </cell>
          <cell r="D1726">
            <v>24937</v>
          </cell>
        </row>
        <row r="1727">
          <cell r="A1727">
            <v>1727</v>
          </cell>
          <cell r="B1727" t="str">
            <v>SOLDADURA ELECT.6013 1/8"</v>
          </cell>
          <cell r="C1727" t="str">
            <v>KG</v>
          </cell>
          <cell r="D1727">
            <v>2960</v>
          </cell>
        </row>
        <row r="1728">
          <cell r="A1728">
            <v>1728</v>
          </cell>
          <cell r="B1728" t="str">
            <v>JUEGO CONEXIONES TANQUE</v>
          </cell>
          <cell r="C1728" t="str">
            <v>UN</v>
          </cell>
          <cell r="D1728">
            <v>8545</v>
          </cell>
        </row>
        <row r="1729">
          <cell r="A1729">
            <v>1729</v>
          </cell>
          <cell r="B1729" t="str">
            <v>TANQ ETERPLAST 500L VERDE</v>
          </cell>
          <cell r="C1729" t="str">
            <v>UN</v>
          </cell>
          <cell r="D1729">
            <v>60366</v>
          </cell>
        </row>
        <row r="1730">
          <cell r="A1730">
            <v>1730</v>
          </cell>
          <cell r="B1730" t="str">
            <v>SOLDADURA PVC LIQUIDA 1/4</v>
          </cell>
          <cell r="C1730" t="str">
            <v>UN</v>
          </cell>
          <cell r="D1730">
            <v>16318</v>
          </cell>
        </row>
        <row r="1731">
          <cell r="A1731">
            <v>1731</v>
          </cell>
          <cell r="B1731" t="str">
            <v>SOLDADURA CPVC A.CAL.1/4</v>
          </cell>
          <cell r="C1731" t="str">
            <v>UN</v>
          </cell>
          <cell r="D1731">
            <v>18100</v>
          </cell>
        </row>
        <row r="1732">
          <cell r="A1732">
            <v>1732</v>
          </cell>
          <cell r="B1732" t="str">
            <v>BROCA ESPADA 050     1/2"</v>
          </cell>
          <cell r="C1732" t="str">
            <v>UN</v>
          </cell>
          <cell r="D1732">
            <v>3438</v>
          </cell>
        </row>
        <row r="1733">
          <cell r="A1733">
            <v>1733</v>
          </cell>
          <cell r="B1733" t="str">
            <v>TUBO DRENAJE-AGR. 65mm</v>
          </cell>
          <cell r="C1733" t="str">
            <v>ML</v>
          </cell>
          <cell r="D1733">
            <v>2721</v>
          </cell>
        </row>
        <row r="1734">
          <cell r="A1734">
            <v>1734</v>
          </cell>
          <cell r="B1734" t="str">
            <v>ASFALTO TIPO 190</v>
          </cell>
          <cell r="C1734" t="str">
            <v>KG</v>
          </cell>
          <cell r="D1734">
            <v>550</v>
          </cell>
        </row>
        <row r="1735">
          <cell r="A1735">
            <v>1735</v>
          </cell>
          <cell r="B1735" t="str">
            <v>TUBO DRENAJE-AGR.100mm</v>
          </cell>
          <cell r="C1735" t="str">
            <v>ML</v>
          </cell>
          <cell r="D1735">
            <v>4806</v>
          </cell>
        </row>
        <row r="1736">
          <cell r="A1736">
            <v>1736</v>
          </cell>
          <cell r="B1736" t="str">
            <v>BROCA ESPADA 100       1"</v>
          </cell>
          <cell r="C1736" t="str">
            <v>UN</v>
          </cell>
          <cell r="D1736">
            <v>4414</v>
          </cell>
        </row>
        <row r="1737">
          <cell r="A1737">
            <v>1737</v>
          </cell>
          <cell r="B1737" t="str">
            <v>TUBO DRENAJE-AGR.160mm</v>
          </cell>
          <cell r="C1737" t="str">
            <v>ML</v>
          </cell>
          <cell r="D1737">
            <v>10704</v>
          </cell>
        </row>
        <row r="1738">
          <cell r="A1738">
            <v>1738</v>
          </cell>
          <cell r="B1738" t="str">
            <v>BROCA ESPADA 150   1 1/2"</v>
          </cell>
          <cell r="C1738" t="str">
            <v>UN</v>
          </cell>
          <cell r="D1738">
            <v>6683</v>
          </cell>
        </row>
        <row r="1739">
          <cell r="A1739">
            <v>1739</v>
          </cell>
          <cell r="B1739" t="str">
            <v>BROCA EXPANSION 7/8    3"</v>
          </cell>
          <cell r="C1739" t="str">
            <v>UN</v>
          </cell>
          <cell r="D1739">
            <v>48900</v>
          </cell>
        </row>
        <row r="1740">
          <cell r="A1740">
            <v>1740</v>
          </cell>
          <cell r="B1740" t="str">
            <v>BAÑERA CLASSIQ FIB.VIDRIO</v>
          </cell>
          <cell r="C1740" t="str">
            <v>UN</v>
          </cell>
          <cell r="D1740">
            <v>199732</v>
          </cell>
        </row>
        <row r="1741">
          <cell r="A1741">
            <v>1741</v>
          </cell>
          <cell r="B1741" t="str">
            <v>TAPA ETERPLAST 500L VERDE</v>
          </cell>
          <cell r="C1741" t="str">
            <v>UN</v>
          </cell>
          <cell r="D1741">
            <v>22326</v>
          </cell>
        </row>
        <row r="1742">
          <cell r="A1742">
            <v>1742</v>
          </cell>
          <cell r="B1742" t="str">
            <v>TUBO DRENAJE-AGR.200mm</v>
          </cell>
          <cell r="C1742" t="str">
            <v>ML</v>
          </cell>
          <cell r="D1742">
            <v>14980</v>
          </cell>
        </row>
        <row r="1743">
          <cell r="A1743">
            <v>1743</v>
          </cell>
          <cell r="B1743" t="str">
            <v>TUBO DRENAJE      65mm</v>
          </cell>
          <cell r="C1743" t="str">
            <v>ML</v>
          </cell>
          <cell r="D1743">
            <v>3726</v>
          </cell>
        </row>
        <row r="1744">
          <cell r="A1744">
            <v>1744</v>
          </cell>
          <cell r="B1744" t="str">
            <v>BROCA P/VIDRIO       1/4"</v>
          </cell>
          <cell r="C1744" t="str">
            <v>UN</v>
          </cell>
          <cell r="D1744">
            <v>6752</v>
          </cell>
        </row>
        <row r="1745">
          <cell r="A1745">
            <v>1745</v>
          </cell>
          <cell r="B1745" t="str">
            <v>TUBO DRENAJE     100mm</v>
          </cell>
          <cell r="C1745" t="str">
            <v>ML</v>
          </cell>
          <cell r="D1745">
            <v>6476</v>
          </cell>
        </row>
        <row r="1746">
          <cell r="A1746">
            <v>1746</v>
          </cell>
          <cell r="B1746" t="str">
            <v>BROCA P/VIDRIO      5/16"</v>
          </cell>
          <cell r="C1746" t="str">
            <v>UN</v>
          </cell>
          <cell r="D1746">
            <v>8300</v>
          </cell>
        </row>
        <row r="1747">
          <cell r="A1747">
            <v>1747</v>
          </cell>
          <cell r="B1747" t="str">
            <v>BASE FELT</v>
          </cell>
          <cell r="C1747" t="str">
            <v>M2</v>
          </cell>
          <cell r="D1747">
            <v>430</v>
          </cell>
        </row>
        <row r="1748">
          <cell r="A1748">
            <v>1748</v>
          </cell>
          <cell r="B1748" t="str">
            <v>BROCA P/MURO       1/4x4"</v>
          </cell>
          <cell r="C1748" t="str">
            <v>UN</v>
          </cell>
          <cell r="D1748">
            <v>1183</v>
          </cell>
        </row>
        <row r="1749">
          <cell r="A1749">
            <v>1749</v>
          </cell>
          <cell r="B1749" t="str">
            <v>BAÑERA CLASSIQ FIB.VIDR01</v>
          </cell>
          <cell r="C1749" t="str">
            <v>UN</v>
          </cell>
          <cell r="D1749">
            <v>234783</v>
          </cell>
        </row>
        <row r="1750">
          <cell r="A1750">
            <v>1750</v>
          </cell>
          <cell r="B1750" t="str">
            <v>BROCA P/MURO       1/2x4"</v>
          </cell>
          <cell r="C1750" t="str">
            <v>UN</v>
          </cell>
          <cell r="D1750">
            <v>3424</v>
          </cell>
        </row>
        <row r="1751">
          <cell r="A1751">
            <v>1751</v>
          </cell>
          <cell r="B1751" t="str">
            <v>C.RASO MONOACUSTICO  1.5"</v>
          </cell>
          <cell r="C1751" t="str">
            <v>M2</v>
          </cell>
          <cell r="D1751">
            <v>13320</v>
          </cell>
        </row>
        <row r="1752">
          <cell r="A1752">
            <v>1752</v>
          </cell>
          <cell r="B1752" t="str">
            <v>C.RASO SUPERACUSTICO 1.5"</v>
          </cell>
          <cell r="C1752" t="str">
            <v>M2</v>
          </cell>
          <cell r="D1752">
            <v>22000</v>
          </cell>
        </row>
        <row r="1753">
          <cell r="A1753">
            <v>1753</v>
          </cell>
          <cell r="B1753" t="str">
            <v>C.RASO SUPERACUSTICO   1"</v>
          </cell>
          <cell r="C1753" t="str">
            <v>M2</v>
          </cell>
          <cell r="D1753">
            <v>20150</v>
          </cell>
        </row>
        <row r="1754">
          <cell r="A1754">
            <v>1754</v>
          </cell>
          <cell r="B1754" t="str">
            <v>LAMINA ACUSTICA NEGRA 1/2</v>
          </cell>
          <cell r="C1754" t="str">
            <v>M2</v>
          </cell>
          <cell r="D1754">
            <v>5730</v>
          </cell>
        </row>
        <row r="1755">
          <cell r="A1755">
            <v>1755</v>
          </cell>
          <cell r="B1755" t="str">
            <v>TANQ ETERPLAST 500L COMPL</v>
          </cell>
          <cell r="C1755" t="str">
            <v>UN</v>
          </cell>
          <cell r="D1755">
            <v>93524</v>
          </cell>
        </row>
        <row r="1756">
          <cell r="A1756">
            <v>1756</v>
          </cell>
          <cell r="B1756" t="str">
            <v>REFLECTOR SODIO 150 W</v>
          </cell>
          <cell r="C1756" t="str">
            <v>UN</v>
          </cell>
          <cell r="D1756">
            <v>185000</v>
          </cell>
        </row>
        <row r="1757">
          <cell r="A1757">
            <v>1757</v>
          </cell>
          <cell r="B1757" t="str">
            <v>BROCA P/BERBIQUI     1/2"</v>
          </cell>
          <cell r="C1757" t="str">
            <v>UN</v>
          </cell>
          <cell r="D1757">
            <v>4390</v>
          </cell>
        </row>
        <row r="1758">
          <cell r="A1758">
            <v>1758</v>
          </cell>
          <cell r="B1758" t="str">
            <v>MURO PORTANTE FIBRIT P6-R</v>
          </cell>
          <cell r="C1758" t="str">
            <v>ML</v>
          </cell>
          <cell r="D1758">
            <v>20666</v>
          </cell>
        </row>
        <row r="1759">
          <cell r="A1759">
            <v>1759</v>
          </cell>
          <cell r="B1759" t="str">
            <v>JUEGO CONEX PVC TANQUES</v>
          </cell>
          <cell r="C1759" t="str">
            <v>UN</v>
          </cell>
          <cell r="D1759">
            <v>4362</v>
          </cell>
        </row>
        <row r="1760">
          <cell r="A1760">
            <v>1760</v>
          </cell>
          <cell r="B1760" t="str">
            <v>BROCA P/BERBIQUI       1"</v>
          </cell>
          <cell r="C1760" t="str">
            <v>UN</v>
          </cell>
          <cell r="D1760">
            <v>8260</v>
          </cell>
        </row>
        <row r="1761">
          <cell r="A1761">
            <v>1761</v>
          </cell>
          <cell r="B1761" t="str">
            <v>MASILLA ACRILICA GRIS ICO</v>
          </cell>
          <cell r="C1761" t="str">
            <v>GL</v>
          </cell>
          <cell r="D1761">
            <v>23800</v>
          </cell>
        </row>
        <row r="1762">
          <cell r="A1762">
            <v>1762</v>
          </cell>
          <cell r="B1762" t="str">
            <v>PRIMER EPOXICO        ICO</v>
          </cell>
          <cell r="C1762" t="str">
            <v>GL</v>
          </cell>
          <cell r="D1762">
            <v>32790</v>
          </cell>
        </row>
        <row r="1763">
          <cell r="A1763">
            <v>1763</v>
          </cell>
          <cell r="B1763" t="str">
            <v>CATAL P/PRIMER        ICO</v>
          </cell>
          <cell r="C1763" t="str">
            <v>QGL</v>
          </cell>
          <cell r="D1763">
            <v>14240</v>
          </cell>
        </row>
        <row r="1764">
          <cell r="A1764">
            <v>1764</v>
          </cell>
          <cell r="B1764" t="str">
            <v>SANITARIO FLUXOMETRO</v>
          </cell>
          <cell r="C1764" t="str">
            <v>UN</v>
          </cell>
          <cell r="D1764">
            <v>222000</v>
          </cell>
        </row>
        <row r="1765">
          <cell r="A1765">
            <v>1765</v>
          </cell>
          <cell r="B1765" t="str">
            <v>ARENA ROTINET</v>
          </cell>
          <cell r="C1765" t="str">
            <v>M3</v>
          </cell>
          <cell r="D1765">
            <v>16379</v>
          </cell>
        </row>
        <row r="1766">
          <cell r="A1766">
            <v>1766</v>
          </cell>
          <cell r="B1766" t="str">
            <v>CANAL Ref.240090 BLANCO</v>
          </cell>
          <cell r="C1766" t="str">
            <v>ML</v>
          </cell>
          <cell r="D1766">
            <v>4272</v>
          </cell>
        </row>
        <row r="1767">
          <cell r="A1767">
            <v>1767</v>
          </cell>
          <cell r="B1767" t="str">
            <v>ROTURA CILINDRO ESPECIAL</v>
          </cell>
          <cell r="C1767" t="str">
            <v>UN</v>
          </cell>
          <cell r="D1767">
            <v>3480</v>
          </cell>
        </row>
        <row r="1768">
          <cell r="A1768">
            <v>1768</v>
          </cell>
          <cell r="B1768" t="str">
            <v>MAMPOCEM</v>
          </cell>
          <cell r="C1768" t="str">
            <v>KG</v>
          </cell>
          <cell r="D1768">
            <v>164</v>
          </cell>
        </row>
        <row r="1769">
          <cell r="A1769">
            <v>1769</v>
          </cell>
          <cell r="B1769" t="str">
            <v>ESCALERILLAS P/TUBULAR</v>
          </cell>
          <cell r="C1769" t="str">
            <v>DD</v>
          </cell>
          <cell r="D1769">
            <v>319</v>
          </cell>
        </row>
        <row r="1770">
          <cell r="A1770">
            <v>1770</v>
          </cell>
          <cell r="B1770" t="str">
            <v>SOLDADURA ESTAÑO P/COBRE</v>
          </cell>
          <cell r="C1770" t="str">
            <v>ML</v>
          </cell>
          <cell r="D1770">
            <v>10672</v>
          </cell>
        </row>
        <row r="1771">
          <cell r="A1771">
            <v>1771</v>
          </cell>
          <cell r="B1771" t="str">
            <v>GASOLINA CORR. SAN ANDRES</v>
          </cell>
          <cell r="C1771" t="str">
            <v>GL</v>
          </cell>
          <cell r="D1771">
            <v>1252</v>
          </cell>
        </row>
        <row r="1772">
          <cell r="A1772">
            <v>1772</v>
          </cell>
          <cell r="B1772" t="str">
            <v>HELIMALLA PLANA H-567</v>
          </cell>
          <cell r="C1772" t="str">
            <v>TN</v>
          </cell>
          <cell r="D1772">
            <v>864810</v>
          </cell>
        </row>
        <row r="1773">
          <cell r="A1773">
            <v>1773</v>
          </cell>
          <cell r="B1773" t="str">
            <v>A.C.P.M.       SAN ANDRES</v>
          </cell>
          <cell r="C1773" t="str">
            <v>GL</v>
          </cell>
          <cell r="D1773">
            <v>1244</v>
          </cell>
        </row>
        <row r="1774">
          <cell r="A1774">
            <v>1774</v>
          </cell>
          <cell r="B1774" t="str">
            <v>KWIKSET CERROJO CILINDRO</v>
          </cell>
          <cell r="C1774" t="str">
            <v>UN</v>
          </cell>
          <cell r="D1774">
            <v>20880</v>
          </cell>
        </row>
        <row r="1775">
          <cell r="A1775">
            <v>1775</v>
          </cell>
          <cell r="B1775" t="str">
            <v>PEGANTE T/COLBON</v>
          </cell>
          <cell r="C1775" t="str">
            <v>GL</v>
          </cell>
          <cell r="D1775">
            <v>10535</v>
          </cell>
        </row>
        <row r="1776">
          <cell r="A1776">
            <v>1776</v>
          </cell>
          <cell r="B1776" t="str">
            <v>HELIMALLA PLANA H-589</v>
          </cell>
          <cell r="C1776" t="str">
            <v>TN</v>
          </cell>
          <cell r="D1776">
            <v>849120</v>
          </cell>
        </row>
        <row r="1777">
          <cell r="A1777">
            <v>1777</v>
          </cell>
          <cell r="B1777" t="str">
            <v>VALV CON BRAZO 3 POSICION</v>
          </cell>
          <cell r="C1777" t="str">
            <v>UN</v>
          </cell>
          <cell r="D1777">
            <v>5390</v>
          </cell>
        </row>
        <row r="1778">
          <cell r="A1778">
            <v>1778</v>
          </cell>
          <cell r="B1778" t="str">
            <v>GRAFITO EN POLVO   25 gr.</v>
          </cell>
          <cell r="C1778" t="str">
            <v>UN</v>
          </cell>
          <cell r="D1778">
            <v>1812</v>
          </cell>
        </row>
        <row r="1779">
          <cell r="A1779">
            <v>1779</v>
          </cell>
          <cell r="B1779" t="str">
            <v>SILICONA TRANSP.   75 gr.</v>
          </cell>
          <cell r="C1779" t="str">
            <v>UN</v>
          </cell>
          <cell r="D1779">
            <v>3173</v>
          </cell>
        </row>
        <row r="1780">
          <cell r="A1780">
            <v>1780</v>
          </cell>
          <cell r="B1780" t="str">
            <v>CINTA ENMASCARAR 050 1/2"</v>
          </cell>
          <cell r="C1780" t="str">
            <v>UN</v>
          </cell>
          <cell r="D1780">
            <v>1508</v>
          </cell>
        </row>
        <row r="1781">
          <cell r="A1781">
            <v>1781</v>
          </cell>
          <cell r="B1781" t="str">
            <v>CINTA ENMASCARAR 100   1"</v>
          </cell>
          <cell r="C1781" t="str">
            <v>UN</v>
          </cell>
          <cell r="D1781">
            <v>2900</v>
          </cell>
        </row>
        <row r="1782">
          <cell r="A1782">
            <v>1782</v>
          </cell>
          <cell r="B1782" t="str">
            <v>CINTA TEFLON  8 m    1/2"</v>
          </cell>
          <cell r="C1782" t="str">
            <v>UN</v>
          </cell>
          <cell r="D1782">
            <v>267</v>
          </cell>
        </row>
        <row r="1783">
          <cell r="A1783">
            <v>1783</v>
          </cell>
          <cell r="B1783" t="str">
            <v>CINTA AISLANTE  Rollo 33m</v>
          </cell>
          <cell r="C1783" t="str">
            <v>UN</v>
          </cell>
          <cell r="D1783">
            <v>3248</v>
          </cell>
        </row>
        <row r="1784">
          <cell r="A1784">
            <v>1784</v>
          </cell>
          <cell r="B1784" t="str">
            <v>CEMENTO CAUCHO PATEX</v>
          </cell>
          <cell r="C1784" t="str">
            <v>GL</v>
          </cell>
          <cell r="D1784">
            <v>16506</v>
          </cell>
        </row>
        <row r="1785">
          <cell r="A1785">
            <v>1785</v>
          </cell>
          <cell r="B1785" t="str">
            <v>CEMENTO CAUCHO PATEX 1/10</v>
          </cell>
          <cell r="C1785" t="str">
            <v>UN</v>
          </cell>
          <cell r="D1785">
            <v>1745</v>
          </cell>
        </row>
        <row r="1786">
          <cell r="A1786">
            <v>1786</v>
          </cell>
          <cell r="B1786" t="str">
            <v>PEGANTE COLBON</v>
          </cell>
          <cell r="C1786" t="str">
            <v>KL</v>
          </cell>
          <cell r="D1786">
            <v>2903</v>
          </cell>
        </row>
        <row r="1787">
          <cell r="A1787">
            <v>1787</v>
          </cell>
          <cell r="B1787" t="str">
            <v>BAÑERA CLASSIQ FIB.VIDR02</v>
          </cell>
          <cell r="C1787" t="str">
            <v>UN</v>
          </cell>
          <cell r="D1787">
            <v>331657</v>
          </cell>
        </row>
        <row r="1788">
          <cell r="A1788">
            <v>1788</v>
          </cell>
          <cell r="B1788" t="str">
            <v>CONEXION ENERGIA E-2 RES.</v>
          </cell>
          <cell r="C1788" t="str">
            <v>UN</v>
          </cell>
          <cell r="D1788">
            <v>35798</v>
          </cell>
        </row>
        <row r="1789">
          <cell r="A1789">
            <v>1789</v>
          </cell>
          <cell r="B1789" t="str">
            <v>TRITURADO 3/4"        CTG</v>
          </cell>
          <cell r="C1789" t="str">
            <v>M3</v>
          </cell>
          <cell r="D1789">
            <v>37700</v>
          </cell>
        </row>
        <row r="1790">
          <cell r="A1790">
            <v>1790</v>
          </cell>
          <cell r="B1790" t="str">
            <v>ALAMBRE GALVANIZADO No.12</v>
          </cell>
          <cell r="C1790" t="str">
            <v>KG</v>
          </cell>
          <cell r="D1790">
            <v>850</v>
          </cell>
        </row>
        <row r="1791">
          <cell r="A1791">
            <v>1791</v>
          </cell>
          <cell r="B1791" t="str">
            <v>VIDRIO 6mm</v>
          </cell>
          <cell r="C1791" t="str">
            <v>M2</v>
          </cell>
          <cell r="D1791">
            <v>23800</v>
          </cell>
        </row>
        <row r="1792">
          <cell r="A1792">
            <v>1792</v>
          </cell>
          <cell r="B1792" t="str">
            <v>VIDRIO BRONCE  4mm</v>
          </cell>
          <cell r="C1792" t="str">
            <v>M2</v>
          </cell>
          <cell r="D1792">
            <v>16150</v>
          </cell>
        </row>
        <row r="1793">
          <cell r="A1793">
            <v>1793</v>
          </cell>
          <cell r="B1793" t="str">
            <v>ALAMBRE GALVANIZADO No.14</v>
          </cell>
          <cell r="C1793" t="str">
            <v>KG</v>
          </cell>
          <cell r="D1793">
            <v>850</v>
          </cell>
        </row>
        <row r="1794">
          <cell r="A1794">
            <v>1794</v>
          </cell>
          <cell r="B1794" t="str">
            <v>ALAMBRE NEGRO       No.18</v>
          </cell>
          <cell r="C1794" t="str">
            <v>KG</v>
          </cell>
          <cell r="D1794">
            <v>700</v>
          </cell>
        </row>
        <row r="1795">
          <cell r="A1795">
            <v>1795</v>
          </cell>
          <cell r="B1795" t="str">
            <v>LAMINA LAMIROCK 5/8"</v>
          </cell>
          <cell r="C1795" t="str">
            <v>M2</v>
          </cell>
          <cell r="D1795">
            <v>14071</v>
          </cell>
        </row>
        <row r="1796">
          <cell r="A1796">
            <v>1796</v>
          </cell>
          <cell r="B1796" t="str">
            <v>CABLE POLIPROPILENO  1/2"</v>
          </cell>
          <cell r="C1796" t="str">
            <v>UN</v>
          </cell>
          <cell r="D1796">
            <v>420</v>
          </cell>
        </row>
        <row r="1797">
          <cell r="A1797">
            <v>1797</v>
          </cell>
          <cell r="B1797" t="str">
            <v>TINA HIDROMASAJE PARISIEN</v>
          </cell>
          <cell r="C1797" t="str">
            <v>UN</v>
          </cell>
          <cell r="D1797">
            <v>1292931</v>
          </cell>
        </row>
        <row r="1798">
          <cell r="A1798">
            <v>1798</v>
          </cell>
          <cell r="B1798" t="str">
            <v>LIJA FINA P/MADERA 1/2-3"</v>
          </cell>
          <cell r="C1798" t="str">
            <v>UN</v>
          </cell>
          <cell r="D1798">
            <v>55</v>
          </cell>
        </row>
        <row r="1799">
          <cell r="A1799">
            <v>1799</v>
          </cell>
          <cell r="B1799" t="str">
            <v>CONEXION ENERGIA E-3 RES.</v>
          </cell>
          <cell r="C1799" t="str">
            <v>UN</v>
          </cell>
          <cell r="D1799">
            <v>71628</v>
          </cell>
        </row>
        <row r="1800">
          <cell r="A1800">
            <v>1800</v>
          </cell>
          <cell r="B1800" t="str">
            <v>RUEDA ESMERIL A36   5"x1"</v>
          </cell>
          <cell r="C1800" t="str">
            <v>UN</v>
          </cell>
          <cell r="D1800">
            <v>14534</v>
          </cell>
        </row>
        <row r="1801">
          <cell r="A1801">
            <v>1801</v>
          </cell>
          <cell r="B1801" t="str">
            <v>PAPELITE   PLIEGO  9"x11"</v>
          </cell>
          <cell r="C1801" t="str">
            <v>UN</v>
          </cell>
          <cell r="D1801">
            <v>670</v>
          </cell>
        </row>
        <row r="1802">
          <cell r="A1802">
            <v>1802</v>
          </cell>
          <cell r="B1802" t="str">
            <v>PABMERIL   PLIEGO  9"x11"</v>
          </cell>
          <cell r="C1802" t="str">
            <v>UN</v>
          </cell>
          <cell r="D1802">
            <v>770</v>
          </cell>
        </row>
        <row r="1803">
          <cell r="A1803">
            <v>1803</v>
          </cell>
          <cell r="B1803" t="str">
            <v>LIJA DE AGUA 60-100</v>
          </cell>
          <cell r="C1803" t="str">
            <v>UN</v>
          </cell>
          <cell r="D1803">
            <v>476</v>
          </cell>
        </row>
        <row r="1804">
          <cell r="A1804">
            <v>1804</v>
          </cell>
          <cell r="B1804" t="str">
            <v>PUNTILLA C/CABEZA    1/2"</v>
          </cell>
          <cell r="C1804" t="str">
            <v>LB</v>
          </cell>
          <cell r="D1804">
            <v>559</v>
          </cell>
        </row>
        <row r="1805">
          <cell r="A1805">
            <v>1805</v>
          </cell>
          <cell r="B1805" t="str">
            <v>PERFIL LAMINA P/DRYWALL</v>
          </cell>
          <cell r="C1805" t="str">
            <v>ML</v>
          </cell>
          <cell r="D1805">
            <v>916</v>
          </cell>
        </row>
        <row r="1806">
          <cell r="A1806">
            <v>1806</v>
          </cell>
          <cell r="B1806" t="str">
            <v>PUNTILLA C/CABEZA      1"</v>
          </cell>
          <cell r="C1806" t="str">
            <v>LB</v>
          </cell>
          <cell r="D1806">
            <v>559</v>
          </cell>
        </row>
        <row r="1807">
          <cell r="A1807">
            <v>1807</v>
          </cell>
          <cell r="B1807" t="str">
            <v>ALAMBRE DE PUAS     No.12</v>
          </cell>
          <cell r="C1807" t="str">
            <v>KG</v>
          </cell>
          <cell r="D1807">
            <v>1150</v>
          </cell>
        </row>
        <row r="1808">
          <cell r="A1808">
            <v>1808</v>
          </cell>
          <cell r="B1808" t="str">
            <v>PUNTILLA C/CABEZA      2"</v>
          </cell>
          <cell r="C1808" t="str">
            <v>LB</v>
          </cell>
          <cell r="D1808">
            <v>1744</v>
          </cell>
        </row>
        <row r="1809">
          <cell r="A1809">
            <v>1809</v>
          </cell>
          <cell r="B1809" t="str">
            <v>COLOR MINERAL ROJO</v>
          </cell>
          <cell r="C1809" t="str">
            <v>KG</v>
          </cell>
          <cell r="D1809">
            <v>2600</v>
          </cell>
        </row>
        <row r="1810">
          <cell r="A1810">
            <v>1810</v>
          </cell>
          <cell r="B1810" t="str">
            <v>PUNTILLA C/CABEZA      3"</v>
          </cell>
          <cell r="C1810" t="str">
            <v>LB</v>
          </cell>
          <cell r="D1810">
            <v>531</v>
          </cell>
        </row>
        <row r="1811">
          <cell r="A1811">
            <v>1811</v>
          </cell>
          <cell r="B1811" t="str">
            <v>CUCHILLA EN PIZARRA  3x60</v>
          </cell>
          <cell r="C1811" t="str">
            <v>UN</v>
          </cell>
          <cell r="D1811">
            <v>14688</v>
          </cell>
        </row>
        <row r="1812">
          <cell r="A1812">
            <v>1812</v>
          </cell>
          <cell r="B1812" t="str">
            <v>PUNTILLA C/CABEZA  4-5-6"</v>
          </cell>
          <cell r="C1812" t="str">
            <v>LB</v>
          </cell>
          <cell r="D1812">
            <v>946</v>
          </cell>
        </row>
        <row r="1813">
          <cell r="A1813">
            <v>1813</v>
          </cell>
          <cell r="B1813" t="str">
            <v>CONEXION ENERGIA E-4 RES.</v>
          </cell>
          <cell r="C1813" t="str">
            <v>UN</v>
          </cell>
          <cell r="D1813">
            <v>107394</v>
          </cell>
        </row>
        <row r="1814">
          <cell r="A1814">
            <v>1814</v>
          </cell>
          <cell r="B1814" t="str">
            <v>CONEXION ENERGIA E-5 RES.</v>
          </cell>
          <cell r="C1814" t="str">
            <v>UN</v>
          </cell>
          <cell r="D1814">
            <v>214797</v>
          </cell>
        </row>
        <row r="1815">
          <cell r="A1815">
            <v>1815</v>
          </cell>
          <cell r="B1815" t="str">
            <v>REFLECT.METAL HALIDE 100W</v>
          </cell>
          <cell r="C1815" t="str">
            <v>UN</v>
          </cell>
          <cell r="D1815">
            <v>250000</v>
          </cell>
        </row>
        <row r="1816">
          <cell r="A1816">
            <v>1816</v>
          </cell>
          <cell r="B1816" t="str">
            <v>C.RASO DURACUSTIC     5/8</v>
          </cell>
          <cell r="C1816" t="str">
            <v>M2</v>
          </cell>
          <cell r="D1816">
            <v>6090</v>
          </cell>
        </row>
        <row r="1817">
          <cell r="A1817">
            <v>1817</v>
          </cell>
          <cell r="B1817" t="str">
            <v>PUNTILLA S/CABEZA      1"</v>
          </cell>
          <cell r="C1817" t="str">
            <v>LB</v>
          </cell>
          <cell r="D1817">
            <v>608</v>
          </cell>
        </row>
        <row r="1818">
          <cell r="A1818">
            <v>1818</v>
          </cell>
          <cell r="B1818" t="str">
            <v>LAMINA GALVANIZADA.   24</v>
          </cell>
          <cell r="C1818" t="str">
            <v>UN</v>
          </cell>
          <cell r="D1818">
            <v>10550</v>
          </cell>
        </row>
        <row r="1819">
          <cell r="A1819">
            <v>1819</v>
          </cell>
          <cell r="B1819" t="str">
            <v>LAMINA GALVANIZADA.   22</v>
          </cell>
          <cell r="C1819" t="str">
            <v>UN</v>
          </cell>
          <cell r="D1819">
            <v>12430</v>
          </cell>
        </row>
        <row r="1820">
          <cell r="A1820">
            <v>1820</v>
          </cell>
          <cell r="B1820" t="str">
            <v>PUNTILLA S/CABEZA      2"</v>
          </cell>
          <cell r="C1820" t="str">
            <v>LB</v>
          </cell>
          <cell r="D1820">
            <v>670</v>
          </cell>
        </row>
        <row r="1821">
          <cell r="A1821">
            <v>1821</v>
          </cell>
          <cell r="B1821" t="str">
            <v>LAMINA GALVANIZADA.   20</v>
          </cell>
          <cell r="C1821" t="str">
            <v>UN</v>
          </cell>
          <cell r="D1821">
            <v>15650</v>
          </cell>
        </row>
        <row r="1822">
          <cell r="A1822">
            <v>1822</v>
          </cell>
          <cell r="B1822" t="str">
            <v>BLOQUE MURO      20x20x40</v>
          </cell>
          <cell r="C1822" t="str">
            <v>UN</v>
          </cell>
          <cell r="D1822">
            <v>660</v>
          </cell>
        </row>
        <row r="1823">
          <cell r="A1823">
            <v>1823</v>
          </cell>
          <cell r="B1823" t="str">
            <v>BOLA PLASTICA</v>
          </cell>
          <cell r="C1823" t="str">
            <v>UN</v>
          </cell>
          <cell r="D1823">
            <v>1080</v>
          </cell>
        </row>
        <row r="1824">
          <cell r="A1824">
            <v>1824</v>
          </cell>
          <cell r="B1824" t="str">
            <v>BATEA</v>
          </cell>
          <cell r="C1824" t="str">
            <v>UN</v>
          </cell>
          <cell r="D1824">
            <v>17059</v>
          </cell>
        </row>
        <row r="1825">
          <cell r="A1825">
            <v>1825</v>
          </cell>
          <cell r="B1825" t="str">
            <v>LAMINA GALVANIZADA.   18</v>
          </cell>
          <cell r="C1825" t="str">
            <v>UN</v>
          </cell>
          <cell r="D1825">
            <v>20650</v>
          </cell>
        </row>
        <row r="1826">
          <cell r="A1826">
            <v>1826</v>
          </cell>
          <cell r="B1826" t="str">
            <v>LAMINA GALVANIZADA.   16</v>
          </cell>
          <cell r="C1826" t="str">
            <v>UN</v>
          </cell>
          <cell r="D1826">
            <v>25150</v>
          </cell>
        </row>
        <row r="1827">
          <cell r="A1827">
            <v>1827</v>
          </cell>
          <cell r="B1827" t="str">
            <v>ROSETA           (PLAFON)</v>
          </cell>
          <cell r="C1827" t="str">
            <v>UN</v>
          </cell>
          <cell r="D1827">
            <v>560</v>
          </cell>
        </row>
        <row r="1828">
          <cell r="A1828">
            <v>1828</v>
          </cell>
          <cell r="B1828" t="str">
            <v>BLOQUE MURO      60x35x20</v>
          </cell>
          <cell r="C1828" t="str">
            <v>UN</v>
          </cell>
          <cell r="D1828">
            <v>1350</v>
          </cell>
        </row>
        <row r="1829">
          <cell r="A1829">
            <v>1829</v>
          </cell>
          <cell r="B1829" t="str">
            <v>LAVADERO CON TANQUE 75X60</v>
          </cell>
          <cell r="C1829" t="str">
            <v>UN</v>
          </cell>
          <cell r="D1829">
            <v>32000</v>
          </cell>
        </row>
        <row r="1830">
          <cell r="A1830">
            <v>1830</v>
          </cell>
          <cell r="B1830" t="str">
            <v>PANEL R 35 1.00x2.40</v>
          </cell>
          <cell r="C1830" t="str">
            <v>UN</v>
          </cell>
          <cell r="D1830">
            <v>67552</v>
          </cell>
        </row>
        <row r="1831">
          <cell r="A1831">
            <v>1831</v>
          </cell>
          <cell r="B1831" t="str">
            <v>CONEXION TELEF. RESID.E-1</v>
          </cell>
          <cell r="C1831" t="str">
            <v>UN</v>
          </cell>
          <cell r="D1831">
            <v>180000</v>
          </cell>
        </row>
        <row r="1832">
          <cell r="A1832">
            <v>1832</v>
          </cell>
          <cell r="B1832" t="str">
            <v>VENT.ALUMINIO        FIJA</v>
          </cell>
          <cell r="C1832" t="str">
            <v>M2</v>
          </cell>
          <cell r="D1832">
            <v>36630</v>
          </cell>
        </row>
        <row r="1833">
          <cell r="A1833">
            <v>1833</v>
          </cell>
          <cell r="B1833" t="str">
            <v>TORNILLO P/MADERA    1x6"</v>
          </cell>
          <cell r="C1833" t="str">
            <v>UN</v>
          </cell>
          <cell r="D1833">
            <v>90</v>
          </cell>
        </row>
        <row r="1834">
          <cell r="A1834">
            <v>1834</v>
          </cell>
          <cell r="B1834" t="str">
            <v>CALENT AUXIL ELECTR 15 LT</v>
          </cell>
          <cell r="C1834" t="str">
            <v>UN</v>
          </cell>
          <cell r="D1834">
            <v>161500</v>
          </cell>
        </row>
        <row r="1835">
          <cell r="A1835">
            <v>1835</v>
          </cell>
          <cell r="B1835" t="str">
            <v>FLAUTA RIEGO P/LAVADERO</v>
          </cell>
          <cell r="C1835" t="str">
            <v>UN</v>
          </cell>
          <cell r="D1835">
            <v>1500</v>
          </cell>
        </row>
        <row r="1836">
          <cell r="A1836">
            <v>1836</v>
          </cell>
          <cell r="B1836" t="str">
            <v>LAMINA GALVANIZADA.   14</v>
          </cell>
          <cell r="C1836" t="str">
            <v>UN</v>
          </cell>
          <cell r="D1836">
            <v>31750</v>
          </cell>
        </row>
        <row r="1837">
          <cell r="A1837">
            <v>1837</v>
          </cell>
          <cell r="B1837" t="str">
            <v>REGISTRO CORTE       1/2"</v>
          </cell>
          <cell r="C1837" t="str">
            <v>UN</v>
          </cell>
          <cell r="D1837">
            <v>9473</v>
          </cell>
        </row>
        <row r="1838">
          <cell r="A1838">
            <v>1838</v>
          </cell>
          <cell r="B1838" t="str">
            <v>REGISTRO TOYA        3/4"</v>
          </cell>
          <cell r="C1838" t="str">
            <v>UN</v>
          </cell>
          <cell r="D1838">
            <v>22400</v>
          </cell>
        </row>
        <row r="1839">
          <cell r="A1839">
            <v>1839</v>
          </cell>
          <cell r="B1839" t="str">
            <v>TORNILLO P/MADER 1-1/2x8"</v>
          </cell>
          <cell r="C1839" t="str">
            <v>UN</v>
          </cell>
          <cell r="D1839">
            <v>14</v>
          </cell>
        </row>
        <row r="1840">
          <cell r="A1840">
            <v>1840</v>
          </cell>
          <cell r="B1840" t="str">
            <v>MANTO EDIL CONSTRUCCION</v>
          </cell>
          <cell r="C1840" t="str">
            <v>M2</v>
          </cell>
          <cell r="D1840">
            <v>5614</v>
          </cell>
        </row>
        <row r="1841">
          <cell r="A1841">
            <v>1841</v>
          </cell>
          <cell r="B1841" t="str">
            <v>CONEXION TELEF. RESID.E-2</v>
          </cell>
          <cell r="C1841" t="str">
            <v>UN</v>
          </cell>
          <cell r="D1841">
            <v>240000</v>
          </cell>
        </row>
        <row r="1842">
          <cell r="A1842">
            <v>1842</v>
          </cell>
          <cell r="B1842" t="str">
            <v>TORNILLO P/MADERA   2x10"</v>
          </cell>
          <cell r="C1842" t="str">
            <v>UN</v>
          </cell>
          <cell r="D1842">
            <v>46</v>
          </cell>
        </row>
        <row r="1843">
          <cell r="A1843">
            <v>1843</v>
          </cell>
          <cell r="B1843" t="str">
            <v>REFLECT.SODIO 1000 W</v>
          </cell>
          <cell r="C1843" t="str">
            <v>UN</v>
          </cell>
          <cell r="D1843">
            <v>500000</v>
          </cell>
        </row>
        <row r="1844">
          <cell r="A1844">
            <v>1844</v>
          </cell>
          <cell r="B1844" t="str">
            <v>TORNILLO P/MADERA   2x14"</v>
          </cell>
          <cell r="C1844" t="str">
            <v>UN</v>
          </cell>
          <cell r="D1844">
            <v>24</v>
          </cell>
        </row>
        <row r="1845">
          <cell r="A1845">
            <v>1845</v>
          </cell>
          <cell r="B1845" t="str">
            <v>REGISTRO TOYA          1"</v>
          </cell>
          <cell r="C1845" t="str">
            <v>UN</v>
          </cell>
          <cell r="D1845">
            <v>12550</v>
          </cell>
        </row>
        <row r="1846">
          <cell r="A1846">
            <v>1846</v>
          </cell>
          <cell r="B1846" t="str">
            <v>REGISTRO TOYA      1 1/2"</v>
          </cell>
          <cell r="C1846" t="str">
            <v>UN</v>
          </cell>
          <cell r="D1846">
            <v>3800</v>
          </cell>
        </row>
        <row r="1847">
          <cell r="A1847">
            <v>1847</v>
          </cell>
          <cell r="B1847" t="str">
            <v>REGISTRO CORTE         2"</v>
          </cell>
          <cell r="C1847" t="str">
            <v>UN</v>
          </cell>
          <cell r="D1847">
            <v>31000</v>
          </cell>
        </row>
        <row r="1848">
          <cell r="A1848">
            <v>1848</v>
          </cell>
          <cell r="B1848" t="str">
            <v>TORNILLO P/MADERA   3x12"</v>
          </cell>
          <cell r="C1848" t="str">
            <v>UN</v>
          </cell>
          <cell r="D1848">
            <v>59</v>
          </cell>
        </row>
        <row r="1849">
          <cell r="A1849">
            <v>1849</v>
          </cell>
          <cell r="B1849" t="str">
            <v>TORNILLO P/MADERA   3x14"</v>
          </cell>
          <cell r="C1849" t="str">
            <v>UN</v>
          </cell>
          <cell r="D1849">
            <v>72</v>
          </cell>
        </row>
        <row r="1850">
          <cell r="A1850">
            <v>1850</v>
          </cell>
          <cell r="B1850" t="str">
            <v>TORNILLO P/MADERA  1/2x3"</v>
          </cell>
          <cell r="C1850" t="str">
            <v>UN</v>
          </cell>
          <cell r="D1850">
            <v>73</v>
          </cell>
        </row>
        <row r="1851">
          <cell r="A1851">
            <v>1851</v>
          </cell>
          <cell r="B1851" t="str">
            <v>CHEQUE RED WHITE   1 1/2"</v>
          </cell>
          <cell r="C1851" t="str">
            <v>UN</v>
          </cell>
          <cell r="D1851">
            <v>73219</v>
          </cell>
        </row>
        <row r="1852">
          <cell r="A1852">
            <v>1852</v>
          </cell>
          <cell r="B1852" t="str">
            <v>CONEXION ENERGIA E-6 RES.</v>
          </cell>
          <cell r="C1852" t="str">
            <v>UN</v>
          </cell>
          <cell r="D1852">
            <v>357991</v>
          </cell>
        </row>
        <row r="1853">
          <cell r="A1853">
            <v>1853</v>
          </cell>
          <cell r="B1853" t="str">
            <v>TORNILLO P/MADERA  3/4x6"</v>
          </cell>
          <cell r="C1853" t="str">
            <v>UN</v>
          </cell>
          <cell r="D1853">
            <v>9</v>
          </cell>
        </row>
        <row r="1854">
          <cell r="A1854">
            <v>1854</v>
          </cell>
          <cell r="B1854" t="str">
            <v>CONEX. ENERGIA No3 NO RES</v>
          </cell>
          <cell r="C1854" t="str">
            <v>UN</v>
          </cell>
          <cell r="D1854">
            <v>21480</v>
          </cell>
        </row>
        <row r="1855">
          <cell r="A1855">
            <v>1855</v>
          </cell>
          <cell r="B1855" t="str">
            <v>CONEX. ENERGIA No2 NO RES</v>
          </cell>
          <cell r="C1855" t="str">
            <v>UN</v>
          </cell>
          <cell r="D1855">
            <v>23627</v>
          </cell>
        </row>
        <row r="1856">
          <cell r="A1856">
            <v>1856</v>
          </cell>
          <cell r="B1856" t="str">
            <v>TORNILLO P/MADERA    1x4"</v>
          </cell>
          <cell r="C1856" t="str">
            <v>UN</v>
          </cell>
          <cell r="D1856">
            <v>60</v>
          </cell>
        </row>
        <row r="1857">
          <cell r="A1857">
            <v>1857</v>
          </cell>
          <cell r="B1857" t="str">
            <v>CONEXION TELEF. RESID.E-3</v>
          </cell>
          <cell r="C1857" t="str">
            <v>UN</v>
          </cell>
          <cell r="D1857">
            <v>300000</v>
          </cell>
        </row>
        <row r="1858">
          <cell r="A1858">
            <v>1858</v>
          </cell>
          <cell r="B1858" t="str">
            <v>CONEX. ENERGIA No1 NO RES</v>
          </cell>
          <cell r="C1858" t="str">
            <v>UN</v>
          </cell>
          <cell r="D1858">
            <v>25776</v>
          </cell>
        </row>
        <row r="1859">
          <cell r="A1859">
            <v>1859</v>
          </cell>
          <cell r="B1859" t="str">
            <v>TORNILLO P/MADERA    2x8"</v>
          </cell>
          <cell r="C1859" t="str">
            <v>UN</v>
          </cell>
          <cell r="D1859">
            <v>35</v>
          </cell>
        </row>
        <row r="1860">
          <cell r="A1860">
            <v>1860</v>
          </cell>
          <cell r="B1860" t="str">
            <v>REVISION INSTAL. E-2 RES.</v>
          </cell>
          <cell r="C1860" t="str">
            <v>UN</v>
          </cell>
          <cell r="D1860">
            <v>4299</v>
          </cell>
        </row>
        <row r="1861">
          <cell r="A1861">
            <v>1861</v>
          </cell>
          <cell r="B1861" t="str">
            <v>PASTA P/PULIR BLANCA PHLC</v>
          </cell>
          <cell r="C1861" t="str">
            <v>GL</v>
          </cell>
          <cell r="D1861">
            <v>13000</v>
          </cell>
        </row>
        <row r="1862">
          <cell r="A1862">
            <v>1862</v>
          </cell>
          <cell r="B1862" t="str">
            <v>PASTA P/PULIR ROJA   PHLC</v>
          </cell>
          <cell r="C1862" t="str">
            <v>GL</v>
          </cell>
          <cell r="D1862">
            <v>12800</v>
          </cell>
        </row>
        <row r="1863">
          <cell r="A1863">
            <v>1863</v>
          </cell>
          <cell r="B1863" t="str">
            <v>ESM FLUORESCENTE     PHLC</v>
          </cell>
          <cell r="C1863" t="str">
            <v>FCO</v>
          </cell>
          <cell r="D1863">
            <v>5400</v>
          </cell>
        </row>
        <row r="1864">
          <cell r="A1864">
            <v>1864</v>
          </cell>
          <cell r="B1864" t="str">
            <v>SELLADOR LIJABLE 34% PHLC</v>
          </cell>
          <cell r="C1864" t="str">
            <v>GL</v>
          </cell>
          <cell r="D1864">
            <v>18200</v>
          </cell>
        </row>
        <row r="1865">
          <cell r="A1865">
            <v>1865</v>
          </cell>
          <cell r="B1865" t="str">
            <v>REVISION INSTAL. E-3 RES.</v>
          </cell>
          <cell r="C1865" t="str">
            <v>UN</v>
          </cell>
          <cell r="D1865">
            <v>7181</v>
          </cell>
        </row>
        <row r="1866">
          <cell r="A1866">
            <v>1866</v>
          </cell>
          <cell r="B1866" t="str">
            <v>SELLADOR LIJABLE 45% PHLC</v>
          </cell>
          <cell r="C1866" t="str">
            <v>GL</v>
          </cell>
          <cell r="D1866">
            <v>21200</v>
          </cell>
        </row>
        <row r="1867">
          <cell r="A1867">
            <v>1867</v>
          </cell>
          <cell r="B1867" t="str">
            <v>LACA TRANSP. CONC    PHLC</v>
          </cell>
          <cell r="C1867" t="str">
            <v>GL</v>
          </cell>
          <cell r="D1867">
            <v>20200</v>
          </cell>
        </row>
        <row r="1868">
          <cell r="A1868">
            <v>1868</v>
          </cell>
          <cell r="B1868" t="str">
            <v>LACA TRANSP. BTE     PHLC</v>
          </cell>
          <cell r="C1868" t="str">
            <v>GL</v>
          </cell>
          <cell r="D1868">
            <v>18200</v>
          </cell>
        </row>
        <row r="1869">
          <cell r="A1869">
            <v>1869</v>
          </cell>
          <cell r="B1869" t="str">
            <v>LACA TRANSP. MATE    PHLC</v>
          </cell>
          <cell r="C1869" t="str">
            <v>GL</v>
          </cell>
          <cell r="D1869">
            <v>18200</v>
          </cell>
        </row>
        <row r="1870">
          <cell r="A1870">
            <v>1870</v>
          </cell>
          <cell r="B1870" t="str">
            <v>REMOVEDOR PINTURA    PHLC</v>
          </cell>
          <cell r="C1870" t="str">
            <v>GL</v>
          </cell>
          <cell r="D1870">
            <v>24700</v>
          </cell>
        </row>
        <row r="1871">
          <cell r="A1871">
            <v>1871</v>
          </cell>
          <cell r="B1871" t="str">
            <v>TAPAPOROS INCOLORO   PHLC</v>
          </cell>
          <cell r="C1871" t="str">
            <v>GL</v>
          </cell>
          <cell r="D1871">
            <v>14000</v>
          </cell>
        </row>
        <row r="1872">
          <cell r="A1872">
            <v>1872</v>
          </cell>
          <cell r="B1872" t="str">
            <v>THINNER REMOVEDOR    PHLC</v>
          </cell>
          <cell r="C1872" t="str">
            <v>GL</v>
          </cell>
          <cell r="D1872">
            <v>9744</v>
          </cell>
        </row>
        <row r="1873">
          <cell r="A1873">
            <v>1873</v>
          </cell>
          <cell r="B1873" t="str">
            <v>CONEXION TELEF. RESID.E-4</v>
          </cell>
          <cell r="C1873" t="str">
            <v>UN</v>
          </cell>
          <cell r="D1873">
            <v>360000</v>
          </cell>
        </row>
        <row r="1874">
          <cell r="A1874">
            <v>1874</v>
          </cell>
          <cell r="B1874" t="str">
            <v>THINNER ACRILICO     PHLC</v>
          </cell>
          <cell r="C1874" t="str">
            <v>GL</v>
          </cell>
          <cell r="D1874">
            <v>12100</v>
          </cell>
        </row>
        <row r="1875">
          <cell r="A1875">
            <v>1875</v>
          </cell>
          <cell r="B1875" t="str">
            <v>VINILO ALGRECO POP.  PHLC</v>
          </cell>
          <cell r="C1875" t="str">
            <v>GL</v>
          </cell>
          <cell r="D1875">
            <v>7600</v>
          </cell>
        </row>
        <row r="1876">
          <cell r="A1876">
            <v>1876</v>
          </cell>
          <cell r="B1876" t="str">
            <v>VINILO  GRECOTONE    PHLC</v>
          </cell>
          <cell r="C1876" t="str">
            <v>GL</v>
          </cell>
          <cell r="D1876">
            <v>13200</v>
          </cell>
        </row>
        <row r="1877">
          <cell r="A1877">
            <v>1877</v>
          </cell>
          <cell r="B1877" t="str">
            <v>IMPRIMANTE ALGRECO   PHLC</v>
          </cell>
          <cell r="C1877" t="str">
            <v>GL</v>
          </cell>
          <cell r="D1877">
            <v>9000</v>
          </cell>
        </row>
        <row r="1878">
          <cell r="A1878">
            <v>1878</v>
          </cell>
          <cell r="B1878" t="str">
            <v>VINILO  GRECOTEX     PHLC</v>
          </cell>
          <cell r="C1878" t="str">
            <v>GL</v>
          </cell>
          <cell r="D1878">
            <v>19200</v>
          </cell>
        </row>
        <row r="1879">
          <cell r="A1879">
            <v>1879</v>
          </cell>
          <cell r="B1879" t="str">
            <v>VINILO  MURAL T/COL  PHLC</v>
          </cell>
          <cell r="C1879" t="str">
            <v>GL</v>
          </cell>
          <cell r="D1879">
            <v>21000</v>
          </cell>
        </row>
        <row r="1880">
          <cell r="A1880">
            <v>1880</v>
          </cell>
          <cell r="B1880" t="str">
            <v>ANTIC. CROMATO DE ZN PHLC</v>
          </cell>
          <cell r="C1880" t="str">
            <v>GL</v>
          </cell>
          <cell r="D1880">
            <v>27000</v>
          </cell>
        </row>
        <row r="1881">
          <cell r="A1881">
            <v>1881</v>
          </cell>
          <cell r="B1881" t="str">
            <v>ANTIC. ROJO CLARO    PHLC</v>
          </cell>
          <cell r="C1881" t="str">
            <v>GL</v>
          </cell>
          <cell r="D1881">
            <v>13200</v>
          </cell>
        </row>
        <row r="1882">
          <cell r="A1882">
            <v>1882</v>
          </cell>
          <cell r="B1882" t="str">
            <v>ANTIC. GRIS          PHLC</v>
          </cell>
          <cell r="C1882" t="str">
            <v>GL</v>
          </cell>
          <cell r="D1882">
            <v>15100</v>
          </cell>
        </row>
        <row r="1883">
          <cell r="A1883">
            <v>1883</v>
          </cell>
          <cell r="B1883" t="str">
            <v>PINTURA P/TABL.NEGRA PHLC</v>
          </cell>
          <cell r="C1883" t="str">
            <v>GL</v>
          </cell>
          <cell r="D1883">
            <v>19100</v>
          </cell>
        </row>
        <row r="1884">
          <cell r="A1884">
            <v>1884</v>
          </cell>
          <cell r="B1884" t="str">
            <v>LACA P/MADERA NEGRA  PHLC</v>
          </cell>
          <cell r="C1884" t="str">
            <v>GL</v>
          </cell>
          <cell r="D1884">
            <v>17200</v>
          </cell>
        </row>
        <row r="1885">
          <cell r="A1885">
            <v>1885</v>
          </cell>
          <cell r="B1885" t="str">
            <v>LACA P/MADERA V.TINT PHLC</v>
          </cell>
          <cell r="C1885" t="str">
            <v>GL</v>
          </cell>
          <cell r="D1885">
            <v>24900</v>
          </cell>
        </row>
        <row r="1886">
          <cell r="A1886">
            <v>1886</v>
          </cell>
          <cell r="B1886" t="str">
            <v>ESM SINT. MATE BCO   PHLC</v>
          </cell>
          <cell r="C1886" t="str">
            <v>GL</v>
          </cell>
          <cell r="D1886">
            <v>21700</v>
          </cell>
        </row>
        <row r="1887">
          <cell r="A1887">
            <v>1887</v>
          </cell>
          <cell r="B1887" t="str">
            <v>BARNIZ TRANSP. BTE   PHLC</v>
          </cell>
          <cell r="C1887" t="str">
            <v>GL</v>
          </cell>
          <cell r="D1887">
            <v>11900</v>
          </cell>
        </row>
        <row r="1888">
          <cell r="A1888">
            <v>1888</v>
          </cell>
          <cell r="B1888" t="str">
            <v>BARNIZ TRANSP. MATE  PHLC</v>
          </cell>
          <cell r="C1888" t="str">
            <v>GL</v>
          </cell>
          <cell r="D1888">
            <v>16800</v>
          </cell>
        </row>
        <row r="1889">
          <cell r="A1889">
            <v>1889</v>
          </cell>
          <cell r="B1889" t="str">
            <v>REVISION INSTAL. E-4 RES.</v>
          </cell>
          <cell r="C1889" t="str">
            <v>UN</v>
          </cell>
          <cell r="D1889">
            <v>9310</v>
          </cell>
        </row>
        <row r="1890">
          <cell r="A1890">
            <v>1890</v>
          </cell>
          <cell r="B1890" t="str">
            <v>LINEA TRAFICO BCO    PHLC</v>
          </cell>
          <cell r="C1890" t="str">
            <v>GL</v>
          </cell>
          <cell r="D1890">
            <v>28100</v>
          </cell>
        </row>
        <row r="1891">
          <cell r="A1891">
            <v>1891</v>
          </cell>
          <cell r="B1891" t="str">
            <v>WASH PRIMER BASE     PHLC</v>
          </cell>
          <cell r="C1891" t="str">
            <v>QGL</v>
          </cell>
          <cell r="D1891">
            <v>7800</v>
          </cell>
        </row>
        <row r="1892">
          <cell r="A1892">
            <v>1892</v>
          </cell>
          <cell r="B1892" t="str">
            <v>WASH PRIMER CATAL    PHLC</v>
          </cell>
          <cell r="C1892" t="str">
            <v>QGL</v>
          </cell>
          <cell r="D1892">
            <v>4300</v>
          </cell>
        </row>
        <row r="1893">
          <cell r="A1893">
            <v>1893</v>
          </cell>
          <cell r="B1893" t="str">
            <v>BASES P/LACAS        PHLC</v>
          </cell>
          <cell r="C1893" t="str">
            <v>GL</v>
          </cell>
          <cell r="D1893">
            <v>20900</v>
          </cell>
        </row>
        <row r="1894">
          <cell r="A1894">
            <v>1894</v>
          </cell>
          <cell r="B1894" t="str">
            <v>MASILLA BLANCA/VERDE PHLC</v>
          </cell>
          <cell r="C1894" t="str">
            <v>GL</v>
          </cell>
          <cell r="D1894">
            <v>19000</v>
          </cell>
        </row>
        <row r="1895">
          <cell r="A1895">
            <v>1895</v>
          </cell>
          <cell r="B1895" t="str">
            <v>MASILLA PLASTIMAS    PHLC</v>
          </cell>
          <cell r="C1895" t="str">
            <v>QGL</v>
          </cell>
          <cell r="D1895">
            <v>7100</v>
          </cell>
        </row>
        <row r="1896">
          <cell r="A1896">
            <v>1896</v>
          </cell>
          <cell r="B1896" t="str">
            <v>LACA P/ENTREMEZCLA   PHLC</v>
          </cell>
          <cell r="C1896" t="str">
            <v>GL</v>
          </cell>
          <cell r="D1896">
            <v>24900</v>
          </cell>
        </row>
        <row r="1897">
          <cell r="A1897">
            <v>1897</v>
          </cell>
          <cell r="B1897" t="str">
            <v>KID VINILO INSECTIC. PHLC</v>
          </cell>
          <cell r="C1897" t="str">
            <v>GL</v>
          </cell>
          <cell r="D1897">
            <v>37000</v>
          </cell>
        </row>
        <row r="1898">
          <cell r="A1898">
            <v>1898</v>
          </cell>
          <cell r="B1898" t="str">
            <v>REVISION INSTAL. E-5 RES.</v>
          </cell>
          <cell r="C1898" t="str">
            <v>UN</v>
          </cell>
          <cell r="D1898">
            <v>11454</v>
          </cell>
        </row>
        <row r="1899">
          <cell r="A1899">
            <v>1899</v>
          </cell>
          <cell r="B1899" t="str">
            <v>REVISION INSTAL. E-6 RES.</v>
          </cell>
          <cell r="C1899" t="str">
            <v>UN</v>
          </cell>
          <cell r="D1899">
            <v>14320</v>
          </cell>
        </row>
        <row r="1900">
          <cell r="A1900">
            <v>1900</v>
          </cell>
          <cell r="B1900" t="str">
            <v>PRIMER VERDE OLIVA    ICO</v>
          </cell>
          <cell r="C1900" t="str">
            <v>GL</v>
          </cell>
          <cell r="D1900">
            <v>29920</v>
          </cell>
        </row>
        <row r="1901">
          <cell r="A1901">
            <v>1901</v>
          </cell>
          <cell r="B1901" t="str">
            <v>PRIMER GRIS           ICO</v>
          </cell>
          <cell r="C1901" t="str">
            <v>GL</v>
          </cell>
          <cell r="D1901">
            <v>32790</v>
          </cell>
        </row>
        <row r="1902">
          <cell r="A1902">
            <v>1902</v>
          </cell>
          <cell r="B1902" t="str">
            <v>ESM HORNEABLE T/COLOR ICO</v>
          </cell>
          <cell r="C1902" t="str">
            <v>GL</v>
          </cell>
          <cell r="D1902">
            <v>30440</v>
          </cell>
        </row>
        <row r="1903">
          <cell r="A1903">
            <v>1903</v>
          </cell>
          <cell r="B1903" t="str">
            <v>ESM HORNEABLE NEGRO   ICO</v>
          </cell>
          <cell r="C1903" t="str">
            <v>GL</v>
          </cell>
          <cell r="D1903">
            <v>22000</v>
          </cell>
        </row>
        <row r="1904">
          <cell r="A1904">
            <v>1904</v>
          </cell>
          <cell r="B1904" t="str">
            <v>ESM MARTILLADO T/COL. ICO</v>
          </cell>
          <cell r="C1904" t="str">
            <v>GL</v>
          </cell>
          <cell r="D1904">
            <v>32620</v>
          </cell>
        </row>
        <row r="1905">
          <cell r="A1905">
            <v>1905</v>
          </cell>
          <cell r="B1905" t="str">
            <v>ESM EPOXICO T/COLOR   ICO</v>
          </cell>
          <cell r="C1905" t="str">
            <v>GL</v>
          </cell>
          <cell r="D1905">
            <v>46450</v>
          </cell>
        </row>
        <row r="1906">
          <cell r="A1906">
            <v>1906</v>
          </cell>
          <cell r="B1906" t="str">
            <v>CATAL P/ACABADO EPOX  ICO</v>
          </cell>
          <cell r="C1906" t="str">
            <v>GL</v>
          </cell>
          <cell r="D1906">
            <v>46450</v>
          </cell>
        </row>
        <row r="1907">
          <cell r="A1907">
            <v>1907</v>
          </cell>
          <cell r="B1907" t="str">
            <v>CARRETILLA INDUCOL C/TE.</v>
          </cell>
          <cell r="C1907" t="str">
            <v>UN</v>
          </cell>
          <cell r="D1907">
            <v>55367</v>
          </cell>
        </row>
        <row r="1908">
          <cell r="A1908">
            <v>1908</v>
          </cell>
          <cell r="B1908" t="str">
            <v>FLEXICOLOR BLANCO     ICO</v>
          </cell>
          <cell r="C1908" t="str">
            <v>GL</v>
          </cell>
          <cell r="D1908">
            <v>45860</v>
          </cell>
        </row>
        <row r="1909">
          <cell r="A1909">
            <v>1909</v>
          </cell>
          <cell r="B1909" t="str">
            <v>ESM SUPERLUX T/COLOR  ICO</v>
          </cell>
          <cell r="C1909" t="str">
            <v>GL</v>
          </cell>
          <cell r="D1909">
            <v>26290</v>
          </cell>
        </row>
        <row r="1910">
          <cell r="A1910">
            <v>1910</v>
          </cell>
          <cell r="B1910" t="str">
            <v>MANGUERA NIVEL       5/16</v>
          </cell>
          <cell r="C1910" t="str">
            <v>ML</v>
          </cell>
          <cell r="D1910">
            <v>343</v>
          </cell>
        </row>
        <row r="1911">
          <cell r="A1911">
            <v>1911</v>
          </cell>
          <cell r="B1911" t="str">
            <v>ESM ICOLUX T/COLOR    ICO</v>
          </cell>
          <cell r="C1911" t="str">
            <v>GL</v>
          </cell>
          <cell r="D1911">
            <v>24550</v>
          </cell>
        </row>
        <row r="1912">
          <cell r="A1912">
            <v>1912</v>
          </cell>
          <cell r="B1912" t="str">
            <v>ICOMATE BLANCO        ICO</v>
          </cell>
          <cell r="C1912" t="str">
            <v>GL</v>
          </cell>
          <cell r="D1912">
            <v>24370</v>
          </cell>
        </row>
        <row r="1913">
          <cell r="A1913">
            <v>1913</v>
          </cell>
          <cell r="B1913" t="str">
            <v>VINILICO T/COLOR      ICO</v>
          </cell>
          <cell r="C1913" t="str">
            <v>GL</v>
          </cell>
          <cell r="D1913">
            <v>21650</v>
          </cell>
        </row>
        <row r="1914">
          <cell r="A1914">
            <v>1914</v>
          </cell>
          <cell r="B1914" t="str">
            <v>VINILUX  T/COLOR      ICO</v>
          </cell>
          <cell r="C1914" t="str">
            <v>GL</v>
          </cell>
          <cell r="D1914">
            <v>14880</v>
          </cell>
        </row>
        <row r="1915">
          <cell r="A1915">
            <v>1915</v>
          </cell>
          <cell r="B1915" t="str">
            <v>ICOLATEX T/COLOR      ICO</v>
          </cell>
          <cell r="C1915" t="str">
            <v>GL</v>
          </cell>
          <cell r="D1915">
            <v>8720</v>
          </cell>
        </row>
        <row r="1916">
          <cell r="A1916">
            <v>1916</v>
          </cell>
          <cell r="B1916" t="str">
            <v>ANTIC.CROMATO DE ZINC ICO</v>
          </cell>
          <cell r="C1916" t="str">
            <v>GL</v>
          </cell>
          <cell r="D1916">
            <v>32790</v>
          </cell>
        </row>
        <row r="1917">
          <cell r="A1917">
            <v>1917</v>
          </cell>
          <cell r="B1917" t="str">
            <v>ANTIC GRIS PROTECCION ICO</v>
          </cell>
          <cell r="C1917" t="str">
            <v>GL</v>
          </cell>
          <cell r="D1917">
            <v>18070</v>
          </cell>
        </row>
        <row r="1918">
          <cell r="A1918">
            <v>1918</v>
          </cell>
          <cell r="B1918" t="str">
            <v>ANTIC ROJO PROTECCION ICO</v>
          </cell>
          <cell r="C1918" t="str">
            <v>GL</v>
          </cell>
          <cell r="D1918">
            <v>15880</v>
          </cell>
        </row>
        <row r="1919">
          <cell r="A1919">
            <v>1919</v>
          </cell>
          <cell r="B1919" t="str">
            <v>ICOLUX ALUMINIO       ICO</v>
          </cell>
          <cell r="C1919" t="str">
            <v>GL</v>
          </cell>
          <cell r="D1919">
            <v>28660</v>
          </cell>
        </row>
        <row r="1920">
          <cell r="A1920">
            <v>1920</v>
          </cell>
          <cell r="B1920" t="str">
            <v>ALUMINIO BITUMINOSO   ICO</v>
          </cell>
          <cell r="C1920" t="str">
            <v>GL</v>
          </cell>
          <cell r="D1920">
            <v>30680</v>
          </cell>
        </row>
        <row r="1921">
          <cell r="A1921">
            <v>1921</v>
          </cell>
          <cell r="B1921" t="str">
            <v>ALUMINIO EXTRA REFLEC ICO</v>
          </cell>
          <cell r="C1921" t="str">
            <v>GL</v>
          </cell>
          <cell r="D1921">
            <v>31630</v>
          </cell>
        </row>
        <row r="1922">
          <cell r="A1922">
            <v>1922</v>
          </cell>
          <cell r="B1922" t="str">
            <v>BARNIZ SINTETICO BTE  ICO</v>
          </cell>
          <cell r="C1922" t="str">
            <v>GL</v>
          </cell>
          <cell r="D1922">
            <v>12000</v>
          </cell>
        </row>
        <row r="1923">
          <cell r="A1923">
            <v>1923</v>
          </cell>
          <cell r="B1923" t="str">
            <v>BARNIZ TRANSP.BTE     ICO</v>
          </cell>
          <cell r="C1923" t="str">
            <v>GL</v>
          </cell>
          <cell r="D1923">
            <v>19330</v>
          </cell>
        </row>
        <row r="1924">
          <cell r="A1924">
            <v>1924</v>
          </cell>
          <cell r="B1924" t="str">
            <v>BARNIZ TRANSP. MATE   ICO</v>
          </cell>
          <cell r="C1924" t="str">
            <v>GL</v>
          </cell>
          <cell r="D1924">
            <v>17890</v>
          </cell>
        </row>
        <row r="1925">
          <cell r="A1925">
            <v>1925</v>
          </cell>
          <cell r="B1925" t="str">
            <v>PASTA PULIDORA BLANCA ICO</v>
          </cell>
          <cell r="C1925" t="str">
            <v>GL</v>
          </cell>
          <cell r="D1925">
            <v>12570</v>
          </cell>
        </row>
        <row r="1926">
          <cell r="A1926">
            <v>1926</v>
          </cell>
          <cell r="B1926" t="str">
            <v>REMOVEDOR DE PINTURA  ICO</v>
          </cell>
          <cell r="C1926" t="str">
            <v>GL</v>
          </cell>
          <cell r="D1926">
            <v>27890</v>
          </cell>
        </row>
        <row r="1927">
          <cell r="A1927">
            <v>1927</v>
          </cell>
          <cell r="B1927" t="str">
            <v>TAPAPOROS NATURAL     ICO</v>
          </cell>
          <cell r="C1927" t="str">
            <v>GL</v>
          </cell>
          <cell r="D1927">
            <v>15690</v>
          </cell>
        </row>
        <row r="1928">
          <cell r="A1928">
            <v>1928</v>
          </cell>
          <cell r="B1928" t="str">
            <v>SELLADOR LIJABLE 28%  ICO</v>
          </cell>
          <cell r="C1928" t="str">
            <v>GL</v>
          </cell>
          <cell r="D1928">
            <v>19310</v>
          </cell>
        </row>
        <row r="1929">
          <cell r="A1929">
            <v>1929</v>
          </cell>
          <cell r="B1929" t="str">
            <v>SELLADOR LIJABLE 40%  ICO</v>
          </cell>
          <cell r="C1929" t="str">
            <v>GL</v>
          </cell>
          <cell r="D1929">
            <v>22340</v>
          </cell>
        </row>
        <row r="1930">
          <cell r="A1930">
            <v>1930</v>
          </cell>
          <cell r="B1930" t="str">
            <v>LACA TRANSP BTE P/MAD ICO</v>
          </cell>
          <cell r="C1930" t="str">
            <v>GL</v>
          </cell>
          <cell r="D1930">
            <v>20620</v>
          </cell>
        </row>
        <row r="1931">
          <cell r="A1931">
            <v>1931</v>
          </cell>
          <cell r="B1931" t="str">
            <v>LACA TRANSP MATEP/MAD ICO</v>
          </cell>
          <cell r="C1931" t="str">
            <v>GL</v>
          </cell>
          <cell r="D1931">
            <v>20870</v>
          </cell>
        </row>
        <row r="1932">
          <cell r="A1932">
            <v>1932</v>
          </cell>
          <cell r="B1932" t="str">
            <v>DECORALAC TRANSP BTE  ICO</v>
          </cell>
          <cell r="C1932" t="str">
            <v>GL</v>
          </cell>
          <cell r="D1932">
            <v>16330</v>
          </cell>
        </row>
        <row r="1933">
          <cell r="A1933">
            <v>1933</v>
          </cell>
          <cell r="B1933" t="str">
            <v>LAVADERO CEMENTO    55x80</v>
          </cell>
          <cell r="C1933" t="str">
            <v>UN</v>
          </cell>
          <cell r="D1933">
            <v>65867</v>
          </cell>
        </row>
        <row r="1934">
          <cell r="A1934">
            <v>1934</v>
          </cell>
          <cell r="B1934" t="str">
            <v>CALENT AUXIL ELECTR 10 LT</v>
          </cell>
          <cell r="C1934" t="str">
            <v>UN</v>
          </cell>
          <cell r="D1934">
            <v>139900</v>
          </cell>
        </row>
        <row r="1935">
          <cell r="A1935">
            <v>1935</v>
          </cell>
          <cell r="B1935" t="str">
            <v>CALENT AUXIL ELECTR 10 01</v>
          </cell>
          <cell r="C1935" t="str">
            <v>UN</v>
          </cell>
          <cell r="D1935">
            <v>139900</v>
          </cell>
        </row>
        <row r="1936">
          <cell r="A1936">
            <v>1936</v>
          </cell>
          <cell r="B1936" t="str">
            <v>ESTUFA GAS 4 PUESTOS</v>
          </cell>
          <cell r="C1936" t="str">
            <v>UN</v>
          </cell>
          <cell r="D1936">
            <v>187900</v>
          </cell>
        </row>
        <row r="1937">
          <cell r="A1937">
            <v>1937</v>
          </cell>
          <cell r="B1937" t="str">
            <v>ESTUFA GAS 4 PUESTOS ELEC</v>
          </cell>
          <cell r="C1937" t="str">
            <v>UN</v>
          </cell>
          <cell r="D1937">
            <v>247800</v>
          </cell>
        </row>
        <row r="1938">
          <cell r="A1938">
            <v>1938</v>
          </cell>
          <cell r="B1938" t="str">
            <v>ESTUFA GAS 5 PUESTOS ELEC</v>
          </cell>
          <cell r="C1938" t="str">
            <v>UN</v>
          </cell>
          <cell r="D1938">
            <v>411940</v>
          </cell>
        </row>
        <row r="1939">
          <cell r="A1939">
            <v>1939</v>
          </cell>
          <cell r="B1939" t="str">
            <v>ESTUFA MIXTA DE 4 PUESTOS</v>
          </cell>
          <cell r="C1939" t="str">
            <v>UN</v>
          </cell>
          <cell r="D1939">
            <v>166390</v>
          </cell>
        </row>
        <row r="1940">
          <cell r="A1940">
            <v>1940</v>
          </cell>
          <cell r="B1940" t="str">
            <v>EST MIXTA 4 PUESTOS ELECT</v>
          </cell>
          <cell r="C1940" t="str">
            <v>UN</v>
          </cell>
          <cell r="D1940">
            <v>226460</v>
          </cell>
        </row>
        <row r="1941">
          <cell r="A1941">
            <v>1941</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row r="2610">
          <cell r="A2610">
            <v>2610</v>
          </cell>
          <cell r="B2610" t="str">
            <v>TABL.PARA TOTALI.HQP  42C</v>
          </cell>
          <cell r="C2610" t="str">
            <v>UN</v>
          </cell>
          <cell r="D2610">
            <v>423260</v>
          </cell>
        </row>
        <row r="2611">
          <cell r="A2611">
            <v>2611</v>
          </cell>
          <cell r="B2611" t="str">
            <v>PUERTA INSTITUCIONAL VIDR</v>
          </cell>
          <cell r="C2611" t="str">
            <v>UN</v>
          </cell>
          <cell r="D2611">
            <v>10311955</v>
          </cell>
        </row>
        <row r="2612">
          <cell r="A2612">
            <v>2612</v>
          </cell>
          <cell r="B2612" t="str">
            <v>DIV.BAÑO ACRILICA</v>
          </cell>
          <cell r="C2612" t="str">
            <v>M2</v>
          </cell>
          <cell r="D2612">
            <v>83435</v>
          </cell>
        </row>
        <row r="2613">
          <cell r="A2613">
            <v>2613</v>
          </cell>
          <cell r="B2613" t="str">
            <v>GEOMEMBRANA GEOFORT   500</v>
          </cell>
          <cell r="C2613" t="str">
            <v>M2</v>
          </cell>
          <cell r="D2613">
            <v>2514</v>
          </cell>
        </row>
        <row r="2614">
          <cell r="A2614">
            <v>2614</v>
          </cell>
          <cell r="B2614" t="str">
            <v>DIV.BAÑO  VIDRIO TEMPLADO</v>
          </cell>
          <cell r="C2614" t="str">
            <v>M2</v>
          </cell>
          <cell r="D2614">
            <v>83435</v>
          </cell>
        </row>
        <row r="2615">
          <cell r="A2615">
            <v>2615</v>
          </cell>
          <cell r="B2615" t="str">
            <v>DIV.BAÑO V.TEMPLADO BRONC</v>
          </cell>
          <cell r="C2615" t="str">
            <v>M2</v>
          </cell>
          <cell r="D2615">
            <v>75295</v>
          </cell>
        </row>
        <row r="2616">
          <cell r="A2616">
            <v>2616</v>
          </cell>
          <cell r="B2616" t="str">
            <v>GEOTEXTIL TYPAR      3301</v>
          </cell>
          <cell r="C2616" t="str">
            <v>M2</v>
          </cell>
          <cell r="D2616">
            <v>864</v>
          </cell>
        </row>
        <row r="2617">
          <cell r="A2617">
            <v>2617</v>
          </cell>
          <cell r="B2617" t="str">
            <v>CELOSIA EN ALUMINIO</v>
          </cell>
          <cell r="C2617" t="str">
            <v>M2</v>
          </cell>
          <cell r="D2617">
            <v>80382</v>
          </cell>
        </row>
        <row r="2618">
          <cell r="A2618">
            <v>2618</v>
          </cell>
          <cell r="B2618" t="str">
            <v>VENTANA CORREDIZA 1.2x1.2</v>
          </cell>
          <cell r="C2618" t="str">
            <v>M2</v>
          </cell>
          <cell r="D2618">
            <v>43762</v>
          </cell>
        </row>
        <row r="2619">
          <cell r="A2619">
            <v>2619</v>
          </cell>
          <cell r="B2619" t="str">
            <v>GEOTEXTIL TYPAR      3601</v>
          </cell>
          <cell r="C2619" t="str">
            <v>M2</v>
          </cell>
          <cell r="D2619">
            <v>1624</v>
          </cell>
        </row>
        <row r="2620">
          <cell r="A2620">
            <v>2620</v>
          </cell>
          <cell r="B2620" t="str">
            <v>GEOTEXTIL NO TEJIDO  1600</v>
          </cell>
          <cell r="C2620" t="str">
            <v>M2</v>
          </cell>
          <cell r="D2620">
            <v>864</v>
          </cell>
        </row>
        <row r="2621">
          <cell r="A2621">
            <v>2621</v>
          </cell>
          <cell r="B2621" t="str">
            <v>VENTANA CORREDIZA VC-5020</v>
          </cell>
          <cell r="C2621" t="str">
            <v>M2</v>
          </cell>
          <cell r="D2621">
            <v>66340</v>
          </cell>
        </row>
        <row r="2622">
          <cell r="A2622">
            <v>2622</v>
          </cell>
          <cell r="B2622" t="str">
            <v>GEODREN  2000</v>
          </cell>
          <cell r="C2622" t="str">
            <v>M2</v>
          </cell>
          <cell r="D2622">
            <v>8120</v>
          </cell>
        </row>
        <row r="2623">
          <cell r="A2623">
            <v>2623</v>
          </cell>
          <cell r="B2623" t="str">
            <v>GEODREM  10000</v>
          </cell>
          <cell r="C2623" t="str">
            <v>M2</v>
          </cell>
          <cell r="D2623">
            <v>52200</v>
          </cell>
        </row>
        <row r="2624">
          <cell r="A2624">
            <v>2624</v>
          </cell>
          <cell r="B2624" t="str">
            <v>ANTICORROSIVO GRIS GALON</v>
          </cell>
          <cell r="C2624" t="str">
            <v>UN</v>
          </cell>
          <cell r="D2624">
            <v>34026</v>
          </cell>
        </row>
        <row r="2625">
          <cell r="A2625">
            <v>2625</v>
          </cell>
          <cell r="B2625" t="str">
            <v>BARNIZ TRANSPARENTE GALON</v>
          </cell>
          <cell r="C2625" t="str">
            <v>UN</v>
          </cell>
          <cell r="D2625">
            <v>18070</v>
          </cell>
        </row>
        <row r="2626">
          <cell r="A2626">
            <v>2626</v>
          </cell>
          <cell r="B2626" t="str">
            <v>BARNIZ SINTETICO BRILLANT</v>
          </cell>
          <cell r="C2626" t="str">
            <v>UN</v>
          </cell>
          <cell r="D2626">
            <v>12250</v>
          </cell>
        </row>
        <row r="2627">
          <cell r="A2627">
            <v>2627</v>
          </cell>
          <cell r="B2627" t="str">
            <v>BARNIZ TRANSP.MATE GALON</v>
          </cell>
          <cell r="C2627" t="str">
            <v>UN</v>
          </cell>
          <cell r="D2627">
            <v>17040</v>
          </cell>
        </row>
        <row r="2628">
          <cell r="A2628">
            <v>2628</v>
          </cell>
          <cell r="B2628" t="str">
            <v>VENTANA CORREDIZA 1.2x101</v>
          </cell>
          <cell r="C2628" t="str">
            <v>M2</v>
          </cell>
          <cell r="D2628">
            <v>63600</v>
          </cell>
        </row>
        <row r="2629">
          <cell r="A2629">
            <v>2629</v>
          </cell>
          <cell r="B2629" t="str">
            <v>VENTANA CORREDIZA 1.2x102</v>
          </cell>
          <cell r="C2629" t="str">
            <v>M2</v>
          </cell>
          <cell r="D2629">
            <v>46400</v>
          </cell>
        </row>
        <row r="2630">
          <cell r="A2630">
            <v>2630</v>
          </cell>
          <cell r="B2630" t="str">
            <v>PINTURA ALUM.BITUMINOSO</v>
          </cell>
          <cell r="C2630" t="str">
            <v>UN</v>
          </cell>
          <cell r="D2630">
            <v>140490</v>
          </cell>
        </row>
        <row r="2631">
          <cell r="A2631">
            <v>2631</v>
          </cell>
          <cell r="B2631" t="str">
            <v>PINTURA ICOLUX ALUM.GALON</v>
          </cell>
          <cell r="C2631" t="str">
            <v>UN</v>
          </cell>
          <cell r="D2631">
            <v>27040</v>
          </cell>
        </row>
        <row r="2632">
          <cell r="A2632">
            <v>2632</v>
          </cell>
          <cell r="B2632" t="str">
            <v>PINTURA ALUMINIO EXTRA GL</v>
          </cell>
          <cell r="C2632" t="str">
            <v>UN</v>
          </cell>
          <cell r="D2632">
            <v>29840</v>
          </cell>
        </row>
        <row r="2633">
          <cell r="A2633">
            <v>2633</v>
          </cell>
          <cell r="B2633" t="str">
            <v>POLVILLO               01</v>
          </cell>
          <cell r="C2633" t="str">
            <v>M3</v>
          </cell>
          <cell r="D2633">
            <v>6700</v>
          </cell>
        </row>
        <row r="2634">
          <cell r="A2634">
            <v>2634</v>
          </cell>
          <cell r="B2634" t="str">
            <v>CLOSET AMERICA METAL</v>
          </cell>
          <cell r="C2634" t="str">
            <v>M2</v>
          </cell>
          <cell r="D2634">
            <v>85616</v>
          </cell>
        </row>
        <row r="2635">
          <cell r="A2635">
            <v>2635</v>
          </cell>
          <cell r="B2635" t="str">
            <v>BALDOSA 1-N MELATO  33x33</v>
          </cell>
          <cell r="C2635" t="str">
            <v>M2</v>
          </cell>
          <cell r="D2635">
            <v>11500</v>
          </cell>
        </row>
        <row r="2636">
          <cell r="A2636">
            <v>2636</v>
          </cell>
          <cell r="B2636" t="str">
            <v>HORNO M. V. PROGR ELECTRN</v>
          </cell>
          <cell r="C2636" t="str">
            <v>UN</v>
          </cell>
          <cell r="D2636">
            <v>683300</v>
          </cell>
        </row>
        <row r="2637">
          <cell r="A2637">
            <v>2637</v>
          </cell>
          <cell r="B2637" t="str">
            <v>HORNO M. V. PROGR ELECT01</v>
          </cell>
          <cell r="C2637" t="str">
            <v>UN</v>
          </cell>
          <cell r="D2637">
            <v>620000</v>
          </cell>
        </row>
        <row r="2638">
          <cell r="A2638">
            <v>2638</v>
          </cell>
          <cell r="B2638" t="str">
            <v>CEMENTO GRIS CARIBE    01</v>
          </cell>
          <cell r="C2638" t="str">
            <v>KG</v>
          </cell>
          <cell r="D2638">
            <v>164</v>
          </cell>
        </row>
        <row r="2639">
          <cell r="A2639">
            <v>2639</v>
          </cell>
          <cell r="B2639" t="str">
            <v>ALFA LISTO</v>
          </cell>
          <cell r="C2639" t="str">
            <v>KG</v>
          </cell>
          <cell r="D2639">
            <v>5980</v>
          </cell>
        </row>
        <row r="2640">
          <cell r="A2640">
            <v>2640</v>
          </cell>
          <cell r="B2640" t="str">
            <v>HORNO A GAS FULL SAFETY N</v>
          </cell>
          <cell r="C2640" t="str">
            <v>UN</v>
          </cell>
          <cell r="D2640">
            <v>418800</v>
          </cell>
        </row>
        <row r="2641">
          <cell r="A2641">
            <v>2641</v>
          </cell>
          <cell r="B2641" t="str">
            <v>PICOS</v>
          </cell>
          <cell r="C2641" t="str">
            <v>UN</v>
          </cell>
          <cell r="D2641">
            <v>6577</v>
          </cell>
        </row>
        <row r="2642">
          <cell r="A2642">
            <v>2642</v>
          </cell>
          <cell r="B2642" t="str">
            <v>CAMPERO PASAJEROS</v>
          </cell>
          <cell r="C2642" t="str">
            <v>HR</v>
          </cell>
          <cell r="D2642">
            <v>8934</v>
          </cell>
        </row>
        <row r="2643">
          <cell r="A2643">
            <v>2643</v>
          </cell>
          <cell r="B2643" t="str">
            <v>CEMENTO BLANCO NARE</v>
          </cell>
          <cell r="C2643" t="str">
            <v>KG</v>
          </cell>
          <cell r="D2643">
            <v>366</v>
          </cell>
        </row>
        <row r="2644">
          <cell r="A2644">
            <v>2644</v>
          </cell>
          <cell r="B2644" t="str">
            <v>HORNO A GAS FULL SAFETY P</v>
          </cell>
          <cell r="C2644" t="str">
            <v>UN</v>
          </cell>
          <cell r="D2644">
            <v>418800</v>
          </cell>
        </row>
        <row r="2645">
          <cell r="A2645">
            <v>2645</v>
          </cell>
          <cell r="B2645" t="str">
            <v>DIAGONAL VARILLA 5/8" CPS</v>
          </cell>
          <cell r="C2645" t="str">
            <v>UN</v>
          </cell>
          <cell r="D2645">
            <v>3471</v>
          </cell>
        </row>
        <row r="2646">
          <cell r="A2646">
            <v>2646</v>
          </cell>
          <cell r="B2646" t="str">
            <v>CAMION 3 TONS REDES</v>
          </cell>
          <cell r="C2646" t="str">
            <v>HR</v>
          </cell>
          <cell r="D2646">
            <v>18692</v>
          </cell>
        </row>
        <row r="2647">
          <cell r="A2647">
            <v>2647</v>
          </cell>
          <cell r="B2647" t="str">
            <v>BALDOSA 5 MELATO    33x33</v>
          </cell>
          <cell r="C2647" t="str">
            <v>M2</v>
          </cell>
          <cell r="D2647">
            <v>18734</v>
          </cell>
        </row>
        <row r="2648">
          <cell r="A2648">
            <v>2648</v>
          </cell>
          <cell r="B2648" t="str">
            <v>HORNO EMPOTRAB GAS NATUR</v>
          </cell>
          <cell r="C2648" t="str">
            <v>UN</v>
          </cell>
          <cell r="D2648">
            <v>269700</v>
          </cell>
        </row>
        <row r="2649">
          <cell r="A2649">
            <v>2649</v>
          </cell>
          <cell r="B2649" t="str">
            <v>ESPARRAGO         5/8x18"</v>
          </cell>
          <cell r="C2649" t="str">
            <v>UN</v>
          </cell>
          <cell r="D2649">
            <v>3900</v>
          </cell>
        </row>
        <row r="2650">
          <cell r="A2650">
            <v>2650</v>
          </cell>
          <cell r="B2650" t="str">
            <v>ABRAZADERA 1 SALID.TIPO 2</v>
          </cell>
          <cell r="C2650" t="str">
            <v>UN</v>
          </cell>
          <cell r="D2650">
            <v>5360</v>
          </cell>
        </row>
        <row r="2651">
          <cell r="A2651">
            <v>2651</v>
          </cell>
          <cell r="B2651" t="str">
            <v>L/MANOS PALERMO</v>
          </cell>
          <cell r="C2651" t="str">
            <v>UN</v>
          </cell>
          <cell r="D2651">
            <v>246934</v>
          </cell>
        </row>
        <row r="2652">
          <cell r="A2652">
            <v>2652</v>
          </cell>
          <cell r="B2652" t="str">
            <v>CAL HIDRATADA NARE</v>
          </cell>
          <cell r="C2652" t="str">
            <v>KG</v>
          </cell>
          <cell r="D2652">
            <v>642</v>
          </cell>
        </row>
        <row r="2653">
          <cell r="A2653">
            <v>2653</v>
          </cell>
          <cell r="B2653" t="str">
            <v>ABRAZADERA 2 SALID.TIPO 3</v>
          </cell>
          <cell r="C2653" t="str">
            <v>UN</v>
          </cell>
          <cell r="D2653">
            <v>5483</v>
          </cell>
        </row>
        <row r="2654">
          <cell r="A2654">
            <v>2654</v>
          </cell>
          <cell r="B2654" t="str">
            <v>L/MANOS STILO 715 PRMIUM</v>
          </cell>
          <cell r="C2654" t="str">
            <v>UN</v>
          </cell>
          <cell r="D2654">
            <v>168200</v>
          </cell>
        </row>
        <row r="2655">
          <cell r="A2655">
            <v>2655</v>
          </cell>
          <cell r="B2655" t="str">
            <v>ESPARRAGO         5/8x20"</v>
          </cell>
          <cell r="C2655" t="str">
            <v>UN</v>
          </cell>
          <cell r="D2655">
            <v>4500</v>
          </cell>
        </row>
        <row r="2656">
          <cell r="A2656">
            <v>2656</v>
          </cell>
          <cell r="B2656" t="str">
            <v>BIDET REAL</v>
          </cell>
          <cell r="C2656" t="str">
            <v>UN</v>
          </cell>
          <cell r="D2656">
            <v>332875</v>
          </cell>
        </row>
        <row r="2657">
          <cell r="A2657">
            <v>2657</v>
          </cell>
          <cell r="B2657" t="str">
            <v>LIMA PARA AFILAR       6"</v>
          </cell>
          <cell r="C2657" t="str">
            <v>UN</v>
          </cell>
          <cell r="D2657">
            <v>1954</v>
          </cell>
        </row>
        <row r="2658">
          <cell r="A2658">
            <v>2658</v>
          </cell>
          <cell r="B2658" t="str">
            <v>HORNO EMPOTR GAS PROPANO</v>
          </cell>
          <cell r="C2658" t="str">
            <v>UN</v>
          </cell>
          <cell r="D2658">
            <v>269700</v>
          </cell>
        </row>
        <row r="2659">
          <cell r="A2659">
            <v>2659</v>
          </cell>
          <cell r="B2659" t="str">
            <v>AISLADOR SUP.ANSI 52-1</v>
          </cell>
          <cell r="C2659" t="str">
            <v>UN</v>
          </cell>
          <cell r="D2659">
            <v>16485</v>
          </cell>
        </row>
        <row r="2660">
          <cell r="A2660">
            <v>2660</v>
          </cell>
          <cell r="B2660" t="str">
            <v>TORNILLO ACERO GALV 5X5/8</v>
          </cell>
          <cell r="C2660" t="str">
            <v>UN</v>
          </cell>
          <cell r="D2660">
            <v>1431</v>
          </cell>
        </row>
        <row r="2661">
          <cell r="A2661">
            <v>2661</v>
          </cell>
          <cell r="B2661" t="str">
            <v>PEGANTE BOXER UNIVERSAL</v>
          </cell>
          <cell r="C2661" t="str">
            <v>GL</v>
          </cell>
          <cell r="D2661">
            <v>2500</v>
          </cell>
        </row>
        <row r="2662">
          <cell r="A2662">
            <v>2662</v>
          </cell>
          <cell r="B2662" t="str">
            <v>GRAPA TERMINAL TIPO 1</v>
          </cell>
          <cell r="C2662" t="str">
            <v>UN</v>
          </cell>
          <cell r="D2662">
            <v>8829</v>
          </cell>
        </row>
        <row r="2663">
          <cell r="A2663">
            <v>2663</v>
          </cell>
          <cell r="B2663" t="str">
            <v>TUBO VENTILACION       2"</v>
          </cell>
          <cell r="C2663" t="str">
            <v>ML</v>
          </cell>
          <cell r="D2663">
            <v>2376</v>
          </cell>
        </row>
        <row r="2664">
          <cell r="A2664">
            <v>2664</v>
          </cell>
          <cell r="B2664" t="str">
            <v>PERNO DE OJO     5/8X5.45</v>
          </cell>
          <cell r="C2664" t="str">
            <v>UN</v>
          </cell>
          <cell r="D2664">
            <v>4793</v>
          </cell>
        </row>
        <row r="2665">
          <cell r="A2665">
            <v>2665</v>
          </cell>
          <cell r="B2665" t="str">
            <v>TUBO UNION MECANICA    2"</v>
          </cell>
          <cell r="C2665" t="str">
            <v>ML</v>
          </cell>
          <cell r="D2665">
            <v>25721</v>
          </cell>
        </row>
        <row r="2666">
          <cell r="A2666">
            <v>2666</v>
          </cell>
          <cell r="B2666" t="str">
            <v>MARMOL NEGRO SAN GIL</v>
          </cell>
          <cell r="C2666" t="str">
            <v>M2</v>
          </cell>
          <cell r="D2666">
            <v>31900</v>
          </cell>
        </row>
        <row r="2667">
          <cell r="A2667">
            <v>2667</v>
          </cell>
          <cell r="B2667" t="str">
            <v>VIDRIO CRIS CLARO    19mm</v>
          </cell>
          <cell r="C2667" t="str">
            <v>M2</v>
          </cell>
          <cell r="D2667">
            <v>90000</v>
          </cell>
        </row>
        <row r="2668">
          <cell r="A2668">
            <v>2668</v>
          </cell>
          <cell r="B2668" t="str">
            <v>L/MANOS STILO 725 PRMIUM</v>
          </cell>
          <cell r="C2668" t="str">
            <v>UN</v>
          </cell>
          <cell r="D2668">
            <v>81200</v>
          </cell>
        </row>
        <row r="2669">
          <cell r="A2669">
            <v>2669</v>
          </cell>
          <cell r="B2669" t="str">
            <v>CEMENTO GRIS CARIBE    02</v>
          </cell>
          <cell r="C2669" t="str">
            <v>KG</v>
          </cell>
          <cell r="D2669">
            <v>160</v>
          </cell>
        </row>
        <row r="2670">
          <cell r="A2670">
            <v>2670</v>
          </cell>
          <cell r="B2670" t="str">
            <v>CEMENTO BLANCO NARE    01</v>
          </cell>
          <cell r="C2670" t="str">
            <v>KG</v>
          </cell>
          <cell r="D2670">
            <v>368</v>
          </cell>
        </row>
        <row r="2671">
          <cell r="A2671">
            <v>2671</v>
          </cell>
          <cell r="B2671" t="str">
            <v>CAL NARE</v>
          </cell>
          <cell r="C2671" t="str">
            <v>KG</v>
          </cell>
          <cell r="D2671">
            <v>250</v>
          </cell>
        </row>
        <row r="2672">
          <cell r="A2672">
            <v>2672</v>
          </cell>
          <cell r="B2672" t="str">
            <v>VENTANA PROYECT.  1.2x1.2</v>
          </cell>
          <cell r="C2672" t="str">
            <v>M2</v>
          </cell>
          <cell r="D2672">
            <v>78880</v>
          </cell>
        </row>
        <row r="2673">
          <cell r="A2673">
            <v>2673</v>
          </cell>
          <cell r="B2673" t="str">
            <v>VENTANA PROYECT.  1.2x1.6</v>
          </cell>
          <cell r="C2673" t="str">
            <v>M2</v>
          </cell>
          <cell r="D2673">
            <v>75400</v>
          </cell>
        </row>
        <row r="2674">
          <cell r="A2674">
            <v>2674</v>
          </cell>
          <cell r="B2674" t="str">
            <v>VENTANA PROYECT.  1.2x2.0</v>
          </cell>
          <cell r="C2674" t="str">
            <v>M2</v>
          </cell>
          <cell r="D2674">
            <v>52200</v>
          </cell>
        </row>
        <row r="2675">
          <cell r="A2675">
            <v>2675</v>
          </cell>
          <cell r="B2675" t="str">
            <v>ALFAJIA DE ALUMINIO  11cm</v>
          </cell>
          <cell r="C2675" t="str">
            <v>M2</v>
          </cell>
          <cell r="D2675">
            <v>58000</v>
          </cell>
        </row>
        <row r="2676">
          <cell r="A2676">
            <v>2676</v>
          </cell>
          <cell r="B2676" t="str">
            <v>ALFAJIA DE ALUMINIO  16cm</v>
          </cell>
          <cell r="C2676" t="str">
            <v>M2</v>
          </cell>
          <cell r="D2676">
            <v>11020</v>
          </cell>
        </row>
        <row r="2677">
          <cell r="A2677">
            <v>2677</v>
          </cell>
          <cell r="B2677" t="str">
            <v>INSTALACION VENTANERIA</v>
          </cell>
          <cell r="C2677" t="str">
            <v>M2</v>
          </cell>
          <cell r="D2677">
            <v>4578</v>
          </cell>
        </row>
        <row r="2678">
          <cell r="A2678">
            <v>2678</v>
          </cell>
          <cell r="B2678" t="str">
            <v>LISTON CEDRO 2"x2"x15'</v>
          </cell>
          <cell r="C2678" t="str">
            <v>UN</v>
          </cell>
          <cell r="D2678">
            <v>10000</v>
          </cell>
        </row>
        <row r="2679">
          <cell r="A2679">
            <v>2679</v>
          </cell>
          <cell r="B2679" t="str">
            <v>ESPEJO CRISTAL CLARO  3mm</v>
          </cell>
          <cell r="C2679" t="str">
            <v>M2</v>
          </cell>
          <cell r="D2679">
            <v>35480</v>
          </cell>
        </row>
        <row r="2680">
          <cell r="A2680">
            <v>2680</v>
          </cell>
          <cell r="B2680" t="str">
            <v>ESPEJO CRISTAL CLARO  4mm</v>
          </cell>
          <cell r="C2680" t="str">
            <v>M2</v>
          </cell>
          <cell r="D2680">
            <v>25000</v>
          </cell>
        </row>
        <row r="2681">
          <cell r="A2681">
            <v>2681</v>
          </cell>
          <cell r="B2681" t="str">
            <v>ESPEJO CRISTAL BELGA  4mm</v>
          </cell>
          <cell r="C2681" t="str">
            <v>M2</v>
          </cell>
          <cell r="D2681">
            <v>45000</v>
          </cell>
        </row>
        <row r="2682">
          <cell r="A2682">
            <v>2682</v>
          </cell>
          <cell r="B2682" t="str">
            <v>ESPEJO CRISTAL CLARO  5mm</v>
          </cell>
          <cell r="C2682" t="str">
            <v>M2</v>
          </cell>
          <cell r="D2682">
            <v>42300</v>
          </cell>
        </row>
        <row r="2683">
          <cell r="A2683">
            <v>2683</v>
          </cell>
          <cell r="B2683" t="str">
            <v>GRAPA DE SUSPENSION</v>
          </cell>
          <cell r="C2683" t="str">
            <v>UN</v>
          </cell>
          <cell r="D2683">
            <v>9067</v>
          </cell>
        </row>
        <row r="2684">
          <cell r="A2684">
            <v>2684</v>
          </cell>
          <cell r="B2684" t="str">
            <v>TORNILLO ACERO GALV 8X5/8</v>
          </cell>
          <cell r="C2684" t="str">
            <v>UN</v>
          </cell>
          <cell r="D2684">
            <v>1798</v>
          </cell>
        </row>
        <row r="2685">
          <cell r="A2685">
            <v>2685</v>
          </cell>
          <cell r="B2685" t="str">
            <v>INDUSTRIAL PC  18/15</v>
          </cell>
          <cell r="C2685" t="str">
            <v>GL</v>
          </cell>
          <cell r="D2685">
            <v>5958</v>
          </cell>
        </row>
        <row r="2686">
          <cell r="A2686">
            <v>2686</v>
          </cell>
          <cell r="B2686" t="str">
            <v>PERNO DE OJO 5/8x2.54 T-2</v>
          </cell>
          <cell r="C2686" t="str">
            <v>UN</v>
          </cell>
          <cell r="D2686">
            <v>3147</v>
          </cell>
        </row>
        <row r="2687">
          <cell r="A2687">
            <v>2687</v>
          </cell>
          <cell r="B2687" t="str">
            <v>VARILLA ANCLAJE 3/4 x 2m</v>
          </cell>
          <cell r="C2687" t="str">
            <v>UN</v>
          </cell>
          <cell r="D2687">
            <v>9000</v>
          </cell>
        </row>
        <row r="2688">
          <cell r="A2688">
            <v>2688</v>
          </cell>
          <cell r="B2688" t="str">
            <v>ABRAZADERA SIN SALIDA T-2</v>
          </cell>
          <cell r="C2688" t="str">
            <v>UN</v>
          </cell>
          <cell r="D2688">
            <v>4587</v>
          </cell>
        </row>
        <row r="2689">
          <cell r="A2689">
            <v>2689</v>
          </cell>
          <cell r="B2689" t="str">
            <v>CELDA ENTRADA Y SALIDA</v>
          </cell>
          <cell r="C2689" t="str">
            <v>UN</v>
          </cell>
          <cell r="D2689">
            <v>2404520</v>
          </cell>
        </row>
        <row r="2690">
          <cell r="A2690">
            <v>2690</v>
          </cell>
          <cell r="B2690" t="str">
            <v>CELDA PROT.TRANS. 40 KVA</v>
          </cell>
          <cell r="C2690" t="str">
            <v>UN</v>
          </cell>
          <cell r="D2690">
            <v>2252554</v>
          </cell>
        </row>
        <row r="2691">
          <cell r="A2691">
            <v>2691</v>
          </cell>
          <cell r="B2691" t="str">
            <v>CELDA PROT.TRANS. 63 KVA</v>
          </cell>
          <cell r="C2691" t="str">
            <v>UN</v>
          </cell>
          <cell r="D2691">
            <v>2448762</v>
          </cell>
        </row>
        <row r="2692">
          <cell r="A2692">
            <v>2692</v>
          </cell>
          <cell r="B2692" t="str">
            <v>CELDA PROT.TRANS.112 KVA</v>
          </cell>
          <cell r="C2692" t="str">
            <v>UN</v>
          </cell>
          <cell r="D2692">
            <v>1927603</v>
          </cell>
        </row>
        <row r="2693">
          <cell r="A2693">
            <v>2693</v>
          </cell>
          <cell r="B2693" t="str">
            <v>CELDA PROT.TRANS.150 KVA</v>
          </cell>
          <cell r="C2693" t="str">
            <v>UN</v>
          </cell>
          <cell r="D2693">
            <v>2115977</v>
          </cell>
        </row>
        <row r="2694">
          <cell r="A2694">
            <v>2694</v>
          </cell>
          <cell r="B2694" t="str">
            <v>CELDA PROT.TRANS.225 KVA</v>
          </cell>
          <cell r="C2694" t="str">
            <v>UN</v>
          </cell>
          <cell r="D2694">
            <v>2115977</v>
          </cell>
        </row>
        <row r="2695">
          <cell r="A2695">
            <v>2695</v>
          </cell>
          <cell r="B2695" t="str">
            <v>CELDA PROT.TRANS.300 KVA</v>
          </cell>
          <cell r="C2695" t="str">
            <v>UN</v>
          </cell>
          <cell r="D2695">
            <v>2198693</v>
          </cell>
        </row>
        <row r="2696">
          <cell r="A2696">
            <v>2696</v>
          </cell>
          <cell r="B2696" t="str">
            <v>CELDA PROT.TRANS.400 KVA</v>
          </cell>
          <cell r="C2696" t="str">
            <v>UN</v>
          </cell>
          <cell r="D2696">
            <v>2666131</v>
          </cell>
        </row>
        <row r="2697">
          <cell r="A2697">
            <v>2697</v>
          </cell>
          <cell r="B2697" t="str">
            <v>PLACA IDENTIFICAC. 8x5 cm</v>
          </cell>
          <cell r="C2697" t="str">
            <v>UN</v>
          </cell>
          <cell r="D2697">
            <v>1300</v>
          </cell>
        </row>
        <row r="2698">
          <cell r="A2698">
            <v>2698</v>
          </cell>
          <cell r="B2698" t="str">
            <v>ESPEJO CRISTAL BELGA  5mm</v>
          </cell>
          <cell r="C2698" t="str">
            <v>M2</v>
          </cell>
          <cell r="D2698">
            <v>65000</v>
          </cell>
        </row>
        <row r="2699">
          <cell r="A2699">
            <v>2699</v>
          </cell>
          <cell r="B2699" t="str">
            <v>CELDA TRANS.     45  KVA</v>
          </cell>
          <cell r="C2699" t="str">
            <v>UN</v>
          </cell>
          <cell r="D2699">
            <v>865627</v>
          </cell>
        </row>
        <row r="2700">
          <cell r="A2700">
            <v>2700</v>
          </cell>
          <cell r="B2700" t="str">
            <v>CELDA TRANS.     75  KVA</v>
          </cell>
          <cell r="C2700" t="str">
            <v>UN</v>
          </cell>
          <cell r="D2700">
            <v>865627</v>
          </cell>
        </row>
        <row r="2701">
          <cell r="A2701">
            <v>2701</v>
          </cell>
          <cell r="B2701" t="str">
            <v>CELDA TRANS.     112 KVA</v>
          </cell>
          <cell r="C2701" t="str">
            <v>UN</v>
          </cell>
          <cell r="D2701">
            <v>865627</v>
          </cell>
        </row>
        <row r="2702">
          <cell r="A2702">
            <v>2702</v>
          </cell>
          <cell r="B2702" t="str">
            <v>CELDA TRANS.     150 KVA</v>
          </cell>
          <cell r="C2702" t="str">
            <v>UN</v>
          </cell>
          <cell r="D2702">
            <v>769445</v>
          </cell>
        </row>
        <row r="2703">
          <cell r="A2703">
            <v>2703</v>
          </cell>
          <cell r="B2703" t="str">
            <v>CELDA TRANS.     225 KVA</v>
          </cell>
          <cell r="C2703" t="str">
            <v>UN</v>
          </cell>
          <cell r="D2703">
            <v>865627</v>
          </cell>
        </row>
        <row r="2704">
          <cell r="A2704">
            <v>2704</v>
          </cell>
          <cell r="B2704" t="str">
            <v>PIRLAN ALUMINIO DORADO</v>
          </cell>
          <cell r="C2704" t="str">
            <v>ML</v>
          </cell>
          <cell r="D2704">
            <v>900</v>
          </cell>
        </row>
        <row r="2705">
          <cell r="A2705">
            <v>2705</v>
          </cell>
          <cell r="B2705" t="str">
            <v>LISTON CEDRO 2"x4"x12'</v>
          </cell>
          <cell r="C2705" t="str">
            <v>UN</v>
          </cell>
          <cell r="D2705">
            <v>9600</v>
          </cell>
        </row>
        <row r="2706">
          <cell r="A2706">
            <v>2706</v>
          </cell>
          <cell r="B2706" t="str">
            <v>AISLADOR DE PIN ANSI 55-1</v>
          </cell>
          <cell r="C2706" t="str">
            <v>UN</v>
          </cell>
          <cell r="D2706">
            <v>7660</v>
          </cell>
        </row>
        <row r="2707">
          <cell r="A2707">
            <v>2707</v>
          </cell>
          <cell r="B2707" t="str">
            <v>LISTON CEDRO 2"x4"x15'</v>
          </cell>
          <cell r="C2707" t="str">
            <v>UN</v>
          </cell>
          <cell r="D2707">
            <v>12000</v>
          </cell>
        </row>
        <row r="2708">
          <cell r="A2708">
            <v>2708</v>
          </cell>
          <cell r="B2708" t="str">
            <v>AISLADOR DE PIN ANSI 52-1</v>
          </cell>
          <cell r="C2708" t="str">
            <v>UN</v>
          </cell>
          <cell r="D2708">
            <v>15858</v>
          </cell>
        </row>
        <row r="2709">
          <cell r="A2709">
            <v>2709</v>
          </cell>
          <cell r="B2709" t="str">
            <v>ACRILCOR               01</v>
          </cell>
          <cell r="C2709" t="str">
            <v>KG</v>
          </cell>
          <cell r="D2709">
            <v>2689</v>
          </cell>
        </row>
        <row r="2710">
          <cell r="A2710">
            <v>2710</v>
          </cell>
          <cell r="B2710" t="str">
            <v>AISLADOR TENSOR ANSI 54-2</v>
          </cell>
          <cell r="C2710" t="str">
            <v>UN</v>
          </cell>
          <cell r="D2710">
            <v>4067</v>
          </cell>
        </row>
        <row r="2711">
          <cell r="A2711">
            <v>2711</v>
          </cell>
          <cell r="B2711" t="str">
            <v>RETENIDA TERM. POSTE-VAR.</v>
          </cell>
          <cell r="C2711" t="str">
            <v>UN</v>
          </cell>
          <cell r="D2711">
            <v>54605</v>
          </cell>
        </row>
        <row r="2712">
          <cell r="A2712">
            <v>2712</v>
          </cell>
          <cell r="B2712" t="str">
            <v>GRAPA P/OPERAR EN CALIENT</v>
          </cell>
          <cell r="C2712" t="str">
            <v>UN</v>
          </cell>
          <cell r="D2712">
            <v>9600</v>
          </cell>
        </row>
        <row r="2713">
          <cell r="A2713">
            <v>2713</v>
          </cell>
          <cell r="B2713" t="str">
            <v>AISLADOR TENSOR ANSI 54-1</v>
          </cell>
          <cell r="C2713" t="str">
            <v>UN</v>
          </cell>
          <cell r="D2713">
            <v>5994</v>
          </cell>
        </row>
        <row r="2714">
          <cell r="A2714">
            <v>2714</v>
          </cell>
          <cell r="B2714" t="str">
            <v>L/MANOS TIFFANY 734 BLANC</v>
          </cell>
          <cell r="C2714" t="str">
            <v>UN</v>
          </cell>
          <cell r="D2714">
            <v>45179</v>
          </cell>
        </row>
        <row r="2715">
          <cell r="A2715">
            <v>2715</v>
          </cell>
          <cell r="B2715" t="str">
            <v>PISO PLANO   ITALIA 20x20</v>
          </cell>
          <cell r="C2715" t="str">
            <v>M2</v>
          </cell>
          <cell r="D2715">
            <v>9200</v>
          </cell>
        </row>
        <row r="2716">
          <cell r="A2716">
            <v>2716</v>
          </cell>
          <cell r="B2716" t="str">
            <v>LISTON CEDRO 2"x3"x12'</v>
          </cell>
          <cell r="C2716" t="str">
            <v>UN</v>
          </cell>
          <cell r="D2716">
            <v>7200</v>
          </cell>
        </row>
        <row r="2717">
          <cell r="A2717">
            <v>2717</v>
          </cell>
          <cell r="B2717" t="str">
            <v>LISTON CEDRO 2"x3"x12' 01</v>
          </cell>
          <cell r="C2717" t="str">
            <v>UN</v>
          </cell>
          <cell r="D2717">
            <v>12000</v>
          </cell>
        </row>
        <row r="2718">
          <cell r="A2718">
            <v>2718</v>
          </cell>
          <cell r="B2718" t="str">
            <v>PARED MONOCOLOR ITALIA 20</v>
          </cell>
          <cell r="C2718" t="str">
            <v>M2</v>
          </cell>
          <cell r="D2718">
            <v>17000</v>
          </cell>
        </row>
        <row r="2719">
          <cell r="A2719">
            <v>2719</v>
          </cell>
          <cell r="B2719" t="str">
            <v>ACRILCOR               02</v>
          </cell>
          <cell r="C2719" t="str">
            <v>KG</v>
          </cell>
          <cell r="D2719">
            <v>2805</v>
          </cell>
        </row>
        <row r="2720">
          <cell r="A2720">
            <v>2720</v>
          </cell>
          <cell r="B2720" t="str">
            <v>LISTON CEIBA 2"x2"x12'</v>
          </cell>
          <cell r="C2720" t="str">
            <v>UN</v>
          </cell>
          <cell r="D2720">
            <v>8000</v>
          </cell>
        </row>
        <row r="2721">
          <cell r="A2721">
            <v>2721</v>
          </cell>
          <cell r="B2721" t="str">
            <v>LISTON CEIBA 2"x2"x15'</v>
          </cell>
          <cell r="C2721" t="str">
            <v>UN</v>
          </cell>
          <cell r="D2721">
            <v>10000</v>
          </cell>
        </row>
        <row r="2722">
          <cell r="A2722">
            <v>2722</v>
          </cell>
          <cell r="B2722" t="str">
            <v>TORRE P/MALACATE (POR MT)</v>
          </cell>
          <cell r="C2722" t="str">
            <v>DD</v>
          </cell>
          <cell r="D2722">
            <v>522</v>
          </cell>
        </row>
        <row r="2723">
          <cell r="A2723">
            <v>2723</v>
          </cell>
          <cell r="B2723" t="str">
            <v>LISTON CEIBA 2"x4"x12'</v>
          </cell>
          <cell r="C2723" t="str">
            <v>UN</v>
          </cell>
          <cell r="D2723">
            <v>12000</v>
          </cell>
        </row>
        <row r="2724">
          <cell r="A2724">
            <v>2724</v>
          </cell>
          <cell r="B2724" t="str">
            <v>LISTON CEIBA 2"x4"x12' 01</v>
          </cell>
          <cell r="C2724" t="str">
            <v>UN</v>
          </cell>
          <cell r="D2724">
            <v>16000</v>
          </cell>
        </row>
        <row r="2725">
          <cell r="A2725">
            <v>2725</v>
          </cell>
          <cell r="B2725" t="str">
            <v>LISTON CEIBA 2"x4"x15'</v>
          </cell>
          <cell r="C2725" t="str">
            <v>UN</v>
          </cell>
          <cell r="D2725">
            <v>15000</v>
          </cell>
        </row>
        <row r="2726">
          <cell r="A2726">
            <v>2726</v>
          </cell>
          <cell r="B2726" t="str">
            <v>CAFE PINTA 305x305x10</v>
          </cell>
          <cell r="C2726" t="str">
            <v>M2</v>
          </cell>
          <cell r="D2726">
            <v>57780</v>
          </cell>
        </row>
        <row r="2727">
          <cell r="A2727">
            <v>2727</v>
          </cell>
          <cell r="B2727" t="str">
            <v>CALENTADOR DE PASO 13 LTS</v>
          </cell>
          <cell r="C2727" t="str">
            <v>UN</v>
          </cell>
          <cell r="D2727">
            <v>339700</v>
          </cell>
        </row>
        <row r="2728">
          <cell r="A2728">
            <v>2728</v>
          </cell>
          <cell r="B2728" t="str">
            <v>L/MANOS TIFANNY 734 COLOR</v>
          </cell>
          <cell r="C2728" t="str">
            <v>UN</v>
          </cell>
          <cell r="D2728">
            <v>50063</v>
          </cell>
        </row>
        <row r="2729">
          <cell r="A2729">
            <v>2729</v>
          </cell>
          <cell r="B2729" t="str">
            <v>CAFE PINTA ZOCALO</v>
          </cell>
          <cell r="C2729" t="str">
            <v>ML</v>
          </cell>
          <cell r="D2729">
            <v>4060</v>
          </cell>
        </row>
        <row r="2730">
          <cell r="A2730">
            <v>2730</v>
          </cell>
          <cell r="B2730" t="str">
            <v>LISTON CEIBA 2"x4"x15' 01</v>
          </cell>
          <cell r="C2730" t="str">
            <v>UN</v>
          </cell>
          <cell r="D2730">
            <v>20000</v>
          </cell>
        </row>
        <row r="2731">
          <cell r="A2731">
            <v>2731</v>
          </cell>
          <cell r="B2731" t="str">
            <v>PERFIL ALUMINIO  1/2x1/2"</v>
          </cell>
          <cell r="C2731" t="str">
            <v>ML</v>
          </cell>
          <cell r="D2731">
            <v>4000</v>
          </cell>
        </row>
        <row r="2732">
          <cell r="A2732">
            <v>2732</v>
          </cell>
          <cell r="B2732" t="str">
            <v>CAFE PINTA SPACATTO</v>
          </cell>
          <cell r="C2732" t="str">
            <v>M2</v>
          </cell>
          <cell r="D2732">
            <v>38628</v>
          </cell>
        </row>
        <row r="2733">
          <cell r="A2733">
            <v>2733</v>
          </cell>
          <cell r="B2733" t="str">
            <v>CAFE PINTA 153x305x11</v>
          </cell>
          <cell r="C2733" t="str">
            <v>M2</v>
          </cell>
          <cell r="D2733">
            <v>46632</v>
          </cell>
        </row>
        <row r="2734">
          <cell r="A2734">
            <v>2734</v>
          </cell>
          <cell r="B2734" t="str">
            <v>LISTON CEIBA 2"x3"x12'</v>
          </cell>
          <cell r="C2734" t="str">
            <v>UN</v>
          </cell>
          <cell r="D2734">
            <v>12000</v>
          </cell>
        </row>
        <row r="2735">
          <cell r="A2735">
            <v>2735</v>
          </cell>
          <cell r="B2735" t="str">
            <v>LISTON CEIBA 2"x3"x12' 01</v>
          </cell>
          <cell r="C2735" t="str">
            <v>UN</v>
          </cell>
          <cell r="D2735">
            <v>9000</v>
          </cell>
        </row>
        <row r="2736">
          <cell r="A2736">
            <v>2736</v>
          </cell>
          <cell r="B2736" t="str">
            <v>CELDA TRANS.     300 KVA</v>
          </cell>
          <cell r="C2736" t="str">
            <v>UN</v>
          </cell>
          <cell r="D2736">
            <v>961807</v>
          </cell>
        </row>
        <row r="2737">
          <cell r="A2737">
            <v>2737</v>
          </cell>
          <cell r="B2737" t="str">
            <v>L/MANOS TIFANNY 714 BLANC</v>
          </cell>
          <cell r="C2737" t="str">
            <v>UN</v>
          </cell>
          <cell r="D2737">
            <v>52017</v>
          </cell>
        </row>
        <row r="2738">
          <cell r="A2738">
            <v>2738</v>
          </cell>
          <cell r="B2738" t="str">
            <v>ALFOMBRA SPLENDOR</v>
          </cell>
          <cell r="C2738" t="str">
            <v>M2</v>
          </cell>
          <cell r="D2738">
            <v>45193</v>
          </cell>
        </row>
        <row r="2739">
          <cell r="A2739">
            <v>2739</v>
          </cell>
          <cell r="B2739" t="str">
            <v>ALFOMBRA EXCELENCE</v>
          </cell>
          <cell r="C2739" t="str">
            <v>M2</v>
          </cell>
          <cell r="D2739">
            <v>26750</v>
          </cell>
        </row>
        <row r="2740">
          <cell r="A2740">
            <v>2740</v>
          </cell>
          <cell r="B2740" t="str">
            <v>CAFE PINTA 305x305x11</v>
          </cell>
          <cell r="C2740" t="str">
            <v>M2</v>
          </cell>
          <cell r="D2740">
            <v>46632</v>
          </cell>
        </row>
        <row r="2741">
          <cell r="A2741">
            <v>2741</v>
          </cell>
          <cell r="B2741" t="str">
            <v>L/MANOS ROYAL 734 COLOR</v>
          </cell>
          <cell r="C2741" t="str">
            <v>UN</v>
          </cell>
          <cell r="D2741">
            <v>50063</v>
          </cell>
        </row>
        <row r="2742">
          <cell r="A2742">
            <v>2742</v>
          </cell>
          <cell r="B2742" t="str">
            <v>CELDA TRANS.     500 KVA</v>
          </cell>
          <cell r="C2742" t="str">
            <v>UN</v>
          </cell>
          <cell r="D2742">
            <v>1057988</v>
          </cell>
        </row>
        <row r="2743">
          <cell r="A2743">
            <v>2743</v>
          </cell>
          <cell r="B2743" t="str">
            <v>HORNO ESTATICO MONOF-120V</v>
          </cell>
          <cell r="C2743" t="str">
            <v>UN</v>
          </cell>
          <cell r="D2743">
            <v>161600</v>
          </cell>
        </row>
        <row r="2744">
          <cell r="A2744">
            <v>2744</v>
          </cell>
          <cell r="B2744" t="str">
            <v>DOMO BURBUJA .80x1.10 3mm</v>
          </cell>
          <cell r="C2744" t="str">
            <v>UN</v>
          </cell>
          <cell r="D2744">
            <v>47212</v>
          </cell>
        </row>
        <row r="2745">
          <cell r="A2745">
            <v>2745</v>
          </cell>
          <cell r="B2745" t="str">
            <v>L/MANOS ROYAL 734 BLANCO</v>
          </cell>
          <cell r="C2745" t="str">
            <v>UN</v>
          </cell>
          <cell r="D2745">
            <v>45178</v>
          </cell>
        </row>
        <row r="2746">
          <cell r="A2746">
            <v>2746</v>
          </cell>
          <cell r="B2746" t="str">
            <v>L/MANOS ROYAL 735 BLANCO</v>
          </cell>
          <cell r="C2746" t="str">
            <v>UN</v>
          </cell>
          <cell r="D2746">
            <v>30527</v>
          </cell>
        </row>
        <row r="2747">
          <cell r="A2747">
            <v>2747</v>
          </cell>
          <cell r="B2747" t="str">
            <v>VARILLA 7/8 x 6m LISO</v>
          </cell>
          <cell r="C2747" t="str">
            <v>UN</v>
          </cell>
          <cell r="D2747">
            <v>10544</v>
          </cell>
        </row>
        <row r="2748">
          <cell r="A2748">
            <v>2748</v>
          </cell>
          <cell r="B2748" t="str">
            <v>VARILLA 1   x 9 MTS LISO</v>
          </cell>
          <cell r="C2748" t="str">
            <v>UN</v>
          </cell>
          <cell r="D2748">
            <v>26840</v>
          </cell>
        </row>
        <row r="2749">
          <cell r="A2749">
            <v>2749</v>
          </cell>
          <cell r="B2749" t="str">
            <v>CAFE PINTA 153x305x20</v>
          </cell>
          <cell r="C2749" t="str">
            <v>M2</v>
          </cell>
          <cell r="D2749">
            <v>51156</v>
          </cell>
        </row>
        <row r="2750">
          <cell r="A2750">
            <v>2750</v>
          </cell>
          <cell r="B2750" t="str">
            <v>L/MANOS ROYAL 735 COLOR</v>
          </cell>
          <cell r="C2750" t="str">
            <v>UN</v>
          </cell>
          <cell r="D2750">
            <v>34190</v>
          </cell>
        </row>
        <row r="2751">
          <cell r="A2751">
            <v>2751</v>
          </cell>
          <cell r="B2751" t="str">
            <v>L/MANOS ROYAL 739 BLANCO</v>
          </cell>
          <cell r="C2751" t="str">
            <v>UN</v>
          </cell>
          <cell r="D2751">
            <v>41442</v>
          </cell>
        </row>
        <row r="2752">
          <cell r="A2752">
            <v>2752</v>
          </cell>
          <cell r="B2752" t="str">
            <v>L/MANOS NOVA 734 COLOR</v>
          </cell>
          <cell r="C2752" t="str">
            <v>UN</v>
          </cell>
          <cell r="D2752">
            <v>48170</v>
          </cell>
        </row>
        <row r="2753">
          <cell r="A2753">
            <v>2753</v>
          </cell>
          <cell r="B2753" t="str">
            <v>CAFE PINTA 153x305x20  01</v>
          </cell>
          <cell r="C2753" t="str">
            <v>M2</v>
          </cell>
          <cell r="D2753">
            <v>59044</v>
          </cell>
        </row>
        <row r="2754">
          <cell r="A2754">
            <v>2754</v>
          </cell>
          <cell r="B2754" t="str">
            <v>LISTON CEIBA 2"x3"x12' 02</v>
          </cell>
          <cell r="C2754" t="str">
            <v>UN</v>
          </cell>
          <cell r="D2754">
            <v>12000</v>
          </cell>
        </row>
        <row r="2755">
          <cell r="A2755">
            <v>2755</v>
          </cell>
          <cell r="B2755" t="str">
            <v>CAFE PINTA 305x305x20</v>
          </cell>
          <cell r="C2755" t="str">
            <v>M2</v>
          </cell>
          <cell r="D2755">
            <v>56956</v>
          </cell>
        </row>
        <row r="2756">
          <cell r="A2756">
            <v>2756</v>
          </cell>
          <cell r="B2756" t="str">
            <v>MARMOLIZAD30X30</v>
          </cell>
          <cell r="C2756" t="str">
            <v>M2</v>
          </cell>
          <cell r="D2756">
            <v>12273</v>
          </cell>
        </row>
        <row r="2757">
          <cell r="A2757">
            <v>2757</v>
          </cell>
          <cell r="B2757" t="str">
            <v>CAFE PINTA 305x305x20  01</v>
          </cell>
          <cell r="C2757" t="str">
            <v>M2</v>
          </cell>
          <cell r="D2757">
            <v>68324</v>
          </cell>
        </row>
        <row r="2758">
          <cell r="A2758">
            <v>2758</v>
          </cell>
          <cell r="B2758" t="str">
            <v>CAFE PINTA 305X610X20</v>
          </cell>
          <cell r="C2758" t="str">
            <v>M2</v>
          </cell>
          <cell r="D2758">
            <v>60668</v>
          </cell>
        </row>
        <row r="2759">
          <cell r="A2759">
            <v>2759</v>
          </cell>
          <cell r="B2759" t="str">
            <v>A.C.P.M         C/GENA</v>
          </cell>
          <cell r="C2759" t="str">
            <v>GL</v>
          </cell>
          <cell r="D2759">
            <v>1175</v>
          </cell>
        </row>
        <row r="2760">
          <cell r="A2760">
            <v>2760</v>
          </cell>
          <cell r="B2760" t="str">
            <v>LISTON CEIBA 2"x3"x15'</v>
          </cell>
          <cell r="C2760" t="str">
            <v>UN</v>
          </cell>
          <cell r="D2760">
            <v>15000</v>
          </cell>
        </row>
        <row r="2761">
          <cell r="A2761">
            <v>2761</v>
          </cell>
          <cell r="B2761" t="str">
            <v>L/MANOS NOVA 734 BLANCO</v>
          </cell>
          <cell r="C2761" t="str">
            <v>UN</v>
          </cell>
          <cell r="D2761">
            <v>45179</v>
          </cell>
        </row>
        <row r="2762">
          <cell r="A2762">
            <v>2762</v>
          </cell>
          <cell r="B2762" t="str">
            <v>CAFE PINTA 305x610x20  01</v>
          </cell>
          <cell r="C2762" t="str">
            <v>M2</v>
          </cell>
          <cell r="D2762">
            <v>72152</v>
          </cell>
        </row>
        <row r="2763">
          <cell r="A2763">
            <v>2763</v>
          </cell>
          <cell r="B2763" t="str">
            <v>CAFE PINTA ASERRADO</v>
          </cell>
          <cell r="C2763" t="str">
            <v>M2</v>
          </cell>
          <cell r="D2763">
            <v>46516</v>
          </cell>
        </row>
        <row r="2764">
          <cell r="A2764">
            <v>2764</v>
          </cell>
          <cell r="B2764" t="str">
            <v>L/MANOS NOVA 738 COLOR</v>
          </cell>
          <cell r="C2764" t="str">
            <v>UN</v>
          </cell>
          <cell r="D2764">
            <v>25033</v>
          </cell>
        </row>
        <row r="2765">
          <cell r="A2765">
            <v>2765</v>
          </cell>
          <cell r="B2765" t="str">
            <v>KWIKSET CERROJO CILINDR01</v>
          </cell>
          <cell r="C2765" t="str">
            <v>UN</v>
          </cell>
          <cell r="D2765">
            <v>27144</v>
          </cell>
        </row>
        <row r="2766">
          <cell r="A2766">
            <v>2766</v>
          </cell>
          <cell r="B2766" t="str">
            <v>CAFE PINTA ASERRADO    01</v>
          </cell>
          <cell r="C2766" t="str">
            <v>M2</v>
          </cell>
          <cell r="D2766">
            <v>58464</v>
          </cell>
        </row>
        <row r="2767">
          <cell r="A2767">
            <v>2767</v>
          </cell>
          <cell r="B2767" t="str">
            <v>CAFE PINTA CUADREADO</v>
          </cell>
          <cell r="C2767" t="str">
            <v>M2</v>
          </cell>
          <cell r="D2767">
            <v>69832</v>
          </cell>
        </row>
        <row r="2768">
          <cell r="A2768">
            <v>2768</v>
          </cell>
          <cell r="B2768" t="str">
            <v>CAFE PINTA CUADREADO   01</v>
          </cell>
          <cell r="C2768" t="str">
            <v>M2</v>
          </cell>
          <cell r="D2768">
            <v>81548</v>
          </cell>
        </row>
        <row r="2769">
          <cell r="A2769">
            <v>2769</v>
          </cell>
          <cell r="B2769" t="str">
            <v>L/MANOS NOVA 738 BLANCO</v>
          </cell>
          <cell r="C2769" t="str">
            <v>UN</v>
          </cell>
          <cell r="D2769">
            <v>19536</v>
          </cell>
        </row>
        <row r="2770">
          <cell r="A2770">
            <v>2770</v>
          </cell>
          <cell r="B2770" t="str">
            <v>ALFOMBRA KASMIR IMPERIAL</v>
          </cell>
          <cell r="C2770" t="str">
            <v>M2</v>
          </cell>
          <cell r="D2770">
            <v>51434</v>
          </cell>
        </row>
        <row r="2771">
          <cell r="A2771">
            <v>2771</v>
          </cell>
          <cell r="B2771" t="str">
            <v>GRIS FILETTO 153x305x10</v>
          </cell>
          <cell r="C2771" t="str">
            <v>M2</v>
          </cell>
          <cell r="D2771">
            <v>42224</v>
          </cell>
        </row>
        <row r="2772">
          <cell r="A2772">
            <v>2772</v>
          </cell>
          <cell r="B2772" t="str">
            <v>GRIS FILETTO 305x305x10</v>
          </cell>
          <cell r="C2772" t="str">
            <v>M2</v>
          </cell>
          <cell r="D2772">
            <v>42224</v>
          </cell>
        </row>
        <row r="2773">
          <cell r="A2773">
            <v>2773</v>
          </cell>
          <cell r="B2773" t="str">
            <v>KWIKSET ESCUDO UNIVERSAL</v>
          </cell>
          <cell r="C2773" t="str">
            <v>UN</v>
          </cell>
          <cell r="D2773">
            <v>11716</v>
          </cell>
        </row>
        <row r="2774">
          <cell r="A2774">
            <v>2774</v>
          </cell>
          <cell r="B2774" t="str">
            <v>VARILLA 12 mm x 6 MTS</v>
          </cell>
          <cell r="C2774" t="str">
            <v>UN</v>
          </cell>
          <cell r="D2774">
            <v>3035</v>
          </cell>
        </row>
        <row r="2775">
          <cell r="A2775">
            <v>2775</v>
          </cell>
          <cell r="B2775" t="str">
            <v>HORNO ESTATICO BIFAS-220V</v>
          </cell>
          <cell r="C2775" t="str">
            <v>UN</v>
          </cell>
          <cell r="D2775">
            <v>161600</v>
          </cell>
        </row>
        <row r="2776">
          <cell r="A2776">
            <v>2776</v>
          </cell>
          <cell r="B2776" t="str">
            <v>VARILLA 1/2 x 6 MTS</v>
          </cell>
          <cell r="C2776" t="str">
            <v>ML</v>
          </cell>
          <cell r="D2776">
            <v>566</v>
          </cell>
        </row>
        <row r="2777">
          <cell r="A2777">
            <v>2777</v>
          </cell>
          <cell r="B2777" t="str">
            <v>VARILLA 5/8 x 6 MTS</v>
          </cell>
          <cell r="C2777" t="str">
            <v>ML</v>
          </cell>
          <cell r="D2777">
            <v>878</v>
          </cell>
        </row>
        <row r="2778">
          <cell r="A2778">
            <v>2778</v>
          </cell>
          <cell r="B2778" t="str">
            <v>L/AMANOS ACUACER 732 COL.</v>
          </cell>
          <cell r="C2778" t="str">
            <v>UN</v>
          </cell>
          <cell r="D2778">
            <v>15873</v>
          </cell>
        </row>
        <row r="2779">
          <cell r="A2779">
            <v>2779</v>
          </cell>
          <cell r="B2779" t="str">
            <v>L/MANOS ACUARIO 732 BLANC</v>
          </cell>
          <cell r="C2779" t="str">
            <v>UN</v>
          </cell>
          <cell r="D2779">
            <v>13432</v>
          </cell>
        </row>
        <row r="2780">
          <cell r="A2780">
            <v>2780</v>
          </cell>
          <cell r="B2780" t="str">
            <v>ALFOMBRA OLIMPIA SIN INST</v>
          </cell>
          <cell r="C2780" t="str">
            <v>M2</v>
          </cell>
          <cell r="D2780">
            <v>19824</v>
          </cell>
        </row>
        <row r="2781">
          <cell r="A2781">
            <v>2781</v>
          </cell>
          <cell r="B2781" t="str">
            <v>LISTON ROBLE 2"x2"x12'</v>
          </cell>
          <cell r="C2781" t="str">
            <v>UN</v>
          </cell>
          <cell r="D2781">
            <v>6400</v>
          </cell>
        </row>
        <row r="2782">
          <cell r="A2782">
            <v>2782</v>
          </cell>
          <cell r="B2782" t="str">
            <v>ALFOMBRA ALLEGRO SIN INST</v>
          </cell>
          <cell r="C2782" t="str">
            <v>M2</v>
          </cell>
          <cell r="D2782">
            <v>23316</v>
          </cell>
        </row>
        <row r="2783">
          <cell r="A2783">
            <v>2783</v>
          </cell>
          <cell r="B2783" t="str">
            <v>MALACATE          1000 Kg</v>
          </cell>
          <cell r="C2783" t="str">
            <v>DD</v>
          </cell>
          <cell r="D2783">
            <v>25520</v>
          </cell>
        </row>
        <row r="2784">
          <cell r="A2784">
            <v>2784</v>
          </cell>
          <cell r="B2784" t="str">
            <v>VARILLA 7/8 x 6 MTS</v>
          </cell>
          <cell r="C2784" t="str">
            <v>ML</v>
          </cell>
          <cell r="D2784">
            <v>1757</v>
          </cell>
        </row>
        <row r="2785">
          <cell r="A2785">
            <v>2785</v>
          </cell>
          <cell r="B2785" t="str">
            <v>VARILLA   1 x 6 MST</v>
          </cell>
          <cell r="C2785" t="str">
            <v>ML</v>
          </cell>
          <cell r="D2785">
            <v>2236</v>
          </cell>
        </row>
        <row r="2786">
          <cell r="A2786">
            <v>2786</v>
          </cell>
          <cell r="B2786" t="str">
            <v>LISTON ROBLE 2"x2"x15'</v>
          </cell>
          <cell r="C2786" t="str">
            <v>UN</v>
          </cell>
          <cell r="D2786">
            <v>8000</v>
          </cell>
        </row>
        <row r="2787">
          <cell r="A2787">
            <v>2787</v>
          </cell>
          <cell r="B2787" t="str">
            <v>VARILLA 1/2 x 12 MTS</v>
          </cell>
          <cell r="C2787" t="str">
            <v>ML</v>
          </cell>
          <cell r="D2787">
            <v>566</v>
          </cell>
        </row>
        <row r="2788">
          <cell r="A2788">
            <v>2788</v>
          </cell>
          <cell r="B2788" t="str">
            <v>VARILLA 5/8 x 12 MTS</v>
          </cell>
          <cell r="C2788" t="str">
            <v>ML</v>
          </cell>
          <cell r="D2788">
            <v>878</v>
          </cell>
        </row>
        <row r="2789">
          <cell r="A2789">
            <v>2789</v>
          </cell>
          <cell r="B2789" t="str">
            <v>VIBROCOMPACTADOR O RANA</v>
          </cell>
          <cell r="C2789" t="str">
            <v>HO</v>
          </cell>
          <cell r="D2789">
            <v>40959</v>
          </cell>
        </row>
        <row r="2790">
          <cell r="A2790">
            <v>2790</v>
          </cell>
          <cell r="B2790" t="str">
            <v>ACRILCOR               03</v>
          </cell>
          <cell r="C2790" t="str">
            <v>KG</v>
          </cell>
          <cell r="D2790">
            <v>2329</v>
          </cell>
        </row>
        <row r="2791">
          <cell r="A2791">
            <v>2791</v>
          </cell>
          <cell r="B2791" t="str">
            <v>LISTON ROBLE 2"x3"x12'</v>
          </cell>
          <cell r="C2791" t="str">
            <v>UN</v>
          </cell>
          <cell r="D2791">
            <v>9600</v>
          </cell>
        </row>
        <row r="2792">
          <cell r="A2792">
            <v>2792</v>
          </cell>
          <cell r="B2792" t="str">
            <v>LISTON ZAPAN 2"x2"x12'</v>
          </cell>
          <cell r="C2792" t="str">
            <v>UN</v>
          </cell>
          <cell r="D2792">
            <v>2800</v>
          </cell>
        </row>
        <row r="2793">
          <cell r="A2793">
            <v>2793</v>
          </cell>
          <cell r="B2793" t="str">
            <v>LISTON ZAPAN 2"x2"x15'</v>
          </cell>
          <cell r="C2793" t="str">
            <v>UN</v>
          </cell>
          <cell r="D2793">
            <v>3500</v>
          </cell>
        </row>
        <row r="2794">
          <cell r="A2794">
            <v>2794</v>
          </cell>
          <cell r="B2794" t="str">
            <v>LISTON ZAPAN 2"x4x"12'</v>
          </cell>
          <cell r="C2794" t="str">
            <v>UN</v>
          </cell>
          <cell r="D2794">
            <v>5200</v>
          </cell>
        </row>
        <row r="2795">
          <cell r="A2795">
            <v>2795</v>
          </cell>
          <cell r="B2795" t="str">
            <v>GRIS FILETTO ZOCALO</v>
          </cell>
          <cell r="C2795" t="str">
            <v>ML</v>
          </cell>
          <cell r="D2795">
            <v>3132</v>
          </cell>
        </row>
        <row r="2796">
          <cell r="A2796">
            <v>2796</v>
          </cell>
          <cell r="B2796" t="str">
            <v>GASOLINA CORR.  M/ZALES</v>
          </cell>
          <cell r="C2796" t="str">
            <v>GL</v>
          </cell>
          <cell r="D2796">
            <v>1181</v>
          </cell>
        </row>
        <row r="2797">
          <cell r="A2797">
            <v>2797</v>
          </cell>
          <cell r="B2797" t="str">
            <v>KWIKSET MANIJON COLONIAL</v>
          </cell>
          <cell r="C2797" t="str">
            <v>UN</v>
          </cell>
          <cell r="D2797">
            <v>43384</v>
          </cell>
        </row>
        <row r="2798">
          <cell r="A2798">
            <v>2798</v>
          </cell>
          <cell r="B2798" t="str">
            <v>L/MANOS PRESTIG.716 COLOR</v>
          </cell>
          <cell r="C2798" t="str">
            <v>UN</v>
          </cell>
          <cell r="D2798">
            <v>301600</v>
          </cell>
        </row>
        <row r="2799">
          <cell r="A2799">
            <v>2799</v>
          </cell>
          <cell r="B2799" t="str">
            <v>L/MANOS PRESTIG.716 BLANC</v>
          </cell>
          <cell r="C2799" t="str">
            <v>UN</v>
          </cell>
          <cell r="D2799">
            <v>266800</v>
          </cell>
        </row>
        <row r="2800">
          <cell r="A2800">
            <v>2800</v>
          </cell>
          <cell r="B2800" t="str">
            <v>L/MANOS 8"PREST.726 COLOR</v>
          </cell>
          <cell r="C2800" t="str">
            <v>UN</v>
          </cell>
          <cell r="D2800">
            <v>156600</v>
          </cell>
        </row>
        <row r="2801">
          <cell r="A2801">
            <v>2801</v>
          </cell>
          <cell r="B2801" t="str">
            <v>CEMENTO GRIS EN DEPOSITO</v>
          </cell>
          <cell r="C2801" t="str">
            <v>KG</v>
          </cell>
          <cell r="D2801">
            <v>139</v>
          </cell>
        </row>
        <row r="2802">
          <cell r="A2802">
            <v>2802</v>
          </cell>
          <cell r="B2802" t="str">
            <v>VARILLA 7/8 x 12 MTS</v>
          </cell>
          <cell r="C2802" t="str">
            <v>ML</v>
          </cell>
          <cell r="D2802">
            <v>1757</v>
          </cell>
        </row>
        <row r="2803">
          <cell r="A2803">
            <v>2803</v>
          </cell>
          <cell r="B2803" t="str">
            <v>VARILLA   1 x 12 MTS</v>
          </cell>
          <cell r="C2803" t="str">
            <v>ML</v>
          </cell>
          <cell r="D2803">
            <v>2236</v>
          </cell>
        </row>
        <row r="2804">
          <cell r="A2804">
            <v>2804</v>
          </cell>
          <cell r="B2804" t="str">
            <v>GASOLINA EXTRA  M/ZALES</v>
          </cell>
          <cell r="C2804" t="str">
            <v>GL</v>
          </cell>
          <cell r="D2804">
            <v>1818</v>
          </cell>
        </row>
        <row r="2805">
          <cell r="A2805">
            <v>2805</v>
          </cell>
          <cell r="B2805" t="str">
            <v>ANGULO          3/4 x 1/8</v>
          </cell>
          <cell r="C2805" t="str">
            <v>ML</v>
          </cell>
          <cell r="D2805">
            <v>499</v>
          </cell>
        </row>
        <row r="2806">
          <cell r="A2806">
            <v>2806</v>
          </cell>
          <cell r="B2806" t="str">
            <v>ANGULO            1 x 1/8</v>
          </cell>
          <cell r="C2806" t="str">
            <v>ML</v>
          </cell>
          <cell r="D2806">
            <v>649</v>
          </cell>
        </row>
        <row r="2807">
          <cell r="A2807">
            <v>2807</v>
          </cell>
          <cell r="B2807" t="str">
            <v>LISTON ZAPAN 2"x4"x12'</v>
          </cell>
          <cell r="C2807" t="str">
            <v>UN</v>
          </cell>
          <cell r="D2807">
            <v>6800</v>
          </cell>
        </row>
        <row r="2808">
          <cell r="A2808">
            <v>2808</v>
          </cell>
          <cell r="B2808" t="str">
            <v>ANGULO        1 1/2 x 1/8</v>
          </cell>
          <cell r="C2808" t="str">
            <v>ML</v>
          </cell>
          <cell r="D2808">
            <v>1034</v>
          </cell>
        </row>
        <row r="2809">
          <cell r="A2809">
            <v>2809</v>
          </cell>
          <cell r="B2809" t="str">
            <v>ANGULO            2 x 1/8</v>
          </cell>
          <cell r="C2809" t="str">
            <v>ML</v>
          </cell>
          <cell r="D2809">
            <v>1684</v>
          </cell>
        </row>
        <row r="2810">
          <cell r="A2810">
            <v>2810</v>
          </cell>
          <cell r="B2810" t="str">
            <v>LISTON ZAPAN 2"x4"x15'</v>
          </cell>
          <cell r="C2810" t="str">
            <v>UN</v>
          </cell>
          <cell r="D2810">
            <v>8000</v>
          </cell>
        </row>
        <row r="2811">
          <cell r="A2811">
            <v>2811</v>
          </cell>
          <cell r="B2811" t="str">
            <v>ANGULO       1 1/4 x 3/16</v>
          </cell>
          <cell r="C2811" t="str">
            <v>ML</v>
          </cell>
          <cell r="D2811">
            <v>1375</v>
          </cell>
        </row>
        <row r="2812">
          <cell r="A2812">
            <v>2812</v>
          </cell>
          <cell r="B2812" t="str">
            <v>LISTON ZAPAN 2"x3"x12'</v>
          </cell>
          <cell r="C2812" t="str">
            <v>UN</v>
          </cell>
          <cell r="D2812">
            <v>3900</v>
          </cell>
        </row>
        <row r="2813">
          <cell r="A2813">
            <v>2813</v>
          </cell>
          <cell r="B2813" t="str">
            <v>ANGULO           2 x 3/16</v>
          </cell>
          <cell r="C2813" t="str">
            <v>ML</v>
          </cell>
          <cell r="D2813">
            <v>2450</v>
          </cell>
        </row>
        <row r="2814">
          <cell r="A2814">
            <v>2814</v>
          </cell>
          <cell r="B2814" t="str">
            <v>ANGULO       2 1/2 x 3/16</v>
          </cell>
          <cell r="C2814" t="str">
            <v>ML</v>
          </cell>
          <cell r="D2814">
            <v>2967</v>
          </cell>
        </row>
        <row r="2815">
          <cell r="A2815">
            <v>2815</v>
          </cell>
          <cell r="B2815" t="str">
            <v>ANGULO        1 1/2 x 1/4</v>
          </cell>
          <cell r="C2815" t="str">
            <v>ML</v>
          </cell>
          <cell r="D2815">
            <v>2534</v>
          </cell>
        </row>
        <row r="2816">
          <cell r="A2816">
            <v>2816</v>
          </cell>
          <cell r="B2816" t="str">
            <v>BLOCK PRENSA VIB.07x20x40</v>
          </cell>
          <cell r="C2816" t="str">
            <v>UN</v>
          </cell>
          <cell r="D2816">
            <v>305</v>
          </cell>
        </row>
        <row r="2817">
          <cell r="A2817">
            <v>2817</v>
          </cell>
          <cell r="B2817" t="str">
            <v>BLOCK PRENSA VIB.10x20x40</v>
          </cell>
          <cell r="C2817" t="str">
            <v>UN</v>
          </cell>
          <cell r="D2817">
            <v>355</v>
          </cell>
        </row>
        <row r="2818">
          <cell r="A2818">
            <v>2818</v>
          </cell>
          <cell r="B2818" t="str">
            <v>LISTON ZAPAN 2"x3"x12' 01</v>
          </cell>
          <cell r="C2818" t="str">
            <v>UN</v>
          </cell>
          <cell r="D2818">
            <v>5100</v>
          </cell>
        </row>
        <row r="2819">
          <cell r="A2819">
            <v>2819</v>
          </cell>
          <cell r="B2819" t="str">
            <v>LISTON ZAPAN 2"x3"x12' 02</v>
          </cell>
          <cell r="C2819" t="str">
            <v>UN</v>
          </cell>
          <cell r="D2819">
            <v>4200</v>
          </cell>
        </row>
        <row r="2820">
          <cell r="A2820">
            <v>2820</v>
          </cell>
          <cell r="B2820" t="str">
            <v>TABLON ABARCO 11/2"x6"x12</v>
          </cell>
          <cell r="C2820" t="str">
            <v>UN</v>
          </cell>
          <cell r="D2820">
            <v>7200</v>
          </cell>
        </row>
        <row r="2821">
          <cell r="A2821">
            <v>2821</v>
          </cell>
          <cell r="B2821" t="str">
            <v>LISTON ABARCO 2"x6"x6m</v>
          </cell>
          <cell r="C2821" t="str">
            <v>UN</v>
          </cell>
          <cell r="D2821">
            <v>26000</v>
          </cell>
        </row>
        <row r="2822">
          <cell r="A2822">
            <v>2822</v>
          </cell>
          <cell r="B2822" t="str">
            <v>LISTON ABARCO 2"x5"x6m</v>
          </cell>
          <cell r="C2822" t="str">
            <v>UN</v>
          </cell>
          <cell r="D2822">
            <v>21700</v>
          </cell>
        </row>
        <row r="2823">
          <cell r="A2823">
            <v>2823</v>
          </cell>
          <cell r="B2823" t="str">
            <v>ANGULO            2 x 1/4</v>
          </cell>
          <cell r="C2823" t="str">
            <v>ML</v>
          </cell>
          <cell r="D2823">
            <v>3084</v>
          </cell>
        </row>
        <row r="2824">
          <cell r="A2824">
            <v>2824</v>
          </cell>
          <cell r="B2824" t="str">
            <v>ANGULO            3 x 1/4</v>
          </cell>
          <cell r="C2824" t="str">
            <v>ML</v>
          </cell>
          <cell r="D2824">
            <v>4594</v>
          </cell>
        </row>
        <row r="2825">
          <cell r="A2825">
            <v>2825</v>
          </cell>
          <cell r="B2825" t="str">
            <v>LISTON ABARCO 2"x4"x6m</v>
          </cell>
          <cell r="C2825" t="str">
            <v>UN</v>
          </cell>
          <cell r="D2825">
            <v>17400</v>
          </cell>
        </row>
        <row r="2826">
          <cell r="A2826">
            <v>2826</v>
          </cell>
          <cell r="B2826" t="str">
            <v>LISTON ABARCO 2"x3"x6m</v>
          </cell>
          <cell r="C2826" t="str">
            <v>UN</v>
          </cell>
          <cell r="D2826">
            <v>13000</v>
          </cell>
        </row>
        <row r="2827">
          <cell r="A2827">
            <v>2827</v>
          </cell>
          <cell r="B2827" t="str">
            <v>PLATINA         1/2 x 1/8</v>
          </cell>
          <cell r="C2827" t="str">
            <v>ML</v>
          </cell>
          <cell r="D2827">
            <v>150</v>
          </cell>
        </row>
        <row r="2828">
          <cell r="A2828">
            <v>2828</v>
          </cell>
          <cell r="B2828" t="str">
            <v>LISTON ABARCO 2"x2"x6m</v>
          </cell>
          <cell r="C2828" t="str">
            <v>UN</v>
          </cell>
          <cell r="D2828">
            <v>8700</v>
          </cell>
        </row>
        <row r="2829">
          <cell r="A2829">
            <v>2829</v>
          </cell>
          <cell r="B2829" t="str">
            <v>PLATINA        1/2 x 3/16</v>
          </cell>
          <cell r="C2829" t="str">
            <v>ML</v>
          </cell>
          <cell r="D2829">
            <v>272</v>
          </cell>
        </row>
        <row r="2830">
          <cell r="A2830">
            <v>2830</v>
          </cell>
          <cell r="B2830" t="str">
            <v>LISTON ABARCO 3"x4"x6m</v>
          </cell>
          <cell r="C2830" t="str">
            <v>UN</v>
          </cell>
          <cell r="D2830">
            <v>26000</v>
          </cell>
        </row>
        <row r="2831">
          <cell r="A2831">
            <v>2831</v>
          </cell>
          <cell r="B2831" t="str">
            <v>LISTON ABARCO 4"x4"x6m</v>
          </cell>
          <cell r="C2831" t="str">
            <v>UN</v>
          </cell>
          <cell r="D2831">
            <v>26000</v>
          </cell>
        </row>
        <row r="2832">
          <cell r="A2832">
            <v>2832</v>
          </cell>
          <cell r="B2832" t="str">
            <v>LISTON ABARCO 4"x6"x6m</v>
          </cell>
          <cell r="C2832" t="str">
            <v>UN</v>
          </cell>
          <cell r="D2832">
            <v>52000</v>
          </cell>
        </row>
        <row r="2833">
          <cell r="A2833">
            <v>2833</v>
          </cell>
          <cell r="B2833" t="str">
            <v>BLOCK PRENSA VIB.15x20x40</v>
          </cell>
          <cell r="C2833" t="str">
            <v>UN</v>
          </cell>
          <cell r="D2833">
            <v>560</v>
          </cell>
        </row>
        <row r="2834">
          <cell r="A2834">
            <v>2834</v>
          </cell>
          <cell r="B2834" t="str">
            <v>LISTON ABARCO 4"x5"x6m</v>
          </cell>
          <cell r="C2834" t="str">
            <v>UN</v>
          </cell>
          <cell r="D2834">
            <v>43400</v>
          </cell>
        </row>
        <row r="2835">
          <cell r="A2835">
            <v>2835</v>
          </cell>
          <cell r="B2835" t="str">
            <v>MOTOBOMBA 2"</v>
          </cell>
          <cell r="C2835" t="str">
            <v>DD</v>
          </cell>
          <cell r="D2835">
            <v>27260</v>
          </cell>
        </row>
        <row r="2836">
          <cell r="A2836">
            <v>2836</v>
          </cell>
          <cell r="B2836" t="str">
            <v>PLATINA           2 x 1/4</v>
          </cell>
          <cell r="C2836" t="str">
            <v>ML</v>
          </cell>
          <cell r="D2836">
            <v>1700</v>
          </cell>
        </row>
        <row r="2837">
          <cell r="A2837">
            <v>2837</v>
          </cell>
          <cell r="B2837" t="str">
            <v>PLATINA       2 1/2 x 1/4</v>
          </cell>
          <cell r="C2837" t="str">
            <v>ML</v>
          </cell>
          <cell r="D2837">
            <v>1313</v>
          </cell>
        </row>
        <row r="2838">
          <cell r="A2838">
            <v>2838</v>
          </cell>
          <cell r="B2838" t="str">
            <v>LISTON ABARCO 4"x4"x6m 01</v>
          </cell>
          <cell r="C2838" t="str">
            <v>UN</v>
          </cell>
          <cell r="D2838">
            <v>34700</v>
          </cell>
        </row>
        <row r="2839">
          <cell r="A2839">
            <v>2839</v>
          </cell>
          <cell r="B2839" t="str">
            <v>LISTON ABARCO 4"x8"x6m</v>
          </cell>
          <cell r="C2839" t="str">
            <v>UN</v>
          </cell>
          <cell r="D2839">
            <v>69400</v>
          </cell>
        </row>
        <row r="2840">
          <cell r="A2840">
            <v>2840</v>
          </cell>
          <cell r="B2840" t="str">
            <v>PLATINA       2 1/2 x 1/2</v>
          </cell>
          <cell r="C2840" t="str">
            <v>ML</v>
          </cell>
          <cell r="D2840">
            <v>4550</v>
          </cell>
        </row>
        <row r="2841">
          <cell r="A2841">
            <v>2841</v>
          </cell>
          <cell r="B2841" t="str">
            <v>KWIKSET PARA PUERTAS INT.</v>
          </cell>
          <cell r="C2841" t="str">
            <v>UN</v>
          </cell>
          <cell r="D2841">
            <v>46516</v>
          </cell>
        </row>
        <row r="2842">
          <cell r="A2842">
            <v>2842</v>
          </cell>
          <cell r="B2842" t="str">
            <v>SANITARIO CONFORT</v>
          </cell>
          <cell r="C2842" t="str">
            <v>UN</v>
          </cell>
          <cell r="D2842">
            <v>184000</v>
          </cell>
        </row>
        <row r="2843">
          <cell r="A2843">
            <v>2843</v>
          </cell>
          <cell r="B2843" t="str">
            <v>LISTON ABARCO 2"x6"x5m</v>
          </cell>
          <cell r="C2843" t="str">
            <v>UN</v>
          </cell>
          <cell r="D2843">
            <v>22100</v>
          </cell>
        </row>
        <row r="2844">
          <cell r="A2844">
            <v>2844</v>
          </cell>
          <cell r="B2844" t="str">
            <v>PLATINA           3 x 1/2</v>
          </cell>
          <cell r="C2844" t="str">
            <v>ML</v>
          </cell>
          <cell r="D2844">
            <v>5417</v>
          </cell>
        </row>
        <row r="2845">
          <cell r="A2845">
            <v>2845</v>
          </cell>
          <cell r="B2845" t="str">
            <v>L/MANOS 8"PREST.BLANCO 2a</v>
          </cell>
          <cell r="C2845" t="str">
            <v>UN</v>
          </cell>
          <cell r="D2845">
            <v>139200</v>
          </cell>
        </row>
        <row r="2846">
          <cell r="A2846">
            <v>2846</v>
          </cell>
          <cell r="B2846" t="str">
            <v>STRIP 10 PARES</v>
          </cell>
          <cell r="C2846" t="str">
            <v>UN</v>
          </cell>
          <cell r="D2846">
            <v>15034</v>
          </cell>
        </row>
        <row r="2847">
          <cell r="A2847">
            <v>2847</v>
          </cell>
          <cell r="B2847" t="str">
            <v>STRIP 20 PARES</v>
          </cell>
          <cell r="C2847" t="str">
            <v>UN</v>
          </cell>
          <cell r="D2847">
            <v>21632</v>
          </cell>
        </row>
        <row r="2848">
          <cell r="A2848">
            <v>2848</v>
          </cell>
          <cell r="B2848" t="str">
            <v>STRIP 30 PARES</v>
          </cell>
          <cell r="C2848" t="str">
            <v>UN</v>
          </cell>
          <cell r="D2848">
            <v>31306</v>
          </cell>
        </row>
        <row r="2849">
          <cell r="A2849">
            <v>2849</v>
          </cell>
          <cell r="B2849" t="str">
            <v>LISTON ABARCO 2"x5"x5m</v>
          </cell>
          <cell r="C2849" t="str">
            <v>UN</v>
          </cell>
          <cell r="D2849">
            <v>18450</v>
          </cell>
        </row>
        <row r="2850">
          <cell r="A2850">
            <v>2850</v>
          </cell>
          <cell r="B2850" t="str">
            <v>LISTON ABARCO 2"x4"x5m</v>
          </cell>
          <cell r="C2850" t="str">
            <v>UN</v>
          </cell>
          <cell r="D2850">
            <v>14750</v>
          </cell>
        </row>
        <row r="2851">
          <cell r="A2851">
            <v>2851</v>
          </cell>
          <cell r="B2851" t="str">
            <v>A.C.P.M         MANIZALES</v>
          </cell>
          <cell r="C2851" t="str">
            <v>GL</v>
          </cell>
          <cell r="D2851">
            <v>1181</v>
          </cell>
        </row>
        <row r="2852">
          <cell r="A2852">
            <v>2852</v>
          </cell>
          <cell r="B2852" t="str">
            <v>LISTON ABARCO 2"x3"x5m</v>
          </cell>
          <cell r="C2852" t="str">
            <v>UN</v>
          </cell>
          <cell r="D2852">
            <v>11050</v>
          </cell>
        </row>
        <row r="2853">
          <cell r="A2853">
            <v>2853</v>
          </cell>
          <cell r="B2853" t="str">
            <v>L/MANOS PRESTIGIO 737 1a</v>
          </cell>
          <cell r="C2853" t="str">
            <v>UN</v>
          </cell>
          <cell r="D2853">
            <v>58000</v>
          </cell>
        </row>
        <row r="2854">
          <cell r="A2854">
            <v>2854</v>
          </cell>
          <cell r="B2854" t="str">
            <v>L/MANOS PRESTIGIO 737 2a</v>
          </cell>
          <cell r="C2854" t="str">
            <v>UN</v>
          </cell>
          <cell r="D2854">
            <v>52200</v>
          </cell>
        </row>
        <row r="2855">
          <cell r="A2855">
            <v>2855</v>
          </cell>
          <cell r="B2855" t="str">
            <v>LISTON ABARCO 2"x2"x5m</v>
          </cell>
          <cell r="C2855" t="str">
            <v>UN</v>
          </cell>
          <cell r="D2855">
            <v>7400</v>
          </cell>
        </row>
        <row r="2856">
          <cell r="A2856">
            <v>2856</v>
          </cell>
          <cell r="B2856" t="str">
            <v>KWIKSET PARA PUERTAS EXT.</v>
          </cell>
          <cell r="C2856" t="str">
            <v>UN</v>
          </cell>
          <cell r="D2856">
            <v>56260</v>
          </cell>
        </row>
        <row r="2857">
          <cell r="A2857">
            <v>2857</v>
          </cell>
          <cell r="B2857" t="str">
            <v>BLOCK PRENSA VIB.20x20x40</v>
          </cell>
          <cell r="C2857" t="str">
            <v>UN</v>
          </cell>
          <cell r="D2857">
            <v>690</v>
          </cell>
        </row>
        <row r="2858">
          <cell r="A2858">
            <v>2858</v>
          </cell>
          <cell r="B2858" t="str">
            <v>LISTON ABARCO 3"x4"x5m</v>
          </cell>
          <cell r="C2858" t="str">
            <v>UN</v>
          </cell>
          <cell r="D2858">
            <v>22100</v>
          </cell>
        </row>
        <row r="2859">
          <cell r="A2859">
            <v>2859</v>
          </cell>
          <cell r="B2859" t="str">
            <v>STRIP 40 PARES</v>
          </cell>
          <cell r="C2859" t="str">
            <v>UN</v>
          </cell>
          <cell r="D2859">
            <v>38856</v>
          </cell>
        </row>
        <row r="2860">
          <cell r="A2860">
            <v>2860</v>
          </cell>
          <cell r="B2860" t="str">
            <v>STRIP 60 PARES</v>
          </cell>
          <cell r="C2860" t="str">
            <v>UN</v>
          </cell>
          <cell r="D2860">
            <v>46522</v>
          </cell>
        </row>
        <row r="2861">
          <cell r="A2861">
            <v>2861</v>
          </cell>
          <cell r="B2861" t="str">
            <v>STRIP 80 PARES</v>
          </cell>
          <cell r="C2861" t="str">
            <v>UN</v>
          </cell>
          <cell r="D2861">
            <v>51600</v>
          </cell>
        </row>
        <row r="2862">
          <cell r="A2862">
            <v>2862</v>
          </cell>
          <cell r="B2862" t="str">
            <v>STRIP 100 PARES</v>
          </cell>
          <cell r="C2862" t="str">
            <v>UN</v>
          </cell>
          <cell r="D2862">
            <v>72000</v>
          </cell>
        </row>
        <row r="2863">
          <cell r="A2863">
            <v>2863</v>
          </cell>
          <cell r="B2863" t="str">
            <v>ENCHA.ESTANCIA 11*11</v>
          </cell>
          <cell r="C2863" t="str">
            <v>M2</v>
          </cell>
          <cell r="D2863">
            <v>5916</v>
          </cell>
        </row>
        <row r="2864">
          <cell r="A2864">
            <v>2864</v>
          </cell>
          <cell r="B2864" t="str">
            <v>CAJA 20 x 15 x 10cm</v>
          </cell>
          <cell r="C2864" t="str">
            <v>UN</v>
          </cell>
          <cell r="D2864">
            <v>6840</v>
          </cell>
        </row>
        <row r="2865">
          <cell r="A2865">
            <v>2865</v>
          </cell>
          <cell r="B2865" t="str">
            <v>CAJA 30 x 30 x 10cm</v>
          </cell>
          <cell r="C2865" t="str">
            <v>UN</v>
          </cell>
          <cell r="D2865">
            <v>11400</v>
          </cell>
        </row>
        <row r="2866">
          <cell r="A2866">
            <v>2866</v>
          </cell>
          <cell r="B2866" t="str">
            <v>CAJA 40 x 45 x 12cm</v>
          </cell>
          <cell r="C2866" t="str">
            <v>UN</v>
          </cell>
          <cell r="D2866">
            <v>12720</v>
          </cell>
        </row>
        <row r="2867">
          <cell r="A2867">
            <v>2867</v>
          </cell>
          <cell r="B2867" t="str">
            <v>GASOLINA CORR.  M/LLIN</v>
          </cell>
          <cell r="C2867" t="str">
            <v>GL</v>
          </cell>
          <cell r="D2867">
            <v>1175</v>
          </cell>
        </row>
        <row r="2868">
          <cell r="A2868">
            <v>2868</v>
          </cell>
          <cell r="B2868" t="str">
            <v>ENCHA.ESTANCI.11*11DUNAS</v>
          </cell>
          <cell r="C2868" t="str">
            <v>M2</v>
          </cell>
          <cell r="D2868">
            <v>5104</v>
          </cell>
        </row>
        <row r="2869">
          <cell r="A2869">
            <v>2869</v>
          </cell>
          <cell r="B2869" t="str">
            <v>ENCH.ESTAN.11*11PLAN/COL</v>
          </cell>
          <cell r="C2869" t="str">
            <v>M2</v>
          </cell>
          <cell r="D2869">
            <v>6496</v>
          </cell>
        </row>
        <row r="2870">
          <cell r="A2870">
            <v>2870</v>
          </cell>
          <cell r="B2870" t="str">
            <v>GRIS FILETTO 153x305x11</v>
          </cell>
          <cell r="C2870" t="str">
            <v>M2</v>
          </cell>
          <cell r="D2870">
            <v>34568</v>
          </cell>
        </row>
        <row r="2871">
          <cell r="A2871">
            <v>2871</v>
          </cell>
          <cell r="B2871" t="str">
            <v>LISTON ABARCO 4"x6"x5m</v>
          </cell>
          <cell r="C2871" t="str">
            <v>UN</v>
          </cell>
          <cell r="D2871">
            <v>44200</v>
          </cell>
        </row>
        <row r="2872">
          <cell r="A2872">
            <v>2872</v>
          </cell>
          <cell r="B2872" t="str">
            <v>GASOLINA EXTRA  M/LLIN</v>
          </cell>
          <cell r="C2872" t="str">
            <v>GL</v>
          </cell>
          <cell r="D2872">
            <v>1007</v>
          </cell>
        </row>
        <row r="2873">
          <cell r="A2873">
            <v>2873</v>
          </cell>
          <cell r="B2873" t="str">
            <v>LISTON ABARCO 4"x5"x5m</v>
          </cell>
          <cell r="C2873" t="str">
            <v>UN</v>
          </cell>
          <cell r="D2873">
            <v>36850</v>
          </cell>
        </row>
        <row r="2874">
          <cell r="A2874">
            <v>2874</v>
          </cell>
          <cell r="B2874" t="str">
            <v>GRIS FILETTO 305x305x11</v>
          </cell>
          <cell r="C2874" t="str">
            <v>M2</v>
          </cell>
          <cell r="D2874">
            <v>34568</v>
          </cell>
        </row>
        <row r="2875">
          <cell r="A2875">
            <v>2875</v>
          </cell>
          <cell r="B2875" t="str">
            <v>BLOCK PRENSA VIB.25X20X40</v>
          </cell>
          <cell r="C2875" t="str">
            <v>UN</v>
          </cell>
          <cell r="D2875">
            <v>785</v>
          </cell>
        </row>
        <row r="2876">
          <cell r="A2876">
            <v>2876</v>
          </cell>
          <cell r="B2876" t="str">
            <v>ADOQUIN CONCRETO      8cm</v>
          </cell>
          <cell r="C2876" t="str">
            <v>UN</v>
          </cell>
          <cell r="D2876">
            <v>420</v>
          </cell>
        </row>
        <row r="2877">
          <cell r="A2877">
            <v>2877</v>
          </cell>
          <cell r="B2877" t="str">
            <v>TANQUE DE GAS     600  GL</v>
          </cell>
          <cell r="C2877" t="str">
            <v>UN</v>
          </cell>
          <cell r="D2877">
            <v>2687960</v>
          </cell>
        </row>
        <row r="2878">
          <cell r="A2878">
            <v>2878</v>
          </cell>
          <cell r="B2878" t="str">
            <v>BOTON   # 4</v>
          </cell>
          <cell r="C2878" t="str">
            <v>M2</v>
          </cell>
          <cell r="D2878">
            <v>3800</v>
          </cell>
        </row>
        <row r="2879">
          <cell r="A2879">
            <v>2879</v>
          </cell>
          <cell r="B2879" t="str">
            <v>ADOQUIN CONCRETO     10cm</v>
          </cell>
          <cell r="C2879" t="str">
            <v>UN</v>
          </cell>
          <cell r="D2879">
            <v>480</v>
          </cell>
        </row>
        <row r="2880">
          <cell r="A2880">
            <v>2880</v>
          </cell>
          <cell r="B2880" t="str">
            <v>TANQUE DE GAS    1000  GL</v>
          </cell>
          <cell r="C2880" t="str">
            <v>UN</v>
          </cell>
          <cell r="D2880">
            <v>3875800</v>
          </cell>
        </row>
        <row r="2881">
          <cell r="A2881">
            <v>2881</v>
          </cell>
          <cell r="B2881" t="str">
            <v>BOTON   # 5</v>
          </cell>
          <cell r="C2881" t="str">
            <v>M2</v>
          </cell>
          <cell r="D2881">
            <v>7500</v>
          </cell>
        </row>
        <row r="2882">
          <cell r="A2882">
            <v>2882</v>
          </cell>
          <cell r="B2882" t="str">
            <v>ENCHA.MACEDONIA 25*25</v>
          </cell>
          <cell r="C2882" t="str">
            <v>M2</v>
          </cell>
          <cell r="D2882">
            <v>14653</v>
          </cell>
        </row>
        <row r="2883">
          <cell r="A2883">
            <v>2883</v>
          </cell>
          <cell r="B2883" t="str">
            <v>GRIS FILETTO 153x305x20</v>
          </cell>
          <cell r="C2883" t="str">
            <v>M2</v>
          </cell>
          <cell r="D2883">
            <v>39788</v>
          </cell>
        </row>
        <row r="2884">
          <cell r="A2884">
            <v>2884</v>
          </cell>
          <cell r="B2884" t="str">
            <v>A.C.P.M         MEDELIN</v>
          </cell>
          <cell r="C2884" t="str">
            <v>GL</v>
          </cell>
          <cell r="D2884">
            <v>1175</v>
          </cell>
        </row>
        <row r="2885">
          <cell r="A2885">
            <v>2885</v>
          </cell>
          <cell r="B2885" t="str">
            <v>GASOLINA CORR.  PEREIRA</v>
          </cell>
          <cell r="C2885" t="str">
            <v>GL</v>
          </cell>
          <cell r="D2885">
            <v>1175</v>
          </cell>
        </row>
        <row r="2886">
          <cell r="A2886">
            <v>2886</v>
          </cell>
          <cell r="B2886" t="str">
            <v>GASOLINA EXTRA  PEREIRA</v>
          </cell>
          <cell r="C2886" t="str">
            <v>GL</v>
          </cell>
          <cell r="D2886">
            <v>1734</v>
          </cell>
        </row>
        <row r="2887">
          <cell r="A2887">
            <v>2887</v>
          </cell>
          <cell r="B2887" t="str">
            <v>GRIS FILETTO 153x305X2001</v>
          </cell>
          <cell r="C2887" t="str">
            <v>M2</v>
          </cell>
          <cell r="D2887">
            <v>46400</v>
          </cell>
        </row>
        <row r="2888">
          <cell r="A2888">
            <v>2888</v>
          </cell>
          <cell r="B2888" t="str">
            <v>GRIS FILETTO 305x305x20</v>
          </cell>
          <cell r="C2888" t="str">
            <v>M2</v>
          </cell>
          <cell r="D2888">
            <v>44776</v>
          </cell>
        </row>
        <row r="2889">
          <cell r="A2889">
            <v>2889</v>
          </cell>
          <cell r="B2889" t="str">
            <v>LISTON ABARCO 4"x4"x5m</v>
          </cell>
          <cell r="C2889" t="str">
            <v>UN</v>
          </cell>
          <cell r="D2889">
            <v>29500</v>
          </cell>
        </row>
        <row r="2890">
          <cell r="A2890">
            <v>2890</v>
          </cell>
          <cell r="B2890" t="str">
            <v>LISTON ABARCO 4"x8"x5m</v>
          </cell>
          <cell r="C2890" t="str">
            <v>UN</v>
          </cell>
          <cell r="D2890">
            <v>59000</v>
          </cell>
        </row>
        <row r="2891">
          <cell r="A2891">
            <v>2891</v>
          </cell>
          <cell r="B2891" t="str">
            <v>BALDE P/MALACATE   250 Kg</v>
          </cell>
          <cell r="C2891" t="str">
            <v>DD</v>
          </cell>
          <cell r="D2891">
            <v>1044</v>
          </cell>
        </row>
        <row r="2892">
          <cell r="A2892">
            <v>2892</v>
          </cell>
          <cell r="B2892" t="str">
            <v>LISTON ABARCO 2"x6"x4.5m</v>
          </cell>
          <cell r="C2892" t="str">
            <v>UN</v>
          </cell>
          <cell r="D2892">
            <v>14250</v>
          </cell>
        </row>
        <row r="2893">
          <cell r="A2893">
            <v>2893</v>
          </cell>
          <cell r="B2893" t="str">
            <v>LISTON ABARCO 2"x5"x4.5m</v>
          </cell>
          <cell r="C2893" t="str">
            <v>UN</v>
          </cell>
          <cell r="D2893">
            <v>11900</v>
          </cell>
        </row>
        <row r="2894">
          <cell r="A2894">
            <v>2894</v>
          </cell>
          <cell r="B2894" t="str">
            <v>CLOSET SEVILLA METAL/REJ.</v>
          </cell>
          <cell r="C2894" t="str">
            <v>M2</v>
          </cell>
          <cell r="D2894">
            <v>9322</v>
          </cell>
        </row>
        <row r="2895">
          <cell r="A2895">
            <v>2895</v>
          </cell>
          <cell r="B2895" t="str">
            <v>ENCHA. MACEDONIA 25*30</v>
          </cell>
          <cell r="C2895" t="str">
            <v>M2</v>
          </cell>
          <cell r="D2895">
            <v>13433</v>
          </cell>
        </row>
        <row r="2896">
          <cell r="A2896">
            <v>2896</v>
          </cell>
          <cell r="B2896" t="str">
            <v>OLIMPIA         20.5x20.5</v>
          </cell>
          <cell r="C2896" t="str">
            <v>M2</v>
          </cell>
          <cell r="D2896">
            <v>9222</v>
          </cell>
        </row>
        <row r="2897">
          <cell r="A2897">
            <v>2897</v>
          </cell>
          <cell r="B2897" t="str">
            <v>LISTON ABARCO 2"x4"x4.5m</v>
          </cell>
          <cell r="C2897" t="str">
            <v>UN</v>
          </cell>
          <cell r="D2897">
            <v>9500</v>
          </cell>
        </row>
        <row r="2898">
          <cell r="A2898">
            <v>2898</v>
          </cell>
          <cell r="B2898" t="str">
            <v>VIBRADOR ELECTRICO     01</v>
          </cell>
          <cell r="C2898" t="str">
            <v>DD</v>
          </cell>
          <cell r="D2898">
            <v>30740</v>
          </cell>
        </row>
        <row r="2899">
          <cell r="A2899">
            <v>2899</v>
          </cell>
          <cell r="B2899" t="str">
            <v>MACEDONIA           25x25</v>
          </cell>
          <cell r="C2899" t="str">
            <v>M2</v>
          </cell>
          <cell r="D2899">
            <v>12760</v>
          </cell>
        </row>
        <row r="2900">
          <cell r="A2900">
            <v>2900</v>
          </cell>
          <cell r="B2900" t="str">
            <v>ARGOS           20.5x20.5</v>
          </cell>
          <cell r="C2900" t="str">
            <v>M2</v>
          </cell>
          <cell r="D2900">
            <v>8181</v>
          </cell>
        </row>
        <row r="2901">
          <cell r="A2901">
            <v>2901</v>
          </cell>
          <cell r="B2901" t="str">
            <v>LISTON ABARCO 2"x3"x4.5m</v>
          </cell>
          <cell r="C2901" t="str">
            <v>UN</v>
          </cell>
          <cell r="D2901">
            <v>7250</v>
          </cell>
        </row>
        <row r="2902">
          <cell r="A2902">
            <v>2902</v>
          </cell>
          <cell r="B2902" t="str">
            <v>SALONICA        20.5x20.5</v>
          </cell>
          <cell r="C2902" t="str">
            <v>M2</v>
          </cell>
          <cell r="D2902">
            <v>9686</v>
          </cell>
        </row>
        <row r="2903">
          <cell r="A2903">
            <v>2903</v>
          </cell>
          <cell r="B2903" t="str">
            <v>NAXOS               30x30</v>
          </cell>
          <cell r="C2903" t="str">
            <v>M2</v>
          </cell>
          <cell r="D2903">
            <v>10440</v>
          </cell>
        </row>
        <row r="2904">
          <cell r="A2904">
            <v>2904</v>
          </cell>
          <cell r="B2904" t="str">
            <v>LISTON ABARCO 2"x2"x4.5m</v>
          </cell>
          <cell r="C2904" t="str">
            <v>UN</v>
          </cell>
          <cell r="D2904">
            <v>4750</v>
          </cell>
        </row>
        <row r="2905">
          <cell r="A2905">
            <v>2905</v>
          </cell>
          <cell r="B2905" t="str">
            <v>LISTON ABARCO 1"x2"x4.5m</v>
          </cell>
          <cell r="C2905" t="str">
            <v>UN</v>
          </cell>
          <cell r="D2905">
            <v>2450</v>
          </cell>
        </row>
        <row r="2906">
          <cell r="A2906">
            <v>2906</v>
          </cell>
          <cell r="B2906" t="str">
            <v>DURAKER         20.5x20.5</v>
          </cell>
          <cell r="C2906" t="str">
            <v>M2</v>
          </cell>
          <cell r="D2906">
            <v>9707</v>
          </cell>
        </row>
        <row r="2907">
          <cell r="A2907">
            <v>2907</v>
          </cell>
          <cell r="B2907" t="str">
            <v>SONDEOS ROTACION</v>
          </cell>
          <cell r="C2907" t="str">
            <v>ML</v>
          </cell>
          <cell r="D2907">
            <v>40000</v>
          </cell>
        </row>
        <row r="2908">
          <cell r="A2908">
            <v>2908</v>
          </cell>
          <cell r="B2908" t="str">
            <v>SONDEOS PERCUSION</v>
          </cell>
          <cell r="C2908" t="str">
            <v>ML</v>
          </cell>
          <cell r="D2908">
            <v>40000</v>
          </cell>
        </row>
        <row r="2909">
          <cell r="A2909">
            <v>2909</v>
          </cell>
          <cell r="B2909" t="str">
            <v>LISTON ABARCO 3"x4"x5m 01</v>
          </cell>
          <cell r="C2909" t="str">
            <v>UN</v>
          </cell>
          <cell r="D2909">
            <v>14250</v>
          </cell>
        </row>
        <row r="2910">
          <cell r="A2910">
            <v>2910</v>
          </cell>
          <cell r="B2910" t="str">
            <v>LISTON ABARCO 4"x6"x4.5m</v>
          </cell>
          <cell r="C2910" t="str">
            <v>UN</v>
          </cell>
          <cell r="D2910">
            <v>28500</v>
          </cell>
        </row>
        <row r="2911">
          <cell r="A2911">
            <v>2911</v>
          </cell>
          <cell r="B2911" t="str">
            <v>DECORPISO           11x22</v>
          </cell>
          <cell r="C2911" t="str">
            <v>M2</v>
          </cell>
          <cell r="D2911">
            <v>12700</v>
          </cell>
        </row>
        <row r="2912">
          <cell r="A2912">
            <v>2912</v>
          </cell>
          <cell r="B2912" t="str">
            <v>GEOTEXTIL PAVCO  1600</v>
          </cell>
          <cell r="C2912" t="str">
            <v>M2</v>
          </cell>
          <cell r="D2912">
            <v>864</v>
          </cell>
        </row>
        <row r="2913">
          <cell r="A2913">
            <v>2913</v>
          </cell>
          <cell r="B2913" t="str">
            <v>GEOTEXTIL PAVCO  1400</v>
          </cell>
          <cell r="C2913" t="str">
            <v>M2</v>
          </cell>
          <cell r="D2913">
            <v>807</v>
          </cell>
        </row>
        <row r="2914">
          <cell r="A2914">
            <v>2914</v>
          </cell>
          <cell r="B2914" t="str">
            <v>TUBO UNION MECANICA 2 1/2</v>
          </cell>
          <cell r="C2914" t="str">
            <v>ML</v>
          </cell>
          <cell r="D2914">
            <v>38871</v>
          </cell>
        </row>
        <row r="2915">
          <cell r="A2915">
            <v>2915</v>
          </cell>
          <cell r="B2915" t="str">
            <v>ESTUFA ELECTRICA 4 PUESTO</v>
          </cell>
          <cell r="C2915" t="str">
            <v>UN</v>
          </cell>
          <cell r="D2915">
            <v>324300</v>
          </cell>
        </row>
        <row r="2916">
          <cell r="A2916">
            <v>2916</v>
          </cell>
          <cell r="B2916" t="str">
            <v>HORNO ESTATICO BIFAS-2201</v>
          </cell>
          <cell r="C2916" t="str">
            <v>UN</v>
          </cell>
          <cell r="D2916">
            <v>300850</v>
          </cell>
        </row>
        <row r="2917">
          <cell r="A2917">
            <v>2917</v>
          </cell>
          <cell r="B2917" t="str">
            <v>ESTUFA ELECT 4 PUESTOS</v>
          </cell>
          <cell r="C2917" t="str">
            <v>UN</v>
          </cell>
          <cell r="D2917">
            <v>415800</v>
          </cell>
        </row>
        <row r="2918">
          <cell r="A2918">
            <v>2918</v>
          </cell>
          <cell r="B2918" t="str">
            <v>PISO IMPERIAL       29x29</v>
          </cell>
          <cell r="C2918" t="str">
            <v>M2</v>
          </cell>
          <cell r="D2918">
            <v>13340</v>
          </cell>
        </row>
        <row r="2919">
          <cell r="A2919">
            <v>2919</v>
          </cell>
          <cell r="B2919" t="str">
            <v>ENCHA. MACEDONIA 25*35</v>
          </cell>
          <cell r="C2919" t="str">
            <v>M2</v>
          </cell>
          <cell r="D2919">
            <v>14500</v>
          </cell>
        </row>
        <row r="2920">
          <cell r="A2920">
            <v>2920</v>
          </cell>
          <cell r="B2920" t="str">
            <v>PISO TOLEDO     20.5x20.5</v>
          </cell>
          <cell r="C2920" t="str">
            <v>M2</v>
          </cell>
          <cell r="D2920">
            <v>8799</v>
          </cell>
        </row>
        <row r="2921">
          <cell r="A2921">
            <v>2921</v>
          </cell>
          <cell r="B2921" t="str">
            <v>SANITARIO DISTINCION</v>
          </cell>
          <cell r="C2921" t="str">
            <v>UN</v>
          </cell>
          <cell r="D2921">
            <v>80150</v>
          </cell>
        </row>
        <row r="2922">
          <cell r="A2922">
            <v>2922</v>
          </cell>
          <cell r="B2922" t="str">
            <v>ENCH.PISO.MACEDONIA25*35</v>
          </cell>
          <cell r="C2922" t="str">
            <v>ML</v>
          </cell>
          <cell r="D2922">
            <v>11000</v>
          </cell>
        </row>
        <row r="2923">
          <cell r="A2923">
            <v>2923</v>
          </cell>
          <cell r="B2923" t="str">
            <v>HORNO ESTATICO BIFAS-2202</v>
          </cell>
          <cell r="C2923" t="str">
            <v>UN</v>
          </cell>
          <cell r="D2923">
            <v>415800</v>
          </cell>
        </row>
        <row r="2924">
          <cell r="A2924">
            <v>2924</v>
          </cell>
          <cell r="B2924" t="str">
            <v>LISTON ABARCO 4"x5"x4.5m</v>
          </cell>
          <cell r="C2924" t="str">
            <v>UN</v>
          </cell>
          <cell r="D2924">
            <v>23750</v>
          </cell>
        </row>
        <row r="2925">
          <cell r="A2925">
            <v>2925</v>
          </cell>
          <cell r="B2925" t="str">
            <v>INDUSTRIAL PC  23/24</v>
          </cell>
          <cell r="C2925" t="str">
            <v>GL</v>
          </cell>
          <cell r="D2925">
            <v>7928</v>
          </cell>
        </row>
        <row r="2926">
          <cell r="A2926">
            <v>2926</v>
          </cell>
          <cell r="B2926" t="str">
            <v>EMEFLEX MONEDA NEGRO</v>
          </cell>
          <cell r="C2926" t="str">
            <v>M2</v>
          </cell>
          <cell r="D2926">
            <v>20764</v>
          </cell>
        </row>
        <row r="2927">
          <cell r="A2927">
            <v>2927</v>
          </cell>
          <cell r="B2927" t="str">
            <v>RETAL TRAV.NAL. CORRIENTE</v>
          </cell>
          <cell r="C2927" t="str">
            <v>M2</v>
          </cell>
          <cell r="D2927">
            <v>4176</v>
          </cell>
        </row>
        <row r="2928">
          <cell r="A2928">
            <v>2928</v>
          </cell>
          <cell r="B2928" t="str">
            <v>CAJA 60 x 40 x 12cm</v>
          </cell>
          <cell r="C2928" t="str">
            <v>UN</v>
          </cell>
          <cell r="D2928">
            <v>16440</v>
          </cell>
        </row>
        <row r="2929">
          <cell r="A2929">
            <v>2929</v>
          </cell>
          <cell r="B2929" t="str">
            <v>PRADIZACION</v>
          </cell>
          <cell r="C2929" t="str">
            <v>M2</v>
          </cell>
          <cell r="D2929">
            <v>11000</v>
          </cell>
        </row>
        <row r="2930">
          <cell r="A2930">
            <v>2930</v>
          </cell>
          <cell r="B2930" t="str">
            <v>RETAL NEGRO</v>
          </cell>
          <cell r="C2930" t="str">
            <v>M2</v>
          </cell>
          <cell r="D2930">
            <v>9048</v>
          </cell>
        </row>
        <row r="2931">
          <cell r="A2931">
            <v>2931</v>
          </cell>
          <cell r="B2931" t="str">
            <v>CAJA 60 x 50 x 12cm</v>
          </cell>
          <cell r="C2931" t="str">
            <v>UN</v>
          </cell>
          <cell r="D2931">
            <v>18480</v>
          </cell>
        </row>
        <row r="2932">
          <cell r="A2932">
            <v>2932</v>
          </cell>
          <cell r="B2932" t="str">
            <v>CAJA 60 x 60 x 12cm</v>
          </cell>
          <cell r="C2932" t="str">
            <v>UN</v>
          </cell>
          <cell r="D2932">
            <v>23280</v>
          </cell>
        </row>
        <row r="2933">
          <cell r="A2933">
            <v>2933</v>
          </cell>
          <cell r="B2933" t="str">
            <v>RETAL BLANCO "V" NIEVE</v>
          </cell>
          <cell r="C2933" t="str">
            <v>M2</v>
          </cell>
          <cell r="D2933">
            <v>12180</v>
          </cell>
        </row>
        <row r="2934">
          <cell r="A2934">
            <v>2934</v>
          </cell>
          <cell r="B2934" t="str">
            <v>ASEO GENERAL</v>
          </cell>
          <cell r="C2934" t="str">
            <v>M2</v>
          </cell>
          <cell r="D2934">
            <v>1792</v>
          </cell>
        </row>
        <row r="2935">
          <cell r="A2935">
            <v>2935</v>
          </cell>
          <cell r="B2935" t="str">
            <v>RETAL ROSADO NARANJA</v>
          </cell>
          <cell r="C2935" t="str">
            <v>M2</v>
          </cell>
          <cell r="D2935">
            <v>20300</v>
          </cell>
        </row>
        <row r="2936">
          <cell r="A2936">
            <v>2936</v>
          </cell>
          <cell r="B2936" t="str">
            <v>AVISOS</v>
          </cell>
          <cell r="C2936" t="str">
            <v>UN</v>
          </cell>
          <cell r="D2936">
            <v>365800</v>
          </cell>
        </row>
        <row r="2937">
          <cell r="A2937">
            <v>2937</v>
          </cell>
          <cell r="B2937" t="str">
            <v>RETAL ROSADO MUTISCUA</v>
          </cell>
          <cell r="C2937" t="str">
            <v>M2</v>
          </cell>
          <cell r="D2937">
            <v>21460</v>
          </cell>
        </row>
        <row r="2938">
          <cell r="A2938">
            <v>2938</v>
          </cell>
          <cell r="B2938" t="str">
            <v>CAJA 75 x 60 x 15 cm</v>
          </cell>
          <cell r="C2938" t="str">
            <v>UN</v>
          </cell>
          <cell r="D2938">
            <v>34200</v>
          </cell>
        </row>
        <row r="2939">
          <cell r="A2939">
            <v>2939</v>
          </cell>
          <cell r="B2939" t="str">
            <v>MARCO Y TAPA   CAJA A.P.</v>
          </cell>
          <cell r="C2939" t="str">
            <v>UN</v>
          </cell>
          <cell r="D2939">
            <v>165000</v>
          </cell>
        </row>
        <row r="2940">
          <cell r="A2940">
            <v>2940</v>
          </cell>
          <cell r="B2940" t="str">
            <v>CAJA 90 x 60 x 15 cm</v>
          </cell>
          <cell r="C2940" t="str">
            <v>UN</v>
          </cell>
          <cell r="D2940">
            <v>41040</v>
          </cell>
        </row>
        <row r="2941">
          <cell r="A2941">
            <v>2941</v>
          </cell>
          <cell r="B2941" t="str">
            <v>CAJA 170x 60 x 30 cm</v>
          </cell>
          <cell r="C2941" t="str">
            <v>UN</v>
          </cell>
          <cell r="D2941">
            <v>253200</v>
          </cell>
        </row>
        <row r="2942">
          <cell r="A2942">
            <v>2942</v>
          </cell>
          <cell r="B2942" t="str">
            <v>CABLE COBRE DESN. AWG # 6</v>
          </cell>
          <cell r="C2942" t="str">
            <v>ML</v>
          </cell>
          <cell r="D2942">
            <v>1928</v>
          </cell>
        </row>
        <row r="2943">
          <cell r="A2943">
            <v>2943</v>
          </cell>
          <cell r="B2943" t="str">
            <v>RETAL VERDE ESMER.NATURAL</v>
          </cell>
          <cell r="C2943" t="str">
            <v>M2</v>
          </cell>
          <cell r="D2943">
            <v>14500</v>
          </cell>
        </row>
        <row r="2944">
          <cell r="A2944">
            <v>2944</v>
          </cell>
          <cell r="B2944" t="str">
            <v>MEDIDOR DE GAS</v>
          </cell>
          <cell r="C2944" t="str">
            <v>UN</v>
          </cell>
          <cell r="D2944">
            <v>85000</v>
          </cell>
        </row>
        <row r="2945">
          <cell r="A2945">
            <v>2945</v>
          </cell>
          <cell r="B2945" t="str">
            <v>ENCH. LISTELLO 1a3 25*7</v>
          </cell>
          <cell r="C2945" t="str">
            <v>UN</v>
          </cell>
          <cell r="D2945">
            <v>8352</v>
          </cell>
        </row>
        <row r="2946">
          <cell r="A2946">
            <v>2946</v>
          </cell>
          <cell r="B2946" t="str">
            <v>ENCH. LISTELLO 4 28*8</v>
          </cell>
          <cell r="C2946" t="str">
            <v>UN</v>
          </cell>
          <cell r="D2946">
            <v>2900</v>
          </cell>
        </row>
        <row r="2947">
          <cell r="A2947">
            <v>2947</v>
          </cell>
          <cell r="B2947" t="str">
            <v>A.C.P.M         PEREIRA</v>
          </cell>
          <cell r="C2947" t="str">
            <v>GL</v>
          </cell>
          <cell r="D2947">
            <v>1175</v>
          </cell>
        </row>
        <row r="2948">
          <cell r="A2948">
            <v>2948</v>
          </cell>
          <cell r="B2948" t="str">
            <v>GASOLINA CORR.  TUNJA</v>
          </cell>
          <cell r="C2948" t="str">
            <v>GL</v>
          </cell>
          <cell r="D2948">
            <v>1233</v>
          </cell>
        </row>
        <row r="2949">
          <cell r="A2949">
            <v>2949</v>
          </cell>
          <cell r="B2949" t="str">
            <v>MARCO Y TAPA   CAJA SENC.</v>
          </cell>
          <cell r="C2949" t="str">
            <v>UN</v>
          </cell>
          <cell r="D2949">
            <v>78870</v>
          </cell>
        </row>
        <row r="2950">
          <cell r="A2950">
            <v>2950</v>
          </cell>
          <cell r="B2950" t="str">
            <v>MARCO Y TAPA   CAJA DOBLE</v>
          </cell>
          <cell r="C2950" t="str">
            <v>UN</v>
          </cell>
          <cell r="D2950">
            <v>255200</v>
          </cell>
        </row>
        <row r="2951">
          <cell r="A2951">
            <v>2951</v>
          </cell>
          <cell r="B2951" t="str">
            <v>ARO/TAPA ENERGIA</v>
          </cell>
          <cell r="C2951" t="str">
            <v>UN</v>
          </cell>
          <cell r="D2951">
            <v>18000</v>
          </cell>
        </row>
        <row r="2952">
          <cell r="A2952">
            <v>2952</v>
          </cell>
          <cell r="B2952" t="str">
            <v>CABLE COBRE DESN. AWG # 4</v>
          </cell>
          <cell r="C2952" t="str">
            <v>ML</v>
          </cell>
          <cell r="D2952">
            <v>1928</v>
          </cell>
        </row>
        <row r="2953">
          <cell r="A2953">
            <v>2953</v>
          </cell>
          <cell r="B2953" t="str">
            <v>CABLE COBRE DESN. AWG # 2</v>
          </cell>
          <cell r="C2953" t="str">
            <v>ML</v>
          </cell>
          <cell r="D2953">
            <v>3101</v>
          </cell>
        </row>
        <row r="2954">
          <cell r="A2954">
            <v>2954</v>
          </cell>
          <cell r="B2954" t="str">
            <v>CABLE COBRE DESN. AWG 1/O</v>
          </cell>
          <cell r="C2954" t="str">
            <v>ML</v>
          </cell>
          <cell r="D2954">
            <v>4952</v>
          </cell>
        </row>
        <row r="2955">
          <cell r="A2955">
            <v>2955</v>
          </cell>
          <cell r="B2955" t="str">
            <v>CABLE COBRE DESN. AWG 2/0</v>
          </cell>
          <cell r="C2955" t="str">
            <v>ML</v>
          </cell>
          <cell r="D2955">
            <v>6075</v>
          </cell>
        </row>
        <row r="2956">
          <cell r="A2956">
            <v>2956</v>
          </cell>
          <cell r="B2956" t="str">
            <v>CABLE COBRE DESN. AWG 3/0</v>
          </cell>
          <cell r="C2956" t="str">
            <v>ML</v>
          </cell>
          <cell r="D2956">
            <v>7658</v>
          </cell>
        </row>
        <row r="2957">
          <cell r="A2957">
            <v>2957</v>
          </cell>
          <cell r="B2957" t="str">
            <v>CABLE COBRE DESN. AWG 4/0</v>
          </cell>
          <cell r="C2957" t="str">
            <v>ML</v>
          </cell>
          <cell r="D2957">
            <v>9662</v>
          </cell>
        </row>
        <row r="2958">
          <cell r="A2958">
            <v>2958</v>
          </cell>
          <cell r="B2958" t="str">
            <v>CABLE TELEFONOS   2 PARES</v>
          </cell>
          <cell r="C2958" t="str">
            <v>ML</v>
          </cell>
          <cell r="D2958">
            <v>281</v>
          </cell>
        </row>
        <row r="2959">
          <cell r="A2959">
            <v>2959</v>
          </cell>
          <cell r="B2959" t="str">
            <v>CABLE TELEFONOS   4 PARES</v>
          </cell>
          <cell r="C2959" t="str">
            <v>ML</v>
          </cell>
          <cell r="D2959">
            <v>408</v>
          </cell>
        </row>
        <row r="2960">
          <cell r="A2960">
            <v>2960</v>
          </cell>
          <cell r="B2960" t="str">
            <v>GRANITO JASPE MARIQUITA</v>
          </cell>
          <cell r="C2960" t="str">
            <v>M2</v>
          </cell>
          <cell r="D2960">
            <v>102660</v>
          </cell>
        </row>
        <row r="2961">
          <cell r="A2961">
            <v>2961</v>
          </cell>
          <cell r="B2961" t="str">
            <v>CABLE TELEFONOS   6 PARES</v>
          </cell>
          <cell r="C2961" t="str">
            <v>ML</v>
          </cell>
          <cell r="D2961">
            <v>549</v>
          </cell>
        </row>
        <row r="2962">
          <cell r="A2962">
            <v>2962</v>
          </cell>
          <cell r="B2962" t="str">
            <v>ARO/TAPA TELEFONOS</v>
          </cell>
          <cell r="C2962" t="str">
            <v>UN</v>
          </cell>
          <cell r="D2962">
            <v>18000</v>
          </cell>
        </row>
        <row r="2963">
          <cell r="A2963">
            <v>2963</v>
          </cell>
          <cell r="B2963" t="str">
            <v>CABLE TELEFONOS  10 PARES</v>
          </cell>
          <cell r="C2963" t="str">
            <v>ML</v>
          </cell>
          <cell r="D2963">
            <v>993</v>
          </cell>
        </row>
        <row r="2964">
          <cell r="A2964">
            <v>2964</v>
          </cell>
          <cell r="B2964" t="str">
            <v>GRANITO NEW IMPERIAL</v>
          </cell>
          <cell r="C2964" t="str">
            <v>M2</v>
          </cell>
          <cell r="D2964">
            <v>241280</v>
          </cell>
        </row>
        <row r="2965">
          <cell r="A2965">
            <v>2965</v>
          </cell>
          <cell r="B2965" t="str">
            <v>CABLE TELEFONOS  15 PARES</v>
          </cell>
          <cell r="C2965" t="str">
            <v>ML</v>
          </cell>
          <cell r="D2965">
            <v>1404</v>
          </cell>
        </row>
        <row r="2966">
          <cell r="A2966">
            <v>2966</v>
          </cell>
          <cell r="B2966" t="str">
            <v>GASOLINA EXTRA  TUNJA</v>
          </cell>
          <cell r="C2966" t="str">
            <v>GL</v>
          </cell>
          <cell r="D2966">
            <v>1046</v>
          </cell>
        </row>
        <row r="2967">
          <cell r="A2967">
            <v>2967</v>
          </cell>
          <cell r="B2967" t="str">
            <v>GRANITO LABRADOR CLARO</v>
          </cell>
          <cell r="C2967" t="str">
            <v>M2</v>
          </cell>
          <cell r="D2967">
            <v>348928</v>
          </cell>
        </row>
        <row r="2968">
          <cell r="A2968">
            <v>2968</v>
          </cell>
          <cell r="B2968" t="str">
            <v>CABLE TELEFONOS  20 PARES</v>
          </cell>
          <cell r="C2968" t="str">
            <v>ML</v>
          </cell>
          <cell r="D2968">
            <v>1725</v>
          </cell>
        </row>
        <row r="2969">
          <cell r="A2969">
            <v>2969</v>
          </cell>
          <cell r="B2969" t="str">
            <v>A.C.P.M         TUNJA</v>
          </cell>
          <cell r="C2969" t="str">
            <v>GL</v>
          </cell>
          <cell r="D2969">
            <v>1231</v>
          </cell>
        </row>
        <row r="2970">
          <cell r="A2970">
            <v>2970</v>
          </cell>
          <cell r="B2970" t="str">
            <v>CABLE TELEFONOS  25 PARES</v>
          </cell>
          <cell r="C2970" t="str">
            <v>ML</v>
          </cell>
          <cell r="D2970">
            <v>2105</v>
          </cell>
        </row>
        <row r="2971">
          <cell r="A2971">
            <v>2971</v>
          </cell>
          <cell r="B2971" t="str">
            <v>CABLE TELEFONOS  30 PARES</v>
          </cell>
          <cell r="C2971" t="str">
            <v>ML</v>
          </cell>
          <cell r="D2971">
            <v>2414</v>
          </cell>
        </row>
        <row r="2972">
          <cell r="A2972">
            <v>2972</v>
          </cell>
          <cell r="B2972" t="str">
            <v>CABLE TELEFONOS  40 PARES</v>
          </cell>
          <cell r="C2972" t="str">
            <v>ML</v>
          </cell>
          <cell r="D2972">
            <v>3097</v>
          </cell>
        </row>
        <row r="2973">
          <cell r="A2973">
            <v>2973</v>
          </cell>
          <cell r="B2973" t="str">
            <v>LISTON ABARCO 4"x4"x4.5m</v>
          </cell>
          <cell r="C2973" t="str">
            <v>UN</v>
          </cell>
          <cell r="D2973">
            <v>19000</v>
          </cell>
        </row>
        <row r="2974">
          <cell r="A2974">
            <v>2974</v>
          </cell>
          <cell r="B2974" t="str">
            <v>LISTON ABARCO 4"x8"x4.5m</v>
          </cell>
          <cell r="C2974" t="str">
            <v>UN</v>
          </cell>
          <cell r="D2974">
            <v>38000</v>
          </cell>
        </row>
        <row r="2975">
          <cell r="A2975">
            <v>2975</v>
          </cell>
          <cell r="B2975" t="str">
            <v>MARMOL AZABACHE</v>
          </cell>
          <cell r="C2975" t="str">
            <v>M2</v>
          </cell>
          <cell r="D2975">
            <v>55796</v>
          </cell>
        </row>
        <row r="2976">
          <cell r="A2976">
            <v>2976</v>
          </cell>
          <cell r="B2976" t="str">
            <v>ARRANCADOR TUBO CORRIENTE</v>
          </cell>
          <cell r="C2976" t="str">
            <v>UN</v>
          </cell>
          <cell r="D2976">
            <v>360</v>
          </cell>
        </row>
        <row r="2977">
          <cell r="A2977">
            <v>2977</v>
          </cell>
          <cell r="B2977" t="str">
            <v>GRAPA GALV. TUBO       1"</v>
          </cell>
          <cell r="C2977" t="str">
            <v>UN</v>
          </cell>
          <cell r="D2977">
            <v>175</v>
          </cell>
        </row>
        <row r="2978">
          <cell r="A2978">
            <v>2978</v>
          </cell>
          <cell r="B2978" t="str">
            <v>GRAPA GALV. TUBO     1/2"</v>
          </cell>
          <cell r="C2978" t="str">
            <v>UN</v>
          </cell>
          <cell r="D2978">
            <v>63</v>
          </cell>
        </row>
        <row r="2979">
          <cell r="A2979">
            <v>2979</v>
          </cell>
          <cell r="B2979" t="str">
            <v>ARANDELA             1/2"</v>
          </cell>
          <cell r="C2979" t="str">
            <v>UN</v>
          </cell>
          <cell r="D2979">
            <v>70</v>
          </cell>
        </row>
        <row r="2980">
          <cell r="A2980">
            <v>2980</v>
          </cell>
          <cell r="B2980" t="str">
            <v>POLIZAS DE SEGURO</v>
          </cell>
          <cell r="C2980" t="str">
            <v>UN</v>
          </cell>
          <cell r="D2980">
            <v>646160</v>
          </cell>
        </row>
        <row r="2981">
          <cell r="A2981">
            <v>2981</v>
          </cell>
          <cell r="B2981" t="str">
            <v>MARMOL TRAV.PER. CLARO</v>
          </cell>
          <cell r="C2981" t="str">
            <v>M2</v>
          </cell>
          <cell r="D2981">
            <v>87928</v>
          </cell>
        </row>
        <row r="2982">
          <cell r="A2982">
            <v>2982</v>
          </cell>
          <cell r="B2982" t="str">
            <v>CONECTOR VARILLA CW  3/4"</v>
          </cell>
          <cell r="C2982" t="str">
            <v>UN</v>
          </cell>
          <cell r="D2982">
            <v>450</v>
          </cell>
        </row>
        <row r="2983">
          <cell r="A2983">
            <v>2983</v>
          </cell>
          <cell r="B2983" t="str">
            <v>ENCHA.LISTELLO 5 25*8</v>
          </cell>
          <cell r="C2983" t="str">
            <v>M2</v>
          </cell>
          <cell r="D2983">
            <v>2668</v>
          </cell>
        </row>
        <row r="2984">
          <cell r="A2984">
            <v>2984</v>
          </cell>
          <cell r="B2984" t="str">
            <v>LISTON ABARCO 1"x4"x4.5m</v>
          </cell>
          <cell r="C2984" t="str">
            <v>UN</v>
          </cell>
          <cell r="D2984">
            <v>4750</v>
          </cell>
        </row>
        <row r="2985">
          <cell r="A2985">
            <v>2985</v>
          </cell>
          <cell r="B2985" t="str">
            <v>PERNO          5/8" x 14"</v>
          </cell>
          <cell r="C2985" t="str">
            <v>UN</v>
          </cell>
          <cell r="D2985">
            <v>2570</v>
          </cell>
        </row>
        <row r="2986">
          <cell r="A2986">
            <v>2986</v>
          </cell>
          <cell r="B2986" t="str">
            <v>CORTINERO EN PLACA 18cm</v>
          </cell>
          <cell r="C2986" t="str">
            <v>M2</v>
          </cell>
          <cell r="D2986">
            <v>10400</v>
          </cell>
        </row>
        <row r="2987">
          <cell r="A2987">
            <v>2987</v>
          </cell>
          <cell r="B2987" t="str">
            <v>LISTON ABARCO 2"x6"x4m</v>
          </cell>
          <cell r="C2987" t="str">
            <v>UN</v>
          </cell>
          <cell r="D2987">
            <v>12350</v>
          </cell>
        </row>
        <row r="2988">
          <cell r="A2988">
            <v>2988</v>
          </cell>
          <cell r="B2988" t="str">
            <v>ENCH.LAPIZ.MACEDONIA 25*2</v>
          </cell>
          <cell r="C2988" t="str">
            <v>ML</v>
          </cell>
          <cell r="D2988">
            <v>1208</v>
          </cell>
        </row>
        <row r="2989">
          <cell r="A2989">
            <v>2989</v>
          </cell>
          <cell r="B2989" t="str">
            <v>TRANSPORTADORA DE VALORES</v>
          </cell>
          <cell r="C2989" t="str">
            <v>UN</v>
          </cell>
          <cell r="D2989">
            <v>30000</v>
          </cell>
        </row>
        <row r="2990">
          <cell r="A2990">
            <v>2990</v>
          </cell>
          <cell r="B2990" t="str">
            <v>LISTON ABARCO 2"x5"x4m</v>
          </cell>
          <cell r="C2990" t="str">
            <v>UN</v>
          </cell>
          <cell r="D2990">
            <v>10300</v>
          </cell>
        </row>
        <row r="2991">
          <cell r="A2991">
            <v>2991</v>
          </cell>
          <cell r="B2991" t="str">
            <v>LISTON ABARCO 2"x4"x4m</v>
          </cell>
          <cell r="C2991" t="str">
            <v>UN</v>
          </cell>
          <cell r="D2991">
            <v>8250</v>
          </cell>
        </row>
        <row r="2992">
          <cell r="A2992">
            <v>2992</v>
          </cell>
          <cell r="B2992" t="str">
            <v>CABLE TELEFONOS  50 PARES</v>
          </cell>
          <cell r="C2992" t="str">
            <v>ML</v>
          </cell>
          <cell r="D2992">
            <v>3823</v>
          </cell>
        </row>
        <row r="2993">
          <cell r="A2993">
            <v>2993</v>
          </cell>
          <cell r="B2993" t="str">
            <v>CABLE TELEFONOS  70 PARES</v>
          </cell>
          <cell r="C2993" t="str">
            <v>ML</v>
          </cell>
          <cell r="D2993">
            <v>5233</v>
          </cell>
        </row>
        <row r="2994">
          <cell r="A2994">
            <v>2994</v>
          </cell>
          <cell r="B2994" t="str">
            <v>CABLE TELEFONOS 100 PARES</v>
          </cell>
          <cell r="C2994" t="str">
            <v>ML</v>
          </cell>
          <cell r="D2994">
            <v>7369</v>
          </cell>
        </row>
        <row r="2995">
          <cell r="A2995">
            <v>2995</v>
          </cell>
          <cell r="B2995" t="str">
            <v>CAMPANA EXTRACT DE 60 CM</v>
          </cell>
          <cell r="C2995" t="str">
            <v>UN</v>
          </cell>
          <cell r="D2995">
            <v>97950</v>
          </cell>
        </row>
        <row r="2996">
          <cell r="A2996">
            <v>2996</v>
          </cell>
          <cell r="B2996" t="str">
            <v>CAMPANA EXTRACTO DE 75 CM</v>
          </cell>
          <cell r="C2996" t="str">
            <v>UN</v>
          </cell>
          <cell r="D2996">
            <v>113900</v>
          </cell>
        </row>
        <row r="2997">
          <cell r="A2997">
            <v>2997</v>
          </cell>
          <cell r="B2997" t="str">
            <v>ALAMBRE Cu DESN.  AWG  18</v>
          </cell>
          <cell r="C2997" t="str">
            <v>KG</v>
          </cell>
          <cell r="D2997">
            <v>14470</v>
          </cell>
        </row>
        <row r="2998">
          <cell r="A2998">
            <v>2998</v>
          </cell>
          <cell r="B2998" t="str">
            <v>ALAMBRE Cu DESN.  AWG  16</v>
          </cell>
          <cell r="C2998" t="str">
            <v>KG</v>
          </cell>
          <cell r="D2998">
            <v>14406</v>
          </cell>
        </row>
        <row r="2999">
          <cell r="A2999">
            <v>2999</v>
          </cell>
          <cell r="B2999" t="str">
            <v>PORTA AISLADOR 1 PUESTO</v>
          </cell>
          <cell r="C2999" t="str">
            <v>UN</v>
          </cell>
          <cell r="D2999">
            <v>3500</v>
          </cell>
        </row>
        <row r="3000">
          <cell r="A3000">
            <v>3000</v>
          </cell>
          <cell r="B3000" t="str">
            <v>PORTA AISLADOR 3 PUESTOS</v>
          </cell>
          <cell r="C3000" t="str">
            <v>UN</v>
          </cell>
          <cell r="D3000">
            <v>2000</v>
          </cell>
        </row>
        <row r="3001">
          <cell r="A3001">
            <v>3001</v>
          </cell>
          <cell r="B3001" t="str">
            <v>VARILLA  CW   5/8" x 2.40</v>
          </cell>
          <cell r="C3001" t="str">
            <v>UN</v>
          </cell>
          <cell r="D3001">
            <v>3915</v>
          </cell>
        </row>
        <row r="3002">
          <cell r="A3002">
            <v>3002</v>
          </cell>
          <cell r="B3002" t="str">
            <v>TABL.MARMOL BLANCO BRASIL</v>
          </cell>
          <cell r="C3002" t="str">
            <v>M2</v>
          </cell>
          <cell r="D3002">
            <v>69600</v>
          </cell>
        </row>
        <row r="3003">
          <cell r="A3003">
            <v>3003</v>
          </cell>
          <cell r="B3003" t="str">
            <v>TABL.MARMOL TRAV.BOSCONIA</v>
          </cell>
          <cell r="C3003" t="str">
            <v>M2</v>
          </cell>
          <cell r="D3003">
            <v>37816</v>
          </cell>
        </row>
        <row r="3004">
          <cell r="A3004">
            <v>3004</v>
          </cell>
          <cell r="B3004" t="str">
            <v>VARILLA  CW   3/4" x 2.40</v>
          </cell>
          <cell r="C3004" t="str">
            <v>UN</v>
          </cell>
          <cell r="D3004">
            <v>6125</v>
          </cell>
        </row>
        <row r="3005">
          <cell r="A3005">
            <v>3005</v>
          </cell>
          <cell r="B3005" t="str">
            <v>GATO TENSOR</v>
          </cell>
          <cell r="C3005" t="str">
            <v>DD</v>
          </cell>
          <cell r="D3005">
            <v>406</v>
          </cell>
        </row>
        <row r="3006">
          <cell r="A3006">
            <v>3006</v>
          </cell>
          <cell r="B3006" t="str">
            <v>CUCHILLA MONOPOLAR 400 A</v>
          </cell>
          <cell r="C3006" t="str">
            <v>UN</v>
          </cell>
          <cell r="D3006">
            <v>553000</v>
          </cell>
        </row>
        <row r="3007">
          <cell r="A3007">
            <v>3007</v>
          </cell>
          <cell r="B3007" t="str">
            <v>CORTADORA DE HIERRO</v>
          </cell>
          <cell r="C3007" t="str">
            <v>MS</v>
          </cell>
          <cell r="D3007">
            <v>104400</v>
          </cell>
        </row>
        <row r="3008">
          <cell r="A3008">
            <v>3008</v>
          </cell>
          <cell r="B3008" t="str">
            <v>TABL.MARMOL G/ZADO PAYAND</v>
          </cell>
          <cell r="C3008" t="str">
            <v>M2</v>
          </cell>
          <cell r="D3008">
            <v>43732</v>
          </cell>
        </row>
        <row r="3009">
          <cell r="A3009">
            <v>3009</v>
          </cell>
          <cell r="B3009" t="str">
            <v>CELDA PROT.TRANS.500 KVA</v>
          </cell>
          <cell r="C3009" t="str">
            <v>UN</v>
          </cell>
          <cell r="D3009">
            <v>2666131</v>
          </cell>
        </row>
        <row r="3010">
          <cell r="A3010">
            <v>3010</v>
          </cell>
          <cell r="B3010" t="str">
            <v>LISTON ABARCO 2"x3"x4m</v>
          </cell>
          <cell r="C3010" t="str">
            <v>UN</v>
          </cell>
          <cell r="D3010">
            <v>6200</v>
          </cell>
        </row>
        <row r="3011">
          <cell r="A3011">
            <v>3011</v>
          </cell>
          <cell r="B3011" t="str">
            <v>TABL.MARMOL CORALINO</v>
          </cell>
          <cell r="C3011" t="str">
            <v>M2</v>
          </cell>
          <cell r="D3011">
            <v>25868</v>
          </cell>
        </row>
        <row r="3012">
          <cell r="A3012">
            <v>3012</v>
          </cell>
          <cell r="B3012" t="str">
            <v>PIEDRA CORALINA  Esp.2 cm</v>
          </cell>
          <cell r="C3012" t="str">
            <v>M2</v>
          </cell>
          <cell r="D3012">
            <v>25868</v>
          </cell>
        </row>
        <row r="3013">
          <cell r="A3013">
            <v>3013</v>
          </cell>
          <cell r="B3013" t="str">
            <v>LISTON ABARCO 2"x2"x4m</v>
          </cell>
          <cell r="C3013" t="str">
            <v>UN</v>
          </cell>
          <cell r="D3013">
            <v>4150</v>
          </cell>
        </row>
        <row r="3014">
          <cell r="A3014">
            <v>3014</v>
          </cell>
          <cell r="B3014" t="str">
            <v>PIEDRA CREMA     Esp.2 cm</v>
          </cell>
          <cell r="C3014" t="str">
            <v>M2</v>
          </cell>
          <cell r="D3014">
            <v>18212</v>
          </cell>
        </row>
        <row r="3015">
          <cell r="A3015">
            <v>3015</v>
          </cell>
          <cell r="B3015" t="str">
            <v>ENCH.CARRARA. 20.5*25.6</v>
          </cell>
          <cell r="C3015" t="str">
            <v>ML</v>
          </cell>
          <cell r="D3015">
            <v>12500</v>
          </cell>
        </row>
        <row r="3016">
          <cell r="A3016">
            <v>3016</v>
          </cell>
          <cell r="B3016" t="str">
            <v>ENCH.PISOS ARGOS20.5*20.5</v>
          </cell>
          <cell r="C3016" t="str">
            <v>M2</v>
          </cell>
          <cell r="D3016">
            <v>8399</v>
          </cell>
        </row>
        <row r="3017">
          <cell r="A3017">
            <v>3017</v>
          </cell>
          <cell r="B3017" t="str">
            <v>ENC.AOSTA 31.6*44.4DAVINC</v>
          </cell>
          <cell r="C3017" t="str">
            <v>M2</v>
          </cell>
          <cell r="D3017">
            <v>26249</v>
          </cell>
        </row>
        <row r="3018">
          <cell r="A3018">
            <v>3018</v>
          </cell>
          <cell r="B3018" t="str">
            <v>ENC.LISTEL.AOSTA1 15*31.6</v>
          </cell>
          <cell r="C3018" t="str">
            <v>UN</v>
          </cell>
          <cell r="D3018">
            <v>6499</v>
          </cell>
        </row>
        <row r="3019">
          <cell r="A3019">
            <v>3019</v>
          </cell>
          <cell r="B3019" t="str">
            <v>ENC.LISTEL.AOSTA2 7*31.6</v>
          </cell>
          <cell r="C3019" t="str">
            <v>UN</v>
          </cell>
          <cell r="D3019">
            <v>4999</v>
          </cell>
        </row>
        <row r="3020">
          <cell r="A3020">
            <v>3020</v>
          </cell>
          <cell r="B3020" t="str">
            <v>ENC.VERONA.CUADROS 1-4</v>
          </cell>
          <cell r="C3020" t="str">
            <v>UN</v>
          </cell>
          <cell r="D3020">
            <v>9524</v>
          </cell>
        </row>
        <row r="3021">
          <cell r="A3021">
            <v>3021</v>
          </cell>
          <cell r="B3021" t="str">
            <v>EMEFLEX AVANTI NEGRO</v>
          </cell>
          <cell r="C3021" t="str">
            <v>M2</v>
          </cell>
          <cell r="D3021">
            <v>20764</v>
          </cell>
        </row>
        <row r="3022">
          <cell r="A3022">
            <v>3022</v>
          </cell>
          <cell r="B3022" t="str">
            <v>CELDA TRANS.     400 KVA</v>
          </cell>
          <cell r="C3022" t="str">
            <v>UN</v>
          </cell>
          <cell r="D3022">
            <v>961807</v>
          </cell>
        </row>
        <row r="3023">
          <cell r="A3023">
            <v>3023</v>
          </cell>
          <cell r="B3023" t="str">
            <v>CAJA 4 CONTADORES</v>
          </cell>
          <cell r="C3023" t="str">
            <v>UN</v>
          </cell>
          <cell r="D3023">
            <v>154050</v>
          </cell>
        </row>
        <row r="3024">
          <cell r="A3024">
            <v>3024</v>
          </cell>
          <cell r="B3024" t="str">
            <v>ENSAYO CONCRETO CILINDRO</v>
          </cell>
          <cell r="C3024" t="str">
            <v>UN</v>
          </cell>
          <cell r="D3024">
            <v>3480</v>
          </cell>
        </row>
        <row r="3025">
          <cell r="A3025">
            <v>3025</v>
          </cell>
          <cell r="B3025" t="str">
            <v>LISTON ABARCO 1"x2"x4m</v>
          </cell>
          <cell r="C3025" t="str">
            <v>UN</v>
          </cell>
          <cell r="D3025">
            <v>2100</v>
          </cell>
        </row>
        <row r="3026">
          <cell r="A3026">
            <v>3026</v>
          </cell>
          <cell r="B3026" t="str">
            <v>LISTON ABARCO 3"x4"x4m</v>
          </cell>
          <cell r="C3026" t="str">
            <v>UN</v>
          </cell>
          <cell r="D3026">
            <v>12350</v>
          </cell>
        </row>
        <row r="3027">
          <cell r="A3027">
            <v>3027</v>
          </cell>
          <cell r="B3027" t="str">
            <v>LISTON ABARCO 4"x6"x4m</v>
          </cell>
          <cell r="C3027" t="str">
            <v>UN</v>
          </cell>
          <cell r="D3027">
            <v>24700</v>
          </cell>
        </row>
        <row r="3028">
          <cell r="A3028">
            <v>3028</v>
          </cell>
          <cell r="B3028" t="str">
            <v>LISTON ABARCO 4"x5"x4m</v>
          </cell>
          <cell r="C3028" t="str">
            <v>UN</v>
          </cell>
          <cell r="D3028">
            <v>20600</v>
          </cell>
        </row>
        <row r="3029">
          <cell r="A3029">
            <v>3029</v>
          </cell>
          <cell r="B3029" t="str">
            <v>LISTON ABARCO 4"x4"x4m</v>
          </cell>
          <cell r="C3029" t="str">
            <v>UN</v>
          </cell>
          <cell r="D3029">
            <v>16500</v>
          </cell>
        </row>
        <row r="3030">
          <cell r="A3030">
            <v>3030</v>
          </cell>
          <cell r="B3030" t="str">
            <v>ALAMBRE Cu DESN.  AGW  14</v>
          </cell>
          <cell r="C3030" t="str">
            <v>KG</v>
          </cell>
          <cell r="D3030">
            <v>8065</v>
          </cell>
        </row>
        <row r="3031">
          <cell r="A3031">
            <v>3031</v>
          </cell>
          <cell r="B3031" t="str">
            <v>ALAMBRE Cu DESN.  AWG  12</v>
          </cell>
          <cell r="C3031" t="str">
            <v>KG</v>
          </cell>
          <cell r="D3031">
            <v>14317</v>
          </cell>
        </row>
        <row r="3032">
          <cell r="A3032">
            <v>3032</v>
          </cell>
          <cell r="B3032" t="str">
            <v>LISTON ABARCO 4"x8"x4m</v>
          </cell>
          <cell r="C3032" t="str">
            <v>UN</v>
          </cell>
          <cell r="D3032">
            <v>32950</v>
          </cell>
        </row>
        <row r="3033">
          <cell r="A3033">
            <v>3033</v>
          </cell>
          <cell r="B3033" t="str">
            <v>LISTON ABARCO 1"x4"x4m</v>
          </cell>
          <cell r="C3033" t="str">
            <v>UN</v>
          </cell>
          <cell r="D3033">
            <v>4100</v>
          </cell>
        </row>
        <row r="3034">
          <cell r="A3034">
            <v>3034</v>
          </cell>
          <cell r="B3034" t="str">
            <v>ALAMBRE Cu DESN.  AWG  10</v>
          </cell>
          <cell r="C3034" t="str">
            <v>KG</v>
          </cell>
          <cell r="D3034">
            <v>14240</v>
          </cell>
        </row>
        <row r="3035">
          <cell r="A3035">
            <v>3035</v>
          </cell>
          <cell r="B3035" t="str">
            <v>TUBO DE GRES           4"</v>
          </cell>
          <cell r="C3035" t="str">
            <v>UN</v>
          </cell>
          <cell r="D3035">
            <v>3526</v>
          </cell>
        </row>
        <row r="3036">
          <cell r="A3036">
            <v>3036</v>
          </cell>
          <cell r="B3036" t="str">
            <v>CAMPANA EXTRACT DE 90 CM</v>
          </cell>
          <cell r="C3036" t="str">
            <v>UN</v>
          </cell>
          <cell r="D3036">
            <v>179600</v>
          </cell>
        </row>
        <row r="3037">
          <cell r="A3037">
            <v>3037</v>
          </cell>
          <cell r="B3037" t="str">
            <v>LISTON ABARCO 2"x6"x3.6m</v>
          </cell>
          <cell r="C3037" t="str">
            <v>UN</v>
          </cell>
          <cell r="D3037">
            <v>11400</v>
          </cell>
        </row>
        <row r="3038">
          <cell r="A3038">
            <v>3038</v>
          </cell>
          <cell r="B3038" t="str">
            <v>LISTON ABARCO 2"x5"x3.6m</v>
          </cell>
          <cell r="C3038" t="str">
            <v>UN</v>
          </cell>
          <cell r="D3038">
            <v>9500</v>
          </cell>
        </row>
        <row r="3039">
          <cell r="A3039">
            <v>3039</v>
          </cell>
          <cell r="B3039" t="str">
            <v>ALAMBRE Cu DESN.  AGW  8</v>
          </cell>
          <cell r="C3039" t="str">
            <v>KG</v>
          </cell>
          <cell r="D3039">
            <v>8761</v>
          </cell>
        </row>
        <row r="3040">
          <cell r="A3040">
            <v>3040</v>
          </cell>
          <cell r="B3040" t="str">
            <v>SPACCATO TRAV.BOSCONIA</v>
          </cell>
          <cell r="C3040" t="str">
            <v>M2</v>
          </cell>
          <cell r="D3040">
            <v>22040</v>
          </cell>
        </row>
        <row r="3041">
          <cell r="A3041">
            <v>3041</v>
          </cell>
          <cell r="B3041" t="str">
            <v>UNION CONDUIT GALVAN.  4"</v>
          </cell>
          <cell r="C3041" t="str">
            <v>UN</v>
          </cell>
          <cell r="D3041">
            <v>6549</v>
          </cell>
        </row>
        <row r="3042">
          <cell r="A3042">
            <v>3042</v>
          </cell>
          <cell r="B3042" t="str">
            <v>SPACCATO AZABACHE</v>
          </cell>
          <cell r="C3042" t="str">
            <v>M2</v>
          </cell>
          <cell r="D3042">
            <v>16820</v>
          </cell>
        </row>
        <row r="3043">
          <cell r="A3043">
            <v>3043</v>
          </cell>
          <cell r="B3043" t="str">
            <v>POSTE MADERA INMUNIZ. 10M</v>
          </cell>
          <cell r="C3043" t="str">
            <v>UN</v>
          </cell>
          <cell r="D3043">
            <v>129900</v>
          </cell>
        </row>
        <row r="3044">
          <cell r="A3044">
            <v>3044</v>
          </cell>
          <cell r="B3044" t="str">
            <v>SILLA CRUCETA EN MADERA</v>
          </cell>
          <cell r="C3044" t="str">
            <v>UN</v>
          </cell>
          <cell r="D3044">
            <v>1500</v>
          </cell>
        </row>
        <row r="3045">
          <cell r="A3045">
            <v>3045</v>
          </cell>
          <cell r="B3045" t="str">
            <v>SPACCATO BLANCO HUILA</v>
          </cell>
          <cell r="C3045" t="str">
            <v>M2</v>
          </cell>
          <cell r="D3045">
            <v>34800</v>
          </cell>
        </row>
        <row r="3046">
          <cell r="A3046">
            <v>3046</v>
          </cell>
          <cell r="B3046" t="str">
            <v>SPACCATO CAFE PINTO</v>
          </cell>
          <cell r="C3046" t="str">
            <v>M2</v>
          </cell>
          <cell r="D3046">
            <v>33640</v>
          </cell>
        </row>
        <row r="3047">
          <cell r="A3047">
            <v>3047</v>
          </cell>
          <cell r="B3047" t="str">
            <v>ENC.VERONA.LISTEL1 11*25</v>
          </cell>
          <cell r="C3047" t="str">
            <v>ML</v>
          </cell>
          <cell r="D3047">
            <v>18590</v>
          </cell>
        </row>
        <row r="3048">
          <cell r="A3048">
            <v>3048</v>
          </cell>
          <cell r="B3048" t="str">
            <v>SPACCATO PIEDRA CREMA</v>
          </cell>
          <cell r="C3048" t="str">
            <v>M2</v>
          </cell>
          <cell r="D3048">
            <v>15312</v>
          </cell>
        </row>
        <row r="3049">
          <cell r="A3049">
            <v>3049</v>
          </cell>
          <cell r="B3049" t="str">
            <v>SPACCATO BLANCO BRASIL</v>
          </cell>
          <cell r="C3049" t="str">
            <v>M2</v>
          </cell>
          <cell r="D3049">
            <v>34800</v>
          </cell>
        </row>
        <row r="3050">
          <cell r="A3050">
            <v>3050</v>
          </cell>
          <cell r="B3050" t="str">
            <v>TUBO UNION MECANICA    3"</v>
          </cell>
          <cell r="C3050" t="str">
            <v>ML</v>
          </cell>
          <cell r="D3050">
            <v>50571</v>
          </cell>
        </row>
        <row r="3051">
          <cell r="A3051">
            <v>3051</v>
          </cell>
          <cell r="B3051" t="str">
            <v>MURO PORTANTE FIBRIT 10cm</v>
          </cell>
          <cell r="C3051" t="str">
            <v>M2</v>
          </cell>
          <cell r="D3051">
            <v>24475</v>
          </cell>
        </row>
        <row r="3052">
          <cell r="A3052">
            <v>3052</v>
          </cell>
          <cell r="B3052" t="str">
            <v>MURO PORTANTE FIBRIT P6-L</v>
          </cell>
          <cell r="C3052" t="str">
            <v>M2</v>
          </cell>
          <cell r="D3052">
            <v>16091</v>
          </cell>
        </row>
        <row r="3053">
          <cell r="A3053">
            <v>3053</v>
          </cell>
          <cell r="B3053" t="str">
            <v>EMEFLEX ORIGINAL COLORES</v>
          </cell>
          <cell r="C3053" t="str">
            <v>M2</v>
          </cell>
          <cell r="D3053">
            <v>21692</v>
          </cell>
        </row>
        <row r="3054">
          <cell r="A3054">
            <v>3054</v>
          </cell>
          <cell r="B3054" t="str">
            <v>EMEFLEX EMESEC TROQUELADO</v>
          </cell>
          <cell r="C3054" t="str">
            <v>M2</v>
          </cell>
          <cell r="D3054">
            <v>38454</v>
          </cell>
        </row>
        <row r="3055">
          <cell r="A3055">
            <v>3055</v>
          </cell>
          <cell r="B3055" t="str">
            <v>PANTALLA CUBRIMIENTO D-3R</v>
          </cell>
          <cell r="C3055" t="str">
            <v>M2</v>
          </cell>
          <cell r="D3055">
            <v>10488</v>
          </cell>
        </row>
        <row r="3056">
          <cell r="A3056">
            <v>3056</v>
          </cell>
          <cell r="B3056" t="str">
            <v>DOBLADORA</v>
          </cell>
          <cell r="C3056" t="str">
            <v>DD</v>
          </cell>
          <cell r="D3056">
            <v>41760</v>
          </cell>
        </row>
        <row r="3057">
          <cell r="A3057">
            <v>3057</v>
          </cell>
          <cell r="B3057" t="str">
            <v>ENC.VERONA.LISTEL2 11*25</v>
          </cell>
          <cell r="C3057" t="str">
            <v>ML</v>
          </cell>
          <cell r="D3057">
            <v>13966</v>
          </cell>
        </row>
        <row r="3058">
          <cell r="A3058">
            <v>3058</v>
          </cell>
          <cell r="B3058" t="str">
            <v>ENCHAPE RIMINI.OSC 25*35</v>
          </cell>
          <cell r="C3058" t="str">
            <v>M2</v>
          </cell>
          <cell r="D3058">
            <v>19048</v>
          </cell>
        </row>
        <row r="3059">
          <cell r="A3059">
            <v>3059</v>
          </cell>
          <cell r="B3059" t="str">
            <v>LISTON ABARCO 2"x4"x3.6m</v>
          </cell>
          <cell r="C3059" t="str">
            <v>UN</v>
          </cell>
          <cell r="D3059">
            <v>7600</v>
          </cell>
        </row>
        <row r="3060">
          <cell r="A3060">
            <v>3060</v>
          </cell>
          <cell r="B3060" t="str">
            <v>LISTON ABARCO 2"x3"x3.6m</v>
          </cell>
          <cell r="C3060" t="str">
            <v>UN</v>
          </cell>
          <cell r="D3060">
            <v>5700</v>
          </cell>
        </row>
        <row r="3061">
          <cell r="A3061">
            <v>3061</v>
          </cell>
          <cell r="B3061" t="str">
            <v>ENC.TRACIA 20.5*20.5 ARQ</v>
          </cell>
          <cell r="C3061" t="str">
            <v>ML</v>
          </cell>
          <cell r="D3061">
            <v>8899</v>
          </cell>
        </row>
        <row r="3062">
          <cell r="A3062">
            <v>3062</v>
          </cell>
          <cell r="B3062" t="str">
            <v>LISTON ABARCO 2"x2"x3.6m</v>
          </cell>
          <cell r="C3062" t="str">
            <v>UN</v>
          </cell>
          <cell r="D3062">
            <v>3800</v>
          </cell>
        </row>
        <row r="3063">
          <cell r="A3063">
            <v>3063</v>
          </cell>
          <cell r="B3063" t="str">
            <v>LISTON ABARCO 1"x2"x3.6m</v>
          </cell>
          <cell r="C3063" t="str">
            <v>UN</v>
          </cell>
          <cell r="D3063">
            <v>1900</v>
          </cell>
        </row>
        <row r="3064">
          <cell r="A3064">
            <v>3064</v>
          </cell>
          <cell r="B3064" t="str">
            <v>ZOCALO MARM.TRAV.PE.CLARO</v>
          </cell>
          <cell r="C3064" t="str">
            <v>M2</v>
          </cell>
          <cell r="D3064">
            <v>3248</v>
          </cell>
        </row>
        <row r="3065">
          <cell r="A3065">
            <v>3065</v>
          </cell>
          <cell r="B3065" t="str">
            <v>T/NILLO CRRJE. 5/8"x 1 ½"</v>
          </cell>
          <cell r="C3065" t="str">
            <v>UN</v>
          </cell>
          <cell r="D3065">
            <v>270</v>
          </cell>
        </row>
        <row r="3066">
          <cell r="A3066">
            <v>3066</v>
          </cell>
          <cell r="B3066" t="str">
            <v>CRUCETA MAD INMUNIZ. 2.5M</v>
          </cell>
          <cell r="C3066" t="str">
            <v>UN</v>
          </cell>
          <cell r="D3066">
            <v>27840</v>
          </cell>
        </row>
        <row r="3067">
          <cell r="A3067">
            <v>3067</v>
          </cell>
          <cell r="B3067" t="str">
            <v>ACCES PARA CAMPAN EXTRACT</v>
          </cell>
          <cell r="C3067" t="str">
            <v>UN</v>
          </cell>
          <cell r="D3067">
            <v>11900</v>
          </cell>
        </row>
        <row r="3068">
          <cell r="A3068">
            <v>3068</v>
          </cell>
          <cell r="B3068" t="str">
            <v>LISTON ABARCO 3"x4"x3.6m</v>
          </cell>
          <cell r="C3068" t="str">
            <v>UN</v>
          </cell>
          <cell r="D3068">
            <v>11400</v>
          </cell>
        </row>
        <row r="3069">
          <cell r="A3069">
            <v>3069</v>
          </cell>
          <cell r="B3069" t="str">
            <v>GRUPO FILTRANTE DE 60 CM</v>
          </cell>
          <cell r="C3069" t="str">
            <v>UN</v>
          </cell>
          <cell r="D3069">
            <v>95850</v>
          </cell>
        </row>
        <row r="3070">
          <cell r="A3070">
            <v>3070</v>
          </cell>
          <cell r="B3070" t="str">
            <v>ENC.CUADRO.VISCENZ1 25*35</v>
          </cell>
          <cell r="C3070" t="str">
            <v>UN</v>
          </cell>
          <cell r="D3070">
            <v>9048</v>
          </cell>
        </row>
        <row r="3071">
          <cell r="A3071">
            <v>3071</v>
          </cell>
          <cell r="B3071" t="str">
            <v>INTERRUPTOR SENCILLO</v>
          </cell>
          <cell r="C3071" t="str">
            <v>UN</v>
          </cell>
          <cell r="D3071">
            <v>4387</v>
          </cell>
        </row>
        <row r="3072">
          <cell r="A3072">
            <v>3072</v>
          </cell>
          <cell r="B3072" t="str">
            <v>INTERRUPTOR CONMUTABLE</v>
          </cell>
          <cell r="C3072" t="str">
            <v>UN</v>
          </cell>
          <cell r="D3072">
            <v>1426</v>
          </cell>
        </row>
        <row r="3073">
          <cell r="A3073">
            <v>3073</v>
          </cell>
          <cell r="B3073" t="str">
            <v>INTERRUPTOR CUATRO VIAS</v>
          </cell>
          <cell r="C3073" t="str">
            <v>UN</v>
          </cell>
          <cell r="D3073">
            <v>3340</v>
          </cell>
        </row>
        <row r="3074">
          <cell r="A3074">
            <v>3074</v>
          </cell>
          <cell r="B3074" t="str">
            <v>BOTON TIMBRE</v>
          </cell>
          <cell r="C3074" t="str">
            <v>UN</v>
          </cell>
          <cell r="D3074">
            <v>1368</v>
          </cell>
        </row>
        <row r="3075">
          <cell r="A3075">
            <v>3075</v>
          </cell>
          <cell r="B3075" t="str">
            <v>TOMA SENCILLA AMERICANA</v>
          </cell>
          <cell r="C3075" t="str">
            <v>UN</v>
          </cell>
          <cell r="D3075">
            <v>1136</v>
          </cell>
        </row>
        <row r="3076">
          <cell r="A3076">
            <v>3076</v>
          </cell>
          <cell r="B3076" t="str">
            <v>ENC.MODERNA 25*35 DAVINCI</v>
          </cell>
          <cell r="C3076" t="str">
            <v>M2</v>
          </cell>
          <cell r="D3076">
            <v>19047</v>
          </cell>
        </row>
        <row r="3077">
          <cell r="A3077">
            <v>3077</v>
          </cell>
          <cell r="B3077" t="str">
            <v>TOMA TELEFONICA</v>
          </cell>
          <cell r="C3077" t="str">
            <v>UN</v>
          </cell>
          <cell r="D3077">
            <v>1136</v>
          </cell>
        </row>
        <row r="3078">
          <cell r="A3078">
            <v>3078</v>
          </cell>
          <cell r="B3078" t="str">
            <v>ZUMBADOR 110 VOLTIOS</v>
          </cell>
          <cell r="C3078" t="str">
            <v>UN</v>
          </cell>
          <cell r="D3078">
            <v>3190</v>
          </cell>
        </row>
        <row r="3079">
          <cell r="A3079">
            <v>3079</v>
          </cell>
          <cell r="B3079" t="str">
            <v>SALIDA CORDON TV.</v>
          </cell>
          <cell r="C3079" t="str">
            <v>UN</v>
          </cell>
          <cell r="D3079">
            <v>591</v>
          </cell>
        </row>
        <row r="3080">
          <cell r="A3080">
            <v>3080</v>
          </cell>
          <cell r="B3080" t="str">
            <v>INTERRUPTOR DOBLE</v>
          </cell>
          <cell r="C3080" t="str">
            <v>UN</v>
          </cell>
          <cell r="D3080">
            <v>2960</v>
          </cell>
        </row>
        <row r="3081">
          <cell r="A3081">
            <v>3081</v>
          </cell>
          <cell r="B3081" t="str">
            <v>INT.SENCILLO+INT.CONMUT.</v>
          </cell>
          <cell r="C3081" t="str">
            <v>UN</v>
          </cell>
          <cell r="D3081">
            <v>1914</v>
          </cell>
        </row>
        <row r="3082">
          <cell r="A3082">
            <v>3082</v>
          </cell>
          <cell r="B3082" t="str">
            <v>DIMMER 300W-110V</v>
          </cell>
          <cell r="C3082" t="str">
            <v>UN</v>
          </cell>
          <cell r="D3082">
            <v>10208</v>
          </cell>
        </row>
        <row r="3083">
          <cell r="A3083">
            <v>3083</v>
          </cell>
          <cell r="B3083" t="str">
            <v>INTERRUPTOR CONMUT.DOBLE</v>
          </cell>
          <cell r="C3083" t="str">
            <v>UN</v>
          </cell>
          <cell r="D3083">
            <v>2122</v>
          </cell>
        </row>
        <row r="3084">
          <cell r="A3084">
            <v>3084</v>
          </cell>
          <cell r="B3084" t="str">
            <v>INTERRUPTOR SENC.+TIMBRE</v>
          </cell>
          <cell r="C3084" t="str">
            <v>UN</v>
          </cell>
          <cell r="D3084">
            <v>2076</v>
          </cell>
        </row>
        <row r="3085">
          <cell r="A3085">
            <v>3085</v>
          </cell>
          <cell r="B3085" t="str">
            <v>EMEFLEX CARRARA 44 x 44</v>
          </cell>
          <cell r="C3085" t="str">
            <v>M2</v>
          </cell>
          <cell r="D3085">
            <v>35438</v>
          </cell>
        </row>
        <row r="3086">
          <cell r="A3086">
            <v>3086</v>
          </cell>
          <cell r="B3086" t="str">
            <v>INTERRUPTOR+TOMA AMERICAN</v>
          </cell>
          <cell r="C3086" t="str">
            <v>UN</v>
          </cell>
          <cell r="D3086">
            <v>1983</v>
          </cell>
        </row>
        <row r="3087">
          <cell r="A3087">
            <v>3087</v>
          </cell>
          <cell r="B3087" t="str">
            <v>TINA AMERICANA   1x.8x.37</v>
          </cell>
          <cell r="C3087" t="str">
            <v>UN</v>
          </cell>
          <cell r="D3087">
            <v>169400</v>
          </cell>
        </row>
        <row r="3088">
          <cell r="A3088">
            <v>3088</v>
          </cell>
          <cell r="B3088" t="str">
            <v>ENC.CUADRO.MODERN1 25*35</v>
          </cell>
          <cell r="C3088" t="str">
            <v>UN</v>
          </cell>
          <cell r="D3088">
            <v>9048</v>
          </cell>
        </row>
        <row r="3089">
          <cell r="A3089">
            <v>3089</v>
          </cell>
          <cell r="B3089" t="str">
            <v>CINTA BARRERA PROTECTORA</v>
          </cell>
          <cell r="C3089" t="str">
            <v>RL</v>
          </cell>
          <cell r="D3089">
            <v>69600</v>
          </cell>
        </row>
        <row r="3090">
          <cell r="A3090">
            <v>3090</v>
          </cell>
          <cell r="B3090" t="str">
            <v>CAMPANA EXTRAPLANA 60 CM</v>
          </cell>
          <cell r="C3090" t="str">
            <v>UN</v>
          </cell>
          <cell r="D3090">
            <v>148800</v>
          </cell>
        </row>
        <row r="3091">
          <cell r="A3091">
            <v>3091</v>
          </cell>
          <cell r="B3091" t="str">
            <v>CAMPANA EXTRAPLANA 60 C01</v>
          </cell>
          <cell r="C3091" t="str">
            <v>UN</v>
          </cell>
          <cell r="D3091">
            <v>148800</v>
          </cell>
        </row>
        <row r="3092">
          <cell r="A3092">
            <v>3092</v>
          </cell>
          <cell r="B3092" t="str">
            <v>INTERRUPTOR TRIPLE</v>
          </cell>
          <cell r="C3092" t="str">
            <v>UN</v>
          </cell>
          <cell r="D3092">
            <v>2556</v>
          </cell>
        </row>
        <row r="3093">
          <cell r="A3093">
            <v>3093</v>
          </cell>
          <cell r="B3093" t="str">
            <v>INTERRUPTOR CONM.TRIPLE</v>
          </cell>
          <cell r="C3093" t="str">
            <v>UN</v>
          </cell>
          <cell r="D3093">
            <v>2911</v>
          </cell>
        </row>
        <row r="3094">
          <cell r="A3094">
            <v>3094</v>
          </cell>
          <cell r="B3094" t="str">
            <v>TIMBRE DOBLE</v>
          </cell>
          <cell r="C3094" t="str">
            <v>UN</v>
          </cell>
          <cell r="D3094">
            <v>1867</v>
          </cell>
        </row>
        <row r="3095">
          <cell r="A3095">
            <v>3095</v>
          </cell>
          <cell r="B3095" t="str">
            <v>CAMPANA EXTRAPLANA 80 CM</v>
          </cell>
          <cell r="C3095" t="str">
            <v>UN</v>
          </cell>
          <cell r="D3095">
            <v>172900</v>
          </cell>
        </row>
        <row r="3096">
          <cell r="A3096">
            <v>3096</v>
          </cell>
          <cell r="B3096" t="str">
            <v>TOMA DOBLE AMERICANA</v>
          </cell>
          <cell r="C3096" t="str">
            <v>UN</v>
          </cell>
          <cell r="D3096">
            <v>1345</v>
          </cell>
        </row>
        <row r="3097">
          <cell r="A3097">
            <v>3097</v>
          </cell>
          <cell r="B3097" t="str">
            <v>TOMA DOBLE EUROPEA</v>
          </cell>
          <cell r="C3097" t="str">
            <v>UN</v>
          </cell>
          <cell r="D3097">
            <v>1948</v>
          </cell>
        </row>
        <row r="3098">
          <cell r="A3098">
            <v>3098</v>
          </cell>
          <cell r="B3098" t="str">
            <v>TOMA DOB.AM.POLO A TIERRA</v>
          </cell>
          <cell r="C3098" t="str">
            <v>UN</v>
          </cell>
          <cell r="D3098">
            <v>2606</v>
          </cell>
        </row>
        <row r="3099">
          <cell r="A3099">
            <v>3099</v>
          </cell>
          <cell r="B3099" t="str">
            <v>CAMPANA EXTRAPLANA 80 C01</v>
          </cell>
          <cell r="C3099" t="str">
            <v>UN</v>
          </cell>
          <cell r="D3099">
            <v>172900</v>
          </cell>
        </row>
        <row r="3100">
          <cell r="A3100">
            <v>3100</v>
          </cell>
          <cell r="B3100" t="str">
            <v>INTERRUPTOR SENCILLO   01</v>
          </cell>
          <cell r="C3100" t="str">
            <v>UN</v>
          </cell>
          <cell r="D3100">
            <v>1241</v>
          </cell>
        </row>
        <row r="3101">
          <cell r="A3101">
            <v>3101</v>
          </cell>
          <cell r="B3101" t="str">
            <v>CONO SEÑALIZACION</v>
          </cell>
          <cell r="C3101" t="str">
            <v>UN</v>
          </cell>
          <cell r="D3101">
            <v>21460</v>
          </cell>
        </row>
        <row r="3102">
          <cell r="A3102">
            <v>3102</v>
          </cell>
          <cell r="B3102" t="str">
            <v>BOTON TIMBRE           01</v>
          </cell>
          <cell r="C3102" t="str">
            <v>UN</v>
          </cell>
          <cell r="D3102">
            <v>1380</v>
          </cell>
        </row>
        <row r="3103">
          <cell r="A3103">
            <v>3103</v>
          </cell>
          <cell r="B3103" t="str">
            <v>CAMPERO PICKUP &lt; 2000 cc</v>
          </cell>
          <cell r="C3103" t="str">
            <v>MS</v>
          </cell>
          <cell r="D3103">
            <v>1505000</v>
          </cell>
        </row>
        <row r="3104">
          <cell r="A3104">
            <v>3104</v>
          </cell>
          <cell r="B3104" t="str">
            <v>CAMPERO PICKUP &gt; 2000 cc</v>
          </cell>
          <cell r="C3104" t="str">
            <v>MS</v>
          </cell>
          <cell r="D3104">
            <v>2151000</v>
          </cell>
        </row>
        <row r="3105">
          <cell r="A3105">
            <v>3105</v>
          </cell>
          <cell r="B3105" t="str">
            <v>TOMA SENCILLO AMERICANA</v>
          </cell>
          <cell r="C3105" t="str">
            <v>UN</v>
          </cell>
          <cell r="D3105">
            <v>1084</v>
          </cell>
        </row>
        <row r="3106">
          <cell r="A3106">
            <v>3106</v>
          </cell>
          <cell r="B3106" t="str">
            <v>TOMA TELEF.AMER.</v>
          </cell>
          <cell r="C3106" t="str">
            <v>UN</v>
          </cell>
          <cell r="D3106">
            <v>1165</v>
          </cell>
        </row>
        <row r="3107">
          <cell r="A3107">
            <v>3107</v>
          </cell>
          <cell r="B3107" t="str">
            <v>CAMION  &gt; 3 TONELADAS</v>
          </cell>
          <cell r="C3107" t="str">
            <v>MS</v>
          </cell>
          <cell r="D3107">
            <v>2151000</v>
          </cell>
        </row>
        <row r="3108">
          <cell r="A3108">
            <v>3108</v>
          </cell>
          <cell r="B3108" t="str">
            <v>LANCHA MOTOR HASTA 55 HP</v>
          </cell>
          <cell r="C3108" t="str">
            <v>MS</v>
          </cell>
          <cell r="D3108">
            <v>1720000</v>
          </cell>
        </row>
        <row r="3109">
          <cell r="A3109">
            <v>3109</v>
          </cell>
          <cell r="B3109" t="str">
            <v>TOMA TELEFONICA        01</v>
          </cell>
          <cell r="C3109" t="str">
            <v>UN</v>
          </cell>
          <cell r="D3109">
            <v>1084</v>
          </cell>
        </row>
        <row r="3110">
          <cell r="A3110">
            <v>3110</v>
          </cell>
          <cell r="B3110" t="str">
            <v>SALIDA P/CORDON</v>
          </cell>
          <cell r="C3110" t="str">
            <v>UN</v>
          </cell>
          <cell r="D3110">
            <v>469</v>
          </cell>
        </row>
        <row r="3111">
          <cell r="A3111">
            <v>3111</v>
          </cell>
          <cell r="B3111" t="str">
            <v>INT.DOBLE</v>
          </cell>
          <cell r="C3111" t="str">
            <v>UN</v>
          </cell>
          <cell r="D3111">
            <v>1745</v>
          </cell>
        </row>
        <row r="3112">
          <cell r="A3112">
            <v>3112</v>
          </cell>
          <cell r="B3112" t="str">
            <v>INT.SEN.+INT.CONM.</v>
          </cell>
          <cell r="C3112" t="str">
            <v>UN</v>
          </cell>
          <cell r="D3112">
            <v>1937</v>
          </cell>
        </row>
        <row r="3113">
          <cell r="A3113">
            <v>3113</v>
          </cell>
          <cell r="B3113" t="str">
            <v>INT.TRIPLE</v>
          </cell>
          <cell r="C3113" t="str">
            <v>UN</v>
          </cell>
          <cell r="D3113">
            <v>2447</v>
          </cell>
        </row>
        <row r="3114">
          <cell r="A3114">
            <v>3114</v>
          </cell>
          <cell r="B3114" t="str">
            <v>INT.SENC.+TIMBRE</v>
          </cell>
          <cell r="C3114" t="str">
            <v>UN</v>
          </cell>
          <cell r="D3114">
            <v>1954</v>
          </cell>
        </row>
        <row r="3115">
          <cell r="A3115">
            <v>3115</v>
          </cell>
          <cell r="B3115" t="str">
            <v>ESTUFA APTO. HACEB E-504</v>
          </cell>
          <cell r="C3115" t="str">
            <v>UN</v>
          </cell>
          <cell r="D3115">
            <v>228000</v>
          </cell>
        </row>
        <row r="3116">
          <cell r="A3116">
            <v>3116</v>
          </cell>
          <cell r="B3116" t="str">
            <v>INT.DOBLE CONM.</v>
          </cell>
          <cell r="C3116" t="str">
            <v>UN</v>
          </cell>
          <cell r="D3116">
            <v>2041</v>
          </cell>
        </row>
        <row r="3117">
          <cell r="A3117">
            <v>3117</v>
          </cell>
          <cell r="B3117" t="str">
            <v>INT.TRIPLE CONM.</v>
          </cell>
          <cell r="C3117" t="str">
            <v>UN</v>
          </cell>
          <cell r="D3117">
            <v>2743</v>
          </cell>
        </row>
        <row r="3118">
          <cell r="A3118">
            <v>3118</v>
          </cell>
          <cell r="B3118" t="str">
            <v>ESTUFA HACEB E 503</v>
          </cell>
          <cell r="C3118" t="str">
            <v>UN</v>
          </cell>
          <cell r="D3118">
            <v>245000</v>
          </cell>
        </row>
        <row r="3119">
          <cell r="A3119">
            <v>3119</v>
          </cell>
          <cell r="B3119" t="str">
            <v>INT.CON.+TOM.AMER.</v>
          </cell>
          <cell r="C3119" t="str">
            <v>UN</v>
          </cell>
          <cell r="D3119">
            <v>1948</v>
          </cell>
        </row>
        <row r="3120">
          <cell r="A3120">
            <v>3120</v>
          </cell>
          <cell r="B3120" t="str">
            <v>NEVERA HACEB N6 136L-1</v>
          </cell>
          <cell r="C3120" t="str">
            <v>UN</v>
          </cell>
          <cell r="D3120">
            <v>408000</v>
          </cell>
        </row>
        <row r="3121">
          <cell r="A3121">
            <v>3121</v>
          </cell>
          <cell r="B3121" t="str">
            <v>LANCHA MOTOR MAYOR 55 HP</v>
          </cell>
          <cell r="C3121" t="str">
            <v>MS</v>
          </cell>
          <cell r="D3121">
            <v>2151000</v>
          </cell>
        </row>
        <row r="3122">
          <cell r="A3122">
            <v>3122</v>
          </cell>
          <cell r="B3122" t="str">
            <v>BISAGRA VAIVEN No.30</v>
          </cell>
          <cell r="C3122" t="str">
            <v>UN</v>
          </cell>
          <cell r="D3122">
            <v>9500</v>
          </cell>
        </row>
        <row r="3123">
          <cell r="A3123">
            <v>3123</v>
          </cell>
          <cell r="B3123" t="str">
            <v>TEMP.+TOMA AMER.</v>
          </cell>
          <cell r="C3123" t="str">
            <v>UN</v>
          </cell>
          <cell r="D3123">
            <v>1937</v>
          </cell>
        </row>
        <row r="3124">
          <cell r="A3124">
            <v>3124</v>
          </cell>
          <cell r="B3124" t="str">
            <v>EQUIPO LABORATORIO/ESTUD.</v>
          </cell>
          <cell r="C3124" t="str">
            <v>MS</v>
          </cell>
          <cell r="D3124">
            <v>1075000</v>
          </cell>
        </row>
        <row r="3125">
          <cell r="A3125">
            <v>3125</v>
          </cell>
          <cell r="B3125" t="str">
            <v>TOMA DOBLE AMER.</v>
          </cell>
          <cell r="C3125" t="str">
            <v>UN</v>
          </cell>
          <cell r="D3125">
            <v>1270</v>
          </cell>
        </row>
        <row r="3126">
          <cell r="A3126">
            <v>3126</v>
          </cell>
          <cell r="B3126" t="str">
            <v>EQUIPO LABORATORIO/INTERV</v>
          </cell>
          <cell r="C3126" t="str">
            <v>MS</v>
          </cell>
          <cell r="D3126">
            <v>2581200</v>
          </cell>
        </row>
        <row r="3127">
          <cell r="A3127">
            <v>3127</v>
          </cell>
          <cell r="B3127" t="str">
            <v>INTERRUPTOR SENCILLO   02</v>
          </cell>
          <cell r="C3127" t="str">
            <v>UN</v>
          </cell>
          <cell r="D3127">
            <v>2244</v>
          </cell>
        </row>
        <row r="3128">
          <cell r="A3128">
            <v>3128</v>
          </cell>
          <cell r="B3128" t="str">
            <v>INTERRUPTOR CONMUTABLE 01</v>
          </cell>
          <cell r="C3128" t="str">
            <v>UN</v>
          </cell>
          <cell r="D3128">
            <v>2499</v>
          </cell>
        </row>
        <row r="3129">
          <cell r="A3129">
            <v>3129</v>
          </cell>
          <cell r="B3129" t="str">
            <v>BOTON TIMBRE           02</v>
          </cell>
          <cell r="C3129" t="str">
            <v>UN</v>
          </cell>
          <cell r="D3129">
            <v>2552</v>
          </cell>
        </row>
        <row r="3130">
          <cell r="A3130">
            <v>3130</v>
          </cell>
          <cell r="B3130" t="str">
            <v>BOTON TEMPORIZADOR</v>
          </cell>
          <cell r="C3130" t="str">
            <v>UN</v>
          </cell>
          <cell r="D3130">
            <v>2552</v>
          </cell>
        </row>
        <row r="3131">
          <cell r="A3131">
            <v>3131</v>
          </cell>
          <cell r="B3131" t="str">
            <v>EQUIPO DE COMUNICACIONES</v>
          </cell>
          <cell r="C3131" t="str">
            <v>MS</v>
          </cell>
          <cell r="D3131">
            <v>215100</v>
          </cell>
        </row>
        <row r="3132">
          <cell r="A3132">
            <v>3132</v>
          </cell>
          <cell r="B3132" t="str">
            <v>INTERRUPTOR DOBLE      01</v>
          </cell>
          <cell r="C3132" t="str">
            <v>UN</v>
          </cell>
          <cell r="D3132">
            <v>3648</v>
          </cell>
        </row>
        <row r="3133">
          <cell r="A3133">
            <v>3133</v>
          </cell>
          <cell r="B3133" t="str">
            <v>ENC.BOLSANO 25*36 DAVINCI</v>
          </cell>
          <cell r="C3133" t="str">
            <v>M2</v>
          </cell>
          <cell r="D3133">
            <v>15699</v>
          </cell>
        </row>
        <row r="3134">
          <cell r="A3134">
            <v>3134</v>
          </cell>
          <cell r="B3134" t="str">
            <v>INTERRUPTOR TRIPLE     01</v>
          </cell>
          <cell r="C3134" t="str">
            <v>UN</v>
          </cell>
          <cell r="D3134">
            <v>5051</v>
          </cell>
        </row>
        <row r="3135">
          <cell r="A3135">
            <v>3135</v>
          </cell>
          <cell r="B3135" t="str">
            <v>INT.SENCILLO+TIMBRE</v>
          </cell>
          <cell r="C3135" t="str">
            <v>UN</v>
          </cell>
          <cell r="D3135">
            <v>3752</v>
          </cell>
        </row>
        <row r="3136">
          <cell r="A3136">
            <v>3136</v>
          </cell>
          <cell r="B3136" t="str">
            <v>INTERRUPTO+TOM.AMERICANA</v>
          </cell>
          <cell r="C3136" t="str">
            <v>UN</v>
          </cell>
          <cell r="D3136">
            <v>2934</v>
          </cell>
        </row>
        <row r="3137">
          <cell r="A3137">
            <v>3137</v>
          </cell>
          <cell r="B3137" t="str">
            <v>INT.DOBLE CONMUTABLE</v>
          </cell>
          <cell r="C3137" t="str">
            <v>UN</v>
          </cell>
          <cell r="D3137">
            <v>3891</v>
          </cell>
        </row>
        <row r="3138">
          <cell r="A3138">
            <v>3138</v>
          </cell>
          <cell r="B3138" t="str">
            <v>INT.TRIPLE CONMUTABLE</v>
          </cell>
          <cell r="C3138" t="str">
            <v>UN</v>
          </cell>
          <cell r="D3138">
            <v>5539</v>
          </cell>
        </row>
        <row r="3139">
          <cell r="A3139">
            <v>3139</v>
          </cell>
          <cell r="B3139" t="str">
            <v>INT.CONMUTABLE+TIMBRE</v>
          </cell>
          <cell r="C3139" t="str">
            <v>UN</v>
          </cell>
          <cell r="D3139">
            <v>3944</v>
          </cell>
        </row>
        <row r="3140">
          <cell r="A3140">
            <v>3140</v>
          </cell>
          <cell r="B3140" t="str">
            <v>ENCH.LISTELLO BOLS.MINI1</v>
          </cell>
          <cell r="C3140" t="str">
            <v>ML</v>
          </cell>
          <cell r="D3140">
            <v>15822</v>
          </cell>
        </row>
        <row r="3141">
          <cell r="A3141">
            <v>3141</v>
          </cell>
          <cell r="B3141" t="str">
            <v>TIMBRE TRIPLE</v>
          </cell>
          <cell r="C3141" t="str">
            <v>UN</v>
          </cell>
          <cell r="D3141">
            <v>6113</v>
          </cell>
        </row>
        <row r="3142">
          <cell r="A3142">
            <v>3142</v>
          </cell>
          <cell r="B3142" t="str">
            <v>TIMBRE DOBLE           01</v>
          </cell>
          <cell r="C3142" t="str">
            <v>UN</v>
          </cell>
          <cell r="D3142">
            <v>3996</v>
          </cell>
        </row>
        <row r="3143">
          <cell r="A3143">
            <v>3143</v>
          </cell>
          <cell r="B3143" t="str">
            <v>EXTINTOR 5 LIBRAS      BC</v>
          </cell>
          <cell r="C3143" t="str">
            <v>UN</v>
          </cell>
          <cell r="D3143">
            <v>33408</v>
          </cell>
        </row>
        <row r="3144">
          <cell r="A3144">
            <v>3144</v>
          </cell>
          <cell r="B3144" t="str">
            <v>ENC. PESCARA 25*44.4 DAVI</v>
          </cell>
          <cell r="C3144" t="str">
            <v>M2</v>
          </cell>
          <cell r="D3144">
            <v>27260</v>
          </cell>
        </row>
        <row r="3145">
          <cell r="A3145">
            <v>3145</v>
          </cell>
          <cell r="B3145" t="str">
            <v>BOTON P.ELECT.+TOMA AMER.</v>
          </cell>
          <cell r="C3145" t="str">
            <v>UN</v>
          </cell>
          <cell r="D3145">
            <v>3265</v>
          </cell>
        </row>
        <row r="3146">
          <cell r="A3146">
            <v>3146</v>
          </cell>
          <cell r="B3146" t="str">
            <v>INTERRUPTOR SENCILLO   03</v>
          </cell>
          <cell r="C3146" t="str">
            <v>UN</v>
          </cell>
          <cell r="D3146">
            <v>823</v>
          </cell>
        </row>
        <row r="3147">
          <cell r="A3147">
            <v>3147</v>
          </cell>
          <cell r="B3147" t="str">
            <v>INTERRUPTOR CONMUTABLE 02</v>
          </cell>
          <cell r="C3147" t="str">
            <v>UN</v>
          </cell>
          <cell r="D3147">
            <v>939</v>
          </cell>
        </row>
        <row r="3148">
          <cell r="A3148">
            <v>3148</v>
          </cell>
          <cell r="B3148" t="str">
            <v>BOTON TIMBRE           03</v>
          </cell>
          <cell r="C3148" t="str">
            <v>UN</v>
          </cell>
          <cell r="D3148">
            <v>870</v>
          </cell>
        </row>
        <row r="3149">
          <cell r="A3149">
            <v>3149</v>
          </cell>
          <cell r="B3149" t="str">
            <v>TOMA SENCILLA AMERICANA01</v>
          </cell>
          <cell r="C3149" t="str">
            <v>UN</v>
          </cell>
          <cell r="D3149">
            <v>777</v>
          </cell>
        </row>
        <row r="3150">
          <cell r="A3150">
            <v>3150</v>
          </cell>
          <cell r="B3150" t="str">
            <v>TOMA TELEFONICA        02</v>
          </cell>
          <cell r="C3150" t="str">
            <v>UN</v>
          </cell>
          <cell r="D3150">
            <v>777</v>
          </cell>
        </row>
        <row r="3151">
          <cell r="A3151">
            <v>3151</v>
          </cell>
          <cell r="B3151" t="str">
            <v>ENC. PESCARA.COC.25*44.4</v>
          </cell>
          <cell r="C3151" t="str">
            <v>M2</v>
          </cell>
          <cell r="D3151">
            <v>14384</v>
          </cell>
        </row>
        <row r="3152">
          <cell r="A3152">
            <v>3152</v>
          </cell>
          <cell r="B3152" t="str">
            <v>CAMPANA EXTRAPLANA 90 CM</v>
          </cell>
          <cell r="C3152" t="str">
            <v>UN</v>
          </cell>
          <cell r="D3152">
            <v>236500</v>
          </cell>
        </row>
        <row r="3153">
          <cell r="A3153">
            <v>3153</v>
          </cell>
          <cell r="B3153" t="str">
            <v>ZUMBADOR 110 VOLTS.</v>
          </cell>
          <cell r="C3153" t="str">
            <v>UN</v>
          </cell>
          <cell r="D3153">
            <v>3047</v>
          </cell>
        </row>
        <row r="3154">
          <cell r="A3154">
            <v>3154</v>
          </cell>
          <cell r="B3154" t="str">
            <v>INTERRUPTOR DOBLE      02</v>
          </cell>
          <cell r="C3154" t="str">
            <v>UN</v>
          </cell>
          <cell r="D3154">
            <v>1484</v>
          </cell>
        </row>
        <row r="3155">
          <cell r="A3155">
            <v>3155</v>
          </cell>
          <cell r="B3155" t="str">
            <v>INTERRUPTOR DOBLE CONMUT.</v>
          </cell>
          <cell r="C3155" t="str">
            <v>UN</v>
          </cell>
          <cell r="D3155">
            <v>1647</v>
          </cell>
        </row>
        <row r="3156">
          <cell r="A3156">
            <v>3156</v>
          </cell>
          <cell r="B3156" t="str">
            <v>ENC.LUCCA 25*36.5</v>
          </cell>
          <cell r="C3156" t="str">
            <v>M2</v>
          </cell>
          <cell r="D3156">
            <v>29084</v>
          </cell>
        </row>
        <row r="3157">
          <cell r="A3157">
            <v>3157</v>
          </cell>
          <cell r="B3157" t="str">
            <v>INTTERRUPTO+TOMA AMERICAN</v>
          </cell>
          <cell r="C3157" t="str">
            <v>UN</v>
          </cell>
          <cell r="D3157">
            <v>1693</v>
          </cell>
        </row>
        <row r="3158">
          <cell r="A3158">
            <v>3158</v>
          </cell>
          <cell r="B3158" t="str">
            <v>ENC.CUADRO.LUCCA.25*36.5</v>
          </cell>
          <cell r="C3158" t="str">
            <v>UN</v>
          </cell>
          <cell r="D3158">
            <v>21417</v>
          </cell>
        </row>
        <row r="3159">
          <cell r="A3159">
            <v>3159</v>
          </cell>
          <cell r="B3159" t="str">
            <v>ENC.LISTELLO.LUCCA 8*25</v>
          </cell>
          <cell r="C3159" t="str">
            <v>UN</v>
          </cell>
          <cell r="D3159">
            <v>9890</v>
          </cell>
        </row>
        <row r="3160">
          <cell r="A3160">
            <v>3160</v>
          </cell>
          <cell r="B3160" t="str">
            <v>ACONDICIONADOR DE AIRE</v>
          </cell>
          <cell r="C3160" t="str">
            <v>UN</v>
          </cell>
          <cell r="D3160">
            <v>560000</v>
          </cell>
        </row>
        <row r="3161">
          <cell r="A3161">
            <v>3161</v>
          </cell>
          <cell r="B3161" t="str">
            <v>TOMA DOBLE AMERICANA   01</v>
          </cell>
          <cell r="C3161" t="str">
            <v>UN</v>
          </cell>
          <cell r="D3161">
            <v>1183</v>
          </cell>
        </row>
        <row r="3162">
          <cell r="A3162">
            <v>3162</v>
          </cell>
          <cell r="B3162" t="str">
            <v>ACONDICIONADOR DE AIRE 01</v>
          </cell>
          <cell r="C3162" t="str">
            <v>UN</v>
          </cell>
          <cell r="D3162">
            <v>968000</v>
          </cell>
        </row>
        <row r="3163">
          <cell r="A3163">
            <v>3163</v>
          </cell>
          <cell r="B3163" t="str">
            <v>CAMPANA EXTRAPLANA 90 C01</v>
          </cell>
          <cell r="C3163" t="str">
            <v>UN</v>
          </cell>
          <cell r="D3163">
            <v>236500</v>
          </cell>
        </row>
        <row r="3164">
          <cell r="A3164">
            <v>3164</v>
          </cell>
          <cell r="B3164" t="str">
            <v>TUBERIA RDE 13.5 1/2"</v>
          </cell>
          <cell r="C3164" t="str">
            <v>ML</v>
          </cell>
          <cell r="D3164">
            <v>603</v>
          </cell>
        </row>
        <row r="3165">
          <cell r="A3165">
            <v>3165</v>
          </cell>
          <cell r="B3165" t="str">
            <v>EXTINTOR 20 LIBRAS    ABC</v>
          </cell>
          <cell r="C3165" t="str">
            <v>UN</v>
          </cell>
          <cell r="D3165">
            <v>68440</v>
          </cell>
        </row>
        <row r="3166">
          <cell r="A3166">
            <v>3166</v>
          </cell>
          <cell r="B3166" t="str">
            <v>PLACA CIEGA C/PUENTE</v>
          </cell>
          <cell r="C3166" t="str">
            <v>UN</v>
          </cell>
          <cell r="D3166">
            <v>1264</v>
          </cell>
        </row>
        <row r="3167">
          <cell r="A3167">
            <v>3167</v>
          </cell>
          <cell r="B3167" t="str">
            <v>TABLETA MULTISPORT, VERDE</v>
          </cell>
          <cell r="C3167" t="str">
            <v>M2</v>
          </cell>
          <cell r="D3167">
            <v>5169</v>
          </cell>
        </row>
        <row r="3168">
          <cell r="A3168">
            <v>3168</v>
          </cell>
          <cell r="B3168" t="str">
            <v>CENTRAL TELEF.KX-T 206BX</v>
          </cell>
          <cell r="C3168" t="str">
            <v>UN</v>
          </cell>
          <cell r="D3168">
            <v>500000</v>
          </cell>
        </row>
        <row r="3169">
          <cell r="A3169">
            <v>3169</v>
          </cell>
          <cell r="B3169" t="str">
            <v>ACRILICO SEMIMATE</v>
          </cell>
          <cell r="C3169" t="str">
            <v>GL</v>
          </cell>
          <cell r="D3169">
            <v>25400</v>
          </cell>
        </row>
        <row r="3170">
          <cell r="A3170">
            <v>3170</v>
          </cell>
          <cell r="B3170" t="str">
            <v>INTERRUPTOR SENCILLO   04</v>
          </cell>
          <cell r="C3170" t="str">
            <v>UN</v>
          </cell>
          <cell r="D3170">
            <v>2204</v>
          </cell>
        </row>
        <row r="3171">
          <cell r="A3171">
            <v>3171</v>
          </cell>
          <cell r="B3171" t="str">
            <v>INTERRUPTOR CONMUTABLE 03</v>
          </cell>
          <cell r="C3171" t="str">
            <v>UN</v>
          </cell>
          <cell r="D3171">
            <v>2354</v>
          </cell>
        </row>
        <row r="3172">
          <cell r="A3172">
            <v>3172</v>
          </cell>
          <cell r="B3172" t="str">
            <v>BOTON PARA TIMBRE</v>
          </cell>
          <cell r="C3172" t="str">
            <v>UN</v>
          </cell>
          <cell r="D3172">
            <v>2308</v>
          </cell>
        </row>
        <row r="3173">
          <cell r="A3173">
            <v>3173</v>
          </cell>
          <cell r="B3173" t="str">
            <v>INTERRUPTOR SENCILLO   05</v>
          </cell>
          <cell r="C3173" t="str">
            <v>UN</v>
          </cell>
          <cell r="D3173">
            <v>1044</v>
          </cell>
        </row>
        <row r="3174">
          <cell r="A3174">
            <v>3174</v>
          </cell>
          <cell r="B3174" t="str">
            <v>INTERRUPTOR CONMUTABLE 04</v>
          </cell>
          <cell r="C3174" t="str">
            <v>UN</v>
          </cell>
          <cell r="D3174">
            <v>1125</v>
          </cell>
        </row>
        <row r="3175">
          <cell r="A3175">
            <v>3175</v>
          </cell>
          <cell r="B3175" t="str">
            <v>ACRILICO MATE</v>
          </cell>
          <cell r="C3175" t="str">
            <v>GL</v>
          </cell>
          <cell r="D3175">
            <v>24300</v>
          </cell>
        </row>
        <row r="3176">
          <cell r="A3176">
            <v>3176</v>
          </cell>
          <cell r="B3176" t="str">
            <v>BOTON PARA TIMBRE      01</v>
          </cell>
          <cell r="C3176" t="str">
            <v>UN</v>
          </cell>
          <cell r="D3176">
            <v>765</v>
          </cell>
        </row>
        <row r="3177">
          <cell r="A3177">
            <v>3177</v>
          </cell>
          <cell r="B3177" t="str">
            <v>TOMA SENCILLA AMERICANA02</v>
          </cell>
          <cell r="C3177" t="str">
            <v>UN</v>
          </cell>
          <cell r="D3177">
            <v>638</v>
          </cell>
        </row>
        <row r="3178">
          <cell r="A3178">
            <v>3178</v>
          </cell>
          <cell r="B3178" t="str">
            <v>TOMA TELEFONICA        03</v>
          </cell>
          <cell r="C3178" t="str">
            <v>UN</v>
          </cell>
          <cell r="D3178">
            <v>638</v>
          </cell>
        </row>
        <row r="3179">
          <cell r="A3179">
            <v>3179</v>
          </cell>
          <cell r="B3179" t="str">
            <v>TOMA TELEFONO AMERICANA</v>
          </cell>
          <cell r="C3179" t="str">
            <v>UN</v>
          </cell>
          <cell r="D3179">
            <v>962</v>
          </cell>
        </row>
        <row r="3180">
          <cell r="A3180">
            <v>3180</v>
          </cell>
          <cell r="B3180" t="str">
            <v>CANAL   U              8"</v>
          </cell>
          <cell r="C3180" t="str">
            <v>ML</v>
          </cell>
          <cell r="D3180">
            <v>13216</v>
          </cell>
        </row>
        <row r="3181">
          <cell r="A3181">
            <v>3181</v>
          </cell>
          <cell r="B3181" t="str">
            <v>TOMA SENC.EUROAMERICANA</v>
          </cell>
          <cell r="C3181" t="str">
            <v>UN</v>
          </cell>
          <cell r="D3181">
            <v>962</v>
          </cell>
        </row>
        <row r="3182">
          <cell r="A3182">
            <v>3182</v>
          </cell>
          <cell r="B3182" t="str">
            <v>LISTON ABARCO 4"x6"x3.6m</v>
          </cell>
          <cell r="C3182" t="str">
            <v>UN</v>
          </cell>
          <cell r="D3182">
            <v>22800</v>
          </cell>
        </row>
        <row r="3183">
          <cell r="A3183">
            <v>3183</v>
          </cell>
          <cell r="B3183" t="str">
            <v>TEXTURADO ACRILICO</v>
          </cell>
          <cell r="C3183" t="str">
            <v>GL</v>
          </cell>
          <cell r="D3183">
            <v>19800</v>
          </cell>
        </row>
        <row r="3184">
          <cell r="A3184">
            <v>3184</v>
          </cell>
          <cell r="B3184" t="str">
            <v>TOMA TV.AMER.-COAXIAL</v>
          </cell>
          <cell r="C3184" t="str">
            <v>UN</v>
          </cell>
          <cell r="D3184">
            <v>719</v>
          </cell>
        </row>
        <row r="3185">
          <cell r="A3185">
            <v>3185</v>
          </cell>
          <cell r="B3185" t="str">
            <v>ZUMBADOR 110 VOLTIOS   01</v>
          </cell>
          <cell r="C3185" t="str">
            <v>UN</v>
          </cell>
          <cell r="D3185">
            <v>2598</v>
          </cell>
        </row>
        <row r="3186">
          <cell r="A3186">
            <v>3186</v>
          </cell>
          <cell r="B3186" t="str">
            <v>SALIDA PARA CORDON</v>
          </cell>
          <cell r="C3186" t="str">
            <v>UN</v>
          </cell>
          <cell r="D3186">
            <v>139</v>
          </cell>
        </row>
        <row r="3187">
          <cell r="A3187">
            <v>3187</v>
          </cell>
          <cell r="B3187" t="str">
            <v>INTERRUPTOR BIPOLAR</v>
          </cell>
          <cell r="C3187" t="str">
            <v>UN</v>
          </cell>
          <cell r="D3187">
            <v>2540</v>
          </cell>
        </row>
        <row r="3188">
          <cell r="A3188">
            <v>3188</v>
          </cell>
          <cell r="B3188" t="str">
            <v>VINILO TIPO PREMIUM</v>
          </cell>
          <cell r="C3188" t="str">
            <v>GL</v>
          </cell>
          <cell r="D3188">
            <v>21650</v>
          </cell>
        </row>
        <row r="3189">
          <cell r="A3189">
            <v>3189</v>
          </cell>
          <cell r="B3189" t="str">
            <v>LISTON ABARCO 4"x5"x3.6m</v>
          </cell>
          <cell r="C3189" t="str">
            <v>UN</v>
          </cell>
          <cell r="D3189">
            <v>19000</v>
          </cell>
        </row>
        <row r="3190">
          <cell r="A3190">
            <v>3190</v>
          </cell>
          <cell r="B3190" t="str">
            <v>INTERRUPTOR DOBLE      03</v>
          </cell>
          <cell r="C3190" t="str">
            <v>UN</v>
          </cell>
          <cell r="D3190">
            <v>5753</v>
          </cell>
        </row>
        <row r="3191">
          <cell r="A3191">
            <v>3191</v>
          </cell>
          <cell r="B3191" t="str">
            <v>INTERRUPTOR TRIPLE     02</v>
          </cell>
          <cell r="C3191" t="str">
            <v>UN</v>
          </cell>
          <cell r="D3191">
            <v>7957</v>
          </cell>
        </row>
        <row r="3192">
          <cell r="A3192">
            <v>3192</v>
          </cell>
          <cell r="B3192" t="str">
            <v>TUBO UNION MECANICA    6"</v>
          </cell>
          <cell r="C3192" t="str">
            <v>UN</v>
          </cell>
          <cell r="D3192">
            <v>177558</v>
          </cell>
        </row>
        <row r="3193">
          <cell r="A3193">
            <v>3193</v>
          </cell>
          <cell r="B3193" t="str">
            <v>INTERRUPTOR CONMUTABLE 05</v>
          </cell>
          <cell r="C3193" t="str">
            <v>UN</v>
          </cell>
          <cell r="D3193">
            <v>2470</v>
          </cell>
        </row>
        <row r="3194">
          <cell r="A3194">
            <v>3194</v>
          </cell>
          <cell r="B3194" t="str">
            <v>INTERRUPTOR CUATRO VIAS01</v>
          </cell>
          <cell r="C3194" t="str">
            <v>UN</v>
          </cell>
          <cell r="D3194">
            <v>2691</v>
          </cell>
        </row>
        <row r="3195">
          <cell r="A3195">
            <v>3195</v>
          </cell>
          <cell r="B3195" t="str">
            <v>BOTON PARA TIMBRE      02</v>
          </cell>
          <cell r="C3195" t="str">
            <v>UN</v>
          </cell>
          <cell r="D3195">
            <v>2111</v>
          </cell>
        </row>
        <row r="3196">
          <cell r="A3196">
            <v>3196</v>
          </cell>
          <cell r="B3196" t="str">
            <v>TOMA SENCILLA AMERICANA03</v>
          </cell>
          <cell r="C3196" t="str">
            <v>UN</v>
          </cell>
          <cell r="D3196">
            <v>1983</v>
          </cell>
        </row>
        <row r="3197">
          <cell r="A3197">
            <v>3197</v>
          </cell>
          <cell r="B3197" t="str">
            <v>TOMA TELEFONICA        04</v>
          </cell>
          <cell r="C3197" t="str">
            <v>UN</v>
          </cell>
          <cell r="D3197">
            <v>1983</v>
          </cell>
        </row>
        <row r="3198">
          <cell r="A3198">
            <v>3198</v>
          </cell>
          <cell r="B3198" t="str">
            <v>TOMA TELFONO TIPO AMER.</v>
          </cell>
          <cell r="C3198" t="str">
            <v>UN</v>
          </cell>
          <cell r="D3198">
            <v>962</v>
          </cell>
        </row>
        <row r="3199">
          <cell r="A3199">
            <v>3199</v>
          </cell>
          <cell r="B3199" t="str">
            <v xml:space="preserve">ESMALTE SINT. </v>
          </cell>
          <cell r="C3199" t="str">
            <v>GL</v>
          </cell>
          <cell r="D3199">
            <v>62000</v>
          </cell>
        </row>
        <row r="3200">
          <cell r="A3200">
            <v>3200</v>
          </cell>
          <cell r="B3200" t="str">
            <v>TOMA SENCILLA EUROAMERIC.</v>
          </cell>
          <cell r="C3200" t="str">
            <v>UN</v>
          </cell>
          <cell r="D3200">
            <v>962</v>
          </cell>
        </row>
        <row r="3201">
          <cell r="A3201">
            <v>3201</v>
          </cell>
          <cell r="B3201" t="str">
            <v>TOMA SENCILLA AMER.SEG.</v>
          </cell>
          <cell r="C3201" t="str">
            <v>UN</v>
          </cell>
          <cell r="D3201">
            <v>1229</v>
          </cell>
        </row>
        <row r="3202">
          <cell r="A3202">
            <v>3202</v>
          </cell>
          <cell r="B3202" t="str">
            <v>ESMALTE SINT.S/MATE</v>
          </cell>
          <cell r="C3202" t="str">
            <v>GL</v>
          </cell>
          <cell r="D3202">
            <v>24500</v>
          </cell>
        </row>
        <row r="3203">
          <cell r="A3203">
            <v>3203</v>
          </cell>
          <cell r="B3203" t="str">
            <v>ESMALTE SINT. MATE</v>
          </cell>
          <cell r="C3203" t="str">
            <v>GL</v>
          </cell>
          <cell r="D3203">
            <v>24400</v>
          </cell>
        </row>
        <row r="3204">
          <cell r="A3204">
            <v>3204</v>
          </cell>
          <cell r="B3204" t="str">
            <v>SALIDA PARA CORDON     01</v>
          </cell>
          <cell r="C3204" t="str">
            <v>UN</v>
          </cell>
          <cell r="D3204">
            <v>139</v>
          </cell>
        </row>
        <row r="3205">
          <cell r="A3205">
            <v>3205</v>
          </cell>
          <cell r="B3205" t="str">
            <v>INTERRUPTOR BIPOLAR    01</v>
          </cell>
          <cell r="C3205" t="str">
            <v>UN</v>
          </cell>
          <cell r="D3205">
            <v>2540</v>
          </cell>
        </row>
        <row r="3206">
          <cell r="A3206">
            <v>3206</v>
          </cell>
          <cell r="B3206" t="str">
            <v>INTERRUPTOR DOBLE      04</v>
          </cell>
          <cell r="C3206" t="str">
            <v>UN</v>
          </cell>
          <cell r="D3206">
            <v>3433</v>
          </cell>
        </row>
        <row r="3207">
          <cell r="A3207">
            <v>3207</v>
          </cell>
          <cell r="B3207" t="str">
            <v>INTERRUPTOR TRIPLE     03</v>
          </cell>
          <cell r="C3207" t="str">
            <v>UN</v>
          </cell>
          <cell r="D3207">
            <v>4477</v>
          </cell>
        </row>
        <row r="3208">
          <cell r="A3208">
            <v>3208</v>
          </cell>
          <cell r="B3208" t="str">
            <v>INTERRUPTOR+TOMA AMERIC01</v>
          </cell>
          <cell r="C3208" t="str">
            <v>UN</v>
          </cell>
          <cell r="D3208">
            <v>3027</v>
          </cell>
        </row>
        <row r="3209">
          <cell r="A3209">
            <v>3209</v>
          </cell>
          <cell r="B3209" t="str">
            <v>CENTRAL TELEF.KX-T 30810B</v>
          </cell>
          <cell r="C3209" t="str">
            <v>UN</v>
          </cell>
          <cell r="D3209">
            <v>640000</v>
          </cell>
        </row>
        <row r="3210">
          <cell r="A3210">
            <v>3210</v>
          </cell>
          <cell r="B3210" t="str">
            <v>INT.TRIPLE CONMUTABLE  01</v>
          </cell>
          <cell r="C3210" t="str">
            <v>UN</v>
          </cell>
          <cell r="D3210">
            <v>4477</v>
          </cell>
        </row>
        <row r="3211">
          <cell r="A3211">
            <v>3211</v>
          </cell>
          <cell r="B3211" t="str">
            <v>BARNIZ FILTRO SOLAR BRILL</v>
          </cell>
          <cell r="C3211" t="str">
            <v>GL</v>
          </cell>
          <cell r="D3211">
            <v>27500</v>
          </cell>
        </row>
        <row r="3212">
          <cell r="A3212">
            <v>3212</v>
          </cell>
          <cell r="B3212" t="str">
            <v>TOMA DOBLE AMERICANA   02</v>
          </cell>
          <cell r="C3212" t="str">
            <v>UN</v>
          </cell>
          <cell r="D3212">
            <v>2621</v>
          </cell>
        </row>
        <row r="3213">
          <cell r="A3213">
            <v>3213</v>
          </cell>
          <cell r="B3213" t="str">
            <v>TOMA DOBLE TELEFONO</v>
          </cell>
          <cell r="C3213" t="str">
            <v>UN</v>
          </cell>
          <cell r="D3213">
            <v>1983</v>
          </cell>
        </row>
        <row r="3214">
          <cell r="A3214">
            <v>3214</v>
          </cell>
          <cell r="B3214" t="str">
            <v>BARNIZ BRILLANTE</v>
          </cell>
          <cell r="C3214" t="str">
            <v>GL</v>
          </cell>
          <cell r="D3214">
            <v>19700</v>
          </cell>
        </row>
        <row r="3215">
          <cell r="A3215">
            <v>3215</v>
          </cell>
          <cell r="B3215" t="str">
            <v>INTERRUPTOR SENCILLO   06</v>
          </cell>
          <cell r="C3215" t="str">
            <v>UN</v>
          </cell>
          <cell r="D3215">
            <v>5220</v>
          </cell>
        </row>
        <row r="3216">
          <cell r="A3216">
            <v>3216</v>
          </cell>
          <cell r="B3216" t="str">
            <v>INTERRUPTOR CONMUTABLE 06</v>
          </cell>
          <cell r="C3216" t="str">
            <v>UN</v>
          </cell>
          <cell r="D3216">
            <v>5428</v>
          </cell>
        </row>
        <row r="3217">
          <cell r="A3217">
            <v>3217</v>
          </cell>
          <cell r="B3217" t="str">
            <v>TUBO UNION MECANICA    8"</v>
          </cell>
          <cell r="C3217" t="str">
            <v>UN</v>
          </cell>
          <cell r="D3217">
            <v>301111</v>
          </cell>
        </row>
        <row r="3218">
          <cell r="A3218">
            <v>3218</v>
          </cell>
          <cell r="B3218" t="str">
            <v>TOMA SENCILLA AMERICANA04</v>
          </cell>
          <cell r="C3218" t="str">
            <v>UN</v>
          </cell>
          <cell r="D3218">
            <v>4582</v>
          </cell>
        </row>
        <row r="3219">
          <cell r="A3219">
            <v>3219</v>
          </cell>
          <cell r="B3219" t="str">
            <v>TOMA SENCILLA EUROAMERI01</v>
          </cell>
          <cell r="C3219" t="str">
            <v>UN</v>
          </cell>
          <cell r="D3219">
            <v>4883</v>
          </cell>
        </row>
        <row r="3220">
          <cell r="A3220">
            <v>3220</v>
          </cell>
          <cell r="B3220" t="str">
            <v>TOMA TELEFONICA        05</v>
          </cell>
          <cell r="C3220" t="str">
            <v>UN</v>
          </cell>
          <cell r="D3220">
            <v>4640</v>
          </cell>
        </row>
        <row r="3221">
          <cell r="A3221">
            <v>3221</v>
          </cell>
          <cell r="B3221" t="str">
            <v>TOMA TELEFONO AMERICANA01</v>
          </cell>
          <cell r="C3221" t="str">
            <v>UN</v>
          </cell>
          <cell r="D3221">
            <v>4848</v>
          </cell>
        </row>
        <row r="3222">
          <cell r="A3222">
            <v>3222</v>
          </cell>
          <cell r="B3222" t="str">
            <v>HIERRO RED.CORRUGADO 3/8"</v>
          </cell>
          <cell r="C3222" t="str">
            <v>TN</v>
          </cell>
          <cell r="D3222">
            <v>586352</v>
          </cell>
        </row>
        <row r="3223">
          <cell r="A3223">
            <v>3223</v>
          </cell>
          <cell r="B3223" t="str">
            <v>PLACA CIEGA</v>
          </cell>
          <cell r="C3223" t="str">
            <v>UN</v>
          </cell>
          <cell r="D3223">
            <v>1125</v>
          </cell>
        </row>
        <row r="3224">
          <cell r="A3224">
            <v>3224</v>
          </cell>
          <cell r="B3224" t="str">
            <v>INTERRUPTOR SENCILLO   07</v>
          </cell>
          <cell r="C3224" t="str">
            <v>UN</v>
          </cell>
          <cell r="D3224">
            <v>2204</v>
          </cell>
        </row>
        <row r="3225">
          <cell r="A3225">
            <v>3225</v>
          </cell>
          <cell r="B3225" t="str">
            <v>CONM.SENCILLO</v>
          </cell>
          <cell r="C3225" t="str">
            <v>UN</v>
          </cell>
          <cell r="D3225">
            <v>2528</v>
          </cell>
        </row>
        <row r="3226">
          <cell r="A3226">
            <v>3226</v>
          </cell>
          <cell r="B3226" t="str">
            <v>LISTON ABARCO 4"x4"x3.6m</v>
          </cell>
          <cell r="C3226" t="str">
            <v>UN</v>
          </cell>
          <cell r="D3226">
            <v>15200</v>
          </cell>
        </row>
        <row r="3227">
          <cell r="A3227">
            <v>3227</v>
          </cell>
          <cell r="B3227" t="str">
            <v>TOMA PATA TRABADA</v>
          </cell>
          <cell r="C3227" t="str">
            <v>UN</v>
          </cell>
          <cell r="D3227">
            <v>2900</v>
          </cell>
        </row>
        <row r="3228">
          <cell r="A3228">
            <v>3228</v>
          </cell>
          <cell r="B3228" t="str">
            <v>BOTON TIMBRE           04</v>
          </cell>
          <cell r="C3228" t="str">
            <v>UN</v>
          </cell>
          <cell r="D3228">
            <v>2329</v>
          </cell>
        </row>
        <row r="3229">
          <cell r="A3229">
            <v>3229</v>
          </cell>
          <cell r="B3229" t="str">
            <v>TOMA TELEFONICA        06</v>
          </cell>
          <cell r="C3229" t="str">
            <v>UN</v>
          </cell>
          <cell r="D3229">
            <v>2169</v>
          </cell>
        </row>
        <row r="3230">
          <cell r="A3230">
            <v>3230</v>
          </cell>
          <cell r="B3230" t="str">
            <v>SALIDA CORDON TV.      01</v>
          </cell>
          <cell r="C3230" t="str">
            <v>UN</v>
          </cell>
          <cell r="D3230">
            <v>1125</v>
          </cell>
        </row>
        <row r="3231">
          <cell r="A3231">
            <v>3231</v>
          </cell>
          <cell r="B3231" t="str">
            <v>DIMMER SENCILLO</v>
          </cell>
          <cell r="C3231" t="str">
            <v>UN</v>
          </cell>
          <cell r="D3231">
            <v>18769</v>
          </cell>
        </row>
        <row r="3232">
          <cell r="A3232">
            <v>3232</v>
          </cell>
          <cell r="B3232" t="str">
            <v>DIMMER CONMUTABLE</v>
          </cell>
          <cell r="C3232" t="str">
            <v>UN</v>
          </cell>
          <cell r="D3232">
            <v>18769</v>
          </cell>
        </row>
        <row r="3233">
          <cell r="A3233">
            <v>3233</v>
          </cell>
          <cell r="B3233" t="str">
            <v>INTERRUPTOR DOBLE      05</v>
          </cell>
          <cell r="C3233" t="str">
            <v>UN</v>
          </cell>
          <cell r="D3233">
            <v>3276</v>
          </cell>
        </row>
        <row r="3234">
          <cell r="A3234">
            <v>3234</v>
          </cell>
          <cell r="B3234" t="str">
            <v>INTERRUPTOR TRIPLE     04</v>
          </cell>
          <cell r="C3234" t="str">
            <v>UN</v>
          </cell>
          <cell r="D3234">
            <v>4362</v>
          </cell>
        </row>
        <row r="3235">
          <cell r="A3235">
            <v>3235</v>
          </cell>
          <cell r="B3235" t="str">
            <v>CONM.+ INTERRUPTOR</v>
          </cell>
          <cell r="C3235" t="str">
            <v>UN</v>
          </cell>
          <cell r="D3235">
            <v>3573</v>
          </cell>
        </row>
        <row r="3236">
          <cell r="A3236">
            <v>3236</v>
          </cell>
          <cell r="B3236" t="str">
            <v>CENTRAL TELEF.KX-T 61610B</v>
          </cell>
          <cell r="C3236" t="str">
            <v>UN</v>
          </cell>
          <cell r="D3236">
            <v>1200000</v>
          </cell>
        </row>
        <row r="3237">
          <cell r="A3237">
            <v>3237</v>
          </cell>
          <cell r="B3237" t="str">
            <v>CONM.+ TRIPLE</v>
          </cell>
          <cell r="C3237" t="str">
            <v>UN</v>
          </cell>
          <cell r="D3237">
            <v>5243</v>
          </cell>
        </row>
        <row r="3238">
          <cell r="A3238">
            <v>3238</v>
          </cell>
          <cell r="B3238" t="str">
            <v>TOMA + INTERRUPTOR</v>
          </cell>
          <cell r="C3238" t="str">
            <v>UN</v>
          </cell>
          <cell r="D3238">
            <v>3387</v>
          </cell>
        </row>
        <row r="3239">
          <cell r="A3239">
            <v>3239</v>
          </cell>
          <cell r="B3239" t="str">
            <v>CENTRAL TELEF.KX-TD1232</v>
          </cell>
          <cell r="C3239" t="str">
            <v>UN</v>
          </cell>
          <cell r="D3239">
            <v>2400000</v>
          </cell>
        </row>
        <row r="3240">
          <cell r="A3240">
            <v>3240</v>
          </cell>
          <cell r="B3240" t="str">
            <v>TOMA DOBLE</v>
          </cell>
          <cell r="C3240" t="str">
            <v>UN</v>
          </cell>
          <cell r="D3240">
            <v>2366</v>
          </cell>
        </row>
        <row r="3241">
          <cell r="A3241">
            <v>3241</v>
          </cell>
          <cell r="B3241" t="str">
            <v>PEGACOR BLANCO</v>
          </cell>
          <cell r="C3241" t="str">
            <v>KG</v>
          </cell>
          <cell r="D3241">
            <v>963</v>
          </cell>
        </row>
        <row r="3242">
          <cell r="A3242">
            <v>3242</v>
          </cell>
          <cell r="B3242" t="str">
            <v>TOMA DOBLE             01</v>
          </cell>
          <cell r="C3242" t="str">
            <v>UN</v>
          </cell>
          <cell r="D3242">
            <v>2912</v>
          </cell>
        </row>
        <row r="3243">
          <cell r="A3243">
            <v>3243</v>
          </cell>
          <cell r="B3243" t="str">
            <v>LISTON ABARCO 4"x8"x3.6m</v>
          </cell>
          <cell r="C3243" t="str">
            <v>UN</v>
          </cell>
          <cell r="D3243">
            <v>12700</v>
          </cell>
        </row>
        <row r="3244">
          <cell r="A3244">
            <v>3244</v>
          </cell>
          <cell r="B3244" t="str">
            <v>LISTON ABARCO 1"x4"x3.6m</v>
          </cell>
          <cell r="C3244" t="str">
            <v>UN</v>
          </cell>
          <cell r="D3244">
            <v>3800</v>
          </cell>
        </row>
        <row r="3245">
          <cell r="A3245">
            <v>3245</v>
          </cell>
          <cell r="B3245" t="str">
            <v>TOMA SENCILLA EUROAMERI02</v>
          </cell>
          <cell r="C3245" t="str">
            <v>UN</v>
          </cell>
          <cell r="D3245">
            <v>2332</v>
          </cell>
        </row>
        <row r="3246">
          <cell r="A3246">
            <v>3246</v>
          </cell>
          <cell r="B3246" t="str">
            <v>TOMA EUROAMER.+INTERRUPT</v>
          </cell>
          <cell r="C3246" t="str">
            <v>UN</v>
          </cell>
          <cell r="D3246">
            <v>3480</v>
          </cell>
        </row>
        <row r="3247">
          <cell r="A3247">
            <v>3247</v>
          </cell>
          <cell r="B3247" t="str">
            <v>TOMA EUROA+CONMUTABLE</v>
          </cell>
          <cell r="C3247" t="str">
            <v>UN</v>
          </cell>
          <cell r="D3247">
            <v>3735</v>
          </cell>
        </row>
        <row r="3248">
          <cell r="A3248">
            <v>3248</v>
          </cell>
          <cell r="B3248" t="str">
            <v>TOMA DOBRE EUROAMER.CREMA</v>
          </cell>
          <cell r="C3248" t="str">
            <v>UN</v>
          </cell>
          <cell r="D3248">
            <v>3573</v>
          </cell>
        </row>
        <row r="3249">
          <cell r="A3249">
            <v>3249</v>
          </cell>
          <cell r="B3249" t="str">
            <v>INTERRUPTOR SENCILLO   08</v>
          </cell>
          <cell r="C3249" t="str">
            <v>UN</v>
          </cell>
          <cell r="D3249">
            <v>3967</v>
          </cell>
        </row>
        <row r="3250">
          <cell r="A3250">
            <v>3250</v>
          </cell>
          <cell r="B3250" t="str">
            <v>CONM.SENCILLO          01</v>
          </cell>
          <cell r="C3250" t="str">
            <v>UN</v>
          </cell>
          <cell r="D3250">
            <v>4350</v>
          </cell>
        </row>
        <row r="3251">
          <cell r="A3251">
            <v>3251</v>
          </cell>
          <cell r="B3251" t="str">
            <v>TIMBRE</v>
          </cell>
          <cell r="C3251" t="str">
            <v>UN</v>
          </cell>
          <cell r="D3251">
            <v>4443</v>
          </cell>
        </row>
        <row r="3252">
          <cell r="A3252">
            <v>3252</v>
          </cell>
          <cell r="B3252" t="str">
            <v>INTERRUPTOR DOBLE      06</v>
          </cell>
          <cell r="C3252" t="str">
            <v>UN</v>
          </cell>
          <cell r="D3252">
            <v>6322</v>
          </cell>
        </row>
        <row r="3253">
          <cell r="A3253">
            <v>3253</v>
          </cell>
          <cell r="B3253" t="str">
            <v>INTERRUPTOR TRIPLE     05</v>
          </cell>
          <cell r="C3253" t="str">
            <v>UN</v>
          </cell>
          <cell r="D3253">
            <v>8630</v>
          </cell>
        </row>
        <row r="3254">
          <cell r="A3254">
            <v>3254</v>
          </cell>
          <cell r="B3254" t="str">
            <v>CONM.+ INTERRUP.</v>
          </cell>
          <cell r="C3254" t="str">
            <v>UN</v>
          </cell>
          <cell r="D3254">
            <v>7215</v>
          </cell>
        </row>
        <row r="3255">
          <cell r="A3255">
            <v>3255</v>
          </cell>
          <cell r="B3255" t="str">
            <v>CONM.DOBLE</v>
          </cell>
          <cell r="C3255" t="str">
            <v>UN</v>
          </cell>
          <cell r="D3255">
            <v>7215</v>
          </cell>
        </row>
        <row r="3256">
          <cell r="A3256">
            <v>3256</v>
          </cell>
          <cell r="B3256" t="str">
            <v>CONM.TRIPLE</v>
          </cell>
          <cell r="C3256" t="str">
            <v>UN</v>
          </cell>
          <cell r="D3256">
            <v>9674</v>
          </cell>
        </row>
        <row r="3257">
          <cell r="A3257">
            <v>3257</v>
          </cell>
          <cell r="B3257" t="str">
            <v>TOMA + INTERRUPTOR     01</v>
          </cell>
          <cell r="C3257" t="str">
            <v>UN</v>
          </cell>
          <cell r="D3257">
            <v>5556</v>
          </cell>
        </row>
        <row r="3258">
          <cell r="A3258">
            <v>3258</v>
          </cell>
          <cell r="B3258" t="str">
            <v>CAMPANA VERTICAL DE 60 CM</v>
          </cell>
          <cell r="C3258" t="str">
            <v>UN</v>
          </cell>
          <cell r="D3258">
            <v>119800</v>
          </cell>
        </row>
        <row r="3259">
          <cell r="A3259">
            <v>3259</v>
          </cell>
          <cell r="B3259" t="str">
            <v>LISTON ABARCO 2"x6"x3m</v>
          </cell>
          <cell r="C3259" t="str">
            <v>UN</v>
          </cell>
          <cell r="D3259">
            <v>9500</v>
          </cell>
        </row>
        <row r="3260">
          <cell r="A3260">
            <v>3260</v>
          </cell>
          <cell r="B3260" t="str">
            <v>LISTON ABARCO 2"x5"x3m</v>
          </cell>
          <cell r="C3260" t="str">
            <v>UN</v>
          </cell>
          <cell r="D3260">
            <v>7900</v>
          </cell>
        </row>
        <row r="3261">
          <cell r="A3261">
            <v>3261</v>
          </cell>
          <cell r="B3261" t="str">
            <v>TOMA EUROAMER + INT.   LP</v>
          </cell>
          <cell r="C3261" t="str">
            <v>UN</v>
          </cell>
          <cell r="D3261">
            <v>5596</v>
          </cell>
        </row>
        <row r="3262">
          <cell r="A3262">
            <v>3262</v>
          </cell>
          <cell r="B3262" t="str">
            <v>TOMA EUROAMER+ CONM.   LP</v>
          </cell>
          <cell r="C3262" t="str">
            <v>UN</v>
          </cell>
          <cell r="D3262">
            <v>5997</v>
          </cell>
        </row>
        <row r="3263">
          <cell r="A3263">
            <v>3263</v>
          </cell>
          <cell r="B3263" t="str">
            <v>LISTON ABARCO 2"x4"x3m</v>
          </cell>
          <cell r="C3263" t="str">
            <v>UN</v>
          </cell>
          <cell r="D3263">
            <v>6400</v>
          </cell>
        </row>
        <row r="3264">
          <cell r="A3264">
            <v>3264</v>
          </cell>
          <cell r="B3264" t="str">
            <v>LISTON ABARCO 2"x3"x3m</v>
          </cell>
          <cell r="C3264" t="str">
            <v>UN</v>
          </cell>
          <cell r="D3264">
            <v>6400</v>
          </cell>
        </row>
        <row r="3265">
          <cell r="A3265">
            <v>3265</v>
          </cell>
          <cell r="B3265" t="str">
            <v>HIERRO RED.CORRUGADO 12mm</v>
          </cell>
          <cell r="C3265" t="str">
            <v>TN</v>
          </cell>
          <cell r="D3265">
            <v>586352</v>
          </cell>
        </row>
        <row r="3266">
          <cell r="A3266">
            <v>3266</v>
          </cell>
          <cell r="B3266" t="str">
            <v>TOMA TELEFONICA CREMA-LXK</v>
          </cell>
          <cell r="C3266" t="str">
            <v>UN</v>
          </cell>
          <cell r="D3266">
            <v>3654</v>
          </cell>
        </row>
        <row r="3267">
          <cell r="A3267">
            <v>3267</v>
          </cell>
          <cell r="B3267" t="str">
            <v>TOMA TELEFONICA DUPLEX</v>
          </cell>
          <cell r="C3267" t="str">
            <v>UN</v>
          </cell>
          <cell r="D3267">
            <v>3700</v>
          </cell>
        </row>
        <row r="3268">
          <cell r="A3268">
            <v>3268</v>
          </cell>
          <cell r="B3268" t="str">
            <v>TOMA TELEFONICA AMERIC.</v>
          </cell>
          <cell r="C3268" t="str">
            <v>UN</v>
          </cell>
          <cell r="D3268">
            <v>2900</v>
          </cell>
        </row>
        <row r="3269">
          <cell r="A3269">
            <v>3269</v>
          </cell>
          <cell r="B3269" t="str">
            <v>TOMA TELEFONICA        07</v>
          </cell>
          <cell r="C3269" t="str">
            <v>UN</v>
          </cell>
          <cell r="D3269">
            <v>4037</v>
          </cell>
        </row>
        <row r="3270">
          <cell r="A3270">
            <v>3270</v>
          </cell>
          <cell r="B3270" t="str">
            <v>TOMA COAXIAL   CREMA-LX-K</v>
          </cell>
          <cell r="C3270" t="str">
            <v>UN</v>
          </cell>
          <cell r="D3270">
            <v>2714</v>
          </cell>
        </row>
        <row r="3271">
          <cell r="A3271">
            <v>3271</v>
          </cell>
          <cell r="B3271" t="str">
            <v>LISTON ABARCO 2"x3"x3m 01</v>
          </cell>
          <cell r="C3271" t="str">
            <v>UN</v>
          </cell>
          <cell r="D3271">
            <v>4750</v>
          </cell>
        </row>
        <row r="3272">
          <cell r="A3272">
            <v>3272</v>
          </cell>
          <cell r="B3272" t="str">
            <v>LISTON ABARCO 2"x2"x3m</v>
          </cell>
          <cell r="C3272" t="str">
            <v>UN</v>
          </cell>
          <cell r="D3272">
            <v>3200</v>
          </cell>
        </row>
        <row r="3273">
          <cell r="A3273">
            <v>3273</v>
          </cell>
          <cell r="B3273" t="str">
            <v>HIERRO RED.CORRUGADO 1/2"</v>
          </cell>
          <cell r="C3273" t="str">
            <v>TN</v>
          </cell>
          <cell r="D3273">
            <v>586352</v>
          </cell>
        </row>
        <row r="3274">
          <cell r="A3274">
            <v>3274</v>
          </cell>
          <cell r="B3274" t="str">
            <v>BOTON TIMBRE           05</v>
          </cell>
          <cell r="C3274" t="str">
            <v>UN</v>
          </cell>
          <cell r="D3274">
            <v>4443</v>
          </cell>
        </row>
        <row r="3275">
          <cell r="A3275">
            <v>3275</v>
          </cell>
          <cell r="B3275" t="str">
            <v>HIERRO RED.CORRUGADO 5/8"</v>
          </cell>
          <cell r="C3275" t="str">
            <v>TN</v>
          </cell>
          <cell r="D3275">
            <v>575112</v>
          </cell>
        </row>
        <row r="3276">
          <cell r="A3276">
            <v>3276</v>
          </cell>
          <cell r="B3276" t="str">
            <v>INTERRUPTOR SENCILLO   09</v>
          </cell>
          <cell r="C3276" t="str">
            <v>UN</v>
          </cell>
          <cell r="D3276">
            <v>2204</v>
          </cell>
        </row>
        <row r="3277">
          <cell r="A3277">
            <v>3277</v>
          </cell>
          <cell r="B3277" t="str">
            <v>CONM.SENCILLO          02</v>
          </cell>
          <cell r="C3277" t="str">
            <v>UN</v>
          </cell>
          <cell r="D3277">
            <v>2528</v>
          </cell>
        </row>
        <row r="3278">
          <cell r="A3278">
            <v>3278</v>
          </cell>
          <cell r="B3278" t="str">
            <v>TOMA SENCILLO</v>
          </cell>
          <cell r="C3278" t="str">
            <v>UN</v>
          </cell>
          <cell r="D3278">
            <v>2332</v>
          </cell>
        </row>
        <row r="3279">
          <cell r="A3279">
            <v>3279</v>
          </cell>
          <cell r="B3279" t="str">
            <v>TOMA P/TRABADA 20 AMP</v>
          </cell>
          <cell r="C3279" t="str">
            <v>UN</v>
          </cell>
          <cell r="D3279">
            <v>2900</v>
          </cell>
        </row>
        <row r="3280">
          <cell r="A3280">
            <v>3280</v>
          </cell>
          <cell r="B3280" t="str">
            <v>BOTON TIMBRE           06</v>
          </cell>
          <cell r="C3280" t="str">
            <v>UN</v>
          </cell>
          <cell r="D3280">
            <v>2297</v>
          </cell>
        </row>
        <row r="3281">
          <cell r="A3281">
            <v>3281</v>
          </cell>
          <cell r="B3281" t="str">
            <v>TOMA TELEFONICA        08</v>
          </cell>
          <cell r="C3281" t="str">
            <v>UN</v>
          </cell>
          <cell r="D3281">
            <v>3654</v>
          </cell>
        </row>
        <row r="3282">
          <cell r="A3282">
            <v>3282</v>
          </cell>
          <cell r="B3282" t="str">
            <v>SALIDA CORDON TV.      02</v>
          </cell>
          <cell r="C3282" t="str">
            <v>UN</v>
          </cell>
          <cell r="D3282">
            <v>1125</v>
          </cell>
        </row>
        <row r="3283">
          <cell r="A3283">
            <v>3283</v>
          </cell>
          <cell r="B3283" t="str">
            <v>INTERRUTOR DOBLE</v>
          </cell>
          <cell r="C3283" t="str">
            <v>UN</v>
          </cell>
          <cell r="D3283">
            <v>3276</v>
          </cell>
        </row>
        <row r="3284">
          <cell r="A3284">
            <v>3284</v>
          </cell>
          <cell r="B3284" t="str">
            <v>INTERRUPTOR TRIPLE     06</v>
          </cell>
          <cell r="C3284" t="str">
            <v>UN</v>
          </cell>
          <cell r="D3284">
            <v>4362</v>
          </cell>
        </row>
        <row r="3285">
          <cell r="A3285">
            <v>3285</v>
          </cell>
          <cell r="B3285" t="str">
            <v>BOQUILLAS JUEGO     1"</v>
          </cell>
          <cell r="C3285" t="str">
            <v>UN</v>
          </cell>
          <cell r="D3285">
            <v>472</v>
          </cell>
        </row>
        <row r="3286">
          <cell r="A3286">
            <v>3286</v>
          </cell>
          <cell r="B3286" t="str">
            <v>CONM.+ DOBLE</v>
          </cell>
          <cell r="C3286" t="str">
            <v>UN</v>
          </cell>
          <cell r="D3286">
            <v>3840</v>
          </cell>
        </row>
        <row r="3287">
          <cell r="A3287">
            <v>3287</v>
          </cell>
          <cell r="B3287" t="str">
            <v>HIERRO RED.CORRUGADO 3/4"</v>
          </cell>
          <cell r="C3287" t="str">
            <v>TN</v>
          </cell>
          <cell r="D3287">
            <v>575112</v>
          </cell>
        </row>
        <row r="3288">
          <cell r="A3288">
            <v>3288</v>
          </cell>
          <cell r="B3288" t="str">
            <v>TOMA + INTERRUPTOR     02</v>
          </cell>
          <cell r="C3288" t="str">
            <v>UN</v>
          </cell>
          <cell r="D3288">
            <v>3387</v>
          </cell>
        </row>
        <row r="3289">
          <cell r="A3289">
            <v>3289</v>
          </cell>
          <cell r="B3289" t="str">
            <v>TOMA + CONMUTABLE</v>
          </cell>
          <cell r="C3289" t="str">
            <v>UN</v>
          </cell>
          <cell r="D3289">
            <v>2146</v>
          </cell>
        </row>
        <row r="3290">
          <cell r="A3290">
            <v>3290</v>
          </cell>
          <cell r="B3290" t="str">
            <v>TOMA DOBLE             02</v>
          </cell>
          <cell r="C3290" t="str">
            <v>UN</v>
          </cell>
          <cell r="D3290">
            <v>2366</v>
          </cell>
        </row>
        <row r="3291">
          <cell r="A3291">
            <v>3291</v>
          </cell>
          <cell r="B3291" t="str">
            <v>CAMPANA HORIZONTAL 60 CM</v>
          </cell>
          <cell r="C3291" t="str">
            <v>UN</v>
          </cell>
          <cell r="D3291">
            <v>129350</v>
          </cell>
        </row>
        <row r="3292">
          <cell r="A3292">
            <v>3292</v>
          </cell>
          <cell r="B3292" t="str">
            <v>TOMA DOBLE             03</v>
          </cell>
          <cell r="C3292" t="str">
            <v>UN</v>
          </cell>
          <cell r="D3292">
            <v>2912</v>
          </cell>
        </row>
        <row r="3293">
          <cell r="A3293">
            <v>3293</v>
          </cell>
          <cell r="B3293" t="str">
            <v>HIERRO RED.CORRUGADO 7/8"</v>
          </cell>
          <cell r="C3293" t="str">
            <v>TN</v>
          </cell>
          <cell r="D3293">
            <v>562284</v>
          </cell>
        </row>
        <row r="3294">
          <cell r="A3294">
            <v>3294</v>
          </cell>
          <cell r="B3294" t="str">
            <v>HIERRO RED.CORRUGADO   1"</v>
          </cell>
          <cell r="C3294" t="str">
            <v>TN</v>
          </cell>
          <cell r="D3294">
            <v>562284</v>
          </cell>
        </row>
        <row r="3295">
          <cell r="A3295">
            <v>3295</v>
          </cell>
          <cell r="B3295" t="str">
            <v>CENTRAL TELEF. KX-T 336</v>
          </cell>
          <cell r="C3295" t="str">
            <v>UN</v>
          </cell>
          <cell r="D3295">
            <v>4250000</v>
          </cell>
        </row>
        <row r="3296">
          <cell r="A3296">
            <v>3296</v>
          </cell>
          <cell r="B3296" t="str">
            <v>HIERRO RED.CORRUGADO1-1/8</v>
          </cell>
          <cell r="C3296" t="str">
            <v>TN</v>
          </cell>
          <cell r="D3296">
            <v>601428</v>
          </cell>
        </row>
        <row r="3297">
          <cell r="A3297">
            <v>3297</v>
          </cell>
          <cell r="B3297" t="str">
            <v>TOMA EUROAMER.+CONMUTABLE</v>
          </cell>
          <cell r="C3297" t="str">
            <v>UN</v>
          </cell>
          <cell r="D3297">
            <v>3735</v>
          </cell>
        </row>
        <row r="3298">
          <cell r="A3298">
            <v>3298</v>
          </cell>
          <cell r="B3298" t="str">
            <v>TOMA DOBRE EUROAMER.BLANC</v>
          </cell>
          <cell r="C3298" t="str">
            <v>UN</v>
          </cell>
          <cell r="D3298">
            <v>3897</v>
          </cell>
        </row>
        <row r="3299">
          <cell r="A3299">
            <v>3299</v>
          </cell>
          <cell r="B3299" t="str">
            <v>INTERRUPTOR SENCILLO   10</v>
          </cell>
          <cell r="C3299" t="str">
            <v>UN</v>
          </cell>
          <cell r="D3299">
            <v>3967</v>
          </cell>
        </row>
        <row r="3300">
          <cell r="A3300">
            <v>3300</v>
          </cell>
          <cell r="B3300" t="str">
            <v>CONM.SENCILLO          03</v>
          </cell>
          <cell r="C3300" t="str">
            <v>UN</v>
          </cell>
          <cell r="D3300">
            <v>4350</v>
          </cell>
        </row>
        <row r="3301">
          <cell r="A3301">
            <v>3301</v>
          </cell>
          <cell r="B3301" t="str">
            <v>TIMBRE                 01</v>
          </cell>
          <cell r="C3301" t="str">
            <v>UN</v>
          </cell>
          <cell r="D3301">
            <v>4443</v>
          </cell>
        </row>
        <row r="3302">
          <cell r="A3302">
            <v>3302</v>
          </cell>
          <cell r="B3302" t="str">
            <v>INTERRUPTOR DOBLE      07</v>
          </cell>
          <cell r="C3302" t="str">
            <v>UN</v>
          </cell>
          <cell r="D3302">
            <v>6322</v>
          </cell>
        </row>
        <row r="3303">
          <cell r="A3303">
            <v>3303</v>
          </cell>
          <cell r="B3303" t="str">
            <v>CAMPANA HORIZONTAL 60 C01</v>
          </cell>
          <cell r="C3303" t="str">
            <v>UN</v>
          </cell>
          <cell r="D3303">
            <v>138350</v>
          </cell>
        </row>
        <row r="3304">
          <cell r="A3304">
            <v>3304</v>
          </cell>
          <cell r="B3304" t="str">
            <v>CONM.+ INTERRUPTOR     01</v>
          </cell>
          <cell r="C3304" t="str">
            <v>UN</v>
          </cell>
          <cell r="D3304">
            <v>7215</v>
          </cell>
        </row>
        <row r="3305">
          <cell r="A3305">
            <v>3305</v>
          </cell>
          <cell r="B3305" t="str">
            <v>CONM.DOBLE             01</v>
          </cell>
          <cell r="C3305" t="str">
            <v>UN</v>
          </cell>
          <cell r="D3305">
            <v>7215</v>
          </cell>
        </row>
        <row r="3306">
          <cell r="A3306">
            <v>3306</v>
          </cell>
          <cell r="B3306" t="str">
            <v>CONM.TRIPLE            01</v>
          </cell>
          <cell r="C3306" t="str">
            <v>UN</v>
          </cell>
          <cell r="D3306">
            <v>9674</v>
          </cell>
        </row>
        <row r="3307">
          <cell r="A3307">
            <v>3307</v>
          </cell>
          <cell r="B3307" t="str">
            <v>TOMA + INTERRUPTOR     03</v>
          </cell>
          <cell r="C3307" t="str">
            <v>UN</v>
          </cell>
          <cell r="D3307">
            <v>5556</v>
          </cell>
        </row>
        <row r="3308">
          <cell r="A3308">
            <v>3308</v>
          </cell>
          <cell r="B3308" t="str">
            <v>CAMPANA HORIZONTAL 90 CM</v>
          </cell>
          <cell r="C3308" t="str">
            <v>UN</v>
          </cell>
          <cell r="D3308">
            <v>253900</v>
          </cell>
        </row>
        <row r="3309">
          <cell r="A3309">
            <v>3309</v>
          </cell>
          <cell r="B3309" t="str">
            <v>HIERRO RED.CORRUGADO1-1/4</v>
          </cell>
          <cell r="C3309" t="str">
            <v>TN</v>
          </cell>
          <cell r="D3309">
            <v>601428</v>
          </cell>
        </row>
        <row r="3310">
          <cell r="A3310">
            <v>3310</v>
          </cell>
          <cell r="B3310" t="str">
            <v>HIERRO RED.CORRUGADO1-3/8</v>
          </cell>
          <cell r="C3310" t="str">
            <v>TN</v>
          </cell>
          <cell r="D3310">
            <v>601428</v>
          </cell>
        </row>
        <row r="3311">
          <cell r="A3311">
            <v>3311</v>
          </cell>
          <cell r="B3311" t="str">
            <v>TOMA EUROAMER.+INTERRUP01</v>
          </cell>
          <cell r="C3311" t="str">
            <v>UN</v>
          </cell>
          <cell r="D3311">
            <v>5591</v>
          </cell>
        </row>
        <row r="3312">
          <cell r="A3312">
            <v>3312</v>
          </cell>
          <cell r="B3312" t="str">
            <v>TOMA EUROAMER.+CONMUTAB01</v>
          </cell>
          <cell r="C3312" t="str">
            <v>UN</v>
          </cell>
          <cell r="D3312">
            <v>5997</v>
          </cell>
        </row>
        <row r="3313">
          <cell r="A3313">
            <v>3313</v>
          </cell>
          <cell r="B3313" t="str">
            <v>CAMPANA HORIZONTAL 90 C01</v>
          </cell>
          <cell r="C3313" t="str">
            <v>UN</v>
          </cell>
          <cell r="D3313">
            <v>271000</v>
          </cell>
        </row>
        <row r="3314">
          <cell r="A3314">
            <v>3314</v>
          </cell>
          <cell r="B3314" t="str">
            <v>LAVAPLATOS ELECTRICO</v>
          </cell>
          <cell r="C3314" t="str">
            <v>UN</v>
          </cell>
          <cell r="D3314">
            <v>713800</v>
          </cell>
        </row>
        <row r="3315">
          <cell r="A3315">
            <v>3315</v>
          </cell>
          <cell r="B3315" t="str">
            <v>CUATRO VIAS</v>
          </cell>
          <cell r="C3315" t="str">
            <v>UN</v>
          </cell>
          <cell r="D3315">
            <v>5099</v>
          </cell>
        </row>
        <row r="3316">
          <cell r="A3316">
            <v>3316</v>
          </cell>
          <cell r="B3316" t="str">
            <v>TOMA TELEFONICA        09</v>
          </cell>
          <cell r="C3316" t="str">
            <v>UN</v>
          </cell>
          <cell r="D3316">
            <v>2169</v>
          </cell>
        </row>
        <row r="3317">
          <cell r="A3317">
            <v>3317</v>
          </cell>
          <cell r="B3317" t="str">
            <v>TOMA TELEFONICA DUPLEX 01</v>
          </cell>
          <cell r="C3317" t="str">
            <v>UN</v>
          </cell>
          <cell r="D3317">
            <v>3700</v>
          </cell>
        </row>
        <row r="3318">
          <cell r="A3318">
            <v>3318</v>
          </cell>
          <cell r="B3318" t="str">
            <v>TOMA TELEFONICA        10</v>
          </cell>
          <cell r="C3318" t="str">
            <v>UN</v>
          </cell>
          <cell r="D3318">
            <v>2900</v>
          </cell>
        </row>
        <row r="3319">
          <cell r="A3319">
            <v>3319</v>
          </cell>
          <cell r="B3319" t="str">
            <v>TOMA TELEFONICA        11</v>
          </cell>
          <cell r="C3319" t="str">
            <v>UN</v>
          </cell>
          <cell r="D3319">
            <v>4036</v>
          </cell>
        </row>
        <row r="3320">
          <cell r="A3320">
            <v>3320</v>
          </cell>
          <cell r="B3320" t="str">
            <v>HIERRO LISO CHIPA    1/4"</v>
          </cell>
          <cell r="C3320" t="str">
            <v>TN</v>
          </cell>
          <cell r="D3320">
            <v>579079</v>
          </cell>
        </row>
        <row r="3321">
          <cell r="A3321">
            <v>3321</v>
          </cell>
          <cell r="B3321" t="str">
            <v>GRIS FILETTO 305x305x2001</v>
          </cell>
          <cell r="C3321" t="str">
            <v>M2</v>
          </cell>
          <cell r="D3321">
            <v>54636</v>
          </cell>
        </row>
        <row r="3322">
          <cell r="A3322">
            <v>3322</v>
          </cell>
          <cell r="B3322" t="str">
            <v>JUEGO BOQUILLAS PVC 2"</v>
          </cell>
          <cell r="C3322" t="str">
            <v>UN</v>
          </cell>
          <cell r="D3322">
            <v>1131</v>
          </cell>
        </row>
        <row r="3323">
          <cell r="A3323">
            <v>3323</v>
          </cell>
          <cell r="B3323" t="str">
            <v>HIERRO LISO CHIPA    3/8"</v>
          </cell>
          <cell r="C3323" t="str">
            <v>TN</v>
          </cell>
          <cell r="D3323">
            <v>555924</v>
          </cell>
        </row>
        <row r="3324">
          <cell r="A3324">
            <v>3324</v>
          </cell>
          <cell r="B3324" t="str">
            <v>BOTON TIMBRE           07</v>
          </cell>
          <cell r="C3324" t="str">
            <v>UN</v>
          </cell>
          <cell r="D3324">
            <v>4036</v>
          </cell>
        </row>
        <row r="3325">
          <cell r="A3325">
            <v>3325</v>
          </cell>
          <cell r="B3325" t="str">
            <v>GRIS FILETTO 305x610x20</v>
          </cell>
          <cell r="C3325" t="str">
            <v>M2</v>
          </cell>
          <cell r="D3325">
            <v>48024</v>
          </cell>
        </row>
        <row r="3326">
          <cell r="A3326">
            <v>3326</v>
          </cell>
          <cell r="B3326" t="str">
            <v>INTERRUPTOR SENCILLO   11</v>
          </cell>
          <cell r="C3326" t="str">
            <v>UN</v>
          </cell>
          <cell r="D3326">
            <v>4628</v>
          </cell>
        </row>
        <row r="3327">
          <cell r="A3327">
            <v>3327</v>
          </cell>
          <cell r="B3327" t="str">
            <v>GRIS FILETTO 305x610x2001</v>
          </cell>
          <cell r="C3327" t="str">
            <v>M2</v>
          </cell>
          <cell r="D3327">
            <v>58000</v>
          </cell>
        </row>
        <row r="3328">
          <cell r="A3328">
            <v>3328</v>
          </cell>
          <cell r="B3328" t="str">
            <v>HELIMALLA PLANA M-024</v>
          </cell>
          <cell r="C3328" t="str">
            <v>TN</v>
          </cell>
          <cell r="D3328">
            <v>983437</v>
          </cell>
        </row>
        <row r="3329">
          <cell r="A3329">
            <v>3329</v>
          </cell>
          <cell r="B3329" t="str">
            <v>TOMA CORRIENTE DOBLE</v>
          </cell>
          <cell r="C3329" t="str">
            <v>UN</v>
          </cell>
          <cell r="D3329">
            <v>4965</v>
          </cell>
        </row>
        <row r="3330">
          <cell r="A3330">
            <v>3330</v>
          </cell>
          <cell r="B3330" t="str">
            <v>TOMA TELEFONICA        12</v>
          </cell>
          <cell r="C3330" t="str">
            <v>UN</v>
          </cell>
          <cell r="D3330">
            <v>7505</v>
          </cell>
        </row>
        <row r="3331">
          <cell r="A3331">
            <v>3331</v>
          </cell>
          <cell r="B3331" t="str">
            <v>TOMA TELEFONICA AMERICANA</v>
          </cell>
          <cell r="C3331" t="str">
            <v>UN</v>
          </cell>
          <cell r="D3331">
            <v>7412</v>
          </cell>
        </row>
        <row r="3332">
          <cell r="A3332">
            <v>3332</v>
          </cell>
          <cell r="B3332" t="str">
            <v>TOMA TELEFONICA DUPLEX 02</v>
          </cell>
          <cell r="C3332" t="str">
            <v>UN</v>
          </cell>
          <cell r="D3332">
            <v>5986</v>
          </cell>
        </row>
        <row r="3333">
          <cell r="A3333">
            <v>3333</v>
          </cell>
          <cell r="B3333" t="str">
            <v>SISMOGRAFIL-BARRA   6.0mm</v>
          </cell>
          <cell r="C3333" t="str">
            <v>TN</v>
          </cell>
          <cell r="D3333">
            <v>622586</v>
          </cell>
        </row>
        <row r="3334">
          <cell r="A3334">
            <v>3334</v>
          </cell>
          <cell r="B3334" t="str">
            <v>SALIDA CORDON TV.      03</v>
          </cell>
          <cell r="C3334" t="str">
            <v>UN</v>
          </cell>
          <cell r="D3334">
            <v>5336</v>
          </cell>
        </row>
        <row r="3335">
          <cell r="A3335">
            <v>3335</v>
          </cell>
          <cell r="B3335" t="str">
            <v>GRIS FILETTO ASERRADO</v>
          </cell>
          <cell r="C3335" t="str">
            <v>M2</v>
          </cell>
          <cell r="D3335">
            <v>37352</v>
          </cell>
        </row>
        <row r="3336">
          <cell r="A3336">
            <v>3336</v>
          </cell>
          <cell r="B3336" t="str">
            <v>INTERRUPTOR DOBLE      08</v>
          </cell>
          <cell r="C3336" t="str">
            <v>UN</v>
          </cell>
          <cell r="D3336">
            <v>9431</v>
          </cell>
        </row>
        <row r="3337">
          <cell r="A3337">
            <v>3337</v>
          </cell>
          <cell r="B3337" t="str">
            <v>TOMA CORR. + INTERRUPTOR</v>
          </cell>
          <cell r="C3337" t="str">
            <v>UN</v>
          </cell>
          <cell r="D3337">
            <v>3248</v>
          </cell>
        </row>
        <row r="3338">
          <cell r="A3338">
            <v>3338</v>
          </cell>
          <cell r="B3338" t="str">
            <v>BOMBA PARA CONCRETO    02</v>
          </cell>
          <cell r="C3338" t="str">
            <v>M3</v>
          </cell>
          <cell r="D3338">
            <v>11600</v>
          </cell>
        </row>
        <row r="3339">
          <cell r="A3339">
            <v>3339</v>
          </cell>
          <cell r="B3339" t="str">
            <v>CONM.DOBLE             02</v>
          </cell>
          <cell r="C3339" t="str">
            <v>UN</v>
          </cell>
          <cell r="D3339">
            <v>3491</v>
          </cell>
        </row>
        <row r="3340">
          <cell r="A3340">
            <v>3340</v>
          </cell>
          <cell r="B3340" t="str">
            <v>TOMA DOBLE             04</v>
          </cell>
          <cell r="C3340" t="str">
            <v>UN</v>
          </cell>
          <cell r="D3340">
            <v>2366</v>
          </cell>
        </row>
        <row r="3341">
          <cell r="A3341">
            <v>3341</v>
          </cell>
          <cell r="B3341" t="str">
            <v>TRUFLEX TRC 37-38-39</v>
          </cell>
          <cell r="C3341" t="str">
            <v>GL</v>
          </cell>
          <cell r="D3341">
            <v>36603</v>
          </cell>
        </row>
        <row r="3342">
          <cell r="A3342">
            <v>3342</v>
          </cell>
          <cell r="B3342" t="str">
            <v>GRIS FILETTO ASERRADO  01</v>
          </cell>
          <cell r="C3342" t="str">
            <v>M2</v>
          </cell>
          <cell r="D3342">
            <v>47444</v>
          </cell>
        </row>
        <row r="3343">
          <cell r="A3343">
            <v>3343</v>
          </cell>
          <cell r="B3343" t="str">
            <v>TIMBRE + INTERRUPTOR</v>
          </cell>
          <cell r="C3343" t="str">
            <v>UN</v>
          </cell>
          <cell r="D3343">
            <v>3062</v>
          </cell>
        </row>
        <row r="3344">
          <cell r="A3344">
            <v>3344</v>
          </cell>
          <cell r="B3344" t="str">
            <v>TIMBRE + CONMUTABLE</v>
          </cell>
          <cell r="C3344" t="str">
            <v>UN</v>
          </cell>
          <cell r="D3344">
            <v>2122</v>
          </cell>
        </row>
        <row r="3345">
          <cell r="A3345">
            <v>3345</v>
          </cell>
          <cell r="B3345" t="str">
            <v>GRIS FILETTO CUADREADO</v>
          </cell>
          <cell r="C3345" t="str">
            <v>M2</v>
          </cell>
          <cell r="D3345">
            <v>55564</v>
          </cell>
        </row>
        <row r="3346">
          <cell r="A3346">
            <v>3346</v>
          </cell>
          <cell r="B3346" t="str">
            <v>EXTINTOR 30 LIBRAS    ABC</v>
          </cell>
          <cell r="C3346" t="str">
            <v>UN</v>
          </cell>
          <cell r="D3346">
            <v>90480</v>
          </cell>
        </row>
        <row r="3347">
          <cell r="A3347">
            <v>3347</v>
          </cell>
          <cell r="B3347" t="str">
            <v>TOMA EUROAMER.+CONMUTAB02</v>
          </cell>
          <cell r="C3347" t="str">
            <v>UN</v>
          </cell>
          <cell r="D3347">
            <v>3735</v>
          </cell>
        </row>
        <row r="3348">
          <cell r="A3348">
            <v>3348</v>
          </cell>
          <cell r="B3348" t="str">
            <v>SISMOGRAFIL-BARRA   6.5mm</v>
          </cell>
          <cell r="C3348" t="str">
            <v>TN</v>
          </cell>
          <cell r="D3348">
            <v>610420</v>
          </cell>
        </row>
        <row r="3349">
          <cell r="A3349">
            <v>3349</v>
          </cell>
          <cell r="B3349" t="str">
            <v>ANDAMIO TUBULAR 1.2*1.2</v>
          </cell>
          <cell r="C3349" t="str">
            <v>DD</v>
          </cell>
          <cell r="D3349">
            <v>974</v>
          </cell>
        </row>
        <row r="3350">
          <cell r="A3350">
            <v>3350</v>
          </cell>
          <cell r="B3350" t="str">
            <v>LISTON ABARCO 1"x2"x3m</v>
          </cell>
          <cell r="C3350" t="str">
            <v>ML</v>
          </cell>
          <cell r="D3350">
            <v>534</v>
          </cell>
        </row>
        <row r="3351">
          <cell r="A3351">
            <v>3351</v>
          </cell>
          <cell r="B3351" t="str">
            <v>RUEDAS P/ ANDAMIO TUBULAR</v>
          </cell>
          <cell r="C3351" t="str">
            <v>DD</v>
          </cell>
          <cell r="D3351">
            <v>464</v>
          </cell>
        </row>
        <row r="3352">
          <cell r="A3352">
            <v>3352</v>
          </cell>
          <cell r="B3352" t="str">
            <v>TUBERIA RDE 21  3/4"</v>
          </cell>
          <cell r="C3352" t="str">
            <v>ML</v>
          </cell>
          <cell r="D3352">
            <v>755</v>
          </cell>
        </row>
        <row r="3353">
          <cell r="A3353">
            <v>3353</v>
          </cell>
          <cell r="B3353" t="str">
            <v>LISTON ABARCO 3"x4"x3m</v>
          </cell>
          <cell r="C3353" t="str">
            <v>UN</v>
          </cell>
          <cell r="D3353">
            <v>9500</v>
          </cell>
        </row>
        <row r="3354">
          <cell r="A3354">
            <v>3354</v>
          </cell>
          <cell r="B3354" t="str">
            <v>LISTON ABARCO 4"x6"x3m</v>
          </cell>
          <cell r="C3354" t="str">
            <v>UN</v>
          </cell>
          <cell r="D3354">
            <v>19000</v>
          </cell>
        </row>
        <row r="3355">
          <cell r="A3355">
            <v>3355</v>
          </cell>
          <cell r="B3355" t="str">
            <v>TUBERIA RDE 21  1"</v>
          </cell>
          <cell r="C3355" t="str">
            <v>ML</v>
          </cell>
          <cell r="D3355">
            <v>1098</v>
          </cell>
        </row>
        <row r="3356">
          <cell r="A3356">
            <v>3356</v>
          </cell>
          <cell r="B3356" t="str">
            <v>LISTON ABARCO 4"x5"x3m</v>
          </cell>
          <cell r="C3356" t="str">
            <v>UN</v>
          </cell>
          <cell r="D3356">
            <v>15850</v>
          </cell>
        </row>
        <row r="3357">
          <cell r="A3357">
            <v>3357</v>
          </cell>
          <cell r="B3357" t="str">
            <v>LISTON ABARCO 4"x4"x3m</v>
          </cell>
          <cell r="C3357" t="str">
            <v>UN</v>
          </cell>
          <cell r="D3357">
            <v>12700</v>
          </cell>
        </row>
        <row r="3358">
          <cell r="A3358">
            <v>3358</v>
          </cell>
          <cell r="B3358" t="str">
            <v>VIBRADOR A GASOLINA</v>
          </cell>
          <cell r="C3358" t="str">
            <v>DD</v>
          </cell>
          <cell r="D3358">
            <v>30740</v>
          </cell>
        </row>
        <row r="3359">
          <cell r="A3359">
            <v>3359</v>
          </cell>
          <cell r="B3359" t="str">
            <v>TUBERIA RDE 21 1 1/4"</v>
          </cell>
          <cell r="C3359" t="str">
            <v>ML</v>
          </cell>
          <cell r="D3359">
            <v>1894</v>
          </cell>
        </row>
        <row r="3360">
          <cell r="A3360">
            <v>3360</v>
          </cell>
          <cell r="B3360" t="str">
            <v>LISTON ABARCO 4"x8"x3m</v>
          </cell>
          <cell r="C3360" t="str">
            <v>UN</v>
          </cell>
          <cell r="D3360">
            <v>25400</v>
          </cell>
        </row>
        <row r="3361">
          <cell r="A3361">
            <v>3361</v>
          </cell>
          <cell r="B3361" t="str">
            <v>LISTON ABARCO 1"x4"x3m</v>
          </cell>
          <cell r="C3361" t="str">
            <v>UN</v>
          </cell>
          <cell r="D3361">
            <v>3200</v>
          </cell>
        </row>
        <row r="3362">
          <cell r="A3362">
            <v>3362</v>
          </cell>
          <cell r="B3362" t="str">
            <v>LISTON CARACOLI 2"x4"x3m</v>
          </cell>
          <cell r="C3362" t="str">
            <v>UN</v>
          </cell>
          <cell r="D3362">
            <v>4000</v>
          </cell>
        </row>
        <row r="3363">
          <cell r="A3363">
            <v>3363</v>
          </cell>
          <cell r="B3363" t="str">
            <v>MOTOBOMBA DE 3"</v>
          </cell>
          <cell r="C3363" t="str">
            <v>DD</v>
          </cell>
          <cell r="D3363">
            <v>27260</v>
          </cell>
        </row>
        <row r="3364">
          <cell r="A3364">
            <v>3364</v>
          </cell>
          <cell r="B3364" t="str">
            <v>VIBROCOMPACT. A GASOLINA</v>
          </cell>
          <cell r="C3364" t="str">
            <v>DD</v>
          </cell>
          <cell r="D3364">
            <v>28000</v>
          </cell>
        </row>
        <row r="3365">
          <cell r="A3365">
            <v>3365</v>
          </cell>
          <cell r="B3365" t="str">
            <v>VIBROCOMPACT. ELECTRICO</v>
          </cell>
          <cell r="C3365" t="str">
            <v>DD</v>
          </cell>
          <cell r="D3365">
            <v>19000</v>
          </cell>
        </row>
        <row r="3366">
          <cell r="A3366">
            <v>3366</v>
          </cell>
          <cell r="B3366" t="str">
            <v>ENTREPISO ESTR.MONO E-12R</v>
          </cell>
          <cell r="C3366" t="str">
            <v>M2</v>
          </cell>
          <cell r="D3366">
            <v>20666</v>
          </cell>
        </row>
        <row r="3367">
          <cell r="A3367">
            <v>3367</v>
          </cell>
          <cell r="B3367" t="str">
            <v>SUMIDERO VIAL    68x33x10</v>
          </cell>
          <cell r="C3367" t="str">
            <v>UN</v>
          </cell>
          <cell r="D3367">
            <v>39315</v>
          </cell>
        </row>
        <row r="3368">
          <cell r="A3368">
            <v>3368</v>
          </cell>
          <cell r="B3368" t="str">
            <v>COMPRESOR DE 2 MARTILLOS</v>
          </cell>
          <cell r="C3368" t="str">
            <v>HR</v>
          </cell>
          <cell r="D3368">
            <v>26100</v>
          </cell>
        </row>
        <row r="3369">
          <cell r="A3369">
            <v>3369</v>
          </cell>
          <cell r="B3369" t="str">
            <v>LISTON CARACOLI 2"x3"x3m</v>
          </cell>
          <cell r="C3369" t="str">
            <v>UN</v>
          </cell>
          <cell r="D3369">
            <v>3000</v>
          </cell>
        </row>
        <row r="3370">
          <cell r="A3370">
            <v>3370</v>
          </cell>
          <cell r="B3370" t="str">
            <v>ANDAMIO SECCION</v>
          </cell>
          <cell r="C3370" t="str">
            <v>MS</v>
          </cell>
          <cell r="D3370">
            <v>5220</v>
          </cell>
        </row>
        <row r="3371">
          <cell r="A3371">
            <v>3371</v>
          </cell>
          <cell r="B3371" t="str">
            <v>LISTON CARACOLI 2"x2"x3m</v>
          </cell>
          <cell r="C3371" t="str">
            <v>UN</v>
          </cell>
          <cell r="D3371">
            <v>2000</v>
          </cell>
        </row>
        <row r="3372">
          <cell r="A3372">
            <v>3372</v>
          </cell>
          <cell r="B3372" t="str">
            <v>PLUMA ELECTRICA    250 Kg</v>
          </cell>
          <cell r="C3372" t="str">
            <v>MS</v>
          </cell>
          <cell r="D3372">
            <v>222720</v>
          </cell>
        </row>
        <row r="3373">
          <cell r="A3373">
            <v>3373</v>
          </cell>
          <cell r="B3373" t="str">
            <v>EQUIP.SOLDADURA ELECTRICO</v>
          </cell>
          <cell r="C3373" t="str">
            <v>DD</v>
          </cell>
          <cell r="D3373">
            <v>16704</v>
          </cell>
        </row>
        <row r="3374">
          <cell r="A3374">
            <v>3374</v>
          </cell>
          <cell r="B3374" t="str">
            <v>CORTADORA DE LADRILLO</v>
          </cell>
          <cell r="C3374" t="str">
            <v>DD</v>
          </cell>
          <cell r="D3374">
            <v>17400</v>
          </cell>
        </row>
        <row r="3375">
          <cell r="A3375">
            <v>3375</v>
          </cell>
          <cell r="B3375" t="str">
            <v>LISTON CARACOLI 1"x2"x3m</v>
          </cell>
          <cell r="C3375" t="str">
            <v>UN</v>
          </cell>
          <cell r="D3375">
            <v>1000</v>
          </cell>
        </row>
        <row r="3376">
          <cell r="A3376">
            <v>3376</v>
          </cell>
          <cell r="B3376" t="str">
            <v>TABLA CARACOLI 1"x12cmx3m</v>
          </cell>
          <cell r="C3376" t="str">
            <v>UN</v>
          </cell>
          <cell r="D3376">
            <v>5500</v>
          </cell>
        </row>
        <row r="3377">
          <cell r="A3377">
            <v>3377</v>
          </cell>
          <cell r="B3377" t="str">
            <v>ELEVADOR GLEASON 1000 Kg</v>
          </cell>
          <cell r="C3377" t="str">
            <v>DD</v>
          </cell>
          <cell r="D3377">
            <v>34800</v>
          </cell>
        </row>
        <row r="3378">
          <cell r="A3378">
            <v>3378</v>
          </cell>
          <cell r="B3378" t="str">
            <v>MALACATE C/OPER.   500 Kg</v>
          </cell>
          <cell r="C3378" t="str">
            <v>DD</v>
          </cell>
          <cell r="D3378">
            <v>27144</v>
          </cell>
        </row>
        <row r="3379">
          <cell r="A3379">
            <v>3379</v>
          </cell>
          <cell r="B3379" t="str">
            <v>MALACATE          1500 Kg</v>
          </cell>
          <cell r="C3379" t="str">
            <v>DD</v>
          </cell>
          <cell r="D3379">
            <v>30160</v>
          </cell>
        </row>
        <row r="3380">
          <cell r="A3380">
            <v>3380</v>
          </cell>
          <cell r="B3380" t="str">
            <v>DIFERENCIAL VITAL  1 TON.</v>
          </cell>
          <cell r="C3380" t="str">
            <v>DD</v>
          </cell>
          <cell r="D3380">
            <v>11600</v>
          </cell>
        </row>
        <row r="3381">
          <cell r="A3381">
            <v>3381</v>
          </cell>
          <cell r="B3381" t="str">
            <v>TABLA CARACOLI 2"x12cmx3m</v>
          </cell>
          <cell r="C3381" t="str">
            <v>UN</v>
          </cell>
          <cell r="D3381">
            <v>12000</v>
          </cell>
        </row>
        <row r="3382">
          <cell r="A3382">
            <v>3382</v>
          </cell>
          <cell r="B3382" t="str">
            <v>CIELO RASO PINO CIPRES</v>
          </cell>
          <cell r="C3382" t="str">
            <v>M2</v>
          </cell>
          <cell r="D3382">
            <v>11400</v>
          </cell>
        </row>
        <row r="3383">
          <cell r="A3383">
            <v>3383</v>
          </cell>
          <cell r="B3383" t="str">
            <v>TUBERIA RDE 21 1 1/2"</v>
          </cell>
          <cell r="C3383" t="str">
            <v>ML</v>
          </cell>
          <cell r="D3383">
            <v>2470</v>
          </cell>
        </row>
        <row r="3384">
          <cell r="A3384">
            <v>3384</v>
          </cell>
          <cell r="B3384" t="str">
            <v>TRAILER Y TRACTOR DE  8 T</v>
          </cell>
          <cell r="C3384" t="str">
            <v>HR</v>
          </cell>
          <cell r="D3384">
            <v>40600</v>
          </cell>
        </row>
        <row r="3385">
          <cell r="A3385">
            <v>3385</v>
          </cell>
          <cell r="B3385" t="str">
            <v>BENITIN DE 500</v>
          </cell>
          <cell r="C3385" t="str">
            <v>MS</v>
          </cell>
          <cell r="D3385">
            <v>310000</v>
          </cell>
        </row>
        <row r="3386">
          <cell r="A3386">
            <v>3386</v>
          </cell>
          <cell r="B3386" t="str">
            <v>TUBERIA RDE 21  2"</v>
          </cell>
          <cell r="C3386" t="str">
            <v>ML</v>
          </cell>
          <cell r="D3386">
            <v>3487</v>
          </cell>
        </row>
        <row r="3387">
          <cell r="A3387">
            <v>3387</v>
          </cell>
          <cell r="B3387" t="str">
            <v>CIELO RASO MARFIL</v>
          </cell>
          <cell r="C3387" t="str">
            <v>M2</v>
          </cell>
          <cell r="D3387">
            <v>11700</v>
          </cell>
        </row>
        <row r="3388">
          <cell r="A3388">
            <v>3388</v>
          </cell>
          <cell r="B3388" t="str">
            <v xml:space="preserve">FORMALETA METALICA PARA COLUMNAS </v>
          </cell>
          <cell r="C3388" t="str">
            <v>DD</v>
          </cell>
          <cell r="D3388">
            <v>1990</v>
          </cell>
        </row>
        <row r="3389">
          <cell r="A3389">
            <v>3389</v>
          </cell>
          <cell r="B3389" t="str">
            <v>FORMALETA COLUMNAS 50X50</v>
          </cell>
          <cell r="C3389" t="str">
            <v>DD</v>
          </cell>
          <cell r="D3389">
            <v>1566</v>
          </cell>
        </row>
        <row r="3390">
          <cell r="A3390">
            <v>3390</v>
          </cell>
          <cell r="B3390" t="str">
            <v>FORMALETA COLUMNAS 50X60</v>
          </cell>
          <cell r="C3390" t="str">
            <v>DD</v>
          </cell>
          <cell r="D3390">
            <v>2088</v>
          </cell>
        </row>
        <row r="3391">
          <cell r="A3391">
            <v>3391</v>
          </cell>
          <cell r="B3391" t="str">
            <v>CIELO RASO CEDRILLO</v>
          </cell>
          <cell r="C3391" t="str">
            <v>M2</v>
          </cell>
          <cell r="D3391">
            <v>12000</v>
          </cell>
        </row>
        <row r="3392">
          <cell r="A3392">
            <v>3392</v>
          </cell>
          <cell r="B3392" t="str">
            <v>CONOS DE ABRAHAMS</v>
          </cell>
          <cell r="C3392" t="str">
            <v>MS</v>
          </cell>
          <cell r="D3392">
            <v>25000</v>
          </cell>
        </row>
        <row r="3393">
          <cell r="A3393">
            <v>3393</v>
          </cell>
          <cell r="B3393" t="str">
            <v>CIELO RASO ZAPAN</v>
          </cell>
          <cell r="C3393" t="str">
            <v>M2</v>
          </cell>
          <cell r="D3393">
            <v>13600</v>
          </cell>
        </row>
        <row r="3394">
          <cell r="A3394">
            <v>3394</v>
          </cell>
          <cell r="B3394" t="str">
            <v>CIELO RASO AMARILLON</v>
          </cell>
          <cell r="C3394" t="str">
            <v>M2</v>
          </cell>
          <cell r="D3394">
            <v>12500</v>
          </cell>
        </row>
        <row r="3395">
          <cell r="A3395">
            <v>3395</v>
          </cell>
          <cell r="B3395" t="str">
            <v>TUBERIA RDE 21 2 1/2"</v>
          </cell>
          <cell r="C3395" t="str">
            <v>ML</v>
          </cell>
          <cell r="D3395">
            <v>5214</v>
          </cell>
        </row>
        <row r="3396">
          <cell r="A3396">
            <v>3396</v>
          </cell>
          <cell r="B3396" t="str">
            <v>TRANSPORTE CAMION</v>
          </cell>
          <cell r="C3396" t="str">
            <v>VJ</v>
          </cell>
          <cell r="D3396">
            <v>64000</v>
          </cell>
        </row>
        <row r="3397">
          <cell r="A3397">
            <v>3397</v>
          </cell>
          <cell r="B3397" t="str">
            <v>TUBERIA RDE 21  3"</v>
          </cell>
          <cell r="C3397" t="str">
            <v>ML</v>
          </cell>
          <cell r="D3397">
            <v>6730</v>
          </cell>
        </row>
        <row r="3398">
          <cell r="A3398">
            <v>3398</v>
          </cell>
          <cell r="B3398" t="str">
            <v>SANITARIO ARMONIA</v>
          </cell>
          <cell r="C3398" t="str">
            <v>UN</v>
          </cell>
          <cell r="D3398">
            <v>118999</v>
          </cell>
        </row>
        <row r="3399">
          <cell r="A3399">
            <v>3399</v>
          </cell>
          <cell r="B3399" t="str">
            <v>L/MANOS PEDESTAL</v>
          </cell>
          <cell r="C3399" t="str">
            <v>UN</v>
          </cell>
          <cell r="D3399">
            <v>73677</v>
          </cell>
        </row>
        <row r="3400">
          <cell r="A3400">
            <v>3400</v>
          </cell>
          <cell r="B3400" t="str">
            <v>CIELO RASO OTOBO</v>
          </cell>
          <cell r="C3400" t="str">
            <v>M2</v>
          </cell>
          <cell r="D3400">
            <v>12500</v>
          </cell>
        </row>
        <row r="3401">
          <cell r="A3401">
            <v>3401</v>
          </cell>
          <cell r="B3401" t="str">
            <v>TUBERIA RDE 21  4"</v>
          </cell>
          <cell r="C3401" t="str">
            <v>ML</v>
          </cell>
          <cell r="D3401">
            <v>11776</v>
          </cell>
        </row>
        <row r="3402">
          <cell r="A3402">
            <v>3402</v>
          </cell>
          <cell r="B3402" t="str">
            <v>TUBERIA RDE 26  2"</v>
          </cell>
          <cell r="C3402" t="str">
            <v>ML</v>
          </cell>
          <cell r="D3402">
            <v>2827</v>
          </cell>
        </row>
        <row r="3403">
          <cell r="A3403">
            <v>3403</v>
          </cell>
          <cell r="B3403" t="str">
            <v>MEZCLADORA DE 6 P3 (1BLT)</v>
          </cell>
          <cell r="C3403" t="str">
            <v>DD</v>
          </cell>
          <cell r="D3403">
            <v>40959</v>
          </cell>
        </row>
        <row r="3404">
          <cell r="A3404">
            <v>3404</v>
          </cell>
          <cell r="B3404" t="str">
            <v>MEZCLADORA DE 9' CUBICOS</v>
          </cell>
          <cell r="C3404" t="str">
            <v>MS</v>
          </cell>
          <cell r="D3404">
            <v>501000</v>
          </cell>
        </row>
        <row r="3405">
          <cell r="A3405">
            <v>3405</v>
          </cell>
          <cell r="B3405" t="str">
            <v>VIBRADOR A GASOLINA    01</v>
          </cell>
          <cell r="C3405" t="str">
            <v>DD</v>
          </cell>
          <cell r="D3405">
            <v>23500</v>
          </cell>
        </row>
        <row r="3406">
          <cell r="A3406">
            <v>3406</v>
          </cell>
          <cell r="B3406" t="str">
            <v>TUBERIA RDE 26 2 1/2"</v>
          </cell>
          <cell r="C3406" t="str">
            <v>ML</v>
          </cell>
          <cell r="D3406">
            <v>4123</v>
          </cell>
        </row>
        <row r="3407">
          <cell r="A3407">
            <v>3407</v>
          </cell>
          <cell r="B3407" t="str">
            <v>PLUMA ELECTRICA    250 01</v>
          </cell>
          <cell r="C3407" t="str">
            <v>DD</v>
          </cell>
          <cell r="D3407">
            <v>9280</v>
          </cell>
        </row>
        <row r="3408">
          <cell r="A3408">
            <v>3408</v>
          </cell>
          <cell r="B3408" t="str">
            <v>VIBROCOMPACT.DIESEL/GAS.</v>
          </cell>
          <cell r="C3408" t="str">
            <v>DD</v>
          </cell>
          <cell r="D3408">
            <v>22000</v>
          </cell>
        </row>
        <row r="3409">
          <cell r="A3409">
            <v>3409</v>
          </cell>
          <cell r="B3409" t="str">
            <v>TUBERIA RDE 26  3"</v>
          </cell>
          <cell r="C3409" t="str">
            <v>ML</v>
          </cell>
          <cell r="D3409">
            <v>5382</v>
          </cell>
        </row>
        <row r="3410">
          <cell r="A3410">
            <v>3410</v>
          </cell>
          <cell r="B3410" t="str">
            <v>COMPRESOR DE 2 MARTILLO</v>
          </cell>
          <cell r="C3410" t="str">
            <v>DD</v>
          </cell>
          <cell r="D3410">
            <v>208800</v>
          </cell>
        </row>
        <row r="3411">
          <cell r="A3411">
            <v>3411</v>
          </cell>
          <cell r="B3411" t="str">
            <v>TUBERIA RDE 26  4"</v>
          </cell>
          <cell r="C3411" t="str">
            <v>ML</v>
          </cell>
          <cell r="D3411">
            <v>8833</v>
          </cell>
        </row>
        <row r="3412">
          <cell r="A3412">
            <v>3412</v>
          </cell>
          <cell r="B3412" t="str">
            <v>TUBERIA SANITARIA  6"</v>
          </cell>
          <cell r="C3412" t="str">
            <v>ML</v>
          </cell>
          <cell r="D3412">
            <v>13118</v>
          </cell>
        </row>
        <row r="3413">
          <cell r="A3413">
            <v>3413</v>
          </cell>
          <cell r="B3413" t="str">
            <v>CIELO RASO PARDILLO</v>
          </cell>
          <cell r="C3413" t="str">
            <v>M2</v>
          </cell>
          <cell r="D3413">
            <v>15100</v>
          </cell>
        </row>
        <row r="3414">
          <cell r="A3414">
            <v>3414</v>
          </cell>
          <cell r="B3414" t="str">
            <v>TUBERIA SANITARIA 1 1/2"</v>
          </cell>
          <cell r="C3414" t="str">
            <v>ML</v>
          </cell>
          <cell r="D3414">
            <v>2396</v>
          </cell>
        </row>
        <row r="3415">
          <cell r="A3415">
            <v>3415</v>
          </cell>
          <cell r="B3415" t="str">
            <v>DISTANCIADOR ENTRE TACOS</v>
          </cell>
          <cell r="C3415" t="str">
            <v>DD</v>
          </cell>
          <cell r="D3415">
            <v>23</v>
          </cell>
        </row>
        <row r="3416">
          <cell r="A3416">
            <v>3416</v>
          </cell>
          <cell r="B3416" t="str">
            <v>GRIS FILETTO CUADREADO 01</v>
          </cell>
          <cell r="C3416" t="str">
            <v>M2</v>
          </cell>
          <cell r="D3416">
            <v>66004</v>
          </cell>
        </row>
        <row r="3417">
          <cell r="A3417">
            <v>3417</v>
          </cell>
          <cell r="B3417" t="str">
            <v>GRIS PAYANDE 153x305x10</v>
          </cell>
          <cell r="C3417" t="str">
            <v>M2</v>
          </cell>
          <cell r="D3417">
            <v>49246</v>
          </cell>
        </row>
        <row r="3418">
          <cell r="A3418">
            <v>3418</v>
          </cell>
          <cell r="B3418" t="str">
            <v>ALAMBRE COBRE THW   8 AWG</v>
          </cell>
          <cell r="C3418" t="str">
            <v>ML</v>
          </cell>
          <cell r="D3418">
            <v>994</v>
          </cell>
        </row>
        <row r="3419">
          <cell r="A3419">
            <v>3419</v>
          </cell>
          <cell r="B3419" t="str">
            <v>ALAMBRE COBRE THW  10 AWG</v>
          </cell>
          <cell r="C3419" t="str">
            <v>ML</v>
          </cell>
          <cell r="D3419">
            <v>637</v>
          </cell>
        </row>
        <row r="3420">
          <cell r="A3420">
            <v>3420</v>
          </cell>
          <cell r="B3420" t="str">
            <v>ALAMBRE COBRE THW  12 AWG</v>
          </cell>
          <cell r="C3420" t="str">
            <v>ML</v>
          </cell>
          <cell r="D3420">
            <v>406</v>
          </cell>
        </row>
        <row r="3421">
          <cell r="A3421">
            <v>3421</v>
          </cell>
          <cell r="B3421" t="str">
            <v>INSTALACION RECUB.TRUFLEX</v>
          </cell>
          <cell r="C3421" t="str">
            <v>M2</v>
          </cell>
          <cell r="D3421">
            <v>9925</v>
          </cell>
        </row>
        <row r="3422">
          <cell r="A3422">
            <v>3422</v>
          </cell>
          <cell r="B3422" t="str">
            <v>ALAMBRE COBRE THW   6 AWG</v>
          </cell>
          <cell r="C3422" t="str">
            <v>ML</v>
          </cell>
          <cell r="D3422">
            <v>1569</v>
          </cell>
        </row>
        <row r="3423">
          <cell r="A3423">
            <v>3423</v>
          </cell>
          <cell r="B3423" t="str">
            <v>GRIS PAYANDE 305x305x10</v>
          </cell>
          <cell r="C3423" t="str">
            <v>M2</v>
          </cell>
          <cell r="D3423">
            <v>49416</v>
          </cell>
        </row>
        <row r="3424">
          <cell r="A3424">
            <v>3424</v>
          </cell>
          <cell r="B3424" t="str">
            <v>ALAMBRE COBRE THW  10 A01</v>
          </cell>
          <cell r="C3424" t="str">
            <v>ML</v>
          </cell>
          <cell r="D3424">
            <v>994</v>
          </cell>
        </row>
        <row r="3425">
          <cell r="A3425">
            <v>3425</v>
          </cell>
          <cell r="B3425" t="str">
            <v>ALAMBRE COBRE THW  12 A01</v>
          </cell>
          <cell r="C3425" t="str">
            <v>ML</v>
          </cell>
          <cell r="D3425">
            <v>406</v>
          </cell>
        </row>
        <row r="3426">
          <cell r="A3426">
            <v>3426</v>
          </cell>
          <cell r="B3426" t="str">
            <v>ALAMBRE COBRE THW  14 A01</v>
          </cell>
          <cell r="C3426" t="str">
            <v>ML</v>
          </cell>
          <cell r="D3426">
            <v>291</v>
          </cell>
        </row>
        <row r="3427">
          <cell r="A3427">
            <v>3427</v>
          </cell>
          <cell r="B3427" t="str">
            <v>ALAMBRE COBRE TPNM    2x8</v>
          </cell>
          <cell r="C3427" t="str">
            <v>ML</v>
          </cell>
          <cell r="D3427">
            <v>1855</v>
          </cell>
        </row>
        <row r="3428">
          <cell r="A3428">
            <v>3428</v>
          </cell>
          <cell r="B3428" t="str">
            <v>ALAMBRE COBRE TPNM   2x10</v>
          </cell>
          <cell r="C3428" t="str">
            <v>ML</v>
          </cell>
          <cell r="D3428">
            <v>1188</v>
          </cell>
        </row>
        <row r="3429">
          <cell r="A3429">
            <v>3429</v>
          </cell>
          <cell r="B3429" t="str">
            <v>ALAMBRE COBRE TPNM   2x12</v>
          </cell>
          <cell r="C3429" t="str">
            <v>ML</v>
          </cell>
          <cell r="D3429">
            <v>785</v>
          </cell>
        </row>
        <row r="3430">
          <cell r="A3430">
            <v>3430</v>
          </cell>
          <cell r="B3430" t="str">
            <v>ALAMBRE COBRE TPNM   2x14</v>
          </cell>
          <cell r="C3430" t="str">
            <v>ML</v>
          </cell>
          <cell r="D3430">
            <v>536</v>
          </cell>
        </row>
        <row r="3431">
          <cell r="A3431">
            <v>3431</v>
          </cell>
          <cell r="B3431" t="str">
            <v>ALAMBRE COBRE TPNM   2x16</v>
          </cell>
          <cell r="C3431" t="str">
            <v>ML</v>
          </cell>
          <cell r="D3431">
            <v>429</v>
          </cell>
        </row>
        <row r="3432">
          <cell r="A3432">
            <v>3432</v>
          </cell>
          <cell r="B3432" t="str">
            <v>ALAMBRE COBRE TPNM   2x18</v>
          </cell>
          <cell r="C3432" t="str">
            <v>ML</v>
          </cell>
          <cell r="D3432">
            <v>374</v>
          </cell>
        </row>
        <row r="3433">
          <cell r="A3433">
            <v>3433</v>
          </cell>
          <cell r="B3433" t="str">
            <v>CABLE COBRE THW    14 AWG</v>
          </cell>
          <cell r="C3433" t="str">
            <v>ML</v>
          </cell>
          <cell r="D3433">
            <v>362</v>
          </cell>
        </row>
        <row r="3434">
          <cell r="A3434">
            <v>3434</v>
          </cell>
          <cell r="B3434" t="str">
            <v>CABLE COBRE THW    12 AWG</v>
          </cell>
          <cell r="C3434" t="str">
            <v>ML</v>
          </cell>
          <cell r="D3434">
            <v>521</v>
          </cell>
        </row>
        <row r="3435">
          <cell r="A3435">
            <v>3435</v>
          </cell>
          <cell r="B3435" t="str">
            <v>CABLE COBRE THW    10 AWG</v>
          </cell>
          <cell r="C3435" t="str">
            <v>ML</v>
          </cell>
          <cell r="D3435">
            <v>748</v>
          </cell>
        </row>
        <row r="3436">
          <cell r="A3436">
            <v>3436</v>
          </cell>
          <cell r="B3436" t="str">
            <v>CABLE COBRE THW     8 AWG</v>
          </cell>
          <cell r="C3436" t="str">
            <v>ML</v>
          </cell>
          <cell r="D3436">
            <v>1081</v>
          </cell>
        </row>
        <row r="3437">
          <cell r="A3437">
            <v>3437</v>
          </cell>
          <cell r="B3437" t="str">
            <v>CABLE COBRE THW     6 AWG</v>
          </cell>
          <cell r="C3437" t="str">
            <v>ML</v>
          </cell>
          <cell r="D3437">
            <v>1666</v>
          </cell>
        </row>
        <row r="3438">
          <cell r="A3438">
            <v>3438</v>
          </cell>
          <cell r="B3438" t="str">
            <v>CABLE COBRE THW     4 AWG</v>
          </cell>
          <cell r="C3438" t="str">
            <v>ML</v>
          </cell>
          <cell r="D3438">
            <v>2569</v>
          </cell>
        </row>
        <row r="3439">
          <cell r="A3439">
            <v>3439</v>
          </cell>
          <cell r="B3439" t="str">
            <v>CABLE COBRE THW     2 AWG</v>
          </cell>
          <cell r="C3439" t="str">
            <v>ML</v>
          </cell>
          <cell r="D3439">
            <v>3989</v>
          </cell>
        </row>
        <row r="3440">
          <cell r="A3440">
            <v>3440</v>
          </cell>
          <cell r="B3440" t="str">
            <v>CABLE COBRE THW   1/0 AWG</v>
          </cell>
          <cell r="C3440" t="str">
            <v>ML</v>
          </cell>
          <cell r="D3440">
            <v>6218</v>
          </cell>
        </row>
        <row r="3441">
          <cell r="A3441">
            <v>3441</v>
          </cell>
          <cell r="B3441" t="str">
            <v>CABLE COBRE THW   2/0 AWG</v>
          </cell>
          <cell r="C3441" t="str">
            <v>ML</v>
          </cell>
          <cell r="D3441">
            <v>7773</v>
          </cell>
        </row>
        <row r="3442">
          <cell r="A3442">
            <v>3442</v>
          </cell>
          <cell r="B3442" t="str">
            <v>CABLE COBRE THW   3/0 AWG</v>
          </cell>
          <cell r="C3442" t="str">
            <v>ML</v>
          </cell>
          <cell r="D3442">
            <v>9753</v>
          </cell>
        </row>
        <row r="3443">
          <cell r="A3443">
            <v>3443</v>
          </cell>
          <cell r="B3443" t="str">
            <v>CABLE COBRE THW   4/0 AWG</v>
          </cell>
          <cell r="C3443" t="str">
            <v>ML</v>
          </cell>
          <cell r="D3443">
            <v>12181</v>
          </cell>
        </row>
        <row r="3444">
          <cell r="A3444">
            <v>3444</v>
          </cell>
          <cell r="B3444" t="str">
            <v>CABLE COBRE THW  250Kcmil</v>
          </cell>
          <cell r="C3444" t="str">
            <v>ML</v>
          </cell>
          <cell r="D3444">
            <v>14368</v>
          </cell>
        </row>
        <row r="3445">
          <cell r="A3445">
            <v>3445</v>
          </cell>
          <cell r="B3445" t="str">
            <v>CABLE COBRE THW  300Kcmil</v>
          </cell>
          <cell r="C3445" t="str">
            <v>ML</v>
          </cell>
          <cell r="D3445">
            <v>17192</v>
          </cell>
        </row>
        <row r="3446">
          <cell r="A3446">
            <v>3446</v>
          </cell>
          <cell r="B3446" t="str">
            <v>CABLE COBRE THW  350Kcmil</v>
          </cell>
          <cell r="C3446" t="str">
            <v>ML</v>
          </cell>
          <cell r="D3446">
            <v>20019</v>
          </cell>
        </row>
        <row r="3447">
          <cell r="A3447">
            <v>3447</v>
          </cell>
          <cell r="B3447" t="str">
            <v>CABLE COBRE THW  400Kcmil</v>
          </cell>
          <cell r="C3447" t="str">
            <v>ML</v>
          </cell>
          <cell r="D3447">
            <v>22814</v>
          </cell>
        </row>
        <row r="3448">
          <cell r="A3448">
            <v>3448</v>
          </cell>
          <cell r="B3448" t="str">
            <v>CABLE COBRE THW  500Kcmil</v>
          </cell>
          <cell r="C3448" t="str">
            <v>ML</v>
          </cell>
          <cell r="D3448">
            <v>28519</v>
          </cell>
        </row>
        <row r="3449">
          <cell r="A3449">
            <v>3449</v>
          </cell>
          <cell r="B3449" t="str">
            <v>CABLE COBRE THW  600Kcmil</v>
          </cell>
          <cell r="C3449" t="str">
            <v>ML</v>
          </cell>
          <cell r="D3449">
            <v>34353</v>
          </cell>
        </row>
        <row r="3450">
          <cell r="A3450">
            <v>3450</v>
          </cell>
          <cell r="B3450" t="str">
            <v>CABLE COBRE THW  700Kcmil</v>
          </cell>
          <cell r="C3450" t="str">
            <v>ML</v>
          </cell>
          <cell r="D3450">
            <v>40301</v>
          </cell>
        </row>
        <row r="3451">
          <cell r="A3451">
            <v>3451</v>
          </cell>
          <cell r="B3451" t="str">
            <v>CABLE COBRE THW  750Kcmil</v>
          </cell>
          <cell r="C3451" t="str">
            <v>ML</v>
          </cell>
          <cell r="D3451">
            <v>43455</v>
          </cell>
        </row>
        <row r="3452">
          <cell r="A3452">
            <v>3452</v>
          </cell>
          <cell r="B3452" t="str">
            <v>CABLE COBRE THW 1000Kcmil</v>
          </cell>
          <cell r="C3452" t="str">
            <v>ML</v>
          </cell>
          <cell r="D3452">
            <v>57986</v>
          </cell>
        </row>
        <row r="3453">
          <cell r="A3453">
            <v>3453</v>
          </cell>
          <cell r="B3453" t="str">
            <v>TABLON CATIVO 1/2"x12"12'</v>
          </cell>
          <cell r="C3453" t="str">
            <v>UN</v>
          </cell>
          <cell r="D3453">
            <v>5400</v>
          </cell>
        </row>
        <row r="3454">
          <cell r="A3454">
            <v>3454</v>
          </cell>
          <cell r="B3454" t="str">
            <v>GRIS PAYANDE ZOCALO</v>
          </cell>
          <cell r="C3454" t="str">
            <v>ML</v>
          </cell>
          <cell r="D3454">
            <v>3596</v>
          </cell>
        </row>
        <row r="3455">
          <cell r="A3455">
            <v>3455</v>
          </cell>
          <cell r="B3455" t="str">
            <v>GRIS PAYANDE SPACATTO</v>
          </cell>
          <cell r="C3455" t="str">
            <v>M2</v>
          </cell>
          <cell r="D3455">
            <v>35728</v>
          </cell>
        </row>
        <row r="3456">
          <cell r="A3456">
            <v>3456</v>
          </cell>
          <cell r="B3456" t="str">
            <v>GRIS PAYANDE 153X305x11</v>
          </cell>
          <cell r="C3456" t="str">
            <v>M2</v>
          </cell>
          <cell r="D3456">
            <v>40368</v>
          </cell>
        </row>
        <row r="3457">
          <cell r="A3457">
            <v>3457</v>
          </cell>
          <cell r="B3457" t="str">
            <v>GRIS PAYANDE 305X305x11</v>
          </cell>
          <cell r="C3457" t="str">
            <v>M2</v>
          </cell>
          <cell r="D3457">
            <v>40368</v>
          </cell>
        </row>
        <row r="3458">
          <cell r="A3458">
            <v>3458</v>
          </cell>
          <cell r="B3458" t="str">
            <v>GRIS PAYANDE 153x305x1101</v>
          </cell>
          <cell r="C3458" t="str">
            <v>M2</v>
          </cell>
          <cell r="D3458">
            <v>45240</v>
          </cell>
        </row>
        <row r="3459">
          <cell r="A3459">
            <v>3459</v>
          </cell>
          <cell r="B3459" t="str">
            <v>IMPRIMANTE</v>
          </cell>
          <cell r="C3459" t="str">
            <v>KG</v>
          </cell>
          <cell r="D3459">
            <v>3000</v>
          </cell>
        </row>
        <row r="3460">
          <cell r="A3460">
            <v>3460</v>
          </cell>
          <cell r="B3460" t="str">
            <v>CABLE Cu ENCAUCH.2x18 AWG</v>
          </cell>
          <cell r="C3460" t="str">
            <v>ML</v>
          </cell>
          <cell r="D3460">
            <v>592</v>
          </cell>
        </row>
        <row r="3461">
          <cell r="A3461">
            <v>3461</v>
          </cell>
          <cell r="B3461" t="str">
            <v>CABLE Cu ENCAUCH.3x18 AWG</v>
          </cell>
          <cell r="C3461" t="str">
            <v>ML</v>
          </cell>
          <cell r="D3461">
            <v>803</v>
          </cell>
        </row>
        <row r="3462">
          <cell r="A3462">
            <v>3462</v>
          </cell>
          <cell r="B3462" t="str">
            <v>CABLE Cu ENCAUCH.4x18 AWG</v>
          </cell>
          <cell r="C3462" t="str">
            <v>ML</v>
          </cell>
          <cell r="D3462">
            <v>1021</v>
          </cell>
        </row>
        <row r="3463">
          <cell r="A3463">
            <v>3463</v>
          </cell>
          <cell r="B3463" t="str">
            <v>CABLE Cu ENCAUCH.2x16 AWG</v>
          </cell>
          <cell r="C3463" t="str">
            <v>ML</v>
          </cell>
          <cell r="D3463">
            <v>800</v>
          </cell>
        </row>
        <row r="3464">
          <cell r="A3464">
            <v>3464</v>
          </cell>
          <cell r="B3464" t="str">
            <v>CABLE Cu ENCAUCH.3x16 AWG</v>
          </cell>
          <cell r="C3464" t="str">
            <v>ML</v>
          </cell>
          <cell r="D3464">
            <v>1042</v>
          </cell>
        </row>
        <row r="3465">
          <cell r="A3465">
            <v>3465</v>
          </cell>
          <cell r="B3465" t="str">
            <v>CABLE Cu ENCAUCH.4x16 AWG</v>
          </cell>
          <cell r="C3465" t="str">
            <v>ML</v>
          </cell>
          <cell r="D3465">
            <v>1221</v>
          </cell>
        </row>
        <row r="3466">
          <cell r="A3466">
            <v>3466</v>
          </cell>
          <cell r="B3466" t="str">
            <v>CABLE Cu ENCAUCH.2x14 AWG</v>
          </cell>
          <cell r="C3466" t="str">
            <v>ML</v>
          </cell>
          <cell r="D3466">
            <v>1337</v>
          </cell>
        </row>
        <row r="3467">
          <cell r="A3467">
            <v>3467</v>
          </cell>
          <cell r="B3467" t="str">
            <v>CABLE Cu ENCAUCH.3x14 AWG</v>
          </cell>
          <cell r="C3467" t="str">
            <v>ML</v>
          </cell>
          <cell r="D3467">
            <v>1598</v>
          </cell>
        </row>
        <row r="3468">
          <cell r="A3468">
            <v>3468</v>
          </cell>
          <cell r="B3468" t="str">
            <v>CABLE Cu ENCAUCH.4x14 AWG</v>
          </cell>
          <cell r="C3468" t="str">
            <v>ML</v>
          </cell>
          <cell r="D3468">
            <v>1911</v>
          </cell>
        </row>
        <row r="3469">
          <cell r="A3469">
            <v>3469</v>
          </cell>
          <cell r="B3469" t="str">
            <v>CABLE Cu ENCAUCH.2x12 AWG</v>
          </cell>
          <cell r="C3469" t="str">
            <v>ML</v>
          </cell>
          <cell r="D3469">
            <v>1811</v>
          </cell>
        </row>
        <row r="3470">
          <cell r="A3470">
            <v>3470</v>
          </cell>
          <cell r="B3470" t="str">
            <v>CABLE Cu ENCAUCH.3x12 AWG</v>
          </cell>
          <cell r="C3470" t="str">
            <v>ML</v>
          </cell>
          <cell r="D3470">
            <v>2242</v>
          </cell>
        </row>
        <row r="3471">
          <cell r="A3471">
            <v>3471</v>
          </cell>
          <cell r="B3471" t="str">
            <v>CABLE Cu ENCAUCH.4x12 AWG</v>
          </cell>
          <cell r="C3471" t="str">
            <v>ML</v>
          </cell>
          <cell r="D3471">
            <v>2662</v>
          </cell>
        </row>
        <row r="3472">
          <cell r="A3472">
            <v>3472</v>
          </cell>
          <cell r="B3472" t="str">
            <v>CABLE Cu ENCAUCH.2x10 AWG</v>
          </cell>
          <cell r="C3472" t="str">
            <v>ML</v>
          </cell>
          <cell r="D3472">
            <v>2422</v>
          </cell>
        </row>
        <row r="3473">
          <cell r="A3473">
            <v>3473</v>
          </cell>
          <cell r="B3473" t="str">
            <v>CABLE Cu ENCAUCH.3x10 AWG</v>
          </cell>
          <cell r="C3473" t="str">
            <v>ML</v>
          </cell>
          <cell r="D3473">
            <v>3036</v>
          </cell>
        </row>
        <row r="3474">
          <cell r="A3474">
            <v>3474</v>
          </cell>
          <cell r="B3474" t="str">
            <v>CABLE Cu ENCAUCH.4x10 AWG</v>
          </cell>
          <cell r="C3474" t="str">
            <v>ML</v>
          </cell>
          <cell r="D3474">
            <v>3653</v>
          </cell>
        </row>
        <row r="3475">
          <cell r="A3475">
            <v>3475</v>
          </cell>
          <cell r="B3475" t="str">
            <v>CABLE Cu ENCAUCH. 2x8 AWG</v>
          </cell>
          <cell r="C3475" t="str">
            <v>ML</v>
          </cell>
          <cell r="D3475">
            <v>3682</v>
          </cell>
        </row>
        <row r="3476">
          <cell r="A3476">
            <v>3476</v>
          </cell>
          <cell r="B3476" t="str">
            <v>CABLE Cu ENCAUCH. 3x8 AWG</v>
          </cell>
          <cell r="C3476" t="str">
            <v>ML</v>
          </cell>
          <cell r="D3476">
            <v>4590</v>
          </cell>
        </row>
        <row r="3477">
          <cell r="A3477">
            <v>3477</v>
          </cell>
          <cell r="B3477" t="str">
            <v>CABLE Cu ENCAUCH. 4x8 AWG</v>
          </cell>
          <cell r="C3477" t="str">
            <v>ML</v>
          </cell>
          <cell r="D3477">
            <v>5959</v>
          </cell>
        </row>
        <row r="3478">
          <cell r="A3478">
            <v>3478</v>
          </cell>
          <cell r="B3478" t="str">
            <v>CABLE Cu ENCAUCH. 2x6 AWG</v>
          </cell>
          <cell r="C3478" t="str">
            <v>ML</v>
          </cell>
          <cell r="D3478">
            <v>5482</v>
          </cell>
        </row>
        <row r="3479">
          <cell r="A3479">
            <v>3479</v>
          </cell>
          <cell r="B3479" t="str">
            <v>CABLE Cu ENCAUCH. 3x6 AWG</v>
          </cell>
          <cell r="C3479" t="str">
            <v>ML</v>
          </cell>
          <cell r="D3479">
            <v>7099</v>
          </cell>
        </row>
        <row r="3480">
          <cell r="A3480">
            <v>3480</v>
          </cell>
          <cell r="B3480" t="str">
            <v>CABLE Cu ENCAUCH. 4x6 AWG</v>
          </cell>
          <cell r="C3480" t="str">
            <v>ML</v>
          </cell>
          <cell r="D3480">
            <v>9388</v>
          </cell>
        </row>
        <row r="3481">
          <cell r="A3481">
            <v>3481</v>
          </cell>
          <cell r="B3481" t="str">
            <v>ALAMB.TELEF.2x20 PARALELO</v>
          </cell>
          <cell r="C3481" t="str">
            <v>ML</v>
          </cell>
          <cell r="D3481">
            <v>253</v>
          </cell>
        </row>
        <row r="3482">
          <cell r="A3482">
            <v>3482</v>
          </cell>
          <cell r="B3482" t="str">
            <v>ALAMB.TELEF.2x18 PARALELO</v>
          </cell>
          <cell r="C3482" t="str">
            <v>ML</v>
          </cell>
          <cell r="D3482">
            <v>322</v>
          </cell>
        </row>
        <row r="3483">
          <cell r="A3483">
            <v>3483</v>
          </cell>
          <cell r="B3483" t="str">
            <v>DIAGONAL LARGA O CORTA</v>
          </cell>
          <cell r="C3483" t="str">
            <v>DD</v>
          </cell>
          <cell r="D3483">
            <v>30</v>
          </cell>
        </row>
        <row r="3484">
          <cell r="A3484">
            <v>3484</v>
          </cell>
          <cell r="B3484" t="str">
            <v>ALAMB.TELEF.2x20 RETORC.</v>
          </cell>
          <cell r="C3484" t="str">
            <v>ML</v>
          </cell>
          <cell r="D3484">
            <v>276</v>
          </cell>
        </row>
        <row r="3485">
          <cell r="A3485">
            <v>3485</v>
          </cell>
          <cell r="B3485" t="str">
            <v>ALAMB.TELEF.2x18 RETORC.</v>
          </cell>
          <cell r="C3485" t="str">
            <v>ML</v>
          </cell>
          <cell r="D3485">
            <v>348</v>
          </cell>
        </row>
        <row r="3486">
          <cell r="A3486">
            <v>3486</v>
          </cell>
          <cell r="B3486" t="str">
            <v>ESCALERA PARA ANDAMIO</v>
          </cell>
          <cell r="C3486" t="str">
            <v>DD</v>
          </cell>
          <cell r="D3486">
            <v>406</v>
          </cell>
        </row>
        <row r="3487">
          <cell r="A3487">
            <v>3487</v>
          </cell>
          <cell r="B3487" t="str">
            <v>MEZCLADORA 5P3 (3/4 BLT)</v>
          </cell>
          <cell r="C3487" t="str">
            <v>DD</v>
          </cell>
          <cell r="D3487">
            <v>10440</v>
          </cell>
        </row>
        <row r="3488">
          <cell r="A3488">
            <v>3488</v>
          </cell>
          <cell r="B3488" t="str">
            <v>TORNILLOS NIVEL.ANDAMIO</v>
          </cell>
          <cell r="C3488" t="str">
            <v>DD</v>
          </cell>
          <cell r="D3488">
            <v>104</v>
          </cell>
        </row>
        <row r="3489">
          <cell r="A3489">
            <v>3489</v>
          </cell>
          <cell r="B3489" t="str">
            <v>ALAMB.TELEF.2x22 TRENZADO</v>
          </cell>
          <cell r="C3489" t="str">
            <v>ML</v>
          </cell>
          <cell r="D3489">
            <v>146</v>
          </cell>
        </row>
        <row r="3490">
          <cell r="A3490">
            <v>3490</v>
          </cell>
          <cell r="B3490" t="str">
            <v>BASES ANDAMIOS TUBULARES</v>
          </cell>
          <cell r="C3490" t="str">
            <v>DD</v>
          </cell>
          <cell r="D3490">
            <v>23</v>
          </cell>
        </row>
        <row r="3491">
          <cell r="A3491">
            <v>3491</v>
          </cell>
          <cell r="B3491" t="str">
            <v>RUEDAS ANDAMIOS TUBULARES</v>
          </cell>
          <cell r="C3491" t="str">
            <v>DD</v>
          </cell>
          <cell r="D3491">
            <v>348</v>
          </cell>
        </row>
        <row r="3492">
          <cell r="A3492">
            <v>3492</v>
          </cell>
          <cell r="B3492" t="str">
            <v>PLATAFORMA ANDAMIOS COLG.</v>
          </cell>
          <cell r="C3492" t="str">
            <v>DD</v>
          </cell>
          <cell r="D3492">
            <v>696</v>
          </cell>
        </row>
        <row r="3493">
          <cell r="A3493">
            <v>3493</v>
          </cell>
          <cell r="B3493" t="str">
            <v>TABLON 2.5*0.4*.14</v>
          </cell>
          <cell r="C3493" t="str">
            <v>DD</v>
          </cell>
          <cell r="D3493">
            <v>151</v>
          </cell>
        </row>
        <row r="3494">
          <cell r="A3494">
            <v>3494</v>
          </cell>
          <cell r="B3494" t="str">
            <v>GUARDERAS MADERA 1.4*0.4</v>
          </cell>
          <cell r="C3494" t="str">
            <v>DD</v>
          </cell>
          <cell r="D3494">
            <v>160</v>
          </cell>
        </row>
        <row r="3495">
          <cell r="A3495">
            <v>3495</v>
          </cell>
          <cell r="B3495" t="str">
            <v>TENSORES O DISTANCIADORES</v>
          </cell>
          <cell r="C3495" t="str">
            <v>DD</v>
          </cell>
          <cell r="D3495">
            <v>21</v>
          </cell>
        </row>
        <row r="3496">
          <cell r="A3496">
            <v>3496</v>
          </cell>
          <cell r="B3496" t="str">
            <v>FORMALETA COLUM.2.4*.4*.4</v>
          </cell>
          <cell r="C3496" t="str">
            <v>DD</v>
          </cell>
          <cell r="D3496">
            <v>1740</v>
          </cell>
        </row>
        <row r="3497">
          <cell r="A3497">
            <v>3497</v>
          </cell>
          <cell r="B3497" t="str">
            <v>TACO METALICO 2.6 A 4MTS</v>
          </cell>
          <cell r="C3497" t="str">
            <v>DD</v>
          </cell>
          <cell r="D3497">
            <v>140</v>
          </cell>
        </row>
        <row r="3498">
          <cell r="A3498">
            <v>3498</v>
          </cell>
          <cell r="B3498" t="str">
            <v>TACO ACROW 1.8 A 3.2MTS</v>
          </cell>
          <cell r="C3498" t="str">
            <v>DD</v>
          </cell>
          <cell r="D3498">
            <v>128</v>
          </cell>
        </row>
        <row r="3499">
          <cell r="A3499">
            <v>3499</v>
          </cell>
          <cell r="B3499" t="str">
            <v>TACO MET.LARGO 2.6 A 4.3M</v>
          </cell>
          <cell r="C3499" t="str">
            <v>DD</v>
          </cell>
          <cell r="D3499">
            <v>151</v>
          </cell>
        </row>
        <row r="3500">
          <cell r="A3500">
            <v>3500</v>
          </cell>
          <cell r="B3500" t="str">
            <v>MEDIO TACO 1.5MTS</v>
          </cell>
          <cell r="C3500" t="str">
            <v>DD</v>
          </cell>
          <cell r="D3500">
            <v>64</v>
          </cell>
        </row>
        <row r="3501">
          <cell r="A3501">
            <v>3501</v>
          </cell>
          <cell r="B3501" t="str">
            <v>ALAMB.TELEF.  22 ESTAÑADO</v>
          </cell>
          <cell r="C3501" t="str">
            <v>ML</v>
          </cell>
          <cell r="D3501">
            <v>82</v>
          </cell>
        </row>
        <row r="3502">
          <cell r="A3502">
            <v>3502</v>
          </cell>
          <cell r="B3502" t="str">
            <v>GRIS PAYANDE 153x305x1102</v>
          </cell>
          <cell r="C3502" t="str">
            <v>M2</v>
          </cell>
          <cell r="D3502">
            <v>52780</v>
          </cell>
        </row>
        <row r="3503">
          <cell r="A3503">
            <v>3503</v>
          </cell>
          <cell r="B3503" t="str">
            <v>CABLE AL. DESNUDO   6 AWG</v>
          </cell>
          <cell r="C3503" t="str">
            <v>ML</v>
          </cell>
          <cell r="D3503">
            <v>9018</v>
          </cell>
        </row>
        <row r="3504">
          <cell r="A3504">
            <v>3504</v>
          </cell>
          <cell r="B3504" t="str">
            <v>CABLE AL. DESNUDO   4 AWG</v>
          </cell>
          <cell r="C3504" t="str">
            <v>ML</v>
          </cell>
          <cell r="D3504">
            <v>499</v>
          </cell>
        </row>
        <row r="3505">
          <cell r="A3505">
            <v>3505</v>
          </cell>
          <cell r="B3505" t="str">
            <v>CABLE AL. DESNUDO   2 AWG</v>
          </cell>
          <cell r="C3505" t="str">
            <v>ML</v>
          </cell>
          <cell r="D3505">
            <v>759</v>
          </cell>
        </row>
        <row r="3506">
          <cell r="A3506">
            <v>3506</v>
          </cell>
          <cell r="B3506" t="str">
            <v>CABLE AL. DESNUDO   1 AWG</v>
          </cell>
          <cell r="C3506" t="str">
            <v>ML</v>
          </cell>
          <cell r="D3506">
            <v>963</v>
          </cell>
        </row>
        <row r="3507">
          <cell r="A3507">
            <v>3507</v>
          </cell>
          <cell r="B3507" t="str">
            <v>CABLE AL. DESNUDO.AF  1/0</v>
          </cell>
          <cell r="C3507" t="str">
            <v>ML</v>
          </cell>
          <cell r="D3507">
            <v>1216</v>
          </cell>
        </row>
        <row r="3508">
          <cell r="A3508">
            <v>3508</v>
          </cell>
          <cell r="B3508" t="str">
            <v>CABLE AL. DESNUDO.AF  2/0</v>
          </cell>
          <cell r="C3508" t="str">
            <v>ML</v>
          </cell>
          <cell r="D3508">
            <v>1537</v>
          </cell>
        </row>
        <row r="3509">
          <cell r="A3509">
            <v>3509</v>
          </cell>
          <cell r="B3509" t="str">
            <v>CABLE AL. DESNUDO.AF  3/0</v>
          </cell>
          <cell r="C3509" t="str">
            <v>ML</v>
          </cell>
          <cell r="D3509">
            <v>1934</v>
          </cell>
        </row>
        <row r="3510">
          <cell r="A3510">
            <v>3510</v>
          </cell>
          <cell r="B3510" t="str">
            <v>CABLE AL. DESNUDO.AF  4/0</v>
          </cell>
          <cell r="C3510" t="str">
            <v>ML</v>
          </cell>
          <cell r="D3510">
            <v>2433</v>
          </cell>
        </row>
        <row r="3511">
          <cell r="A3511">
            <v>3511</v>
          </cell>
          <cell r="B3511" t="str">
            <v>CABLE AL. DESNUDO.AM  1/0</v>
          </cell>
          <cell r="C3511" t="str">
            <v>ML</v>
          </cell>
          <cell r="D3511">
            <v>1216</v>
          </cell>
        </row>
        <row r="3512">
          <cell r="A3512">
            <v>3512</v>
          </cell>
          <cell r="B3512" t="str">
            <v>CABLE AL. DESNUDO.AM  2/0</v>
          </cell>
          <cell r="C3512" t="str">
            <v>ML</v>
          </cell>
          <cell r="D3512">
            <v>1537</v>
          </cell>
        </row>
        <row r="3513">
          <cell r="A3513">
            <v>3513</v>
          </cell>
          <cell r="B3513" t="str">
            <v>CABLE AL. DESNUDO.AM  3/0</v>
          </cell>
          <cell r="C3513" t="str">
            <v>ML</v>
          </cell>
          <cell r="D3513">
            <v>1934</v>
          </cell>
        </row>
        <row r="3514">
          <cell r="A3514">
            <v>3514</v>
          </cell>
          <cell r="B3514" t="str">
            <v>CABLE AL. DESNUDO.AM  4/0</v>
          </cell>
          <cell r="C3514" t="str">
            <v>ML</v>
          </cell>
          <cell r="D3514">
            <v>2433</v>
          </cell>
        </row>
        <row r="3515">
          <cell r="A3515">
            <v>3515</v>
          </cell>
          <cell r="B3515" t="str">
            <v>CABLE AL. ALMA AC.  6 AWG</v>
          </cell>
          <cell r="C3515" t="str">
            <v>ML</v>
          </cell>
          <cell r="D3515">
            <v>509</v>
          </cell>
        </row>
        <row r="3516">
          <cell r="A3516">
            <v>3516</v>
          </cell>
          <cell r="B3516" t="str">
            <v>CABLE AL. ALMA AC.  4 AWG</v>
          </cell>
          <cell r="C3516" t="str">
            <v>ML</v>
          </cell>
          <cell r="D3516">
            <v>654</v>
          </cell>
        </row>
        <row r="3517">
          <cell r="A3517">
            <v>3517</v>
          </cell>
          <cell r="B3517" t="str">
            <v>CABLE AL. ALMA AC.  2 AWG</v>
          </cell>
          <cell r="C3517" t="str">
            <v>ML</v>
          </cell>
          <cell r="D3517">
            <v>978</v>
          </cell>
        </row>
        <row r="3518">
          <cell r="A3518">
            <v>3518</v>
          </cell>
          <cell r="B3518" t="str">
            <v>CABLE AL. ALMA AC.  1 AWG</v>
          </cell>
          <cell r="C3518" t="str">
            <v>ML</v>
          </cell>
          <cell r="D3518">
            <v>766</v>
          </cell>
        </row>
        <row r="3519">
          <cell r="A3519">
            <v>3519</v>
          </cell>
          <cell r="B3519" t="str">
            <v>CABLE AL. ALMA AC.1/0 AWG</v>
          </cell>
          <cell r="C3519" t="str">
            <v>ML</v>
          </cell>
          <cell r="D3519">
            <v>1476</v>
          </cell>
        </row>
        <row r="3520">
          <cell r="A3520">
            <v>3520</v>
          </cell>
          <cell r="B3520" t="str">
            <v>CABLE AL. ALMA AC.2/0 AWG</v>
          </cell>
          <cell r="C3520" t="str">
            <v>ML</v>
          </cell>
          <cell r="D3520">
            <v>1855</v>
          </cell>
        </row>
        <row r="3521">
          <cell r="A3521">
            <v>3521</v>
          </cell>
          <cell r="B3521" t="str">
            <v>CABLE AL. ALMA AC.3/0 AWG</v>
          </cell>
          <cell r="C3521" t="str">
            <v>ML</v>
          </cell>
          <cell r="D3521">
            <v>2489</v>
          </cell>
        </row>
        <row r="3522">
          <cell r="A3522">
            <v>3522</v>
          </cell>
          <cell r="B3522" t="str">
            <v>CABLE AL. ALMA AC.4/0 AWG</v>
          </cell>
          <cell r="C3522" t="str">
            <v>ML</v>
          </cell>
          <cell r="D3522">
            <v>2717</v>
          </cell>
        </row>
        <row r="3523">
          <cell r="A3523">
            <v>3523</v>
          </cell>
          <cell r="B3523" t="str">
            <v>CABLE AL.AISL.PVC   6 AWG</v>
          </cell>
          <cell r="C3523" t="str">
            <v>ML</v>
          </cell>
          <cell r="D3523">
            <v>643</v>
          </cell>
        </row>
        <row r="3524">
          <cell r="A3524">
            <v>3524</v>
          </cell>
          <cell r="B3524" t="str">
            <v>CABLE AL.AISL.PVC   4 AWG</v>
          </cell>
          <cell r="C3524" t="str">
            <v>ML</v>
          </cell>
          <cell r="D3524">
            <v>786</v>
          </cell>
        </row>
        <row r="3525">
          <cell r="A3525">
            <v>3525</v>
          </cell>
          <cell r="B3525" t="str">
            <v>CABLE AL.AISL.PVC   2 AWG</v>
          </cell>
          <cell r="C3525" t="str">
            <v>ML</v>
          </cell>
          <cell r="D3525">
            <v>1175</v>
          </cell>
        </row>
        <row r="3526">
          <cell r="A3526">
            <v>3526</v>
          </cell>
          <cell r="B3526" t="str">
            <v>CABLE AL.AISL.PVC   1 AWG</v>
          </cell>
          <cell r="C3526" t="str">
            <v>ML</v>
          </cell>
          <cell r="D3526">
            <v>1531</v>
          </cell>
        </row>
        <row r="3527">
          <cell r="A3527">
            <v>3527</v>
          </cell>
          <cell r="B3527" t="str">
            <v>CABLE AL.AISL.PVC 1/0 AWG</v>
          </cell>
          <cell r="C3527" t="str">
            <v>ML</v>
          </cell>
          <cell r="D3527">
            <v>1792</v>
          </cell>
        </row>
        <row r="3528">
          <cell r="A3528">
            <v>3528</v>
          </cell>
          <cell r="B3528" t="str">
            <v>CABLE AL.AISL.PVC 2/0 AWG</v>
          </cell>
          <cell r="C3528" t="str">
            <v>ML</v>
          </cell>
          <cell r="D3528">
            <v>2187</v>
          </cell>
        </row>
        <row r="3529">
          <cell r="A3529">
            <v>3529</v>
          </cell>
          <cell r="B3529" t="str">
            <v>TRUFLEX TRC 40 ROJO</v>
          </cell>
          <cell r="C3529" t="str">
            <v>GL</v>
          </cell>
          <cell r="D3529">
            <v>22822</v>
          </cell>
        </row>
        <row r="3530">
          <cell r="A3530">
            <v>3530</v>
          </cell>
          <cell r="B3530" t="str">
            <v>CABLE AL.AISL.PVC 4/0 AWG</v>
          </cell>
          <cell r="C3530" t="str">
            <v>ML</v>
          </cell>
          <cell r="D3530">
            <v>3392</v>
          </cell>
        </row>
        <row r="3531">
          <cell r="A3531">
            <v>3531</v>
          </cell>
          <cell r="B3531" t="str">
            <v>CABLE AL.AISL.PVC 1/0 A01</v>
          </cell>
          <cell r="C3531" t="str">
            <v>ML</v>
          </cell>
          <cell r="D3531">
            <v>1792</v>
          </cell>
        </row>
        <row r="3532">
          <cell r="A3532">
            <v>3532</v>
          </cell>
          <cell r="B3532" t="str">
            <v>CABLE AL.AISL.PVC 2/0 A01</v>
          </cell>
          <cell r="C3532" t="str">
            <v>ML</v>
          </cell>
          <cell r="D3532">
            <v>2187</v>
          </cell>
        </row>
        <row r="3533">
          <cell r="A3533">
            <v>3533</v>
          </cell>
          <cell r="B3533" t="str">
            <v>CABLE AL.AISL.PVC 3/0 AWG</v>
          </cell>
          <cell r="C3533" t="str">
            <v>ML</v>
          </cell>
          <cell r="D3533">
            <v>2582</v>
          </cell>
        </row>
        <row r="3534">
          <cell r="A3534">
            <v>3534</v>
          </cell>
          <cell r="B3534" t="str">
            <v>TRUFLEX TRC 80 VERDE CLR</v>
          </cell>
          <cell r="C3534" t="str">
            <v>GL</v>
          </cell>
          <cell r="D3534">
            <v>31364</v>
          </cell>
        </row>
        <row r="3535">
          <cell r="A3535">
            <v>3535</v>
          </cell>
          <cell r="B3535" t="str">
            <v>ALAMBRE ALUMINIO    6 AWG</v>
          </cell>
          <cell r="C3535" t="str">
            <v>ML</v>
          </cell>
          <cell r="D3535">
            <v>587</v>
          </cell>
        </row>
        <row r="3536">
          <cell r="A3536">
            <v>3536</v>
          </cell>
          <cell r="B3536" t="str">
            <v>ALAMBRE ALUMINIO    8 AWG</v>
          </cell>
          <cell r="C3536" t="str">
            <v>ML</v>
          </cell>
          <cell r="D3536">
            <v>384</v>
          </cell>
        </row>
        <row r="3537">
          <cell r="A3537">
            <v>3537</v>
          </cell>
          <cell r="B3537" t="str">
            <v>ALAMBRE ALUMINIO   10 AWG</v>
          </cell>
          <cell r="C3537" t="str">
            <v>ML</v>
          </cell>
          <cell r="D3537">
            <v>297</v>
          </cell>
        </row>
        <row r="3538">
          <cell r="A3538">
            <v>3538</v>
          </cell>
          <cell r="B3538" t="str">
            <v>ALAMBRE ALUMINIO   12 AWG</v>
          </cell>
          <cell r="C3538" t="str">
            <v>ML</v>
          </cell>
          <cell r="D3538">
            <v>153</v>
          </cell>
        </row>
        <row r="3539">
          <cell r="A3539">
            <v>3539</v>
          </cell>
          <cell r="B3539" t="str">
            <v>TUBO CUADRADO C.20     1"</v>
          </cell>
          <cell r="C3539" t="str">
            <v>UN</v>
          </cell>
          <cell r="D3539">
            <v>5460</v>
          </cell>
        </row>
        <row r="3540">
          <cell r="A3540">
            <v>3540</v>
          </cell>
          <cell r="B3540" t="str">
            <v>TUBO CUADRADO C.20 1 1/2"</v>
          </cell>
          <cell r="C3540" t="str">
            <v>UN</v>
          </cell>
          <cell r="D3540">
            <v>9000</v>
          </cell>
        </row>
        <row r="3541">
          <cell r="A3541">
            <v>3541</v>
          </cell>
          <cell r="B3541" t="str">
            <v>BREAKER 2000 UNIP.QC  30A</v>
          </cell>
          <cell r="C3541" t="str">
            <v>UN</v>
          </cell>
          <cell r="D3541">
            <v>4640</v>
          </cell>
        </row>
        <row r="3542">
          <cell r="A3542">
            <v>3542</v>
          </cell>
          <cell r="B3542" t="str">
            <v>GRIS PAYANDE 305x305x20</v>
          </cell>
          <cell r="C3542" t="str">
            <v>M2</v>
          </cell>
          <cell r="D3542">
            <v>50924</v>
          </cell>
        </row>
        <row r="3543">
          <cell r="A3543">
            <v>3543</v>
          </cell>
          <cell r="B3543" t="str">
            <v>TRUFLEX CARE 55 GRIS</v>
          </cell>
          <cell r="C3543" t="str">
            <v>GL</v>
          </cell>
          <cell r="D3543">
            <v>20924</v>
          </cell>
        </row>
        <row r="3544">
          <cell r="A3544">
            <v>3544</v>
          </cell>
          <cell r="B3544" t="str">
            <v>GRIS PAYANDE 305x305x2001</v>
          </cell>
          <cell r="C3544" t="str">
            <v>M2</v>
          </cell>
          <cell r="D3544">
            <v>62292</v>
          </cell>
        </row>
        <row r="3545">
          <cell r="A3545">
            <v>3545</v>
          </cell>
          <cell r="B3545" t="str">
            <v>BREAKER 2000 UNIP.QC  70A</v>
          </cell>
          <cell r="C3545" t="str">
            <v>UN</v>
          </cell>
          <cell r="D3545">
            <v>7308</v>
          </cell>
        </row>
        <row r="3546">
          <cell r="A3546">
            <v>3546</v>
          </cell>
          <cell r="B3546" t="str">
            <v>SISMOGRAFIL-BARRA   7.5mm</v>
          </cell>
          <cell r="C3546" t="str">
            <v>TN</v>
          </cell>
          <cell r="D3546">
            <v>610420</v>
          </cell>
        </row>
        <row r="3547">
          <cell r="A3547">
            <v>3547</v>
          </cell>
          <cell r="B3547" t="str">
            <v>GRIS PAYANDE 305x610x20</v>
          </cell>
          <cell r="C3547" t="str">
            <v>M2</v>
          </cell>
          <cell r="D3547">
            <v>54636</v>
          </cell>
        </row>
        <row r="3548">
          <cell r="A3548">
            <v>3548</v>
          </cell>
          <cell r="B3548" t="str">
            <v>GRIS PAYANDE 305x610X2001</v>
          </cell>
          <cell r="C3548" t="str">
            <v>M2</v>
          </cell>
          <cell r="D3548">
            <v>66236</v>
          </cell>
        </row>
        <row r="3549">
          <cell r="A3549">
            <v>3549</v>
          </cell>
          <cell r="B3549" t="str">
            <v>BREAKER 2000 BIP.QC   30A</v>
          </cell>
          <cell r="C3549" t="str">
            <v>UN</v>
          </cell>
          <cell r="D3549">
            <v>11600</v>
          </cell>
        </row>
        <row r="3550">
          <cell r="A3550">
            <v>3550</v>
          </cell>
          <cell r="B3550" t="str">
            <v>GRIS PAYANDE ASERRADO</v>
          </cell>
          <cell r="C3550" t="str">
            <v>M2</v>
          </cell>
          <cell r="D3550">
            <v>42340</v>
          </cell>
        </row>
        <row r="3551">
          <cell r="A3551">
            <v>3551</v>
          </cell>
          <cell r="B3551" t="str">
            <v>FORMALETA COLUM 2.4*.5*.5</v>
          </cell>
          <cell r="C3551" t="str">
            <v>DD</v>
          </cell>
          <cell r="D3551">
            <v>1914</v>
          </cell>
        </row>
        <row r="3552">
          <cell r="A3552">
            <v>3552</v>
          </cell>
          <cell r="B3552" t="str">
            <v>GRIS PAYANDE ASERRADO  01</v>
          </cell>
          <cell r="C3552" t="str">
            <v>M2</v>
          </cell>
          <cell r="D3552">
            <v>54288</v>
          </cell>
        </row>
        <row r="3553">
          <cell r="A3553">
            <v>3553</v>
          </cell>
          <cell r="B3553" t="str">
            <v>BREAKER 2000 BIP.QC   70A</v>
          </cell>
          <cell r="C3553" t="str">
            <v>UN</v>
          </cell>
          <cell r="D3553">
            <v>16008</v>
          </cell>
        </row>
        <row r="3554">
          <cell r="A3554">
            <v>3554</v>
          </cell>
          <cell r="B3554" t="str">
            <v>SISMOGRAFIL-BARRA   8.5mm</v>
          </cell>
          <cell r="C3554" t="str">
            <v>TN</v>
          </cell>
          <cell r="D3554">
            <v>592832</v>
          </cell>
        </row>
        <row r="3555">
          <cell r="A3555">
            <v>3555</v>
          </cell>
          <cell r="B3555" t="str">
            <v>GRIS PAYANDE CUADREADO</v>
          </cell>
          <cell r="C3555" t="str">
            <v>M2</v>
          </cell>
          <cell r="D3555">
            <v>63220</v>
          </cell>
        </row>
        <row r="3556">
          <cell r="A3556">
            <v>3556</v>
          </cell>
          <cell r="B3556" t="str">
            <v>VIDRIO TEMPLADO       4mm</v>
          </cell>
          <cell r="C3556" t="str">
            <v>M2</v>
          </cell>
          <cell r="D3556">
            <v>75516</v>
          </cell>
        </row>
        <row r="3557">
          <cell r="A3557">
            <v>3557</v>
          </cell>
          <cell r="B3557" t="str">
            <v>BREAKER 2000 TRIP.QC  30A</v>
          </cell>
          <cell r="C3557" t="str">
            <v>UN</v>
          </cell>
          <cell r="D3557">
            <v>19372</v>
          </cell>
        </row>
        <row r="3558">
          <cell r="A3558">
            <v>3558</v>
          </cell>
          <cell r="B3558" t="str">
            <v>GRIS PAYANDE CUADREADO 01</v>
          </cell>
          <cell r="C3558" t="str">
            <v>M2</v>
          </cell>
          <cell r="D3558">
            <v>75168</v>
          </cell>
        </row>
        <row r="3559">
          <cell r="A3559">
            <v>3559</v>
          </cell>
          <cell r="B3559" t="str">
            <v>AUXILIAR INGENIERIA TITUL</v>
          </cell>
          <cell r="C3559" t="str">
            <v>MS</v>
          </cell>
          <cell r="D3559">
            <v>525270</v>
          </cell>
        </row>
        <row r="3560">
          <cell r="A3560">
            <v>3560</v>
          </cell>
          <cell r="B3560" t="str">
            <v>GRIS PERLA 153x305x20</v>
          </cell>
          <cell r="C3560" t="str">
            <v>M2</v>
          </cell>
          <cell r="D3560">
            <v>61712</v>
          </cell>
        </row>
        <row r="3561">
          <cell r="A3561">
            <v>3561</v>
          </cell>
          <cell r="B3561" t="str">
            <v>BREAKER 2000 TRIP.QC  70A</v>
          </cell>
          <cell r="C3561" t="str">
            <v>UN</v>
          </cell>
          <cell r="D3561">
            <v>25172</v>
          </cell>
        </row>
        <row r="3562">
          <cell r="A3562">
            <v>3562</v>
          </cell>
          <cell r="B3562" t="str">
            <v>SISMOGRAFIL-BARRA   9.0mm</v>
          </cell>
          <cell r="C3562" t="str">
            <v>TN</v>
          </cell>
          <cell r="D3562">
            <v>592964</v>
          </cell>
        </row>
        <row r="3563">
          <cell r="A3563">
            <v>3563</v>
          </cell>
          <cell r="B3563" t="str">
            <v>GRIS PERLA 305x305x20</v>
          </cell>
          <cell r="C3563" t="str">
            <v>M2</v>
          </cell>
          <cell r="D3563">
            <v>71572</v>
          </cell>
        </row>
        <row r="3564">
          <cell r="A3564">
            <v>3564</v>
          </cell>
          <cell r="B3564" t="str">
            <v>BREAKER  UNIP.HQP 20A</v>
          </cell>
          <cell r="C3564" t="str">
            <v>UN</v>
          </cell>
          <cell r="D3564">
            <v>9929</v>
          </cell>
        </row>
        <row r="3565">
          <cell r="A3565">
            <v>3565</v>
          </cell>
          <cell r="B3565" t="str">
            <v>GRIS PERLA 305X610x20</v>
          </cell>
          <cell r="C3565" t="str">
            <v>M2</v>
          </cell>
          <cell r="D3565">
            <v>75632</v>
          </cell>
        </row>
        <row r="3566">
          <cell r="A3566">
            <v>3566</v>
          </cell>
          <cell r="B3566" t="str">
            <v>BREAKER 2000 UNIP.HQP 40A</v>
          </cell>
          <cell r="C3566" t="str">
            <v>UN</v>
          </cell>
          <cell r="D3566">
            <v>4605</v>
          </cell>
        </row>
        <row r="3567">
          <cell r="A3567">
            <v>3567</v>
          </cell>
          <cell r="B3567" t="str">
            <v>DIBUJANTE 1</v>
          </cell>
          <cell r="C3567" t="str">
            <v>MS</v>
          </cell>
          <cell r="D3567">
            <v>525270</v>
          </cell>
        </row>
        <row r="3568">
          <cell r="A3568">
            <v>3568</v>
          </cell>
          <cell r="B3568" t="str">
            <v>COMISION DE TOPOGRAFIA</v>
          </cell>
          <cell r="C3568" t="str">
            <v>DD</v>
          </cell>
          <cell r="D3568">
            <v>500000</v>
          </cell>
        </row>
        <row r="3569">
          <cell r="A3569">
            <v>3569</v>
          </cell>
          <cell r="B3569" t="str">
            <v>BREAKER 2000 UNIP.HQP 70A</v>
          </cell>
          <cell r="C3569" t="str">
            <v>UN</v>
          </cell>
          <cell r="D3569">
            <v>7273</v>
          </cell>
        </row>
        <row r="3570">
          <cell r="A3570">
            <v>3570</v>
          </cell>
          <cell r="B3570" t="str">
            <v>HELIMALLA PLANA M-084</v>
          </cell>
          <cell r="C3570" t="str">
            <v>TN</v>
          </cell>
          <cell r="D3570">
            <v>930672</v>
          </cell>
        </row>
        <row r="3571">
          <cell r="A3571">
            <v>3571</v>
          </cell>
          <cell r="B3571" t="str">
            <v>CADENERO 1</v>
          </cell>
          <cell r="C3571" t="str">
            <v>MS</v>
          </cell>
          <cell r="D3571">
            <v>396700</v>
          </cell>
        </row>
        <row r="3572">
          <cell r="A3572">
            <v>3572</v>
          </cell>
          <cell r="B3572" t="str">
            <v>FIBRATEX               02</v>
          </cell>
          <cell r="C3572" t="str">
            <v>GL</v>
          </cell>
          <cell r="D3572">
            <v>2714</v>
          </cell>
        </row>
        <row r="3573">
          <cell r="A3573">
            <v>3573</v>
          </cell>
          <cell r="B3573" t="str">
            <v>BREAKER 2000 BIP.HQP  30A</v>
          </cell>
          <cell r="C3573" t="str">
            <v>UN</v>
          </cell>
          <cell r="D3573">
            <v>11530</v>
          </cell>
        </row>
        <row r="3574">
          <cell r="A3574">
            <v>3574</v>
          </cell>
          <cell r="B3574" t="str">
            <v>CEMENTO PLAST.TAPAGOTERAS</v>
          </cell>
          <cell r="C3574" t="str">
            <v>GL</v>
          </cell>
          <cell r="D3574">
            <v>2586</v>
          </cell>
        </row>
        <row r="3575">
          <cell r="A3575">
            <v>3575</v>
          </cell>
          <cell r="B3575" t="str">
            <v>BATIMETRISTA INSPECTOR</v>
          </cell>
          <cell r="C3575" t="str">
            <v>MS</v>
          </cell>
          <cell r="D3575">
            <v>633850</v>
          </cell>
        </row>
        <row r="3576">
          <cell r="A3576">
            <v>3576</v>
          </cell>
          <cell r="B3576" t="str">
            <v>TELA ASFALTICA No.15</v>
          </cell>
          <cell r="C3576" t="str">
            <v>M2</v>
          </cell>
          <cell r="D3576">
            <v>200</v>
          </cell>
        </row>
        <row r="3577">
          <cell r="A3577">
            <v>3577</v>
          </cell>
          <cell r="B3577" t="str">
            <v>BREAKER 2000 BIP.HQP  70A</v>
          </cell>
          <cell r="C3577" t="str">
            <v>UN</v>
          </cell>
          <cell r="D3577">
            <v>15938</v>
          </cell>
        </row>
        <row r="3578">
          <cell r="A3578">
            <v>3578</v>
          </cell>
          <cell r="B3578" t="str">
            <v>SISMOGRAFIL-ROLLO   6.0mm</v>
          </cell>
          <cell r="C3578" t="str">
            <v>TN</v>
          </cell>
          <cell r="D3578">
            <v>543374</v>
          </cell>
        </row>
        <row r="3579">
          <cell r="A3579">
            <v>3579</v>
          </cell>
          <cell r="B3579" t="str">
            <v>TELA ASFALTICA No.30</v>
          </cell>
          <cell r="C3579" t="str">
            <v>M2</v>
          </cell>
          <cell r="D3579">
            <v>200</v>
          </cell>
        </row>
        <row r="3580">
          <cell r="A3580">
            <v>3580</v>
          </cell>
          <cell r="B3580" t="str">
            <v>MANTO MORTER-PLAS AL-80</v>
          </cell>
          <cell r="C3580" t="str">
            <v>M2</v>
          </cell>
          <cell r="D3580">
            <v>3886</v>
          </cell>
        </row>
        <row r="3581">
          <cell r="A3581">
            <v>3581</v>
          </cell>
          <cell r="B3581" t="str">
            <v>BREAKER 2000 TRIP.HQP 30A</v>
          </cell>
          <cell r="C3581" t="str">
            <v>UN</v>
          </cell>
          <cell r="D3581">
            <v>19268</v>
          </cell>
        </row>
        <row r="3582">
          <cell r="A3582">
            <v>3582</v>
          </cell>
          <cell r="B3582" t="str">
            <v>MANTO MORTER-PLAS AL-22</v>
          </cell>
          <cell r="C3582" t="str">
            <v>M2</v>
          </cell>
          <cell r="D3582">
            <v>2837</v>
          </cell>
        </row>
        <row r="3583">
          <cell r="A3583">
            <v>3583</v>
          </cell>
          <cell r="B3583" t="str">
            <v>BREAKER 2000 TRIP.HQP 50A</v>
          </cell>
          <cell r="C3583" t="str">
            <v>UN</v>
          </cell>
          <cell r="D3583">
            <v>19268</v>
          </cell>
        </row>
        <row r="3584">
          <cell r="A3584">
            <v>3584</v>
          </cell>
          <cell r="B3584" t="str">
            <v>MANTO MORTER-PLAS  N-4</v>
          </cell>
          <cell r="C3584" t="str">
            <v>M2</v>
          </cell>
          <cell r="D3584">
            <v>3035</v>
          </cell>
        </row>
        <row r="3585">
          <cell r="A3585">
            <v>3585</v>
          </cell>
          <cell r="B3585" t="str">
            <v>BREAKER 2000 TRIP.HQP 70A</v>
          </cell>
          <cell r="C3585" t="str">
            <v>UN</v>
          </cell>
          <cell r="D3585">
            <v>25300</v>
          </cell>
        </row>
        <row r="3586">
          <cell r="A3586">
            <v>3586</v>
          </cell>
          <cell r="B3586" t="str">
            <v>SISMOGRAFIL-ROLLO   6.5mm</v>
          </cell>
          <cell r="C3586" t="str">
            <v>TN</v>
          </cell>
          <cell r="D3586">
            <v>533324</v>
          </cell>
        </row>
        <row r="3587">
          <cell r="A3587">
            <v>3587</v>
          </cell>
          <cell r="B3587" t="str">
            <v>MANTO MORTER-PLAS  N-3</v>
          </cell>
          <cell r="C3587" t="str">
            <v>M2</v>
          </cell>
          <cell r="D3587">
            <v>2443</v>
          </cell>
        </row>
        <row r="3588">
          <cell r="A3588">
            <v>3588</v>
          </cell>
          <cell r="B3588" t="str">
            <v>FORMALETA COLUM 0.5*2.4</v>
          </cell>
          <cell r="C3588" t="str">
            <v>DD</v>
          </cell>
          <cell r="D3588">
            <v>1914</v>
          </cell>
        </row>
        <row r="3589">
          <cell r="A3589">
            <v>3589</v>
          </cell>
          <cell r="B3589" t="str">
            <v>TACO TERMOM. UNIP.HQP 30A</v>
          </cell>
          <cell r="C3589" t="str">
            <v>UN</v>
          </cell>
          <cell r="D3589">
            <v>3132</v>
          </cell>
        </row>
        <row r="3590">
          <cell r="A3590">
            <v>3590</v>
          </cell>
          <cell r="B3590" t="str">
            <v>MALLA BASKET</v>
          </cell>
          <cell r="C3590" t="str">
            <v>UN</v>
          </cell>
          <cell r="D3590">
            <v>2000</v>
          </cell>
        </row>
        <row r="3591">
          <cell r="A3591">
            <v>3591</v>
          </cell>
          <cell r="B3591" t="str">
            <v>TACO TERMOM. UNIP.HQP 50A</v>
          </cell>
          <cell r="C3591" t="str">
            <v>UN</v>
          </cell>
          <cell r="D3591">
            <v>2436</v>
          </cell>
        </row>
        <row r="3592">
          <cell r="A3592">
            <v>3592</v>
          </cell>
          <cell r="B3592" t="str">
            <v>PINTURA BITUMINOSA ALUM.</v>
          </cell>
          <cell r="C3592" t="str">
            <v>KG</v>
          </cell>
          <cell r="D3592">
            <v>6061</v>
          </cell>
        </row>
        <row r="3593">
          <cell r="A3593">
            <v>3593</v>
          </cell>
          <cell r="B3593" t="str">
            <v>LABORATORISTA INSPECTOR</v>
          </cell>
          <cell r="C3593" t="str">
            <v>MS</v>
          </cell>
          <cell r="D3593">
            <v>567860</v>
          </cell>
        </row>
        <row r="3594">
          <cell r="A3594">
            <v>3594</v>
          </cell>
          <cell r="B3594" t="str">
            <v>CORTACIRC.ENCHU.UNIP. 30A</v>
          </cell>
          <cell r="C3594" t="str">
            <v>UN</v>
          </cell>
          <cell r="D3594">
            <v>6078</v>
          </cell>
        </row>
        <row r="3595">
          <cell r="A3595">
            <v>3595</v>
          </cell>
          <cell r="B3595" t="str">
            <v>INSPECTOR 1</v>
          </cell>
          <cell r="C3595" t="str">
            <v>MS</v>
          </cell>
          <cell r="D3595">
            <v>432120</v>
          </cell>
        </row>
        <row r="3596">
          <cell r="A3596">
            <v>3596</v>
          </cell>
          <cell r="B3596" t="str">
            <v>CORTACIRC.ENCHU.UNIP. 50A</v>
          </cell>
          <cell r="C3596" t="str">
            <v>UN</v>
          </cell>
          <cell r="D3596">
            <v>6078</v>
          </cell>
        </row>
        <row r="3597">
          <cell r="A3597">
            <v>3597</v>
          </cell>
          <cell r="B3597" t="str">
            <v>TINA AMERICANA 1.4x.9x.42</v>
          </cell>
          <cell r="C3597" t="str">
            <v>UN</v>
          </cell>
          <cell r="D3597">
            <v>232367</v>
          </cell>
        </row>
        <row r="3598">
          <cell r="A3598">
            <v>3598</v>
          </cell>
          <cell r="B3598" t="str">
            <v>CORTACIRC.ENCHU.UNIP. 70A</v>
          </cell>
          <cell r="C3598" t="str">
            <v>UN</v>
          </cell>
          <cell r="D3598">
            <v>14128</v>
          </cell>
        </row>
        <row r="3599">
          <cell r="A3599">
            <v>3599</v>
          </cell>
          <cell r="B3599" t="str">
            <v>CONDUCTOR</v>
          </cell>
          <cell r="C3599" t="str">
            <v>MS</v>
          </cell>
          <cell r="D3599">
            <v>287660</v>
          </cell>
        </row>
        <row r="3600">
          <cell r="A3600">
            <v>3600</v>
          </cell>
          <cell r="B3600" t="str">
            <v>SISMOGRAFIL-ROLLO   7.5mm</v>
          </cell>
          <cell r="C3600" t="str">
            <v>TN</v>
          </cell>
          <cell r="D3600">
            <v>533324</v>
          </cell>
        </row>
        <row r="3601">
          <cell r="A3601">
            <v>3601</v>
          </cell>
          <cell r="B3601" t="str">
            <v>ACUEDUCTO RESIDENCIAL E01</v>
          </cell>
          <cell r="C3601" t="str">
            <v>UN</v>
          </cell>
          <cell r="D3601">
            <v>29580</v>
          </cell>
        </row>
        <row r="3602">
          <cell r="A3602">
            <v>3602</v>
          </cell>
          <cell r="B3602" t="str">
            <v>CONTADOR</v>
          </cell>
          <cell r="C3602" t="str">
            <v>MS</v>
          </cell>
          <cell r="D3602">
            <v>624650</v>
          </cell>
        </row>
        <row r="3603">
          <cell r="A3603">
            <v>3603</v>
          </cell>
          <cell r="B3603" t="str">
            <v>CORTACIRC.ENCHU.BIP.  30A</v>
          </cell>
          <cell r="C3603" t="str">
            <v>UN</v>
          </cell>
          <cell r="D3603">
            <v>16611</v>
          </cell>
        </row>
        <row r="3604">
          <cell r="A3604">
            <v>3604</v>
          </cell>
          <cell r="B3604" t="str">
            <v>COCINA INTEGRAL  1.20 MTS</v>
          </cell>
          <cell r="C3604" t="str">
            <v>ML</v>
          </cell>
          <cell r="D3604">
            <v>165880</v>
          </cell>
        </row>
        <row r="3605">
          <cell r="A3605">
            <v>3605</v>
          </cell>
          <cell r="B3605" t="str">
            <v>CORTACIRC.ENCHU.BIP.  50A</v>
          </cell>
          <cell r="C3605" t="str">
            <v>UN</v>
          </cell>
          <cell r="D3605">
            <v>20207</v>
          </cell>
        </row>
        <row r="3606">
          <cell r="A3606">
            <v>3606</v>
          </cell>
          <cell r="B3606" t="str">
            <v>COCINA INTEGRAL  1.71 MTS</v>
          </cell>
          <cell r="C3606" t="str">
            <v>ML</v>
          </cell>
          <cell r="D3606">
            <v>105560</v>
          </cell>
        </row>
        <row r="3607">
          <cell r="A3607">
            <v>3607</v>
          </cell>
          <cell r="B3607" t="str">
            <v>CORTACIRC.ENCHU.BIP.  70A</v>
          </cell>
          <cell r="C3607" t="str">
            <v>UN</v>
          </cell>
          <cell r="D3607">
            <v>29812</v>
          </cell>
        </row>
        <row r="3608">
          <cell r="A3608">
            <v>3608</v>
          </cell>
          <cell r="B3608" t="str">
            <v>COCINA INTEGRAL 20.09 MTS</v>
          </cell>
          <cell r="C3608" t="str">
            <v>ML</v>
          </cell>
          <cell r="D3608">
            <v>255200</v>
          </cell>
        </row>
        <row r="3609">
          <cell r="A3609">
            <v>3609</v>
          </cell>
          <cell r="B3609" t="str">
            <v>CORTACIRC.ENCHU.BIP. 100A</v>
          </cell>
          <cell r="C3609" t="str">
            <v>UN</v>
          </cell>
          <cell r="D3609">
            <v>29812</v>
          </cell>
        </row>
        <row r="3610">
          <cell r="A3610">
            <v>3610</v>
          </cell>
          <cell r="B3610" t="str">
            <v>REVISION ENERGIA      E02</v>
          </cell>
          <cell r="C3610" t="str">
            <v>UN</v>
          </cell>
          <cell r="D3610">
            <v>5727</v>
          </cell>
        </row>
        <row r="3611">
          <cell r="A3611">
            <v>3611</v>
          </cell>
          <cell r="B3611" t="str">
            <v>FORMALETA COLUM 0.6*2.4</v>
          </cell>
          <cell r="C3611" t="str">
            <v>DD</v>
          </cell>
          <cell r="D3611">
            <v>2320</v>
          </cell>
        </row>
        <row r="3612">
          <cell r="A3612">
            <v>3612</v>
          </cell>
          <cell r="B3612" t="str">
            <v>CORTACIRC.ENCHU.TRIP. 30A</v>
          </cell>
          <cell r="C3612" t="str">
            <v>UN</v>
          </cell>
          <cell r="D3612">
            <v>38918</v>
          </cell>
        </row>
        <row r="3613">
          <cell r="A3613">
            <v>3613</v>
          </cell>
          <cell r="B3613" t="str">
            <v>FORMALETA COLUM 0.8*2.4</v>
          </cell>
          <cell r="C3613" t="str">
            <v>DD</v>
          </cell>
          <cell r="D3613">
            <v>2668</v>
          </cell>
        </row>
        <row r="3614">
          <cell r="A3614">
            <v>3614</v>
          </cell>
          <cell r="B3614" t="str">
            <v>CORTACIRC.ENCHU.TRIP. 50A</v>
          </cell>
          <cell r="C3614" t="str">
            <v>UN</v>
          </cell>
          <cell r="D3614">
            <v>38918</v>
          </cell>
        </row>
        <row r="3615">
          <cell r="A3615">
            <v>3615</v>
          </cell>
          <cell r="B3615" t="str">
            <v>FORMALETA COLUM 0.3*2.0</v>
          </cell>
          <cell r="C3615" t="str">
            <v>DD</v>
          </cell>
          <cell r="D3615">
            <v>2552</v>
          </cell>
        </row>
        <row r="3616">
          <cell r="A3616">
            <v>3616</v>
          </cell>
          <cell r="B3616" t="str">
            <v>CORTACIRC.ENCHU.TRIP. 70A</v>
          </cell>
          <cell r="C3616" t="str">
            <v>UN</v>
          </cell>
          <cell r="D3616">
            <v>48743</v>
          </cell>
        </row>
        <row r="3617">
          <cell r="A3617">
            <v>3617</v>
          </cell>
          <cell r="B3617" t="str">
            <v>FORMALETA COLUM 0.3*2.4</v>
          </cell>
          <cell r="C3617" t="str">
            <v>DD</v>
          </cell>
          <cell r="D3617">
            <v>1276</v>
          </cell>
        </row>
        <row r="3618">
          <cell r="A3618">
            <v>3618</v>
          </cell>
          <cell r="B3618" t="str">
            <v>CORTACIRC.ENCHU.TRIP.100A</v>
          </cell>
          <cell r="C3618" t="str">
            <v>UN</v>
          </cell>
          <cell r="D3618">
            <v>48743</v>
          </cell>
        </row>
        <row r="3619">
          <cell r="A3619">
            <v>3619</v>
          </cell>
          <cell r="B3619" t="str">
            <v>CUÑAS T FOOMALET COLUMNA</v>
          </cell>
          <cell r="C3619" t="str">
            <v>DD</v>
          </cell>
          <cell r="D3619">
            <v>5</v>
          </cell>
        </row>
        <row r="3620">
          <cell r="A3620">
            <v>3620</v>
          </cell>
          <cell r="B3620" t="str">
            <v>PLACA DE PITON (0.5*0.5)</v>
          </cell>
          <cell r="C3620" t="str">
            <v>DD</v>
          </cell>
          <cell r="D3620">
            <v>191</v>
          </cell>
        </row>
        <row r="3621">
          <cell r="A3621">
            <v>3621</v>
          </cell>
          <cell r="B3621" t="str">
            <v>CORTACIRC.ATORN.UNIP. 30A</v>
          </cell>
          <cell r="C3621" t="str">
            <v>UN</v>
          </cell>
          <cell r="D3621">
            <v>7447</v>
          </cell>
        </row>
        <row r="3622">
          <cell r="A3622">
            <v>3622</v>
          </cell>
          <cell r="B3622" t="str">
            <v>BASE DE ANCLAJE LOSA</v>
          </cell>
          <cell r="C3622" t="str">
            <v>UN</v>
          </cell>
          <cell r="D3622">
            <v>3210</v>
          </cell>
        </row>
        <row r="3623">
          <cell r="A3623">
            <v>3623</v>
          </cell>
          <cell r="B3623" t="str">
            <v>CORTACIRC.ATORN.UNIP. 50A</v>
          </cell>
          <cell r="C3623" t="str">
            <v>UN</v>
          </cell>
          <cell r="D3623">
            <v>10846</v>
          </cell>
        </row>
        <row r="3624">
          <cell r="A3624">
            <v>3624</v>
          </cell>
          <cell r="B3624" t="str">
            <v>BANDA DE AMARRE</v>
          </cell>
          <cell r="C3624" t="str">
            <v>DD</v>
          </cell>
          <cell r="D3624">
            <v>17</v>
          </cell>
        </row>
        <row r="3625">
          <cell r="A3625">
            <v>3625</v>
          </cell>
          <cell r="B3625" t="str">
            <v>CORTACIRC.ATORN.UNIP. 70A</v>
          </cell>
          <cell r="C3625" t="str">
            <v>UN</v>
          </cell>
          <cell r="D3625">
            <v>15091</v>
          </cell>
        </row>
        <row r="3626">
          <cell r="A3626">
            <v>3626</v>
          </cell>
          <cell r="B3626" t="str">
            <v>CHAPETA 3/8</v>
          </cell>
          <cell r="C3626" t="str">
            <v>DD</v>
          </cell>
          <cell r="D3626">
            <v>46</v>
          </cell>
        </row>
        <row r="3627">
          <cell r="A3627">
            <v>3627</v>
          </cell>
          <cell r="B3627" t="str">
            <v>SISMOGRAFIL-ROLLO   8.5mm</v>
          </cell>
          <cell r="C3627" t="str">
            <v>TN</v>
          </cell>
          <cell r="D3627">
            <v>533324</v>
          </cell>
        </row>
        <row r="3628">
          <cell r="A3628">
            <v>3628</v>
          </cell>
          <cell r="B3628" t="str">
            <v>TABLON DE MT (CAN)</v>
          </cell>
          <cell r="C3628" t="str">
            <v>DD</v>
          </cell>
          <cell r="D3628">
            <v>174</v>
          </cell>
        </row>
        <row r="3629">
          <cell r="A3629">
            <v>3629</v>
          </cell>
          <cell r="B3629" t="str">
            <v>TABLONDE 2.0 MT(CAN)</v>
          </cell>
          <cell r="C3629" t="str">
            <v>DD</v>
          </cell>
          <cell r="D3629">
            <v>93</v>
          </cell>
        </row>
        <row r="3630">
          <cell r="A3630">
            <v>3630</v>
          </cell>
          <cell r="B3630" t="str">
            <v>CORTACIRC.ATORN.BIP.  30A</v>
          </cell>
          <cell r="C3630" t="str">
            <v>UN</v>
          </cell>
          <cell r="D3630">
            <v>17898</v>
          </cell>
        </row>
        <row r="3631">
          <cell r="A3631">
            <v>3631</v>
          </cell>
          <cell r="B3631" t="str">
            <v>ABRASAD DALMINE TUBO 42MM</v>
          </cell>
          <cell r="C3631" t="str">
            <v>DD</v>
          </cell>
          <cell r="D3631">
            <v>65</v>
          </cell>
        </row>
        <row r="3632">
          <cell r="A3632">
            <v>3632</v>
          </cell>
          <cell r="B3632" t="str">
            <v>CORTACIRC.ATORN.BIP.  50A</v>
          </cell>
          <cell r="C3632" t="str">
            <v>UN</v>
          </cell>
          <cell r="D3632">
            <v>24812</v>
          </cell>
        </row>
        <row r="3633">
          <cell r="A3633">
            <v>3633</v>
          </cell>
          <cell r="B3633" t="str">
            <v>TUB DALMINE ML,DIA.42-48M</v>
          </cell>
          <cell r="C3633" t="str">
            <v>DD</v>
          </cell>
          <cell r="D3633">
            <v>17</v>
          </cell>
        </row>
        <row r="3634">
          <cell r="A3634">
            <v>3634</v>
          </cell>
          <cell r="B3634" t="str">
            <v>CORTACIRC.ENCHU.BIP.  701</v>
          </cell>
          <cell r="C3634" t="str">
            <v>UN</v>
          </cell>
          <cell r="D3634">
            <v>35298</v>
          </cell>
        </row>
        <row r="3635">
          <cell r="A3635">
            <v>3635</v>
          </cell>
          <cell r="B3635" t="str">
            <v>MARCO ANDAMIO 1.2*1.2</v>
          </cell>
          <cell r="C3635" t="str">
            <v>DD</v>
          </cell>
          <cell r="D3635">
            <v>150</v>
          </cell>
        </row>
        <row r="3636">
          <cell r="A3636">
            <v>3636</v>
          </cell>
          <cell r="B3636" t="str">
            <v>SISMOGRAFIL-ROLLO   9.0mm</v>
          </cell>
          <cell r="C3636" t="str">
            <v>TN</v>
          </cell>
          <cell r="D3636">
            <v>538878</v>
          </cell>
        </row>
        <row r="3637">
          <cell r="A3637">
            <v>3637</v>
          </cell>
          <cell r="B3637" t="str">
            <v>CODO SEGURID ANDAM.TUB</v>
          </cell>
          <cell r="C3637" t="str">
            <v>DD</v>
          </cell>
          <cell r="D3637">
            <v>12</v>
          </cell>
        </row>
        <row r="3638">
          <cell r="A3638">
            <v>3638</v>
          </cell>
          <cell r="B3638" t="str">
            <v>TORRE MALACATE PLUMA(MMT)</v>
          </cell>
          <cell r="C3638" t="str">
            <v>DD</v>
          </cell>
          <cell r="D3638">
            <v>522</v>
          </cell>
        </row>
        <row r="3639">
          <cell r="A3639">
            <v>3639</v>
          </cell>
          <cell r="B3639" t="str">
            <v>CORTACIRC.ATORN.TRIP. 30A</v>
          </cell>
          <cell r="C3639" t="str">
            <v>UN</v>
          </cell>
          <cell r="D3639">
            <v>41748</v>
          </cell>
        </row>
        <row r="3640">
          <cell r="A3640">
            <v>3640</v>
          </cell>
          <cell r="B3640" t="str">
            <v>TORRE MALACATE PLUMA(MT)</v>
          </cell>
          <cell r="C3640" t="str">
            <v>DD</v>
          </cell>
          <cell r="D3640">
            <v>522</v>
          </cell>
        </row>
        <row r="3641">
          <cell r="A3641">
            <v>3641</v>
          </cell>
          <cell r="B3641" t="str">
            <v>ADMINISTRADOR</v>
          </cell>
          <cell r="C3641" t="str">
            <v>MS</v>
          </cell>
          <cell r="D3641">
            <v>596260</v>
          </cell>
        </row>
        <row r="3642">
          <cell r="A3642">
            <v>3642</v>
          </cell>
          <cell r="B3642" t="str">
            <v>CONCRETAD TOLVA 11P3(2BT)</v>
          </cell>
          <cell r="C3642" t="str">
            <v>DD</v>
          </cell>
          <cell r="D3642">
            <v>23200</v>
          </cell>
        </row>
        <row r="3643">
          <cell r="A3643">
            <v>3643</v>
          </cell>
          <cell r="B3643" t="str">
            <v>CORTACIRC.ATORN.TRIP. 70A</v>
          </cell>
          <cell r="C3643" t="str">
            <v>UN</v>
          </cell>
          <cell r="D3643">
            <v>52177</v>
          </cell>
        </row>
        <row r="3644">
          <cell r="A3644">
            <v>3644</v>
          </cell>
          <cell r="B3644" t="str">
            <v>PAGADOR</v>
          </cell>
          <cell r="C3644" t="str">
            <v>MS</v>
          </cell>
          <cell r="D3644">
            <v>525270</v>
          </cell>
        </row>
        <row r="3645">
          <cell r="A3645">
            <v>3645</v>
          </cell>
          <cell r="B3645" t="str">
            <v>CORTACIRC.ATORN.TRIP.100A</v>
          </cell>
          <cell r="C3645" t="str">
            <v>UN</v>
          </cell>
          <cell r="D3645">
            <v>52177</v>
          </cell>
        </row>
        <row r="3646">
          <cell r="A3646">
            <v>3646</v>
          </cell>
          <cell r="B3646" t="str">
            <v>BUGUI(COCHES DE UNA LLANT</v>
          </cell>
          <cell r="C3646" t="str">
            <v>DD</v>
          </cell>
          <cell r="D3646">
            <v>522</v>
          </cell>
        </row>
        <row r="3647">
          <cell r="A3647">
            <v>3647</v>
          </cell>
          <cell r="B3647" t="str">
            <v>VIBRADOR PARA CONCRETO</v>
          </cell>
          <cell r="C3647" t="str">
            <v>DD</v>
          </cell>
          <cell r="D3647">
            <v>11600</v>
          </cell>
        </row>
        <row r="3648">
          <cell r="A3648">
            <v>3648</v>
          </cell>
          <cell r="B3648" t="str">
            <v>CORTACIRC.INDUST.GHC  30A</v>
          </cell>
          <cell r="C3648" t="str">
            <v>UN</v>
          </cell>
          <cell r="D3648">
            <v>144866</v>
          </cell>
        </row>
        <row r="3649">
          <cell r="A3649">
            <v>3649</v>
          </cell>
          <cell r="B3649" t="str">
            <v>BALDE PARA GRUA</v>
          </cell>
          <cell r="C3649" t="str">
            <v>DD</v>
          </cell>
          <cell r="D3649">
            <v>1740</v>
          </cell>
        </row>
        <row r="3650">
          <cell r="A3650">
            <v>3650</v>
          </cell>
          <cell r="B3650" t="str">
            <v>CORTACIRC.INDUST.GHC  50A</v>
          </cell>
          <cell r="C3650" t="str">
            <v>UN</v>
          </cell>
          <cell r="D3650">
            <v>144866</v>
          </cell>
        </row>
        <row r="3651">
          <cell r="A3651">
            <v>3651</v>
          </cell>
          <cell r="B3651" t="str">
            <v>CADENA GANCHO PARA HIERRO</v>
          </cell>
          <cell r="C3651" t="str">
            <v>DD</v>
          </cell>
          <cell r="D3651">
            <v>1044</v>
          </cell>
        </row>
        <row r="3652">
          <cell r="A3652">
            <v>3652</v>
          </cell>
          <cell r="B3652" t="str">
            <v>CORTACIRC.INDUST.GHC  70A</v>
          </cell>
          <cell r="C3652" t="str">
            <v>UN</v>
          </cell>
          <cell r="D3652">
            <v>166204</v>
          </cell>
        </row>
        <row r="3653">
          <cell r="A3653">
            <v>3653</v>
          </cell>
          <cell r="B3653" t="str">
            <v>RESINA ROJA</v>
          </cell>
          <cell r="C3653" t="str">
            <v>KG</v>
          </cell>
          <cell r="D3653">
            <v>8500</v>
          </cell>
        </row>
        <row r="3654">
          <cell r="A3654">
            <v>3654</v>
          </cell>
          <cell r="B3654" t="str">
            <v>ASFALTO TIPO 190       01</v>
          </cell>
          <cell r="C3654" t="str">
            <v>KG</v>
          </cell>
          <cell r="D3654">
            <v>248</v>
          </cell>
        </row>
        <row r="3655">
          <cell r="A3655">
            <v>3655</v>
          </cell>
          <cell r="B3655" t="str">
            <v>ASFALTO TIPO 70-90</v>
          </cell>
          <cell r="C3655" t="str">
            <v>KG</v>
          </cell>
          <cell r="D3655">
            <v>181</v>
          </cell>
        </row>
        <row r="3656">
          <cell r="A3656">
            <v>3656</v>
          </cell>
          <cell r="B3656" t="str">
            <v>CORTACIRC.IND.BIP.FD  30A</v>
          </cell>
          <cell r="C3656" t="str">
            <v>UN</v>
          </cell>
          <cell r="D3656">
            <v>174556</v>
          </cell>
        </row>
        <row r="3657">
          <cell r="A3657">
            <v>3657</v>
          </cell>
          <cell r="B3657" t="str">
            <v>RESINA VERDE</v>
          </cell>
          <cell r="C3657" t="str">
            <v>KG</v>
          </cell>
          <cell r="D3657">
            <v>8340</v>
          </cell>
        </row>
        <row r="3658">
          <cell r="A3658">
            <v>3658</v>
          </cell>
          <cell r="B3658" t="str">
            <v>RESINA BLANCA</v>
          </cell>
          <cell r="C3658" t="str">
            <v>KG</v>
          </cell>
          <cell r="D3658">
            <v>6780</v>
          </cell>
        </row>
        <row r="3659">
          <cell r="A3659">
            <v>3659</v>
          </cell>
          <cell r="B3659" t="str">
            <v>CARRO TANQUE DE AGUA</v>
          </cell>
          <cell r="C3659" t="str">
            <v>VJ</v>
          </cell>
          <cell r="D3659">
            <v>50000</v>
          </cell>
        </row>
        <row r="3660">
          <cell r="A3660">
            <v>3660</v>
          </cell>
          <cell r="B3660" t="str">
            <v>CILINDRO COMPACTADOR 3 TN</v>
          </cell>
          <cell r="C3660" t="str">
            <v>HR</v>
          </cell>
          <cell r="D3660">
            <v>6750</v>
          </cell>
        </row>
        <row r="3661">
          <cell r="A3661">
            <v>3661</v>
          </cell>
          <cell r="B3661" t="str">
            <v>ANGULO   4/4x80   19X3 mm</v>
          </cell>
          <cell r="C3661" t="str">
            <v>TN</v>
          </cell>
          <cell r="D3661">
            <v>625832</v>
          </cell>
        </row>
        <row r="3662">
          <cell r="A3662">
            <v>3662</v>
          </cell>
          <cell r="B3662" t="str">
            <v>JUNTA DE DILATACION</v>
          </cell>
          <cell r="C3662" t="str">
            <v>ML</v>
          </cell>
          <cell r="D3662">
            <v>1800</v>
          </cell>
        </row>
        <row r="3663">
          <cell r="A3663">
            <v>3663</v>
          </cell>
          <cell r="B3663" t="str">
            <v>CORTACIRC.IND.BIP.FD 150A</v>
          </cell>
          <cell r="C3663" t="str">
            <v>UN</v>
          </cell>
          <cell r="D3663">
            <v>195309</v>
          </cell>
        </row>
        <row r="3664">
          <cell r="A3664">
            <v>3664</v>
          </cell>
          <cell r="B3664" t="str">
            <v>REJILLA ALUM.   3x2 SOSCO</v>
          </cell>
          <cell r="C3664" t="str">
            <v>UN</v>
          </cell>
          <cell r="D3664">
            <v>3616</v>
          </cell>
        </row>
        <row r="3665">
          <cell r="A3665">
            <v>3665</v>
          </cell>
          <cell r="B3665" t="str">
            <v>REJILLA PLAST.  5x3 SOSCO</v>
          </cell>
          <cell r="C3665" t="str">
            <v>UN</v>
          </cell>
          <cell r="D3665">
            <v>5500</v>
          </cell>
        </row>
        <row r="3666">
          <cell r="A3666">
            <v>3666</v>
          </cell>
          <cell r="B3666" t="str">
            <v>CORTACIRC.IND.TRIP.FD 30A</v>
          </cell>
          <cell r="C3666" t="str">
            <v>UN</v>
          </cell>
          <cell r="D3666">
            <v>225654</v>
          </cell>
        </row>
        <row r="3667">
          <cell r="A3667">
            <v>3667</v>
          </cell>
          <cell r="B3667" t="str">
            <v>ACUEDUCTO RESIDENCIAL E02</v>
          </cell>
          <cell r="C3667" t="str">
            <v>UN</v>
          </cell>
          <cell r="D3667">
            <v>68000</v>
          </cell>
        </row>
        <row r="3668">
          <cell r="A3668">
            <v>3668</v>
          </cell>
          <cell r="B3668" t="str">
            <v>CORTACIRC.IND.TRIP.FD 50A</v>
          </cell>
          <cell r="C3668" t="str">
            <v>UN</v>
          </cell>
          <cell r="D3668">
            <v>225654</v>
          </cell>
        </row>
        <row r="3669">
          <cell r="A3669">
            <v>3669</v>
          </cell>
          <cell r="B3669" t="str">
            <v>CANASTA PARA GRUA</v>
          </cell>
          <cell r="C3669" t="str">
            <v>DD</v>
          </cell>
          <cell r="D3669">
            <v>1740</v>
          </cell>
        </row>
        <row r="3670">
          <cell r="A3670">
            <v>3670</v>
          </cell>
          <cell r="B3670" t="str">
            <v>CORTACIRC.IND.TRIP.FD 70A</v>
          </cell>
          <cell r="C3670" t="str">
            <v>UN</v>
          </cell>
          <cell r="D3670">
            <v>237916</v>
          </cell>
        </row>
        <row r="3671">
          <cell r="A3671">
            <v>3671</v>
          </cell>
          <cell r="B3671" t="str">
            <v>CORTACIRC.IND.TRIP.FD100A</v>
          </cell>
          <cell r="C3671" t="str">
            <v>UN</v>
          </cell>
          <cell r="D3671">
            <v>237916</v>
          </cell>
        </row>
        <row r="3672">
          <cell r="A3672">
            <v>3672</v>
          </cell>
          <cell r="B3672" t="str">
            <v>REJILLA PLANA CORR. 3"</v>
          </cell>
          <cell r="C3672" t="str">
            <v>UN</v>
          </cell>
          <cell r="D3672">
            <v>2490</v>
          </cell>
        </row>
        <row r="3673">
          <cell r="A3673">
            <v>3673</v>
          </cell>
          <cell r="B3673" t="str">
            <v>CORTACIRC.IND.TRIP.FD150A</v>
          </cell>
          <cell r="C3673" t="str">
            <v>UN</v>
          </cell>
          <cell r="D3673">
            <v>358347</v>
          </cell>
        </row>
        <row r="3674">
          <cell r="A3674">
            <v>3674</v>
          </cell>
          <cell r="B3674" t="str">
            <v>ANGULO     25x3   1x1/8mm</v>
          </cell>
          <cell r="C3674" t="str">
            <v>TN</v>
          </cell>
          <cell r="D3674">
            <v>632713</v>
          </cell>
        </row>
        <row r="3675">
          <cell r="A3675">
            <v>3675</v>
          </cell>
          <cell r="B3675" t="str">
            <v>CORTACIRC.IND.</v>
          </cell>
          <cell r="C3675" t="str">
            <v>UN</v>
          </cell>
          <cell r="D3675">
            <v>454790</v>
          </cell>
        </row>
        <row r="3676">
          <cell r="A3676">
            <v>3676</v>
          </cell>
          <cell r="B3676" t="str">
            <v>REJILLA LAVADERO 1 1/2"</v>
          </cell>
          <cell r="C3676" t="str">
            <v>UN</v>
          </cell>
          <cell r="D3676">
            <v>1525</v>
          </cell>
        </row>
        <row r="3677">
          <cell r="A3677">
            <v>3677</v>
          </cell>
          <cell r="B3677" t="str">
            <v>REJILLA VENTILACION</v>
          </cell>
          <cell r="C3677" t="str">
            <v>UN</v>
          </cell>
          <cell r="D3677">
            <v>5200</v>
          </cell>
        </row>
        <row r="3678">
          <cell r="A3678">
            <v>3678</v>
          </cell>
          <cell r="B3678" t="str">
            <v>CORTACIRC.IND.         01</v>
          </cell>
          <cell r="C3678" t="str">
            <v>UN</v>
          </cell>
          <cell r="D3678">
            <v>454790</v>
          </cell>
        </row>
        <row r="3679">
          <cell r="A3679">
            <v>3679</v>
          </cell>
          <cell r="B3679" t="str">
            <v>CORTACIRC.IND.         02</v>
          </cell>
          <cell r="C3679" t="str">
            <v>UN</v>
          </cell>
          <cell r="D3679">
            <v>822452</v>
          </cell>
        </row>
        <row r="3680">
          <cell r="A3680">
            <v>3680</v>
          </cell>
          <cell r="B3680" t="str">
            <v>RETROEXCAVADORA      5-01</v>
          </cell>
          <cell r="C3680" t="str">
            <v>DD</v>
          </cell>
          <cell r="D3680">
            <v>250000</v>
          </cell>
        </row>
        <row r="3681">
          <cell r="A3681">
            <v>3681</v>
          </cell>
          <cell r="B3681" t="str">
            <v>CORTACIRC.IND.         03</v>
          </cell>
          <cell r="C3681" t="str">
            <v>UN</v>
          </cell>
          <cell r="D3681">
            <v>822452</v>
          </cell>
        </row>
        <row r="3682">
          <cell r="A3682">
            <v>3682</v>
          </cell>
          <cell r="B3682" t="str">
            <v>CORTACIRC.IND.         04</v>
          </cell>
          <cell r="C3682" t="str">
            <v>UN</v>
          </cell>
          <cell r="D3682">
            <v>1959855</v>
          </cell>
        </row>
        <row r="3683">
          <cell r="A3683">
            <v>3683</v>
          </cell>
          <cell r="B3683" t="str">
            <v>CORTACIRC.IND.RD800-1600A</v>
          </cell>
          <cell r="C3683" t="str">
            <v>UN</v>
          </cell>
          <cell r="D3683">
            <v>6476663</v>
          </cell>
        </row>
        <row r="3684">
          <cell r="A3684">
            <v>3684</v>
          </cell>
          <cell r="B3684" t="str">
            <v>ANGULO     50x3   2x1/8mm</v>
          </cell>
          <cell r="C3684" t="str">
            <v>TN</v>
          </cell>
          <cell r="D3684">
            <v>705898</v>
          </cell>
        </row>
        <row r="3685">
          <cell r="A3685">
            <v>3685</v>
          </cell>
          <cell r="B3685" t="str">
            <v>CORTACIRC.IND.  400-800 A</v>
          </cell>
          <cell r="C3685" t="str">
            <v>UN</v>
          </cell>
          <cell r="D3685">
            <v>3037518</v>
          </cell>
        </row>
        <row r="3686">
          <cell r="A3686">
            <v>3686</v>
          </cell>
          <cell r="B3686" t="str">
            <v>CORTACIRC.IND.  600-1200A</v>
          </cell>
          <cell r="C3686" t="str">
            <v>UN</v>
          </cell>
          <cell r="D3686">
            <v>5116830</v>
          </cell>
        </row>
        <row r="3687">
          <cell r="A3687">
            <v>3687</v>
          </cell>
          <cell r="B3687" t="str">
            <v>ANGULO   25x4.5  1x3/16mm</v>
          </cell>
          <cell r="C3687" t="str">
            <v>TN</v>
          </cell>
          <cell r="D3687">
            <v>700863</v>
          </cell>
        </row>
        <row r="3688">
          <cell r="A3688">
            <v>3688</v>
          </cell>
          <cell r="B3688" t="str">
            <v>CORTACIRC.IND. 1600-3000A</v>
          </cell>
          <cell r="C3688" t="str">
            <v>UN</v>
          </cell>
          <cell r="D3688">
            <v>20082550</v>
          </cell>
        </row>
        <row r="3689">
          <cell r="A3689">
            <v>3689</v>
          </cell>
          <cell r="B3689" t="str">
            <v>CONTACTO AUXILIAR P/ FD</v>
          </cell>
          <cell r="C3689" t="str">
            <v>UN</v>
          </cell>
          <cell r="D3689">
            <v>150046</v>
          </cell>
        </row>
        <row r="3690">
          <cell r="A3690">
            <v>3690</v>
          </cell>
          <cell r="B3690" t="str">
            <v>ANTENA PARABOLICA 4 CAN</v>
          </cell>
          <cell r="C3690" t="str">
            <v>UN</v>
          </cell>
          <cell r="D3690">
            <v>5750000</v>
          </cell>
        </row>
        <row r="3691">
          <cell r="A3691">
            <v>3691</v>
          </cell>
          <cell r="B3691" t="str">
            <v>ANTENA PARABOLICA 4 CAN01</v>
          </cell>
          <cell r="C3691" t="str">
            <v>UN</v>
          </cell>
          <cell r="D3691">
            <v>8500000</v>
          </cell>
        </row>
        <row r="3692">
          <cell r="A3692">
            <v>3692</v>
          </cell>
          <cell r="B3692" t="str">
            <v>VALLAS DE OBRA TELA ALGOD</v>
          </cell>
          <cell r="C3692" t="str">
            <v>ML</v>
          </cell>
          <cell r="D3692">
            <v>32000</v>
          </cell>
        </row>
        <row r="3693">
          <cell r="A3693">
            <v>3693</v>
          </cell>
          <cell r="B3693" t="str">
            <v>CONTACTOR AUXILIAR P/ RD</v>
          </cell>
          <cell r="C3693" t="str">
            <v>UN</v>
          </cell>
          <cell r="D3693">
            <v>298294</v>
          </cell>
        </row>
        <row r="3694">
          <cell r="A3694">
            <v>3694</v>
          </cell>
          <cell r="B3694" t="str">
            <v>PROVISIONAL DE AGUA</v>
          </cell>
          <cell r="C3694" t="str">
            <v>MS</v>
          </cell>
          <cell r="D3694">
            <v>50000</v>
          </cell>
        </row>
        <row r="3695">
          <cell r="A3695">
            <v>3695</v>
          </cell>
          <cell r="B3695" t="str">
            <v>REGLAMENTO PROP. HORIZONT</v>
          </cell>
          <cell r="C3695" t="str">
            <v>UN</v>
          </cell>
          <cell r="D3695">
            <v>60047</v>
          </cell>
        </row>
        <row r="3696">
          <cell r="A3696">
            <v>3696</v>
          </cell>
          <cell r="B3696" t="str">
            <v>GRIS PERLA ASERRADO</v>
          </cell>
          <cell r="C3696" t="str">
            <v>M2</v>
          </cell>
          <cell r="D3696">
            <v>60088</v>
          </cell>
        </row>
        <row r="3697">
          <cell r="A3697">
            <v>3697</v>
          </cell>
          <cell r="B3697" t="str">
            <v>ACUEDUCTO RESIDENCIAL E-3</v>
          </cell>
          <cell r="C3697" t="str">
            <v>UN</v>
          </cell>
          <cell r="D3697">
            <v>121413</v>
          </cell>
        </row>
        <row r="3698">
          <cell r="A3698">
            <v>3698</v>
          </cell>
          <cell r="B3698" t="str">
            <v>ANGULO   50x6       2x1/4</v>
          </cell>
          <cell r="C3698" t="str">
            <v>TN</v>
          </cell>
          <cell r="D3698">
            <v>683316</v>
          </cell>
        </row>
        <row r="3699">
          <cell r="A3699">
            <v>3699</v>
          </cell>
          <cell r="B3699" t="str">
            <v>ACUEDUCTO RESIDENCIAL E03</v>
          </cell>
          <cell r="C3699" t="str">
            <v>UN</v>
          </cell>
          <cell r="D3699">
            <v>221867</v>
          </cell>
        </row>
        <row r="3700">
          <cell r="A3700">
            <v>3700</v>
          </cell>
          <cell r="B3700" t="str">
            <v>VALLAS METALICAS</v>
          </cell>
          <cell r="C3700" t="str">
            <v>ML</v>
          </cell>
          <cell r="D3700">
            <v>75000</v>
          </cell>
        </row>
        <row r="3701">
          <cell r="A3701">
            <v>3701</v>
          </cell>
          <cell r="B3701" t="str">
            <v>ANGULO   75x6       3x1/4</v>
          </cell>
          <cell r="C3701" t="str">
            <v>TN</v>
          </cell>
          <cell r="D3701">
            <v>720519</v>
          </cell>
        </row>
        <row r="3702">
          <cell r="A3702">
            <v>3702</v>
          </cell>
          <cell r="B3702" t="str">
            <v>ACUEDUCTO RESIDENCIAL E04</v>
          </cell>
          <cell r="C3702" t="str">
            <v>UN</v>
          </cell>
          <cell r="D3702">
            <v>354985</v>
          </cell>
        </row>
        <row r="3703">
          <cell r="A3703">
            <v>3703</v>
          </cell>
          <cell r="B3703" t="str">
            <v>CLOSET MADERA  TRIPLEX</v>
          </cell>
          <cell r="C3703" t="str">
            <v>M2</v>
          </cell>
          <cell r="D3703">
            <v>128000</v>
          </cell>
        </row>
        <row r="3704">
          <cell r="A3704">
            <v>3704</v>
          </cell>
          <cell r="B3704" t="str">
            <v>GEOMEMMBRANA POLY-FLEX 60</v>
          </cell>
          <cell r="C3704" t="str">
            <v>M2</v>
          </cell>
          <cell r="D3704">
            <v>7200</v>
          </cell>
        </row>
        <row r="3705">
          <cell r="A3705">
            <v>3705</v>
          </cell>
          <cell r="B3705" t="str">
            <v>ANGULO   75x9       3x3/8</v>
          </cell>
          <cell r="C3705" t="str">
            <v>TN</v>
          </cell>
          <cell r="D3705">
            <v>703612</v>
          </cell>
        </row>
        <row r="3706">
          <cell r="A3706">
            <v>3706</v>
          </cell>
          <cell r="B3706" t="str">
            <v>ANGULO  100x12      4x1/2</v>
          </cell>
          <cell r="C3706" t="str">
            <v>TN</v>
          </cell>
          <cell r="D3706">
            <v>683119</v>
          </cell>
        </row>
        <row r="3707">
          <cell r="A3707">
            <v>3707</v>
          </cell>
          <cell r="B3707" t="str">
            <v>VIBROCOMPACTADOR  autopropulsado</v>
          </cell>
          <cell r="C3707" t="str">
            <v>HH</v>
          </cell>
          <cell r="D3707">
            <v>55000</v>
          </cell>
        </row>
        <row r="3708">
          <cell r="A3708">
            <v>3708</v>
          </cell>
          <cell r="B3708" t="str">
            <v>CAUTIN ELECTRICO      30W</v>
          </cell>
          <cell r="C3708" t="str">
            <v>UN</v>
          </cell>
          <cell r="D3708">
            <v>21692</v>
          </cell>
        </row>
        <row r="3709">
          <cell r="A3709">
            <v>3709</v>
          </cell>
          <cell r="B3709" t="str">
            <v>LIMA TRIANGULAR  6" 150mm</v>
          </cell>
          <cell r="C3709" t="str">
            <v>UN</v>
          </cell>
          <cell r="D3709">
            <v>2088</v>
          </cell>
        </row>
        <row r="3710">
          <cell r="A3710">
            <v>3710</v>
          </cell>
          <cell r="B3710" t="str">
            <v>ACUEDUCTO RESIDENCIAL E05</v>
          </cell>
          <cell r="C3710" t="str">
            <v>UN</v>
          </cell>
          <cell r="D3710">
            <v>532479</v>
          </cell>
        </row>
        <row r="3711">
          <cell r="A3711">
            <v>3711</v>
          </cell>
          <cell r="B3711" t="str">
            <v>L/MANOS OVAL</v>
          </cell>
          <cell r="C3711" t="str">
            <v>UN</v>
          </cell>
          <cell r="D3711">
            <v>38749</v>
          </cell>
        </row>
        <row r="3712">
          <cell r="A3712">
            <v>3712</v>
          </cell>
          <cell r="B3712" t="str">
            <v>VENTANA ALUMINIO   100x50</v>
          </cell>
          <cell r="C3712" t="str">
            <v>UN</v>
          </cell>
          <cell r="D3712">
            <v>49938</v>
          </cell>
        </row>
        <row r="3713">
          <cell r="A3713">
            <v>3713</v>
          </cell>
          <cell r="B3713" t="str">
            <v>GRIS PERLA CUADREADO</v>
          </cell>
          <cell r="C3713" t="str">
            <v>M2</v>
          </cell>
          <cell r="D3713">
            <v>82824</v>
          </cell>
        </row>
        <row r="3714">
          <cell r="A3714">
            <v>3714</v>
          </cell>
          <cell r="B3714" t="str">
            <v>GRIS CLARO 153X305x10</v>
          </cell>
          <cell r="C3714" t="str">
            <v>M2</v>
          </cell>
          <cell r="D3714">
            <v>49648</v>
          </cell>
        </row>
        <row r="3715">
          <cell r="A3715">
            <v>3715</v>
          </cell>
          <cell r="B3715" t="str">
            <v>PISO PARQUET GUAYACAN</v>
          </cell>
          <cell r="C3715" t="str">
            <v>M2</v>
          </cell>
          <cell r="D3715">
            <v>55000</v>
          </cell>
        </row>
        <row r="3716">
          <cell r="A3716">
            <v>3716</v>
          </cell>
          <cell r="B3716" t="str">
            <v>PISO PARQUET GRANADA TEKA</v>
          </cell>
          <cell r="C3716" t="str">
            <v>M2</v>
          </cell>
          <cell r="D3716">
            <v>55000</v>
          </cell>
        </row>
        <row r="3717">
          <cell r="A3717">
            <v>3717</v>
          </cell>
          <cell r="B3717" t="str">
            <v>PISO PARQUET ZAPAN GUAYMA</v>
          </cell>
          <cell r="C3717" t="str">
            <v>M2</v>
          </cell>
          <cell r="D3717">
            <v>40000</v>
          </cell>
        </row>
        <row r="3718">
          <cell r="A3718">
            <v>3718</v>
          </cell>
          <cell r="B3718" t="str">
            <v>INT.NO AUTOM.TRIP.10-100A</v>
          </cell>
          <cell r="C3718" t="str">
            <v>UN</v>
          </cell>
          <cell r="D3718">
            <v>15184</v>
          </cell>
        </row>
        <row r="3719">
          <cell r="A3719">
            <v>3719</v>
          </cell>
          <cell r="B3719" t="str">
            <v>PISO LISTON GUAYACAN</v>
          </cell>
          <cell r="C3719" t="str">
            <v>M2</v>
          </cell>
          <cell r="D3719">
            <v>65000</v>
          </cell>
        </row>
        <row r="3720">
          <cell r="A3720">
            <v>3720</v>
          </cell>
          <cell r="B3720" t="str">
            <v>CORTACIRC.NO AUT.BIP.100A</v>
          </cell>
          <cell r="C3720" t="str">
            <v>UN</v>
          </cell>
          <cell r="D3720">
            <v>35299</v>
          </cell>
        </row>
        <row r="3721">
          <cell r="A3721">
            <v>3721</v>
          </cell>
          <cell r="B3721" t="str">
            <v>CORTACIRC.NO AUT.TRI.100A</v>
          </cell>
          <cell r="C3721" t="str">
            <v>UN</v>
          </cell>
          <cell r="D3721">
            <v>52177</v>
          </cell>
        </row>
        <row r="3722">
          <cell r="A3722">
            <v>3722</v>
          </cell>
          <cell r="B3722" t="str">
            <v>SWITCH SEGURIDAD BIP. 30A</v>
          </cell>
          <cell r="C3722" t="str">
            <v>UN</v>
          </cell>
          <cell r="D3722">
            <v>38790</v>
          </cell>
        </row>
        <row r="3723">
          <cell r="A3723">
            <v>3723</v>
          </cell>
          <cell r="B3723" t="str">
            <v>SWITCH SEGURIDAD BIP. 60A</v>
          </cell>
          <cell r="C3723" t="str">
            <v>UN</v>
          </cell>
          <cell r="D3723">
            <v>63777</v>
          </cell>
        </row>
        <row r="3724">
          <cell r="A3724">
            <v>3724</v>
          </cell>
          <cell r="B3724" t="str">
            <v>SWITCH SEGURIDAD BIP.100A</v>
          </cell>
          <cell r="C3724" t="str">
            <v>UN</v>
          </cell>
          <cell r="D3724">
            <v>84216</v>
          </cell>
        </row>
        <row r="3725">
          <cell r="A3725">
            <v>3725</v>
          </cell>
          <cell r="B3725" t="str">
            <v>SWITCH SEGURIDAD TRI. 30A</v>
          </cell>
          <cell r="C3725" t="str">
            <v>UN</v>
          </cell>
          <cell r="D3725">
            <v>46365</v>
          </cell>
        </row>
        <row r="3726">
          <cell r="A3726">
            <v>3726</v>
          </cell>
          <cell r="B3726" t="str">
            <v>SWITCH SEGURIDAD TRI. 60A</v>
          </cell>
          <cell r="C3726" t="str">
            <v>UN</v>
          </cell>
          <cell r="D3726">
            <v>77951</v>
          </cell>
        </row>
        <row r="3727">
          <cell r="A3727">
            <v>3727</v>
          </cell>
          <cell r="B3727" t="str">
            <v>SWITCH SEGURIDAD TRI.100A</v>
          </cell>
          <cell r="C3727" t="str">
            <v>UN</v>
          </cell>
          <cell r="D3727">
            <v>102405</v>
          </cell>
        </row>
        <row r="3728">
          <cell r="A3728">
            <v>3728</v>
          </cell>
          <cell r="B3728" t="str">
            <v>HERRAJE UNIPOLAR      60A</v>
          </cell>
          <cell r="C3728" t="str">
            <v>UN</v>
          </cell>
          <cell r="D3728">
            <v>13444</v>
          </cell>
        </row>
        <row r="3729">
          <cell r="A3729">
            <v>3729</v>
          </cell>
          <cell r="B3729" t="str">
            <v>HERRAJE UNIPOLAR     100A</v>
          </cell>
          <cell r="C3729" t="str">
            <v>UN</v>
          </cell>
          <cell r="D3729">
            <v>16101</v>
          </cell>
        </row>
        <row r="3730">
          <cell r="A3730">
            <v>3730</v>
          </cell>
          <cell r="B3730" t="str">
            <v>HERRAJE TRIPOLAR      30A</v>
          </cell>
          <cell r="C3730" t="str">
            <v>UN</v>
          </cell>
          <cell r="D3730">
            <v>24615</v>
          </cell>
        </row>
        <row r="3731">
          <cell r="A3731">
            <v>3731</v>
          </cell>
          <cell r="B3731" t="str">
            <v>FUSIBLE  30A/250V.</v>
          </cell>
          <cell r="C3731" t="str">
            <v>UN</v>
          </cell>
          <cell r="D3731">
            <v>1694</v>
          </cell>
        </row>
        <row r="3732">
          <cell r="A3732">
            <v>3732</v>
          </cell>
          <cell r="B3732" t="str">
            <v>FUSIBLE  60A/250V.</v>
          </cell>
          <cell r="C3732" t="str">
            <v>UN</v>
          </cell>
          <cell r="D3732">
            <v>4605</v>
          </cell>
        </row>
        <row r="3733">
          <cell r="A3733">
            <v>3733</v>
          </cell>
          <cell r="B3733" t="str">
            <v>FUSIBLE 100A/250V.</v>
          </cell>
          <cell r="C3733" t="str">
            <v>UN</v>
          </cell>
          <cell r="D3733">
            <v>13015</v>
          </cell>
        </row>
        <row r="3734">
          <cell r="A3734">
            <v>3734</v>
          </cell>
          <cell r="B3734" t="str">
            <v>LAMINILLA 30A/250V.</v>
          </cell>
          <cell r="C3734" t="str">
            <v>UN</v>
          </cell>
          <cell r="D3734">
            <v>58</v>
          </cell>
        </row>
        <row r="3735">
          <cell r="A3735">
            <v>3735</v>
          </cell>
          <cell r="B3735" t="str">
            <v>LAMINILLA 60A/250V.</v>
          </cell>
          <cell r="C3735" t="str">
            <v>UN</v>
          </cell>
          <cell r="D3735">
            <v>220</v>
          </cell>
        </row>
        <row r="3736">
          <cell r="A3736">
            <v>3736</v>
          </cell>
          <cell r="B3736" t="str">
            <v>PORC.MARMOL CARRARA-BASE</v>
          </cell>
          <cell r="C3736" t="str">
            <v>M2</v>
          </cell>
          <cell r="D3736">
            <v>12690</v>
          </cell>
        </row>
        <row r="3737">
          <cell r="A3737">
            <v>3737</v>
          </cell>
          <cell r="B3737" t="str">
            <v>GEOTEXTIL TYPAR      3401</v>
          </cell>
          <cell r="C3737" t="str">
            <v>M2</v>
          </cell>
          <cell r="D3737">
            <v>1044</v>
          </cell>
        </row>
        <row r="3738">
          <cell r="A3738">
            <v>3738</v>
          </cell>
          <cell r="B3738" t="str">
            <v>PISO LISTON TK.GRANADILLO</v>
          </cell>
          <cell r="C3738" t="str">
            <v>M2</v>
          </cell>
          <cell r="D3738">
            <v>55000</v>
          </cell>
        </row>
        <row r="3739">
          <cell r="A3739">
            <v>3739</v>
          </cell>
          <cell r="B3739" t="str">
            <v>TINA DANESA 1.89x1.13x.42</v>
          </cell>
          <cell r="C3739" t="str">
            <v>UN</v>
          </cell>
          <cell r="D3739">
            <v>368262</v>
          </cell>
        </row>
        <row r="3740">
          <cell r="A3740">
            <v>3740</v>
          </cell>
          <cell r="B3740" t="str">
            <v>GUARDERA        0.35x1.40</v>
          </cell>
          <cell r="C3740" t="str">
            <v>DD</v>
          </cell>
          <cell r="D3740">
            <v>95</v>
          </cell>
        </row>
        <row r="3741">
          <cell r="A3741">
            <v>3741</v>
          </cell>
          <cell r="B3741" t="str">
            <v>GEOTEXTIL NO TEJIDO  2500</v>
          </cell>
          <cell r="C3741" t="str">
            <v>M2</v>
          </cell>
          <cell r="D3741">
            <v>1310</v>
          </cell>
        </row>
        <row r="3742">
          <cell r="A3742">
            <v>3742</v>
          </cell>
          <cell r="B3742" t="str">
            <v>GEOTEXTIL NO TEJIDO  5000</v>
          </cell>
          <cell r="C3742" t="str">
            <v>M2</v>
          </cell>
          <cell r="D3742">
            <v>2610</v>
          </cell>
        </row>
        <row r="3743">
          <cell r="A3743">
            <v>3743</v>
          </cell>
          <cell r="B3743" t="str">
            <v>PISO LISTON GUAYMARO ZAPN</v>
          </cell>
          <cell r="C3743" t="str">
            <v>M2</v>
          </cell>
          <cell r="D3743">
            <v>50000</v>
          </cell>
        </row>
        <row r="3744">
          <cell r="A3744">
            <v>3744</v>
          </cell>
          <cell r="B3744" t="str">
            <v>GRIS CLARO 305x305x10</v>
          </cell>
          <cell r="C3744" t="str">
            <v>M2</v>
          </cell>
          <cell r="D3744">
            <v>49648</v>
          </cell>
        </row>
        <row r="3745">
          <cell r="A3745">
            <v>3745</v>
          </cell>
          <cell r="B3745" t="str">
            <v>GUARDAESCOBA GUAYACAN</v>
          </cell>
          <cell r="C3745" t="str">
            <v>ML</v>
          </cell>
          <cell r="D3745">
            <v>8000</v>
          </cell>
        </row>
        <row r="3746">
          <cell r="A3746">
            <v>3746</v>
          </cell>
          <cell r="B3746" t="str">
            <v>TINA DELTA    1.5x1.5x.41</v>
          </cell>
          <cell r="C3746" t="str">
            <v>UN</v>
          </cell>
          <cell r="D3746">
            <v>513269</v>
          </cell>
        </row>
        <row r="3747">
          <cell r="A3747">
            <v>3747</v>
          </cell>
          <cell r="B3747" t="str">
            <v>TINA ESPAÑOLA 1.52x.75x.4</v>
          </cell>
          <cell r="C3747" t="str">
            <v>UN</v>
          </cell>
          <cell r="D3747">
            <v>215795</v>
          </cell>
        </row>
        <row r="3748">
          <cell r="A3748">
            <v>3748</v>
          </cell>
          <cell r="B3748" t="str">
            <v>GRIS CLARO ZOCALO</v>
          </cell>
          <cell r="C3748" t="str">
            <v>ML</v>
          </cell>
          <cell r="D3748">
            <v>3596</v>
          </cell>
        </row>
        <row r="3749">
          <cell r="A3749">
            <v>3749</v>
          </cell>
          <cell r="B3749" t="str">
            <v>PORC.CRISTALINO.PRESTIGIO</v>
          </cell>
          <cell r="C3749" t="str">
            <v>M2</v>
          </cell>
          <cell r="D3749">
            <v>26220</v>
          </cell>
        </row>
        <row r="3750">
          <cell r="A3750">
            <v>3750</v>
          </cell>
          <cell r="B3750" t="str">
            <v>C.RASO LISTON VIROLA</v>
          </cell>
          <cell r="C3750" t="str">
            <v>M2</v>
          </cell>
          <cell r="D3750">
            <v>20000</v>
          </cell>
        </row>
        <row r="3751">
          <cell r="A3751">
            <v>3751</v>
          </cell>
          <cell r="B3751" t="str">
            <v>GRIS CLARO SPACATTO</v>
          </cell>
          <cell r="C3751" t="str">
            <v>M2</v>
          </cell>
          <cell r="D3751">
            <v>33524</v>
          </cell>
        </row>
        <row r="3752">
          <cell r="A3752">
            <v>3752</v>
          </cell>
          <cell r="B3752" t="str">
            <v>PORC.ATLANTIS-BASE</v>
          </cell>
          <cell r="C3752" t="str">
            <v>M2</v>
          </cell>
          <cell r="D3752">
            <v>9686</v>
          </cell>
        </row>
        <row r="3753">
          <cell r="A3753">
            <v>3753</v>
          </cell>
          <cell r="B3753" t="str">
            <v>TINA ESPAÑOLA 1.87x.78x.4</v>
          </cell>
          <cell r="C3753" t="str">
            <v>UN</v>
          </cell>
          <cell r="D3753">
            <v>261272</v>
          </cell>
        </row>
        <row r="3754">
          <cell r="A3754">
            <v>3754</v>
          </cell>
          <cell r="B3754" t="str">
            <v>GRIS CLARO 153X305X11</v>
          </cell>
          <cell r="C3754" t="str">
            <v>M2</v>
          </cell>
          <cell r="D3754">
            <v>39556</v>
          </cell>
        </row>
        <row r="3755">
          <cell r="A3755">
            <v>3755</v>
          </cell>
          <cell r="B3755" t="str">
            <v>PORC.ESFUMADO-BASE</v>
          </cell>
          <cell r="C3755" t="str">
            <v>M2</v>
          </cell>
          <cell r="D3755">
            <v>7308</v>
          </cell>
        </row>
        <row r="3756">
          <cell r="A3756">
            <v>3756</v>
          </cell>
          <cell r="B3756" t="str">
            <v>BIDET ESPLENDOR</v>
          </cell>
          <cell r="C3756" t="str">
            <v>UN</v>
          </cell>
          <cell r="D3756">
            <v>130650</v>
          </cell>
        </row>
        <row r="3757">
          <cell r="A3757">
            <v>3757</v>
          </cell>
          <cell r="B3757" t="str">
            <v>GRIS CLARO 305x305x11</v>
          </cell>
          <cell r="C3757" t="str">
            <v>M2</v>
          </cell>
          <cell r="D3757">
            <v>39556</v>
          </cell>
        </row>
        <row r="3758">
          <cell r="A3758">
            <v>3758</v>
          </cell>
          <cell r="B3758" t="str">
            <v>GRIS CLARO 153x305x20</v>
          </cell>
          <cell r="C3758" t="str">
            <v>M2</v>
          </cell>
          <cell r="D3758">
            <v>52548</v>
          </cell>
        </row>
        <row r="3759">
          <cell r="A3759">
            <v>3759</v>
          </cell>
          <cell r="B3759" t="str">
            <v>HELIMALLA PLANA M-106</v>
          </cell>
          <cell r="C3759" t="str">
            <v>TN</v>
          </cell>
          <cell r="D3759">
            <v>896671</v>
          </cell>
        </row>
        <row r="3760">
          <cell r="A3760">
            <v>3760</v>
          </cell>
          <cell r="B3760" t="str">
            <v>GRIS CLARO 153X305x20  01</v>
          </cell>
          <cell r="C3760" t="str">
            <v>M2</v>
          </cell>
          <cell r="D3760">
            <v>61480</v>
          </cell>
        </row>
        <row r="3761">
          <cell r="A3761">
            <v>3761</v>
          </cell>
          <cell r="B3761" t="str">
            <v>GRIS CLARO 305x305x20</v>
          </cell>
          <cell r="C3761" t="str">
            <v>M2</v>
          </cell>
          <cell r="D3761">
            <v>58116</v>
          </cell>
        </row>
        <row r="3762">
          <cell r="A3762">
            <v>3762</v>
          </cell>
          <cell r="B3762" t="str">
            <v>PORC.VENECIA-BASE</v>
          </cell>
          <cell r="C3762" t="str">
            <v>M2</v>
          </cell>
          <cell r="D3762">
            <v>9755</v>
          </cell>
        </row>
        <row r="3763">
          <cell r="A3763">
            <v>3763</v>
          </cell>
          <cell r="B3763" t="str">
            <v>SANITARIO BLANCO MANCESA</v>
          </cell>
          <cell r="C3763" t="str">
            <v>UN</v>
          </cell>
          <cell r="D3763">
            <v>104150</v>
          </cell>
        </row>
        <row r="3764">
          <cell r="A3764">
            <v>3764</v>
          </cell>
          <cell r="B3764" t="str">
            <v>PORC.MOSAICO .VENECIA</v>
          </cell>
          <cell r="C3764" t="str">
            <v>M2</v>
          </cell>
          <cell r="D3764">
            <v>15080</v>
          </cell>
        </row>
        <row r="3765">
          <cell r="A3765">
            <v>3765</v>
          </cell>
          <cell r="B3765" t="str">
            <v>SANITARIO COLOR MANCESA</v>
          </cell>
          <cell r="C3765" t="str">
            <v>UN</v>
          </cell>
          <cell r="D3765">
            <v>125450</v>
          </cell>
        </row>
        <row r="3766">
          <cell r="A3766">
            <v>3766</v>
          </cell>
          <cell r="B3766" t="str">
            <v>L/MANOS MARINO PEDESTAL</v>
          </cell>
          <cell r="C3766" t="str">
            <v>UN</v>
          </cell>
          <cell r="D3766">
            <v>39550</v>
          </cell>
        </row>
        <row r="3767">
          <cell r="A3767">
            <v>3767</v>
          </cell>
          <cell r="B3767" t="str">
            <v>C.RASO LISTON PINO CIPRES</v>
          </cell>
          <cell r="C3767" t="str">
            <v>M2</v>
          </cell>
          <cell r="D3767">
            <v>20000</v>
          </cell>
        </row>
        <row r="3768">
          <cell r="A3768">
            <v>3768</v>
          </cell>
          <cell r="B3768" t="str">
            <v>PORC.ARCADIA BLANCO</v>
          </cell>
          <cell r="C3768" t="str">
            <v>M2</v>
          </cell>
          <cell r="D3768">
            <v>8422</v>
          </cell>
        </row>
        <row r="3769">
          <cell r="A3769">
            <v>3769</v>
          </cell>
          <cell r="B3769" t="str">
            <v>PORC.ROJO ACENTO-BASE</v>
          </cell>
          <cell r="C3769" t="str">
            <v>M2</v>
          </cell>
          <cell r="D3769">
            <v>15660</v>
          </cell>
        </row>
        <row r="3770">
          <cell r="A3770">
            <v>3770</v>
          </cell>
          <cell r="B3770" t="str">
            <v>C.RASO LISTON PINO ROMER.</v>
          </cell>
          <cell r="C3770" t="str">
            <v>M2</v>
          </cell>
          <cell r="D3770">
            <v>35000</v>
          </cell>
        </row>
        <row r="3771">
          <cell r="A3771">
            <v>3771</v>
          </cell>
          <cell r="B3771" t="str">
            <v>PORC.ESPECIAL CRISTANAC</v>
          </cell>
          <cell r="C3771" t="str">
            <v>M2</v>
          </cell>
          <cell r="D3771">
            <v>20955</v>
          </cell>
        </row>
        <row r="3772">
          <cell r="A3772">
            <v>3772</v>
          </cell>
          <cell r="B3772" t="str">
            <v>GRIS CLARO 305x305x20  01</v>
          </cell>
          <cell r="C3772" t="str">
            <v>M2</v>
          </cell>
          <cell r="D3772">
            <v>71224</v>
          </cell>
        </row>
        <row r="3773">
          <cell r="A3773">
            <v>3773</v>
          </cell>
          <cell r="B3773" t="str">
            <v>L/MANOS TORINO PEDESTAL</v>
          </cell>
          <cell r="C3773" t="str">
            <v>UN</v>
          </cell>
          <cell r="D3773">
            <v>34411</v>
          </cell>
        </row>
        <row r="3774">
          <cell r="A3774">
            <v>3774</v>
          </cell>
          <cell r="B3774" t="str">
            <v>PORC.BOCEL REMATES</v>
          </cell>
          <cell r="C3774" t="str">
            <v>UN</v>
          </cell>
          <cell r="D3774">
            <v>105</v>
          </cell>
        </row>
        <row r="3775">
          <cell r="A3775">
            <v>3775</v>
          </cell>
          <cell r="B3775" t="str">
            <v>SANITARIO BLANCO TREVI</v>
          </cell>
          <cell r="C3775" t="str">
            <v>UN</v>
          </cell>
          <cell r="D3775">
            <v>65950</v>
          </cell>
        </row>
        <row r="3776">
          <cell r="A3776">
            <v>3776</v>
          </cell>
          <cell r="B3776" t="str">
            <v>LISTELLO TRACIA 1</v>
          </cell>
          <cell r="C3776" t="str">
            <v>ML</v>
          </cell>
          <cell r="D3776">
            <v>3785</v>
          </cell>
        </row>
        <row r="3777">
          <cell r="A3777">
            <v>3777</v>
          </cell>
          <cell r="B3777" t="str">
            <v>LISTELLO MACEDONIA 1</v>
          </cell>
          <cell r="C3777" t="str">
            <v>ML</v>
          </cell>
          <cell r="D3777">
            <v>11368</v>
          </cell>
        </row>
        <row r="3778">
          <cell r="A3778">
            <v>3778</v>
          </cell>
          <cell r="B3778" t="str">
            <v>LISTELLO OLIMPIA</v>
          </cell>
          <cell r="C3778" t="str">
            <v>ML</v>
          </cell>
          <cell r="D3778">
            <v>5429</v>
          </cell>
        </row>
        <row r="3779">
          <cell r="A3779">
            <v>3779</v>
          </cell>
          <cell r="B3779" t="str">
            <v>LISTELLO OLIMPIA 4</v>
          </cell>
          <cell r="C3779" t="str">
            <v>ML</v>
          </cell>
          <cell r="D3779">
            <v>3712</v>
          </cell>
        </row>
        <row r="3780">
          <cell r="A3780">
            <v>3780</v>
          </cell>
          <cell r="B3780" t="str">
            <v>ESTUFA GAS 2 PUESTOS</v>
          </cell>
          <cell r="C3780" t="str">
            <v>UN</v>
          </cell>
          <cell r="D3780">
            <v>132450</v>
          </cell>
        </row>
        <row r="3781">
          <cell r="A3781">
            <v>3781</v>
          </cell>
          <cell r="B3781" t="str">
            <v>ESTUFA GAS 3 PUESTOS   01</v>
          </cell>
          <cell r="C3781" t="str">
            <v>UN</v>
          </cell>
          <cell r="D3781">
            <v>124990</v>
          </cell>
        </row>
        <row r="3782">
          <cell r="A3782">
            <v>3782</v>
          </cell>
          <cell r="B3782" t="str">
            <v>ESTUFA GAS 4 PUESTOS   03</v>
          </cell>
          <cell r="C3782" t="str">
            <v>UN</v>
          </cell>
          <cell r="D3782">
            <v>209680</v>
          </cell>
        </row>
        <row r="3783">
          <cell r="A3783">
            <v>3783</v>
          </cell>
          <cell r="B3783" t="str">
            <v>CLOSET TRIPLEX</v>
          </cell>
          <cell r="C3783" t="str">
            <v>M2</v>
          </cell>
          <cell r="D3783">
            <v>150000</v>
          </cell>
        </row>
        <row r="3784">
          <cell r="A3784">
            <v>3784</v>
          </cell>
          <cell r="B3784" t="str">
            <v>CLOSET FLORMORADO</v>
          </cell>
          <cell r="C3784" t="str">
            <v>M2</v>
          </cell>
          <cell r="D3784">
            <v>180000</v>
          </cell>
        </row>
        <row r="3785">
          <cell r="A3785">
            <v>3785</v>
          </cell>
          <cell r="B3785" t="str">
            <v>ESTUFA MIXTA 4 PUESTOS 02</v>
          </cell>
          <cell r="C3785" t="str">
            <v>UN</v>
          </cell>
          <cell r="D3785">
            <v>153990</v>
          </cell>
        </row>
        <row r="3786">
          <cell r="A3786">
            <v>3786</v>
          </cell>
          <cell r="B3786" t="str">
            <v>GRIS CLARO 305x610X20</v>
          </cell>
          <cell r="C3786" t="str">
            <v>M2</v>
          </cell>
          <cell r="D3786">
            <v>62176</v>
          </cell>
        </row>
        <row r="3787">
          <cell r="A3787">
            <v>3787</v>
          </cell>
          <cell r="B3787" t="str">
            <v>L/MANOS NAPOLES</v>
          </cell>
          <cell r="C3787" t="str">
            <v>UN</v>
          </cell>
          <cell r="D3787">
            <v>11550</v>
          </cell>
        </row>
        <row r="3788">
          <cell r="A3788">
            <v>3788</v>
          </cell>
          <cell r="B3788" t="str">
            <v>ESTUFA MIXTA 5 PUESTOS</v>
          </cell>
          <cell r="C3788" t="str">
            <v>UN</v>
          </cell>
          <cell r="D3788">
            <v>381390</v>
          </cell>
        </row>
        <row r="3789">
          <cell r="A3789">
            <v>3789</v>
          </cell>
          <cell r="B3789" t="str">
            <v>REVESTIMIEN.LINEA IBERICA</v>
          </cell>
          <cell r="C3789" t="str">
            <v>UN</v>
          </cell>
          <cell r="D3789">
            <v>9600</v>
          </cell>
        </row>
        <row r="3790">
          <cell r="A3790">
            <v>3790</v>
          </cell>
          <cell r="B3790" t="str">
            <v>ESTUFA ELECTRICA 2 PUEST.</v>
          </cell>
          <cell r="C3790" t="str">
            <v>UN</v>
          </cell>
          <cell r="D3790">
            <v>96150</v>
          </cell>
        </row>
        <row r="3791">
          <cell r="A3791">
            <v>3791</v>
          </cell>
          <cell r="B3791" t="str">
            <v>HORNO EMPOTRAR A GAS</v>
          </cell>
          <cell r="C3791" t="str">
            <v>UN</v>
          </cell>
          <cell r="D3791">
            <v>223490</v>
          </cell>
        </row>
        <row r="3792">
          <cell r="A3792">
            <v>3792</v>
          </cell>
          <cell r="B3792" t="str">
            <v>HORNO ESTATICO FULL GLASS</v>
          </cell>
          <cell r="C3792" t="str">
            <v>UN</v>
          </cell>
          <cell r="D3792">
            <v>249800</v>
          </cell>
        </row>
        <row r="3793">
          <cell r="A3793">
            <v>3793</v>
          </cell>
          <cell r="B3793" t="str">
            <v>PISO FERRARA 31.5x31.5</v>
          </cell>
          <cell r="C3793" t="str">
            <v>M2</v>
          </cell>
          <cell r="D3793">
            <v>12200</v>
          </cell>
        </row>
        <row r="3794">
          <cell r="A3794">
            <v>3794</v>
          </cell>
          <cell r="B3794" t="str">
            <v>PARED ROSSO  ITALIA 20x20</v>
          </cell>
          <cell r="C3794" t="str">
            <v>M2</v>
          </cell>
          <cell r="D3794">
            <v>19200</v>
          </cell>
        </row>
        <row r="3795">
          <cell r="A3795">
            <v>3795</v>
          </cell>
          <cell r="B3795" t="str">
            <v>PISO MARMOL  31.5x31.5</v>
          </cell>
          <cell r="C3795" t="str">
            <v>M2</v>
          </cell>
          <cell r="D3795">
            <v>10585</v>
          </cell>
        </row>
        <row r="3796">
          <cell r="A3796">
            <v>3796</v>
          </cell>
          <cell r="B3796" t="str">
            <v>ESTUFA ELECTRICA 4 PUEST.</v>
          </cell>
          <cell r="C3796" t="str">
            <v>UN</v>
          </cell>
          <cell r="D3796">
            <v>395990</v>
          </cell>
        </row>
        <row r="3797">
          <cell r="A3797">
            <v>3797</v>
          </cell>
          <cell r="B3797" t="str">
            <v>BANDEJA RECOLECT.DE GRASA</v>
          </cell>
          <cell r="C3797" t="str">
            <v>UN</v>
          </cell>
          <cell r="D3797">
            <v>15870</v>
          </cell>
        </row>
        <row r="3798">
          <cell r="A3798">
            <v>3798</v>
          </cell>
          <cell r="B3798" t="str">
            <v>PERFIL ABIERTO 50x160  18</v>
          </cell>
          <cell r="C3798" t="str">
            <v>UN</v>
          </cell>
          <cell r="D3798">
            <v>25263</v>
          </cell>
        </row>
        <row r="3799">
          <cell r="A3799">
            <v>3799</v>
          </cell>
          <cell r="B3799" t="str">
            <v>GRIS CLARO 305x610x20  01</v>
          </cell>
          <cell r="C3799" t="str">
            <v>M2</v>
          </cell>
          <cell r="D3799">
            <v>75052</v>
          </cell>
        </row>
        <row r="3800">
          <cell r="A3800">
            <v>3800</v>
          </cell>
          <cell r="B3800" t="str">
            <v>JABONERA GRANDE</v>
          </cell>
          <cell r="C3800" t="str">
            <v>UN</v>
          </cell>
          <cell r="D3800">
            <v>10556</v>
          </cell>
        </row>
        <row r="3801">
          <cell r="A3801">
            <v>3801</v>
          </cell>
          <cell r="B3801" t="str">
            <v>JABONERA PEQUEÑA</v>
          </cell>
          <cell r="C3801" t="str">
            <v>UN</v>
          </cell>
          <cell r="D3801">
            <v>8352</v>
          </cell>
        </row>
        <row r="3802">
          <cell r="A3802">
            <v>3802</v>
          </cell>
          <cell r="B3802" t="str">
            <v>PAPELERA</v>
          </cell>
          <cell r="C3802" t="str">
            <v>UN</v>
          </cell>
          <cell r="D3802">
            <v>10556</v>
          </cell>
        </row>
        <row r="3803">
          <cell r="A3803">
            <v>3803</v>
          </cell>
          <cell r="B3803" t="str">
            <v>VASERA</v>
          </cell>
          <cell r="C3803" t="str">
            <v>UN</v>
          </cell>
          <cell r="D3803">
            <v>8352</v>
          </cell>
        </row>
        <row r="3804">
          <cell r="A3804">
            <v>3804</v>
          </cell>
          <cell r="B3804" t="str">
            <v>GANCHO</v>
          </cell>
          <cell r="C3804" t="str">
            <v>UN</v>
          </cell>
          <cell r="D3804">
            <v>8352</v>
          </cell>
        </row>
        <row r="3805">
          <cell r="A3805">
            <v>3805</v>
          </cell>
          <cell r="B3805" t="str">
            <v>TOALLERO</v>
          </cell>
          <cell r="C3805" t="str">
            <v>UN</v>
          </cell>
          <cell r="D3805">
            <v>10556</v>
          </cell>
        </row>
        <row r="3806">
          <cell r="A3806">
            <v>3806</v>
          </cell>
          <cell r="B3806" t="str">
            <v>JUEGO COMPLETO</v>
          </cell>
          <cell r="C3806" t="str">
            <v>UN</v>
          </cell>
          <cell r="D3806">
            <v>67280</v>
          </cell>
        </row>
        <row r="3807">
          <cell r="A3807">
            <v>3807</v>
          </cell>
          <cell r="B3807" t="str">
            <v>PERFIL ABIERTO 50x160  16</v>
          </cell>
          <cell r="C3807" t="str">
            <v>UN</v>
          </cell>
          <cell r="D3807">
            <v>30832</v>
          </cell>
        </row>
        <row r="3808">
          <cell r="A3808">
            <v>3808</v>
          </cell>
          <cell r="B3808" t="str">
            <v>PERFIL ABIERTO 50x160  14</v>
          </cell>
          <cell r="C3808" t="str">
            <v>UN</v>
          </cell>
          <cell r="D3808">
            <v>38139</v>
          </cell>
        </row>
        <row r="3809">
          <cell r="A3809">
            <v>3809</v>
          </cell>
          <cell r="B3809" t="str">
            <v>PERFIL ABIERTO 50x200  18</v>
          </cell>
          <cell r="C3809" t="str">
            <v>UN</v>
          </cell>
          <cell r="D3809">
            <v>29066</v>
          </cell>
        </row>
        <row r="3810">
          <cell r="A3810">
            <v>3810</v>
          </cell>
          <cell r="B3810" t="str">
            <v>PERFIL ABIERTO 50x200  16</v>
          </cell>
          <cell r="C3810" t="str">
            <v>UN</v>
          </cell>
          <cell r="D3810">
            <v>35530</v>
          </cell>
        </row>
        <row r="3811">
          <cell r="A3811">
            <v>3811</v>
          </cell>
          <cell r="B3811" t="str">
            <v>PERFIL ABIERTO 50x200  14</v>
          </cell>
          <cell r="C3811" t="str">
            <v>UN</v>
          </cell>
          <cell r="D3811">
            <v>43886</v>
          </cell>
        </row>
        <row r="3812">
          <cell r="A3812">
            <v>3812</v>
          </cell>
          <cell r="B3812" t="str">
            <v>PERFIL CERRADO 50x100  18</v>
          </cell>
          <cell r="C3812" t="str">
            <v>UN</v>
          </cell>
          <cell r="D3812">
            <v>24284</v>
          </cell>
        </row>
        <row r="3813">
          <cell r="A3813">
            <v>3813</v>
          </cell>
          <cell r="B3813" t="str">
            <v>JUEGO COMPLETO      STILO</v>
          </cell>
          <cell r="C3813" t="str">
            <v>UN</v>
          </cell>
          <cell r="D3813">
            <v>67280</v>
          </cell>
        </row>
        <row r="3814">
          <cell r="A3814">
            <v>3814</v>
          </cell>
          <cell r="B3814" t="str">
            <v>JABONERA GRANDE        01</v>
          </cell>
          <cell r="C3814" t="str">
            <v>UN</v>
          </cell>
          <cell r="D3814">
            <v>4756</v>
          </cell>
        </row>
        <row r="3815">
          <cell r="A3815">
            <v>3815</v>
          </cell>
          <cell r="B3815" t="str">
            <v>JABONERA PEQUEÑA       01</v>
          </cell>
          <cell r="C3815" t="str">
            <v>UN</v>
          </cell>
          <cell r="D3815">
            <v>3944</v>
          </cell>
        </row>
        <row r="3816">
          <cell r="A3816">
            <v>3816</v>
          </cell>
          <cell r="B3816" t="str">
            <v>PAPELERA               01</v>
          </cell>
          <cell r="C3816" t="str">
            <v>UN</v>
          </cell>
          <cell r="D3816">
            <v>4988</v>
          </cell>
        </row>
        <row r="3817">
          <cell r="A3817">
            <v>3817</v>
          </cell>
          <cell r="B3817" t="str">
            <v>VASERA                 01</v>
          </cell>
          <cell r="C3817" t="str">
            <v>UN</v>
          </cell>
          <cell r="D3817">
            <v>3944</v>
          </cell>
        </row>
        <row r="3818">
          <cell r="A3818">
            <v>3818</v>
          </cell>
          <cell r="B3818" t="str">
            <v>TOALLERO               01</v>
          </cell>
          <cell r="C3818" t="str">
            <v>UN</v>
          </cell>
          <cell r="D3818">
            <v>4988</v>
          </cell>
        </row>
        <row r="3819">
          <cell r="A3819">
            <v>3819</v>
          </cell>
          <cell r="B3819" t="str">
            <v>GANCHO                 01</v>
          </cell>
          <cell r="C3819" t="str">
            <v>UN</v>
          </cell>
          <cell r="D3819">
            <v>3944</v>
          </cell>
        </row>
        <row r="3820">
          <cell r="A3820">
            <v>3820</v>
          </cell>
          <cell r="B3820" t="str">
            <v>JUEGO COMPLETO         01</v>
          </cell>
          <cell r="C3820" t="str">
            <v>UN</v>
          </cell>
          <cell r="D3820">
            <v>29464</v>
          </cell>
        </row>
        <row r="3821">
          <cell r="A3821">
            <v>3821</v>
          </cell>
          <cell r="B3821" t="str">
            <v>PERFIL CERRADO 50x100  16</v>
          </cell>
          <cell r="C3821" t="str">
            <v>UN</v>
          </cell>
          <cell r="D3821">
            <v>30083</v>
          </cell>
        </row>
        <row r="3822">
          <cell r="A3822">
            <v>3822</v>
          </cell>
          <cell r="B3822" t="str">
            <v>PERFIL CERRADO 50x100  14</v>
          </cell>
          <cell r="C3822" t="str">
            <v>UN</v>
          </cell>
          <cell r="D3822">
            <v>37965</v>
          </cell>
        </row>
        <row r="3823">
          <cell r="A3823">
            <v>3823</v>
          </cell>
          <cell r="B3823" t="str">
            <v>PERFIL CERRADO 50x100</v>
          </cell>
          <cell r="C3823" t="str">
            <v>UN</v>
          </cell>
          <cell r="D3823">
            <v>46026</v>
          </cell>
        </row>
        <row r="3824">
          <cell r="A3824">
            <v>3824</v>
          </cell>
          <cell r="B3824" t="str">
            <v>PERFIL CERRADO 50x100  01</v>
          </cell>
          <cell r="C3824" t="str">
            <v>UN</v>
          </cell>
          <cell r="D3824">
            <v>57932</v>
          </cell>
        </row>
        <row r="3825">
          <cell r="A3825">
            <v>3825</v>
          </cell>
          <cell r="B3825" t="str">
            <v>INTERRUPTOR SENCILLO   12</v>
          </cell>
          <cell r="C3825" t="str">
            <v>UN</v>
          </cell>
          <cell r="D3825">
            <v>1380</v>
          </cell>
        </row>
        <row r="3826">
          <cell r="A3826">
            <v>3826</v>
          </cell>
          <cell r="B3826" t="str">
            <v>GRIS CLARO ASERRADO</v>
          </cell>
          <cell r="C3826" t="str">
            <v>M2</v>
          </cell>
          <cell r="D3826">
            <v>50228</v>
          </cell>
        </row>
        <row r="3827">
          <cell r="A3827">
            <v>3827</v>
          </cell>
          <cell r="B3827" t="str">
            <v>JUEGO COMPLETO      ROYAL</v>
          </cell>
          <cell r="C3827" t="str">
            <v>UN</v>
          </cell>
          <cell r="D3827">
            <v>29464</v>
          </cell>
        </row>
        <row r="3828">
          <cell r="A3828">
            <v>3828</v>
          </cell>
          <cell r="B3828" t="str">
            <v>JABONERA GRANDE      NOVA</v>
          </cell>
          <cell r="C3828" t="str">
            <v>UN</v>
          </cell>
          <cell r="D3828">
            <v>4756</v>
          </cell>
        </row>
        <row r="3829">
          <cell r="A3829">
            <v>3829</v>
          </cell>
          <cell r="B3829" t="str">
            <v>JABONERA PEQUEÑA     NOVA</v>
          </cell>
          <cell r="C3829" t="str">
            <v>UN</v>
          </cell>
          <cell r="D3829">
            <v>3944</v>
          </cell>
        </row>
        <row r="3830">
          <cell r="A3830">
            <v>3830</v>
          </cell>
          <cell r="B3830" t="str">
            <v>PAPELERA             NOVA</v>
          </cell>
          <cell r="C3830" t="str">
            <v>UN</v>
          </cell>
          <cell r="D3830">
            <v>4988</v>
          </cell>
        </row>
        <row r="3831">
          <cell r="A3831">
            <v>3831</v>
          </cell>
          <cell r="B3831" t="str">
            <v>VASERA               NOVA</v>
          </cell>
          <cell r="C3831" t="str">
            <v>UN</v>
          </cell>
          <cell r="D3831">
            <v>3944</v>
          </cell>
        </row>
        <row r="3832">
          <cell r="A3832">
            <v>3832</v>
          </cell>
          <cell r="B3832" t="str">
            <v>TOALLERO             NOVA</v>
          </cell>
          <cell r="C3832" t="str">
            <v>UN</v>
          </cell>
          <cell r="D3832">
            <v>4988</v>
          </cell>
        </row>
        <row r="3833">
          <cell r="A3833">
            <v>3833</v>
          </cell>
          <cell r="B3833" t="str">
            <v>GANCHO               NOVA</v>
          </cell>
          <cell r="C3833" t="str">
            <v>UN</v>
          </cell>
          <cell r="D3833">
            <v>3944</v>
          </cell>
        </row>
        <row r="3834">
          <cell r="A3834">
            <v>3834</v>
          </cell>
          <cell r="B3834" t="str">
            <v>JUEGO COMPLETO       NOVA</v>
          </cell>
          <cell r="C3834" t="str">
            <v>UN</v>
          </cell>
          <cell r="D3834">
            <v>29464</v>
          </cell>
        </row>
        <row r="3835">
          <cell r="A3835">
            <v>3835</v>
          </cell>
          <cell r="B3835" t="str">
            <v>JABONERA GRANDE   ACUACER</v>
          </cell>
          <cell r="C3835" t="str">
            <v>UN</v>
          </cell>
          <cell r="D3835">
            <v>3712</v>
          </cell>
        </row>
        <row r="3836">
          <cell r="A3836">
            <v>3836</v>
          </cell>
          <cell r="B3836" t="str">
            <v>INTERRUP.BIPOLAR SENCILLO</v>
          </cell>
          <cell r="C3836" t="str">
            <v>UN</v>
          </cell>
          <cell r="D3836">
            <v>4014</v>
          </cell>
        </row>
        <row r="3837">
          <cell r="A3837">
            <v>3837</v>
          </cell>
          <cell r="B3837" t="str">
            <v>PAPELERA          ACUACER</v>
          </cell>
          <cell r="C3837" t="str">
            <v>UN</v>
          </cell>
          <cell r="D3837">
            <v>3712</v>
          </cell>
        </row>
        <row r="3838">
          <cell r="A3838">
            <v>3838</v>
          </cell>
          <cell r="B3838" t="str">
            <v>INTERRUP.COMUTABLE SENCI.</v>
          </cell>
          <cell r="C3838" t="str">
            <v>UN</v>
          </cell>
          <cell r="D3838">
            <v>1519</v>
          </cell>
        </row>
        <row r="3839">
          <cell r="A3839">
            <v>3839</v>
          </cell>
          <cell r="B3839" t="str">
            <v>TOALLERO          ACUACER</v>
          </cell>
          <cell r="C3839" t="str">
            <v>UN</v>
          </cell>
          <cell r="D3839">
            <v>3712</v>
          </cell>
        </row>
        <row r="3840">
          <cell r="A3840">
            <v>3840</v>
          </cell>
          <cell r="B3840" t="str">
            <v>TOMACORRIENTE SENCILLO</v>
          </cell>
          <cell r="C3840" t="str">
            <v>UN</v>
          </cell>
          <cell r="D3840">
            <v>1163</v>
          </cell>
        </row>
        <row r="3841">
          <cell r="A3841">
            <v>3841</v>
          </cell>
          <cell r="B3841" t="str">
            <v>JUEGO COMPLETO    ACUACER</v>
          </cell>
          <cell r="C3841" t="str">
            <v>UN</v>
          </cell>
          <cell r="D3841">
            <v>19720</v>
          </cell>
        </row>
        <row r="3842">
          <cell r="A3842">
            <v>3842</v>
          </cell>
          <cell r="B3842" t="str">
            <v>TOMACORRIENT.PATA TRABADA</v>
          </cell>
          <cell r="C3842" t="str">
            <v>UN</v>
          </cell>
          <cell r="D3842">
            <v>2482</v>
          </cell>
        </row>
        <row r="3843">
          <cell r="A3843">
            <v>3843</v>
          </cell>
          <cell r="B3843" t="str">
            <v>TOMA TELEFON.COLOMBIANA</v>
          </cell>
          <cell r="C3843" t="str">
            <v>UN</v>
          </cell>
          <cell r="D3843">
            <v>1206</v>
          </cell>
        </row>
        <row r="3844">
          <cell r="A3844">
            <v>3844</v>
          </cell>
          <cell r="B3844" t="str">
            <v>TOMACORRIENTE+INTERRUPTOR</v>
          </cell>
          <cell r="C3844" t="str">
            <v>UN</v>
          </cell>
          <cell r="D3844">
            <v>1960</v>
          </cell>
        </row>
        <row r="3845">
          <cell r="A3845">
            <v>3845</v>
          </cell>
          <cell r="B3845" t="str">
            <v>TOMACORRIENTE+INT.CONMUT.</v>
          </cell>
          <cell r="C3845" t="str">
            <v>UN</v>
          </cell>
          <cell r="D3845">
            <v>2169</v>
          </cell>
        </row>
        <row r="3846">
          <cell r="A3846">
            <v>3846</v>
          </cell>
          <cell r="B3846" t="str">
            <v>TOMACORRIENTE DOBLE</v>
          </cell>
          <cell r="C3846" t="str">
            <v>UN</v>
          </cell>
          <cell r="D3846">
            <v>1415</v>
          </cell>
        </row>
        <row r="3847">
          <cell r="A3847">
            <v>3847</v>
          </cell>
          <cell r="B3847" t="str">
            <v>TOMACOR.DOBLE POLO-TIERRA</v>
          </cell>
          <cell r="C3847" t="str">
            <v>UN</v>
          </cell>
          <cell r="D3847">
            <v>1810</v>
          </cell>
        </row>
        <row r="3848">
          <cell r="A3848">
            <v>3848</v>
          </cell>
          <cell r="B3848" t="str">
            <v>PISO SICILIA CARRARA</v>
          </cell>
          <cell r="C3848" t="str">
            <v>M2</v>
          </cell>
          <cell r="D3848">
            <v>13350</v>
          </cell>
        </row>
        <row r="3849">
          <cell r="A3849">
            <v>3849</v>
          </cell>
          <cell r="B3849" t="str">
            <v>PISO ARGENTO 31.5x31.5</v>
          </cell>
          <cell r="C3849" t="str">
            <v>M2</v>
          </cell>
          <cell r="D3849">
            <v>10150</v>
          </cell>
        </row>
        <row r="3850">
          <cell r="A3850">
            <v>3850</v>
          </cell>
          <cell r="B3850" t="str">
            <v>PARED LAZIO BRILLANTE</v>
          </cell>
          <cell r="C3850" t="str">
            <v>M2</v>
          </cell>
          <cell r="D3850">
            <v>10750</v>
          </cell>
        </row>
        <row r="3851">
          <cell r="A3851">
            <v>3851</v>
          </cell>
          <cell r="B3851" t="str">
            <v>PARED LOMBARDIA BRILLANTE</v>
          </cell>
          <cell r="C3851" t="str">
            <v>M2</v>
          </cell>
          <cell r="D3851">
            <v>14930</v>
          </cell>
        </row>
        <row r="3852">
          <cell r="A3852">
            <v>3852</v>
          </cell>
          <cell r="B3852" t="str">
            <v>PARED PARMA BRILLANTE</v>
          </cell>
          <cell r="C3852" t="str">
            <v>M2</v>
          </cell>
          <cell r="D3852">
            <v>9990</v>
          </cell>
        </row>
        <row r="3853">
          <cell r="A3853">
            <v>3853</v>
          </cell>
          <cell r="B3853" t="str">
            <v>PARED MURANO</v>
          </cell>
          <cell r="C3853" t="str">
            <v>M2</v>
          </cell>
          <cell r="D3853">
            <v>9990</v>
          </cell>
        </row>
        <row r="3854">
          <cell r="A3854">
            <v>3854</v>
          </cell>
          <cell r="B3854" t="str">
            <v>PISO ADRIATICO 20x20</v>
          </cell>
          <cell r="C3854" t="str">
            <v>M2</v>
          </cell>
          <cell r="D3854">
            <v>9200</v>
          </cell>
        </row>
        <row r="3855">
          <cell r="A3855">
            <v>3855</v>
          </cell>
          <cell r="B3855" t="str">
            <v>CENEFAS DECORADO 6x20 CM</v>
          </cell>
          <cell r="C3855" t="str">
            <v>ML</v>
          </cell>
          <cell r="D3855">
            <v>10750</v>
          </cell>
        </row>
        <row r="3856">
          <cell r="A3856">
            <v>3856</v>
          </cell>
          <cell r="B3856" t="str">
            <v>L/MANOS PREST/ELITE  PED.</v>
          </cell>
          <cell r="C3856" t="str">
            <v>UN</v>
          </cell>
          <cell r="D3856">
            <v>301600</v>
          </cell>
        </row>
        <row r="3857">
          <cell r="A3857">
            <v>3857</v>
          </cell>
          <cell r="B3857" t="str">
            <v>CENEFAS DECORADO 8x25 CM</v>
          </cell>
          <cell r="C3857" t="str">
            <v>ML</v>
          </cell>
          <cell r="D3857">
            <v>12160</v>
          </cell>
        </row>
        <row r="3858">
          <cell r="A3858">
            <v>3858</v>
          </cell>
          <cell r="B3858" t="str">
            <v>L/MANOS PREST/ELITE</v>
          </cell>
          <cell r="C3858" t="str">
            <v>UN</v>
          </cell>
          <cell r="D3858">
            <v>276521</v>
          </cell>
        </row>
        <row r="3859">
          <cell r="A3859">
            <v>3859</v>
          </cell>
          <cell r="B3859" t="str">
            <v>MORTERO 750 PSI</v>
          </cell>
          <cell r="C3859" t="str">
            <v>M3</v>
          </cell>
          <cell r="D3859">
            <v>95932</v>
          </cell>
        </row>
        <row r="3860">
          <cell r="A3860">
            <v>3860</v>
          </cell>
          <cell r="B3860" t="str">
            <v>MORTERO 1800 PSI</v>
          </cell>
          <cell r="C3860" t="str">
            <v>M3</v>
          </cell>
          <cell r="D3860">
            <v>98368</v>
          </cell>
        </row>
        <row r="3861">
          <cell r="A3861">
            <v>3861</v>
          </cell>
          <cell r="B3861" t="str">
            <v>MORTERO 2500 PSI</v>
          </cell>
          <cell r="C3861" t="str">
            <v>M3</v>
          </cell>
          <cell r="D3861">
            <v>108692</v>
          </cell>
        </row>
        <row r="3862">
          <cell r="A3862">
            <v>3862</v>
          </cell>
          <cell r="B3862" t="str">
            <v>CONCR.P/PAVIMENT.42KG/C03</v>
          </cell>
          <cell r="C3862" t="str">
            <v>M3</v>
          </cell>
          <cell r="D3862">
            <v>174348</v>
          </cell>
        </row>
        <row r="3863">
          <cell r="A3863">
            <v>3863</v>
          </cell>
          <cell r="B3863" t="str">
            <v>CONCR.P/PAVIMENT.35KG/C03</v>
          </cell>
          <cell r="C3863" t="str">
            <v>M3</v>
          </cell>
          <cell r="D3863">
            <v>143144</v>
          </cell>
        </row>
        <row r="3864">
          <cell r="A3864">
            <v>3864</v>
          </cell>
          <cell r="B3864" t="str">
            <v>L/MANOS PREST/PRISMA</v>
          </cell>
          <cell r="C3864" t="str">
            <v>UN</v>
          </cell>
          <cell r="D3864">
            <v>177921</v>
          </cell>
        </row>
        <row r="3865">
          <cell r="A3865">
            <v>3865</v>
          </cell>
          <cell r="B3865" t="str">
            <v>CABLE TRIPLEX 15 KV   2/0</v>
          </cell>
          <cell r="C3865" t="str">
            <v>ML</v>
          </cell>
          <cell r="D3865">
            <v>51532</v>
          </cell>
        </row>
        <row r="3866">
          <cell r="A3866">
            <v>3866</v>
          </cell>
          <cell r="B3866" t="str">
            <v>BOMBA PARA CONCRETO    03</v>
          </cell>
          <cell r="C3866" t="str">
            <v>M3</v>
          </cell>
          <cell r="D3866">
            <v>9280</v>
          </cell>
        </row>
        <row r="3867">
          <cell r="A3867">
            <v>3867</v>
          </cell>
          <cell r="B3867" t="str">
            <v>CABLE TRIPLEX 15 KV   4/0</v>
          </cell>
          <cell r="C3867" t="str">
            <v>ML</v>
          </cell>
          <cell r="D3867">
            <v>50200</v>
          </cell>
        </row>
        <row r="3868">
          <cell r="A3868">
            <v>3868</v>
          </cell>
          <cell r="B3868" t="str">
            <v>RETCEL ENTREPISO   0.15</v>
          </cell>
          <cell r="C3868" t="str">
            <v>M2</v>
          </cell>
          <cell r="D3868">
            <v>6612</v>
          </cell>
        </row>
        <row r="3869">
          <cell r="A3869">
            <v>3869</v>
          </cell>
          <cell r="B3869" t="str">
            <v>CONCR.P/PAVIMENT.45KG/C02</v>
          </cell>
          <cell r="C3869" t="str">
            <v>M3</v>
          </cell>
          <cell r="D3869">
            <v>185020</v>
          </cell>
        </row>
        <row r="3870">
          <cell r="A3870">
            <v>3870</v>
          </cell>
          <cell r="B3870" t="str">
            <v>BIDET   PREST/ELITE</v>
          </cell>
          <cell r="C3870" t="str">
            <v>UN</v>
          </cell>
          <cell r="D3870">
            <v>376084</v>
          </cell>
        </row>
        <row r="3871">
          <cell r="A3871">
            <v>3871</v>
          </cell>
          <cell r="B3871" t="str">
            <v>COSTO ADICIONAL POR FIB01</v>
          </cell>
          <cell r="C3871" t="str">
            <v>M3</v>
          </cell>
          <cell r="D3871">
            <v>13920</v>
          </cell>
        </row>
        <row r="3872">
          <cell r="A3872">
            <v>3872</v>
          </cell>
          <cell r="B3872" t="str">
            <v>L/MANOS STILO/DANESA PED.</v>
          </cell>
          <cell r="C3872" t="str">
            <v>UN</v>
          </cell>
          <cell r="D3872">
            <v>301055</v>
          </cell>
        </row>
        <row r="3873">
          <cell r="A3873">
            <v>3873</v>
          </cell>
          <cell r="B3873" t="str">
            <v>PEGAITALIA</v>
          </cell>
          <cell r="C3873" t="str">
            <v>KG</v>
          </cell>
          <cell r="D3873">
            <v>380</v>
          </cell>
        </row>
        <row r="3874">
          <cell r="A3874">
            <v>3874</v>
          </cell>
          <cell r="B3874" t="str">
            <v>GRIS CLARO ASERRADO    01</v>
          </cell>
          <cell r="C3874" t="str">
            <v>M2</v>
          </cell>
          <cell r="D3874">
            <v>69740</v>
          </cell>
        </row>
        <row r="3875">
          <cell r="A3875">
            <v>3875</v>
          </cell>
          <cell r="B3875" t="str">
            <v>L/MANOS STILO/MONOC. PED.</v>
          </cell>
          <cell r="C3875" t="str">
            <v>UN</v>
          </cell>
          <cell r="D3875">
            <v>278516</v>
          </cell>
        </row>
        <row r="3876">
          <cell r="A3876">
            <v>3876</v>
          </cell>
          <cell r="B3876" t="str">
            <v>L/MANOS STILO GAVIOTA</v>
          </cell>
          <cell r="C3876" t="str">
            <v>UN</v>
          </cell>
          <cell r="D3876">
            <v>192572</v>
          </cell>
        </row>
        <row r="3877">
          <cell r="A3877">
            <v>3877</v>
          </cell>
          <cell r="B3877" t="str">
            <v>GRIS CLARO CUADREADO</v>
          </cell>
          <cell r="C3877" t="str">
            <v>M2</v>
          </cell>
          <cell r="D3877">
            <v>71456</v>
          </cell>
        </row>
        <row r="3878">
          <cell r="A3878">
            <v>3878</v>
          </cell>
          <cell r="B3878" t="str">
            <v>L/MANOS STILO SFERA</v>
          </cell>
          <cell r="C3878" t="str">
            <v>UN</v>
          </cell>
          <cell r="D3878">
            <v>179916</v>
          </cell>
        </row>
        <row r="3879">
          <cell r="A3879">
            <v>3879</v>
          </cell>
          <cell r="B3879" t="str">
            <v>GRIS CLARO CUADREADO   01</v>
          </cell>
          <cell r="C3879" t="str">
            <v>M2</v>
          </cell>
          <cell r="D3879">
            <v>85144</v>
          </cell>
        </row>
        <row r="3880">
          <cell r="A3880">
            <v>3880</v>
          </cell>
          <cell r="B3880" t="str">
            <v>L/MANOS STILO/ELITE</v>
          </cell>
          <cell r="C3880" t="str">
            <v>UN</v>
          </cell>
          <cell r="D3880">
            <v>201121</v>
          </cell>
        </row>
        <row r="3881">
          <cell r="A3881">
            <v>3881</v>
          </cell>
          <cell r="B3881" t="str">
            <v>DESAGUE DE GIRO 23cm</v>
          </cell>
          <cell r="C3881" t="str">
            <v>UN</v>
          </cell>
          <cell r="D3881">
            <v>28792</v>
          </cell>
        </row>
        <row r="3882">
          <cell r="A3882">
            <v>3882</v>
          </cell>
          <cell r="B3882" t="str">
            <v>L/MANOS STILO GAVITA</v>
          </cell>
          <cell r="C3882" t="str">
            <v>UN</v>
          </cell>
          <cell r="D3882">
            <v>192572</v>
          </cell>
        </row>
        <row r="3883">
          <cell r="A3883">
            <v>3883</v>
          </cell>
          <cell r="B3883" t="str">
            <v>HIERRO RECTO     1/4 A-37</v>
          </cell>
          <cell r="C3883" t="str">
            <v>KG</v>
          </cell>
          <cell r="D3883">
            <v>600</v>
          </cell>
        </row>
        <row r="3884">
          <cell r="A3884">
            <v>3884</v>
          </cell>
          <cell r="B3884" t="str">
            <v>L/MANOS STILO ELITE</v>
          </cell>
          <cell r="C3884" t="str">
            <v>UN</v>
          </cell>
          <cell r="D3884">
            <v>189521</v>
          </cell>
        </row>
        <row r="3885">
          <cell r="A3885">
            <v>3885</v>
          </cell>
          <cell r="B3885" t="str">
            <v>HIERRO RECTO     3/8 A-37</v>
          </cell>
          <cell r="C3885" t="str">
            <v>KG</v>
          </cell>
          <cell r="D3885">
            <v>1400</v>
          </cell>
        </row>
        <row r="3886">
          <cell r="A3886">
            <v>3886</v>
          </cell>
          <cell r="B3886" t="str">
            <v>SANITARIO STILO BLANCO</v>
          </cell>
          <cell r="C3886" t="str">
            <v>UN</v>
          </cell>
          <cell r="D3886">
            <v>301600</v>
          </cell>
        </row>
        <row r="3887">
          <cell r="A3887">
            <v>3887</v>
          </cell>
          <cell r="B3887" t="str">
            <v>SANITARIO STILO COMPLETO</v>
          </cell>
          <cell r="C3887" t="str">
            <v>UN</v>
          </cell>
          <cell r="D3887">
            <v>348000</v>
          </cell>
        </row>
        <row r="3888">
          <cell r="A3888">
            <v>3888</v>
          </cell>
          <cell r="B3888" t="str">
            <v>HIERRO RECTO     1/2 A-60</v>
          </cell>
          <cell r="C3888" t="str">
            <v>KG</v>
          </cell>
          <cell r="D3888">
            <v>533</v>
          </cell>
        </row>
        <row r="3889">
          <cell r="A3889">
            <v>3889</v>
          </cell>
          <cell r="B3889" t="str">
            <v>NEGRO AZABACHE 153X305X10</v>
          </cell>
          <cell r="C3889" t="str">
            <v>M2</v>
          </cell>
          <cell r="D3889">
            <v>42688</v>
          </cell>
        </row>
        <row r="3890">
          <cell r="A3890">
            <v>3890</v>
          </cell>
          <cell r="B3890" t="str">
            <v>BIDET STILO/ELITE</v>
          </cell>
          <cell r="C3890" t="str">
            <v>UN</v>
          </cell>
          <cell r="D3890">
            <v>254284</v>
          </cell>
        </row>
        <row r="3891">
          <cell r="A3891">
            <v>3891</v>
          </cell>
          <cell r="B3891" t="str">
            <v>NEGRO AZABACHE 305x305X10</v>
          </cell>
          <cell r="C3891" t="str">
            <v>M2</v>
          </cell>
          <cell r="D3891">
            <v>42688</v>
          </cell>
        </row>
        <row r="3892">
          <cell r="A3892">
            <v>3892</v>
          </cell>
          <cell r="B3892" t="str">
            <v>HIERRO FIGURADO  1/4 A-37</v>
          </cell>
          <cell r="C3892" t="str">
            <v>KG</v>
          </cell>
          <cell r="D3892">
            <v>600</v>
          </cell>
        </row>
        <row r="3893">
          <cell r="A3893">
            <v>3893</v>
          </cell>
          <cell r="B3893" t="str">
            <v>L/MANOS TIFFANY/MONOC COL</v>
          </cell>
          <cell r="C3893" t="str">
            <v>UN</v>
          </cell>
          <cell r="D3893">
            <v>112984</v>
          </cell>
        </row>
        <row r="3894">
          <cell r="A3894">
            <v>3894</v>
          </cell>
          <cell r="B3894" t="str">
            <v>L/MANOS TIFFANY/PRISM.COL</v>
          </cell>
          <cell r="C3894" t="str">
            <v>UN</v>
          </cell>
          <cell r="D3894">
            <v>104551</v>
          </cell>
        </row>
        <row r="3895">
          <cell r="A3895">
            <v>3895</v>
          </cell>
          <cell r="B3895" t="str">
            <v>HIERRO FIGURADO  3/8 A-37</v>
          </cell>
          <cell r="C3895" t="str">
            <v>KG</v>
          </cell>
          <cell r="D3895">
            <v>1400</v>
          </cell>
        </row>
        <row r="3896">
          <cell r="A3896">
            <v>3896</v>
          </cell>
          <cell r="B3896" t="str">
            <v>L/MANOS TIFFANY/LOIRA BLC</v>
          </cell>
          <cell r="C3896" t="str">
            <v>UN</v>
          </cell>
          <cell r="D3896">
            <v>131869</v>
          </cell>
        </row>
        <row r="3897">
          <cell r="A3897">
            <v>3897</v>
          </cell>
          <cell r="B3897" t="str">
            <v>NEGRO AZABACHE ZOCALO</v>
          </cell>
          <cell r="C3897" t="str">
            <v>ML</v>
          </cell>
          <cell r="D3897">
            <v>3132</v>
          </cell>
        </row>
        <row r="3898">
          <cell r="A3898">
            <v>3898</v>
          </cell>
          <cell r="B3898" t="str">
            <v>HIERRO FIGURADO  1/2 A 60</v>
          </cell>
          <cell r="C3898" t="str">
            <v>KG</v>
          </cell>
          <cell r="D3898">
            <v>2700</v>
          </cell>
        </row>
        <row r="3899">
          <cell r="A3899">
            <v>3899</v>
          </cell>
          <cell r="B3899" t="str">
            <v>L/MANOS TIFFANY SFERA</v>
          </cell>
          <cell r="C3899" t="str">
            <v>UN</v>
          </cell>
          <cell r="D3899">
            <v>202710</v>
          </cell>
        </row>
        <row r="3900">
          <cell r="A3900">
            <v>3900</v>
          </cell>
          <cell r="B3900" t="str">
            <v>NEGRO AZABACHE 153X305x11</v>
          </cell>
          <cell r="C3900" t="str">
            <v>M2</v>
          </cell>
          <cell r="D3900">
            <v>30624</v>
          </cell>
        </row>
        <row r="3901">
          <cell r="A3901">
            <v>3901</v>
          </cell>
          <cell r="B3901" t="str">
            <v>SANITARIO TIFFANY   COLOR</v>
          </cell>
          <cell r="C3901" t="str">
            <v>UN</v>
          </cell>
          <cell r="D3901">
            <v>237800</v>
          </cell>
        </row>
        <row r="3902">
          <cell r="A3902">
            <v>3902</v>
          </cell>
          <cell r="B3902" t="str">
            <v>NEGRO AZABACHE 305x305x11</v>
          </cell>
          <cell r="C3902" t="str">
            <v>M2</v>
          </cell>
          <cell r="D3902">
            <v>30624</v>
          </cell>
        </row>
        <row r="3903">
          <cell r="A3903">
            <v>3903</v>
          </cell>
          <cell r="B3903" t="str">
            <v>NEGRO AZABACHE 153X305x20</v>
          </cell>
          <cell r="C3903" t="str">
            <v>M2</v>
          </cell>
          <cell r="D3903">
            <v>37204</v>
          </cell>
        </row>
        <row r="3904">
          <cell r="A3904">
            <v>3904</v>
          </cell>
          <cell r="B3904" t="str">
            <v>BIDET TIFFANY BLANCO</v>
          </cell>
          <cell r="C3904" t="str">
            <v>UN</v>
          </cell>
          <cell r="D3904">
            <v>97685</v>
          </cell>
        </row>
        <row r="3905">
          <cell r="A3905">
            <v>3905</v>
          </cell>
          <cell r="B3905" t="str">
            <v>BIDET TIFFANY COL</v>
          </cell>
          <cell r="C3905" t="str">
            <v>UN</v>
          </cell>
          <cell r="D3905">
            <v>97685</v>
          </cell>
        </row>
        <row r="3906">
          <cell r="A3906">
            <v>3906</v>
          </cell>
          <cell r="B3906" t="str">
            <v>BIDET TIFFANY GAVIOTA</v>
          </cell>
          <cell r="C3906" t="str">
            <v>UN</v>
          </cell>
          <cell r="D3906">
            <v>235167</v>
          </cell>
        </row>
        <row r="3907">
          <cell r="A3907">
            <v>3907</v>
          </cell>
          <cell r="B3907" t="str">
            <v>NEGRO AZABACHE 153x305x01</v>
          </cell>
          <cell r="C3907" t="str">
            <v>M2</v>
          </cell>
          <cell r="D3907">
            <v>44428</v>
          </cell>
        </row>
        <row r="3908">
          <cell r="A3908">
            <v>3908</v>
          </cell>
          <cell r="B3908" t="str">
            <v>L/MANOS ROYAL/PORCEL.BLC</v>
          </cell>
          <cell r="C3908" t="str">
            <v>UN</v>
          </cell>
          <cell r="D3908">
            <v>128064</v>
          </cell>
        </row>
        <row r="3909">
          <cell r="A3909">
            <v>3909</v>
          </cell>
          <cell r="B3909" t="str">
            <v>L/MANOS ROYAL/PORCEL.COL</v>
          </cell>
          <cell r="C3909" t="str">
            <v>UN</v>
          </cell>
          <cell r="D3909">
            <v>136184</v>
          </cell>
        </row>
        <row r="3910">
          <cell r="A3910">
            <v>3910</v>
          </cell>
          <cell r="B3910" t="str">
            <v>L/MANOS ROYAL/PRISMA BLC</v>
          </cell>
          <cell r="C3910" t="str">
            <v>UN</v>
          </cell>
          <cell r="D3910">
            <v>114991</v>
          </cell>
        </row>
        <row r="3911">
          <cell r="A3911">
            <v>3911</v>
          </cell>
          <cell r="B3911" t="str">
            <v>L/MANOS ROYAL/PRISMA COL</v>
          </cell>
          <cell r="C3911" t="str">
            <v>UN</v>
          </cell>
          <cell r="D3911">
            <v>123111</v>
          </cell>
        </row>
        <row r="3912">
          <cell r="A3912">
            <v>3912</v>
          </cell>
          <cell r="B3912" t="str">
            <v>TANQUE PLASTICO   500 LTS</v>
          </cell>
          <cell r="C3912" t="str">
            <v>UN</v>
          </cell>
          <cell r="D3912">
            <v>64380</v>
          </cell>
        </row>
        <row r="3913">
          <cell r="A3913">
            <v>3913</v>
          </cell>
          <cell r="B3913" t="str">
            <v>L/MANOS ROYAL/LOIRA  COL</v>
          </cell>
          <cell r="C3913" t="str">
            <v>UN</v>
          </cell>
          <cell r="D3913">
            <v>94354</v>
          </cell>
        </row>
        <row r="3914">
          <cell r="A3914">
            <v>3914</v>
          </cell>
          <cell r="B3914" t="str">
            <v>RETCEL ENTREPISO   0.20</v>
          </cell>
          <cell r="C3914" t="str">
            <v>M2</v>
          </cell>
          <cell r="D3914">
            <v>7847</v>
          </cell>
        </row>
        <row r="3915">
          <cell r="A3915">
            <v>3915</v>
          </cell>
          <cell r="B3915" t="str">
            <v>TANQUE PLASTICO  1000 LTS</v>
          </cell>
          <cell r="C3915" t="str">
            <v>UN</v>
          </cell>
          <cell r="D3915">
            <v>111072</v>
          </cell>
        </row>
        <row r="3916">
          <cell r="A3916">
            <v>3916</v>
          </cell>
          <cell r="B3916" t="str">
            <v>L/MANOS ROYAL/PORCE  BLC</v>
          </cell>
          <cell r="C3916" t="str">
            <v>UN</v>
          </cell>
          <cell r="D3916">
            <v>116464</v>
          </cell>
        </row>
        <row r="3917">
          <cell r="A3917">
            <v>3917</v>
          </cell>
          <cell r="B3917" t="str">
            <v>L/MANOS ROYAL/PORCE  COL</v>
          </cell>
          <cell r="C3917" t="str">
            <v>UN</v>
          </cell>
          <cell r="D3917">
            <v>123424</v>
          </cell>
        </row>
        <row r="3918">
          <cell r="A3918">
            <v>3918</v>
          </cell>
          <cell r="B3918" t="str">
            <v>L/MANOS ROYAL/PRISMA BL01</v>
          </cell>
          <cell r="C3918" t="str">
            <v>UN</v>
          </cell>
          <cell r="D3918">
            <v>114990</v>
          </cell>
        </row>
        <row r="3919">
          <cell r="A3919">
            <v>3919</v>
          </cell>
          <cell r="B3919" t="str">
            <v>NEGRO AZABACHE 305X305X20</v>
          </cell>
          <cell r="C3919" t="str">
            <v>M2</v>
          </cell>
          <cell r="D3919">
            <v>40716</v>
          </cell>
        </row>
        <row r="3920">
          <cell r="A3920">
            <v>3920</v>
          </cell>
          <cell r="B3920" t="str">
            <v>RETCEL ENTREPISO   0.25</v>
          </cell>
          <cell r="C3920" t="str">
            <v>M2</v>
          </cell>
          <cell r="D3920">
            <v>9083</v>
          </cell>
        </row>
        <row r="3921">
          <cell r="A3921">
            <v>3921</v>
          </cell>
          <cell r="B3921" t="str">
            <v>L/MANOS ROYAL/LOIRA  CO01</v>
          </cell>
          <cell r="C3921" t="str">
            <v>UN</v>
          </cell>
          <cell r="D3921">
            <v>64786</v>
          </cell>
        </row>
        <row r="3922">
          <cell r="A3922">
            <v>3922</v>
          </cell>
          <cell r="B3922" t="str">
            <v>RETCEL ENTREPISO   0.30</v>
          </cell>
          <cell r="C3922" t="str">
            <v>M2</v>
          </cell>
          <cell r="D3922">
            <v>11774</v>
          </cell>
        </row>
        <row r="3923">
          <cell r="A3923">
            <v>3923</v>
          </cell>
          <cell r="B3923" t="str">
            <v>BLOQUE UNICEL      0.20</v>
          </cell>
          <cell r="C3923" t="str">
            <v>M2</v>
          </cell>
          <cell r="D3923">
            <v>3758</v>
          </cell>
        </row>
        <row r="3924">
          <cell r="A3924">
            <v>3924</v>
          </cell>
          <cell r="B3924" t="str">
            <v>L/MANOS ROYAL/PORCE  PED</v>
          </cell>
          <cell r="C3924" t="str">
            <v>UN</v>
          </cell>
          <cell r="D3924">
            <v>145580</v>
          </cell>
        </row>
        <row r="3925">
          <cell r="A3925">
            <v>3925</v>
          </cell>
          <cell r="B3925" t="str">
            <v>NEGRO AZABACHE 305x305X01</v>
          </cell>
          <cell r="C3925" t="str">
            <v>M2</v>
          </cell>
          <cell r="D3925">
            <v>51852</v>
          </cell>
        </row>
        <row r="3926">
          <cell r="A3926">
            <v>3926</v>
          </cell>
          <cell r="B3926" t="str">
            <v>NEGRO AZABACHE 305x610x20</v>
          </cell>
          <cell r="C3926" t="str">
            <v>M2</v>
          </cell>
          <cell r="D3926">
            <v>44428</v>
          </cell>
        </row>
        <row r="3927">
          <cell r="A3927">
            <v>3927</v>
          </cell>
          <cell r="B3927" t="str">
            <v>L/MANOS ROYAL/PRISMA PED</v>
          </cell>
          <cell r="C3927" t="str">
            <v>UN</v>
          </cell>
          <cell r="D3927">
            <v>123111</v>
          </cell>
        </row>
        <row r="3928">
          <cell r="A3928">
            <v>3928</v>
          </cell>
          <cell r="B3928" t="str">
            <v>L/MANOS ROYAL/LOIRA  PED</v>
          </cell>
          <cell r="C3928" t="str">
            <v>UN</v>
          </cell>
          <cell r="D3928">
            <v>94354</v>
          </cell>
        </row>
        <row r="3929">
          <cell r="A3929">
            <v>3929</v>
          </cell>
          <cell r="B3929" t="str">
            <v>NEGRO AZABACHE 305X610X01</v>
          </cell>
          <cell r="C3929" t="str">
            <v>M2</v>
          </cell>
          <cell r="D3929">
            <v>55564</v>
          </cell>
        </row>
        <row r="3930">
          <cell r="A3930">
            <v>3930</v>
          </cell>
          <cell r="B3930" t="str">
            <v>BLOQUE UNICEL      0.25</v>
          </cell>
          <cell r="C3930" t="str">
            <v>M2</v>
          </cell>
          <cell r="D3930">
            <v>4686</v>
          </cell>
        </row>
        <row r="3931">
          <cell r="A3931">
            <v>3931</v>
          </cell>
          <cell r="B3931" t="str">
            <v>BLOQUE UNICEL      0.30</v>
          </cell>
          <cell r="C3931" t="str">
            <v>M2</v>
          </cell>
          <cell r="D3931">
            <v>5336</v>
          </cell>
        </row>
        <row r="3932">
          <cell r="A3932">
            <v>3932</v>
          </cell>
          <cell r="B3932" t="str">
            <v>SANITARIO ROYAL    BLANCO</v>
          </cell>
          <cell r="C3932" t="str">
            <v>UN</v>
          </cell>
          <cell r="D3932">
            <v>125280</v>
          </cell>
        </row>
        <row r="3933">
          <cell r="A3933">
            <v>3933</v>
          </cell>
          <cell r="B3933" t="str">
            <v>SANITARIO ROYAL     COLOR</v>
          </cell>
          <cell r="C3933" t="str">
            <v>UN</v>
          </cell>
          <cell r="D3933">
            <v>153120</v>
          </cell>
        </row>
        <row r="3934">
          <cell r="A3934">
            <v>3934</v>
          </cell>
          <cell r="B3934" t="str">
            <v>NEGRO AZABACHE ASERRADO</v>
          </cell>
          <cell r="C3934" t="str">
            <v>M2</v>
          </cell>
          <cell r="D3934">
            <v>35612</v>
          </cell>
        </row>
        <row r="3935">
          <cell r="A3935">
            <v>3935</v>
          </cell>
          <cell r="B3935" t="str">
            <v>NEGRO AZABACHE ASERRADO01</v>
          </cell>
          <cell r="C3935" t="str">
            <v>M2</v>
          </cell>
          <cell r="D3935">
            <v>45352</v>
          </cell>
        </row>
        <row r="3936">
          <cell r="A3936">
            <v>3936</v>
          </cell>
          <cell r="B3936" t="str">
            <v>BIDET ROYAL/PORCELANA BLC</v>
          </cell>
          <cell r="C3936" t="str">
            <v>UN</v>
          </cell>
          <cell r="D3936">
            <v>97685</v>
          </cell>
        </row>
        <row r="3937">
          <cell r="A3937">
            <v>3937</v>
          </cell>
          <cell r="B3937" t="str">
            <v>NEGRO AZABACHE CUADREADO</v>
          </cell>
          <cell r="C3937" t="str">
            <v>M2</v>
          </cell>
          <cell r="D3937">
            <v>50576</v>
          </cell>
        </row>
        <row r="3938">
          <cell r="A3938">
            <v>3938</v>
          </cell>
          <cell r="B3938" t="str">
            <v>MUROCEL            0.10</v>
          </cell>
          <cell r="C3938" t="str">
            <v>M2</v>
          </cell>
          <cell r="D3938">
            <v>360</v>
          </cell>
        </row>
        <row r="3939">
          <cell r="A3939">
            <v>3939</v>
          </cell>
          <cell r="B3939" t="str">
            <v>NEGRO AZABACHE CUADREAD01</v>
          </cell>
          <cell r="C3939" t="str">
            <v>M2</v>
          </cell>
          <cell r="D3939">
            <v>62292</v>
          </cell>
        </row>
        <row r="3940">
          <cell r="A3940">
            <v>3940</v>
          </cell>
          <cell r="B3940" t="str">
            <v>BIDET ROYAL/PRISMA BLANCO</v>
          </cell>
          <cell r="C3940" t="str">
            <v>UN</v>
          </cell>
          <cell r="D3940">
            <v>92800</v>
          </cell>
        </row>
        <row r="3941">
          <cell r="A3941">
            <v>3941</v>
          </cell>
          <cell r="B3941" t="str">
            <v>BLOCK PRENSA VIB.20X20X01</v>
          </cell>
          <cell r="C3941" t="str">
            <v>UN</v>
          </cell>
          <cell r="D3941">
            <v>860</v>
          </cell>
        </row>
        <row r="3942">
          <cell r="A3942">
            <v>3942</v>
          </cell>
          <cell r="B3942" t="str">
            <v>MUROCEL            0.14</v>
          </cell>
          <cell r="C3942" t="str">
            <v>M2</v>
          </cell>
          <cell r="D3942">
            <v>510</v>
          </cell>
        </row>
        <row r="3943">
          <cell r="A3943">
            <v>3943</v>
          </cell>
          <cell r="B3943" t="str">
            <v>BLOCK P.VIB.No.2 09X17X39</v>
          </cell>
          <cell r="C3943" t="str">
            <v>UN</v>
          </cell>
          <cell r="D3943">
            <v>253</v>
          </cell>
        </row>
        <row r="3944">
          <cell r="A3944">
            <v>3944</v>
          </cell>
          <cell r="B3944" t="str">
            <v>L/MANOS NOVA/LOIRA 4" BLC</v>
          </cell>
          <cell r="C3944" t="str">
            <v>UN</v>
          </cell>
          <cell r="D3944">
            <v>42920</v>
          </cell>
        </row>
        <row r="3945">
          <cell r="A3945">
            <v>3945</v>
          </cell>
          <cell r="B3945" t="str">
            <v>MUROCEL            0.20</v>
          </cell>
          <cell r="C3945" t="str">
            <v>M2</v>
          </cell>
          <cell r="D3945">
            <v>661</v>
          </cell>
        </row>
        <row r="3946">
          <cell r="A3946">
            <v>3946</v>
          </cell>
          <cell r="B3946" t="str">
            <v>L/MANOS NOVA/PRISMA 4"BLC</v>
          </cell>
          <cell r="C3946" t="str">
            <v>UN</v>
          </cell>
          <cell r="D3946">
            <v>42920</v>
          </cell>
        </row>
        <row r="3947">
          <cell r="A3947">
            <v>3947</v>
          </cell>
          <cell r="B3947" t="str">
            <v>L/MANOS NOVA/PRISMA 4"COL</v>
          </cell>
          <cell r="C3947" t="str">
            <v>UN</v>
          </cell>
          <cell r="D3947">
            <v>47560</v>
          </cell>
        </row>
        <row r="3948">
          <cell r="A3948">
            <v>3948</v>
          </cell>
          <cell r="B3948" t="str">
            <v>BLOCK P.VIB.No.2 10X20X40</v>
          </cell>
          <cell r="C3948" t="str">
            <v>UN</v>
          </cell>
          <cell r="D3948">
            <v>315</v>
          </cell>
        </row>
        <row r="3949">
          <cell r="A3949">
            <v>3949</v>
          </cell>
          <cell r="B3949" t="str">
            <v>BLOCK P.VIB.No.2 15X20X40</v>
          </cell>
          <cell r="C3949" t="str">
            <v>UN</v>
          </cell>
          <cell r="D3949">
            <v>480</v>
          </cell>
        </row>
        <row r="3950">
          <cell r="A3950">
            <v>3950</v>
          </cell>
          <cell r="B3950" t="str">
            <v>L/MANOS NOVA/LOIRA 8" BLC</v>
          </cell>
          <cell r="C3950" t="str">
            <v>UN</v>
          </cell>
          <cell r="D3950">
            <v>42920</v>
          </cell>
        </row>
        <row r="3951">
          <cell r="A3951">
            <v>3951</v>
          </cell>
          <cell r="B3951" t="str">
            <v>L/MANOS NOVA/LOIRA 8" COL</v>
          </cell>
          <cell r="C3951" t="str">
            <v>UN</v>
          </cell>
          <cell r="D3951">
            <v>77546</v>
          </cell>
        </row>
        <row r="3952">
          <cell r="A3952">
            <v>3952</v>
          </cell>
          <cell r="B3952" t="str">
            <v>VINILO VINILMAX</v>
          </cell>
          <cell r="C3952" t="str">
            <v>GL</v>
          </cell>
          <cell r="D3952">
            <v>8510</v>
          </cell>
        </row>
        <row r="3953">
          <cell r="A3953">
            <v>3953</v>
          </cell>
          <cell r="B3953" t="str">
            <v>L/MANOS NOVA/PRISMA8" COL</v>
          </cell>
          <cell r="C3953" t="str">
            <v>UN</v>
          </cell>
          <cell r="D3953">
            <v>47560</v>
          </cell>
        </row>
        <row r="3954">
          <cell r="A3954">
            <v>3954</v>
          </cell>
          <cell r="B3954" t="str">
            <v>POSTECERCA        250 Mts</v>
          </cell>
          <cell r="C3954" t="str">
            <v>UN</v>
          </cell>
          <cell r="D3954">
            <v>3863</v>
          </cell>
        </row>
        <row r="3955">
          <cell r="A3955">
            <v>3955</v>
          </cell>
          <cell r="B3955" t="str">
            <v>ESMALTE SUPER 15</v>
          </cell>
          <cell r="C3955" t="str">
            <v>GL</v>
          </cell>
          <cell r="D3955">
            <v>27600</v>
          </cell>
        </row>
        <row r="3956">
          <cell r="A3956">
            <v>3956</v>
          </cell>
          <cell r="B3956" t="str">
            <v>SANITARIO NOVA  BLANCO</v>
          </cell>
          <cell r="C3956" t="str">
            <v>UN</v>
          </cell>
          <cell r="D3956">
            <v>92800</v>
          </cell>
        </row>
        <row r="3957">
          <cell r="A3957">
            <v>3957</v>
          </cell>
          <cell r="B3957" t="str">
            <v>BLOCK P.VIB.No.2 20X20X40</v>
          </cell>
          <cell r="C3957" t="str">
            <v>UN</v>
          </cell>
          <cell r="D3957">
            <v>580</v>
          </cell>
        </row>
        <row r="3958">
          <cell r="A3958">
            <v>3958</v>
          </cell>
          <cell r="B3958" t="str">
            <v>RECTANGULAR VIB. 10X30X42</v>
          </cell>
          <cell r="C3958" t="str">
            <v>UN</v>
          </cell>
          <cell r="D3958">
            <v>1120</v>
          </cell>
        </row>
        <row r="3959">
          <cell r="A3959">
            <v>3959</v>
          </cell>
          <cell r="B3959" t="str">
            <v>CURVO PALEADO    10X30X40</v>
          </cell>
          <cell r="C3959" t="str">
            <v>UN</v>
          </cell>
          <cell r="D3959">
            <v>800</v>
          </cell>
        </row>
        <row r="3960">
          <cell r="A3960">
            <v>3960</v>
          </cell>
          <cell r="B3960" t="str">
            <v>CALADOS VARIOS   15X20X40</v>
          </cell>
          <cell r="C3960" t="str">
            <v>UN</v>
          </cell>
          <cell r="D3960">
            <v>500</v>
          </cell>
        </row>
        <row r="3961">
          <cell r="A3961">
            <v>3961</v>
          </cell>
          <cell r="B3961" t="str">
            <v>CONCR.P/PAVIMENT.45KG/C03</v>
          </cell>
          <cell r="C3961" t="str">
            <v>M3</v>
          </cell>
          <cell r="D3961">
            <v>165300</v>
          </cell>
        </row>
        <row r="3962">
          <cell r="A3962">
            <v>3962</v>
          </cell>
          <cell r="B3962" t="str">
            <v>TUBO ALCANTARILLADO   24"</v>
          </cell>
          <cell r="C3962" t="str">
            <v>ML</v>
          </cell>
          <cell r="D3962">
            <v>73776</v>
          </cell>
        </row>
        <row r="3963">
          <cell r="A3963">
            <v>3963</v>
          </cell>
          <cell r="B3963" t="str">
            <v>TUBO ALCANTARILLADO   27"</v>
          </cell>
          <cell r="C3963" t="str">
            <v>ML</v>
          </cell>
          <cell r="D3963">
            <v>90202</v>
          </cell>
        </row>
        <row r="3964">
          <cell r="A3964">
            <v>3964</v>
          </cell>
          <cell r="B3964" t="str">
            <v>ESMALTE ALTO BRILLO</v>
          </cell>
          <cell r="C3964" t="str">
            <v>GL</v>
          </cell>
          <cell r="D3964">
            <v>25800</v>
          </cell>
        </row>
        <row r="3965">
          <cell r="A3965">
            <v>3965</v>
          </cell>
          <cell r="B3965" t="str">
            <v>L/MANOS ACUARIO COLOR</v>
          </cell>
          <cell r="C3965" t="str">
            <v>UN</v>
          </cell>
          <cell r="D3965">
            <v>15080</v>
          </cell>
        </row>
        <row r="3966">
          <cell r="A3966">
            <v>3966</v>
          </cell>
          <cell r="B3966" t="str">
            <v>L/MANOS ACUARIO BLANCO</v>
          </cell>
          <cell r="C3966" t="str">
            <v>UN</v>
          </cell>
          <cell r="D3966">
            <v>24383</v>
          </cell>
        </row>
        <row r="3967">
          <cell r="A3967">
            <v>3967</v>
          </cell>
          <cell r="B3967" t="str">
            <v>L/MANOS ACUARIO COLOR  01</v>
          </cell>
          <cell r="C3967" t="str">
            <v>UN</v>
          </cell>
          <cell r="D3967">
            <v>15873</v>
          </cell>
        </row>
        <row r="3968">
          <cell r="A3968">
            <v>3968</v>
          </cell>
          <cell r="B3968" t="str">
            <v>SANITARIO ACUARIO BLANCO</v>
          </cell>
          <cell r="C3968" t="str">
            <v>UN</v>
          </cell>
          <cell r="D3968">
            <v>66700</v>
          </cell>
        </row>
        <row r="3969">
          <cell r="A3969">
            <v>3969</v>
          </cell>
          <cell r="B3969" t="str">
            <v>CONCR.P/PAVIMENT.36KG/CM2</v>
          </cell>
          <cell r="C3969" t="str">
            <v>M3</v>
          </cell>
          <cell r="D3969">
            <v>115052</v>
          </cell>
        </row>
        <row r="3970">
          <cell r="A3970">
            <v>3970</v>
          </cell>
          <cell r="B3970" t="str">
            <v>TUBO ALCANTARILLADO   30"</v>
          </cell>
          <cell r="C3970" t="str">
            <v>ML</v>
          </cell>
          <cell r="D3970">
            <v>113030</v>
          </cell>
        </row>
        <row r="3971">
          <cell r="A3971">
            <v>3971</v>
          </cell>
          <cell r="B3971" t="str">
            <v>TUBO ALCANTARILLADO   36"</v>
          </cell>
          <cell r="C3971" t="str">
            <v>ML</v>
          </cell>
          <cell r="D3971">
            <v>141102</v>
          </cell>
        </row>
        <row r="3972">
          <cell r="A3972">
            <v>3972</v>
          </cell>
          <cell r="B3972" t="str">
            <v>TUBO ALCANTARILLADO   40"</v>
          </cell>
          <cell r="C3972" t="str">
            <v>ML</v>
          </cell>
          <cell r="D3972">
            <v>176784</v>
          </cell>
        </row>
        <row r="3973">
          <cell r="A3973">
            <v>3973</v>
          </cell>
          <cell r="B3973" t="str">
            <v>TUBO ALCANTARILLADO   44"</v>
          </cell>
          <cell r="C3973" t="str">
            <v>ML</v>
          </cell>
          <cell r="D3973">
            <v>198221</v>
          </cell>
        </row>
        <row r="3974">
          <cell r="A3974">
            <v>3974</v>
          </cell>
          <cell r="B3974" t="str">
            <v>TAZA INSTITUCIONAL C/FLUX</v>
          </cell>
          <cell r="C3974" t="str">
            <v>UN</v>
          </cell>
          <cell r="D3974">
            <v>87000</v>
          </cell>
        </row>
        <row r="3975">
          <cell r="A3975">
            <v>3975</v>
          </cell>
          <cell r="B3975" t="str">
            <v>TAZA INSTITUCIONAL TANQUE</v>
          </cell>
          <cell r="C3975" t="str">
            <v>UN</v>
          </cell>
          <cell r="D3975">
            <v>48720</v>
          </cell>
        </row>
        <row r="3976">
          <cell r="A3976">
            <v>3976</v>
          </cell>
          <cell r="B3976" t="str">
            <v>ORINAL INSTITUCIONAL</v>
          </cell>
          <cell r="C3976" t="str">
            <v>UN</v>
          </cell>
          <cell r="D3976">
            <v>49800</v>
          </cell>
        </row>
        <row r="3977">
          <cell r="A3977">
            <v>3977</v>
          </cell>
          <cell r="B3977" t="str">
            <v>ORINAL INSTITUCIONAL   01</v>
          </cell>
          <cell r="C3977" t="str">
            <v>UN</v>
          </cell>
          <cell r="D3977">
            <v>116000</v>
          </cell>
        </row>
        <row r="3978">
          <cell r="A3978">
            <v>3978</v>
          </cell>
          <cell r="B3978" t="str">
            <v>ORINAL RESIDENCIAL</v>
          </cell>
          <cell r="C3978" t="str">
            <v>UN</v>
          </cell>
          <cell r="D3978">
            <v>34800</v>
          </cell>
        </row>
        <row r="3979">
          <cell r="A3979">
            <v>3979</v>
          </cell>
          <cell r="B3979" t="str">
            <v>TAZA CAMPESINA</v>
          </cell>
          <cell r="C3979" t="str">
            <v>UN</v>
          </cell>
          <cell r="D3979">
            <v>15660</v>
          </cell>
        </row>
        <row r="3980">
          <cell r="A3980">
            <v>3980</v>
          </cell>
          <cell r="B3980" t="str">
            <v>TABLON ABARCO 11/2"x6"x01</v>
          </cell>
          <cell r="C3980" t="str">
            <v>UN</v>
          </cell>
          <cell r="D3980">
            <v>17500</v>
          </cell>
        </row>
        <row r="3981">
          <cell r="A3981">
            <v>3981</v>
          </cell>
          <cell r="B3981" t="str">
            <v>TABLON ABARCO 11/2"x6"x02</v>
          </cell>
          <cell r="C3981" t="str">
            <v>UN</v>
          </cell>
          <cell r="D3981">
            <v>5400</v>
          </cell>
        </row>
        <row r="3982">
          <cell r="A3982">
            <v>3982</v>
          </cell>
          <cell r="B3982" t="str">
            <v>TABLON ABARCO 11/2"x6"x15</v>
          </cell>
          <cell r="C3982" t="str">
            <v>UN</v>
          </cell>
          <cell r="D3982">
            <v>9000</v>
          </cell>
        </row>
        <row r="3983">
          <cell r="A3983">
            <v>3983</v>
          </cell>
          <cell r="B3983" t="str">
            <v>TABLON ABARCO 11/2"x6"x03</v>
          </cell>
          <cell r="C3983" t="str">
            <v>ML</v>
          </cell>
          <cell r="D3983">
            <v>1500</v>
          </cell>
        </row>
        <row r="3984">
          <cell r="A3984">
            <v>3984</v>
          </cell>
          <cell r="B3984" t="str">
            <v>TABLON ABARCO 11/2"x6"x04</v>
          </cell>
          <cell r="C3984" t="str">
            <v>UN</v>
          </cell>
          <cell r="D3984">
            <v>9000</v>
          </cell>
        </row>
        <row r="3985">
          <cell r="A3985">
            <v>3985</v>
          </cell>
          <cell r="B3985" t="str">
            <v>ESMALTE GENIAL</v>
          </cell>
          <cell r="C3985" t="str">
            <v>GL</v>
          </cell>
          <cell r="D3985">
            <v>23700</v>
          </cell>
        </row>
        <row r="3986">
          <cell r="A3986">
            <v>3986</v>
          </cell>
          <cell r="B3986" t="str">
            <v>TABLON CATIVO 2"x2x15</v>
          </cell>
          <cell r="C3986" t="str">
            <v>UN</v>
          </cell>
          <cell r="D3986">
            <v>14500</v>
          </cell>
        </row>
        <row r="3987">
          <cell r="A3987">
            <v>3987</v>
          </cell>
          <cell r="B3987" t="str">
            <v>TABLON CATIVO 11/2"x6"x01</v>
          </cell>
          <cell r="C3987" t="str">
            <v>UN</v>
          </cell>
          <cell r="D3987">
            <v>4950</v>
          </cell>
        </row>
        <row r="3988">
          <cell r="A3988">
            <v>3988</v>
          </cell>
          <cell r="B3988" t="str">
            <v>TABLON CATIVO 11/2"x6"x02</v>
          </cell>
          <cell r="C3988" t="str">
            <v>UN</v>
          </cell>
          <cell r="D3988">
            <v>4050</v>
          </cell>
        </row>
        <row r="3989">
          <cell r="A3989">
            <v>3989</v>
          </cell>
          <cell r="B3989" t="str">
            <v>TABLON CATIVO 11/2"x6"x15</v>
          </cell>
          <cell r="C3989" t="str">
            <v>UN</v>
          </cell>
          <cell r="D3989">
            <v>5625</v>
          </cell>
        </row>
        <row r="3990">
          <cell r="A3990">
            <v>3990</v>
          </cell>
          <cell r="B3990" t="str">
            <v>TABLON CATIVO 11/2"x6"x03</v>
          </cell>
          <cell r="C3990" t="str">
            <v>ML</v>
          </cell>
          <cell r="D3990">
            <v>1031</v>
          </cell>
        </row>
        <row r="3991">
          <cell r="A3991">
            <v>3991</v>
          </cell>
          <cell r="B3991" t="str">
            <v>TABLON CATIVO 11/2"x6"x04</v>
          </cell>
          <cell r="C3991" t="str">
            <v>UN</v>
          </cell>
          <cell r="D3991">
            <v>5063</v>
          </cell>
        </row>
        <row r="3992">
          <cell r="A3992">
            <v>3992</v>
          </cell>
          <cell r="B3992" t="str">
            <v>TABLON CATIVO   1"x12"x12</v>
          </cell>
          <cell r="C3992" t="str">
            <v>UN</v>
          </cell>
          <cell r="D3992">
            <v>5400</v>
          </cell>
        </row>
        <row r="3993">
          <cell r="A3993">
            <v>3993</v>
          </cell>
          <cell r="B3993" t="str">
            <v>CORTEZ DE BAÑO TITAN</v>
          </cell>
          <cell r="C3993" t="str">
            <v>UN</v>
          </cell>
          <cell r="D3993">
            <v>28884</v>
          </cell>
        </row>
        <row r="3994">
          <cell r="A3994">
            <v>3994</v>
          </cell>
          <cell r="B3994" t="str">
            <v>TABLON CEDRO 11/2"x6"x12</v>
          </cell>
          <cell r="C3994" t="str">
            <v>UN</v>
          </cell>
          <cell r="D3994">
            <v>10800</v>
          </cell>
        </row>
        <row r="3995">
          <cell r="A3995">
            <v>3995</v>
          </cell>
          <cell r="B3995" t="str">
            <v>TABLON CEDRO 11/2"x6"x101</v>
          </cell>
          <cell r="C3995" t="str">
            <v>UN</v>
          </cell>
          <cell r="D3995">
            <v>18000</v>
          </cell>
        </row>
        <row r="3996">
          <cell r="A3996">
            <v>3996</v>
          </cell>
          <cell r="B3996" t="str">
            <v>TABLON CEDRO 11/2"x6"x15</v>
          </cell>
          <cell r="C3996" t="str">
            <v>UN</v>
          </cell>
          <cell r="D3996">
            <v>13500</v>
          </cell>
        </row>
        <row r="3997">
          <cell r="A3997">
            <v>3997</v>
          </cell>
          <cell r="B3997" t="str">
            <v>TABLON CEDRO 11/2"x6"x102</v>
          </cell>
          <cell r="C3997" t="str">
            <v>UN</v>
          </cell>
          <cell r="D3997">
            <v>22500</v>
          </cell>
        </row>
        <row r="3998">
          <cell r="A3998">
            <v>3998</v>
          </cell>
          <cell r="B3998" t="str">
            <v>TABLON CEIBA 11/2"x6"x12</v>
          </cell>
          <cell r="C3998" t="str">
            <v>UN</v>
          </cell>
          <cell r="D3998">
            <v>18000</v>
          </cell>
        </row>
        <row r="3999">
          <cell r="A3999">
            <v>3999</v>
          </cell>
          <cell r="B3999" t="str">
            <v>TABLON CEIBA 11/2"x6"x101</v>
          </cell>
          <cell r="C3999" t="str">
            <v>UN</v>
          </cell>
          <cell r="D3999">
            <v>13500</v>
          </cell>
        </row>
        <row r="4000">
          <cell r="A4000">
            <v>4000</v>
          </cell>
          <cell r="B4000" t="str">
            <v>TABLON CEIBA 11/2"x6"x102</v>
          </cell>
          <cell r="C4000" t="str">
            <v>UN</v>
          </cell>
          <cell r="D4000">
            <v>18000</v>
          </cell>
        </row>
        <row r="4001">
          <cell r="A4001">
            <v>4001</v>
          </cell>
          <cell r="B4001" t="str">
            <v>TABLON ABARCO 1"x12"x12'</v>
          </cell>
          <cell r="C4001" t="str">
            <v>UN</v>
          </cell>
          <cell r="D4001">
            <v>9600</v>
          </cell>
        </row>
        <row r="4002">
          <cell r="A4002">
            <v>4002</v>
          </cell>
          <cell r="B4002" t="str">
            <v>TABLON ABARCO 1"x12"x15'</v>
          </cell>
          <cell r="C4002" t="str">
            <v>UN</v>
          </cell>
          <cell r="D4002">
            <v>12000</v>
          </cell>
        </row>
        <row r="4003">
          <cell r="A4003">
            <v>4003</v>
          </cell>
          <cell r="B4003" t="str">
            <v>TABLON ABARCO 1"x8"x12'</v>
          </cell>
          <cell r="C4003" t="str">
            <v>UN</v>
          </cell>
          <cell r="D4003">
            <v>4400</v>
          </cell>
        </row>
        <row r="4004">
          <cell r="A4004">
            <v>4004</v>
          </cell>
          <cell r="B4004" t="str">
            <v>ESMALTE SEMIBRILLANTE</v>
          </cell>
          <cell r="C4004" t="str">
            <v>GL</v>
          </cell>
          <cell r="D4004">
            <v>24400</v>
          </cell>
        </row>
        <row r="4005">
          <cell r="A4005">
            <v>4005</v>
          </cell>
          <cell r="B4005" t="str">
            <v>DRENAJE DE GRES        4"</v>
          </cell>
          <cell r="C4005" t="str">
            <v>ML</v>
          </cell>
          <cell r="D4005">
            <v>4232</v>
          </cell>
        </row>
        <row r="4006">
          <cell r="A4006">
            <v>4006</v>
          </cell>
          <cell r="B4006" t="str">
            <v>CURVO DE GRES         4"</v>
          </cell>
          <cell r="C4006" t="str">
            <v>UN</v>
          </cell>
          <cell r="D4006">
            <v>4232</v>
          </cell>
        </row>
        <row r="4007">
          <cell r="A4007">
            <v>4007</v>
          </cell>
          <cell r="B4007" t="str">
            <v>CODO DE GRES          4"</v>
          </cell>
          <cell r="C4007" t="str">
            <v>UN</v>
          </cell>
          <cell r="D4007">
            <v>4231</v>
          </cell>
        </row>
        <row r="4008">
          <cell r="A4008">
            <v>4008</v>
          </cell>
          <cell r="B4008" t="str">
            <v>SIFON DE GRES         4"</v>
          </cell>
          <cell r="C4008" t="str">
            <v>UN</v>
          </cell>
          <cell r="D4008">
            <v>4232</v>
          </cell>
        </row>
        <row r="4009">
          <cell r="A4009">
            <v>4009</v>
          </cell>
          <cell r="B4009" t="str">
            <v>YEE DE GRES          4x3"</v>
          </cell>
          <cell r="C4009" t="str">
            <v>UN</v>
          </cell>
          <cell r="D4009">
            <v>4232</v>
          </cell>
        </row>
        <row r="4010">
          <cell r="A4010">
            <v>4010</v>
          </cell>
          <cell r="B4010" t="str">
            <v>YEE DE GRES          4x4"</v>
          </cell>
          <cell r="C4010" t="str">
            <v>UN</v>
          </cell>
          <cell r="D4010">
            <v>4232</v>
          </cell>
        </row>
        <row r="4011">
          <cell r="A4011">
            <v>4011</v>
          </cell>
          <cell r="B4011" t="str">
            <v>CONCR.P/PAVIMENT.39KG/CM2</v>
          </cell>
          <cell r="C4011" t="str">
            <v>M3</v>
          </cell>
          <cell r="D4011">
            <v>120640</v>
          </cell>
        </row>
        <row r="4012">
          <cell r="A4012">
            <v>4012</v>
          </cell>
          <cell r="B4012" t="str">
            <v>CONCR.P/PAVIMENT.41KG/CM2</v>
          </cell>
          <cell r="C4012" t="str">
            <v>M3</v>
          </cell>
          <cell r="D4012">
            <v>124700</v>
          </cell>
        </row>
        <row r="4013">
          <cell r="A4013">
            <v>4013</v>
          </cell>
          <cell r="B4013" t="str">
            <v>TUBO DE GRES           6"</v>
          </cell>
          <cell r="C4013" t="str">
            <v>UN</v>
          </cell>
          <cell r="D4013">
            <v>5456</v>
          </cell>
        </row>
        <row r="4014">
          <cell r="A4014">
            <v>4014</v>
          </cell>
          <cell r="B4014" t="str">
            <v>TUBO DE GRES           01</v>
          </cell>
          <cell r="C4014" t="str">
            <v>UN</v>
          </cell>
          <cell r="D4014">
            <v>8185</v>
          </cell>
        </row>
        <row r="4015">
          <cell r="A4015">
            <v>4015</v>
          </cell>
          <cell r="B4015" t="str">
            <v>DRENAJE DE GRES        6"</v>
          </cell>
          <cell r="C4015" t="str">
            <v>ML</v>
          </cell>
          <cell r="D4015">
            <v>6552</v>
          </cell>
        </row>
        <row r="4016">
          <cell r="A4016">
            <v>4016</v>
          </cell>
          <cell r="B4016" t="str">
            <v>CONCR.P/PAVIMENT.43KG/CM2</v>
          </cell>
          <cell r="C4016" t="str">
            <v>M3</v>
          </cell>
          <cell r="D4016">
            <v>129920</v>
          </cell>
        </row>
        <row r="4017">
          <cell r="A4017">
            <v>4017</v>
          </cell>
          <cell r="B4017" t="str">
            <v>CURVO DE GRES          6"</v>
          </cell>
          <cell r="C4017" t="str">
            <v>UN</v>
          </cell>
          <cell r="D4017">
            <v>6552</v>
          </cell>
        </row>
        <row r="4018">
          <cell r="A4018">
            <v>4018</v>
          </cell>
          <cell r="B4018" t="str">
            <v>CODO DE GRES           6"</v>
          </cell>
          <cell r="C4018" t="str">
            <v>UN</v>
          </cell>
          <cell r="D4018">
            <v>6552</v>
          </cell>
        </row>
        <row r="4019">
          <cell r="A4019">
            <v>4019</v>
          </cell>
          <cell r="B4019" t="str">
            <v>SIFON DE GRES          6"</v>
          </cell>
          <cell r="C4019" t="str">
            <v>UN</v>
          </cell>
          <cell r="D4019">
            <v>6552</v>
          </cell>
        </row>
        <row r="4020">
          <cell r="A4020">
            <v>4020</v>
          </cell>
          <cell r="B4020" t="str">
            <v>CONCR.P/PAVIMENT.45KG/C04</v>
          </cell>
          <cell r="C4020" t="str">
            <v>M3</v>
          </cell>
          <cell r="D4020">
            <v>133864</v>
          </cell>
        </row>
        <row r="4021">
          <cell r="A4021">
            <v>4021</v>
          </cell>
          <cell r="B4021" t="str">
            <v>YEE DE GRES          6x4"</v>
          </cell>
          <cell r="C4021" t="str">
            <v>UN</v>
          </cell>
          <cell r="D4021">
            <v>6552</v>
          </cell>
        </row>
        <row r="4022">
          <cell r="A4022">
            <v>4022</v>
          </cell>
          <cell r="B4022" t="str">
            <v>COSTO ADICIONAL POR FIB02</v>
          </cell>
          <cell r="C4022" t="str">
            <v>M3</v>
          </cell>
          <cell r="D4022">
            <v>10440</v>
          </cell>
        </row>
        <row r="4023">
          <cell r="A4023">
            <v>4023</v>
          </cell>
          <cell r="B4023" t="str">
            <v>COSTO ADICIONAL POR FIB03</v>
          </cell>
          <cell r="C4023" t="str">
            <v>M3</v>
          </cell>
          <cell r="D4023">
            <v>8120</v>
          </cell>
        </row>
        <row r="4024">
          <cell r="A4024">
            <v>4024</v>
          </cell>
          <cell r="B4024" t="str">
            <v>TABLON ABARCO 1"x8"x15'</v>
          </cell>
          <cell r="C4024" t="str">
            <v>UN</v>
          </cell>
          <cell r="D4024">
            <v>8000</v>
          </cell>
        </row>
        <row r="4025">
          <cell r="A4025">
            <v>4025</v>
          </cell>
          <cell r="B4025" t="str">
            <v>BARNIZ BRILLANTE EXTERIOR</v>
          </cell>
          <cell r="C4025" t="str">
            <v>GL</v>
          </cell>
          <cell r="D4025">
            <v>13400</v>
          </cell>
        </row>
        <row r="4026">
          <cell r="A4026">
            <v>4026</v>
          </cell>
          <cell r="B4026" t="str">
            <v>TUBO DE GRES           8"</v>
          </cell>
          <cell r="C4026" t="str">
            <v>UN</v>
          </cell>
          <cell r="D4026">
            <v>13307</v>
          </cell>
        </row>
        <row r="4027">
          <cell r="A4027">
            <v>4027</v>
          </cell>
          <cell r="B4027" t="str">
            <v>DRENAJE DE GRES        8"</v>
          </cell>
          <cell r="C4027" t="str">
            <v>ML</v>
          </cell>
          <cell r="D4027">
            <v>15980</v>
          </cell>
        </row>
        <row r="4028">
          <cell r="A4028">
            <v>4028</v>
          </cell>
          <cell r="B4028" t="str">
            <v>TABLON CATIVO 1"x12"x12'</v>
          </cell>
          <cell r="C4028" t="str">
            <v>UN</v>
          </cell>
          <cell r="D4028">
            <v>5400</v>
          </cell>
        </row>
        <row r="4029">
          <cell r="A4029">
            <v>4029</v>
          </cell>
          <cell r="B4029" t="str">
            <v>YEE DE GRES          8x6"</v>
          </cell>
          <cell r="C4029" t="str">
            <v>UN</v>
          </cell>
          <cell r="D4029">
            <v>15980</v>
          </cell>
        </row>
        <row r="4030">
          <cell r="A4030">
            <v>4030</v>
          </cell>
          <cell r="B4030" t="str">
            <v>TABLON CATIVO 1"x12"x15'</v>
          </cell>
          <cell r="C4030" t="str">
            <v>UN</v>
          </cell>
          <cell r="D4030">
            <v>7500</v>
          </cell>
        </row>
        <row r="4031">
          <cell r="A4031">
            <v>4031</v>
          </cell>
          <cell r="B4031" t="str">
            <v>TUBO DE GRES          10"</v>
          </cell>
          <cell r="C4031" t="str">
            <v>UN</v>
          </cell>
          <cell r="D4031">
            <v>18875</v>
          </cell>
        </row>
        <row r="4032">
          <cell r="A4032">
            <v>4032</v>
          </cell>
          <cell r="B4032" t="str">
            <v>YEE DE GRES         10x6"</v>
          </cell>
          <cell r="C4032" t="str">
            <v>UN</v>
          </cell>
          <cell r="D4032">
            <v>22662</v>
          </cell>
        </row>
        <row r="4033">
          <cell r="A4033">
            <v>4033</v>
          </cell>
          <cell r="B4033" t="str">
            <v>TUBO DE GRES          12"</v>
          </cell>
          <cell r="C4033" t="str">
            <v>UN</v>
          </cell>
          <cell r="D4033">
            <v>26225</v>
          </cell>
        </row>
        <row r="4034">
          <cell r="A4034">
            <v>4034</v>
          </cell>
          <cell r="B4034" t="str">
            <v>YEE DE GRES         12x6"</v>
          </cell>
          <cell r="C4034" t="str">
            <v>UN</v>
          </cell>
          <cell r="D4034">
            <v>31473</v>
          </cell>
        </row>
        <row r="4035">
          <cell r="A4035">
            <v>4035</v>
          </cell>
          <cell r="B4035" t="str">
            <v>TUBO DE GRES          14"</v>
          </cell>
          <cell r="C4035" t="str">
            <v>UN</v>
          </cell>
          <cell r="D4035">
            <v>34786</v>
          </cell>
        </row>
        <row r="4036">
          <cell r="A4036">
            <v>4036</v>
          </cell>
          <cell r="B4036" t="str">
            <v>YEE DE GRES         14x6"</v>
          </cell>
          <cell r="C4036" t="str">
            <v>UN</v>
          </cell>
          <cell r="D4036">
            <v>40006</v>
          </cell>
        </row>
        <row r="4037">
          <cell r="A4037">
            <v>4037</v>
          </cell>
          <cell r="B4037" t="str">
            <v>TUBO DE GRES          16"</v>
          </cell>
          <cell r="C4037" t="str">
            <v>UN</v>
          </cell>
          <cell r="D4037">
            <v>48483</v>
          </cell>
        </row>
        <row r="4038">
          <cell r="A4038">
            <v>4038</v>
          </cell>
          <cell r="B4038" t="str">
            <v>YEE DE GRES         16x6"</v>
          </cell>
          <cell r="C4038" t="str">
            <v>UN</v>
          </cell>
          <cell r="D4038">
            <v>55763</v>
          </cell>
        </row>
        <row r="4039">
          <cell r="A4039">
            <v>4039</v>
          </cell>
          <cell r="B4039" t="str">
            <v>TUBO DE GRES          18"</v>
          </cell>
          <cell r="C4039" t="str">
            <v>UN</v>
          </cell>
          <cell r="D4039">
            <v>57684</v>
          </cell>
        </row>
        <row r="4040">
          <cell r="A4040">
            <v>4040</v>
          </cell>
          <cell r="B4040" t="str">
            <v>YEE DE GRES         18x6"</v>
          </cell>
          <cell r="C4040" t="str">
            <v>UN</v>
          </cell>
          <cell r="D4040">
            <v>66343</v>
          </cell>
        </row>
        <row r="4041">
          <cell r="A4041">
            <v>4041</v>
          </cell>
          <cell r="B4041" t="str">
            <v>TUBO DE GRES          21"</v>
          </cell>
          <cell r="C4041" t="str">
            <v>UN</v>
          </cell>
          <cell r="D4041">
            <v>87696</v>
          </cell>
        </row>
        <row r="4042">
          <cell r="A4042">
            <v>4042</v>
          </cell>
          <cell r="B4042" t="str">
            <v>YEE DE GRES         21x6"</v>
          </cell>
          <cell r="C4042" t="str">
            <v>UN</v>
          </cell>
          <cell r="D4042">
            <v>100850</v>
          </cell>
        </row>
        <row r="4043">
          <cell r="A4043">
            <v>4043</v>
          </cell>
          <cell r="B4043" t="str">
            <v>TUBO DE GRES          24"</v>
          </cell>
          <cell r="C4043" t="str">
            <v>UN</v>
          </cell>
          <cell r="D4043">
            <v>127200</v>
          </cell>
        </row>
        <row r="4044">
          <cell r="A4044">
            <v>4044</v>
          </cell>
          <cell r="B4044" t="str">
            <v>YEE DE GRES         24x6"</v>
          </cell>
          <cell r="C4044" t="str">
            <v>UN</v>
          </cell>
          <cell r="D4044">
            <v>146285</v>
          </cell>
        </row>
        <row r="4045">
          <cell r="A4045">
            <v>4045</v>
          </cell>
          <cell r="B4045" t="str">
            <v>TUBO DE GRES          27"</v>
          </cell>
          <cell r="C4045" t="str">
            <v>UN</v>
          </cell>
          <cell r="D4045">
            <v>215342</v>
          </cell>
        </row>
        <row r="4046">
          <cell r="A4046">
            <v>4046</v>
          </cell>
          <cell r="B4046" t="str">
            <v>YEE DE GRES         27x6"</v>
          </cell>
          <cell r="C4046" t="str">
            <v>UN</v>
          </cell>
          <cell r="D4046">
            <v>247650</v>
          </cell>
        </row>
        <row r="4047">
          <cell r="A4047">
            <v>4047</v>
          </cell>
          <cell r="B4047" t="str">
            <v>TUBO DE GRES          30"</v>
          </cell>
          <cell r="C4047" t="str">
            <v>UN</v>
          </cell>
          <cell r="D4047">
            <v>269839</v>
          </cell>
        </row>
        <row r="4048">
          <cell r="A4048">
            <v>4048</v>
          </cell>
          <cell r="B4048" t="str">
            <v>YEE DE GRES         30x6"</v>
          </cell>
          <cell r="C4048" t="str">
            <v>UN</v>
          </cell>
          <cell r="D4048">
            <v>310318</v>
          </cell>
        </row>
        <row r="4049">
          <cell r="A4049">
            <v>4049</v>
          </cell>
          <cell r="B4049" t="str">
            <v>TUBO COBRE TIPO  L   1/2"</v>
          </cell>
          <cell r="C4049" t="str">
            <v>ML</v>
          </cell>
          <cell r="D4049">
            <v>5742</v>
          </cell>
        </row>
        <row r="4050">
          <cell r="A4050">
            <v>4050</v>
          </cell>
          <cell r="B4050" t="str">
            <v>TUBO COBRE TIPO  L   3/4"</v>
          </cell>
          <cell r="C4050" t="str">
            <v>ML</v>
          </cell>
          <cell r="D4050">
            <v>9066</v>
          </cell>
        </row>
        <row r="4051">
          <cell r="A4051">
            <v>4051</v>
          </cell>
          <cell r="B4051" t="str">
            <v>TUBO COBRE TIPO  L     1"</v>
          </cell>
          <cell r="C4051" t="str">
            <v>ML</v>
          </cell>
          <cell r="D4051">
            <v>13242</v>
          </cell>
        </row>
        <row r="4052">
          <cell r="A4052">
            <v>4052</v>
          </cell>
          <cell r="B4052" t="str">
            <v>TUBO COBRE TIPO  L  11/4"</v>
          </cell>
          <cell r="C4052" t="str">
            <v>ML</v>
          </cell>
          <cell r="D4052">
            <v>18114</v>
          </cell>
        </row>
        <row r="4053">
          <cell r="A4053">
            <v>4053</v>
          </cell>
          <cell r="B4053" t="str">
            <v>TUBO COBRE TIPO  L  11/2"</v>
          </cell>
          <cell r="C4053" t="str">
            <v>ML</v>
          </cell>
          <cell r="D4053">
            <v>22716</v>
          </cell>
        </row>
        <row r="4054">
          <cell r="A4054">
            <v>4054</v>
          </cell>
          <cell r="B4054" t="str">
            <v>TABLON CATIVO 1"x12"x15</v>
          </cell>
          <cell r="C4054" t="str">
            <v>UN</v>
          </cell>
          <cell r="D4054">
            <v>6750</v>
          </cell>
        </row>
        <row r="4055">
          <cell r="A4055">
            <v>4055</v>
          </cell>
          <cell r="B4055" t="str">
            <v>TABLON CATIVO 1"x8"x12'</v>
          </cell>
          <cell r="C4055" t="str">
            <v>UN</v>
          </cell>
          <cell r="D4055">
            <v>3600</v>
          </cell>
        </row>
        <row r="4056">
          <cell r="A4056">
            <v>4056</v>
          </cell>
          <cell r="B4056" t="str">
            <v>TABLON CATIVO 1"x8"x15'</v>
          </cell>
          <cell r="C4056" t="str">
            <v>UN</v>
          </cell>
          <cell r="D4056">
            <v>4500</v>
          </cell>
        </row>
        <row r="4057">
          <cell r="A4057">
            <v>4057</v>
          </cell>
          <cell r="B4057" t="str">
            <v>TABLON CEDRO 1"x12"x12'</v>
          </cell>
          <cell r="C4057" t="str">
            <v>UN</v>
          </cell>
          <cell r="D4057">
            <v>24000</v>
          </cell>
        </row>
        <row r="4058">
          <cell r="A4058">
            <v>4058</v>
          </cell>
          <cell r="B4058" t="str">
            <v>TUBO COBRE TIPO  M   3/4"</v>
          </cell>
          <cell r="C4058" t="str">
            <v>ML</v>
          </cell>
          <cell r="D4058">
            <v>6728</v>
          </cell>
        </row>
        <row r="4059">
          <cell r="A4059">
            <v>4059</v>
          </cell>
          <cell r="B4059" t="str">
            <v>TUBO COBRE TIPO  M     1"</v>
          </cell>
          <cell r="C4059" t="str">
            <v>ML</v>
          </cell>
          <cell r="D4059">
            <v>9608</v>
          </cell>
        </row>
        <row r="4060">
          <cell r="A4060">
            <v>4060</v>
          </cell>
          <cell r="B4060" t="str">
            <v>TUBO COBRE TIPO  M  11/4"</v>
          </cell>
          <cell r="C4060" t="str">
            <v>ML</v>
          </cell>
          <cell r="D4060">
            <v>14016</v>
          </cell>
        </row>
        <row r="4061">
          <cell r="A4061">
            <v>4061</v>
          </cell>
          <cell r="B4061" t="str">
            <v>TUBO COBRE TIPO  M  11/2"</v>
          </cell>
          <cell r="C4061" t="str">
            <v>ML</v>
          </cell>
          <cell r="D4061">
            <v>19332</v>
          </cell>
        </row>
        <row r="4062">
          <cell r="A4062">
            <v>4062</v>
          </cell>
          <cell r="B4062" t="str">
            <v>CALADOS VARIOS   20X20X40</v>
          </cell>
          <cell r="C4062" t="str">
            <v>UN</v>
          </cell>
          <cell r="D4062">
            <v>625</v>
          </cell>
        </row>
        <row r="4063">
          <cell r="A4063">
            <v>4063</v>
          </cell>
          <cell r="B4063" t="str">
            <v>CALADOS VARIOS   15X20X01</v>
          </cell>
          <cell r="C4063" t="str">
            <v>UN</v>
          </cell>
          <cell r="D4063">
            <v>540</v>
          </cell>
        </row>
        <row r="4064">
          <cell r="A4064">
            <v>4064</v>
          </cell>
          <cell r="B4064" t="str">
            <v>CALADOS VARIOS   10X20X40</v>
          </cell>
          <cell r="C4064" t="str">
            <v>UN</v>
          </cell>
          <cell r="D4064">
            <v>440</v>
          </cell>
        </row>
        <row r="4065">
          <cell r="A4065">
            <v>4065</v>
          </cell>
          <cell r="B4065" t="str">
            <v>CALADOS VARIOS   10X20X20</v>
          </cell>
          <cell r="C4065" t="str">
            <v>UN</v>
          </cell>
          <cell r="D4065">
            <v>315</v>
          </cell>
        </row>
        <row r="4066">
          <cell r="A4066">
            <v>4066</v>
          </cell>
          <cell r="B4066" t="str">
            <v>CALADOS VARIOS   10X30X30</v>
          </cell>
          <cell r="C4066" t="str">
            <v>UN</v>
          </cell>
          <cell r="D4066">
            <v>412</v>
          </cell>
        </row>
        <row r="4067">
          <cell r="A4067">
            <v>4067</v>
          </cell>
          <cell r="B4067" t="str">
            <v>AD.COBRE CxF     3/4"</v>
          </cell>
          <cell r="C4067" t="str">
            <v>UN</v>
          </cell>
          <cell r="D4067">
            <v>2273</v>
          </cell>
        </row>
        <row r="4068">
          <cell r="A4068">
            <v>4068</v>
          </cell>
          <cell r="B4068" t="str">
            <v>NEGRO CARACOL 153x305X10</v>
          </cell>
          <cell r="C4068" t="str">
            <v>M2</v>
          </cell>
          <cell r="D4068">
            <v>42688</v>
          </cell>
        </row>
        <row r="4069">
          <cell r="A4069">
            <v>4069</v>
          </cell>
          <cell r="B4069" t="str">
            <v>NEGRO CARACOL 305x305x10</v>
          </cell>
          <cell r="C4069" t="str">
            <v>M2</v>
          </cell>
          <cell r="D4069">
            <v>42688</v>
          </cell>
        </row>
        <row r="4070">
          <cell r="A4070">
            <v>4070</v>
          </cell>
          <cell r="B4070" t="str">
            <v>NEGRO CARACOL ZOCALO</v>
          </cell>
          <cell r="C4070" t="str">
            <v>ML</v>
          </cell>
          <cell r="D4070">
            <v>3132</v>
          </cell>
        </row>
        <row r="4071">
          <cell r="A4071">
            <v>4071</v>
          </cell>
          <cell r="B4071" t="str">
            <v>AD.COBRE CxM     1/2"</v>
          </cell>
          <cell r="C4071" t="str">
            <v>UN</v>
          </cell>
          <cell r="D4071">
            <v>974</v>
          </cell>
        </row>
        <row r="4072">
          <cell r="A4072">
            <v>4072</v>
          </cell>
          <cell r="B4072" t="str">
            <v>AD.COBRE CxM     3/4"</v>
          </cell>
          <cell r="C4072" t="str">
            <v>UN</v>
          </cell>
          <cell r="D4072">
            <v>1508</v>
          </cell>
        </row>
        <row r="4073">
          <cell r="A4073">
            <v>4073</v>
          </cell>
          <cell r="B4073" t="str">
            <v>COSTO ADICIONAL BOMBEO</v>
          </cell>
          <cell r="C4073" t="str">
            <v>M3</v>
          </cell>
          <cell r="D4073">
            <v>11020</v>
          </cell>
        </row>
        <row r="4074">
          <cell r="A4074">
            <v>4074</v>
          </cell>
          <cell r="B4074" t="str">
            <v>NEGRO CARACOL SPACATTO</v>
          </cell>
          <cell r="C4074" t="str">
            <v>M2</v>
          </cell>
          <cell r="D4074">
            <v>20996</v>
          </cell>
        </row>
        <row r="4075">
          <cell r="A4075">
            <v>4075</v>
          </cell>
          <cell r="B4075" t="str">
            <v>NEGRO CARACOL 153x305x11</v>
          </cell>
          <cell r="C4075" t="str">
            <v>M2</v>
          </cell>
          <cell r="D4075">
            <v>30624</v>
          </cell>
        </row>
        <row r="4076">
          <cell r="A4076">
            <v>4076</v>
          </cell>
          <cell r="B4076" t="str">
            <v>NEGRO CARACOL 305X305x11</v>
          </cell>
          <cell r="C4076" t="str">
            <v>M2</v>
          </cell>
          <cell r="D4076">
            <v>30624</v>
          </cell>
        </row>
        <row r="4077">
          <cell r="A4077">
            <v>4077</v>
          </cell>
          <cell r="B4077" t="str">
            <v>NEGRO CARACOL 153x305X20</v>
          </cell>
          <cell r="C4077" t="str">
            <v>M2</v>
          </cell>
          <cell r="D4077">
            <v>37204</v>
          </cell>
        </row>
        <row r="4078">
          <cell r="A4078">
            <v>4078</v>
          </cell>
          <cell r="B4078" t="str">
            <v>ACERO ESTRUCTURAL FABRICA</v>
          </cell>
          <cell r="C4078" t="str">
            <v>KG</v>
          </cell>
          <cell r="D4078">
            <v>1947</v>
          </cell>
        </row>
        <row r="4079">
          <cell r="A4079">
            <v>4079</v>
          </cell>
          <cell r="B4079" t="str">
            <v>PUERTA CORREDIZA LAMINA</v>
          </cell>
          <cell r="C4079" t="str">
            <v>M2</v>
          </cell>
          <cell r="D4079">
            <v>88500</v>
          </cell>
        </row>
        <row r="4080">
          <cell r="A4080">
            <v>4080</v>
          </cell>
          <cell r="B4080" t="str">
            <v>PUERTA PEATONAL LAMINA</v>
          </cell>
          <cell r="C4080" t="str">
            <v>M2</v>
          </cell>
          <cell r="D4080">
            <v>44840</v>
          </cell>
        </row>
        <row r="4081">
          <cell r="A4081">
            <v>4081</v>
          </cell>
          <cell r="B4081" t="str">
            <v>PUERTA DE ABRIR LAMINA</v>
          </cell>
          <cell r="C4081" t="str">
            <v>M2</v>
          </cell>
          <cell r="D4081">
            <v>82600</v>
          </cell>
        </row>
        <row r="4082">
          <cell r="A4082">
            <v>4082</v>
          </cell>
          <cell r="B4082" t="str">
            <v>BLOQUE CONCRETO PAÑETE</v>
          </cell>
          <cell r="C4082" t="str">
            <v>M2</v>
          </cell>
          <cell r="D4082">
            <v>25109</v>
          </cell>
        </row>
        <row r="4083">
          <cell r="A4083">
            <v>4083</v>
          </cell>
          <cell r="B4083" t="str">
            <v>CORTINA ENROLLABLE</v>
          </cell>
          <cell r="C4083" t="str">
            <v>M2</v>
          </cell>
          <cell r="D4083">
            <v>62658</v>
          </cell>
        </row>
        <row r="4084">
          <cell r="A4084">
            <v>4084</v>
          </cell>
          <cell r="B4084" t="str">
            <v>BLOQUE CONCR.23 PAÑETADO</v>
          </cell>
          <cell r="C4084" t="str">
            <v>M2</v>
          </cell>
          <cell r="D4084">
            <v>23736</v>
          </cell>
        </row>
        <row r="4085">
          <cell r="A4085">
            <v>4085</v>
          </cell>
          <cell r="B4085" t="str">
            <v>ACUEDUCTO RESIDENCIAL E06</v>
          </cell>
          <cell r="C4085" t="str">
            <v>UN</v>
          </cell>
          <cell r="D4085">
            <v>0</v>
          </cell>
        </row>
        <row r="4086">
          <cell r="A4086">
            <v>4086</v>
          </cell>
          <cell r="B4086" t="str">
            <v>ACUEDUCTO RESIDENCIAL E07</v>
          </cell>
          <cell r="C4086" t="str">
            <v>UN</v>
          </cell>
          <cell r="D4086">
            <v>41300</v>
          </cell>
        </row>
        <row r="4087">
          <cell r="A4087">
            <v>4087</v>
          </cell>
          <cell r="B4087" t="str">
            <v>ACUEDUCTO RESIDENCIAL E08</v>
          </cell>
          <cell r="C4087" t="str">
            <v>UN</v>
          </cell>
          <cell r="D4087">
            <v>83000</v>
          </cell>
        </row>
        <row r="4088">
          <cell r="A4088">
            <v>4088</v>
          </cell>
          <cell r="B4088" t="str">
            <v>ACUEDUCTO RESIDENCIAL E09</v>
          </cell>
          <cell r="C4088" t="str">
            <v>UN</v>
          </cell>
          <cell r="D4088">
            <v>124000</v>
          </cell>
        </row>
        <row r="4089">
          <cell r="A4089">
            <v>4089</v>
          </cell>
          <cell r="B4089" t="str">
            <v>ACUEDUCTO RESIDENCIAL E10</v>
          </cell>
          <cell r="C4089" t="str">
            <v>UN</v>
          </cell>
          <cell r="D4089">
            <v>166000</v>
          </cell>
        </row>
        <row r="4090">
          <cell r="A4090">
            <v>4090</v>
          </cell>
          <cell r="B4090" t="str">
            <v>ACUEDUCTO RESIDENCIAL E-7</v>
          </cell>
          <cell r="C4090" t="str">
            <v>UN</v>
          </cell>
          <cell r="D4090">
            <v>207000</v>
          </cell>
        </row>
        <row r="4091">
          <cell r="A4091">
            <v>4091</v>
          </cell>
          <cell r="B4091" t="str">
            <v>ACOP.RED.CxC      3/4x1/2</v>
          </cell>
          <cell r="C4091" t="str">
            <v>UN</v>
          </cell>
          <cell r="D4091">
            <v>1276</v>
          </cell>
        </row>
        <row r="4092">
          <cell r="A4092">
            <v>4092</v>
          </cell>
          <cell r="B4092" t="str">
            <v>NEGRO CARACOL 153x305X201</v>
          </cell>
          <cell r="C4092" t="str">
            <v>M2</v>
          </cell>
          <cell r="D4092">
            <v>44428</v>
          </cell>
        </row>
        <row r="4093">
          <cell r="A4093">
            <v>4093</v>
          </cell>
          <cell r="B4093" t="str">
            <v>NEGRO CARACOL 305x305x20</v>
          </cell>
          <cell r="C4093" t="str">
            <v>M2</v>
          </cell>
          <cell r="D4093">
            <v>40716</v>
          </cell>
        </row>
        <row r="4094">
          <cell r="A4094">
            <v>4094</v>
          </cell>
          <cell r="B4094" t="str">
            <v>NEGRO CARACOL 305X305x201</v>
          </cell>
          <cell r="C4094" t="str">
            <v>M2</v>
          </cell>
          <cell r="D4094">
            <v>51852</v>
          </cell>
        </row>
        <row r="4095">
          <cell r="A4095">
            <v>4095</v>
          </cell>
          <cell r="B4095" t="str">
            <v>NEGRO CARACOL 305x610x20</v>
          </cell>
          <cell r="C4095" t="str">
            <v>M2</v>
          </cell>
          <cell r="D4095">
            <v>44428</v>
          </cell>
        </row>
        <row r="4096">
          <cell r="A4096">
            <v>4096</v>
          </cell>
          <cell r="B4096" t="str">
            <v>ACOP.CxC TOPE        1/2"</v>
          </cell>
          <cell r="C4096" t="str">
            <v>UN</v>
          </cell>
          <cell r="D4096">
            <v>417</v>
          </cell>
        </row>
        <row r="4097">
          <cell r="A4097">
            <v>4097</v>
          </cell>
          <cell r="B4097" t="str">
            <v>ACOP.CxC TOPE        3/4"</v>
          </cell>
          <cell r="C4097" t="str">
            <v>UN</v>
          </cell>
          <cell r="D4097">
            <v>1009</v>
          </cell>
        </row>
        <row r="4098">
          <cell r="A4098">
            <v>4098</v>
          </cell>
          <cell r="B4098" t="str">
            <v>ACOP.CxC TOPE          1"</v>
          </cell>
          <cell r="C4098" t="str">
            <v>UN</v>
          </cell>
          <cell r="D4098">
            <v>2001</v>
          </cell>
        </row>
        <row r="4099">
          <cell r="A4099">
            <v>4099</v>
          </cell>
          <cell r="B4099" t="str">
            <v>NEGRO CARACOL 305x610X201</v>
          </cell>
          <cell r="C4099" t="str">
            <v>M2</v>
          </cell>
          <cell r="D4099">
            <v>55564</v>
          </cell>
        </row>
        <row r="4100">
          <cell r="A4100">
            <v>4100</v>
          </cell>
          <cell r="B4100" t="str">
            <v>NEGRO CARACOL ASERRADO</v>
          </cell>
          <cell r="C4100" t="str">
            <v>M2</v>
          </cell>
          <cell r="D4100">
            <v>35612</v>
          </cell>
        </row>
        <row r="4101">
          <cell r="A4101">
            <v>4101</v>
          </cell>
          <cell r="B4101" t="str">
            <v>ACOP.CxC TOPE          2"</v>
          </cell>
          <cell r="C4101" t="str">
            <v>UN</v>
          </cell>
          <cell r="D4101">
            <v>5858</v>
          </cell>
        </row>
        <row r="4102">
          <cell r="A4102">
            <v>4102</v>
          </cell>
          <cell r="B4102" t="str">
            <v>NEGRO CARACOL ASERRADO 01</v>
          </cell>
          <cell r="C4102" t="str">
            <v>M2</v>
          </cell>
          <cell r="D4102">
            <v>45356</v>
          </cell>
        </row>
        <row r="4103">
          <cell r="A4103">
            <v>4103</v>
          </cell>
          <cell r="B4103" t="str">
            <v>CODO 90 COBRE CxC    1/2"</v>
          </cell>
          <cell r="C4103" t="str">
            <v>UN</v>
          </cell>
          <cell r="D4103">
            <v>475</v>
          </cell>
        </row>
        <row r="4104">
          <cell r="A4104">
            <v>4104</v>
          </cell>
          <cell r="B4104" t="str">
            <v>NEGRO CARACOL CUADREADO</v>
          </cell>
          <cell r="C4104" t="str">
            <v>M2</v>
          </cell>
          <cell r="D4104">
            <v>50576</v>
          </cell>
        </row>
        <row r="4105">
          <cell r="A4105">
            <v>4105</v>
          </cell>
          <cell r="B4105" t="str">
            <v>CODO 90 COBRE CxC      1"</v>
          </cell>
          <cell r="C4105" t="str">
            <v>UN</v>
          </cell>
          <cell r="D4105">
            <v>2436</v>
          </cell>
        </row>
        <row r="4106">
          <cell r="A4106">
            <v>4106</v>
          </cell>
          <cell r="B4106" t="str">
            <v>NEGRO CARACOL CUADREADO01</v>
          </cell>
          <cell r="C4106" t="str">
            <v>M2</v>
          </cell>
          <cell r="D4106">
            <v>62292</v>
          </cell>
        </row>
        <row r="4107">
          <cell r="A4107">
            <v>4107</v>
          </cell>
          <cell r="B4107" t="str">
            <v>TRAVERTINO 153x305X10</v>
          </cell>
          <cell r="C4107" t="str">
            <v>M2</v>
          </cell>
          <cell r="D4107">
            <v>40600</v>
          </cell>
        </row>
        <row r="4108">
          <cell r="A4108">
            <v>4108</v>
          </cell>
          <cell r="B4108" t="str">
            <v>TRAVERTINO 153X305X10  01</v>
          </cell>
          <cell r="C4108" t="str">
            <v>M2</v>
          </cell>
          <cell r="D4108">
            <v>40600</v>
          </cell>
        </row>
        <row r="4109">
          <cell r="A4109">
            <v>4109</v>
          </cell>
          <cell r="B4109" t="str">
            <v>TRAVERTINO 305X305X10</v>
          </cell>
          <cell r="C4109" t="str">
            <v>M2</v>
          </cell>
          <cell r="D4109">
            <v>40600</v>
          </cell>
        </row>
        <row r="4110">
          <cell r="A4110">
            <v>4110</v>
          </cell>
          <cell r="B4110" t="str">
            <v>TRAVERTINO 305X305x10  01</v>
          </cell>
          <cell r="C4110" t="str">
            <v>M2</v>
          </cell>
          <cell r="D4110">
            <v>40600</v>
          </cell>
        </row>
        <row r="4111">
          <cell r="A4111">
            <v>4111</v>
          </cell>
          <cell r="B4111" t="str">
            <v>TRAVERTINO ZOCALO</v>
          </cell>
          <cell r="C4111" t="str">
            <v>ML</v>
          </cell>
          <cell r="D4111">
            <v>3132</v>
          </cell>
        </row>
        <row r="4112">
          <cell r="A4112">
            <v>4112</v>
          </cell>
          <cell r="B4112" t="str">
            <v>TRAVERTINO SPACATTO</v>
          </cell>
          <cell r="C4112" t="str">
            <v>M2</v>
          </cell>
          <cell r="D4112">
            <v>25056</v>
          </cell>
        </row>
        <row r="4113">
          <cell r="A4113">
            <v>4113</v>
          </cell>
          <cell r="B4113" t="str">
            <v>CODO 45 COBRE CxC    1/2"</v>
          </cell>
          <cell r="C4113" t="str">
            <v>UN</v>
          </cell>
          <cell r="D4113">
            <v>800</v>
          </cell>
        </row>
        <row r="4114">
          <cell r="A4114">
            <v>4114</v>
          </cell>
          <cell r="B4114" t="str">
            <v>CODO 45 COBRE CxC    3/4"</v>
          </cell>
          <cell r="C4114" t="str">
            <v>UN</v>
          </cell>
          <cell r="D4114">
            <v>1415</v>
          </cell>
        </row>
        <row r="4115">
          <cell r="A4115">
            <v>4115</v>
          </cell>
          <cell r="B4115" t="str">
            <v>TRAVERTINO 153x305x11</v>
          </cell>
          <cell r="C4115" t="str">
            <v>M2</v>
          </cell>
          <cell r="D4115">
            <v>29812</v>
          </cell>
        </row>
        <row r="4116">
          <cell r="A4116">
            <v>4116</v>
          </cell>
          <cell r="B4116" t="str">
            <v>TRAVERTINO 305X305X11</v>
          </cell>
          <cell r="C4116" t="str">
            <v>M2</v>
          </cell>
          <cell r="D4116">
            <v>29812</v>
          </cell>
        </row>
        <row r="4117">
          <cell r="A4117">
            <v>4117</v>
          </cell>
          <cell r="B4117" t="str">
            <v>PUNTILLA HASTA  4"</v>
          </cell>
          <cell r="C4117" t="str">
            <v>TN</v>
          </cell>
          <cell r="D4117">
            <v>908177</v>
          </cell>
        </row>
        <row r="4118">
          <cell r="A4118">
            <v>4118</v>
          </cell>
          <cell r="B4118" t="str">
            <v>REF.P/MAMPOSTERIA RAM 140</v>
          </cell>
          <cell r="C4118" t="str">
            <v>TN</v>
          </cell>
          <cell r="D4118">
            <v>1017550</v>
          </cell>
        </row>
        <row r="4119">
          <cell r="A4119">
            <v>4119</v>
          </cell>
          <cell r="B4119" t="str">
            <v>HELIMALLA PLANA H-044</v>
          </cell>
          <cell r="C4119" t="str">
            <v>TN</v>
          </cell>
          <cell r="D4119">
            <v>1106366</v>
          </cell>
        </row>
        <row r="4120">
          <cell r="A4120">
            <v>4120</v>
          </cell>
          <cell r="B4120" t="str">
            <v>HELIMALLA PLANA H-050</v>
          </cell>
          <cell r="C4120" t="str">
            <v>TN</v>
          </cell>
          <cell r="D4120">
            <v>930771</v>
          </cell>
        </row>
        <row r="4121">
          <cell r="A4121">
            <v>4121</v>
          </cell>
          <cell r="B4121" t="str">
            <v>HELIMALLA PLANA H-071</v>
          </cell>
          <cell r="C4121" t="str">
            <v>TN</v>
          </cell>
          <cell r="D4121">
            <v>894463</v>
          </cell>
        </row>
        <row r="4122">
          <cell r="A4122">
            <v>4122</v>
          </cell>
          <cell r="B4122" t="str">
            <v>HELIMALLA PLANA H-084</v>
          </cell>
          <cell r="C4122" t="str">
            <v>TN</v>
          </cell>
          <cell r="D4122">
            <v>930766</v>
          </cell>
        </row>
        <row r="4123">
          <cell r="A4123">
            <v>4123</v>
          </cell>
          <cell r="B4123" t="str">
            <v>HELIMALLA PLANA H-106</v>
          </cell>
          <cell r="C4123" t="str">
            <v>TN</v>
          </cell>
          <cell r="D4123">
            <v>914096</v>
          </cell>
        </row>
        <row r="4124">
          <cell r="A4124">
            <v>4124</v>
          </cell>
          <cell r="B4124" t="str">
            <v>TRAVERTINO 153X305x20</v>
          </cell>
          <cell r="C4124" t="str">
            <v>M2</v>
          </cell>
          <cell r="D4124">
            <v>34800</v>
          </cell>
        </row>
        <row r="4125">
          <cell r="A4125">
            <v>4125</v>
          </cell>
          <cell r="B4125" t="str">
            <v>HELIMALLA PLANA H-106R</v>
          </cell>
          <cell r="C4125" t="str">
            <v>TN</v>
          </cell>
          <cell r="D4125">
            <v>914109</v>
          </cell>
        </row>
        <row r="4126">
          <cell r="A4126">
            <v>4126</v>
          </cell>
          <cell r="B4126" t="str">
            <v>HELIMALLA PLANA H-131</v>
          </cell>
          <cell r="C4126" t="str">
            <v>TN</v>
          </cell>
          <cell r="D4126">
            <v>931397</v>
          </cell>
        </row>
        <row r="4127">
          <cell r="A4127">
            <v>4127</v>
          </cell>
          <cell r="B4127" t="str">
            <v>HELIMALLA PLANA H-158</v>
          </cell>
          <cell r="C4127" t="str">
            <v>TN</v>
          </cell>
          <cell r="D4127">
            <v>948835</v>
          </cell>
        </row>
        <row r="4128">
          <cell r="A4128">
            <v>4128</v>
          </cell>
          <cell r="B4128" t="str">
            <v>HELIMALLA PLANA H-196</v>
          </cell>
          <cell r="C4128" t="str">
            <v>TN</v>
          </cell>
          <cell r="D4128">
            <v>931544</v>
          </cell>
        </row>
        <row r="4129">
          <cell r="A4129">
            <v>4129</v>
          </cell>
          <cell r="B4129" t="str">
            <v>HELIMALLA PLANA H-221</v>
          </cell>
          <cell r="C4129" t="str">
            <v>TN</v>
          </cell>
          <cell r="D4129">
            <v>829293</v>
          </cell>
        </row>
        <row r="4130">
          <cell r="A4130">
            <v>4130</v>
          </cell>
          <cell r="B4130" t="str">
            <v>HELIMALLA PLANA H-257</v>
          </cell>
          <cell r="C4130" t="str">
            <v>TN</v>
          </cell>
          <cell r="D4130">
            <v>812707</v>
          </cell>
        </row>
        <row r="4131">
          <cell r="A4131">
            <v>4131</v>
          </cell>
          <cell r="B4131" t="str">
            <v>HELIMALLA PLANA H-283</v>
          </cell>
          <cell r="C4131" t="str">
            <v>TN</v>
          </cell>
          <cell r="D4131">
            <v>861512</v>
          </cell>
        </row>
        <row r="4132">
          <cell r="A4132">
            <v>4132</v>
          </cell>
          <cell r="B4132" t="str">
            <v>HELIMALLA PLANA H-335</v>
          </cell>
          <cell r="C4132" t="str">
            <v>TN</v>
          </cell>
          <cell r="D4132">
            <v>848636</v>
          </cell>
        </row>
        <row r="4133">
          <cell r="A4133">
            <v>4133</v>
          </cell>
          <cell r="B4133" t="str">
            <v>HELIMALLA PLANA H335R</v>
          </cell>
          <cell r="C4133" t="str">
            <v>TN</v>
          </cell>
          <cell r="D4133">
            <v>848760</v>
          </cell>
        </row>
        <row r="4134">
          <cell r="A4134">
            <v>4134</v>
          </cell>
          <cell r="B4134" t="str">
            <v>HELIMALLA PLANA H-378</v>
          </cell>
          <cell r="C4134" t="str">
            <v>TN</v>
          </cell>
          <cell r="D4134">
            <v>848005</v>
          </cell>
        </row>
        <row r="4135">
          <cell r="A4135">
            <v>4135</v>
          </cell>
          <cell r="B4135" t="str">
            <v>HELIMALLA PLANA H-442</v>
          </cell>
          <cell r="C4135" t="str">
            <v>TN</v>
          </cell>
          <cell r="D4135">
            <v>841185</v>
          </cell>
        </row>
        <row r="4136">
          <cell r="A4136">
            <v>4136</v>
          </cell>
          <cell r="B4136" t="str">
            <v>HELIMALLA PLANA H-442R</v>
          </cell>
          <cell r="C4136" t="str">
            <v>TN</v>
          </cell>
          <cell r="D4136">
            <v>849006</v>
          </cell>
        </row>
        <row r="4137">
          <cell r="A4137">
            <v>4137</v>
          </cell>
          <cell r="B4137" t="str">
            <v>HELIMALLA PLANA H-503  01</v>
          </cell>
          <cell r="C4137" t="str">
            <v>TN</v>
          </cell>
          <cell r="D4137">
            <v>864768</v>
          </cell>
        </row>
        <row r="4138">
          <cell r="A4138">
            <v>4138</v>
          </cell>
          <cell r="B4138" t="str">
            <v>HELIMALLA PLANA M-131</v>
          </cell>
          <cell r="C4138" t="str">
            <v>TN</v>
          </cell>
          <cell r="D4138">
            <v>905433</v>
          </cell>
        </row>
        <row r="4139">
          <cell r="A4139">
            <v>4139</v>
          </cell>
          <cell r="B4139" t="str">
            <v>HELIMALLA PLANA M-159</v>
          </cell>
          <cell r="C4139" t="str">
            <v>TN</v>
          </cell>
          <cell r="D4139">
            <v>931561</v>
          </cell>
        </row>
        <row r="4140">
          <cell r="A4140">
            <v>4140</v>
          </cell>
          <cell r="B4140" t="str">
            <v>HELIMALLA PLANA M-188</v>
          </cell>
          <cell r="C4140" t="str">
            <v>TN</v>
          </cell>
          <cell r="D4140">
            <v>841376</v>
          </cell>
        </row>
        <row r="4141">
          <cell r="A4141">
            <v>4141</v>
          </cell>
          <cell r="B4141" t="str">
            <v>HELIMALLA PLANA M-221</v>
          </cell>
          <cell r="C4141" t="str">
            <v>TN</v>
          </cell>
          <cell r="D4141">
            <v>825562</v>
          </cell>
        </row>
        <row r="4142">
          <cell r="A4142">
            <v>4142</v>
          </cell>
          <cell r="B4142" t="str">
            <v>HELIMALLA PLANA M-262</v>
          </cell>
          <cell r="C4142" t="str">
            <v>TN</v>
          </cell>
          <cell r="D4142">
            <v>838979</v>
          </cell>
        </row>
        <row r="4143">
          <cell r="A4143">
            <v>4143</v>
          </cell>
          <cell r="B4143" t="str">
            <v>HELIMALLA PLANA M-295</v>
          </cell>
          <cell r="C4143" t="str">
            <v>TN</v>
          </cell>
          <cell r="D4143">
            <v>838931</v>
          </cell>
        </row>
        <row r="4144">
          <cell r="A4144">
            <v>4144</v>
          </cell>
          <cell r="B4144" t="str">
            <v>HELIMALLA PLANA M-335</v>
          </cell>
          <cell r="C4144" t="str">
            <v>TN</v>
          </cell>
          <cell r="D4144">
            <v>830566</v>
          </cell>
        </row>
        <row r="4145">
          <cell r="A4145">
            <v>4145</v>
          </cell>
          <cell r="B4145" t="str">
            <v>BASE ASFALT.1350 (PLANTA)</v>
          </cell>
          <cell r="C4145" t="str">
            <v>M3</v>
          </cell>
          <cell r="D4145">
            <v>80000</v>
          </cell>
        </row>
        <row r="4146">
          <cell r="A4146">
            <v>4146</v>
          </cell>
          <cell r="B4146" t="str">
            <v>HELIMALLA PLANA M-378</v>
          </cell>
          <cell r="C4146" t="str">
            <v>TN</v>
          </cell>
          <cell r="D4146">
            <v>854563</v>
          </cell>
        </row>
        <row r="4147">
          <cell r="A4147">
            <v>4147</v>
          </cell>
          <cell r="B4147" t="str">
            <v>RODADURA ASFALT.(PLANTA)</v>
          </cell>
          <cell r="C4147" t="str">
            <v>M3</v>
          </cell>
          <cell r="D4147">
            <v>80000</v>
          </cell>
        </row>
        <row r="4148">
          <cell r="A4148">
            <v>4148</v>
          </cell>
          <cell r="B4148" t="str">
            <v>HELIMALLA PLANA M-442</v>
          </cell>
          <cell r="C4148" t="str">
            <v>TN</v>
          </cell>
          <cell r="D4148">
            <v>838956</v>
          </cell>
        </row>
        <row r="4149">
          <cell r="A4149">
            <v>4149</v>
          </cell>
          <cell r="B4149" t="str">
            <v>BASE ASFALT.1150   (OBRA)</v>
          </cell>
          <cell r="C4149" t="str">
            <v>M3</v>
          </cell>
          <cell r="D4149">
            <v>130000</v>
          </cell>
        </row>
        <row r="4150">
          <cell r="A4150">
            <v>4150</v>
          </cell>
          <cell r="B4150" t="str">
            <v>HELIMALLA PLANA M-567</v>
          </cell>
          <cell r="C4150" t="str">
            <v>TN</v>
          </cell>
          <cell r="D4150">
            <v>854519</v>
          </cell>
        </row>
        <row r="4151">
          <cell r="A4151">
            <v>4151</v>
          </cell>
          <cell r="B4151" t="str">
            <v>RODADURA ASFALTICA B-1350</v>
          </cell>
          <cell r="C4151" t="str">
            <v>M3</v>
          </cell>
          <cell r="D4151">
            <v>134000</v>
          </cell>
        </row>
        <row r="4152">
          <cell r="A4152">
            <v>4152</v>
          </cell>
          <cell r="B4152" t="str">
            <v>HELIMALLA PLANA L-084</v>
          </cell>
          <cell r="C4152" t="str">
            <v>TN</v>
          </cell>
          <cell r="D4152">
            <v>948483</v>
          </cell>
        </row>
        <row r="4153">
          <cell r="A4153">
            <v>4153</v>
          </cell>
          <cell r="B4153" t="str">
            <v>BASE 7 cm 1350     (OBRA)</v>
          </cell>
          <cell r="C4153" t="str">
            <v>M2</v>
          </cell>
          <cell r="D4153">
            <v>12035</v>
          </cell>
        </row>
        <row r="4154">
          <cell r="A4154">
            <v>4154</v>
          </cell>
          <cell r="B4154" t="str">
            <v>HELIMALLA PLANA L-098</v>
          </cell>
          <cell r="C4154" t="str">
            <v>TN</v>
          </cell>
          <cell r="D4154">
            <v>931585</v>
          </cell>
        </row>
        <row r="4155">
          <cell r="A4155">
            <v>4155</v>
          </cell>
          <cell r="B4155" t="str">
            <v>BASE 7 cm 1150     (OBRA)</v>
          </cell>
          <cell r="C4155" t="str">
            <v>M2</v>
          </cell>
          <cell r="D4155">
            <v>13047</v>
          </cell>
        </row>
        <row r="4156">
          <cell r="A4156">
            <v>4156</v>
          </cell>
          <cell r="B4156" t="str">
            <v>HELIMALLA PLANA L-131</v>
          </cell>
          <cell r="C4156" t="str">
            <v>TN</v>
          </cell>
          <cell r="D4156">
            <v>931465</v>
          </cell>
        </row>
        <row r="4157">
          <cell r="A4157">
            <v>4157</v>
          </cell>
          <cell r="B4157" t="str">
            <v>RODADURA 3 cm (OBRA)</v>
          </cell>
          <cell r="C4157" t="str">
            <v>M2</v>
          </cell>
          <cell r="D4157">
            <v>6497</v>
          </cell>
        </row>
        <row r="4158">
          <cell r="A4158">
            <v>4158</v>
          </cell>
          <cell r="B4158" t="str">
            <v>HELIMALLA PLANA E-047</v>
          </cell>
          <cell r="C4158" t="str">
            <v>TN</v>
          </cell>
          <cell r="D4158">
            <v>957185</v>
          </cell>
        </row>
        <row r="4159">
          <cell r="A4159">
            <v>4159</v>
          </cell>
          <cell r="B4159" t="str">
            <v>RODADURA  2.5 cm (OBRA)</v>
          </cell>
          <cell r="C4159" t="str">
            <v>M2</v>
          </cell>
          <cell r="D4159">
            <v>4857</v>
          </cell>
        </row>
        <row r="4160">
          <cell r="A4160">
            <v>4160</v>
          </cell>
          <cell r="B4160" t="str">
            <v>HELIMALLA PLANA E-050</v>
          </cell>
          <cell r="C4160" t="str">
            <v>TN</v>
          </cell>
          <cell r="D4160">
            <v>896637</v>
          </cell>
        </row>
        <row r="4161">
          <cell r="A4161">
            <v>4161</v>
          </cell>
          <cell r="B4161" t="str">
            <v>DUCTO ETERNIT          2"</v>
          </cell>
          <cell r="C4161" t="str">
            <v>ML</v>
          </cell>
          <cell r="D4161">
            <v>981</v>
          </cell>
        </row>
        <row r="4162">
          <cell r="A4162">
            <v>4162</v>
          </cell>
          <cell r="B4162" t="str">
            <v>UNION A.C CONICA       2"</v>
          </cell>
          <cell r="C4162" t="str">
            <v>UN</v>
          </cell>
          <cell r="D4162">
            <v>741</v>
          </cell>
        </row>
        <row r="4163">
          <cell r="A4163">
            <v>4163</v>
          </cell>
          <cell r="B4163" t="str">
            <v>UNION A.C EXPANSION    2"</v>
          </cell>
          <cell r="C4163" t="str">
            <v>UN</v>
          </cell>
          <cell r="D4163">
            <v>1855</v>
          </cell>
        </row>
        <row r="4164">
          <cell r="A4164">
            <v>4164</v>
          </cell>
          <cell r="B4164" t="str">
            <v>UNION DE FLEXION  A.C. 2"</v>
          </cell>
          <cell r="C4164" t="str">
            <v>UN</v>
          </cell>
          <cell r="D4164">
            <v>855</v>
          </cell>
        </row>
        <row r="4165">
          <cell r="A4165">
            <v>4165</v>
          </cell>
          <cell r="B4165" t="str">
            <v>UNION ETERDUCTO        2"</v>
          </cell>
          <cell r="C4165" t="str">
            <v>UN</v>
          </cell>
          <cell r="D4165">
            <v>1255</v>
          </cell>
        </row>
        <row r="4166">
          <cell r="A4166">
            <v>4166</v>
          </cell>
          <cell r="B4166" t="str">
            <v>DUCTO ETERNIT          3"</v>
          </cell>
          <cell r="C4166" t="str">
            <v>ML</v>
          </cell>
          <cell r="D4166">
            <v>3193</v>
          </cell>
        </row>
        <row r="4167">
          <cell r="A4167">
            <v>4167</v>
          </cell>
          <cell r="B4167" t="str">
            <v>UNION A.C CONICA       3"</v>
          </cell>
          <cell r="C4167" t="str">
            <v>UN</v>
          </cell>
          <cell r="D4167">
            <v>875</v>
          </cell>
        </row>
        <row r="4168">
          <cell r="A4168">
            <v>4168</v>
          </cell>
          <cell r="B4168" t="str">
            <v>UNION DE EXPANSION     3"</v>
          </cell>
          <cell r="C4168" t="str">
            <v>UN</v>
          </cell>
          <cell r="D4168">
            <v>2649</v>
          </cell>
        </row>
        <row r="4169">
          <cell r="A4169">
            <v>4169</v>
          </cell>
          <cell r="B4169" t="str">
            <v>UNION DE FLEXION  A.C. 3"</v>
          </cell>
          <cell r="C4169" t="str">
            <v>UN</v>
          </cell>
          <cell r="D4169">
            <v>1248</v>
          </cell>
        </row>
        <row r="4170">
          <cell r="A4170">
            <v>4170</v>
          </cell>
          <cell r="B4170" t="str">
            <v>UNION ETERDUCTO        3"</v>
          </cell>
          <cell r="C4170" t="str">
            <v>UN</v>
          </cell>
          <cell r="D4170">
            <v>1565</v>
          </cell>
        </row>
        <row r="4171">
          <cell r="A4171">
            <v>4171</v>
          </cell>
          <cell r="B4171" t="str">
            <v>DUCTO ETERNIT          4"</v>
          </cell>
          <cell r="C4171" t="str">
            <v>ML</v>
          </cell>
          <cell r="D4171">
            <v>3727</v>
          </cell>
        </row>
        <row r="4172">
          <cell r="A4172">
            <v>4172</v>
          </cell>
          <cell r="B4172" t="str">
            <v>UNION A.C CONICA       4"</v>
          </cell>
          <cell r="C4172" t="str">
            <v>UN</v>
          </cell>
          <cell r="D4172">
            <v>971</v>
          </cell>
        </row>
        <row r="4173">
          <cell r="A4173">
            <v>4173</v>
          </cell>
          <cell r="B4173" t="str">
            <v>UNION A.C EXPANSION    4"</v>
          </cell>
          <cell r="C4173" t="str">
            <v>UN</v>
          </cell>
          <cell r="D4173">
            <v>3248</v>
          </cell>
        </row>
        <row r="4174">
          <cell r="A4174">
            <v>4174</v>
          </cell>
          <cell r="B4174" t="str">
            <v>UNION A.C DE FLEXION   4"</v>
          </cell>
          <cell r="C4174" t="str">
            <v>UN</v>
          </cell>
          <cell r="D4174">
            <v>1648</v>
          </cell>
        </row>
        <row r="4175">
          <cell r="A4175">
            <v>4175</v>
          </cell>
          <cell r="B4175" t="str">
            <v>UNION ETERDUCTO        4"</v>
          </cell>
          <cell r="C4175" t="str">
            <v>UN</v>
          </cell>
          <cell r="D4175">
            <v>2452</v>
          </cell>
        </row>
        <row r="4176">
          <cell r="A4176">
            <v>4176</v>
          </cell>
          <cell r="B4176" t="str">
            <v>DUCTO ETERNIT          5"</v>
          </cell>
          <cell r="C4176" t="str">
            <v>ML</v>
          </cell>
          <cell r="D4176">
            <v>4319</v>
          </cell>
        </row>
        <row r="4177">
          <cell r="A4177">
            <v>4177</v>
          </cell>
          <cell r="B4177" t="str">
            <v>UNION A.C CONICA       5"</v>
          </cell>
          <cell r="C4177" t="str">
            <v>UN</v>
          </cell>
          <cell r="D4177">
            <v>1158</v>
          </cell>
        </row>
        <row r="4178">
          <cell r="A4178">
            <v>4178</v>
          </cell>
          <cell r="B4178" t="str">
            <v>UNION A.C EXPANSION    5"</v>
          </cell>
          <cell r="C4178" t="str">
            <v>UN</v>
          </cell>
          <cell r="D4178">
            <v>4181</v>
          </cell>
        </row>
        <row r="4179">
          <cell r="A4179">
            <v>4179</v>
          </cell>
          <cell r="B4179" t="str">
            <v>UNION A.C DE FLEXION   5"</v>
          </cell>
          <cell r="C4179" t="str">
            <v>UN</v>
          </cell>
          <cell r="D4179">
            <v>1933</v>
          </cell>
        </row>
        <row r="4180">
          <cell r="A4180">
            <v>4180</v>
          </cell>
          <cell r="B4180" t="str">
            <v>DUCTO ETERNIT          6"</v>
          </cell>
          <cell r="C4180" t="str">
            <v>ML</v>
          </cell>
          <cell r="D4180">
            <v>4527</v>
          </cell>
        </row>
        <row r="4181">
          <cell r="A4181">
            <v>4181</v>
          </cell>
          <cell r="B4181" t="str">
            <v>UNION A.C CONICA       6"</v>
          </cell>
          <cell r="C4181" t="str">
            <v>UN</v>
          </cell>
          <cell r="D4181">
            <v>1665</v>
          </cell>
        </row>
        <row r="4182">
          <cell r="A4182">
            <v>4182</v>
          </cell>
          <cell r="B4182" t="str">
            <v>UNION A.C EXPANSION    6"</v>
          </cell>
          <cell r="C4182" t="str">
            <v>UN</v>
          </cell>
          <cell r="D4182">
            <v>5107</v>
          </cell>
        </row>
        <row r="4183">
          <cell r="A4183">
            <v>4183</v>
          </cell>
          <cell r="B4183" t="str">
            <v>UNION A.C DE FLEXION   6"</v>
          </cell>
          <cell r="C4183" t="str">
            <v>UN</v>
          </cell>
          <cell r="D4183">
            <v>2216</v>
          </cell>
        </row>
        <row r="4184">
          <cell r="A4184">
            <v>4184</v>
          </cell>
          <cell r="B4184" t="str">
            <v>UNION ETERDUCTO        6"</v>
          </cell>
          <cell r="C4184" t="str">
            <v>UN</v>
          </cell>
          <cell r="D4184">
            <v>3807</v>
          </cell>
        </row>
        <row r="4185">
          <cell r="A4185">
            <v>4185</v>
          </cell>
          <cell r="B4185" t="str">
            <v>TUBO PRESION     GRIS  2"</v>
          </cell>
          <cell r="C4185" t="str">
            <v>ML</v>
          </cell>
          <cell r="D4185">
            <v>1973</v>
          </cell>
        </row>
        <row r="4186">
          <cell r="A4186">
            <v>4186</v>
          </cell>
          <cell r="B4186" t="str">
            <v>UNION ETERMATICA GRIS  2"</v>
          </cell>
          <cell r="C4186" t="str">
            <v>UN</v>
          </cell>
          <cell r="D4186">
            <v>3659</v>
          </cell>
        </row>
        <row r="4187">
          <cell r="A4187">
            <v>4187</v>
          </cell>
          <cell r="B4187" t="str">
            <v>TUBO PRESION     GRIS  3"</v>
          </cell>
          <cell r="C4187" t="str">
            <v>ML</v>
          </cell>
          <cell r="D4187">
            <v>8426</v>
          </cell>
        </row>
        <row r="4188">
          <cell r="A4188">
            <v>4188</v>
          </cell>
          <cell r="B4188" t="str">
            <v>UNION ETERMATICA GRIS  3"</v>
          </cell>
          <cell r="C4188" t="str">
            <v>UN</v>
          </cell>
          <cell r="D4188">
            <v>7717</v>
          </cell>
        </row>
        <row r="4189">
          <cell r="A4189">
            <v>4189</v>
          </cell>
          <cell r="B4189" t="str">
            <v>TUBO PRESION     GRIS  4"</v>
          </cell>
          <cell r="C4189" t="str">
            <v>ML</v>
          </cell>
          <cell r="D4189">
            <v>13921</v>
          </cell>
        </row>
        <row r="4190">
          <cell r="A4190">
            <v>4190</v>
          </cell>
          <cell r="B4190" t="str">
            <v>UNION ETERMATICA GRIS  4"</v>
          </cell>
          <cell r="C4190" t="str">
            <v>UN</v>
          </cell>
          <cell r="D4190">
            <v>11651</v>
          </cell>
        </row>
        <row r="4191">
          <cell r="A4191">
            <v>4191</v>
          </cell>
          <cell r="B4191" t="str">
            <v>TUBO PRESION     GRIS  6"</v>
          </cell>
          <cell r="C4191" t="str">
            <v>ML</v>
          </cell>
          <cell r="D4191">
            <v>24237</v>
          </cell>
        </row>
        <row r="4192">
          <cell r="A4192">
            <v>4192</v>
          </cell>
          <cell r="B4192" t="str">
            <v>UNION ETERMATICA GRIS  6"</v>
          </cell>
          <cell r="C4192" t="str">
            <v>UN</v>
          </cell>
          <cell r="D4192">
            <v>16738</v>
          </cell>
        </row>
        <row r="4193">
          <cell r="A4193">
            <v>4193</v>
          </cell>
          <cell r="B4193" t="str">
            <v>TUBO PRESION     GRIS  8"</v>
          </cell>
          <cell r="C4193" t="str">
            <v>ML</v>
          </cell>
          <cell r="D4193">
            <v>41857</v>
          </cell>
        </row>
        <row r="4194">
          <cell r="A4194">
            <v>4194</v>
          </cell>
          <cell r="B4194" t="str">
            <v>UNION ETERMATICA GRIS  8"</v>
          </cell>
          <cell r="C4194" t="str">
            <v>UN</v>
          </cell>
          <cell r="D4194">
            <v>23527</v>
          </cell>
        </row>
        <row r="4195">
          <cell r="A4195">
            <v>4195</v>
          </cell>
          <cell r="B4195" t="str">
            <v>TUBO PRESION     GRIS 10"</v>
          </cell>
          <cell r="C4195" t="str">
            <v>ML</v>
          </cell>
          <cell r="D4195">
            <v>45167</v>
          </cell>
        </row>
        <row r="4196">
          <cell r="A4196">
            <v>4196</v>
          </cell>
          <cell r="B4196" t="str">
            <v>UNION ETERMATICA GRIS 10"</v>
          </cell>
          <cell r="C4196" t="str">
            <v>UN</v>
          </cell>
          <cell r="D4196">
            <v>29592</v>
          </cell>
        </row>
        <row r="4197">
          <cell r="A4197">
            <v>4197</v>
          </cell>
          <cell r="B4197" t="str">
            <v>TUBO PRESION     GRIS 12"</v>
          </cell>
          <cell r="C4197" t="str">
            <v>ML</v>
          </cell>
          <cell r="D4197">
            <v>62902</v>
          </cell>
        </row>
        <row r="4198">
          <cell r="A4198">
            <v>4198</v>
          </cell>
          <cell r="B4198" t="str">
            <v>UNION ETERMATICA GRIS 12"</v>
          </cell>
          <cell r="C4198" t="str">
            <v>UN</v>
          </cell>
          <cell r="D4198">
            <v>35566</v>
          </cell>
        </row>
        <row r="4199">
          <cell r="A4199">
            <v>4199</v>
          </cell>
          <cell r="B4199" t="str">
            <v>TUBO PRESION     GRIS 14"</v>
          </cell>
          <cell r="C4199" t="str">
            <v>ML</v>
          </cell>
          <cell r="D4199">
            <v>81570</v>
          </cell>
        </row>
        <row r="4200">
          <cell r="A4200">
            <v>4200</v>
          </cell>
          <cell r="B4200" t="str">
            <v>UNION ETERMATICA GRIS 14"</v>
          </cell>
          <cell r="C4200" t="str">
            <v>UN</v>
          </cell>
          <cell r="D4200">
            <v>50164</v>
          </cell>
        </row>
        <row r="4201">
          <cell r="A4201">
            <v>4201</v>
          </cell>
          <cell r="B4201" t="str">
            <v>TUBO PRESION     GRIS 16"</v>
          </cell>
          <cell r="C4201" t="str">
            <v>ML</v>
          </cell>
          <cell r="D4201">
            <v>103912</v>
          </cell>
        </row>
        <row r="4202">
          <cell r="A4202">
            <v>4202</v>
          </cell>
          <cell r="B4202" t="str">
            <v>UNION ETERMATICA GRIS 16"</v>
          </cell>
          <cell r="C4202" t="str">
            <v>UN</v>
          </cell>
          <cell r="D4202">
            <v>61711</v>
          </cell>
        </row>
        <row r="4203">
          <cell r="A4203">
            <v>4203</v>
          </cell>
          <cell r="B4203" t="str">
            <v>TUBO PRESION     GRIS 18"</v>
          </cell>
          <cell r="C4203" t="str">
            <v>ML</v>
          </cell>
          <cell r="D4203">
            <v>127860</v>
          </cell>
        </row>
        <row r="4204">
          <cell r="A4204">
            <v>4204</v>
          </cell>
          <cell r="B4204" t="str">
            <v>UNION ETERMATICA GRIS 18"</v>
          </cell>
          <cell r="C4204" t="str">
            <v>UN</v>
          </cell>
          <cell r="D4204">
            <v>76791</v>
          </cell>
        </row>
        <row r="4205">
          <cell r="A4205">
            <v>4205</v>
          </cell>
          <cell r="B4205" t="str">
            <v>TUBO PRESION     GRIS 20"</v>
          </cell>
          <cell r="C4205" t="str">
            <v>ML</v>
          </cell>
          <cell r="D4205">
            <v>150033</v>
          </cell>
        </row>
        <row r="4206">
          <cell r="A4206">
            <v>4206</v>
          </cell>
          <cell r="B4206" t="str">
            <v>UNION ETERMATICA GRIS 20"</v>
          </cell>
          <cell r="C4206" t="str">
            <v>UN</v>
          </cell>
          <cell r="D4206">
            <v>98493</v>
          </cell>
        </row>
        <row r="4207">
          <cell r="A4207">
            <v>4207</v>
          </cell>
          <cell r="B4207" t="str">
            <v>TUBO PRESION     GRIS 24"</v>
          </cell>
          <cell r="C4207" t="str">
            <v>ML</v>
          </cell>
          <cell r="D4207">
            <v>207879</v>
          </cell>
        </row>
        <row r="4208">
          <cell r="A4208">
            <v>4208</v>
          </cell>
          <cell r="B4208" t="str">
            <v>UNION ETERMATICA GRIS 24"</v>
          </cell>
          <cell r="C4208" t="str">
            <v>UN</v>
          </cell>
          <cell r="D4208">
            <v>133026</v>
          </cell>
        </row>
        <row r="4209">
          <cell r="A4209">
            <v>4209</v>
          </cell>
          <cell r="B4209" t="str">
            <v>TUBO PRESION     C.20  4"</v>
          </cell>
          <cell r="C4209" t="str">
            <v>ML</v>
          </cell>
          <cell r="D4209">
            <v>9773</v>
          </cell>
        </row>
        <row r="4210">
          <cell r="A4210">
            <v>4210</v>
          </cell>
          <cell r="B4210" t="str">
            <v>UNION ETERMATICA C.20  4"</v>
          </cell>
          <cell r="C4210" t="str">
            <v>UN</v>
          </cell>
          <cell r="D4210">
            <v>8869</v>
          </cell>
        </row>
        <row r="4211">
          <cell r="A4211">
            <v>4211</v>
          </cell>
          <cell r="B4211" t="str">
            <v>HELIMALLA PLANA E-096</v>
          </cell>
          <cell r="C4211" t="str">
            <v>TN</v>
          </cell>
          <cell r="D4211">
            <v>948231</v>
          </cell>
        </row>
        <row r="4212">
          <cell r="A4212">
            <v>4212</v>
          </cell>
          <cell r="B4212" t="str">
            <v>UNION ETERMATICA C.20  6"</v>
          </cell>
          <cell r="C4212" t="str">
            <v>UN</v>
          </cell>
          <cell r="D4212">
            <v>16491</v>
          </cell>
        </row>
        <row r="4213">
          <cell r="A4213">
            <v>4213</v>
          </cell>
          <cell r="B4213" t="str">
            <v>TUBO PRESION     C.20  8"</v>
          </cell>
          <cell r="C4213" t="str">
            <v>ML</v>
          </cell>
          <cell r="D4213">
            <v>12690</v>
          </cell>
        </row>
        <row r="4214">
          <cell r="A4214">
            <v>4214</v>
          </cell>
          <cell r="B4214" t="str">
            <v>UNION ETERMATICA C.20  8"</v>
          </cell>
          <cell r="C4214" t="str">
            <v>UN</v>
          </cell>
          <cell r="D4214">
            <v>26255</v>
          </cell>
        </row>
        <row r="4215">
          <cell r="A4215">
            <v>4215</v>
          </cell>
          <cell r="B4215" t="str">
            <v>TUBO PRESION     C.20 10"</v>
          </cell>
          <cell r="C4215" t="str">
            <v>ML</v>
          </cell>
          <cell r="D4215">
            <v>31381</v>
          </cell>
        </row>
        <row r="4216">
          <cell r="A4216">
            <v>4216</v>
          </cell>
          <cell r="B4216" t="str">
            <v>UNION ETERMATICA C.20 10"</v>
          </cell>
          <cell r="C4216" t="str">
            <v>UN</v>
          </cell>
          <cell r="D4216">
            <v>21205</v>
          </cell>
        </row>
        <row r="4217">
          <cell r="A4217">
            <v>4217</v>
          </cell>
          <cell r="B4217" t="str">
            <v>TUBO PRESION     C.20 12"</v>
          </cell>
          <cell r="C4217" t="str">
            <v>ML</v>
          </cell>
          <cell r="D4217">
            <v>44164</v>
          </cell>
        </row>
        <row r="4218">
          <cell r="A4218">
            <v>4218</v>
          </cell>
          <cell r="B4218" t="str">
            <v>UNION ETERMATICA C.20 12"</v>
          </cell>
          <cell r="C4218" t="str">
            <v>UN</v>
          </cell>
          <cell r="D4218">
            <v>28408</v>
          </cell>
        </row>
        <row r="4219">
          <cell r="A4219">
            <v>4219</v>
          </cell>
          <cell r="B4219" t="str">
            <v>TUBO PRESION     C.20 14"</v>
          </cell>
          <cell r="C4219" t="str">
            <v>ML</v>
          </cell>
          <cell r="D4219">
            <v>63259</v>
          </cell>
        </row>
        <row r="4220">
          <cell r="A4220">
            <v>4220</v>
          </cell>
          <cell r="B4220" t="str">
            <v>UNION ETERMATICA C.20 14"</v>
          </cell>
          <cell r="C4220" t="str">
            <v>UN</v>
          </cell>
          <cell r="D4220">
            <v>42320</v>
          </cell>
        </row>
        <row r="4221">
          <cell r="A4221">
            <v>4221</v>
          </cell>
          <cell r="B4221" t="str">
            <v>TUBO PRESION     C.20 16"</v>
          </cell>
          <cell r="C4221" t="str">
            <v>ML</v>
          </cell>
          <cell r="D4221">
            <v>76858</v>
          </cell>
        </row>
        <row r="4222">
          <cell r="A4222">
            <v>4222</v>
          </cell>
          <cell r="B4222" t="str">
            <v>UNION ETERMATICA C.20 16"</v>
          </cell>
          <cell r="C4222" t="str">
            <v>UN</v>
          </cell>
          <cell r="D4222">
            <v>49471</v>
          </cell>
        </row>
        <row r="4223">
          <cell r="A4223">
            <v>4223</v>
          </cell>
          <cell r="B4223" t="str">
            <v>TUBO PRESION     C.20 18"</v>
          </cell>
          <cell r="C4223" t="str">
            <v>ML</v>
          </cell>
          <cell r="D4223">
            <v>64945</v>
          </cell>
        </row>
        <row r="4224">
          <cell r="A4224">
            <v>4224</v>
          </cell>
          <cell r="B4224" t="str">
            <v>UNION ETERMATICA C.20 18"</v>
          </cell>
          <cell r="C4224" t="str">
            <v>UN</v>
          </cell>
          <cell r="D4224">
            <v>101679</v>
          </cell>
        </row>
        <row r="4225">
          <cell r="A4225">
            <v>4225</v>
          </cell>
          <cell r="B4225" t="str">
            <v>TUBO PRESION     C.20 20"</v>
          </cell>
          <cell r="C4225" t="str">
            <v>ML</v>
          </cell>
          <cell r="D4225">
            <v>115984</v>
          </cell>
        </row>
        <row r="4226">
          <cell r="A4226">
            <v>4226</v>
          </cell>
          <cell r="B4226" t="str">
            <v>UNION ETERMATICA C.20 20"</v>
          </cell>
          <cell r="C4226" t="str">
            <v>UN</v>
          </cell>
          <cell r="D4226">
            <v>79586</v>
          </cell>
        </row>
        <row r="4227">
          <cell r="A4227">
            <v>4227</v>
          </cell>
          <cell r="B4227" t="str">
            <v>TUBO PRESION     C.20 24"</v>
          </cell>
          <cell r="C4227" t="str">
            <v>ML</v>
          </cell>
          <cell r="D4227">
            <v>161081</v>
          </cell>
        </row>
        <row r="4228">
          <cell r="A4228">
            <v>4228</v>
          </cell>
          <cell r="B4228" t="str">
            <v>UNION ETERMATICA C.20 24"</v>
          </cell>
          <cell r="C4228" t="str">
            <v>UN</v>
          </cell>
          <cell r="D4228">
            <v>101224</v>
          </cell>
        </row>
        <row r="4229">
          <cell r="A4229">
            <v>4229</v>
          </cell>
          <cell r="B4229" t="str">
            <v>TUBO PRESION     C.10  6"</v>
          </cell>
          <cell r="C4229" t="str">
            <v>ML</v>
          </cell>
          <cell r="D4229">
            <v>11790</v>
          </cell>
        </row>
        <row r="4230">
          <cell r="A4230">
            <v>4230</v>
          </cell>
          <cell r="B4230" t="str">
            <v>UNION ETERMATICA C.10  6"</v>
          </cell>
          <cell r="C4230" t="str">
            <v>UN</v>
          </cell>
          <cell r="D4230">
            <v>10643</v>
          </cell>
        </row>
        <row r="4231">
          <cell r="A4231">
            <v>4231</v>
          </cell>
          <cell r="B4231" t="str">
            <v>TUBO PRESION     C.10  8"</v>
          </cell>
          <cell r="C4231" t="str">
            <v>ML</v>
          </cell>
          <cell r="D4231">
            <v>10492</v>
          </cell>
        </row>
        <row r="4232">
          <cell r="A4232">
            <v>4232</v>
          </cell>
          <cell r="B4232" t="str">
            <v>UNION ETERMATICA C.10  8"</v>
          </cell>
          <cell r="C4232" t="str">
            <v>UN</v>
          </cell>
          <cell r="D4232">
            <v>19432</v>
          </cell>
        </row>
        <row r="4233">
          <cell r="A4233">
            <v>4233</v>
          </cell>
          <cell r="B4233" t="str">
            <v>TUBO PRESION     C.10 10"</v>
          </cell>
          <cell r="C4233" t="str">
            <v>ML</v>
          </cell>
          <cell r="D4233">
            <v>24321</v>
          </cell>
        </row>
        <row r="4234">
          <cell r="A4234">
            <v>4234</v>
          </cell>
          <cell r="B4234" t="str">
            <v>UNION ETERMATICA C.10 10"</v>
          </cell>
          <cell r="C4234" t="str">
            <v>UN</v>
          </cell>
          <cell r="D4234">
            <v>19041</v>
          </cell>
        </row>
        <row r="4235">
          <cell r="A4235">
            <v>4235</v>
          </cell>
          <cell r="B4235" t="str">
            <v>TUBO PRESION     C.10 12"</v>
          </cell>
          <cell r="C4235" t="str">
            <v>ML</v>
          </cell>
          <cell r="D4235">
            <v>34367</v>
          </cell>
        </row>
        <row r="4236">
          <cell r="A4236">
            <v>4236</v>
          </cell>
          <cell r="B4236" t="str">
            <v>UNION ETERMATICA C.10 12"</v>
          </cell>
          <cell r="C4236" t="str">
            <v>UN</v>
          </cell>
          <cell r="D4236">
            <v>25526</v>
          </cell>
        </row>
        <row r="4237">
          <cell r="A4237">
            <v>4237</v>
          </cell>
          <cell r="B4237" t="str">
            <v>TUBO PRESION     C.10 14"</v>
          </cell>
          <cell r="C4237" t="str">
            <v>ML</v>
          </cell>
          <cell r="D4237">
            <v>55348</v>
          </cell>
        </row>
        <row r="4238">
          <cell r="A4238">
            <v>4238</v>
          </cell>
          <cell r="B4238" t="str">
            <v>UNION ETERMATICA C.10 14"</v>
          </cell>
          <cell r="C4238" t="str">
            <v>UN</v>
          </cell>
          <cell r="D4238">
            <v>37715</v>
          </cell>
        </row>
        <row r="4239">
          <cell r="A4239">
            <v>4239</v>
          </cell>
          <cell r="B4239" t="str">
            <v>TUBO PRESION     C.10 16"</v>
          </cell>
          <cell r="C4239" t="str">
            <v>ML</v>
          </cell>
          <cell r="D4239">
            <v>65559</v>
          </cell>
        </row>
        <row r="4240">
          <cell r="A4240">
            <v>4240</v>
          </cell>
          <cell r="B4240" t="str">
            <v>UNION ETERMATICA C.10 16"</v>
          </cell>
          <cell r="C4240" t="str">
            <v>UN</v>
          </cell>
          <cell r="D4240">
            <v>44070</v>
          </cell>
        </row>
        <row r="4241">
          <cell r="A4241">
            <v>4241</v>
          </cell>
          <cell r="B4241" t="str">
            <v>TUBO PRESION     C.10 18"</v>
          </cell>
          <cell r="C4241" t="str">
            <v>ML</v>
          </cell>
          <cell r="D4241">
            <v>69359</v>
          </cell>
        </row>
        <row r="4242">
          <cell r="A4242">
            <v>4242</v>
          </cell>
          <cell r="B4242" t="str">
            <v>UNION ETERMATICA C.10 18"</v>
          </cell>
          <cell r="C4242" t="str">
            <v>UN</v>
          </cell>
          <cell r="D4242">
            <v>58770</v>
          </cell>
        </row>
        <row r="4243">
          <cell r="A4243">
            <v>4243</v>
          </cell>
          <cell r="B4243" t="str">
            <v>TUBO PRESION     C.10 20"</v>
          </cell>
          <cell r="C4243" t="str">
            <v>ML</v>
          </cell>
          <cell r="D4243">
            <v>81547</v>
          </cell>
        </row>
        <row r="4244">
          <cell r="A4244">
            <v>4244</v>
          </cell>
          <cell r="B4244" t="str">
            <v>UNION ETERMATICA C.10 20"</v>
          </cell>
          <cell r="C4244" t="str">
            <v>UN</v>
          </cell>
          <cell r="D4244">
            <v>72537</v>
          </cell>
        </row>
        <row r="4245">
          <cell r="A4245">
            <v>4245</v>
          </cell>
          <cell r="B4245" t="str">
            <v>TUBO PRESION     C.10 24"</v>
          </cell>
          <cell r="C4245" t="str">
            <v>ML</v>
          </cell>
          <cell r="D4245">
            <v>109175</v>
          </cell>
        </row>
        <row r="4246">
          <cell r="A4246">
            <v>4246</v>
          </cell>
          <cell r="B4246" t="str">
            <v>UNION ETERMATICA C.10 24"</v>
          </cell>
          <cell r="C4246" t="str">
            <v>UN</v>
          </cell>
          <cell r="D4246">
            <v>88370</v>
          </cell>
        </row>
        <row r="4247">
          <cell r="A4247">
            <v>4247</v>
          </cell>
          <cell r="B4247" t="str">
            <v>TUBO PRESION     C.10 28"</v>
          </cell>
          <cell r="C4247" t="str">
            <v>ML</v>
          </cell>
          <cell r="D4247">
            <v>118738</v>
          </cell>
        </row>
        <row r="4248">
          <cell r="A4248">
            <v>4248</v>
          </cell>
          <cell r="B4248" t="str">
            <v>UNION REKA W.    C.10 28"</v>
          </cell>
          <cell r="C4248" t="str">
            <v>UN</v>
          </cell>
          <cell r="D4248">
            <v>155384</v>
          </cell>
        </row>
        <row r="4249">
          <cell r="A4249">
            <v>4249</v>
          </cell>
          <cell r="B4249" t="str">
            <v>TUBO ALCANTARILL.GRIS  6"</v>
          </cell>
          <cell r="C4249" t="str">
            <v>ML</v>
          </cell>
          <cell r="D4249">
            <v>5942</v>
          </cell>
        </row>
        <row r="4250">
          <cell r="A4250">
            <v>4250</v>
          </cell>
          <cell r="B4250" t="str">
            <v>UNION HERMETIC.  GRIS  6"</v>
          </cell>
          <cell r="C4250" t="str">
            <v>UN</v>
          </cell>
          <cell r="D4250">
            <v>12007</v>
          </cell>
        </row>
        <row r="4251">
          <cell r="A4251">
            <v>4251</v>
          </cell>
          <cell r="B4251" t="str">
            <v>TUBO ALCANTARILL.GRIS  8"</v>
          </cell>
          <cell r="C4251" t="str">
            <v>ML</v>
          </cell>
          <cell r="D4251">
            <v>8717</v>
          </cell>
        </row>
        <row r="4252">
          <cell r="A4252">
            <v>4252</v>
          </cell>
          <cell r="B4252" t="str">
            <v>UNION HERMETIC.  GRIS  8"</v>
          </cell>
          <cell r="C4252" t="str">
            <v>UN</v>
          </cell>
          <cell r="D4252">
            <v>13999</v>
          </cell>
        </row>
        <row r="4253">
          <cell r="A4253">
            <v>4253</v>
          </cell>
          <cell r="B4253" t="str">
            <v>TUBO ALCANTARILL.GRIS 10"</v>
          </cell>
          <cell r="C4253" t="str">
            <v>ML</v>
          </cell>
          <cell r="D4253">
            <v>11400</v>
          </cell>
        </row>
        <row r="4254">
          <cell r="A4254">
            <v>4254</v>
          </cell>
          <cell r="B4254" t="str">
            <v>UNION HERMETIC.  GRIS 10"</v>
          </cell>
          <cell r="C4254" t="str">
            <v>UN</v>
          </cell>
          <cell r="D4254">
            <v>17964</v>
          </cell>
        </row>
        <row r="4255">
          <cell r="A4255">
            <v>4255</v>
          </cell>
          <cell r="B4255" t="str">
            <v>UNION HERMETIC.  GRIS 12"</v>
          </cell>
          <cell r="C4255" t="str">
            <v>ML</v>
          </cell>
          <cell r="D4255">
            <v>21470</v>
          </cell>
        </row>
        <row r="4256">
          <cell r="A4256">
            <v>4256</v>
          </cell>
          <cell r="B4256" t="str">
            <v>TUBO ALCANTARILL.GRIS 14"</v>
          </cell>
          <cell r="C4256" t="str">
            <v>ML</v>
          </cell>
          <cell r="D4256">
            <v>22477</v>
          </cell>
        </row>
        <row r="4257">
          <cell r="A4257">
            <v>4257</v>
          </cell>
          <cell r="B4257" t="str">
            <v>UNION HERMETIC.  GRIS 14"</v>
          </cell>
          <cell r="C4257" t="str">
            <v>UN</v>
          </cell>
          <cell r="D4257">
            <v>25923</v>
          </cell>
        </row>
        <row r="4258">
          <cell r="A4258">
            <v>4258</v>
          </cell>
          <cell r="B4258" t="str">
            <v>TUBO ALCANTARILL.GRIS 16"</v>
          </cell>
          <cell r="C4258" t="str">
            <v>ML</v>
          </cell>
          <cell r="D4258">
            <v>29807</v>
          </cell>
        </row>
        <row r="4259">
          <cell r="A4259">
            <v>4259</v>
          </cell>
          <cell r="B4259" t="str">
            <v>UNION HERMETIC.  GRIS 16"</v>
          </cell>
          <cell r="C4259" t="str">
            <v>UN</v>
          </cell>
          <cell r="D4259">
            <v>30342</v>
          </cell>
        </row>
        <row r="4260">
          <cell r="A4260">
            <v>4260</v>
          </cell>
          <cell r="B4260" t="str">
            <v>TUBO ALCANTARILL.GRIS 18</v>
          </cell>
          <cell r="C4260" t="str">
            <v>ML</v>
          </cell>
          <cell r="D4260">
            <v>36190</v>
          </cell>
        </row>
        <row r="4261">
          <cell r="A4261">
            <v>4261</v>
          </cell>
          <cell r="B4261" t="str">
            <v>UNION HERMETIC.  GRIS 18"</v>
          </cell>
          <cell r="C4261" t="str">
            <v>UN</v>
          </cell>
          <cell r="D4261">
            <v>32319</v>
          </cell>
        </row>
        <row r="4262">
          <cell r="A4262">
            <v>4262</v>
          </cell>
          <cell r="B4262" t="str">
            <v>TUBO ALCANTARILL.GRIS 20</v>
          </cell>
          <cell r="C4262" t="str">
            <v>ML</v>
          </cell>
          <cell r="D4262">
            <v>44261</v>
          </cell>
        </row>
        <row r="4263">
          <cell r="A4263">
            <v>4263</v>
          </cell>
          <cell r="B4263" t="str">
            <v>UNION HERMETIC.  GRIS 20"</v>
          </cell>
          <cell r="C4263" t="str">
            <v>UN</v>
          </cell>
          <cell r="D4263">
            <v>37630</v>
          </cell>
        </row>
        <row r="4264">
          <cell r="A4264">
            <v>4264</v>
          </cell>
          <cell r="B4264" t="str">
            <v>TUBO ALCANTARILL.GRIS 24"</v>
          </cell>
          <cell r="C4264" t="str">
            <v>ML</v>
          </cell>
          <cell r="D4264">
            <v>64067</v>
          </cell>
        </row>
        <row r="4265">
          <cell r="A4265">
            <v>4265</v>
          </cell>
          <cell r="B4265" t="str">
            <v>UNION HERMETIC.  GRIS 24"</v>
          </cell>
          <cell r="C4265" t="str">
            <v>UN</v>
          </cell>
          <cell r="D4265">
            <v>46858</v>
          </cell>
        </row>
        <row r="4266">
          <cell r="A4266">
            <v>4266</v>
          </cell>
          <cell r="B4266" t="str">
            <v>TUBO ALCANTARILL.GRIS 28"</v>
          </cell>
          <cell r="C4266" t="str">
            <v>ML</v>
          </cell>
          <cell r="D4266">
            <v>84567</v>
          </cell>
        </row>
        <row r="4267">
          <cell r="A4267">
            <v>4267</v>
          </cell>
          <cell r="B4267" t="str">
            <v>UNION HERMETIC.  GRIS 28"</v>
          </cell>
          <cell r="C4267" t="str">
            <v>UN</v>
          </cell>
          <cell r="D4267">
            <v>53968</v>
          </cell>
        </row>
        <row r="4268">
          <cell r="A4268">
            <v>4268</v>
          </cell>
          <cell r="B4268" t="str">
            <v>TRAVERTINO 153x305x20  01</v>
          </cell>
          <cell r="C4268" t="str">
            <v>M2</v>
          </cell>
          <cell r="D4268">
            <v>41992</v>
          </cell>
        </row>
        <row r="4269">
          <cell r="A4269">
            <v>4269</v>
          </cell>
          <cell r="B4269" t="str">
            <v>PLATINA           3/16x1"</v>
          </cell>
          <cell r="C4269" t="str">
            <v>TN</v>
          </cell>
          <cell r="D4269">
            <v>624854</v>
          </cell>
        </row>
        <row r="4270">
          <cell r="A4270">
            <v>4270</v>
          </cell>
          <cell r="B4270" t="str">
            <v>PLATINA           3/16x2"</v>
          </cell>
          <cell r="C4270" t="str">
            <v>TN</v>
          </cell>
          <cell r="D4270">
            <v>624854</v>
          </cell>
        </row>
        <row r="4271">
          <cell r="A4271">
            <v>4271</v>
          </cell>
          <cell r="B4271" t="str">
            <v>ORINAL MEDIANO INSTIT.</v>
          </cell>
          <cell r="C4271" t="str">
            <v>UN</v>
          </cell>
          <cell r="D4271">
            <v>67391</v>
          </cell>
        </row>
        <row r="4272">
          <cell r="A4272">
            <v>4272</v>
          </cell>
          <cell r="B4272" t="str">
            <v>ORINAL FLUXOMETRO INST.</v>
          </cell>
          <cell r="C4272" t="str">
            <v>UN</v>
          </cell>
          <cell r="D4272">
            <v>165806</v>
          </cell>
        </row>
        <row r="4273">
          <cell r="A4273">
            <v>4273</v>
          </cell>
          <cell r="B4273" t="str">
            <v>TAZA CAMPESINA INST.</v>
          </cell>
          <cell r="C4273" t="str">
            <v>UN</v>
          </cell>
          <cell r="D4273">
            <v>15834</v>
          </cell>
        </row>
        <row r="4274">
          <cell r="A4274">
            <v>4274</v>
          </cell>
          <cell r="B4274" t="str">
            <v>TUBO PVC           1 1/2"</v>
          </cell>
          <cell r="C4274" t="str">
            <v>ML</v>
          </cell>
          <cell r="D4274">
            <v>3024</v>
          </cell>
        </row>
        <row r="4275">
          <cell r="A4275">
            <v>4275</v>
          </cell>
          <cell r="B4275" t="str">
            <v>TUBO PVC               2"</v>
          </cell>
          <cell r="C4275" t="str">
            <v>ML</v>
          </cell>
          <cell r="D4275">
            <v>2068</v>
          </cell>
        </row>
        <row r="4276">
          <cell r="A4276">
            <v>4276</v>
          </cell>
          <cell r="B4276" t="str">
            <v>TUBO PVC               3"</v>
          </cell>
          <cell r="C4276" t="str">
            <v>ML</v>
          </cell>
          <cell r="D4276">
            <v>2738</v>
          </cell>
        </row>
        <row r="4277">
          <cell r="A4277">
            <v>4277</v>
          </cell>
          <cell r="B4277" t="str">
            <v>TUBO PVC               4"</v>
          </cell>
          <cell r="C4277" t="str">
            <v>ML</v>
          </cell>
          <cell r="D4277">
            <v>4447</v>
          </cell>
        </row>
        <row r="4278">
          <cell r="A4278">
            <v>4278</v>
          </cell>
          <cell r="B4278" t="str">
            <v>CUBO PVC               6"</v>
          </cell>
          <cell r="C4278" t="str">
            <v>ML</v>
          </cell>
          <cell r="D4278">
            <v>16544</v>
          </cell>
        </row>
        <row r="4279">
          <cell r="A4279">
            <v>4279</v>
          </cell>
          <cell r="B4279" t="str">
            <v>TUBO PVC A.LL.     1 1/2"</v>
          </cell>
          <cell r="C4279" t="str">
            <v>ML</v>
          </cell>
          <cell r="D4279">
            <v>1431</v>
          </cell>
        </row>
        <row r="4280">
          <cell r="A4280">
            <v>4280</v>
          </cell>
          <cell r="B4280" t="str">
            <v>TUBO PVC A.LL.         2"</v>
          </cell>
          <cell r="C4280" t="str">
            <v>ML</v>
          </cell>
          <cell r="D4280">
            <v>2068</v>
          </cell>
        </row>
        <row r="4281">
          <cell r="A4281">
            <v>4281</v>
          </cell>
          <cell r="B4281" t="str">
            <v>TUBO PVC A.LL.         3"</v>
          </cell>
          <cell r="C4281" t="str">
            <v>ML</v>
          </cell>
          <cell r="D4281">
            <v>2738</v>
          </cell>
        </row>
        <row r="4282">
          <cell r="A4282">
            <v>4282</v>
          </cell>
          <cell r="B4282" t="str">
            <v>TUBO PVC A.LL.         4"</v>
          </cell>
          <cell r="C4282" t="str">
            <v>ML</v>
          </cell>
          <cell r="D4282">
            <v>4447</v>
          </cell>
        </row>
        <row r="4283">
          <cell r="A4283">
            <v>4283</v>
          </cell>
          <cell r="B4283" t="str">
            <v>REVISION ENERGIA      E03</v>
          </cell>
          <cell r="C4283" t="str">
            <v>UN</v>
          </cell>
          <cell r="D4283">
            <v>7161</v>
          </cell>
        </row>
        <row r="4284">
          <cell r="A4284">
            <v>4284</v>
          </cell>
          <cell r="B4284" t="str">
            <v>REVISION ENERGIA      E04</v>
          </cell>
          <cell r="C4284" t="str">
            <v>UN</v>
          </cell>
          <cell r="D4284">
            <v>9307</v>
          </cell>
        </row>
        <row r="4285">
          <cell r="A4285">
            <v>4285</v>
          </cell>
          <cell r="B4285" t="str">
            <v>REVISION ENERGIA      E05</v>
          </cell>
          <cell r="C4285" t="str">
            <v>UN</v>
          </cell>
          <cell r="D4285">
            <v>11450</v>
          </cell>
        </row>
        <row r="4286">
          <cell r="A4286">
            <v>4286</v>
          </cell>
          <cell r="B4286" t="str">
            <v>REVISION ENERGIA      E06</v>
          </cell>
          <cell r="C4286" t="str">
            <v>UN</v>
          </cell>
          <cell r="D4286">
            <v>14322</v>
          </cell>
        </row>
        <row r="4287">
          <cell r="A4287">
            <v>4287</v>
          </cell>
          <cell r="B4287" t="str">
            <v>RECONEXION ENERGIA    E-1</v>
          </cell>
          <cell r="C4287" t="str">
            <v>UN</v>
          </cell>
          <cell r="D4287">
            <v>1476</v>
          </cell>
        </row>
        <row r="4288">
          <cell r="A4288">
            <v>4288</v>
          </cell>
          <cell r="B4288" t="str">
            <v>CODO 90º 1/4 CxC   1 1/2"</v>
          </cell>
          <cell r="C4288" t="str">
            <v>UN</v>
          </cell>
          <cell r="D4288">
            <v>708</v>
          </cell>
        </row>
        <row r="4289">
          <cell r="A4289">
            <v>4289</v>
          </cell>
          <cell r="B4289" t="str">
            <v>CODO 90º 1/4 CxC       2"</v>
          </cell>
          <cell r="C4289" t="str">
            <v>UN</v>
          </cell>
          <cell r="D4289">
            <v>2354</v>
          </cell>
        </row>
        <row r="4290">
          <cell r="A4290">
            <v>4290</v>
          </cell>
          <cell r="B4290" t="str">
            <v>CODO 90º 1/4 CxC       3"</v>
          </cell>
          <cell r="C4290" t="str">
            <v>UN</v>
          </cell>
          <cell r="D4290">
            <v>2231</v>
          </cell>
        </row>
        <row r="4291">
          <cell r="A4291">
            <v>4291</v>
          </cell>
          <cell r="B4291" t="str">
            <v>CODO 90º 1/4 CxC       4"</v>
          </cell>
          <cell r="C4291" t="str">
            <v>UN</v>
          </cell>
          <cell r="D4291">
            <v>3786</v>
          </cell>
        </row>
        <row r="4292">
          <cell r="A4292">
            <v>4292</v>
          </cell>
          <cell r="B4292" t="str">
            <v>CODO 90º 1/4 CxC       6"</v>
          </cell>
          <cell r="C4292" t="str">
            <v>UN</v>
          </cell>
          <cell r="D4292">
            <v>16596</v>
          </cell>
        </row>
        <row r="4293">
          <cell r="A4293">
            <v>4293</v>
          </cell>
          <cell r="B4293" t="str">
            <v>CODO 90º 1/4 CxE   1 1/2"</v>
          </cell>
          <cell r="C4293" t="str">
            <v>UN</v>
          </cell>
          <cell r="D4293">
            <v>708</v>
          </cell>
        </row>
        <row r="4294">
          <cell r="A4294">
            <v>4294</v>
          </cell>
          <cell r="B4294" t="str">
            <v>CODO 90º 1/4 CxE       2"</v>
          </cell>
          <cell r="C4294" t="str">
            <v>UN</v>
          </cell>
          <cell r="D4294">
            <v>963</v>
          </cell>
        </row>
        <row r="4295">
          <cell r="A4295">
            <v>4295</v>
          </cell>
          <cell r="B4295" t="str">
            <v>CODO 90º 1/4 CxE       3"</v>
          </cell>
          <cell r="C4295" t="str">
            <v>UN</v>
          </cell>
          <cell r="D4295">
            <v>2231</v>
          </cell>
        </row>
        <row r="4296">
          <cell r="A4296">
            <v>4296</v>
          </cell>
          <cell r="B4296" t="str">
            <v>CODO 90º 1/4 CxE       4"</v>
          </cell>
          <cell r="C4296" t="str">
            <v>UN</v>
          </cell>
          <cell r="D4296">
            <v>3786</v>
          </cell>
        </row>
        <row r="4297">
          <cell r="A4297">
            <v>4297</v>
          </cell>
          <cell r="B4297" t="str">
            <v>CODO 90º 1/4 CxE       6"</v>
          </cell>
          <cell r="C4297" t="str">
            <v>UN</v>
          </cell>
          <cell r="D4297">
            <v>16596</v>
          </cell>
        </row>
        <row r="4298">
          <cell r="A4298">
            <v>4298</v>
          </cell>
          <cell r="B4298" t="str">
            <v>KWIKSET POLO DE PASO</v>
          </cell>
          <cell r="C4298" t="str">
            <v>UN</v>
          </cell>
          <cell r="D4298">
            <v>13270</v>
          </cell>
        </row>
        <row r="4299">
          <cell r="A4299">
            <v>4299</v>
          </cell>
          <cell r="B4299" t="str">
            <v>KWIKSET POLO DE BAÑO</v>
          </cell>
          <cell r="C4299" t="str">
            <v>UN</v>
          </cell>
          <cell r="D4299">
            <v>14597</v>
          </cell>
        </row>
        <row r="4300">
          <cell r="A4300">
            <v>4300</v>
          </cell>
          <cell r="B4300" t="str">
            <v>KWIKSET POLO DE ALCOBA</v>
          </cell>
          <cell r="C4300" t="str">
            <v>UN</v>
          </cell>
          <cell r="D4300">
            <v>19061</v>
          </cell>
        </row>
        <row r="4301">
          <cell r="A4301">
            <v>4301</v>
          </cell>
          <cell r="B4301" t="str">
            <v>TRAVERTINO 305x305X20</v>
          </cell>
          <cell r="C4301" t="str">
            <v>M2</v>
          </cell>
          <cell r="D4301">
            <v>38512</v>
          </cell>
        </row>
        <row r="4302">
          <cell r="A4302">
            <v>4302</v>
          </cell>
          <cell r="B4302" t="str">
            <v>KWIKSET ECLIPSE DE PASO</v>
          </cell>
          <cell r="C4302" t="str">
            <v>UN</v>
          </cell>
          <cell r="D4302">
            <v>15892</v>
          </cell>
        </row>
        <row r="4303">
          <cell r="A4303">
            <v>4303</v>
          </cell>
          <cell r="B4303" t="str">
            <v>KWIKSET ECLIPSE DE BAÑO</v>
          </cell>
          <cell r="C4303" t="str">
            <v>UN</v>
          </cell>
          <cell r="D4303">
            <v>22272</v>
          </cell>
        </row>
        <row r="4304">
          <cell r="A4304">
            <v>4304</v>
          </cell>
          <cell r="B4304" t="str">
            <v>KWIKSET ECLIPSE DE ALCOBA</v>
          </cell>
          <cell r="C4304" t="str">
            <v>UN</v>
          </cell>
          <cell r="D4304">
            <v>25636</v>
          </cell>
        </row>
        <row r="4305">
          <cell r="A4305">
            <v>4305</v>
          </cell>
          <cell r="B4305" t="str">
            <v>KWIKSET ECLIPSE  ENTRADA</v>
          </cell>
          <cell r="C4305" t="str">
            <v>UN</v>
          </cell>
          <cell r="D4305">
            <v>39556</v>
          </cell>
        </row>
        <row r="4306">
          <cell r="A4306">
            <v>4306</v>
          </cell>
          <cell r="B4306" t="str">
            <v>CODO REVENTILADO      3x2</v>
          </cell>
          <cell r="C4306" t="str">
            <v>UN</v>
          </cell>
          <cell r="D4306">
            <v>3046</v>
          </cell>
        </row>
        <row r="4307">
          <cell r="A4307">
            <v>4307</v>
          </cell>
          <cell r="B4307" t="str">
            <v>CODO REVENTILADO      4x2</v>
          </cell>
          <cell r="C4307" t="str">
            <v>UN</v>
          </cell>
          <cell r="D4307">
            <v>4478</v>
          </cell>
        </row>
        <row r="4308">
          <cell r="A4308">
            <v>4308</v>
          </cell>
          <cell r="B4308" t="str">
            <v>TEE PVC            1 1/2"</v>
          </cell>
          <cell r="C4308" t="str">
            <v>UN</v>
          </cell>
          <cell r="D4308">
            <v>1283</v>
          </cell>
        </row>
        <row r="4309">
          <cell r="A4309">
            <v>4309</v>
          </cell>
          <cell r="B4309" t="str">
            <v>TEE PVC                2"</v>
          </cell>
          <cell r="C4309" t="str">
            <v>UN</v>
          </cell>
          <cell r="D4309">
            <v>1470</v>
          </cell>
        </row>
        <row r="4310">
          <cell r="A4310">
            <v>4310</v>
          </cell>
          <cell r="B4310" t="str">
            <v>TEE PVC                3"</v>
          </cell>
          <cell r="C4310" t="str">
            <v>UN</v>
          </cell>
          <cell r="D4310">
            <v>2513</v>
          </cell>
        </row>
        <row r="4311">
          <cell r="A4311">
            <v>4311</v>
          </cell>
          <cell r="B4311" t="str">
            <v>TEE PVC                4"</v>
          </cell>
          <cell r="C4311" t="str">
            <v>UN</v>
          </cell>
          <cell r="D4311">
            <v>4392</v>
          </cell>
        </row>
        <row r="4312">
          <cell r="A4312">
            <v>4312</v>
          </cell>
          <cell r="B4312" t="str">
            <v>TEE PVC                6"</v>
          </cell>
          <cell r="C4312" t="str">
            <v>UN</v>
          </cell>
          <cell r="D4312">
            <v>17004</v>
          </cell>
        </row>
        <row r="4313">
          <cell r="A4313">
            <v>4313</v>
          </cell>
          <cell r="B4313" t="str">
            <v>KWIKSET ECLIPSE  ENTRAD01</v>
          </cell>
          <cell r="C4313" t="str">
            <v>UN</v>
          </cell>
          <cell r="D4313">
            <v>29580</v>
          </cell>
        </row>
        <row r="4314">
          <cell r="A4314">
            <v>4314</v>
          </cell>
          <cell r="B4314" t="str">
            <v>KWIKSET LIDO DE PASO</v>
          </cell>
          <cell r="C4314" t="str">
            <v>UN</v>
          </cell>
          <cell r="D4314">
            <v>24940</v>
          </cell>
        </row>
        <row r="4315">
          <cell r="A4315">
            <v>4315</v>
          </cell>
          <cell r="B4315" t="str">
            <v>KWIKSET LIDO BAÑO/ALCOBA</v>
          </cell>
          <cell r="C4315" t="str">
            <v>UN</v>
          </cell>
          <cell r="D4315">
            <v>25984</v>
          </cell>
        </row>
        <row r="4316">
          <cell r="A4316">
            <v>4316</v>
          </cell>
          <cell r="B4316" t="str">
            <v>KWIKSET LIDO ENTRADA</v>
          </cell>
          <cell r="C4316" t="str">
            <v>UN</v>
          </cell>
          <cell r="D4316">
            <v>30624</v>
          </cell>
        </row>
        <row r="4317">
          <cell r="A4317">
            <v>4317</v>
          </cell>
          <cell r="B4317" t="str">
            <v>KWIKSET PILGRIM 2 PIEZAS</v>
          </cell>
          <cell r="C4317" t="str">
            <v>UN</v>
          </cell>
          <cell r="D4317">
            <v>167040</v>
          </cell>
        </row>
        <row r="4318">
          <cell r="A4318">
            <v>4318</v>
          </cell>
          <cell r="B4318" t="str">
            <v>TEE PVC DOBLE      1 1/2"</v>
          </cell>
          <cell r="C4318" t="str">
            <v>UN</v>
          </cell>
          <cell r="D4318">
            <v>1474</v>
          </cell>
        </row>
        <row r="4319">
          <cell r="A4319">
            <v>4319</v>
          </cell>
          <cell r="B4319" t="str">
            <v>TEE PVC DOBLE          2"</v>
          </cell>
          <cell r="C4319" t="str">
            <v>UN</v>
          </cell>
          <cell r="D4319">
            <v>1706</v>
          </cell>
        </row>
        <row r="4320">
          <cell r="A4320">
            <v>4320</v>
          </cell>
          <cell r="B4320" t="str">
            <v>TEE PVC DOBLE          3"</v>
          </cell>
          <cell r="C4320" t="str">
            <v>UN</v>
          </cell>
          <cell r="D4320">
            <v>4697</v>
          </cell>
        </row>
        <row r="4321">
          <cell r="A4321">
            <v>4321</v>
          </cell>
          <cell r="B4321" t="str">
            <v>TEE PVC DOBLE          4"</v>
          </cell>
          <cell r="C4321" t="str">
            <v>UN</v>
          </cell>
          <cell r="D4321">
            <v>8219</v>
          </cell>
        </row>
        <row r="4322">
          <cell r="A4322">
            <v>4322</v>
          </cell>
          <cell r="B4322" t="str">
            <v>KWIKSET BARKLEY 2 PIEZAS</v>
          </cell>
          <cell r="C4322" t="str">
            <v>UN</v>
          </cell>
          <cell r="D4322">
            <v>200796</v>
          </cell>
        </row>
        <row r="4323">
          <cell r="A4323">
            <v>4323</v>
          </cell>
          <cell r="B4323" t="str">
            <v>TRAVERTINO 305x305x20  01</v>
          </cell>
          <cell r="C4323" t="str">
            <v>M2</v>
          </cell>
          <cell r="D4323">
            <v>48720</v>
          </cell>
        </row>
        <row r="4324">
          <cell r="A4324">
            <v>4324</v>
          </cell>
          <cell r="B4324" t="str">
            <v>TRAVERTINO 305x610x20</v>
          </cell>
          <cell r="C4324" t="str">
            <v>M2</v>
          </cell>
          <cell r="D4324">
            <v>41992</v>
          </cell>
        </row>
        <row r="4325">
          <cell r="A4325">
            <v>4325</v>
          </cell>
          <cell r="B4325" t="str">
            <v>AD.TERMINAL   3/4"</v>
          </cell>
          <cell r="C4325" t="str">
            <v>UN</v>
          </cell>
          <cell r="D4325">
            <v>100</v>
          </cell>
        </row>
        <row r="4326">
          <cell r="A4326">
            <v>4326</v>
          </cell>
          <cell r="B4326" t="str">
            <v>YEE PVC  SANT              2"</v>
          </cell>
          <cell r="C4326" t="str">
            <v>UN</v>
          </cell>
          <cell r="D4326">
            <v>5269</v>
          </cell>
        </row>
        <row r="4327">
          <cell r="A4327">
            <v>4327</v>
          </cell>
          <cell r="B4327" t="str">
            <v>YEE PVC                3"</v>
          </cell>
          <cell r="C4327" t="str">
            <v>UN</v>
          </cell>
          <cell r="D4327">
            <v>2638</v>
          </cell>
        </row>
        <row r="4328">
          <cell r="A4328">
            <v>4328</v>
          </cell>
          <cell r="B4328" t="str">
            <v>YEE PVC                4"</v>
          </cell>
          <cell r="C4328" t="str">
            <v>UN</v>
          </cell>
          <cell r="D4328">
            <v>18297</v>
          </cell>
        </row>
        <row r="4329">
          <cell r="A4329">
            <v>4329</v>
          </cell>
          <cell r="B4329" t="str">
            <v>YEE PVC                6"</v>
          </cell>
          <cell r="C4329" t="str">
            <v>UN</v>
          </cell>
          <cell r="D4329">
            <v>16119</v>
          </cell>
        </row>
        <row r="4330">
          <cell r="A4330">
            <v>4330</v>
          </cell>
          <cell r="B4330" t="str">
            <v>TRAVERTINO 305x610x20  01</v>
          </cell>
          <cell r="C4330" t="str">
            <v>M2</v>
          </cell>
          <cell r="D4330">
            <v>52200</v>
          </cell>
        </row>
        <row r="4331">
          <cell r="A4331">
            <v>4331</v>
          </cell>
          <cell r="B4331" t="str">
            <v>TRAVERTINO ASERRADO</v>
          </cell>
          <cell r="C4331" t="str">
            <v>M2</v>
          </cell>
          <cell r="D4331">
            <v>29928</v>
          </cell>
        </row>
        <row r="4332">
          <cell r="A4332">
            <v>4332</v>
          </cell>
          <cell r="B4332" t="str">
            <v>AD.HEMBRA 1/2x1/4"</v>
          </cell>
          <cell r="C4332" t="str">
            <v>UN</v>
          </cell>
          <cell r="D4332">
            <v>209</v>
          </cell>
        </row>
        <row r="4333">
          <cell r="A4333">
            <v>4333</v>
          </cell>
          <cell r="B4333" t="str">
            <v>AD.HEMBRA 1/2"</v>
          </cell>
          <cell r="C4333" t="str">
            <v>UN</v>
          </cell>
          <cell r="D4333">
            <v>695</v>
          </cell>
        </row>
        <row r="4334">
          <cell r="A4334">
            <v>4334</v>
          </cell>
          <cell r="B4334" t="str">
            <v>YEE PVC DOBLE          2"</v>
          </cell>
          <cell r="C4334" t="str">
            <v>UN</v>
          </cell>
          <cell r="D4334">
            <v>1706</v>
          </cell>
        </row>
        <row r="4335">
          <cell r="A4335">
            <v>4335</v>
          </cell>
          <cell r="B4335" t="str">
            <v>YEE PVC DOBLE          3"</v>
          </cell>
          <cell r="C4335" t="str">
            <v>UN</v>
          </cell>
          <cell r="D4335">
            <v>4242</v>
          </cell>
        </row>
        <row r="4336">
          <cell r="A4336">
            <v>4336</v>
          </cell>
          <cell r="B4336" t="str">
            <v>YEE PVC DOBLE          4"</v>
          </cell>
          <cell r="C4336" t="str">
            <v>UN</v>
          </cell>
          <cell r="D4336">
            <v>32934</v>
          </cell>
        </row>
        <row r="4337">
          <cell r="A4337">
            <v>4337</v>
          </cell>
          <cell r="B4337" t="str">
            <v>TRAVERTINO ASERRADO    01</v>
          </cell>
          <cell r="C4337" t="str">
            <v>M2</v>
          </cell>
          <cell r="D4337">
            <v>42224</v>
          </cell>
        </row>
        <row r="4338">
          <cell r="A4338">
            <v>4338</v>
          </cell>
          <cell r="B4338" t="str">
            <v>AD.HEMBRA     3/4"</v>
          </cell>
          <cell r="C4338" t="str">
            <v>UN</v>
          </cell>
          <cell r="D4338">
            <v>257</v>
          </cell>
        </row>
        <row r="4339">
          <cell r="A4339">
            <v>4339</v>
          </cell>
          <cell r="B4339" t="str">
            <v>AD.HEMBRA       1"</v>
          </cell>
          <cell r="C4339" t="str">
            <v>UN</v>
          </cell>
          <cell r="D4339">
            <v>461</v>
          </cell>
        </row>
        <row r="4340">
          <cell r="A4340">
            <v>4340</v>
          </cell>
          <cell r="B4340" t="str">
            <v>SIFON C/TAPON      1 1/2"</v>
          </cell>
          <cell r="C4340" t="str">
            <v>UN</v>
          </cell>
          <cell r="D4340">
            <v>1112</v>
          </cell>
        </row>
        <row r="4341">
          <cell r="A4341">
            <v>4341</v>
          </cell>
          <cell r="B4341" t="str">
            <v>SIFON C/TAPON          2"</v>
          </cell>
          <cell r="C4341" t="str">
            <v>UN</v>
          </cell>
          <cell r="D4341">
            <v>1567</v>
          </cell>
        </row>
        <row r="4342">
          <cell r="A4342">
            <v>4342</v>
          </cell>
          <cell r="B4342" t="str">
            <v>SIFON     PVC SANT             2"</v>
          </cell>
          <cell r="C4342" t="str">
            <v>UN</v>
          </cell>
          <cell r="D4342">
            <v>3991</v>
          </cell>
        </row>
        <row r="4343">
          <cell r="A4343">
            <v>4343</v>
          </cell>
          <cell r="B4343" t="str">
            <v>SIFON                  3"</v>
          </cell>
          <cell r="C4343" t="str">
            <v>UN</v>
          </cell>
          <cell r="D4343">
            <v>3014</v>
          </cell>
        </row>
        <row r="4344">
          <cell r="A4344">
            <v>4344</v>
          </cell>
          <cell r="B4344" t="str">
            <v>SIFON                  4"</v>
          </cell>
          <cell r="C4344" t="str">
            <v>UN</v>
          </cell>
          <cell r="D4344">
            <v>5970</v>
          </cell>
        </row>
        <row r="4345">
          <cell r="A4345">
            <v>4345</v>
          </cell>
          <cell r="B4345" t="str">
            <v>UNION PVC          1 1/2"</v>
          </cell>
          <cell r="C4345" t="str">
            <v>UN</v>
          </cell>
          <cell r="D4345">
            <v>585</v>
          </cell>
        </row>
        <row r="4346">
          <cell r="A4346">
            <v>4346</v>
          </cell>
          <cell r="B4346" t="str">
            <v>UNION PVC              2"</v>
          </cell>
          <cell r="C4346" t="str">
            <v>UN</v>
          </cell>
          <cell r="D4346">
            <v>641</v>
          </cell>
        </row>
        <row r="4347">
          <cell r="A4347">
            <v>4347</v>
          </cell>
          <cell r="B4347" t="str">
            <v>UNION PVC              3"</v>
          </cell>
          <cell r="C4347" t="str">
            <v>UN</v>
          </cell>
          <cell r="D4347">
            <v>1090</v>
          </cell>
        </row>
        <row r="4348">
          <cell r="A4348">
            <v>4348</v>
          </cell>
          <cell r="B4348" t="str">
            <v>UNION PVC              4"</v>
          </cell>
          <cell r="C4348" t="str">
            <v>UN</v>
          </cell>
          <cell r="D4348">
            <v>1871</v>
          </cell>
        </row>
        <row r="4349">
          <cell r="A4349">
            <v>4349</v>
          </cell>
          <cell r="B4349" t="str">
            <v>UNION PVC              6"</v>
          </cell>
          <cell r="C4349" t="str">
            <v>UN</v>
          </cell>
          <cell r="D4349">
            <v>5381</v>
          </cell>
        </row>
        <row r="4350">
          <cell r="A4350">
            <v>4350</v>
          </cell>
          <cell r="B4350" t="str">
            <v>BUJE SOLDADO PVC  2x1 1/2</v>
          </cell>
          <cell r="C4350" t="str">
            <v>UN</v>
          </cell>
          <cell r="D4350">
            <v>805</v>
          </cell>
        </row>
        <row r="4351">
          <cell r="A4351">
            <v>4351</v>
          </cell>
          <cell r="B4351" t="str">
            <v>BUJE SOLDADO PVC  3x1 1/2</v>
          </cell>
          <cell r="C4351" t="str">
            <v>UN</v>
          </cell>
          <cell r="D4351">
            <v>1233</v>
          </cell>
        </row>
        <row r="4352">
          <cell r="A4352">
            <v>4352</v>
          </cell>
          <cell r="B4352" t="str">
            <v>TRAVERTINO CUADREADO</v>
          </cell>
          <cell r="C4352" t="str">
            <v>M2</v>
          </cell>
          <cell r="D4352">
            <v>47676</v>
          </cell>
        </row>
        <row r="4353">
          <cell r="A4353">
            <v>4353</v>
          </cell>
          <cell r="B4353" t="str">
            <v>BUJE SOLDADO PVC 4x2-4x3</v>
          </cell>
          <cell r="C4353" t="str">
            <v>UN</v>
          </cell>
          <cell r="D4353">
            <v>7147</v>
          </cell>
        </row>
        <row r="4354">
          <cell r="A4354">
            <v>4354</v>
          </cell>
          <cell r="B4354" t="str">
            <v>TRAVERTINO CUADREADO   01</v>
          </cell>
          <cell r="C4354" t="str">
            <v>M2</v>
          </cell>
          <cell r="D4354">
            <v>61944</v>
          </cell>
        </row>
        <row r="4355">
          <cell r="A4355">
            <v>4355</v>
          </cell>
          <cell r="B4355" t="str">
            <v>BUJE SOLDADO PVC      6x4</v>
          </cell>
          <cell r="C4355" t="str">
            <v>UN</v>
          </cell>
          <cell r="D4355">
            <v>5096</v>
          </cell>
        </row>
        <row r="4356">
          <cell r="A4356">
            <v>4356</v>
          </cell>
          <cell r="B4356" t="str">
            <v>AD.LIMPIEZA PVC 2"</v>
          </cell>
          <cell r="C4356" t="str">
            <v>UN</v>
          </cell>
          <cell r="D4356">
            <v>962</v>
          </cell>
        </row>
        <row r="4357">
          <cell r="A4357">
            <v>4357</v>
          </cell>
          <cell r="B4357" t="str">
            <v>AD.LIMPIEZA PVC 3"</v>
          </cell>
          <cell r="C4357" t="str">
            <v>UN</v>
          </cell>
          <cell r="D4357">
            <v>2022</v>
          </cell>
        </row>
        <row r="4358">
          <cell r="A4358">
            <v>4358</v>
          </cell>
          <cell r="B4358" t="str">
            <v>AD.LIMPIEZA PVC 4"</v>
          </cell>
          <cell r="C4358" t="str">
            <v>UN</v>
          </cell>
          <cell r="D4358">
            <v>2948</v>
          </cell>
        </row>
        <row r="4359">
          <cell r="A4359">
            <v>4359</v>
          </cell>
          <cell r="B4359" t="str">
            <v>AD.LIMPIEZA PVC 6"</v>
          </cell>
          <cell r="C4359" t="str">
            <v>UN</v>
          </cell>
          <cell r="D4359">
            <v>8166</v>
          </cell>
        </row>
        <row r="4360">
          <cell r="A4360">
            <v>4360</v>
          </cell>
          <cell r="B4360" t="str">
            <v>JUNTA EXPANSION PVC    3"</v>
          </cell>
          <cell r="C4360" t="str">
            <v>UN</v>
          </cell>
          <cell r="D4360">
            <v>5768</v>
          </cell>
        </row>
        <row r="4361">
          <cell r="A4361">
            <v>4361</v>
          </cell>
          <cell r="B4361" t="str">
            <v>JUNTA EXPANSION PVC    4"</v>
          </cell>
          <cell r="C4361" t="str">
            <v>UN</v>
          </cell>
          <cell r="D4361">
            <v>8172</v>
          </cell>
        </row>
        <row r="4362">
          <cell r="A4362">
            <v>4362</v>
          </cell>
          <cell r="B4362" t="str">
            <v>TUBO PRESION/9 PVC   1/2"</v>
          </cell>
          <cell r="C4362" t="str">
            <v>ML</v>
          </cell>
          <cell r="D4362">
            <v>836</v>
          </cell>
        </row>
        <row r="4363">
          <cell r="A4363">
            <v>4363</v>
          </cell>
          <cell r="B4363" t="str">
            <v>TUBO PRESION/11 PVC  3/4"</v>
          </cell>
          <cell r="C4363" t="str">
            <v>ML</v>
          </cell>
          <cell r="D4363">
            <v>1118</v>
          </cell>
        </row>
        <row r="4364">
          <cell r="A4364">
            <v>4364</v>
          </cell>
          <cell r="B4364" t="str">
            <v>TUBO PRES./13.5 PVC  1/2"</v>
          </cell>
          <cell r="C4364" t="str">
            <v>ML</v>
          </cell>
          <cell r="D4364">
            <v>556</v>
          </cell>
        </row>
        <row r="4365">
          <cell r="A4365">
            <v>4365</v>
          </cell>
          <cell r="B4365" t="str">
            <v>TUBO PRESION/13.5 PVC  1"</v>
          </cell>
          <cell r="C4365" t="str">
            <v>ML</v>
          </cell>
          <cell r="D4365">
            <v>1671</v>
          </cell>
        </row>
        <row r="4366">
          <cell r="A4366">
            <v>4366</v>
          </cell>
          <cell r="B4366" t="str">
            <v>TUBO PRESION/21 PVC  3/4"</v>
          </cell>
          <cell r="C4366" t="str">
            <v>ML</v>
          </cell>
          <cell r="D4366">
            <v>723</v>
          </cell>
        </row>
        <row r="4367">
          <cell r="A4367">
            <v>4367</v>
          </cell>
          <cell r="B4367" t="str">
            <v>TUBO PRESION/21 PVC    1"</v>
          </cell>
          <cell r="C4367" t="str">
            <v>ML</v>
          </cell>
          <cell r="D4367">
            <v>1101</v>
          </cell>
        </row>
        <row r="4368">
          <cell r="A4368">
            <v>4368</v>
          </cell>
          <cell r="B4368" t="str">
            <v>TUBO PRES./21 PVC  1 1/4"</v>
          </cell>
          <cell r="C4368" t="str">
            <v>ML</v>
          </cell>
          <cell r="D4368">
            <v>1864</v>
          </cell>
        </row>
        <row r="4369">
          <cell r="A4369">
            <v>4369</v>
          </cell>
          <cell r="B4369" t="str">
            <v>TUBO PRES./21 PVC  1 1/2"</v>
          </cell>
          <cell r="C4369" t="str">
            <v>ML</v>
          </cell>
          <cell r="D4369">
            <v>2435</v>
          </cell>
        </row>
        <row r="4370">
          <cell r="A4370">
            <v>4370</v>
          </cell>
          <cell r="B4370" t="str">
            <v>TUBO PRESION/21 PVC    2"</v>
          </cell>
          <cell r="C4370" t="str">
            <v>ML</v>
          </cell>
          <cell r="D4370">
            <v>3435</v>
          </cell>
        </row>
        <row r="4371">
          <cell r="A4371">
            <v>4371</v>
          </cell>
          <cell r="B4371" t="str">
            <v>TUBO PRESION/21 PVC    3"</v>
          </cell>
          <cell r="C4371" t="str">
            <v>ML</v>
          </cell>
          <cell r="D4371">
            <v>6628</v>
          </cell>
        </row>
        <row r="4372">
          <cell r="A4372">
            <v>4372</v>
          </cell>
          <cell r="B4372" t="str">
            <v>TUBO PRESION/21 PVC    4"</v>
          </cell>
          <cell r="C4372" t="str">
            <v>ML</v>
          </cell>
          <cell r="D4372">
            <v>11600</v>
          </cell>
        </row>
        <row r="4373">
          <cell r="A4373">
            <v>4373</v>
          </cell>
          <cell r="B4373" t="str">
            <v>TUBO PRESION/26 PVC    2"</v>
          </cell>
          <cell r="C4373" t="str">
            <v>ML</v>
          </cell>
          <cell r="D4373">
            <v>2784</v>
          </cell>
        </row>
        <row r="4374">
          <cell r="A4374">
            <v>4374</v>
          </cell>
          <cell r="B4374" t="str">
            <v>TUBO PRESION/32.5 PVC  3"</v>
          </cell>
          <cell r="C4374" t="str">
            <v>ML</v>
          </cell>
          <cell r="D4374">
            <v>4723</v>
          </cell>
        </row>
        <row r="4375">
          <cell r="A4375">
            <v>4375</v>
          </cell>
          <cell r="B4375" t="str">
            <v>TUBO PRESION/41 PVC    4"</v>
          </cell>
          <cell r="C4375" t="str">
            <v>ML</v>
          </cell>
          <cell r="D4375">
            <v>6546</v>
          </cell>
        </row>
        <row r="4376">
          <cell r="A4376">
            <v>4376</v>
          </cell>
          <cell r="B4376" t="str">
            <v>TEE PRESION PVC      1/2"</v>
          </cell>
          <cell r="C4376" t="str">
            <v>UN</v>
          </cell>
          <cell r="D4376">
            <v>508</v>
          </cell>
        </row>
        <row r="4377">
          <cell r="A4377">
            <v>4377</v>
          </cell>
          <cell r="B4377" t="str">
            <v>TEE PRESION PVC      3/4"</v>
          </cell>
          <cell r="C4377" t="str">
            <v>UN</v>
          </cell>
          <cell r="D4377">
            <v>1016</v>
          </cell>
        </row>
        <row r="4378">
          <cell r="A4378">
            <v>4378</v>
          </cell>
          <cell r="B4378" t="str">
            <v>TEE PRESION PVC        1"</v>
          </cell>
          <cell r="C4378" t="str">
            <v>UN</v>
          </cell>
          <cell r="D4378">
            <v>653</v>
          </cell>
        </row>
        <row r="4379">
          <cell r="A4379">
            <v>4379</v>
          </cell>
          <cell r="B4379" t="str">
            <v>TEE PRESION PVC    1 1/4"</v>
          </cell>
          <cell r="C4379" t="str">
            <v>UN</v>
          </cell>
          <cell r="D4379">
            <v>1014</v>
          </cell>
        </row>
        <row r="4380">
          <cell r="A4380">
            <v>4380</v>
          </cell>
          <cell r="B4380" t="str">
            <v>TEE PRESION PVC    1 1/2"</v>
          </cell>
          <cell r="C4380" t="str">
            <v>UN</v>
          </cell>
          <cell r="D4380">
            <v>1392</v>
          </cell>
        </row>
        <row r="4381">
          <cell r="A4381">
            <v>4381</v>
          </cell>
          <cell r="B4381" t="str">
            <v>TEE PRESION PVC        2"</v>
          </cell>
          <cell r="C4381" t="str">
            <v>UN</v>
          </cell>
          <cell r="D4381">
            <v>2321</v>
          </cell>
        </row>
        <row r="4382">
          <cell r="A4382">
            <v>4382</v>
          </cell>
          <cell r="B4382" t="str">
            <v>TEE PRESION PVC        3"</v>
          </cell>
          <cell r="C4382" t="str">
            <v>UN</v>
          </cell>
          <cell r="D4382">
            <v>6125</v>
          </cell>
        </row>
        <row r="4383">
          <cell r="A4383">
            <v>4383</v>
          </cell>
          <cell r="B4383" t="str">
            <v>TEE PRESION PVC  REDUCIDA DE 3/4 X 1/2</v>
          </cell>
          <cell r="C4383" t="str">
            <v>UN</v>
          </cell>
          <cell r="D4383">
            <v>1417</v>
          </cell>
        </row>
        <row r="4384">
          <cell r="A4384">
            <v>4384</v>
          </cell>
          <cell r="B4384" t="str">
            <v>AD.MACHO      1/2"</v>
          </cell>
          <cell r="C4384" t="str">
            <v>UN</v>
          </cell>
          <cell r="D4384">
            <v>321</v>
          </cell>
        </row>
        <row r="4385">
          <cell r="A4385">
            <v>4385</v>
          </cell>
          <cell r="B4385" t="str">
            <v>AD.MACHO      3/4"</v>
          </cell>
          <cell r="C4385" t="str">
            <v>UN</v>
          </cell>
          <cell r="D4385">
            <v>242</v>
          </cell>
        </row>
        <row r="4386">
          <cell r="A4386">
            <v>4386</v>
          </cell>
          <cell r="B4386" t="str">
            <v>BUJE SOLDADO     3/4x1/2"</v>
          </cell>
          <cell r="C4386" t="str">
            <v>UN</v>
          </cell>
          <cell r="D4386">
            <v>447</v>
          </cell>
        </row>
        <row r="4387">
          <cell r="A4387">
            <v>4387</v>
          </cell>
          <cell r="B4387" t="str">
            <v>CODO 90º PRES. PVC   1/2"</v>
          </cell>
          <cell r="C4387" t="str">
            <v>UN</v>
          </cell>
          <cell r="D4387">
            <v>385</v>
          </cell>
        </row>
        <row r="4388">
          <cell r="A4388">
            <v>4388</v>
          </cell>
          <cell r="B4388" t="str">
            <v>CODO 90º PRES. PVC   3/4"</v>
          </cell>
          <cell r="C4388" t="str">
            <v>UN</v>
          </cell>
          <cell r="D4388">
            <v>732</v>
          </cell>
        </row>
        <row r="4389">
          <cell r="A4389">
            <v>4389</v>
          </cell>
          <cell r="B4389" t="str">
            <v>CODO 90º PRES. PVC     1"</v>
          </cell>
          <cell r="C4389" t="str">
            <v>UN</v>
          </cell>
          <cell r="D4389">
            <v>445</v>
          </cell>
        </row>
        <row r="4390">
          <cell r="A4390">
            <v>4390</v>
          </cell>
          <cell r="B4390" t="str">
            <v>CODO 90º PRES. PVC 1 1/4"</v>
          </cell>
          <cell r="C4390" t="str">
            <v>UN</v>
          </cell>
          <cell r="D4390">
            <v>696</v>
          </cell>
        </row>
        <row r="4391">
          <cell r="A4391">
            <v>4391</v>
          </cell>
          <cell r="B4391" t="str">
            <v>CODO 90º PRES. PVC 1 1/2"</v>
          </cell>
          <cell r="C4391" t="str">
            <v>UN</v>
          </cell>
          <cell r="D4391">
            <v>1059</v>
          </cell>
        </row>
        <row r="4392">
          <cell r="A4392">
            <v>4392</v>
          </cell>
          <cell r="B4392" t="str">
            <v>CODO 90º PRES. PVC     2"</v>
          </cell>
          <cell r="C4392" t="str">
            <v>UN</v>
          </cell>
          <cell r="D4392">
            <v>1736</v>
          </cell>
        </row>
        <row r="4393">
          <cell r="A4393">
            <v>4393</v>
          </cell>
          <cell r="B4393" t="str">
            <v>CODO 90º PRES. PVC     3"</v>
          </cell>
          <cell r="C4393" t="str">
            <v>UN</v>
          </cell>
          <cell r="D4393">
            <v>5453</v>
          </cell>
        </row>
        <row r="4394">
          <cell r="A4394">
            <v>4394</v>
          </cell>
          <cell r="B4394" t="str">
            <v>CODO 90º PRES. PVC     4"</v>
          </cell>
          <cell r="C4394" t="str">
            <v>UN</v>
          </cell>
          <cell r="D4394">
            <v>10708</v>
          </cell>
        </row>
        <row r="4395">
          <cell r="A4395">
            <v>4395</v>
          </cell>
          <cell r="B4395" t="str">
            <v>CODO 45º PRES. PVC   1/2"</v>
          </cell>
          <cell r="C4395" t="str">
            <v>UN</v>
          </cell>
          <cell r="D4395">
            <v>179</v>
          </cell>
        </row>
        <row r="4396">
          <cell r="A4396">
            <v>4396</v>
          </cell>
          <cell r="B4396" t="str">
            <v>CODO 45º PRES. PVC   3/4"</v>
          </cell>
          <cell r="C4396" t="str">
            <v>UN</v>
          </cell>
          <cell r="D4396">
            <v>251</v>
          </cell>
        </row>
        <row r="4397">
          <cell r="A4397">
            <v>4397</v>
          </cell>
          <cell r="B4397" t="str">
            <v>CODO 45º PRES. PVC     1"</v>
          </cell>
          <cell r="C4397" t="str">
            <v>UN</v>
          </cell>
          <cell r="D4397">
            <v>474</v>
          </cell>
        </row>
        <row r="4398">
          <cell r="A4398">
            <v>4398</v>
          </cell>
          <cell r="B4398" t="str">
            <v>CODO 45º PRES. PVC 1 1/4"</v>
          </cell>
          <cell r="C4398" t="str">
            <v>UN</v>
          </cell>
          <cell r="D4398">
            <v>741</v>
          </cell>
        </row>
        <row r="4399">
          <cell r="A4399">
            <v>4399</v>
          </cell>
          <cell r="B4399" t="str">
            <v>CODO 45º PRES. PVC 1 1/2"</v>
          </cell>
          <cell r="C4399" t="str">
            <v>UN</v>
          </cell>
          <cell r="D4399">
            <v>1016</v>
          </cell>
        </row>
        <row r="4400">
          <cell r="A4400">
            <v>4400</v>
          </cell>
          <cell r="B4400" t="str">
            <v>CODO 45º PRES. PVC     2"</v>
          </cell>
          <cell r="C4400" t="str">
            <v>UN</v>
          </cell>
          <cell r="D4400">
            <v>1816</v>
          </cell>
        </row>
        <row r="4401">
          <cell r="A4401">
            <v>4401</v>
          </cell>
          <cell r="B4401" t="str">
            <v>CODO 45º PRES. PVC     3"</v>
          </cell>
          <cell r="C4401" t="str">
            <v>UN</v>
          </cell>
          <cell r="D4401">
            <v>5314</v>
          </cell>
        </row>
        <row r="4402">
          <cell r="A4402">
            <v>4402</v>
          </cell>
          <cell r="B4402" t="str">
            <v>CODO 45º PRES. PVC     4"</v>
          </cell>
          <cell r="C4402" t="str">
            <v>UN</v>
          </cell>
          <cell r="D4402">
            <v>10262</v>
          </cell>
        </row>
        <row r="4403">
          <cell r="A4403">
            <v>4403</v>
          </cell>
          <cell r="B4403" t="str">
            <v>UNION PRESION PVC    1/2"</v>
          </cell>
          <cell r="C4403" t="str">
            <v>UN</v>
          </cell>
          <cell r="D4403">
            <v>131</v>
          </cell>
        </row>
        <row r="4404">
          <cell r="A4404">
            <v>4404</v>
          </cell>
          <cell r="B4404" t="str">
            <v>UNION PRESION PVC    3/4"</v>
          </cell>
          <cell r="C4404" t="str">
            <v>UN</v>
          </cell>
          <cell r="D4404">
            <v>170</v>
          </cell>
        </row>
        <row r="4405">
          <cell r="A4405">
            <v>4405</v>
          </cell>
          <cell r="B4405" t="str">
            <v>UNION PRESION PVC      1"</v>
          </cell>
          <cell r="C4405" t="str">
            <v>UN</v>
          </cell>
          <cell r="D4405">
            <v>277</v>
          </cell>
        </row>
        <row r="4406">
          <cell r="A4406">
            <v>4406</v>
          </cell>
          <cell r="B4406" t="str">
            <v>UNION PRESION PVC   1 1/4</v>
          </cell>
          <cell r="C4406" t="str">
            <v>UN</v>
          </cell>
          <cell r="D4406">
            <v>476</v>
          </cell>
        </row>
        <row r="4407">
          <cell r="A4407">
            <v>4407</v>
          </cell>
          <cell r="B4407" t="str">
            <v>UNION PRESION PVC   1 1/2</v>
          </cell>
          <cell r="C4407" t="str">
            <v>UN</v>
          </cell>
          <cell r="D4407">
            <v>510</v>
          </cell>
        </row>
        <row r="4408">
          <cell r="A4408">
            <v>4408</v>
          </cell>
          <cell r="B4408" t="str">
            <v>UNION PRESION PVC      2"</v>
          </cell>
          <cell r="C4408" t="str">
            <v>UN</v>
          </cell>
          <cell r="D4408">
            <v>894</v>
          </cell>
        </row>
        <row r="4409">
          <cell r="A4409">
            <v>4409</v>
          </cell>
          <cell r="B4409" t="str">
            <v>UNION PRESION PVC      3"</v>
          </cell>
          <cell r="C4409" t="str">
            <v>UN</v>
          </cell>
          <cell r="D4409">
            <v>2734</v>
          </cell>
        </row>
        <row r="4410">
          <cell r="A4410">
            <v>4410</v>
          </cell>
          <cell r="B4410" t="str">
            <v>UNION PRESION PVC      4"</v>
          </cell>
          <cell r="C4410" t="str">
            <v>UN</v>
          </cell>
          <cell r="D4410">
            <v>5939</v>
          </cell>
        </row>
        <row r="4411">
          <cell r="A4411">
            <v>4411</v>
          </cell>
          <cell r="B4411" t="str">
            <v>RECONEXION ENERGIA    E-2</v>
          </cell>
          <cell r="C4411" t="str">
            <v>UN</v>
          </cell>
          <cell r="D4411">
            <v>2216</v>
          </cell>
        </row>
        <row r="4412">
          <cell r="A4412">
            <v>4412</v>
          </cell>
          <cell r="B4412" t="str">
            <v>RECONEXION ENERGIA    E-3</v>
          </cell>
          <cell r="C4412" t="str">
            <v>UN</v>
          </cell>
          <cell r="D4412">
            <v>2959</v>
          </cell>
        </row>
        <row r="4413">
          <cell r="A4413">
            <v>4413</v>
          </cell>
          <cell r="B4413" t="str">
            <v>RECONEXION ENERGIA    E-4</v>
          </cell>
          <cell r="C4413" t="str">
            <v>UN</v>
          </cell>
          <cell r="D4413">
            <v>4429</v>
          </cell>
        </row>
        <row r="4414">
          <cell r="A4414">
            <v>4414</v>
          </cell>
          <cell r="B4414" t="str">
            <v>RECONEXION ENERGIA    E-5</v>
          </cell>
          <cell r="C4414" t="str">
            <v>UN</v>
          </cell>
          <cell r="D4414">
            <v>5916</v>
          </cell>
        </row>
        <row r="4415">
          <cell r="A4415">
            <v>4415</v>
          </cell>
          <cell r="B4415" t="str">
            <v>RECONEXION ENERGIA    E-6</v>
          </cell>
          <cell r="C4415" t="str">
            <v>UN</v>
          </cell>
          <cell r="D4415">
            <v>7393</v>
          </cell>
        </row>
        <row r="4416">
          <cell r="A4416">
            <v>4416</v>
          </cell>
          <cell r="B4416" t="str">
            <v>MADERA CATIVO</v>
          </cell>
          <cell r="C4416" t="str">
            <v>ML</v>
          </cell>
          <cell r="D4416">
            <v>1476</v>
          </cell>
        </row>
        <row r="4417">
          <cell r="A4417">
            <v>4417</v>
          </cell>
          <cell r="B4417" t="str">
            <v>AD.MACHO PRES.PVC    1/2"</v>
          </cell>
          <cell r="C4417" t="str">
            <v>UN</v>
          </cell>
          <cell r="D4417">
            <v>169</v>
          </cell>
        </row>
        <row r="4418">
          <cell r="A4418">
            <v>4418</v>
          </cell>
          <cell r="B4418" t="str">
            <v>AD.MACHO PRES.PVC    3/4"</v>
          </cell>
          <cell r="C4418" t="str">
            <v>UN</v>
          </cell>
          <cell r="D4418">
            <v>178</v>
          </cell>
        </row>
        <row r="4419">
          <cell r="A4419">
            <v>4419</v>
          </cell>
          <cell r="B4419" t="str">
            <v>AD.MACHO PRES.PVC      1"</v>
          </cell>
          <cell r="C4419" t="str">
            <v>UN</v>
          </cell>
          <cell r="D4419">
            <v>369</v>
          </cell>
        </row>
        <row r="4420">
          <cell r="A4420">
            <v>4420</v>
          </cell>
          <cell r="B4420" t="str">
            <v>AD.MACHO PRES.PVC  1 1/4"</v>
          </cell>
          <cell r="C4420" t="str">
            <v>UN</v>
          </cell>
          <cell r="D4420">
            <v>546</v>
          </cell>
        </row>
        <row r="4421">
          <cell r="A4421">
            <v>4421</v>
          </cell>
          <cell r="B4421" t="str">
            <v>AD.MACHO PRES.PVC  1 1/2"</v>
          </cell>
          <cell r="C4421" t="str">
            <v>UN</v>
          </cell>
          <cell r="D4421">
            <v>614</v>
          </cell>
        </row>
        <row r="4422">
          <cell r="A4422">
            <v>4422</v>
          </cell>
          <cell r="B4422" t="str">
            <v>AD.MACHO PRES.PVC      2"</v>
          </cell>
          <cell r="C4422" t="str">
            <v>UN</v>
          </cell>
          <cell r="D4422">
            <v>959</v>
          </cell>
        </row>
        <row r="4423">
          <cell r="A4423">
            <v>4423</v>
          </cell>
          <cell r="B4423" t="str">
            <v>AD.MACHO PRES.PVC      3"</v>
          </cell>
          <cell r="C4423" t="str">
            <v>UN</v>
          </cell>
          <cell r="D4423">
            <v>3062</v>
          </cell>
        </row>
        <row r="4424">
          <cell r="A4424">
            <v>4424</v>
          </cell>
          <cell r="B4424" t="str">
            <v>AD.MACHO PRES.PVC      4"</v>
          </cell>
          <cell r="C4424" t="str">
            <v>UN</v>
          </cell>
          <cell r="D4424">
            <v>6549</v>
          </cell>
        </row>
        <row r="4425">
          <cell r="A4425">
            <v>4425</v>
          </cell>
          <cell r="B4425" t="str">
            <v>AD.HEMB.PRES.PVC 1/2x1/4"</v>
          </cell>
          <cell r="C4425" t="str">
            <v>UN</v>
          </cell>
          <cell r="D4425">
            <v>139</v>
          </cell>
        </row>
        <row r="4426">
          <cell r="A4426">
            <v>4426</v>
          </cell>
          <cell r="B4426" t="str">
            <v>AD.HEMB.PRES.PVC 1/2x3/8"</v>
          </cell>
          <cell r="C4426" t="str">
            <v>UN</v>
          </cell>
          <cell r="D4426">
            <v>139</v>
          </cell>
        </row>
        <row r="4427">
          <cell r="A4427">
            <v>4427</v>
          </cell>
          <cell r="B4427" t="str">
            <v>AD.HEMB.PRES.PVC     1/2"</v>
          </cell>
          <cell r="C4427" t="str">
            <v>UN</v>
          </cell>
          <cell r="D4427">
            <v>139</v>
          </cell>
        </row>
        <row r="4428">
          <cell r="A4428">
            <v>4428</v>
          </cell>
          <cell r="B4428" t="str">
            <v>AD.HEMB.PRES.PVC     3/4"</v>
          </cell>
          <cell r="C4428" t="str">
            <v>UN</v>
          </cell>
          <cell r="D4428">
            <v>175</v>
          </cell>
        </row>
        <row r="4429">
          <cell r="A4429">
            <v>4429</v>
          </cell>
          <cell r="B4429" t="str">
            <v>AD.HEMB.PRES.PVC       1"</v>
          </cell>
          <cell r="C4429" t="str">
            <v>UN</v>
          </cell>
          <cell r="D4429">
            <v>314</v>
          </cell>
        </row>
        <row r="4430">
          <cell r="A4430">
            <v>4430</v>
          </cell>
          <cell r="B4430" t="str">
            <v>AD.HEMB.PRES.PVC   1 1/4"</v>
          </cell>
          <cell r="C4430" t="str">
            <v>UN</v>
          </cell>
          <cell r="D4430">
            <v>540</v>
          </cell>
        </row>
        <row r="4431">
          <cell r="A4431">
            <v>4431</v>
          </cell>
          <cell r="B4431" t="str">
            <v>AD.HEMB.PRES.PVC   1 1/2"</v>
          </cell>
          <cell r="C4431" t="str">
            <v>UN</v>
          </cell>
          <cell r="D4431">
            <v>759</v>
          </cell>
        </row>
        <row r="4432">
          <cell r="A4432">
            <v>4432</v>
          </cell>
          <cell r="B4432" t="str">
            <v>AD.HEMB.PRES.PVC       2"</v>
          </cell>
          <cell r="C4432" t="str">
            <v>UN</v>
          </cell>
          <cell r="D4432">
            <v>1350</v>
          </cell>
        </row>
        <row r="4433">
          <cell r="A4433">
            <v>4433</v>
          </cell>
          <cell r="B4433" t="str">
            <v>AD.HEMB.PRES.PVC       3"</v>
          </cell>
          <cell r="C4433" t="str">
            <v>UN</v>
          </cell>
          <cell r="D4433">
            <v>4900</v>
          </cell>
        </row>
        <row r="4434">
          <cell r="A4434">
            <v>4434</v>
          </cell>
          <cell r="B4434" t="str">
            <v>AD.HEMB.PRES.PVC       4"</v>
          </cell>
          <cell r="C4434" t="str">
            <v>UN</v>
          </cell>
          <cell r="D4434">
            <v>6983</v>
          </cell>
        </row>
        <row r="4435">
          <cell r="A4435">
            <v>4435</v>
          </cell>
          <cell r="B4435" t="str">
            <v>TAPON SOLDADO PRES.  1/2"</v>
          </cell>
          <cell r="C4435" t="str">
            <v>UN</v>
          </cell>
          <cell r="D4435">
            <v>124</v>
          </cell>
        </row>
        <row r="4436">
          <cell r="A4436">
            <v>4436</v>
          </cell>
          <cell r="B4436" t="str">
            <v>TAPON SOLDADO PRES.  3/4"</v>
          </cell>
          <cell r="C4436" t="str">
            <v>UN</v>
          </cell>
          <cell r="D4436">
            <v>166</v>
          </cell>
        </row>
        <row r="4437">
          <cell r="A4437">
            <v>4437</v>
          </cell>
          <cell r="B4437" t="str">
            <v>TAPON SOLDADO PRES.    1"</v>
          </cell>
          <cell r="C4437" t="str">
            <v>UN</v>
          </cell>
          <cell r="D4437">
            <v>291</v>
          </cell>
        </row>
        <row r="4438">
          <cell r="A4438">
            <v>4438</v>
          </cell>
          <cell r="B4438" t="str">
            <v>TAPON SOLDADO PRES.1 1/4"</v>
          </cell>
          <cell r="C4438" t="str">
            <v>UN</v>
          </cell>
          <cell r="D4438">
            <v>517</v>
          </cell>
        </row>
        <row r="4439">
          <cell r="A4439">
            <v>4439</v>
          </cell>
          <cell r="B4439" t="str">
            <v>TAPON SOLDADO PRES.1 1/2"</v>
          </cell>
          <cell r="C4439" t="str">
            <v>UN</v>
          </cell>
          <cell r="D4439">
            <v>593</v>
          </cell>
        </row>
        <row r="4440">
          <cell r="A4440">
            <v>4440</v>
          </cell>
          <cell r="B4440" t="str">
            <v>TAPON SOLDADO PRES.    2"</v>
          </cell>
          <cell r="C4440" t="str">
            <v>UN</v>
          </cell>
          <cell r="D4440">
            <v>943</v>
          </cell>
        </row>
        <row r="4441">
          <cell r="A4441">
            <v>4441</v>
          </cell>
          <cell r="B4441" t="str">
            <v>TAPON SOLDADO PRES.    3"</v>
          </cell>
          <cell r="C4441" t="str">
            <v>UN</v>
          </cell>
          <cell r="D4441">
            <v>2913</v>
          </cell>
        </row>
        <row r="4442">
          <cell r="A4442">
            <v>4442</v>
          </cell>
          <cell r="B4442" t="str">
            <v>TAPON SOLDADO PRES.    4"</v>
          </cell>
          <cell r="C4442" t="str">
            <v>UN</v>
          </cell>
          <cell r="D4442">
            <v>5200</v>
          </cell>
        </row>
        <row r="4443">
          <cell r="A4443">
            <v>4443</v>
          </cell>
          <cell r="B4443" t="str">
            <v>BUJE SOLDAD.PRES.3/4x1/2"</v>
          </cell>
          <cell r="C4443" t="str">
            <v>UN</v>
          </cell>
          <cell r="D4443">
            <v>139</v>
          </cell>
        </row>
        <row r="4444">
          <cell r="A4444">
            <v>4444</v>
          </cell>
          <cell r="B4444" t="str">
            <v>BUJE SOLDAD.PRES.  1x1/2"</v>
          </cell>
          <cell r="C4444" t="str">
            <v>UN</v>
          </cell>
          <cell r="D4444">
            <v>274</v>
          </cell>
        </row>
        <row r="4445">
          <cell r="A4445">
            <v>4445</v>
          </cell>
          <cell r="B4445" t="str">
            <v>BUJE SOLDAD.PRES.  1x3/4"</v>
          </cell>
          <cell r="C4445" t="str">
            <v>UN</v>
          </cell>
          <cell r="D4445">
            <v>390</v>
          </cell>
        </row>
        <row r="4446">
          <cell r="A4446">
            <v>4446</v>
          </cell>
          <cell r="B4446" t="str">
            <v>BUJE ROSCAD.PRES.1/2x1/4"</v>
          </cell>
          <cell r="C4446" t="str">
            <v>UN</v>
          </cell>
          <cell r="D4446">
            <v>151</v>
          </cell>
        </row>
        <row r="4447">
          <cell r="A4447">
            <v>4447</v>
          </cell>
          <cell r="B4447" t="str">
            <v>BUJE ROSCAD.PRES.1/2x3/8"</v>
          </cell>
          <cell r="C4447" t="str">
            <v>UN</v>
          </cell>
          <cell r="D4447">
            <v>151</v>
          </cell>
        </row>
        <row r="4448">
          <cell r="A4448">
            <v>4448</v>
          </cell>
          <cell r="B4448" t="str">
            <v>BUJE ROSCAD.PRES.3/4x1/2"</v>
          </cell>
          <cell r="C4448" t="str">
            <v>UN</v>
          </cell>
          <cell r="D4448">
            <v>201</v>
          </cell>
        </row>
        <row r="4449">
          <cell r="A4449">
            <v>4449</v>
          </cell>
          <cell r="B4449" t="str">
            <v>BUJE ROSCAD.PRES.  1x1/2"</v>
          </cell>
          <cell r="C4449" t="str">
            <v>UN</v>
          </cell>
          <cell r="D4449">
            <v>274</v>
          </cell>
        </row>
        <row r="4450">
          <cell r="A4450">
            <v>4450</v>
          </cell>
          <cell r="B4450" t="str">
            <v>BUJE ROSCAD.PRES.  1x3/4"</v>
          </cell>
          <cell r="C4450" t="str">
            <v>UN</v>
          </cell>
          <cell r="D4450">
            <v>420</v>
          </cell>
        </row>
        <row r="4451">
          <cell r="A4451">
            <v>4451</v>
          </cell>
          <cell r="B4451" t="str">
            <v>TUBO AGUA CAL        1/2"</v>
          </cell>
          <cell r="C4451" t="str">
            <v>ML</v>
          </cell>
          <cell r="D4451">
            <v>2211</v>
          </cell>
        </row>
        <row r="4452">
          <cell r="A4452">
            <v>4452</v>
          </cell>
          <cell r="B4452" t="str">
            <v>TUBO AGUA CAL.       3/4"</v>
          </cell>
          <cell r="C4452" t="str">
            <v>ML</v>
          </cell>
          <cell r="D4452">
            <v>3569</v>
          </cell>
        </row>
        <row r="4453">
          <cell r="A4453">
            <v>4453</v>
          </cell>
          <cell r="B4453" t="str">
            <v>TEE AGUA CAL.CPVC    1/2"</v>
          </cell>
          <cell r="C4453" t="str">
            <v>UN</v>
          </cell>
          <cell r="D4453">
            <v>674</v>
          </cell>
        </row>
        <row r="4454">
          <cell r="A4454">
            <v>4454</v>
          </cell>
          <cell r="B4454" t="str">
            <v>TEE AGUA CAL.CPVC    3/4"</v>
          </cell>
          <cell r="C4454" t="str">
            <v>UN</v>
          </cell>
          <cell r="D4454">
            <v>1066</v>
          </cell>
        </row>
        <row r="4455">
          <cell r="A4455">
            <v>4455</v>
          </cell>
          <cell r="B4455" t="str">
            <v>CODO 90º AGUA CAL.   1/2"</v>
          </cell>
          <cell r="C4455" t="str">
            <v>UN</v>
          </cell>
          <cell r="D4455">
            <v>526</v>
          </cell>
        </row>
        <row r="4456">
          <cell r="A4456">
            <v>4456</v>
          </cell>
          <cell r="B4456" t="str">
            <v>CODO 90º AGUA CAL.   3/4"</v>
          </cell>
          <cell r="C4456" t="str">
            <v>UN</v>
          </cell>
          <cell r="D4456">
            <v>918</v>
          </cell>
        </row>
        <row r="4457">
          <cell r="A4457">
            <v>4457</v>
          </cell>
          <cell r="B4457" t="str">
            <v>BUJE SOLDADO       1x1/2"</v>
          </cell>
          <cell r="C4457" t="str">
            <v>UN</v>
          </cell>
          <cell r="D4457">
            <v>400</v>
          </cell>
        </row>
        <row r="4458">
          <cell r="A4458">
            <v>4458</v>
          </cell>
          <cell r="B4458" t="str">
            <v>BUJE SOLDADO       1x3/4"</v>
          </cell>
          <cell r="C4458" t="str">
            <v>UN</v>
          </cell>
          <cell r="D4458">
            <v>400</v>
          </cell>
        </row>
        <row r="4459">
          <cell r="A4459">
            <v>4459</v>
          </cell>
          <cell r="B4459" t="str">
            <v>UNION AGUA CAL.CPVC  1/2"</v>
          </cell>
          <cell r="C4459" t="str">
            <v>UN</v>
          </cell>
          <cell r="D4459">
            <v>321</v>
          </cell>
        </row>
        <row r="4460">
          <cell r="A4460">
            <v>4460</v>
          </cell>
          <cell r="B4460" t="str">
            <v>UNION AGUA CAL.CPVC  3/4"</v>
          </cell>
          <cell r="C4460" t="str">
            <v>UN</v>
          </cell>
          <cell r="D4460">
            <v>479</v>
          </cell>
        </row>
        <row r="4461">
          <cell r="A4461">
            <v>4461</v>
          </cell>
          <cell r="B4461" t="str">
            <v>CODO PRESION         1/2"</v>
          </cell>
          <cell r="C4461" t="str">
            <v>UN</v>
          </cell>
          <cell r="D4461">
            <v>262</v>
          </cell>
        </row>
        <row r="4462">
          <cell r="A4462">
            <v>4462</v>
          </cell>
          <cell r="B4462" t="str">
            <v>CODO PRESION         3/4"</v>
          </cell>
          <cell r="C4462" t="str">
            <v>UN</v>
          </cell>
          <cell r="D4462">
            <v>376</v>
          </cell>
        </row>
        <row r="4463">
          <cell r="A4463">
            <v>4463</v>
          </cell>
          <cell r="B4463" t="str">
            <v>CODO PRESION           1"</v>
          </cell>
          <cell r="C4463" t="str">
            <v>UN</v>
          </cell>
          <cell r="D4463">
            <v>651</v>
          </cell>
        </row>
        <row r="4464">
          <cell r="A4464">
            <v>4464</v>
          </cell>
          <cell r="B4464" t="str">
            <v>VERDE ANDES 153x305x10</v>
          </cell>
          <cell r="C4464" t="str">
            <v>M2</v>
          </cell>
          <cell r="D4464">
            <v>91872</v>
          </cell>
        </row>
        <row r="4465">
          <cell r="A4465">
            <v>4465</v>
          </cell>
          <cell r="B4465" t="str">
            <v>TEE PRESION          3/4"</v>
          </cell>
          <cell r="C4465" t="str">
            <v>UN</v>
          </cell>
          <cell r="D4465">
            <v>461</v>
          </cell>
        </row>
        <row r="4466">
          <cell r="A4466">
            <v>4466</v>
          </cell>
          <cell r="B4466" t="str">
            <v>TAPON SOL.AGUA CAL.  1/2"</v>
          </cell>
          <cell r="C4466" t="str">
            <v>UN</v>
          </cell>
          <cell r="D4466">
            <v>422</v>
          </cell>
        </row>
        <row r="4467">
          <cell r="A4467">
            <v>4467</v>
          </cell>
          <cell r="B4467" t="str">
            <v>TAPON SOL.AGUA CAL.  3/4"</v>
          </cell>
          <cell r="C4467" t="str">
            <v>UN</v>
          </cell>
          <cell r="D4467">
            <v>422</v>
          </cell>
        </row>
        <row r="4468">
          <cell r="A4468">
            <v>4468</v>
          </cell>
          <cell r="B4468" t="str">
            <v>UNIVERSAL AGUA CAL.  1/2"</v>
          </cell>
          <cell r="C4468" t="str">
            <v>UN</v>
          </cell>
          <cell r="D4468">
            <v>3514</v>
          </cell>
        </row>
        <row r="4469">
          <cell r="A4469">
            <v>4469</v>
          </cell>
          <cell r="B4469" t="str">
            <v>UNIVERSAL AGUA CAL.  3/4"</v>
          </cell>
          <cell r="C4469" t="str">
            <v>UN</v>
          </cell>
          <cell r="D4469">
            <v>4052</v>
          </cell>
        </row>
        <row r="4470">
          <cell r="A4470">
            <v>4470</v>
          </cell>
          <cell r="B4470" t="str">
            <v>TUBO CONDUIT PVC     1/2"</v>
          </cell>
          <cell r="C4470" t="str">
            <v>ML</v>
          </cell>
          <cell r="D4470">
            <v>321</v>
          </cell>
        </row>
        <row r="4471">
          <cell r="A4471">
            <v>4471</v>
          </cell>
          <cell r="B4471" t="str">
            <v>TUBO CONDUIT PVC     3/4"</v>
          </cell>
          <cell r="C4471" t="str">
            <v>ML</v>
          </cell>
          <cell r="D4471">
            <v>535</v>
          </cell>
        </row>
        <row r="4472">
          <cell r="A4472">
            <v>4472</v>
          </cell>
          <cell r="B4472" t="str">
            <v>TUBO CONDUIT PVC       1"</v>
          </cell>
          <cell r="C4472" t="str">
            <v>ML</v>
          </cell>
          <cell r="D4472">
            <v>439</v>
          </cell>
        </row>
        <row r="4473">
          <cell r="A4473">
            <v>4473</v>
          </cell>
          <cell r="B4473" t="str">
            <v>TUBO CONDUIT PVC1    1/4"</v>
          </cell>
          <cell r="C4473" t="str">
            <v>ML</v>
          </cell>
          <cell r="D4473">
            <v>679</v>
          </cell>
        </row>
        <row r="4474">
          <cell r="A4474">
            <v>4474</v>
          </cell>
          <cell r="B4474" t="str">
            <v>VERDE ANDES 305X305x10</v>
          </cell>
          <cell r="C4474" t="str">
            <v>M2</v>
          </cell>
          <cell r="D4474">
            <v>91872</v>
          </cell>
        </row>
        <row r="4475">
          <cell r="A4475">
            <v>4475</v>
          </cell>
          <cell r="B4475" t="str">
            <v>TUBO CONDUIT PVC       2"</v>
          </cell>
          <cell r="C4475" t="str">
            <v>ML</v>
          </cell>
          <cell r="D4475">
            <v>3964</v>
          </cell>
        </row>
        <row r="4476">
          <cell r="A4476">
            <v>4476</v>
          </cell>
          <cell r="B4476" t="str">
            <v>TUBO CONDUIT PVC       3"</v>
          </cell>
          <cell r="C4476" t="str">
            <v>ML</v>
          </cell>
          <cell r="D4476">
            <v>5278</v>
          </cell>
        </row>
        <row r="4477">
          <cell r="A4477">
            <v>4477</v>
          </cell>
          <cell r="B4477" t="str">
            <v>TUBO CON.FLEXIBLE    1/2"</v>
          </cell>
          <cell r="C4477" t="str">
            <v>ML</v>
          </cell>
          <cell r="D4477">
            <v>268</v>
          </cell>
        </row>
        <row r="4478">
          <cell r="A4478">
            <v>4478</v>
          </cell>
          <cell r="B4478" t="str">
            <v>CURVA 90ºCxE COND.   1/2"</v>
          </cell>
          <cell r="C4478" t="str">
            <v>UN</v>
          </cell>
          <cell r="D4478">
            <v>310</v>
          </cell>
        </row>
        <row r="4479">
          <cell r="A4479">
            <v>4479</v>
          </cell>
          <cell r="B4479" t="str">
            <v>CURVA 90ºCxE COND.   3/4"</v>
          </cell>
          <cell r="C4479" t="str">
            <v>UN</v>
          </cell>
          <cell r="D4479">
            <v>1045</v>
          </cell>
        </row>
        <row r="4480">
          <cell r="A4480">
            <v>4480</v>
          </cell>
          <cell r="B4480" t="str">
            <v>CURVA 90ºCxE COND.     1"</v>
          </cell>
          <cell r="C4480" t="str">
            <v>UN</v>
          </cell>
          <cell r="D4480">
            <v>912</v>
          </cell>
        </row>
        <row r="4481">
          <cell r="A4481">
            <v>4481</v>
          </cell>
          <cell r="B4481" t="str">
            <v>CURVA 90ºCxE COND. 1 1/4"</v>
          </cell>
          <cell r="C4481" t="str">
            <v>UN</v>
          </cell>
          <cell r="D4481">
            <v>1532</v>
          </cell>
        </row>
        <row r="4482">
          <cell r="A4482">
            <v>4482</v>
          </cell>
          <cell r="B4482" t="str">
            <v>CURVA 90ºCxE COND. 1 1/2"</v>
          </cell>
          <cell r="C4482" t="str">
            <v>UN</v>
          </cell>
          <cell r="D4482">
            <v>2076</v>
          </cell>
        </row>
        <row r="4483">
          <cell r="A4483">
            <v>4483</v>
          </cell>
          <cell r="B4483" t="str">
            <v>CURVA 90ºCxE COND.     2"</v>
          </cell>
          <cell r="C4483" t="str">
            <v>UN</v>
          </cell>
          <cell r="D4483">
            <v>5585</v>
          </cell>
        </row>
        <row r="4484">
          <cell r="A4484">
            <v>4484</v>
          </cell>
          <cell r="B4484" t="str">
            <v>CURVA 90ºCxE COND.     3"</v>
          </cell>
          <cell r="C4484" t="str">
            <v>UN</v>
          </cell>
          <cell r="D4484">
            <v>8641</v>
          </cell>
        </row>
        <row r="4485">
          <cell r="A4485">
            <v>4485</v>
          </cell>
          <cell r="B4485" t="str">
            <v>CURVA 45ºCxE COND.   1/2"</v>
          </cell>
          <cell r="C4485" t="str">
            <v>UN</v>
          </cell>
          <cell r="D4485">
            <v>292</v>
          </cell>
        </row>
        <row r="4486">
          <cell r="A4486">
            <v>4486</v>
          </cell>
          <cell r="B4486" t="str">
            <v>CURVA 45ºCxE COND.   3/4"</v>
          </cell>
          <cell r="C4486" t="str">
            <v>UN</v>
          </cell>
          <cell r="D4486">
            <v>360</v>
          </cell>
        </row>
        <row r="4487">
          <cell r="A4487">
            <v>4487</v>
          </cell>
          <cell r="B4487" t="str">
            <v>CURVA 45ºCxE COND.     1"</v>
          </cell>
          <cell r="C4487" t="str">
            <v>UN</v>
          </cell>
          <cell r="D4487">
            <v>819</v>
          </cell>
        </row>
        <row r="4488">
          <cell r="A4488">
            <v>4488</v>
          </cell>
          <cell r="B4488" t="str">
            <v>CURVA 45ºCxE COND. 1 1/4"</v>
          </cell>
          <cell r="C4488" t="str">
            <v>UN</v>
          </cell>
          <cell r="D4488">
            <v>1159</v>
          </cell>
        </row>
        <row r="4489">
          <cell r="A4489">
            <v>4489</v>
          </cell>
          <cell r="B4489" t="str">
            <v>CURVA 45ºCxE COND. 1 1/2"</v>
          </cell>
          <cell r="C4489" t="str">
            <v>UN</v>
          </cell>
          <cell r="D4489">
            <v>1532</v>
          </cell>
        </row>
        <row r="4490">
          <cell r="A4490">
            <v>4490</v>
          </cell>
          <cell r="B4490" t="str">
            <v>CURVA 45ºCxE COND.     2"</v>
          </cell>
          <cell r="C4490" t="str">
            <v>UN</v>
          </cell>
          <cell r="D4490">
            <v>2502</v>
          </cell>
        </row>
        <row r="4491">
          <cell r="A4491">
            <v>4491</v>
          </cell>
          <cell r="B4491" t="str">
            <v>CURVA 45ºCxE COND.     3"</v>
          </cell>
          <cell r="C4491" t="str">
            <v>UN</v>
          </cell>
          <cell r="D4491">
            <v>5157</v>
          </cell>
        </row>
        <row r="4492">
          <cell r="A4492">
            <v>4492</v>
          </cell>
          <cell r="B4492" t="str">
            <v>UNION CONDUIT  PVC   1/2"</v>
          </cell>
          <cell r="C4492" t="str">
            <v>UN</v>
          </cell>
          <cell r="D4492">
            <v>82</v>
          </cell>
        </row>
        <row r="4493">
          <cell r="A4493">
            <v>4493</v>
          </cell>
          <cell r="B4493" t="str">
            <v>UNION CONDUIT  PVC   3/4"</v>
          </cell>
          <cell r="C4493" t="str">
            <v>UN</v>
          </cell>
          <cell r="D4493">
            <v>126</v>
          </cell>
        </row>
        <row r="4494">
          <cell r="A4494">
            <v>4494</v>
          </cell>
          <cell r="B4494" t="str">
            <v>UNION CONDUIT   PVC    1"</v>
          </cell>
          <cell r="C4494" t="str">
            <v>UN</v>
          </cell>
          <cell r="D4494">
            <v>248</v>
          </cell>
        </row>
        <row r="4495">
          <cell r="A4495">
            <v>4495</v>
          </cell>
          <cell r="B4495" t="str">
            <v>UNION CONDUIT  PVC 1 1/4"</v>
          </cell>
          <cell r="C4495" t="str">
            <v>UN</v>
          </cell>
          <cell r="D4495">
            <v>394</v>
          </cell>
        </row>
        <row r="4496">
          <cell r="A4496">
            <v>4496</v>
          </cell>
          <cell r="B4496" t="str">
            <v>UNION CONDUIT  PVC 1 1/2"</v>
          </cell>
          <cell r="C4496" t="str">
            <v>UN</v>
          </cell>
          <cell r="D4496">
            <v>500</v>
          </cell>
        </row>
        <row r="4497">
          <cell r="A4497">
            <v>4497</v>
          </cell>
          <cell r="B4497" t="str">
            <v>UNION CONDUIT   PVC    2"</v>
          </cell>
          <cell r="C4497" t="str">
            <v>UN</v>
          </cell>
          <cell r="D4497">
            <v>641</v>
          </cell>
        </row>
        <row r="4498">
          <cell r="A4498">
            <v>4498</v>
          </cell>
          <cell r="B4498" t="str">
            <v>UNION CONDUIT   PVC    3"</v>
          </cell>
          <cell r="C4498" t="str">
            <v>UN</v>
          </cell>
          <cell r="D4498">
            <v>1472</v>
          </cell>
        </row>
        <row r="4499">
          <cell r="A4499">
            <v>4499</v>
          </cell>
          <cell r="B4499" t="str">
            <v>AD.TERMINAL COND.  1/2"</v>
          </cell>
          <cell r="C4499" t="str">
            <v>UN</v>
          </cell>
          <cell r="D4499">
            <v>70</v>
          </cell>
        </row>
        <row r="4500">
          <cell r="A4500">
            <v>4500</v>
          </cell>
          <cell r="B4500" t="str">
            <v>AD.TERMINAL COND.  3/4"</v>
          </cell>
          <cell r="C4500" t="str">
            <v>UN</v>
          </cell>
          <cell r="D4500">
            <v>88</v>
          </cell>
        </row>
        <row r="4501">
          <cell r="A4501">
            <v>4501</v>
          </cell>
          <cell r="B4501" t="str">
            <v>AD.TERMINAL COND.    1"</v>
          </cell>
          <cell r="C4501" t="str">
            <v>UN</v>
          </cell>
          <cell r="D4501">
            <v>182</v>
          </cell>
        </row>
        <row r="4502">
          <cell r="A4502">
            <v>4502</v>
          </cell>
          <cell r="B4502" t="str">
            <v>AD.TERMINAL COND.1 1/4"</v>
          </cell>
          <cell r="C4502" t="str">
            <v>UN</v>
          </cell>
          <cell r="D4502">
            <v>598</v>
          </cell>
        </row>
        <row r="4503">
          <cell r="A4503">
            <v>4503</v>
          </cell>
          <cell r="B4503" t="str">
            <v>AD.TERMINAL COND.1 1/2"</v>
          </cell>
          <cell r="C4503" t="str">
            <v>UN</v>
          </cell>
          <cell r="D4503">
            <v>618</v>
          </cell>
        </row>
        <row r="4504">
          <cell r="A4504">
            <v>4504</v>
          </cell>
          <cell r="B4504" t="str">
            <v>AD.TERMINAL COND.    2"</v>
          </cell>
          <cell r="C4504" t="str">
            <v>UN</v>
          </cell>
          <cell r="D4504">
            <v>897</v>
          </cell>
        </row>
        <row r="4505">
          <cell r="A4505">
            <v>4505</v>
          </cell>
          <cell r="B4505" t="str">
            <v>AD.TERMINAL COND.    3"</v>
          </cell>
          <cell r="C4505" t="str">
            <v>UN</v>
          </cell>
          <cell r="D4505">
            <v>3015</v>
          </cell>
        </row>
        <row r="4506">
          <cell r="A4506">
            <v>4506</v>
          </cell>
          <cell r="B4506" t="str">
            <v>ADAP. DE CAJA COND.  1/2"</v>
          </cell>
          <cell r="C4506" t="str">
            <v>UN</v>
          </cell>
          <cell r="D4506">
            <v>30</v>
          </cell>
        </row>
        <row r="4507">
          <cell r="A4507">
            <v>4507</v>
          </cell>
          <cell r="B4507" t="str">
            <v>AD.DE CAJA COND.  3/4"</v>
          </cell>
          <cell r="C4507" t="str">
            <v>UN</v>
          </cell>
          <cell r="D4507">
            <v>63</v>
          </cell>
        </row>
        <row r="4508">
          <cell r="A4508">
            <v>4508</v>
          </cell>
          <cell r="B4508" t="str">
            <v>ADAP. DE CAJA COND.    1"</v>
          </cell>
          <cell r="C4508" t="str">
            <v>UN</v>
          </cell>
          <cell r="D4508">
            <v>93</v>
          </cell>
        </row>
        <row r="4509">
          <cell r="A4509">
            <v>4509</v>
          </cell>
          <cell r="B4509" t="str">
            <v xml:space="preserve">CAJA SENCILLA CONDUIT 4 X 2 </v>
          </cell>
          <cell r="C4509" t="str">
            <v>UN</v>
          </cell>
          <cell r="D4509">
            <v>642</v>
          </cell>
        </row>
        <row r="4510">
          <cell r="A4510">
            <v>4510</v>
          </cell>
          <cell r="B4510" t="str">
            <v>CAJA DOBLE CONDUIT</v>
          </cell>
          <cell r="C4510" t="str">
            <v>UN</v>
          </cell>
          <cell r="D4510">
            <v>774</v>
          </cell>
        </row>
        <row r="4511">
          <cell r="A4511">
            <v>4511</v>
          </cell>
          <cell r="B4511" t="str">
            <v>CAJA OCTAGONAL CONDUIT</v>
          </cell>
          <cell r="C4511" t="str">
            <v>UN</v>
          </cell>
          <cell r="D4511">
            <v>1070</v>
          </cell>
        </row>
        <row r="4512">
          <cell r="A4512">
            <v>4512</v>
          </cell>
          <cell r="B4512" t="str">
            <v>TAPA DOBLE CONDUIT</v>
          </cell>
          <cell r="C4512" t="str">
            <v>UN</v>
          </cell>
          <cell r="D4512">
            <v>204</v>
          </cell>
        </row>
        <row r="4513">
          <cell r="A4513">
            <v>4513</v>
          </cell>
          <cell r="B4513" t="str">
            <v>DUCTO ELEC.LIVI.COND.  3"</v>
          </cell>
          <cell r="C4513" t="str">
            <v>ML</v>
          </cell>
          <cell r="D4513">
            <v>3048</v>
          </cell>
        </row>
        <row r="4514">
          <cell r="A4514">
            <v>4514</v>
          </cell>
          <cell r="B4514" t="str">
            <v>DUCTO ELEC.LIVI.COND.  4"</v>
          </cell>
          <cell r="C4514" t="str">
            <v>ML</v>
          </cell>
          <cell r="D4514">
            <v>4671</v>
          </cell>
        </row>
        <row r="4515">
          <cell r="A4515">
            <v>4515</v>
          </cell>
          <cell r="B4515" t="str">
            <v>DUCTO ELEC.LIVI.COND.  6"</v>
          </cell>
          <cell r="C4515" t="str">
            <v>ML</v>
          </cell>
          <cell r="D4515">
            <v>9803</v>
          </cell>
        </row>
        <row r="4516">
          <cell r="A4516">
            <v>4516</v>
          </cell>
          <cell r="B4516" t="str">
            <v>DUCTO ELEC.PESA.COND.  2"</v>
          </cell>
          <cell r="C4516" t="str">
            <v>ML</v>
          </cell>
          <cell r="D4516">
            <v>1994</v>
          </cell>
        </row>
        <row r="4517">
          <cell r="A4517">
            <v>4517</v>
          </cell>
          <cell r="B4517" t="str">
            <v>DUCTO ELEC.PESA.COND.  3"</v>
          </cell>
          <cell r="C4517" t="str">
            <v>ML</v>
          </cell>
          <cell r="D4517">
            <v>4199</v>
          </cell>
        </row>
        <row r="4518">
          <cell r="A4518">
            <v>4518</v>
          </cell>
          <cell r="B4518" t="str">
            <v>DUCTO ELEC.PESA.COND.  4"</v>
          </cell>
          <cell r="C4518" t="str">
            <v>ML</v>
          </cell>
          <cell r="D4518">
            <v>6671</v>
          </cell>
        </row>
        <row r="4519">
          <cell r="A4519">
            <v>4519</v>
          </cell>
          <cell r="B4519" t="str">
            <v>DUCTO ELEC.PESA.COND.  6"</v>
          </cell>
          <cell r="C4519" t="str">
            <v>ML</v>
          </cell>
          <cell r="D4519">
            <v>14585</v>
          </cell>
        </row>
        <row r="4520">
          <cell r="A4520">
            <v>4520</v>
          </cell>
          <cell r="B4520" t="str">
            <v>DUCTO ELEC.DOBLE PARED 3"</v>
          </cell>
          <cell r="C4520" t="str">
            <v>ML</v>
          </cell>
          <cell r="D4520">
            <v>4009</v>
          </cell>
        </row>
        <row r="4521">
          <cell r="A4521">
            <v>4521</v>
          </cell>
          <cell r="B4521" t="str">
            <v>DUCTO ELEC.DOBLE PARED 4"</v>
          </cell>
          <cell r="C4521" t="str">
            <v>ML</v>
          </cell>
          <cell r="D4521">
            <v>4962</v>
          </cell>
        </row>
        <row r="4522">
          <cell r="A4522">
            <v>4522</v>
          </cell>
          <cell r="B4522" t="str">
            <v>DUCTO ELEC.DOBLE PARED 6"</v>
          </cell>
          <cell r="C4522" t="str">
            <v>ML</v>
          </cell>
          <cell r="D4522">
            <v>10086</v>
          </cell>
        </row>
        <row r="4523">
          <cell r="A4523">
            <v>4523</v>
          </cell>
          <cell r="B4523" t="str">
            <v>CURVAS GRAN RADIO 90º  2"</v>
          </cell>
          <cell r="C4523" t="str">
            <v>UN</v>
          </cell>
          <cell r="D4523">
            <v>5213</v>
          </cell>
        </row>
        <row r="4524">
          <cell r="A4524">
            <v>4524</v>
          </cell>
          <cell r="B4524" t="str">
            <v>CURVAS GRAN RADIO 90º  3"</v>
          </cell>
          <cell r="C4524" t="str">
            <v>UN</v>
          </cell>
          <cell r="D4524">
            <v>13086</v>
          </cell>
        </row>
        <row r="4525">
          <cell r="A4525">
            <v>4525</v>
          </cell>
          <cell r="B4525" t="str">
            <v>CURVAS GRAN RADIO 90º  4"</v>
          </cell>
          <cell r="C4525" t="str">
            <v>UN</v>
          </cell>
          <cell r="D4525">
            <v>22976</v>
          </cell>
        </row>
        <row r="4526">
          <cell r="A4526">
            <v>4526</v>
          </cell>
          <cell r="B4526" t="str">
            <v>CURVAS GRAN RADIO 45º  2"</v>
          </cell>
          <cell r="C4526" t="str">
            <v>UN</v>
          </cell>
          <cell r="D4526">
            <v>4293</v>
          </cell>
        </row>
        <row r="4527">
          <cell r="A4527">
            <v>4527</v>
          </cell>
          <cell r="B4527" t="str">
            <v>CURVAS GRAN RADIO 45º  3"</v>
          </cell>
          <cell r="C4527" t="str">
            <v>UN</v>
          </cell>
          <cell r="D4527">
            <v>13086</v>
          </cell>
        </row>
        <row r="4528">
          <cell r="A4528">
            <v>4528</v>
          </cell>
          <cell r="B4528" t="str">
            <v>CURVAS GRAN RADIO 45º  4"</v>
          </cell>
          <cell r="C4528" t="str">
            <v>UN</v>
          </cell>
          <cell r="D4528">
            <v>23930</v>
          </cell>
        </row>
        <row r="4529">
          <cell r="A4529">
            <v>4529</v>
          </cell>
          <cell r="B4529" t="str">
            <v>VERDE ANDES ZOCALO</v>
          </cell>
          <cell r="C4529" t="str">
            <v>ML</v>
          </cell>
          <cell r="D4529">
            <v>6728</v>
          </cell>
        </row>
        <row r="4530">
          <cell r="A4530">
            <v>4530</v>
          </cell>
          <cell r="B4530" t="str">
            <v>VERDE ANDES 153x305x11</v>
          </cell>
          <cell r="C4530" t="str">
            <v>M2</v>
          </cell>
          <cell r="D4530">
            <v>90480</v>
          </cell>
        </row>
        <row r="4531">
          <cell r="A4531">
            <v>4531</v>
          </cell>
          <cell r="B4531" t="str">
            <v>UNION CONDUIT   PVC    4"</v>
          </cell>
          <cell r="C4531" t="str">
            <v>UN</v>
          </cell>
          <cell r="D4531">
            <v>2767</v>
          </cell>
        </row>
        <row r="4532">
          <cell r="A4532">
            <v>4532</v>
          </cell>
          <cell r="B4532" t="str">
            <v>UNION CONDUIT  PVC     6"</v>
          </cell>
          <cell r="C4532" t="str">
            <v>UN</v>
          </cell>
          <cell r="D4532">
            <v>5419</v>
          </cell>
        </row>
        <row r="4533">
          <cell r="A4533">
            <v>4533</v>
          </cell>
          <cell r="B4533" t="str">
            <v>AD.TERMINAL CAMPANA  2"</v>
          </cell>
          <cell r="C4533" t="str">
            <v>UN</v>
          </cell>
          <cell r="D4533">
            <v>1276</v>
          </cell>
        </row>
        <row r="4534">
          <cell r="A4534">
            <v>4534</v>
          </cell>
          <cell r="B4534" t="str">
            <v>AD.TERMINAL CAMPANA  3"</v>
          </cell>
          <cell r="C4534" t="str">
            <v>UN</v>
          </cell>
          <cell r="D4534">
            <v>1683</v>
          </cell>
        </row>
        <row r="4535">
          <cell r="A4535">
            <v>4535</v>
          </cell>
          <cell r="B4535" t="str">
            <v>AD.TERMINAL CAMPANA  4"</v>
          </cell>
          <cell r="C4535" t="str">
            <v>UN</v>
          </cell>
          <cell r="D4535">
            <v>3480</v>
          </cell>
        </row>
        <row r="4536">
          <cell r="A4536">
            <v>4536</v>
          </cell>
          <cell r="B4536" t="str">
            <v>AD.TERMINAL CAMPANA  6"</v>
          </cell>
          <cell r="C4536" t="str">
            <v>UN</v>
          </cell>
          <cell r="D4536">
            <v>5437</v>
          </cell>
        </row>
        <row r="4537">
          <cell r="A4537">
            <v>4537</v>
          </cell>
          <cell r="B4537" t="str">
            <v>TAPON DUCTO CONDUIT    3"</v>
          </cell>
          <cell r="C4537" t="str">
            <v>UN</v>
          </cell>
          <cell r="D4537">
            <v>1032</v>
          </cell>
        </row>
        <row r="4538">
          <cell r="A4538">
            <v>4538</v>
          </cell>
          <cell r="B4538" t="str">
            <v>TAPON DUCTO CONDUIT    4"</v>
          </cell>
          <cell r="C4538" t="str">
            <v>UN</v>
          </cell>
          <cell r="D4538">
            <v>1620</v>
          </cell>
        </row>
        <row r="4539">
          <cell r="A4539">
            <v>4539</v>
          </cell>
          <cell r="B4539" t="str">
            <v>TAPON DUCTO CONDUIT    6"</v>
          </cell>
          <cell r="C4539" t="str">
            <v>UN</v>
          </cell>
          <cell r="D4539">
            <v>1887</v>
          </cell>
        </row>
        <row r="4540">
          <cell r="A4540">
            <v>4540</v>
          </cell>
          <cell r="B4540" t="str">
            <v>CURVA G.RAD.90ºTDP 100mm.</v>
          </cell>
          <cell r="C4540" t="str">
            <v>UN</v>
          </cell>
          <cell r="D4540">
            <v>14681</v>
          </cell>
        </row>
        <row r="4541">
          <cell r="A4541">
            <v>4541</v>
          </cell>
          <cell r="B4541" t="str">
            <v>CURVA G.RAD.45ºTDP 100mm.</v>
          </cell>
          <cell r="C4541" t="str">
            <v>UN</v>
          </cell>
          <cell r="D4541">
            <v>14681</v>
          </cell>
        </row>
        <row r="4542">
          <cell r="A4542">
            <v>4542</v>
          </cell>
          <cell r="B4542" t="str">
            <v>UNION TDP          100mm.</v>
          </cell>
          <cell r="C4542" t="str">
            <v>UN</v>
          </cell>
          <cell r="D4542">
            <v>3011</v>
          </cell>
        </row>
        <row r="4543">
          <cell r="A4543">
            <v>4543</v>
          </cell>
          <cell r="B4543" t="str">
            <v>TERM.CAMPANA TDP   100mm</v>
          </cell>
          <cell r="C4543" t="str">
            <v>UN</v>
          </cell>
          <cell r="D4543">
            <v>3012</v>
          </cell>
        </row>
        <row r="4544">
          <cell r="A4544">
            <v>4544</v>
          </cell>
          <cell r="B4544" t="str">
            <v>TUBO ALCANTARILLA      4"</v>
          </cell>
          <cell r="C4544" t="str">
            <v>ML</v>
          </cell>
          <cell r="D4544">
            <v>7280</v>
          </cell>
        </row>
        <row r="4545">
          <cell r="A4545">
            <v>4545</v>
          </cell>
          <cell r="B4545" t="str">
            <v>TUBO ALCANTARILLA      6"</v>
          </cell>
          <cell r="C4545" t="str">
            <v>ML</v>
          </cell>
          <cell r="D4545">
            <v>12448</v>
          </cell>
        </row>
        <row r="4546">
          <cell r="A4546">
            <v>4546</v>
          </cell>
          <cell r="B4546" t="str">
            <v>TUBO ALCANTARILLA      8"</v>
          </cell>
          <cell r="C4546" t="str">
            <v>ML</v>
          </cell>
          <cell r="D4546">
            <v>21448</v>
          </cell>
        </row>
        <row r="4547">
          <cell r="A4547">
            <v>4547</v>
          </cell>
          <cell r="B4547" t="str">
            <v>TUBO ALCANTARILLA     10"</v>
          </cell>
          <cell r="C4547" t="str">
            <v>ML</v>
          </cell>
          <cell r="D4547">
            <v>33338</v>
          </cell>
        </row>
        <row r="4548">
          <cell r="A4548">
            <v>4548</v>
          </cell>
          <cell r="B4548" t="str">
            <v>TUBO ALCANTARILLA     12"</v>
          </cell>
          <cell r="C4548" t="str">
            <v>ML</v>
          </cell>
          <cell r="D4548">
            <v>47978</v>
          </cell>
        </row>
        <row r="4549">
          <cell r="A4549">
            <v>4549</v>
          </cell>
          <cell r="B4549" t="str">
            <v>CODO 90º CxC ALCANTA.  4"</v>
          </cell>
          <cell r="C4549" t="str">
            <v>UN</v>
          </cell>
          <cell r="D4549">
            <v>13507</v>
          </cell>
        </row>
        <row r="4550">
          <cell r="A4550">
            <v>4550</v>
          </cell>
          <cell r="B4550" t="str">
            <v>CODO 90º CxC ALCANTA.  6"</v>
          </cell>
          <cell r="C4550" t="str">
            <v>UN</v>
          </cell>
          <cell r="D4550">
            <v>22438</v>
          </cell>
        </row>
        <row r="4551">
          <cell r="A4551">
            <v>4551</v>
          </cell>
          <cell r="B4551" t="str">
            <v>CODO 90º CxE ALCANTA.  4"</v>
          </cell>
          <cell r="C4551" t="str">
            <v>UN</v>
          </cell>
          <cell r="D4551">
            <v>8873</v>
          </cell>
        </row>
        <row r="4552">
          <cell r="A4552">
            <v>4553</v>
          </cell>
          <cell r="B4552" t="str">
            <v>CODO 45º CxC ALCANTA.  4"</v>
          </cell>
          <cell r="C4552" t="str">
            <v>UN</v>
          </cell>
          <cell r="D4552">
            <v>2374</v>
          </cell>
        </row>
        <row r="4553">
          <cell r="A4553">
            <v>4554</v>
          </cell>
          <cell r="B4553" t="str">
            <v>CODO 45º CxC ALCANTA.  6"</v>
          </cell>
          <cell r="C4553" t="str">
            <v>UN</v>
          </cell>
          <cell r="D4553">
            <v>8022</v>
          </cell>
        </row>
        <row r="4554">
          <cell r="A4554">
            <v>4555</v>
          </cell>
          <cell r="B4554" t="str">
            <v>CODO 45º CxE ALCANTA.  4"</v>
          </cell>
          <cell r="C4554" t="str">
            <v>UN</v>
          </cell>
          <cell r="D4554">
            <v>2374</v>
          </cell>
        </row>
        <row r="4555">
          <cell r="A4555">
            <v>4556</v>
          </cell>
          <cell r="B4555" t="str">
            <v>CODO 45º CxE ALCANTA.  6"</v>
          </cell>
          <cell r="C4555" t="str">
            <v>UN</v>
          </cell>
          <cell r="D4555">
            <v>8022</v>
          </cell>
        </row>
        <row r="4556">
          <cell r="A4556">
            <v>4557</v>
          </cell>
          <cell r="B4556" t="str">
            <v>TEE CxC ALCANTARILLA   6"</v>
          </cell>
          <cell r="C4556" t="str">
            <v>UN</v>
          </cell>
          <cell r="D4556">
            <v>17865</v>
          </cell>
        </row>
        <row r="4557">
          <cell r="A4557">
            <v>4558</v>
          </cell>
          <cell r="B4557" t="str">
            <v>VERDE ANDES 305x305x11</v>
          </cell>
          <cell r="C4557" t="str">
            <v>M2</v>
          </cell>
          <cell r="D4557">
            <v>90480</v>
          </cell>
        </row>
        <row r="4558">
          <cell r="A4558">
            <v>4559</v>
          </cell>
          <cell r="B4558" t="str">
            <v>TEE CxE ALCANTARILLA   6"</v>
          </cell>
          <cell r="C4558" t="str">
            <v>UN</v>
          </cell>
          <cell r="D4558">
            <v>17865</v>
          </cell>
        </row>
        <row r="4559">
          <cell r="A4559">
            <v>4560</v>
          </cell>
          <cell r="B4559" t="str">
            <v>YEE CxC ALCANTARILLA   6"</v>
          </cell>
          <cell r="C4559" t="str">
            <v>UN</v>
          </cell>
          <cell r="D4559">
            <v>24476</v>
          </cell>
        </row>
        <row r="4560">
          <cell r="A4560">
            <v>4561</v>
          </cell>
          <cell r="B4560" t="str">
            <v>YEE REDUC.CxC ALCAN. 8x6"</v>
          </cell>
          <cell r="C4560" t="str">
            <v>UN</v>
          </cell>
          <cell r="D4560">
            <v>31849</v>
          </cell>
        </row>
        <row r="4561">
          <cell r="A4561">
            <v>4562</v>
          </cell>
          <cell r="B4561" t="str">
            <v>YEE CxE ALCANTARILLA   6"</v>
          </cell>
          <cell r="C4561" t="str">
            <v>UN</v>
          </cell>
          <cell r="D4561">
            <v>20957</v>
          </cell>
        </row>
        <row r="4562">
          <cell r="A4562">
            <v>4563</v>
          </cell>
          <cell r="B4562" t="str">
            <v>SILLA TEE ALCANTA.   6x4"</v>
          </cell>
          <cell r="C4562" t="str">
            <v>UN</v>
          </cell>
          <cell r="D4562">
            <v>11102</v>
          </cell>
        </row>
        <row r="4563">
          <cell r="A4563">
            <v>4564</v>
          </cell>
          <cell r="B4563" t="str">
            <v>SILLA TEE ALCANTA.   8x4"</v>
          </cell>
          <cell r="C4563" t="str">
            <v>UN</v>
          </cell>
          <cell r="D4563">
            <v>12150</v>
          </cell>
        </row>
        <row r="4564">
          <cell r="A4564">
            <v>4565</v>
          </cell>
          <cell r="B4564" t="str">
            <v>SILLA TEE ALCANTA.  10x4"</v>
          </cell>
          <cell r="C4564" t="str">
            <v>UN</v>
          </cell>
          <cell r="D4564">
            <v>20845</v>
          </cell>
        </row>
        <row r="4565">
          <cell r="A4565">
            <v>4566</v>
          </cell>
          <cell r="B4565" t="str">
            <v>SILLA TEE ALCANTA.  12x4"</v>
          </cell>
          <cell r="C4565" t="str">
            <v>UN</v>
          </cell>
          <cell r="D4565">
            <v>26843</v>
          </cell>
        </row>
        <row r="4566">
          <cell r="A4566">
            <v>4567</v>
          </cell>
          <cell r="B4566" t="str">
            <v>SILLA TEE ALCANTA.   8x6"</v>
          </cell>
          <cell r="C4566" t="str">
            <v>UN</v>
          </cell>
          <cell r="D4566">
            <v>14872</v>
          </cell>
        </row>
        <row r="4567">
          <cell r="A4567">
            <v>4568</v>
          </cell>
          <cell r="B4567" t="str">
            <v>SILLA TEE ALCANTA.  10x6"</v>
          </cell>
          <cell r="C4567" t="str">
            <v>UN</v>
          </cell>
          <cell r="D4567">
            <v>27108</v>
          </cell>
        </row>
        <row r="4568">
          <cell r="A4568">
            <v>4569</v>
          </cell>
          <cell r="B4568" t="str">
            <v>SILLA TEE ALCANTA.  12x6"</v>
          </cell>
          <cell r="C4568" t="str">
            <v>UN</v>
          </cell>
          <cell r="D4568">
            <v>31579</v>
          </cell>
        </row>
        <row r="4569">
          <cell r="A4569">
            <v>4570</v>
          </cell>
          <cell r="B4569" t="str">
            <v>SILLA YEE ALCANTA.   6x4"</v>
          </cell>
          <cell r="C4569" t="str">
            <v>UN</v>
          </cell>
          <cell r="D4569">
            <v>8710</v>
          </cell>
        </row>
        <row r="4570">
          <cell r="A4570">
            <v>4571</v>
          </cell>
          <cell r="B4570" t="str">
            <v>SILLA YEE ALCANTA.   8x4"</v>
          </cell>
          <cell r="C4570" t="str">
            <v>UN</v>
          </cell>
          <cell r="D4570">
            <v>12150</v>
          </cell>
        </row>
        <row r="4571">
          <cell r="A4571">
            <v>4572</v>
          </cell>
          <cell r="B4571" t="str">
            <v>SILLA YEE ALCANTA.  10x4"</v>
          </cell>
          <cell r="C4571" t="str">
            <v>UN</v>
          </cell>
          <cell r="D4571">
            <v>20845</v>
          </cell>
        </row>
        <row r="4572">
          <cell r="A4572">
            <v>4573</v>
          </cell>
          <cell r="B4572" t="str">
            <v>SILLA YEE ALCANTA.  12x4"</v>
          </cell>
          <cell r="C4572" t="str">
            <v>UN</v>
          </cell>
          <cell r="D4572">
            <v>29826</v>
          </cell>
        </row>
        <row r="4573">
          <cell r="A4573">
            <v>4574</v>
          </cell>
          <cell r="B4573" t="str">
            <v>SILLA YEE ALCANTA.   8x6"</v>
          </cell>
          <cell r="C4573" t="str">
            <v>UN</v>
          </cell>
          <cell r="D4573">
            <v>14872</v>
          </cell>
        </row>
        <row r="4574">
          <cell r="A4574">
            <v>4575</v>
          </cell>
          <cell r="B4574" t="str">
            <v>SILLA YEE ALCANTA.  10x6"</v>
          </cell>
          <cell r="C4574" t="str">
            <v>UN</v>
          </cell>
          <cell r="D4574">
            <v>31579</v>
          </cell>
        </row>
        <row r="4575">
          <cell r="A4575">
            <v>4576</v>
          </cell>
          <cell r="B4575" t="str">
            <v>SILLA YEE ALCANTA.  12x6"</v>
          </cell>
          <cell r="C4575" t="str">
            <v>UN</v>
          </cell>
          <cell r="D4575">
            <v>31579</v>
          </cell>
        </row>
        <row r="4576">
          <cell r="A4576">
            <v>4577</v>
          </cell>
          <cell r="B4576" t="str">
            <v>UNION ALCANTARILLA     4"</v>
          </cell>
          <cell r="C4576" t="str">
            <v>UN</v>
          </cell>
          <cell r="D4576">
            <v>8005</v>
          </cell>
        </row>
        <row r="4577">
          <cell r="A4577">
            <v>4578</v>
          </cell>
          <cell r="B4577" t="str">
            <v>UNION ALCANTARILLA     6"</v>
          </cell>
          <cell r="C4577" t="str">
            <v>UN</v>
          </cell>
          <cell r="D4577">
            <v>15258</v>
          </cell>
        </row>
        <row r="4578">
          <cell r="A4578">
            <v>4579</v>
          </cell>
          <cell r="B4578" t="str">
            <v>UNION ALCANTARILLA     8"</v>
          </cell>
          <cell r="C4578" t="str">
            <v>UN</v>
          </cell>
          <cell r="D4578">
            <v>23038</v>
          </cell>
        </row>
        <row r="4579">
          <cell r="A4579">
            <v>4580</v>
          </cell>
          <cell r="B4579" t="str">
            <v>UNION ALCANTARILLA    10"</v>
          </cell>
          <cell r="C4579" t="str">
            <v>UN</v>
          </cell>
          <cell r="D4579">
            <v>45129</v>
          </cell>
        </row>
        <row r="4580">
          <cell r="A4580">
            <v>4581</v>
          </cell>
          <cell r="B4580" t="str">
            <v>UNION ALCANTARILLA    12"</v>
          </cell>
          <cell r="C4580" t="str">
            <v>UN</v>
          </cell>
          <cell r="D4580">
            <v>78336</v>
          </cell>
        </row>
        <row r="4581">
          <cell r="A4581">
            <v>4582</v>
          </cell>
          <cell r="B4581" t="str">
            <v>TUBO UNION Z RDE       2"</v>
          </cell>
          <cell r="C4581" t="str">
            <v>ML</v>
          </cell>
          <cell r="D4581">
            <v>4062</v>
          </cell>
        </row>
        <row r="4582">
          <cell r="A4582">
            <v>4583</v>
          </cell>
          <cell r="B4582" t="str">
            <v>TUBO UNION Z RDE   2 1/2"</v>
          </cell>
          <cell r="C4582" t="str">
            <v>ML</v>
          </cell>
          <cell r="D4582">
            <v>6136</v>
          </cell>
        </row>
        <row r="4583">
          <cell r="A4583">
            <v>4584</v>
          </cell>
          <cell r="B4583" t="str">
            <v>TUBO UNION Z RDE       3"</v>
          </cell>
          <cell r="C4583" t="str">
            <v>ML</v>
          </cell>
          <cell r="D4583">
            <v>8869</v>
          </cell>
        </row>
        <row r="4584">
          <cell r="A4584">
            <v>4585</v>
          </cell>
          <cell r="B4584" t="str">
            <v>TUBO UNION Z RDE       4"</v>
          </cell>
          <cell r="C4584" t="str">
            <v>ML</v>
          </cell>
          <cell r="D4584">
            <v>13584</v>
          </cell>
        </row>
        <row r="4585">
          <cell r="A4585">
            <v>4586</v>
          </cell>
          <cell r="B4585" t="str">
            <v>TUBO UNION Z RDE       6"</v>
          </cell>
          <cell r="C4585" t="str">
            <v>ML</v>
          </cell>
          <cell r="D4585">
            <v>27303</v>
          </cell>
        </row>
        <row r="4586">
          <cell r="A4586">
            <v>4587</v>
          </cell>
          <cell r="B4586" t="str">
            <v>TUBO UNION Z RDE       8"</v>
          </cell>
          <cell r="C4586" t="str">
            <v>ML</v>
          </cell>
          <cell r="D4586">
            <v>46302</v>
          </cell>
        </row>
        <row r="4587">
          <cell r="A4587">
            <v>4588</v>
          </cell>
          <cell r="B4587" t="str">
            <v>TUBO UNION Z RDE      10"</v>
          </cell>
          <cell r="C4587" t="str">
            <v>ML</v>
          </cell>
          <cell r="D4587">
            <v>77276</v>
          </cell>
        </row>
        <row r="4588">
          <cell r="A4588">
            <v>4589</v>
          </cell>
          <cell r="B4588" t="str">
            <v>TUBO UNION Z RDE      12"</v>
          </cell>
          <cell r="C4588" t="str">
            <v>ML</v>
          </cell>
          <cell r="D4588">
            <v>109010</v>
          </cell>
        </row>
        <row r="4589">
          <cell r="A4589">
            <v>4590</v>
          </cell>
          <cell r="B4589" t="str">
            <v>VERDE ANDES 153x305x20</v>
          </cell>
          <cell r="C4589" t="str">
            <v>M2</v>
          </cell>
          <cell r="D4589">
            <v>106372</v>
          </cell>
        </row>
        <row r="4590">
          <cell r="A4590">
            <v>4591</v>
          </cell>
          <cell r="B4590" t="str">
            <v>UNION PRESION        1/2"</v>
          </cell>
          <cell r="C4590" t="str">
            <v>UN</v>
          </cell>
          <cell r="D4590">
            <v>190</v>
          </cell>
        </row>
        <row r="4591">
          <cell r="A4591">
            <v>4592</v>
          </cell>
          <cell r="B4591" t="str">
            <v>TUBO UNION Z           6"</v>
          </cell>
          <cell r="C4591" t="str">
            <v>ML</v>
          </cell>
          <cell r="D4591">
            <v>27303</v>
          </cell>
        </row>
        <row r="4592">
          <cell r="A4592">
            <v>4593</v>
          </cell>
          <cell r="B4592" t="str">
            <v>UNION PRESION        3/4"</v>
          </cell>
          <cell r="C4592" t="str">
            <v>UN</v>
          </cell>
          <cell r="D4592">
            <v>249</v>
          </cell>
        </row>
        <row r="4593">
          <cell r="A4593">
            <v>4594</v>
          </cell>
          <cell r="B4593" t="str">
            <v>CODO G.RAD.90ºUNION Z  2"</v>
          </cell>
          <cell r="C4593" t="str">
            <v>UN</v>
          </cell>
          <cell r="D4593">
            <v>10279</v>
          </cell>
        </row>
        <row r="4594">
          <cell r="A4594">
            <v>4595</v>
          </cell>
          <cell r="B4594" t="str">
            <v>CODO G.RAD.90ºUNION Z  3"</v>
          </cell>
          <cell r="C4594" t="str">
            <v>UN</v>
          </cell>
          <cell r="D4594">
            <v>21579</v>
          </cell>
        </row>
        <row r="4595">
          <cell r="A4595">
            <v>4596</v>
          </cell>
          <cell r="B4595" t="str">
            <v>CODO G.RAD.90ºUNION Z  4"</v>
          </cell>
          <cell r="C4595" t="str">
            <v>UN</v>
          </cell>
          <cell r="D4595">
            <v>41435</v>
          </cell>
        </row>
        <row r="4596">
          <cell r="A4596">
            <v>4597</v>
          </cell>
          <cell r="B4596" t="str">
            <v>CODO G.RAD.90ºUNION Z  6"</v>
          </cell>
          <cell r="C4596" t="str">
            <v>UN</v>
          </cell>
          <cell r="D4596">
            <v>110366</v>
          </cell>
        </row>
        <row r="4597">
          <cell r="A4597">
            <v>4598</v>
          </cell>
          <cell r="B4597" t="str">
            <v>CODO G.RAD.90ºUNION Z  8"</v>
          </cell>
          <cell r="C4597" t="str">
            <v>UN</v>
          </cell>
          <cell r="D4597">
            <v>262456</v>
          </cell>
        </row>
        <row r="4598">
          <cell r="A4598">
            <v>4599</v>
          </cell>
          <cell r="B4598" t="str">
            <v>CODO G.RAD.90ºUNION Z 10"</v>
          </cell>
          <cell r="C4598" t="str">
            <v>UN</v>
          </cell>
          <cell r="D4598">
            <v>539109</v>
          </cell>
        </row>
        <row r="4599">
          <cell r="A4599">
            <v>4600</v>
          </cell>
          <cell r="B4599" t="str">
            <v>CODO G.RAD.90ºUNION Z 12"</v>
          </cell>
          <cell r="C4599" t="str">
            <v>UN</v>
          </cell>
          <cell r="D4599">
            <v>774709</v>
          </cell>
        </row>
        <row r="4600">
          <cell r="A4600">
            <v>4601</v>
          </cell>
          <cell r="B4600" t="str">
            <v>UNIVERSAL            1/2"</v>
          </cell>
          <cell r="C4600" t="str">
            <v>UN</v>
          </cell>
          <cell r="D4600">
            <v>1506</v>
          </cell>
        </row>
        <row r="4601">
          <cell r="A4601">
            <v>4602</v>
          </cell>
          <cell r="B4601" t="str">
            <v>COLLAR DERIVACION  2x1/2"</v>
          </cell>
          <cell r="C4601" t="str">
            <v>UN</v>
          </cell>
          <cell r="D4601">
            <v>3363</v>
          </cell>
        </row>
        <row r="4602">
          <cell r="A4602">
            <v>4603</v>
          </cell>
          <cell r="B4602" t="str">
            <v>COLLAR DERIVACION  2x3/4"</v>
          </cell>
          <cell r="C4602" t="str">
            <v>UN</v>
          </cell>
          <cell r="D4602">
            <v>3363</v>
          </cell>
        </row>
        <row r="4603">
          <cell r="A4603">
            <v>4604</v>
          </cell>
          <cell r="B4603" t="str">
            <v>BUJE SOLDADO     2x1 1/2"</v>
          </cell>
          <cell r="C4603" t="str">
            <v>UN</v>
          </cell>
          <cell r="D4603">
            <v>791</v>
          </cell>
        </row>
        <row r="4604">
          <cell r="A4604">
            <v>4605</v>
          </cell>
          <cell r="B4604" t="str">
            <v>BUJE SOLDADO         3x2"</v>
          </cell>
          <cell r="C4604" t="str">
            <v>UN</v>
          </cell>
          <cell r="D4604">
            <v>1801</v>
          </cell>
        </row>
        <row r="4605">
          <cell r="A4605">
            <v>4606</v>
          </cell>
          <cell r="B4605" t="str">
            <v>CODO SANITARIO CxC 1 1/2"</v>
          </cell>
          <cell r="C4605" t="str">
            <v>UN</v>
          </cell>
          <cell r="D4605">
            <v>1034</v>
          </cell>
        </row>
        <row r="4606">
          <cell r="A4606">
            <v>4607</v>
          </cell>
          <cell r="B4606" t="str">
            <v>CODO SANITARIO CxE 1 1/2"</v>
          </cell>
          <cell r="C4606" t="str">
            <v>UN</v>
          </cell>
          <cell r="D4606">
            <v>1034</v>
          </cell>
        </row>
        <row r="4607">
          <cell r="A4607">
            <v>4608</v>
          </cell>
          <cell r="B4607" t="str">
            <v>UNION Z                2"</v>
          </cell>
          <cell r="C4607" t="str">
            <v>UN</v>
          </cell>
          <cell r="D4607">
            <v>6961</v>
          </cell>
        </row>
        <row r="4608">
          <cell r="A4608">
            <v>4609</v>
          </cell>
          <cell r="B4608" t="str">
            <v>UNION Z                3"</v>
          </cell>
          <cell r="C4608" t="str">
            <v>UN</v>
          </cell>
          <cell r="D4608">
            <v>13244</v>
          </cell>
        </row>
        <row r="4609">
          <cell r="A4609">
            <v>4610</v>
          </cell>
          <cell r="B4609" t="str">
            <v>UNION Z                4"</v>
          </cell>
          <cell r="C4609" t="str">
            <v>UN</v>
          </cell>
          <cell r="D4609">
            <v>19377</v>
          </cell>
        </row>
        <row r="4610">
          <cell r="A4610">
            <v>4611</v>
          </cell>
          <cell r="B4610" t="str">
            <v>UNION Z                6"</v>
          </cell>
          <cell r="C4610" t="str">
            <v>UN</v>
          </cell>
          <cell r="D4610">
            <v>45240</v>
          </cell>
        </row>
        <row r="4611">
          <cell r="A4611">
            <v>4612</v>
          </cell>
          <cell r="B4611" t="str">
            <v>UNION Z                8"</v>
          </cell>
          <cell r="C4611" t="str">
            <v>UN</v>
          </cell>
          <cell r="D4611">
            <v>83117</v>
          </cell>
        </row>
        <row r="4612">
          <cell r="A4612">
            <v>4613</v>
          </cell>
          <cell r="B4612" t="str">
            <v>UNION Z               10"</v>
          </cell>
          <cell r="C4612" t="str">
            <v>UN</v>
          </cell>
          <cell r="D4612">
            <v>148504</v>
          </cell>
        </row>
        <row r="4613">
          <cell r="A4613">
            <v>4614</v>
          </cell>
          <cell r="B4613" t="str">
            <v>UNION Z               12"</v>
          </cell>
          <cell r="C4613" t="str">
            <v>UN</v>
          </cell>
          <cell r="D4613">
            <v>255721</v>
          </cell>
        </row>
        <row r="4614">
          <cell r="A4614">
            <v>4615</v>
          </cell>
          <cell r="B4614" t="str">
            <v>COLL.DERIV.UNION Z 2x1/2"</v>
          </cell>
          <cell r="C4614" t="str">
            <v>UN</v>
          </cell>
          <cell r="D4614">
            <v>1875</v>
          </cell>
        </row>
        <row r="4615">
          <cell r="A4615">
            <v>4616</v>
          </cell>
          <cell r="B4615" t="str">
            <v>VERDE ANDES 153X305x20 01</v>
          </cell>
          <cell r="C4615" t="str">
            <v>M2</v>
          </cell>
          <cell r="D4615">
            <v>113796</v>
          </cell>
        </row>
        <row r="4616">
          <cell r="A4616">
            <v>4617</v>
          </cell>
          <cell r="B4616" t="str">
            <v>COLL.DERIV.UNION Z 3x1/2"</v>
          </cell>
          <cell r="C4616" t="str">
            <v>UN</v>
          </cell>
          <cell r="D4616">
            <v>5010</v>
          </cell>
        </row>
        <row r="4617">
          <cell r="A4617">
            <v>4618</v>
          </cell>
          <cell r="B4617" t="str">
            <v>VERDE ANDES 305x305x20</v>
          </cell>
          <cell r="C4617" t="str">
            <v>M2</v>
          </cell>
          <cell r="D4617">
            <v>111360</v>
          </cell>
        </row>
        <row r="4618">
          <cell r="A4618">
            <v>4619</v>
          </cell>
          <cell r="B4618" t="str">
            <v>COLL.DERIV.UNION Z 4x1/2"</v>
          </cell>
          <cell r="C4618" t="str">
            <v>UN</v>
          </cell>
          <cell r="D4618">
            <v>5533</v>
          </cell>
        </row>
        <row r="4619">
          <cell r="A4619">
            <v>4620</v>
          </cell>
          <cell r="B4619" t="str">
            <v>VERDE ANDES 305x305x20 01</v>
          </cell>
          <cell r="C4619" t="str">
            <v>M2</v>
          </cell>
          <cell r="D4619">
            <v>120060</v>
          </cell>
        </row>
        <row r="4620">
          <cell r="A4620">
            <v>4621</v>
          </cell>
          <cell r="B4620" t="str">
            <v>COLL.DERIV.UNION Z 6x1/2"</v>
          </cell>
          <cell r="C4620" t="str">
            <v>UN</v>
          </cell>
          <cell r="D4620">
            <v>6514</v>
          </cell>
        </row>
        <row r="4621">
          <cell r="A4621">
            <v>4622</v>
          </cell>
          <cell r="B4621" t="str">
            <v>VERDE ANDES 305x610x20</v>
          </cell>
          <cell r="C4621" t="str">
            <v>M2</v>
          </cell>
          <cell r="D4621">
            <v>117502</v>
          </cell>
        </row>
        <row r="4622">
          <cell r="A4622">
            <v>4623</v>
          </cell>
          <cell r="B4622" t="str">
            <v>COLL.DERIV.UNION Z   8x1"</v>
          </cell>
          <cell r="C4622" t="str">
            <v>UN</v>
          </cell>
          <cell r="D4622">
            <v>16569</v>
          </cell>
        </row>
        <row r="4623">
          <cell r="A4623">
            <v>4624</v>
          </cell>
          <cell r="B4623" t="str">
            <v>MARCO SUMIDERO   73x38x14</v>
          </cell>
          <cell r="C4623" t="str">
            <v>UN</v>
          </cell>
          <cell r="D4623">
            <v>23915</v>
          </cell>
        </row>
        <row r="4624">
          <cell r="A4624">
            <v>4625</v>
          </cell>
          <cell r="B4624" t="str">
            <v>SUMIDERO VIAL    95x45x10</v>
          </cell>
          <cell r="C4624" t="str">
            <v>UN</v>
          </cell>
          <cell r="D4624">
            <v>61761</v>
          </cell>
        </row>
        <row r="4625">
          <cell r="A4625">
            <v>4626</v>
          </cell>
          <cell r="B4625" t="str">
            <v>MARCO SUMIDERO  100x50x14</v>
          </cell>
          <cell r="C4625" t="str">
            <v>UN</v>
          </cell>
          <cell r="D4625">
            <v>25688</v>
          </cell>
        </row>
        <row r="4626">
          <cell r="A4626">
            <v>4627</v>
          </cell>
          <cell r="B4626" t="str">
            <v>SUMIDERO GARAJES 46x33x10</v>
          </cell>
          <cell r="C4626" t="str">
            <v>UN</v>
          </cell>
          <cell r="D4626">
            <v>31203</v>
          </cell>
        </row>
        <row r="4627">
          <cell r="A4627">
            <v>4628</v>
          </cell>
          <cell r="B4627" t="str">
            <v>TAPA POZO EN VIAS  D=0.60</v>
          </cell>
          <cell r="C4627" t="str">
            <v>UN</v>
          </cell>
          <cell r="D4627">
            <v>50015</v>
          </cell>
        </row>
        <row r="4628">
          <cell r="A4628">
            <v>4629</v>
          </cell>
          <cell r="B4628" t="str">
            <v>MARCO TAPA POZO</v>
          </cell>
          <cell r="C4628" t="str">
            <v>UN</v>
          </cell>
          <cell r="D4628">
            <v>32061</v>
          </cell>
        </row>
        <row r="4629">
          <cell r="A4629">
            <v>4630</v>
          </cell>
          <cell r="B4629" t="str">
            <v>CAJA CONTADOR   ACUEDUCTO</v>
          </cell>
          <cell r="C4629" t="str">
            <v>UN</v>
          </cell>
          <cell r="D4629">
            <v>28886</v>
          </cell>
        </row>
        <row r="4630">
          <cell r="A4630">
            <v>4631</v>
          </cell>
          <cell r="B4630" t="str">
            <v>CUNETA VIAS        L=1.00</v>
          </cell>
          <cell r="C4630" t="str">
            <v>UN</v>
          </cell>
          <cell r="D4630">
            <v>10613</v>
          </cell>
        </row>
        <row r="4631">
          <cell r="A4631">
            <v>4632</v>
          </cell>
          <cell r="B4631" t="str">
            <v>CAJA INSP.FIBRIT PANDA</v>
          </cell>
          <cell r="C4631" t="str">
            <v>UN</v>
          </cell>
          <cell r="D4631">
            <v>34322</v>
          </cell>
        </row>
        <row r="4632">
          <cell r="A4632">
            <v>4633</v>
          </cell>
          <cell r="B4632" t="str">
            <v>CAJA INSP.FIBRIT PROFUNDA</v>
          </cell>
          <cell r="C4632" t="str">
            <v>UN</v>
          </cell>
          <cell r="D4632">
            <v>48381</v>
          </cell>
        </row>
        <row r="4633">
          <cell r="A4633">
            <v>4634</v>
          </cell>
          <cell r="B4633" t="str">
            <v>TAPA CAJA TRAFICO LIVIANO</v>
          </cell>
          <cell r="C4633" t="str">
            <v>UN</v>
          </cell>
          <cell r="D4633">
            <v>42585</v>
          </cell>
        </row>
        <row r="4634">
          <cell r="A4634">
            <v>4635</v>
          </cell>
          <cell r="B4634" t="str">
            <v>TAPA CAJA TRAFICO  PESADO</v>
          </cell>
          <cell r="C4634" t="str">
            <v>UN</v>
          </cell>
          <cell r="D4634">
            <v>46515</v>
          </cell>
        </row>
        <row r="4635">
          <cell r="A4635">
            <v>4636</v>
          </cell>
          <cell r="B4635" t="str">
            <v>VERDE ANDES 305x610x20 01</v>
          </cell>
          <cell r="C4635" t="str">
            <v>M2</v>
          </cell>
          <cell r="D4635">
            <v>126440</v>
          </cell>
        </row>
        <row r="4636">
          <cell r="A4636">
            <v>4637</v>
          </cell>
          <cell r="B4636" t="str">
            <v>VERDE ANDES ASERRADO</v>
          </cell>
          <cell r="C4636" t="str">
            <v>M2</v>
          </cell>
          <cell r="D4636">
            <v>96860</v>
          </cell>
        </row>
        <row r="4637">
          <cell r="A4637">
            <v>4638</v>
          </cell>
          <cell r="B4637" t="str">
            <v>VERDE ANDES ASERRADO   01</v>
          </cell>
          <cell r="C4637" t="str">
            <v>M2</v>
          </cell>
          <cell r="D4637">
            <v>107764</v>
          </cell>
        </row>
        <row r="4638">
          <cell r="A4638">
            <v>4639</v>
          </cell>
          <cell r="B4638" t="str">
            <v>VERDE ANDES CUADREADO</v>
          </cell>
          <cell r="C4638" t="str">
            <v>M2</v>
          </cell>
          <cell r="D4638">
            <v>145928</v>
          </cell>
        </row>
        <row r="4639">
          <cell r="A4639">
            <v>4640</v>
          </cell>
          <cell r="B4639" t="str">
            <v>PLATINA            1/4x2"</v>
          </cell>
          <cell r="C4639" t="str">
            <v>TN</v>
          </cell>
          <cell r="D4639">
            <v>659007</v>
          </cell>
        </row>
        <row r="4640">
          <cell r="A4640">
            <v>4641</v>
          </cell>
          <cell r="B4640" t="str">
            <v>CHAZO MADERA        4"x4"</v>
          </cell>
          <cell r="C4640" t="str">
            <v>UN</v>
          </cell>
          <cell r="D4640">
            <v>1000</v>
          </cell>
        </row>
        <row r="4641">
          <cell r="A4641">
            <v>4642</v>
          </cell>
          <cell r="B4641" t="str">
            <v>BARNIZ MATE EXTERIOR</v>
          </cell>
          <cell r="C4641" t="str">
            <v>GL</v>
          </cell>
          <cell r="D4641">
            <v>18850</v>
          </cell>
        </row>
        <row r="4642">
          <cell r="A4642">
            <v>4643</v>
          </cell>
          <cell r="B4642" t="str">
            <v>PLATINA            1/4x3"</v>
          </cell>
          <cell r="C4642" t="str">
            <v>TN</v>
          </cell>
          <cell r="D4642">
            <v>656363</v>
          </cell>
        </row>
        <row r="4643">
          <cell r="A4643">
            <v>4644</v>
          </cell>
          <cell r="B4643" t="str">
            <v>VERDE ANDES CUADREADO  01</v>
          </cell>
          <cell r="C4643" t="str">
            <v>M2</v>
          </cell>
          <cell r="D4643">
            <v>157296</v>
          </cell>
        </row>
        <row r="4644">
          <cell r="A4644">
            <v>4645</v>
          </cell>
          <cell r="B4644" t="str">
            <v>VERDE OCRE 153x305x10</v>
          </cell>
          <cell r="C4644" t="str">
            <v>M2</v>
          </cell>
          <cell r="D4644">
            <v>71688</v>
          </cell>
        </row>
        <row r="4645">
          <cell r="A4645">
            <v>4646</v>
          </cell>
          <cell r="B4645" t="str">
            <v>VERDE OCRE 305x305x10</v>
          </cell>
          <cell r="C4645" t="str">
            <v>M2</v>
          </cell>
          <cell r="D4645">
            <v>71688</v>
          </cell>
        </row>
        <row r="4646">
          <cell r="A4646">
            <v>4647</v>
          </cell>
          <cell r="B4646" t="str">
            <v>LISTON M.H.  PINO ROMERON</v>
          </cell>
          <cell r="C4646" t="str">
            <v>M2</v>
          </cell>
          <cell r="D4646">
            <v>8250</v>
          </cell>
        </row>
        <row r="4647">
          <cell r="A4647">
            <v>4648</v>
          </cell>
          <cell r="B4647" t="str">
            <v>LISTON M.H.        VIROLA</v>
          </cell>
          <cell r="C4647" t="str">
            <v>M2</v>
          </cell>
          <cell r="D4647">
            <v>3850</v>
          </cell>
        </row>
        <row r="4648">
          <cell r="A4648">
            <v>4649</v>
          </cell>
          <cell r="B4648" t="str">
            <v>LISTON M.H.     PEINEMONO</v>
          </cell>
          <cell r="C4648" t="str">
            <v>M2</v>
          </cell>
          <cell r="D4648">
            <v>3520</v>
          </cell>
        </row>
        <row r="4649">
          <cell r="A4649">
            <v>4650</v>
          </cell>
          <cell r="B4649" t="str">
            <v>LISTON M.H.      AMARILLO</v>
          </cell>
          <cell r="C4649" t="str">
            <v>M2</v>
          </cell>
          <cell r="D4649">
            <v>7500</v>
          </cell>
        </row>
        <row r="4650">
          <cell r="A4650">
            <v>4651</v>
          </cell>
          <cell r="B4650" t="str">
            <v>LISTON M.H.      GUAYACAN</v>
          </cell>
          <cell r="C4650" t="str">
            <v>M2</v>
          </cell>
          <cell r="D4650">
            <v>17600</v>
          </cell>
        </row>
        <row r="4651">
          <cell r="A4651">
            <v>4652</v>
          </cell>
          <cell r="B4651" t="str">
            <v>VERDE OCRE ZOCALO</v>
          </cell>
          <cell r="C4651" t="str">
            <v>ML</v>
          </cell>
          <cell r="D4651">
            <v>5336</v>
          </cell>
        </row>
        <row r="4652">
          <cell r="A4652">
            <v>4653</v>
          </cell>
          <cell r="B4652" t="str">
            <v>VERDE OCRE 153x305x11</v>
          </cell>
          <cell r="C4652" t="str">
            <v>M2</v>
          </cell>
          <cell r="D4652">
            <v>67744</v>
          </cell>
        </row>
        <row r="4653">
          <cell r="A4653">
            <v>4654</v>
          </cell>
          <cell r="B4653" t="str">
            <v>VERDE OCRE 305x305x11</v>
          </cell>
          <cell r="C4653" t="str">
            <v>M2</v>
          </cell>
          <cell r="D4653">
            <v>79344</v>
          </cell>
        </row>
        <row r="4654">
          <cell r="A4654">
            <v>4655</v>
          </cell>
          <cell r="B4654" t="str">
            <v>PILOTES HINCADOS 25x25</v>
          </cell>
          <cell r="C4654" t="str">
            <v>ML</v>
          </cell>
          <cell r="D4654">
            <v>50000</v>
          </cell>
        </row>
        <row r="4655">
          <cell r="A4655">
            <v>4656</v>
          </cell>
          <cell r="B4655" t="str">
            <v>TUBO AGUA GALVAN     1/4"</v>
          </cell>
          <cell r="C4655" t="str">
            <v>ML</v>
          </cell>
          <cell r="D4655">
            <v>2688</v>
          </cell>
        </row>
        <row r="4656">
          <cell r="A4656">
            <v>4657</v>
          </cell>
          <cell r="B4656" t="str">
            <v>TUBO AGUA GALVAN     3/8"</v>
          </cell>
          <cell r="C4656" t="str">
            <v>ML</v>
          </cell>
          <cell r="D4656">
            <v>2903</v>
          </cell>
        </row>
        <row r="4657">
          <cell r="A4657">
            <v>4658</v>
          </cell>
          <cell r="B4657" t="str">
            <v>TUBO AGUA GALVAN.    1/2"</v>
          </cell>
          <cell r="C4657" t="str">
            <v>ML</v>
          </cell>
          <cell r="D4657">
            <v>2816</v>
          </cell>
        </row>
        <row r="4658">
          <cell r="A4658">
            <v>4659</v>
          </cell>
          <cell r="B4658" t="str">
            <v>TUBO AGUA GALVAN.    3/4"</v>
          </cell>
          <cell r="C4658" t="str">
            <v>ML</v>
          </cell>
          <cell r="D4658">
            <v>4106</v>
          </cell>
        </row>
        <row r="4659">
          <cell r="A4659">
            <v>4660</v>
          </cell>
          <cell r="B4659" t="str">
            <v>TUBO AGUA GALVAN.      1"</v>
          </cell>
          <cell r="C4659" t="str">
            <v>ML</v>
          </cell>
          <cell r="D4659">
            <v>5615</v>
          </cell>
        </row>
        <row r="4660">
          <cell r="A4660">
            <v>4661</v>
          </cell>
          <cell r="B4660" t="str">
            <v>TVP CLASICO 153x305x10</v>
          </cell>
          <cell r="C4660" t="str">
            <v>M2</v>
          </cell>
          <cell r="D4660">
            <v>51040</v>
          </cell>
        </row>
        <row r="4661">
          <cell r="A4661">
            <v>4662</v>
          </cell>
          <cell r="B4661" t="str">
            <v>TUBO AGUA GALVAN.  1 1/2"</v>
          </cell>
          <cell r="C4661" t="str">
            <v>ML</v>
          </cell>
          <cell r="D4661">
            <v>9125</v>
          </cell>
        </row>
        <row r="4662">
          <cell r="A4662">
            <v>4663</v>
          </cell>
          <cell r="B4662" t="str">
            <v>TUBO AGUA GALVAN.      2"</v>
          </cell>
          <cell r="C4662" t="str">
            <v>ML</v>
          </cell>
          <cell r="D4662">
            <v>12594</v>
          </cell>
        </row>
        <row r="4663">
          <cell r="A4663">
            <v>4664</v>
          </cell>
          <cell r="B4663" t="str">
            <v>TUBO AGUA GALVAN.  2-1/2"</v>
          </cell>
          <cell r="C4663" t="str">
            <v>ML</v>
          </cell>
          <cell r="D4663">
            <v>21401</v>
          </cell>
        </row>
        <row r="4664">
          <cell r="A4664">
            <v>4665</v>
          </cell>
          <cell r="B4664" t="str">
            <v>PLATINA            1/4x5"</v>
          </cell>
          <cell r="C4664" t="str">
            <v>TN</v>
          </cell>
          <cell r="D4664">
            <v>750384</v>
          </cell>
        </row>
        <row r="4665">
          <cell r="A4665">
            <v>4666</v>
          </cell>
          <cell r="B4665" t="str">
            <v>PLATINA            3/8x1"</v>
          </cell>
          <cell r="C4665" t="str">
            <v>TN</v>
          </cell>
          <cell r="D4665">
            <v>659007</v>
          </cell>
        </row>
        <row r="4666">
          <cell r="A4666">
            <v>4667</v>
          </cell>
          <cell r="B4666" t="str">
            <v>TVP CLASICO 153x305x10 01</v>
          </cell>
          <cell r="C4666" t="str">
            <v>M2</v>
          </cell>
          <cell r="D4666">
            <v>51040</v>
          </cell>
        </row>
        <row r="4667">
          <cell r="A4667">
            <v>4668</v>
          </cell>
          <cell r="B4667" t="str">
            <v>TVP CLASICO 153x305x10 02</v>
          </cell>
          <cell r="C4667" t="str">
            <v>ML</v>
          </cell>
          <cell r="D4667">
            <v>51040</v>
          </cell>
        </row>
        <row r="4668">
          <cell r="A4668">
            <v>4669</v>
          </cell>
          <cell r="B4668" t="str">
            <v>TUBO NEGRA AGUA      1/2"</v>
          </cell>
          <cell r="C4668" t="str">
            <v>ML</v>
          </cell>
          <cell r="D4668">
            <v>1650</v>
          </cell>
        </row>
        <row r="4669">
          <cell r="A4669">
            <v>4670</v>
          </cell>
          <cell r="B4669" t="str">
            <v>TUBO NEGRA AGUA      3/4"</v>
          </cell>
          <cell r="C4669" t="str">
            <v>ML</v>
          </cell>
          <cell r="D4669">
            <v>2034</v>
          </cell>
        </row>
        <row r="4670">
          <cell r="A4670">
            <v>4671</v>
          </cell>
          <cell r="B4670" t="str">
            <v>TVP CLASICO 153x305x10 03</v>
          </cell>
          <cell r="C4670" t="str">
            <v>M2</v>
          </cell>
          <cell r="D4670">
            <v>51040</v>
          </cell>
        </row>
        <row r="4671">
          <cell r="A4671">
            <v>4672</v>
          </cell>
          <cell r="B4671" t="str">
            <v>TVP CLASICO ZOCALO</v>
          </cell>
          <cell r="C4671" t="str">
            <v>ML</v>
          </cell>
          <cell r="D4671">
            <v>3828</v>
          </cell>
        </row>
        <row r="4672">
          <cell r="A4672">
            <v>4673</v>
          </cell>
          <cell r="B4672" t="str">
            <v>TUBO NEGRA AGUA    1 1/2"</v>
          </cell>
          <cell r="C4672" t="str">
            <v>ML</v>
          </cell>
          <cell r="D4672">
            <v>5593</v>
          </cell>
        </row>
        <row r="4673">
          <cell r="A4673">
            <v>4674</v>
          </cell>
          <cell r="B4673" t="str">
            <v>TVP CLASICO 153x305x20</v>
          </cell>
          <cell r="C4673" t="str">
            <v>M2</v>
          </cell>
          <cell r="D4673">
            <v>69020</v>
          </cell>
        </row>
        <row r="4674">
          <cell r="A4674">
            <v>4675</v>
          </cell>
          <cell r="B4674" t="str">
            <v>TVP CLASICO 153x305X20 01</v>
          </cell>
          <cell r="C4674" t="str">
            <v>M2</v>
          </cell>
          <cell r="D4674">
            <v>86420</v>
          </cell>
        </row>
        <row r="4675">
          <cell r="A4675">
            <v>4676</v>
          </cell>
          <cell r="B4675" t="str">
            <v>PLATINA            3/8x2"</v>
          </cell>
          <cell r="C4675" t="str">
            <v>TN</v>
          </cell>
          <cell r="D4675">
            <v>659007</v>
          </cell>
        </row>
        <row r="4676">
          <cell r="A4676">
            <v>4677</v>
          </cell>
          <cell r="B4676" t="str">
            <v>PLATINA            3/8x3"</v>
          </cell>
          <cell r="C4676" t="str">
            <v>TN</v>
          </cell>
          <cell r="D4676">
            <v>659007</v>
          </cell>
        </row>
        <row r="4677">
          <cell r="A4677">
            <v>4678</v>
          </cell>
          <cell r="B4677" t="str">
            <v>TUBO CONDUIT LIV.    1/2"</v>
          </cell>
          <cell r="C4677" t="str">
            <v>ML</v>
          </cell>
          <cell r="D4677">
            <v>1348</v>
          </cell>
        </row>
        <row r="4678">
          <cell r="A4678">
            <v>4679</v>
          </cell>
          <cell r="B4678" t="str">
            <v>TUBO CONDUIT LIV.    3/4"</v>
          </cell>
          <cell r="C4678" t="str">
            <v>ML</v>
          </cell>
          <cell r="D4678">
            <v>2423</v>
          </cell>
        </row>
        <row r="4679">
          <cell r="A4679">
            <v>4680</v>
          </cell>
          <cell r="B4679" t="str">
            <v>TUBO CONDUIT LIV.      1"</v>
          </cell>
          <cell r="C4679" t="str">
            <v>ML</v>
          </cell>
          <cell r="D4679">
            <v>2590</v>
          </cell>
        </row>
        <row r="4680">
          <cell r="A4680">
            <v>4681</v>
          </cell>
          <cell r="B4680" t="str">
            <v>TUBO CONDUIT LIV.  1 1/4"</v>
          </cell>
          <cell r="C4680" t="str">
            <v>ML</v>
          </cell>
          <cell r="D4680">
            <v>2798</v>
          </cell>
        </row>
        <row r="4681">
          <cell r="A4681">
            <v>4682</v>
          </cell>
          <cell r="B4681" t="str">
            <v>TUBO CONDUIT LIV.  1 1/2"</v>
          </cell>
          <cell r="C4681" t="str">
            <v>ML</v>
          </cell>
          <cell r="D4681">
            <v>3291</v>
          </cell>
        </row>
        <row r="4682">
          <cell r="A4682">
            <v>4683</v>
          </cell>
          <cell r="B4682" t="str">
            <v>TUBO CONDUIT LIV.      2"</v>
          </cell>
          <cell r="C4682" t="str">
            <v>ML</v>
          </cell>
          <cell r="D4682">
            <v>4850</v>
          </cell>
        </row>
        <row r="4683">
          <cell r="A4683">
            <v>4684</v>
          </cell>
          <cell r="B4683" t="str">
            <v>TUBO CONDUIT GRIS    1/2"</v>
          </cell>
          <cell r="C4683" t="str">
            <v>ML</v>
          </cell>
          <cell r="D4683">
            <v>1450</v>
          </cell>
        </row>
        <row r="4684">
          <cell r="A4684">
            <v>4685</v>
          </cell>
          <cell r="B4684" t="str">
            <v>TUBO CONDUIT GRIS    3/4"</v>
          </cell>
          <cell r="C4684" t="str">
            <v>ML</v>
          </cell>
          <cell r="D4684">
            <v>1917</v>
          </cell>
        </row>
        <row r="4685">
          <cell r="A4685">
            <v>4686</v>
          </cell>
          <cell r="B4685" t="str">
            <v>TUBO CONDUIT GRIS      1"</v>
          </cell>
          <cell r="C4685" t="str">
            <v>ML</v>
          </cell>
          <cell r="D4685">
            <v>3080</v>
          </cell>
        </row>
        <row r="4686">
          <cell r="A4686">
            <v>4687</v>
          </cell>
          <cell r="B4686" t="str">
            <v>TUBO CONDUIT GRIS  1 1/4"</v>
          </cell>
          <cell r="C4686" t="str">
            <v>ML</v>
          </cell>
          <cell r="D4686">
            <v>3801</v>
          </cell>
        </row>
        <row r="4687">
          <cell r="A4687">
            <v>4688</v>
          </cell>
          <cell r="B4687" t="str">
            <v>TUBO CONDUIT GRIS  1 1/2"</v>
          </cell>
          <cell r="C4687" t="str">
            <v>ML</v>
          </cell>
          <cell r="D4687">
            <v>5077</v>
          </cell>
        </row>
        <row r="4688">
          <cell r="A4688">
            <v>4689</v>
          </cell>
          <cell r="B4688" t="str">
            <v>TUBO CONDUIT GRIS      2"</v>
          </cell>
          <cell r="C4688" t="str">
            <v>ML</v>
          </cell>
          <cell r="D4688">
            <v>6264</v>
          </cell>
        </row>
        <row r="4689">
          <cell r="A4689">
            <v>4690</v>
          </cell>
          <cell r="B4689" t="str">
            <v>TUBO CONDUIT GRIS  2 1/2"</v>
          </cell>
          <cell r="C4689" t="str">
            <v>ML</v>
          </cell>
          <cell r="D4689">
            <v>10786</v>
          </cell>
        </row>
        <row r="4690">
          <cell r="A4690">
            <v>4691</v>
          </cell>
          <cell r="B4690" t="str">
            <v>TUBO CONDUIT GRIS      3"</v>
          </cell>
          <cell r="C4690" t="str">
            <v>ML</v>
          </cell>
          <cell r="D4690">
            <v>13035</v>
          </cell>
        </row>
        <row r="4691">
          <cell r="A4691">
            <v>4692</v>
          </cell>
          <cell r="B4691" t="str">
            <v>PLATINA            1/2x1"</v>
          </cell>
          <cell r="C4691" t="str">
            <v>TN</v>
          </cell>
          <cell r="D4691">
            <v>659007</v>
          </cell>
        </row>
        <row r="4692">
          <cell r="A4692">
            <v>4693</v>
          </cell>
          <cell r="B4692" t="str">
            <v>TUBO CONDU.GALVA     1/2"</v>
          </cell>
          <cell r="C4692" t="str">
            <v>ML</v>
          </cell>
          <cell r="D4692">
            <v>2083</v>
          </cell>
        </row>
        <row r="4693">
          <cell r="A4693">
            <v>4694</v>
          </cell>
          <cell r="B4693" t="str">
            <v>TUBO CONDU.GALVA     3/4"</v>
          </cell>
          <cell r="C4693" t="str">
            <v>ML</v>
          </cell>
          <cell r="D4693">
            <v>2752</v>
          </cell>
        </row>
        <row r="4694">
          <cell r="A4694">
            <v>4695</v>
          </cell>
          <cell r="B4694" t="str">
            <v>TUBO CONDU.GALVA       1"</v>
          </cell>
          <cell r="C4694" t="str">
            <v>ML</v>
          </cell>
          <cell r="D4694">
            <v>4160</v>
          </cell>
        </row>
        <row r="4695">
          <cell r="A4695">
            <v>4696</v>
          </cell>
          <cell r="B4695" t="str">
            <v>TUBO CONDU.GALVA   1 1/4"</v>
          </cell>
          <cell r="C4695" t="str">
            <v>ML</v>
          </cell>
          <cell r="D4695">
            <v>5348</v>
          </cell>
        </row>
        <row r="4696">
          <cell r="A4696">
            <v>4697</v>
          </cell>
          <cell r="B4696" t="str">
            <v>TUBO CONDU.GALVA   1 1/2"</v>
          </cell>
          <cell r="C4696" t="str">
            <v>ML</v>
          </cell>
          <cell r="D4696">
            <v>6688</v>
          </cell>
        </row>
        <row r="4697">
          <cell r="A4697">
            <v>4698</v>
          </cell>
          <cell r="B4697" t="str">
            <v>TUBO CONDU.GALVA       2"</v>
          </cell>
          <cell r="C4697" t="str">
            <v>ML</v>
          </cell>
          <cell r="D4697">
            <v>8867</v>
          </cell>
        </row>
        <row r="4698">
          <cell r="A4698">
            <v>4699</v>
          </cell>
          <cell r="B4698" t="str">
            <v>TUBO CONDU.GALVA   2 1/2"</v>
          </cell>
          <cell r="C4698" t="str">
            <v>ML</v>
          </cell>
          <cell r="D4698">
            <v>11758</v>
          </cell>
        </row>
        <row r="4699">
          <cell r="A4699">
            <v>4700</v>
          </cell>
          <cell r="B4699" t="str">
            <v>TUBO CONDU.GALVA       3"</v>
          </cell>
          <cell r="C4699" t="str">
            <v>ML</v>
          </cell>
          <cell r="D4699">
            <v>14553</v>
          </cell>
        </row>
        <row r="4700">
          <cell r="A4700">
            <v>4701</v>
          </cell>
          <cell r="B4700" t="str">
            <v>TUBO CONDU.GALVA       4"</v>
          </cell>
          <cell r="C4700" t="str">
            <v>ML</v>
          </cell>
          <cell r="D4700">
            <v>20462</v>
          </cell>
        </row>
        <row r="4701">
          <cell r="A4701">
            <v>4702</v>
          </cell>
          <cell r="B4701" t="str">
            <v>CURVA CONDUIT GRIS   1/2"</v>
          </cell>
          <cell r="C4701" t="str">
            <v>UN</v>
          </cell>
          <cell r="D4701">
            <v>494</v>
          </cell>
        </row>
        <row r="4702">
          <cell r="A4702">
            <v>4703</v>
          </cell>
          <cell r="B4702" t="str">
            <v>CURVA CONDUIT GRIS   3/4"</v>
          </cell>
          <cell r="C4702" t="str">
            <v>UN</v>
          </cell>
          <cell r="D4702">
            <v>668</v>
          </cell>
        </row>
        <row r="4703">
          <cell r="A4703">
            <v>4704</v>
          </cell>
          <cell r="B4703" t="str">
            <v>CURVA CONDUIT GRIS     1"</v>
          </cell>
          <cell r="C4703" t="str">
            <v>UN</v>
          </cell>
          <cell r="D4703">
            <v>807</v>
          </cell>
        </row>
        <row r="4704">
          <cell r="A4704">
            <v>4705</v>
          </cell>
          <cell r="B4704" t="str">
            <v>CURVA CONDUIT GRIS 1 1/4"</v>
          </cell>
          <cell r="C4704" t="str">
            <v>UN</v>
          </cell>
          <cell r="D4704">
            <v>1574</v>
          </cell>
        </row>
        <row r="4705">
          <cell r="A4705">
            <v>4706</v>
          </cell>
          <cell r="B4705" t="str">
            <v>CURVA CONDUIT GRIS 1 1/2"</v>
          </cell>
          <cell r="C4705" t="str">
            <v>UN</v>
          </cell>
          <cell r="D4705">
            <v>2583</v>
          </cell>
        </row>
        <row r="4706">
          <cell r="A4706">
            <v>4707</v>
          </cell>
          <cell r="B4706" t="str">
            <v>CURVA CONDUIT GRIS     2"</v>
          </cell>
          <cell r="C4706" t="str">
            <v>UN</v>
          </cell>
          <cell r="D4706">
            <v>3422</v>
          </cell>
        </row>
        <row r="4707">
          <cell r="A4707">
            <v>4708</v>
          </cell>
          <cell r="B4707" t="str">
            <v>CURVA CONDUIT GRIS 2 1/2"</v>
          </cell>
          <cell r="C4707" t="str">
            <v>UN</v>
          </cell>
          <cell r="D4707">
            <v>8237</v>
          </cell>
        </row>
        <row r="4708">
          <cell r="A4708">
            <v>4709</v>
          </cell>
          <cell r="B4708" t="str">
            <v>CURVA CONDUIT GRIS     3"</v>
          </cell>
          <cell r="C4708" t="str">
            <v>UN</v>
          </cell>
          <cell r="D4708">
            <v>13871</v>
          </cell>
        </row>
        <row r="4709">
          <cell r="A4709">
            <v>4710</v>
          </cell>
          <cell r="B4709" t="str">
            <v>PLATINA            1/2x2"</v>
          </cell>
          <cell r="C4709" t="str">
            <v>TN</v>
          </cell>
          <cell r="D4709">
            <v>659007</v>
          </cell>
        </row>
        <row r="4710">
          <cell r="A4710">
            <v>4711</v>
          </cell>
          <cell r="B4710" t="str">
            <v>CURVA CONDUIT GALV.  1/2"</v>
          </cell>
          <cell r="C4710" t="str">
            <v>UN</v>
          </cell>
          <cell r="D4710">
            <v>646</v>
          </cell>
        </row>
        <row r="4711">
          <cell r="A4711">
            <v>4712</v>
          </cell>
          <cell r="B4711" t="str">
            <v>CURVA CONDUIT GALV.  3/4"</v>
          </cell>
          <cell r="C4711" t="str">
            <v>UN</v>
          </cell>
          <cell r="D4711">
            <v>814</v>
          </cell>
        </row>
        <row r="4712">
          <cell r="A4712">
            <v>4713</v>
          </cell>
          <cell r="B4712" t="str">
            <v>CURVA CONDUIT GALV.    1"</v>
          </cell>
          <cell r="C4712" t="str">
            <v>UN</v>
          </cell>
          <cell r="D4712">
            <v>1032</v>
          </cell>
        </row>
        <row r="4713">
          <cell r="A4713">
            <v>4714</v>
          </cell>
          <cell r="B4713" t="str">
            <v>CURVA CONDUIT GALV.1 1/4"</v>
          </cell>
          <cell r="C4713" t="str">
            <v>UN</v>
          </cell>
          <cell r="D4713">
            <v>1844</v>
          </cell>
        </row>
        <row r="4714">
          <cell r="A4714">
            <v>4715</v>
          </cell>
          <cell r="B4714" t="str">
            <v>CURVA CONDUIT GALV.1 1/2"</v>
          </cell>
          <cell r="C4714" t="str">
            <v>UN</v>
          </cell>
          <cell r="D4714">
            <v>2989</v>
          </cell>
        </row>
        <row r="4715">
          <cell r="A4715">
            <v>4716</v>
          </cell>
          <cell r="B4715" t="str">
            <v>CURVA CONDUIT GALV.    2"</v>
          </cell>
          <cell r="C4715" t="str">
            <v>UN</v>
          </cell>
          <cell r="D4715">
            <v>4408</v>
          </cell>
        </row>
        <row r="4716">
          <cell r="A4716">
            <v>4717</v>
          </cell>
          <cell r="B4716" t="str">
            <v>CURVA CONDUIT GALV.2 1/2"</v>
          </cell>
          <cell r="C4716" t="str">
            <v>UN</v>
          </cell>
          <cell r="D4716">
            <v>11774</v>
          </cell>
        </row>
        <row r="4717">
          <cell r="A4717">
            <v>4718</v>
          </cell>
          <cell r="B4717" t="str">
            <v>CURVA CONDUIT GALV.    3"</v>
          </cell>
          <cell r="C4717" t="str">
            <v>UN</v>
          </cell>
          <cell r="D4717">
            <v>17574</v>
          </cell>
        </row>
        <row r="4718">
          <cell r="A4718">
            <v>4719</v>
          </cell>
          <cell r="B4718" t="str">
            <v>CURVA CONDUIT GALV.    4"</v>
          </cell>
          <cell r="C4718" t="str">
            <v>UN</v>
          </cell>
          <cell r="D4718">
            <v>38883</v>
          </cell>
        </row>
        <row r="4719">
          <cell r="A4719">
            <v>4720</v>
          </cell>
          <cell r="B4719" t="str">
            <v>TUBO ESTRUC.GALV.    1/4"</v>
          </cell>
          <cell r="C4719" t="str">
            <v>ML</v>
          </cell>
          <cell r="D4719">
            <v>2578</v>
          </cell>
        </row>
        <row r="4720">
          <cell r="A4720">
            <v>4721</v>
          </cell>
          <cell r="B4720" t="str">
            <v>TUBO ESTRUC.GALV.    3/8"</v>
          </cell>
          <cell r="C4720" t="str">
            <v>ML</v>
          </cell>
          <cell r="D4720">
            <v>2739</v>
          </cell>
        </row>
        <row r="4721">
          <cell r="A4721">
            <v>4722</v>
          </cell>
          <cell r="B4721" t="str">
            <v>TUBO ESTRUC.GALV.    1/2"</v>
          </cell>
          <cell r="C4721" t="str">
            <v>ML</v>
          </cell>
          <cell r="D4721">
            <v>3240</v>
          </cell>
        </row>
        <row r="4722">
          <cell r="A4722">
            <v>4723</v>
          </cell>
          <cell r="B4722" t="str">
            <v>TUBO ESTRUC.GALV.    3/4"</v>
          </cell>
          <cell r="C4722" t="str">
            <v>ML</v>
          </cell>
          <cell r="D4722">
            <v>4105</v>
          </cell>
        </row>
        <row r="4723">
          <cell r="A4723">
            <v>4724</v>
          </cell>
          <cell r="B4723" t="str">
            <v>TUBO ESTRUC.GALV.      1"</v>
          </cell>
          <cell r="C4723" t="str">
            <v>ML</v>
          </cell>
          <cell r="D4723">
            <v>5246</v>
          </cell>
        </row>
        <row r="4724">
          <cell r="A4724">
            <v>4725</v>
          </cell>
          <cell r="B4724" t="str">
            <v>TUBO ESTRUC.GALV.  1 1/4"</v>
          </cell>
          <cell r="C4724" t="str">
            <v>ML</v>
          </cell>
          <cell r="D4724">
            <v>5146</v>
          </cell>
        </row>
        <row r="4725">
          <cell r="A4725">
            <v>4726</v>
          </cell>
          <cell r="B4725" t="str">
            <v>TUBO ESTRUC.GALV.  1 1/2"</v>
          </cell>
          <cell r="C4725" t="str">
            <v>ML</v>
          </cell>
          <cell r="D4725">
            <v>5997</v>
          </cell>
        </row>
        <row r="4726">
          <cell r="A4726">
            <v>4727</v>
          </cell>
          <cell r="B4726" t="str">
            <v>TUBO ESTRUC.GALV.      2"</v>
          </cell>
          <cell r="C4726" t="str">
            <v>ML</v>
          </cell>
          <cell r="D4726">
            <v>7468</v>
          </cell>
        </row>
        <row r="4727">
          <cell r="A4727">
            <v>4728</v>
          </cell>
          <cell r="B4727" t="str">
            <v>TVP CLASICO 305x305x20</v>
          </cell>
          <cell r="C4727" t="str">
            <v>M2</v>
          </cell>
          <cell r="D4727">
            <v>79808</v>
          </cell>
        </row>
        <row r="4728">
          <cell r="A4728">
            <v>4729</v>
          </cell>
          <cell r="B4728" t="str">
            <v>PLATINA            1/2x3"</v>
          </cell>
          <cell r="C4728" t="str">
            <v>TN</v>
          </cell>
          <cell r="D4728">
            <v>659007</v>
          </cell>
        </row>
        <row r="4729">
          <cell r="A4729">
            <v>4730</v>
          </cell>
          <cell r="B4729" t="str">
            <v>PLATINA            5/8x2"</v>
          </cell>
          <cell r="C4729" t="str">
            <v>TN</v>
          </cell>
          <cell r="D4729">
            <v>726316</v>
          </cell>
        </row>
        <row r="4730">
          <cell r="A4730">
            <v>4731</v>
          </cell>
          <cell r="B4730" t="str">
            <v>TVP CLASICO 305x305x20 01</v>
          </cell>
          <cell r="C4730" t="str">
            <v>M2</v>
          </cell>
          <cell r="D4730">
            <v>97556</v>
          </cell>
        </row>
        <row r="4731">
          <cell r="A4731">
            <v>4732</v>
          </cell>
          <cell r="B4731" t="str">
            <v>TUBO ESTRUC.NEGRA    3/8"</v>
          </cell>
          <cell r="C4731" t="str">
            <v>ML</v>
          </cell>
          <cell r="D4731">
            <v>1383</v>
          </cell>
        </row>
        <row r="4732">
          <cell r="A4732">
            <v>4733</v>
          </cell>
          <cell r="B4732" t="str">
            <v>TUBO ESTRUC.NEGRA    1/2"</v>
          </cell>
          <cell r="C4732" t="str">
            <v>ML</v>
          </cell>
          <cell r="D4732">
            <v>1694</v>
          </cell>
        </row>
        <row r="4733">
          <cell r="A4733">
            <v>4734</v>
          </cell>
          <cell r="B4733" t="str">
            <v>TUBO ESTRUC.NEGRA    3/4"</v>
          </cell>
          <cell r="C4733" t="str">
            <v>ML</v>
          </cell>
          <cell r="D4733">
            <v>2111</v>
          </cell>
        </row>
        <row r="4734">
          <cell r="A4734">
            <v>4735</v>
          </cell>
          <cell r="B4734" t="str">
            <v>TUBO ESTRUC.NEGRA      1"</v>
          </cell>
          <cell r="C4734" t="str">
            <v>ML</v>
          </cell>
          <cell r="D4734">
            <v>2687</v>
          </cell>
        </row>
        <row r="4735">
          <cell r="A4735">
            <v>4736</v>
          </cell>
          <cell r="B4735" t="str">
            <v>TUBO ESTRUC.NEGRA  1 1/4"</v>
          </cell>
          <cell r="C4735" t="str">
            <v>ML</v>
          </cell>
          <cell r="D4735">
            <v>3398</v>
          </cell>
        </row>
        <row r="4736">
          <cell r="A4736">
            <v>4737</v>
          </cell>
          <cell r="B4736" t="str">
            <v>TUBO ESTRUC.NEGRA  1 1/2"</v>
          </cell>
          <cell r="C4736" t="str">
            <v>ML</v>
          </cell>
          <cell r="D4736">
            <v>3956</v>
          </cell>
        </row>
        <row r="4737">
          <cell r="A4737">
            <v>4738</v>
          </cell>
          <cell r="B4737" t="str">
            <v>TUBO ESTRUC.NEGRA      2"</v>
          </cell>
          <cell r="C4737" t="str">
            <v>ML</v>
          </cell>
          <cell r="D4737">
            <v>4928</v>
          </cell>
        </row>
        <row r="4738">
          <cell r="A4738">
            <v>4739</v>
          </cell>
          <cell r="B4738" t="str">
            <v>TVP CLASICO 305x610x20</v>
          </cell>
          <cell r="C4738" t="str">
            <v>M2</v>
          </cell>
          <cell r="D4738">
            <v>82244</v>
          </cell>
        </row>
        <row r="4739">
          <cell r="A4739">
            <v>4740</v>
          </cell>
          <cell r="B4739" t="str">
            <v>PLATINA            5/8x3"</v>
          </cell>
          <cell r="C4739" t="str">
            <v>TN</v>
          </cell>
          <cell r="D4739">
            <v>750384</v>
          </cell>
        </row>
        <row r="4740">
          <cell r="A4740">
            <v>4741</v>
          </cell>
          <cell r="B4740" t="str">
            <v>PLATINA            3/4x3"</v>
          </cell>
          <cell r="C4740" t="str">
            <v>TN</v>
          </cell>
          <cell r="D4740">
            <v>750384</v>
          </cell>
        </row>
        <row r="4741">
          <cell r="A4741">
            <v>4742</v>
          </cell>
          <cell r="B4741" t="str">
            <v>TUBO MUEBLE CAL.14     1"</v>
          </cell>
          <cell r="C4741" t="str">
            <v>ML</v>
          </cell>
          <cell r="D4741">
            <v>3356</v>
          </cell>
        </row>
        <row r="4742">
          <cell r="A4742">
            <v>4743</v>
          </cell>
          <cell r="B4742" t="str">
            <v>TUBO MUEBLE CL.14  1 1/2"</v>
          </cell>
          <cell r="C4742" t="str">
            <v>ML</v>
          </cell>
          <cell r="D4742">
            <v>5155</v>
          </cell>
        </row>
        <row r="4743">
          <cell r="A4743">
            <v>4744</v>
          </cell>
          <cell r="B4743" t="str">
            <v>CORTEZ DE ALCOBA TITAN</v>
          </cell>
          <cell r="C4743" t="str">
            <v>UN</v>
          </cell>
          <cell r="D4743">
            <v>33524</v>
          </cell>
        </row>
        <row r="4744">
          <cell r="A4744">
            <v>4745</v>
          </cell>
          <cell r="B4744" t="str">
            <v>TUBO MUEBLE CAL.16   1/2"</v>
          </cell>
          <cell r="C4744" t="str">
            <v>ML</v>
          </cell>
          <cell r="D4744">
            <v>1269</v>
          </cell>
        </row>
        <row r="4745">
          <cell r="A4745">
            <v>4746</v>
          </cell>
          <cell r="B4745" t="str">
            <v>TUBO MUEBLE CAL.16   3/4"</v>
          </cell>
          <cell r="C4745" t="str">
            <v>ML</v>
          </cell>
          <cell r="D4745">
            <v>1949</v>
          </cell>
        </row>
        <row r="4746">
          <cell r="A4746">
            <v>4747</v>
          </cell>
          <cell r="B4746" t="str">
            <v>TVP CLASICO 305x610x20 01</v>
          </cell>
          <cell r="C4746" t="str">
            <v>M2</v>
          </cell>
          <cell r="D4746">
            <v>101848</v>
          </cell>
        </row>
        <row r="4747">
          <cell r="A4747">
            <v>4748</v>
          </cell>
          <cell r="B4747" t="str">
            <v>TUBO MUEBLE CL.16   11/2"</v>
          </cell>
          <cell r="C4747" t="str">
            <v>ML</v>
          </cell>
          <cell r="D4747">
            <v>3750</v>
          </cell>
        </row>
        <row r="4748">
          <cell r="A4748">
            <v>4749</v>
          </cell>
          <cell r="B4748" t="str">
            <v>CORTEZ DE ENTRADA TITAN</v>
          </cell>
          <cell r="C4748" t="str">
            <v>UN</v>
          </cell>
          <cell r="D4748">
            <v>36656</v>
          </cell>
        </row>
        <row r="4749">
          <cell r="A4749">
            <v>4750</v>
          </cell>
          <cell r="B4749" t="str">
            <v>TUBO MUEBLE CAL.18   1/2"</v>
          </cell>
          <cell r="C4749" t="str">
            <v>ML</v>
          </cell>
          <cell r="D4749">
            <v>965</v>
          </cell>
        </row>
        <row r="4750">
          <cell r="A4750">
            <v>4751</v>
          </cell>
          <cell r="B4750" t="str">
            <v>TUBO MUEBLE CAL.18   3/4"</v>
          </cell>
          <cell r="C4750" t="str">
            <v>ML</v>
          </cell>
          <cell r="D4750">
            <v>1377</v>
          </cell>
        </row>
        <row r="4751">
          <cell r="A4751">
            <v>4752</v>
          </cell>
          <cell r="B4751" t="str">
            <v>TUBO MUEBLE CAL.18     1"</v>
          </cell>
          <cell r="C4751" t="str">
            <v>ML</v>
          </cell>
          <cell r="D4751">
            <v>1908</v>
          </cell>
        </row>
        <row r="4752">
          <cell r="A4752">
            <v>4753</v>
          </cell>
          <cell r="B4752" t="str">
            <v>TUBO MUEBLE CL.18   11/2"</v>
          </cell>
          <cell r="C4752" t="str">
            <v>ML</v>
          </cell>
          <cell r="D4752">
            <v>2749</v>
          </cell>
        </row>
        <row r="4753">
          <cell r="A4753">
            <v>4754</v>
          </cell>
          <cell r="B4753" t="str">
            <v>TUBO MUEBLE CAL.20   1/2"</v>
          </cell>
          <cell r="C4753" t="str">
            <v>ML</v>
          </cell>
          <cell r="D4753">
            <v>751</v>
          </cell>
        </row>
        <row r="4754">
          <cell r="A4754">
            <v>4755</v>
          </cell>
          <cell r="B4754" t="str">
            <v>TUBO MUEBLE CAL.20   3/4"</v>
          </cell>
          <cell r="C4754" t="str">
            <v>ML</v>
          </cell>
          <cell r="D4754">
            <v>1096</v>
          </cell>
        </row>
        <row r="4755">
          <cell r="A4755">
            <v>4756</v>
          </cell>
          <cell r="B4755" t="str">
            <v>TUBO MUEBLE CAL.20     1"</v>
          </cell>
          <cell r="C4755" t="str">
            <v>ML</v>
          </cell>
          <cell r="D4755">
            <v>1464</v>
          </cell>
        </row>
        <row r="4756">
          <cell r="A4756">
            <v>4757</v>
          </cell>
          <cell r="B4756" t="str">
            <v>TUBO MUEBLE CL.20   11/2"</v>
          </cell>
          <cell r="C4756" t="str">
            <v>ML</v>
          </cell>
          <cell r="D4756">
            <v>2133</v>
          </cell>
        </row>
        <row r="4757">
          <cell r="A4757">
            <v>4758</v>
          </cell>
          <cell r="B4757" t="str">
            <v>TUBO MUEBLE CAL.22   1/2"</v>
          </cell>
          <cell r="C4757" t="str">
            <v>ML</v>
          </cell>
          <cell r="D4757">
            <v>652</v>
          </cell>
        </row>
        <row r="4758">
          <cell r="A4758">
            <v>4759</v>
          </cell>
          <cell r="B4758" t="str">
            <v>TUBO MUEBLE CAL.22   3/4"</v>
          </cell>
          <cell r="C4758" t="str">
            <v>ML</v>
          </cell>
          <cell r="D4758">
            <v>970</v>
          </cell>
        </row>
        <row r="4759">
          <cell r="A4759">
            <v>4760</v>
          </cell>
          <cell r="B4759" t="str">
            <v>TUBO MUEBLE CAL.16     1"</v>
          </cell>
          <cell r="C4759" t="str">
            <v>ML</v>
          </cell>
          <cell r="D4759">
            <v>3180</v>
          </cell>
        </row>
        <row r="4760">
          <cell r="A4760">
            <v>4761</v>
          </cell>
          <cell r="B4760" t="str">
            <v>TUBO MUEBLE CL.16   11/01</v>
          </cell>
          <cell r="C4760" t="str">
            <v>ML</v>
          </cell>
          <cell r="D4760">
            <v>4877</v>
          </cell>
        </row>
        <row r="4761">
          <cell r="A4761">
            <v>4762</v>
          </cell>
          <cell r="B4761" t="str">
            <v>TUBO MUEBLE CAL.18   3/01</v>
          </cell>
          <cell r="C4761" t="str">
            <v>ML</v>
          </cell>
          <cell r="D4761">
            <v>1924</v>
          </cell>
        </row>
        <row r="4762">
          <cell r="A4762">
            <v>4763</v>
          </cell>
          <cell r="B4762" t="str">
            <v>TUBO MUEBLE CAL.18     01</v>
          </cell>
          <cell r="C4762" t="str">
            <v>ML</v>
          </cell>
          <cell r="D4762">
            <v>2368</v>
          </cell>
        </row>
        <row r="4763">
          <cell r="A4763">
            <v>4764</v>
          </cell>
          <cell r="B4763" t="str">
            <v>TUBO MUEBLE CL.18   11/01</v>
          </cell>
          <cell r="C4763" t="str">
            <v>ML</v>
          </cell>
          <cell r="D4763">
            <v>3922</v>
          </cell>
        </row>
        <row r="4764">
          <cell r="A4764">
            <v>4765</v>
          </cell>
          <cell r="B4764" t="str">
            <v>TUBO MUEBLE CAL.20   1/01</v>
          </cell>
          <cell r="C4764" t="str">
            <v>ML</v>
          </cell>
          <cell r="D4764">
            <v>871</v>
          </cell>
        </row>
        <row r="4765">
          <cell r="A4765">
            <v>4766</v>
          </cell>
          <cell r="B4765" t="str">
            <v>TUBO MUEBLE CAL.20   3/01</v>
          </cell>
          <cell r="C4765" t="str">
            <v>ML</v>
          </cell>
          <cell r="D4765">
            <v>1066</v>
          </cell>
        </row>
        <row r="4766">
          <cell r="A4766">
            <v>4767</v>
          </cell>
          <cell r="B4766" t="str">
            <v>TUBO MUEBLE CAL.20     01</v>
          </cell>
          <cell r="C4766" t="str">
            <v>ML</v>
          </cell>
          <cell r="D4766">
            <v>1416</v>
          </cell>
        </row>
        <row r="4767">
          <cell r="A4767">
            <v>4768</v>
          </cell>
          <cell r="B4767" t="str">
            <v>TUBO MUEBLE CL.20   11/01</v>
          </cell>
          <cell r="C4767" t="str">
            <v>ML</v>
          </cell>
          <cell r="D4767">
            <v>2236</v>
          </cell>
        </row>
        <row r="4768">
          <cell r="A4768">
            <v>4769</v>
          </cell>
          <cell r="B4768" t="str">
            <v>TUBO MUEBLE CAL.22   3/01</v>
          </cell>
          <cell r="C4768" t="str">
            <v>ML</v>
          </cell>
          <cell r="D4768">
            <v>980</v>
          </cell>
        </row>
        <row r="4769">
          <cell r="A4769">
            <v>4770</v>
          </cell>
          <cell r="B4769" t="str">
            <v>TUBO MUEBLE CAL.22     1"</v>
          </cell>
          <cell r="C4769" t="str">
            <v>M12</v>
          </cell>
          <cell r="D4769">
            <v>1279</v>
          </cell>
        </row>
        <row r="4770">
          <cell r="A4770">
            <v>4771</v>
          </cell>
          <cell r="B4770" t="str">
            <v>VENTANA ALUMINIO   100x01</v>
          </cell>
          <cell r="C4770" t="str">
            <v>UN</v>
          </cell>
          <cell r="D4770">
            <v>49938</v>
          </cell>
        </row>
        <row r="4771">
          <cell r="A4771">
            <v>4772</v>
          </cell>
          <cell r="B4771" t="str">
            <v>VENTANA ALUMINIO  200x100</v>
          </cell>
          <cell r="C4771" t="str">
            <v>UN</v>
          </cell>
          <cell r="D4771">
            <v>103165</v>
          </cell>
        </row>
        <row r="4772">
          <cell r="A4772">
            <v>4773</v>
          </cell>
          <cell r="B4772" t="str">
            <v>VENTANA ALUMINIO  100x100</v>
          </cell>
          <cell r="C4772" t="str">
            <v>UN</v>
          </cell>
          <cell r="D4772">
            <v>71254</v>
          </cell>
        </row>
        <row r="4773">
          <cell r="A4773">
            <v>4774</v>
          </cell>
          <cell r="B4773" t="str">
            <v>VENTANA ALUMINIO  200x150</v>
          </cell>
          <cell r="C4773" t="str">
            <v>UN</v>
          </cell>
          <cell r="D4773">
            <v>122830</v>
          </cell>
        </row>
        <row r="4774">
          <cell r="A4774">
            <v>4775</v>
          </cell>
          <cell r="B4774" t="str">
            <v>VENTANA ALUMINIO  100x150</v>
          </cell>
          <cell r="C4774" t="str">
            <v>UN</v>
          </cell>
          <cell r="D4774">
            <v>88670</v>
          </cell>
        </row>
        <row r="4775">
          <cell r="A4775">
            <v>4776</v>
          </cell>
          <cell r="B4775" t="str">
            <v>VENTANA ALUMINIO  250x100</v>
          </cell>
          <cell r="C4775" t="str">
            <v>UN</v>
          </cell>
          <cell r="D4775">
            <v>119364</v>
          </cell>
        </row>
        <row r="4776">
          <cell r="A4776">
            <v>4777</v>
          </cell>
          <cell r="B4776" t="str">
            <v>VENTANA ALUMINIO  150x100</v>
          </cell>
          <cell r="C4776" t="str">
            <v>UN</v>
          </cell>
          <cell r="D4776">
            <v>87209</v>
          </cell>
        </row>
        <row r="4777">
          <cell r="A4777">
            <v>4778</v>
          </cell>
          <cell r="B4777" t="str">
            <v>VENTANA ALUMINIO  250x150</v>
          </cell>
          <cell r="C4777" t="str">
            <v>UN</v>
          </cell>
          <cell r="D4777">
            <v>148231</v>
          </cell>
        </row>
        <row r="4778">
          <cell r="A4778">
            <v>4779</v>
          </cell>
          <cell r="B4778" t="str">
            <v>VENTANA ALUMINIO  150x150</v>
          </cell>
          <cell r="C4778" t="str">
            <v>UN</v>
          </cell>
          <cell r="D4778">
            <v>108403</v>
          </cell>
        </row>
        <row r="4779">
          <cell r="A4779">
            <v>4780</v>
          </cell>
          <cell r="B4779" t="str">
            <v>VENTANA ALUMINIO  250x101</v>
          </cell>
          <cell r="C4779" t="str">
            <v>UN</v>
          </cell>
          <cell r="D4779">
            <v>131057</v>
          </cell>
        </row>
        <row r="4780">
          <cell r="A4780">
            <v>4781</v>
          </cell>
          <cell r="B4780" t="str">
            <v>TVP CLASICO ASERRADO</v>
          </cell>
          <cell r="C4780" t="str">
            <v>M2</v>
          </cell>
          <cell r="D4780">
            <v>63104</v>
          </cell>
        </row>
        <row r="4781">
          <cell r="A4781">
            <v>4782</v>
          </cell>
          <cell r="B4781" t="str">
            <v>TUBO PRESION PVC     1/2"</v>
          </cell>
          <cell r="C4781" t="str">
            <v>ML</v>
          </cell>
          <cell r="D4781">
            <v>836</v>
          </cell>
        </row>
        <row r="4782">
          <cell r="A4782">
            <v>4783</v>
          </cell>
          <cell r="B4782" t="str">
            <v>MEZCLADOR ELITE 8"</v>
          </cell>
          <cell r="C4782" t="str">
            <v>UN</v>
          </cell>
          <cell r="D4782">
            <v>116511</v>
          </cell>
        </row>
        <row r="4783">
          <cell r="A4783">
            <v>4784</v>
          </cell>
          <cell r="B4783" t="str">
            <v>MEZCLADOR LOIRA EUROP.8"</v>
          </cell>
          <cell r="C4783" t="str">
            <v>UN</v>
          </cell>
          <cell r="D4783">
            <v>53777</v>
          </cell>
        </row>
        <row r="4784">
          <cell r="A4784">
            <v>4785</v>
          </cell>
          <cell r="B4784" t="str">
            <v>MEZCLADOR MONOCONTROL</v>
          </cell>
          <cell r="C4784" t="str">
            <v>UN</v>
          </cell>
          <cell r="D4784">
            <v>62615</v>
          </cell>
        </row>
        <row r="4785">
          <cell r="A4785">
            <v>4786</v>
          </cell>
          <cell r="B4785" t="str">
            <v>MEZCLADOR LOIRA CRIST.8"</v>
          </cell>
          <cell r="C4785" t="str">
            <v>UN</v>
          </cell>
          <cell r="D4785">
            <v>59015</v>
          </cell>
        </row>
        <row r="4786">
          <cell r="A4786">
            <v>4787</v>
          </cell>
          <cell r="B4786" t="str">
            <v>TUBO PRESION PVC     3/4"</v>
          </cell>
          <cell r="C4786" t="str">
            <v>ML</v>
          </cell>
          <cell r="D4786">
            <v>1118</v>
          </cell>
        </row>
        <row r="4787">
          <cell r="A4787">
            <v>4788</v>
          </cell>
          <cell r="B4787" t="str">
            <v>MEZCLADOR.SOB.PRISMA 4"</v>
          </cell>
          <cell r="C4787" t="str">
            <v>UN</v>
          </cell>
          <cell r="D4787">
            <v>38635</v>
          </cell>
        </row>
        <row r="4788">
          <cell r="A4788">
            <v>4789</v>
          </cell>
          <cell r="B4788" t="str">
            <v>MEZCLADOR SOB/.L.CRISTAL</v>
          </cell>
          <cell r="C4788" t="str">
            <v>UN</v>
          </cell>
          <cell r="D4788">
            <v>38635</v>
          </cell>
        </row>
        <row r="4789">
          <cell r="A4789">
            <v>4790</v>
          </cell>
          <cell r="B4789" t="str">
            <v>TUBO RESION PVC        1"</v>
          </cell>
          <cell r="C4789" t="str">
            <v>ML</v>
          </cell>
          <cell r="D4789">
            <v>1644</v>
          </cell>
        </row>
        <row r="4790">
          <cell r="A4790">
            <v>4791</v>
          </cell>
          <cell r="B4790" t="str">
            <v>MEZCLADOR SOB.GALAXIA 4"</v>
          </cell>
          <cell r="C4790" t="str">
            <v>UN</v>
          </cell>
          <cell r="D4790">
            <v>32993</v>
          </cell>
        </row>
        <row r="4791">
          <cell r="A4791">
            <v>4792</v>
          </cell>
          <cell r="B4791" t="str">
            <v>LLAVE INDIV.GALAXIA</v>
          </cell>
          <cell r="C4791" t="str">
            <v>UN</v>
          </cell>
          <cell r="D4791">
            <v>28320</v>
          </cell>
        </row>
        <row r="4792">
          <cell r="A4792">
            <v>4793</v>
          </cell>
          <cell r="B4792" t="str">
            <v>LLAVE INDIV.ONIX</v>
          </cell>
          <cell r="C4792" t="str">
            <v>UN</v>
          </cell>
          <cell r="D4792">
            <v>14263</v>
          </cell>
        </row>
        <row r="4793">
          <cell r="A4793">
            <v>4794</v>
          </cell>
          <cell r="B4793" t="str">
            <v>TUBO PRESION       1 1/4"</v>
          </cell>
          <cell r="C4793" t="str">
            <v>ML</v>
          </cell>
          <cell r="D4793">
            <v>1864</v>
          </cell>
        </row>
        <row r="4794">
          <cell r="A4794">
            <v>4795</v>
          </cell>
          <cell r="B4794" t="str">
            <v>GRIF. TANQ .HIDROST S</v>
          </cell>
          <cell r="C4794" t="str">
            <v>UN</v>
          </cell>
          <cell r="D4794">
            <v>17553</v>
          </cell>
        </row>
        <row r="4795">
          <cell r="A4795">
            <v>4796</v>
          </cell>
          <cell r="B4795" t="str">
            <v>GRIF. TANQ. HIDROSTAT</v>
          </cell>
          <cell r="C4795" t="str">
            <v>UN</v>
          </cell>
          <cell r="D4795">
            <v>15796</v>
          </cell>
        </row>
        <row r="4796">
          <cell r="A4796">
            <v>4797</v>
          </cell>
          <cell r="B4796" t="str">
            <v>GRIF. TANQ APOLO</v>
          </cell>
          <cell r="C4796" t="str">
            <v>UN</v>
          </cell>
          <cell r="D4796">
            <v>11573</v>
          </cell>
        </row>
        <row r="4797">
          <cell r="A4797">
            <v>4798</v>
          </cell>
          <cell r="B4797" t="str">
            <v>GRIF. CORTA P/TANQUE</v>
          </cell>
          <cell r="C4797" t="str">
            <v>UN</v>
          </cell>
          <cell r="D4797">
            <v>6577</v>
          </cell>
        </row>
        <row r="4798">
          <cell r="A4798">
            <v>4799</v>
          </cell>
          <cell r="B4798" t="str">
            <v>GRIF. TANQUE REP.</v>
          </cell>
          <cell r="C4798" t="str">
            <v>UN</v>
          </cell>
          <cell r="D4798">
            <v>11982</v>
          </cell>
        </row>
        <row r="4799">
          <cell r="A4799">
            <v>4800</v>
          </cell>
          <cell r="B4799" t="str">
            <v>TUBO PRESION PVC   1 1/2"</v>
          </cell>
          <cell r="C4799" t="str">
            <v>ML</v>
          </cell>
          <cell r="D4799">
            <v>2435</v>
          </cell>
        </row>
        <row r="4800">
          <cell r="A4800">
            <v>4801</v>
          </cell>
          <cell r="B4800" t="str">
            <v>MEZCL.BIDE ELITE 8"</v>
          </cell>
          <cell r="C4800" t="str">
            <v>UN</v>
          </cell>
          <cell r="D4800">
            <v>108930</v>
          </cell>
        </row>
        <row r="4801">
          <cell r="A4801">
            <v>4802</v>
          </cell>
          <cell r="B4801" t="str">
            <v>TUBO PRESION PVC       2"</v>
          </cell>
          <cell r="C4801" t="str">
            <v>ML</v>
          </cell>
          <cell r="D4801">
            <v>3435</v>
          </cell>
        </row>
        <row r="4802">
          <cell r="A4802">
            <v>4803</v>
          </cell>
          <cell r="B4802" t="str">
            <v>TUBO PRESION PVC   2 1/2"</v>
          </cell>
          <cell r="C4802" t="str">
            <v>ML</v>
          </cell>
          <cell r="D4802">
            <v>5138</v>
          </cell>
        </row>
        <row r="4803">
          <cell r="A4803">
            <v>4804</v>
          </cell>
          <cell r="B4803" t="str">
            <v>TUBO PRESION PVC       3"</v>
          </cell>
          <cell r="C4803" t="str">
            <v>ML</v>
          </cell>
          <cell r="D4803">
            <v>6629</v>
          </cell>
        </row>
        <row r="4804">
          <cell r="A4804">
            <v>4805</v>
          </cell>
          <cell r="B4804" t="str">
            <v>GRIF.ORINAL AUTOMAT.</v>
          </cell>
          <cell r="C4804" t="str">
            <v>UN</v>
          </cell>
          <cell r="D4804">
            <v>45399</v>
          </cell>
        </row>
        <row r="4805">
          <cell r="A4805">
            <v>4806</v>
          </cell>
          <cell r="B4805" t="str">
            <v>GRIF.ORINAL RESIDEN.</v>
          </cell>
          <cell r="C4805" t="str">
            <v>UN</v>
          </cell>
          <cell r="D4805">
            <v>29355</v>
          </cell>
        </row>
        <row r="4806">
          <cell r="A4806">
            <v>4807</v>
          </cell>
          <cell r="B4806" t="str">
            <v>GRIF.ORINAL  TRADIC.</v>
          </cell>
          <cell r="C4806" t="str">
            <v>UN</v>
          </cell>
          <cell r="D4806">
            <v>26545</v>
          </cell>
        </row>
        <row r="4807">
          <cell r="A4807">
            <v>4808</v>
          </cell>
          <cell r="B4807" t="str">
            <v>MADERA GUINO</v>
          </cell>
          <cell r="C4807" t="str">
            <v>ML</v>
          </cell>
          <cell r="D4807">
            <v>1968</v>
          </cell>
        </row>
        <row r="4808">
          <cell r="A4808">
            <v>4809</v>
          </cell>
          <cell r="B4808" t="str">
            <v>TUBO PRESION PVC       4"</v>
          </cell>
          <cell r="C4808" t="str">
            <v>ML</v>
          </cell>
          <cell r="D4808">
            <v>11600</v>
          </cell>
        </row>
        <row r="4809">
          <cell r="A4809">
            <v>4810</v>
          </cell>
          <cell r="B4809" t="str">
            <v>MEZCLADOR ELITE DUAL COL.</v>
          </cell>
          <cell r="C4809" t="str">
            <v>UN</v>
          </cell>
          <cell r="D4809">
            <v>120249</v>
          </cell>
        </row>
        <row r="4810">
          <cell r="A4810">
            <v>4811</v>
          </cell>
          <cell r="B4810" t="str">
            <v>DUCHA CONFORT.   CSB</v>
          </cell>
          <cell r="C4810" t="str">
            <v>UN</v>
          </cell>
          <cell r="D4810">
            <v>85254</v>
          </cell>
        </row>
        <row r="4811">
          <cell r="A4811">
            <v>4812</v>
          </cell>
          <cell r="B4811" t="str">
            <v>LOIRA EUROPA DUAL C.</v>
          </cell>
          <cell r="C4811" t="str">
            <v>UN</v>
          </cell>
          <cell r="D4811">
            <v>62469</v>
          </cell>
        </row>
        <row r="4812">
          <cell r="A4812">
            <v>4813</v>
          </cell>
          <cell r="B4812" t="str">
            <v>TUBO PRESION PVC       6"</v>
          </cell>
          <cell r="C4812" t="str">
            <v>ML</v>
          </cell>
          <cell r="D4812">
            <v>24633</v>
          </cell>
        </row>
        <row r="4813">
          <cell r="A4813">
            <v>4814</v>
          </cell>
          <cell r="B4813" t="str">
            <v>MEZC.LOIRA CRISTAL VENEC.</v>
          </cell>
          <cell r="C4813" t="str">
            <v>UN</v>
          </cell>
          <cell r="D4813">
            <v>62469</v>
          </cell>
        </row>
        <row r="4814">
          <cell r="A4814">
            <v>4815</v>
          </cell>
          <cell r="B4814" t="str">
            <v>TUBO PVC RIEGO       3/4"</v>
          </cell>
          <cell r="C4814" t="str">
            <v>ML</v>
          </cell>
          <cell r="D4814">
            <v>834</v>
          </cell>
        </row>
        <row r="4815">
          <cell r="A4815">
            <v>4816</v>
          </cell>
          <cell r="B4815" t="str">
            <v>MEZC.VENTURA  DUAL  COLOR</v>
          </cell>
          <cell r="C4815" t="str">
            <v>UN</v>
          </cell>
          <cell r="D4815">
            <v>88368</v>
          </cell>
        </row>
        <row r="4816">
          <cell r="A4816">
            <v>4817</v>
          </cell>
          <cell r="B4816" t="str">
            <v>MEZC.ELITE DUAL     COLOR</v>
          </cell>
          <cell r="C4816" t="str">
            <v>UN</v>
          </cell>
          <cell r="D4816">
            <v>100920</v>
          </cell>
        </row>
        <row r="4817">
          <cell r="A4817">
            <v>4818</v>
          </cell>
          <cell r="B4817" t="str">
            <v>DUCHA CONFORTAB.SSB</v>
          </cell>
          <cell r="C4817" t="str">
            <v>UN</v>
          </cell>
          <cell r="D4817">
            <v>70466</v>
          </cell>
        </row>
        <row r="4818">
          <cell r="A4818">
            <v>4819</v>
          </cell>
          <cell r="B4818" t="str">
            <v>MEZC.LOIRA EUROPA   COLOR</v>
          </cell>
          <cell r="C4818" t="str">
            <v>UN</v>
          </cell>
          <cell r="D4818">
            <v>35171</v>
          </cell>
        </row>
        <row r="4819">
          <cell r="A4819">
            <v>4820</v>
          </cell>
          <cell r="B4819" t="str">
            <v>TUBO PVC RIEGO         1"</v>
          </cell>
          <cell r="C4819" t="str">
            <v>ML</v>
          </cell>
          <cell r="D4819">
            <v>1187</v>
          </cell>
        </row>
        <row r="4820">
          <cell r="A4820">
            <v>4821</v>
          </cell>
          <cell r="B4820" t="str">
            <v>MEZC.LOIRA CRISTAL</v>
          </cell>
          <cell r="C4820" t="str">
            <v>UN</v>
          </cell>
          <cell r="D4820">
            <v>40722</v>
          </cell>
        </row>
        <row r="4821">
          <cell r="A4821">
            <v>4822</v>
          </cell>
          <cell r="B4821" t="str">
            <v>MEZC.IRIS</v>
          </cell>
          <cell r="C4821" t="str">
            <v>UN</v>
          </cell>
          <cell r="D4821">
            <v>57291</v>
          </cell>
        </row>
        <row r="4822">
          <cell r="A4822">
            <v>4823</v>
          </cell>
          <cell r="B4822" t="str">
            <v>MEZC.CALIPSO</v>
          </cell>
          <cell r="C4822" t="str">
            <v>UN</v>
          </cell>
          <cell r="D4822">
            <v>27805</v>
          </cell>
        </row>
        <row r="4823">
          <cell r="A4823">
            <v>4824</v>
          </cell>
          <cell r="B4823" t="str">
            <v>TUBO PVC RIEGO     1/1/4"</v>
          </cell>
          <cell r="C4823" t="str">
            <v>ML</v>
          </cell>
          <cell r="D4823">
            <v>1731</v>
          </cell>
        </row>
        <row r="4824">
          <cell r="A4824">
            <v>4825</v>
          </cell>
          <cell r="B4824" t="str">
            <v>KWIKSET GRECIAN DE PASO</v>
          </cell>
          <cell r="C4824" t="str">
            <v>UN</v>
          </cell>
          <cell r="D4824">
            <v>14732</v>
          </cell>
        </row>
        <row r="4825">
          <cell r="A4825">
            <v>4826</v>
          </cell>
          <cell r="B4825" t="str">
            <v>TELEDUCHA  EUROPA COLOR</v>
          </cell>
          <cell r="C4825" t="str">
            <v>UN</v>
          </cell>
          <cell r="D4825">
            <v>18841</v>
          </cell>
        </row>
        <row r="4826">
          <cell r="A4826">
            <v>4827</v>
          </cell>
          <cell r="B4826" t="str">
            <v>ANTICORROSIVO GRIS</v>
          </cell>
          <cell r="C4826" t="str">
            <v>GL</v>
          </cell>
          <cell r="D4826">
            <v>16900</v>
          </cell>
        </row>
        <row r="4827">
          <cell r="A4827">
            <v>4828</v>
          </cell>
          <cell r="B4827" t="str">
            <v>DESVIADOR PARA TELEDUCHA</v>
          </cell>
          <cell r="C4827" t="str">
            <v>UN</v>
          </cell>
          <cell r="D4827">
            <v>6350</v>
          </cell>
        </row>
        <row r="4828">
          <cell r="A4828">
            <v>4829</v>
          </cell>
          <cell r="B4828" t="str">
            <v>CONJ.DUCHA SENCILLA PORC.</v>
          </cell>
          <cell r="C4828" t="str">
            <v>UN</v>
          </cell>
          <cell r="D4828">
            <v>22951</v>
          </cell>
        </row>
        <row r="4829">
          <cell r="A4829">
            <v>4830</v>
          </cell>
          <cell r="B4829" t="str">
            <v>TUBO PVC RIEGO     1 1/2"</v>
          </cell>
          <cell r="C4829" t="str">
            <v>ML</v>
          </cell>
          <cell r="D4829">
            <v>2197</v>
          </cell>
        </row>
        <row r="4830">
          <cell r="A4830">
            <v>4831</v>
          </cell>
          <cell r="B4830" t="str">
            <v>KWIKSET GRECIAN DE BAÑO</v>
          </cell>
          <cell r="C4830" t="str">
            <v>UN</v>
          </cell>
          <cell r="D4830">
            <v>18444</v>
          </cell>
        </row>
        <row r="4831">
          <cell r="A4831">
            <v>4832</v>
          </cell>
          <cell r="B4831" t="str">
            <v>KWIKSET GRECIAN DE ALCOBA</v>
          </cell>
          <cell r="C4831" t="str">
            <v>UN</v>
          </cell>
          <cell r="D4831">
            <v>24244</v>
          </cell>
        </row>
        <row r="4832">
          <cell r="A4832">
            <v>4833</v>
          </cell>
          <cell r="B4832" t="str">
            <v>REGADERA DUAL      EUROPA</v>
          </cell>
          <cell r="C4832" t="str">
            <v>UN</v>
          </cell>
          <cell r="D4832">
            <v>18206</v>
          </cell>
        </row>
        <row r="4833">
          <cell r="A4833">
            <v>4834</v>
          </cell>
          <cell r="B4833" t="str">
            <v>REGADERA VENECIANA</v>
          </cell>
          <cell r="C4833" t="str">
            <v>UN</v>
          </cell>
          <cell r="D4833">
            <v>9170</v>
          </cell>
        </row>
        <row r="4834">
          <cell r="A4834">
            <v>4835</v>
          </cell>
          <cell r="B4834" t="str">
            <v>REGADERA CORRIENTE CROM.</v>
          </cell>
          <cell r="C4834" t="str">
            <v>UN</v>
          </cell>
          <cell r="D4834">
            <v>6911</v>
          </cell>
        </row>
        <row r="4835">
          <cell r="A4835">
            <v>4836</v>
          </cell>
          <cell r="B4835" t="str">
            <v>REGADERA OVAL</v>
          </cell>
          <cell r="C4835" t="str">
            <v>UN</v>
          </cell>
          <cell r="D4835">
            <v>7473</v>
          </cell>
        </row>
        <row r="4836">
          <cell r="A4836">
            <v>4837</v>
          </cell>
          <cell r="B4836" t="str">
            <v>REJILLA EUROPA    CROMADA</v>
          </cell>
          <cell r="C4836" t="str">
            <v>UN</v>
          </cell>
          <cell r="D4836">
            <v>3944</v>
          </cell>
        </row>
        <row r="4837">
          <cell r="A4837">
            <v>4838</v>
          </cell>
          <cell r="B4837" t="str">
            <v>REJILLA SIN CROMAR</v>
          </cell>
          <cell r="C4837" t="str">
            <v>UN</v>
          </cell>
          <cell r="D4837">
            <v>3944</v>
          </cell>
        </row>
        <row r="4838">
          <cell r="A4838">
            <v>4839</v>
          </cell>
          <cell r="B4838" t="str">
            <v>REJILLA CUADRADA EUR.CROM</v>
          </cell>
          <cell r="C4838" t="str">
            <v>UN</v>
          </cell>
          <cell r="D4838">
            <v>3944</v>
          </cell>
        </row>
        <row r="4839">
          <cell r="A4839">
            <v>4840</v>
          </cell>
          <cell r="B4839" t="str">
            <v>REJILLA CUADRADA GRIS</v>
          </cell>
          <cell r="C4839" t="str">
            <v>UN</v>
          </cell>
          <cell r="D4839">
            <v>2123</v>
          </cell>
        </row>
        <row r="4840">
          <cell r="A4840">
            <v>4841</v>
          </cell>
          <cell r="B4840" t="str">
            <v>MADERA ABARCO</v>
          </cell>
          <cell r="C4840" t="str">
            <v>ML</v>
          </cell>
          <cell r="D4840">
            <v>2296</v>
          </cell>
        </row>
        <row r="4841">
          <cell r="A4841">
            <v>4842</v>
          </cell>
          <cell r="B4841" t="str">
            <v>MEZC.L/PLATOS MONOCONTROL</v>
          </cell>
          <cell r="C4841" t="str">
            <v>UN</v>
          </cell>
          <cell r="D4841">
            <v>60742</v>
          </cell>
        </row>
        <row r="4842">
          <cell r="A4842">
            <v>4843</v>
          </cell>
          <cell r="B4842" t="str">
            <v>MEZC.L/PLATOS      EUROPA</v>
          </cell>
          <cell r="C4842" t="str">
            <v>UN</v>
          </cell>
          <cell r="D4842">
            <v>48744</v>
          </cell>
        </row>
        <row r="4843">
          <cell r="A4843">
            <v>4844</v>
          </cell>
          <cell r="B4843" t="str">
            <v>MEZC.L/PLATOS LOIRA CRIST</v>
          </cell>
          <cell r="C4843" t="str">
            <v>UN</v>
          </cell>
          <cell r="D4843">
            <v>48744</v>
          </cell>
        </row>
        <row r="4844">
          <cell r="A4844">
            <v>4845</v>
          </cell>
          <cell r="B4844" t="str">
            <v>MEZC.L/PLATOS SOBR/P IRIS</v>
          </cell>
          <cell r="C4844" t="str">
            <v>UN</v>
          </cell>
          <cell r="D4844">
            <v>38913</v>
          </cell>
        </row>
        <row r="4845">
          <cell r="A4845">
            <v>4846</v>
          </cell>
          <cell r="B4845" t="str">
            <v>KWIKSET GRECIAN DE ENTRAD</v>
          </cell>
          <cell r="C4845" t="str">
            <v>UN</v>
          </cell>
          <cell r="D4845">
            <v>36192</v>
          </cell>
        </row>
        <row r="4846">
          <cell r="A4846">
            <v>4847</v>
          </cell>
          <cell r="B4846" t="str">
            <v>MEZC.L/PL.ALETA PICO ALC.</v>
          </cell>
          <cell r="C4846" t="str">
            <v>UN</v>
          </cell>
          <cell r="D4846">
            <v>35577</v>
          </cell>
        </row>
        <row r="4847">
          <cell r="A4847">
            <v>4848</v>
          </cell>
          <cell r="B4847" t="str">
            <v>LLAVE DE COCINA C/EXTENS.</v>
          </cell>
          <cell r="C4847" t="str">
            <v>UN</v>
          </cell>
          <cell r="D4847">
            <v>15376</v>
          </cell>
        </row>
        <row r="4848">
          <cell r="A4848">
            <v>4849</v>
          </cell>
          <cell r="B4848" t="str">
            <v>LLAVE DE COCINA PESADA</v>
          </cell>
          <cell r="C4848" t="str">
            <v>UN</v>
          </cell>
          <cell r="D4848">
            <v>12878</v>
          </cell>
        </row>
        <row r="4849">
          <cell r="A4849">
            <v>4850</v>
          </cell>
          <cell r="B4849" t="str">
            <v>ANTICORROSIVO ROJO     01</v>
          </cell>
          <cell r="C4849" t="str">
            <v>GL</v>
          </cell>
          <cell r="D4849">
            <v>15100</v>
          </cell>
        </row>
        <row r="4850">
          <cell r="A4850">
            <v>4851</v>
          </cell>
          <cell r="B4850" t="str">
            <v>LLAVE LAVADORA-CALENTADOR</v>
          </cell>
          <cell r="C4850" t="str">
            <v>UN</v>
          </cell>
          <cell r="D4850">
            <v>13418</v>
          </cell>
        </row>
        <row r="4851">
          <cell r="A4851">
            <v>4852</v>
          </cell>
          <cell r="B4851" t="str">
            <v>TVP CLASICO ASERRADO   01</v>
          </cell>
          <cell r="C4851" t="str">
            <v>M2</v>
          </cell>
          <cell r="D4851">
            <v>77720</v>
          </cell>
        </row>
        <row r="4852">
          <cell r="A4852">
            <v>4853</v>
          </cell>
          <cell r="B4852" t="str">
            <v>TVP CLASICO CUADREADO</v>
          </cell>
          <cell r="C4852" t="str">
            <v>M2</v>
          </cell>
          <cell r="D4852">
            <v>88276</v>
          </cell>
        </row>
        <row r="4853">
          <cell r="A4853">
            <v>4854</v>
          </cell>
          <cell r="B4853" t="str">
            <v>TVP CLASICO CUADREADO  01</v>
          </cell>
          <cell r="C4853" t="str">
            <v>M2</v>
          </cell>
          <cell r="D4853">
            <v>109156</v>
          </cell>
        </row>
        <row r="4854">
          <cell r="A4854">
            <v>4855</v>
          </cell>
          <cell r="B4854" t="str">
            <v>VERDE SALTAN 153x305x10</v>
          </cell>
          <cell r="C4854" t="str">
            <v>M2</v>
          </cell>
          <cell r="D4854">
            <v>127600</v>
          </cell>
        </row>
        <row r="4855">
          <cell r="A4855">
            <v>4856</v>
          </cell>
          <cell r="B4855" t="str">
            <v>VERDE SALTAN 305x305x10</v>
          </cell>
          <cell r="C4855" t="str">
            <v>M2</v>
          </cell>
          <cell r="D4855">
            <v>127600</v>
          </cell>
        </row>
        <row r="4856">
          <cell r="A4856">
            <v>4857</v>
          </cell>
          <cell r="B4856" t="str">
            <v>138978NION MECANICA    2"</v>
          </cell>
          <cell r="C4856" t="str">
            <v>UN</v>
          </cell>
          <cell r="D4856">
            <v>126344</v>
          </cell>
        </row>
        <row r="4857">
          <cell r="A4857">
            <v>4858</v>
          </cell>
          <cell r="B4857" t="str">
            <v>EXT.ESCUDO LLAVE T.  1/2"</v>
          </cell>
          <cell r="C4857" t="str">
            <v>UN</v>
          </cell>
          <cell r="D4857">
            <v>2480</v>
          </cell>
        </row>
        <row r="4858">
          <cell r="A4858">
            <v>4859</v>
          </cell>
          <cell r="B4858" t="str">
            <v>VERDE SALTAN ZOCALO</v>
          </cell>
          <cell r="C4858" t="str">
            <v>M2</v>
          </cell>
          <cell r="D4858">
            <v>9280</v>
          </cell>
        </row>
        <row r="4859">
          <cell r="A4859">
            <v>4860</v>
          </cell>
          <cell r="B4859" t="str">
            <v>LLAVE TERMINAL MANG. 1/2"</v>
          </cell>
          <cell r="C4859" t="str">
            <v>UN</v>
          </cell>
          <cell r="D4859">
            <v>6206</v>
          </cell>
        </row>
        <row r="4860">
          <cell r="A4860">
            <v>4861</v>
          </cell>
          <cell r="B4860" t="str">
            <v>BOQUILLAS JUEGO 1 1/2"</v>
          </cell>
          <cell r="C4860" t="str">
            <v>UN</v>
          </cell>
          <cell r="D4860">
            <v>703</v>
          </cell>
        </row>
        <row r="4861">
          <cell r="A4861">
            <v>4862</v>
          </cell>
          <cell r="B4861" t="str">
            <v>LLAVE CAMPANA ECONOM.1.2"</v>
          </cell>
          <cell r="C4861" t="str">
            <v>UN</v>
          </cell>
          <cell r="D4861">
            <v>8755</v>
          </cell>
        </row>
        <row r="4862">
          <cell r="A4862">
            <v>4863</v>
          </cell>
          <cell r="B4862" t="str">
            <v>LLAVE CONTEN.MD.PASO 1/2"</v>
          </cell>
          <cell r="C4862" t="str">
            <v>UN</v>
          </cell>
          <cell r="D4862">
            <v>5337</v>
          </cell>
        </row>
        <row r="4863">
          <cell r="A4863">
            <v>4864</v>
          </cell>
          <cell r="B4863" t="str">
            <v>LLAVE TERM.CORR.LIV. 1/2"</v>
          </cell>
          <cell r="C4863" t="str">
            <v>UN</v>
          </cell>
          <cell r="D4863">
            <v>4421</v>
          </cell>
        </row>
        <row r="4864">
          <cell r="A4864">
            <v>4865</v>
          </cell>
          <cell r="B4864" t="str">
            <v>KWIKSET GRECIAN DE ENTR01</v>
          </cell>
          <cell r="C4864" t="str">
            <v>UN</v>
          </cell>
          <cell r="D4864">
            <v>26796</v>
          </cell>
        </row>
        <row r="4865">
          <cell r="A4865">
            <v>4866</v>
          </cell>
          <cell r="B4865" t="str">
            <v>LLAVE TERM.MANG.LIV. 1/2"</v>
          </cell>
          <cell r="C4865" t="str">
            <v>UN</v>
          </cell>
          <cell r="D4865">
            <v>4633</v>
          </cell>
        </row>
        <row r="4866">
          <cell r="A4866">
            <v>4867</v>
          </cell>
          <cell r="B4866" t="str">
            <v>TINA FRANCESA   1.8x1x.42</v>
          </cell>
          <cell r="C4866" t="str">
            <v>UN</v>
          </cell>
          <cell r="D4866">
            <v>351301</v>
          </cell>
        </row>
        <row r="4867">
          <cell r="A4867">
            <v>4868</v>
          </cell>
          <cell r="B4867" t="str">
            <v>VERDE SALTAN 153x305x11</v>
          </cell>
          <cell r="C4867" t="str">
            <v>M2</v>
          </cell>
          <cell r="D4867">
            <v>123192</v>
          </cell>
        </row>
        <row r="4868">
          <cell r="A4868">
            <v>4869</v>
          </cell>
          <cell r="B4868" t="str">
            <v>TINA ITALIANA  1.7x.7x.42</v>
          </cell>
          <cell r="C4868" t="str">
            <v>UN</v>
          </cell>
          <cell r="D4868">
            <v>225872</v>
          </cell>
        </row>
        <row r="4869">
          <cell r="A4869">
            <v>4870</v>
          </cell>
          <cell r="B4869" t="str">
            <v>TUBO PVC RIEGO         3"</v>
          </cell>
          <cell r="C4869" t="str">
            <v>ML</v>
          </cell>
          <cell r="D4869">
            <v>4125</v>
          </cell>
        </row>
        <row r="4870">
          <cell r="A4870">
            <v>4871</v>
          </cell>
          <cell r="B4870" t="str">
            <v>VERDE SALTAN 305x305X11</v>
          </cell>
          <cell r="C4870" t="str">
            <v>M2</v>
          </cell>
          <cell r="D4870">
            <v>123192</v>
          </cell>
        </row>
        <row r="4871">
          <cell r="A4871">
            <v>4872</v>
          </cell>
          <cell r="B4871" t="str">
            <v>VERDE SALTAN 153x305X20</v>
          </cell>
          <cell r="C4871" t="str">
            <v>M2</v>
          </cell>
          <cell r="D4871">
            <v>134328</v>
          </cell>
        </row>
        <row r="4872">
          <cell r="A4872">
            <v>4873</v>
          </cell>
          <cell r="B4872" t="str">
            <v>MEZC.L/PLATOS CONEX. 1/2"</v>
          </cell>
          <cell r="C4872" t="str">
            <v>UN</v>
          </cell>
          <cell r="D4872">
            <v>31525</v>
          </cell>
        </row>
        <row r="4873">
          <cell r="A4873">
            <v>4874</v>
          </cell>
          <cell r="B4873" t="str">
            <v>DUCHA PLASTICA</v>
          </cell>
          <cell r="C4873" t="str">
            <v>UN</v>
          </cell>
          <cell r="D4873">
            <v>2956</v>
          </cell>
        </row>
        <row r="4874">
          <cell r="A4874">
            <v>4875</v>
          </cell>
          <cell r="B4874" t="str">
            <v>DUCHA PLASTICA    CROMADA</v>
          </cell>
          <cell r="C4874" t="str">
            <v>UN</v>
          </cell>
          <cell r="D4874">
            <v>4329</v>
          </cell>
        </row>
        <row r="4875">
          <cell r="A4875">
            <v>4876</v>
          </cell>
          <cell r="B4875" t="str">
            <v>MEZCL.L/PLATOS PARED   8"</v>
          </cell>
          <cell r="C4875" t="str">
            <v>UN</v>
          </cell>
          <cell r="D4875">
            <v>164708</v>
          </cell>
        </row>
        <row r="4876">
          <cell r="A4876">
            <v>4877</v>
          </cell>
          <cell r="B4876" t="str">
            <v>MEZCL.L/PLATOS PARED   01</v>
          </cell>
          <cell r="C4876" t="str">
            <v>UN</v>
          </cell>
          <cell r="D4876">
            <v>171483</v>
          </cell>
        </row>
        <row r="4877">
          <cell r="A4877">
            <v>4878</v>
          </cell>
          <cell r="B4877" t="str">
            <v>LLAVE MOVIL PARED</v>
          </cell>
          <cell r="C4877" t="str">
            <v>UN</v>
          </cell>
          <cell r="D4877">
            <v>56817</v>
          </cell>
        </row>
        <row r="4878">
          <cell r="A4878">
            <v>4879</v>
          </cell>
          <cell r="B4878" t="str">
            <v>LLAVE MOVIL MESA</v>
          </cell>
          <cell r="C4878" t="str">
            <v>UN</v>
          </cell>
          <cell r="D4878">
            <v>85921</v>
          </cell>
        </row>
        <row r="4879">
          <cell r="A4879">
            <v>4880</v>
          </cell>
          <cell r="B4879" t="str">
            <v>INST.PISO VINILO C/PEGANT</v>
          </cell>
          <cell r="C4879" t="str">
            <v>M2</v>
          </cell>
          <cell r="D4879">
            <v>1200</v>
          </cell>
        </row>
        <row r="4880">
          <cell r="A4880">
            <v>4881</v>
          </cell>
          <cell r="B4880" t="str">
            <v>MEZCL.L/PLATOS MONOBL. 8"</v>
          </cell>
          <cell r="C4880" t="str">
            <v>UN</v>
          </cell>
          <cell r="D4880">
            <v>152540</v>
          </cell>
        </row>
        <row r="4881">
          <cell r="A4881">
            <v>4882</v>
          </cell>
          <cell r="B4881" t="str">
            <v>TINA NORUEGA DI.1.3 H=.42</v>
          </cell>
          <cell r="C4881" t="str">
            <v>UN</v>
          </cell>
          <cell r="D4881">
            <v>103644</v>
          </cell>
        </row>
        <row r="4882">
          <cell r="A4882">
            <v>4883</v>
          </cell>
          <cell r="B4882" t="str">
            <v>MEZCL.MESA TIPO C      6"</v>
          </cell>
          <cell r="C4882" t="str">
            <v>UN</v>
          </cell>
          <cell r="D4882">
            <v>122716</v>
          </cell>
        </row>
        <row r="4883">
          <cell r="A4883">
            <v>4884</v>
          </cell>
          <cell r="B4883" t="str">
            <v>MEZCL.MESA TIPO C      8"</v>
          </cell>
          <cell r="C4883" t="str">
            <v>UN</v>
          </cell>
          <cell r="D4883">
            <v>133968</v>
          </cell>
        </row>
        <row r="4884">
          <cell r="A4884">
            <v>4885</v>
          </cell>
          <cell r="B4884" t="str">
            <v>MEZCL.DUCHA 3 LLAVES</v>
          </cell>
          <cell r="C4884" t="str">
            <v>UN</v>
          </cell>
          <cell r="D4884">
            <v>223636</v>
          </cell>
        </row>
        <row r="4885">
          <cell r="A4885">
            <v>4886</v>
          </cell>
          <cell r="B4885" t="str">
            <v>C.RASO PLYCEM LISO</v>
          </cell>
          <cell r="C4885" t="str">
            <v>M2</v>
          </cell>
          <cell r="D4885">
            <v>14802</v>
          </cell>
        </row>
        <row r="4886">
          <cell r="A4886">
            <v>4887</v>
          </cell>
          <cell r="B4886" t="str">
            <v>TUBO PVC RIEGO         4"</v>
          </cell>
          <cell r="C4886" t="str">
            <v>ML</v>
          </cell>
          <cell r="D4886">
            <v>6832</v>
          </cell>
        </row>
        <row r="4887">
          <cell r="A4887">
            <v>4888</v>
          </cell>
          <cell r="B4887" t="str">
            <v>TUBO PVC RIEGO         6"</v>
          </cell>
          <cell r="C4887" t="str">
            <v>ML</v>
          </cell>
          <cell r="D4887">
            <v>13121</v>
          </cell>
        </row>
        <row r="4888">
          <cell r="A4888">
            <v>4889</v>
          </cell>
          <cell r="B4888" t="str">
            <v>TINA OVAL    1.52x1.06x.4</v>
          </cell>
          <cell r="C4888" t="str">
            <v>UN</v>
          </cell>
          <cell r="D4888">
            <v>273811</v>
          </cell>
        </row>
        <row r="4889">
          <cell r="A4889">
            <v>4890</v>
          </cell>
          <cell r="B4889" t="str">
            <v>VERDE SALTAN 153X305x2001</v>
          </cell>
          <cell r="C4889" t="str">
            <v>M2</v>
          </cell>
          <cell r="D4889">
            <v>143724</v>
          </cell>
        </row>
        <row r="4890">
          <cell r="A4890">
            <v>4891</v>
          </cell>
          <cell r="B4890" t="str">
            <v>MEZCL.DUCHA 2 LLAVES   8"</v>
          </cell>
          <cell r="C4890" t="str">
            <v>UN</v>
          </cell>
          <cell r="D4890">
            <v>158908</v>
          </cell>
        </row>
        <row r="4891">
          <cell r="A4891">
            <v>4892</v>
          </cell>
          <cell r="B4891" t="str">
            <v>MEZCL.LAVAMANOS 3H     8"</v>
          </cell>
          <cell r="C4891" t="str">
            <v>UN</v>
          </cell>
          <cell r="D4891">
            <v>171193</v>
          </cell>
        </row>
        <row r="4892">
          <cell r="A4892">
            <v>4893</v>
          </cell>
          <cell r="B4892" t="str">
            <v>MEZCL.L/MANOS MONOBL.  4"</v>
          </cell>
          <cell r="C4892" t="str">
            <v>UN</v>
          </cell>
          <cell r="D4892">
            <v>130106</v>
          </cell>
        </row>
        <row r="4893">
          <cell r="A4893">
            <v>4894</v>
          </cell>
          <cell r="B4893" t="str">
            <v>TUBO PVC RIEGO         8"</v>
          </cell>
          <cell r="C4893" t="str">
            <v>ML</v>
          </cell>
          <cell r="D4893">
            <v>23011</v>
          </cell>
        </row>
        <row r="4894">
          <cell r="A4894">
            <v>4895</v>
          </cell>
          <cell r="B4894" t="str">
            <v>TUBO PVC RIEGO        10"</v>
          </cell>
          <cell r="C4894" t="str">
            <v>ML</v>
          </cell>
          <cell r="D4894">
            <v>35575</v>
          </cell>
        </row>
        <row r="4895">
          <cell r="A4895">
            <v>4896</v>
          </cell>
          <cell r="B4895" t="str">
            <v>MEZCL.L/PLATOS COLOR   8"</v>
          </cell>
          <cell r="C4895" t="str">
            <v>UN</v>
          </cell>
          <cell r="D4895">
            <v>25694</v>
          </cell>
        </row>
        <row r="4896">
          <cell r="A4896">
            <v>4897</v>
          </cell>
          <cell r="B4896" t="str">
            <v>MEZCL.L/PLATOS CROMO   8"</v>
          </cell>
          <cell r="C4896" t="str">
            <v>UN</v>
          </cell>
          <cell r="D4896">
            <v>25833</v>
          </cell>
        </row>
        <row r="4897">
          <cell r="A4897">
            <v>4898</v>
          </cell>
          <cell r="B4897" t="str">
            <v>MEZCL.DUCHA COLOR SU   8"</v>
          </cell>
          <cell r="C4897" t="str">
            <v>UN</v>
          </cell>
          <cell r="D4897">
            <v>30264</v>
          </cell>
        </row>
        <row r="4898">
          <cell r="A4898">
            <v>4899</v>
          </cell>
          <cell r="B4898" t="str">
            <v>MEZCL.DUCHA CROMO CU   8"</v>
          </cell>
          <cell r="C4898" t="str">
            <v>UN</v>
          </cell>
          <cell r="D4898">
            <v>35020</v>
          </cell>
        </row>
        <row r="4899">
          <cell r="A4899">
            <v>4900</v>
          </cell>
          <cell r="B4899" t="str">
            <v>REGISTRO DUCHA COLOR</v>
          </cell>
          <cell r="C4899" t="str">
            <v>UN</v>
          </cell>
          <cell r="D4899">
            <v>10602</v>
          </cell>
        </row>
        <row r="4900">
          <cell r="A4900">
            <v>4901</v>
          </cell>
          <cell r="B4900" t="str">
            <v>VERDE SALTAN 305X305x20</v>
          </cell>
          <cell r="C4900" t="str">
            <v>M2</v>
          </cell>
          <cell r="D4900">
            <v>140592</v>
          </cell>
        </row>
        <row r="4901">
          <cell r="A4901">
            <v>4902</v>
          </cell>
          <cell r="B4901" t="str">
            <v>DUCTO TELEFONICO PVC 1/2"</v>
          </cell>
          <cell r="C4901" t="str">
            <v>ML</v>
          </cell>
          <cell r="D4901">
            <v>573</v>
          </cell>
        </row>
        <row r="4902">
          <cell r="A4902">
            <v>4903</v>
          </cell>
          <cell r="B4902" t="str">
            <v>VERDE SALTAN 305x305x2001</v>
          </cell>
          <cell r="C4902" t="str">
            <v>M2</v>
          </cell>
          <cell r="D4902">
            <v>151612</v>
          </cell>
        </row>
        <row r="4903">
          <cell r="A4903">
            <v>4904</v>
          </cell>
          <cell r="B4903" t="str">
            <v>VERDE SALTAN 305x610x20</v>
          </cell>
          <cell r="C4903" t="str">
            <v>M2</v>
          </cell>
          <cell r="D4903">
            <v>148364</v>
          </cell>
        </row>
        <row r="4904">
          <cell r="A4904">
            <v>4905</v>
          </cell>
          <cell r="B4904" t="str">
            <v>REGISTRO DUCHA CROMO</v>
          </cell>
          <cell r="C4904" t="str">
            <v>UN</v>
          </cell>
          <cell r="D4904">
            <v>11472</v>
          </cell>
        </row>
        <row r="4905">
          <cell r="A4905">
            <v>4906</v>
          </cell>
          <cell r="B4905" t="str">
            <v>ENCHAPE LISBOA</v>
          </cell>
          <cell r="C4905" t="str">
            <v>M2</v>
          </cell>
          <cell r="D4905">
            <v>26898</v>
          </cell>
        </row>
        <row r="4906">
          <cell r="A4906">
            <v>4907</v>
          </cell>
          <cell r="B4906" t="str">
            <v>ENCHAPE DECORADOS LOGOS B</v>
          </cell>
          <cell r="C4906" t="str">
            <v>M2</v>
          </cell>
          <cell r="D4906">
            <v>25600</v>
          </cell>
        </row>
        <row r="4907">
          <cell r="A4907">
            <v>4908</v>
          </cell>
          <cell r="B4907" t="str">
            <v>ENCHAPE DECORADOS LISBOA</v>
          </cell>
          <cell r="C4907" t="str">
            <v>M2</v>
          </cell>
          <cell r="D4907">
            <v>15367</v>
          </cell>
        </row>
        <row r="4908">
          <cell r="A4908">
            <v>4909</v>
          </cell>
          <cell r="B4908" t="str">
            <v>DUCHA PERSONAL URANO</v>
          </cell>
          <cell r="C4908" t="str">
            <v>UN</v>
          </cell>
          <cell r="D4908">
            <v>25903</v>
          </cell>
        </row>
        <row r="4909">
          <cell r="A4909">
            <v>4910</v>
          </cell>
          <cell r="B4909" t="str">
            <v>DUCHA PERSONAL DOBLE FUN.</v>
          </cell>
          <cell r="C4909" t="str">
            <v>UN</v>
          </cell>
          <cell r="D4909">
            <v>42398</v>
          </cell>
        </row>
        <row r="4910">
          <cell r="A4910">
            <v>4911</v>
          </cell>
          <cell r="B4910" t="str">
            <v>LLAVE L/MANOS URANO CL.</v>
          </cell>
          <cell r="C4910" t="str">
            <v>UN</v>
          </cell>
          <cell r="D4910">
            <v>6368</v>
          </cell>
        </row>
        <row r="4911">
          <cell r="A4911">
            <v>4912</v>
          </cell>
          <cell r="B4911" t="str">
            <v>LLAVE L/MANOS URANO CROMO</v>
          </cell>
          <cell r="C4911" t="str">
            <v>UN</v>
          </cell>
          <cell r="D4911">
            <v>12969</v>
          </cell>
        </row>
        <row r="4912">
          <cell r="A4912">
            <v>4913</v>
          </cell>
          <cell r="B4912" t="str">
            <v>MEZCL.L/MANOS URANO CL 4"</v>
          </cell>
          <cell r="C4912" t="str">
            <v>UN</v>
          </cell>
          <cell r="D4912">
            <v>21460</v>
          </cell>
        </row>
        <row r="4913">
          <cell r="A4913">
            <v>4914</v>
          </cell>
          <cell r="B4913" t="str">
            <v>MEZCL.L/MANOS URANO CR 4"</v>
          </cell>
          <cell r="C4913" t="str">
            <v>UN</v>
          </cell>
          <cell r="D4913">
            <v>25508</v>
          </cell>
        </row>
        <row r="4914">
          <cell r="A4914">
            <v>4915</v>
          </cell>
          <cell r="B4914" t="str">
            <v>MEZCL.L/MANOS URANO PL 8"</v>
          </cell>
          <cell r="C4914" t="str">
            <v>UN</v>
          </cell>
          <cell r="D4914">
            <v>33814</v>
          </cell>
        </row>
        <row r="4915">
          <cell r="A4915">
            <v>4916</v>
          </cell>
          <cell r="B4915" t="str">
            <v>MEZCL.L/MANOS URANO CR 8"</v>
          </cell>
          <cell r="C4915" t="str">
            <v>UN</v>
          </cell>
          <cell r="D4915">
            <v>41342</v>
          </cell>
        </row>
        <row r="4916">
          <cell r="A4916">
            <v>4917</v>
          </cell>
          <cell r="B4916" t="str">
            <v>VERDE SALTAN 305x610x2001</v>
          </cell>
          <cell r="C4916" t="str">
            <v>M2</v>
          </cell>
          <cell r="D4916">
            <v>159384</v>
          </cell>
        </row>
        <row r="4917">
          <cell r="A4917">
            <v>4918</v>
          </cell>
          <cell r="B4917" t="str">
            <v>ENCHAPE DECORADO ORIENT B</v>
          </cell>
          <cell r="C4917" t="str">
            <v>M2</v>
          </cell>
          <cell r="D4917">
            <v>20468</v>
          </cell>
        </row>
        <row r="4918">
          <cell r="A4918">
            <v>4919</v>
          </cell>
          <cell r="B4918" t="str">
            <v>LLAVE EXTENS. TERMINAL</v>
          </cell>
          <cell r="C4918" t="str">
            <v>UN</v>
          </cell>
          <cell r="D4918">
            <v>13340</v>
          </cell>
        </row>
        <row r="4919">
          <cell r="A4919">
            <v>4920</v>
          </cell>
          <cell r="B4919" t="str">
            <v>LLAVE MANGUERA</v>
          </cell>
          <cell r="C4919" t="str">
            <v>UN</v>
          </cell>
          <cell r="D4919">
            <v>9918</v>
          </cell>
        </row>
        <row r="4920">
          <cell r="A4920">
            <v>4921</v>
          </cell>
          <cell r="B4920" t="str">
            <v>LLAVE TERMINAL     SATIN.</v>
          </cell>
          <cell r="C4920" t="str">
            <v>UN</v>
          </cell>
          <cell r="D4920">
            <v>9164</v>
          </cell>
        </row>
        <row r="4921">
          <cell r="A4921">
            <v>4922</v>
          </cell>
          <cell r="B4921" t="str">
            <v>CONECTOR ALUM. 1/2"</v>
          </cell>
          <cell r="C4921" t="str">
            <v>UN</v>
          </cell>
          <cell r="D4921">
            <v>1392</v>
          </cell>
        </row>
        <row r="4922">
          <cell r="A4922">
            <v>4923</v>
          </cell>
          <cell r="B4922" t="str">
            <v>CONECTOR COBRE LAVAMANOS</v>
          </cell>
          <cell r="C4922" t="str">
            <v>UN</v>
          </cell>
          <cell r="D4922">
            <v>3677</v>
          </cell>
        </row>
        <row r="4923">
          <cell r="A4923">
            <v>4924</v>
          </cell>
          <cell r="B4923" t="str">
            <v>PISO ATLAS   G</v>
          </cell>
          <cell r="C4923" t="str">
            <v>M2</v>
          </cell>
          <cell r="D4923">
            <v>37326</v>
          </cell>
        </row>
        <row r="4924">
          <cell r="A4924">
            <v>4925</v>
          </cell>
          <cell r="B4924" t="str">
            <v>VERDE SALTAN ASERRADO</v>
          </cell>
          <cell r="C4924" t="str">
            <v>M2</v>
          </cell>
          <cell r="D4924">
            <v>111128</v>
          </cell>
        </row>
        <row r="4925">
          <cell r="A4925">
            <v>4926</v>
          </cell>
          <cell r="B4925" t="str">
            <v>VERDE SALTAN ASERRADO  01</v>
          </cell>
          <cell r="C4925" t="str">
            <v>M2</v>
          </cell>
          <cell r="D4925">
            <v>123656</v>
          </cell>
        </row>
        <row r="4926">
          <cell r="A4926">
            <v>4927</v>
          </cell>
          <cell r="B4926" t="str">
            <v>VERDE SALTAN CUADREADO</v>
          </cell>
          <cell r="C4926" t="str">
            <v>M2</v>
          </cell>
          <cell r="D4926">
            <v>169012</v>
          </cell>
        </row>
        <row r="4927">
          <cell r="A4927">
            <v>4928</v>
          </cell>
          <cell r="B4927" t="str">
            <v>VERDE SALTAN CUADREADO 01</v>
          </cell>
          <cell r="C4927" t="str">
            <v>M2</v>
          </cell>
          <cell r="D4927">
            <v>181308</v>
          </cell>
        </row>
        <row r="4928">
          <cell r="A4928">
            <v>4929</v>
          </cell>
          <cell r="B4928" t="str">
            <v>VERDE ESMERALD 153X305x20</v>
          </cell>
          <cell r="C4928" t="str">
            <v>M2</v>
          </cell>
          <cell r="D4928">
            <v>122496</v>
          </cell>
        </row>
        <row r="4929">
          <cell r="A4929">
            <v>4930</v>
          </cell>
          <cell r="B4929" t="str">
            <v>DUCTO TELEFONICO PVC   1"</v>
          </cell>
          <cell r="C4929" t="str">
            <v>ML</v>
          </cell>
          <cell r="D4929">
            <v>983</v>
          </cell>
        </row>
        <row r="4930">
          <cell r="A4930">
            <v>4931</v>
          </cell>
          <cell r="B4930" t="str">
            <v>DUCTO TELEFONICO PVC 11/4</v>
          </cell>
          <cell r="C4930" t="str">
            <v>ML</v>
          </cell>
          <cell r="D4930">
            <v>1521</v>
          </cell>
        </row>
        <row r="4931">
          <cell r="A4931">
            <v>4932</v>
          </cell>
          <cell r="B4931" t="str">
            <v>VERDE ESMERALD 305x305X20</v>
          </cell>
          <cell r="C4931" t="str">
            <v>M2</v>
          </cell>
          <cell r="D4931">
            <v>129224</v>
          </cell>
        </row>
        <row r="4932">
          <cell r="A4932">
            <v>4933</v>
          </cell>
          <cell r="B4932" t="str">
            <v>PEGANTE ASFALTICO PISOPAK</v>
          </cell>
          <cell r="C4932" t="str">
            <v>GL</v>
          </cell>
          <cell r="D4932">
            <v>8000</v>
          </cell>
        </row>
        <row r="4933">
          <cell r="A4933">
            <v>4934</v>
          </cell>
          <cell r="B4933" t="str">
            <v>CONECTOR COBRE SANITARIO</v>
          </cell>
          <cell r="C4933" t="str">
            <v>UN</v>
          </cell>
          <cell r="D4933">
            <v>4014</v>
          </cell>
        </row>
        <row r="4934">
          <cell r="A4934">
            <v>4935</v>
          </cell>
          <cell r="B4934" t="str">
            <v>VALVULA SALIDA SANITARIO</v>
          </cell>
          <cell r="C4934" t="str">
            <v>UN</v>
          </cell>
          <cell r="D4934">
            <v>6612</v>
          </cell>
        </row>
        <row r="4935">
          <cell r="A4935">
            <v>4936</v>
          </cell>
          <cell r="B4935" t="str">
            <v>VALVULA ENTRADA SANITARIO</v>
          </cell>
          <cell r="C4935" t="str">
            <v>UN</v>
          </cell>
          <cell r="D4935">
            <v>6612</v>
          </cell>
        </row>
        <row r="4936">
          <cell r="A4936">
            <v>4937</v>
          </cell>
          <cell r="B4936" t="str">
            <v>DUCHA TELEFONO C/SOPORTE</v>
          </cell>
          <cell r="C4936" t="str">
            <v>UN</v>
          </cell>
          <cell r="D4936">
            <v>19534</v>
          </cell>
        </row>
        <row r="4937">
          <cell r="A4937">
            <v>4938</v>
          </cell>
          <cell r="B4937" t="str">
            <v>DUCHA TELEFONO C/S  COLOR</v>
          </cell>
          <cell r="C4937" t="str">
            <v>UN</v>
          </cell>
          <cell r="D4937">
            <v>15544</v>
          </cell>
        </row>
        <row r="4938">
          <cell r="A4938">
            <v>4939</v>
          </cell>
          <cell r="B4938" t="str">
            <v>VERDE ESMERALD 305x610x20</v>
          </cell>
          <cell r="C4938" t="str">
            <v>M2</v>
          </cell>
          <cell r="D4938">
            <v>135836</v>
          </cell>
        </row>
        <row r="4939">
          <cell r="A4939">
            <v>4940</v>
          </cell>
          <cell r="B4939" t="str">
            <v>REJILLA SOSCO        3x2"</v>
          </cell>
          <cell r="C4939" t="str">
            <v>UN</v>
          </cell>
          <cell r="D4939">
            <v>2065</v>
          </cell>
        </row>
        <row r="4940">
          <cell r="A4940">
            <v>4941</v>
          </cell>
          <cell r="B4940" t="str">
            <v>REJILLA SOSCO    3 1/4x2"</v>
          </cell>
          <cell r="C4940" t="str">
            <v>UN</v>
          </cell>
          <cell r="D4940">
            <v>1450</v>
          </cell>
        </row>
        <row r="4941">
          <cell r="A4941">
            <v>4942</v>
          </cell>
          <cell r="B4941" t="str">
            <v>REJILLA A/CUCARACHA  3x2"</v>
          </cell>
          <cell r="C4941" t="str">
            <v>UN</v>
          </cell>
          <cell r="D4941">
            <v>1612</v>
          </cell>
        </row>
        <row r="4942">
          <cell r="A4942">
            <v>4943</v>
          </cell>
          <cell r="B4942" t="str">
            <v>REJILLA A/CUCARACHA  3x01</v>
          </cell>
          <cell r="C4942" t="str">
            <v>UN</v>
          </cell>
          <cell r="D4942">
            <v>2227</v>
          </cell>
        </row>
        <row r="4943">
          <cell r="A4943">
            <v>4944</v>
          </cell>
          <cell r="B4943" t="str">
            <v>REJILLA SOSCO        5x4"</v>
          </cell>
          <cell r="C4943" t="str">
            <v>UN</v>
          </cell>
          <cell r="D4943">
            <v>4907</v>
          </cell>
        </row>
        <row r="4944">
          <cell r="A4944">
            <v>4945</v>
          </cell>
          <cell r="B4944" t="str">
            <v>REJILLA SOSCO    3 1/4x01</v>
          </cell>
          <cell r="C4944" t="str">
            <v>UN</v>
          </cell>
          <cell r="D4944">
            <v>1340</v>
          </cell>
        </row>
        <row r="4945">
          <cell r="A4945">
            <v>4946</v>
          </cell>
          <cell r="B4945" t="str">
            <v>REJILLA PLANA          3"</v>
          </cell>
          <cell r="C4945" t="str">
            <v>UN</v>
          </cell>
          <cell r="D4945">
            <v>708</v>
          </cell>
        </row>
        <row r="4946">
          <cell r="A4946">
            <v>4947</v>
          </cell>
          <cell r="B4946" t="str">
            <v>REJILLA PLANA GALAXIA  3"</v>
          </cell>
          <cell r="C4946" t="str">
            <v>UN</v>
          </cell>
          <cell r="D4946">
            <v>882</v>
          </cell>
        </row>
        <row r="4947">
          <cell r="A4947">
            <v>4948</v>
          </cell>
          <cell r="B4947" t="str">
            <v>REJILLA LAVADERO 2.5x2.2"</v>
          </cell>
          <cell r="C4947" t="str">
            <v>UN</v>
          </cell>
          <cell r="D4947">
            <v>963</v>
          </cell>
        </row>
        <row r="4948">
          <cell r="A4948">
            <v>4949</v>
          </cell>
          <cell r="B4948" t="str">
            <v>REJILLA LAVADERO   2 1/2"</v>
          </cell>
          <cell r="C4948" t="str">
            <v>UN</v>
          </cell>
          <cell r="D4948">
            <v>522</v>
          </cell>
        </row>
        <row r="4949">
          <cell r="A4949">
            <v>4950</v>
          </cell>
          <cell r="B4949" t="str">
            <v>REJILLA VENTILACION 15x15</v>
          </cell>
          <cell r="C4949" t="str">
            <v>UN</v>
          </cell>
          <cell r="D4949">
            <v>2610</v>
          </cell>
        </row>
        <row r="4950">
          <cell r="A4950">
            <v>4951</v>
          </cell>
          <cell r="B4950" t="str">
            <v>REJILLA VENTILACION 20x20</v>
          </cell>
          <cell r="C4950" t="str">
            <v>UN</v>
          </cell>
          <cell r="D4950">
            <v>3805</v>
          </cell>
        </row>
        <row r="4951">
          <cell r="A4951">
            <v>4952</v>
          </cell>
          <cell r="B4951" t="str">
            <v>MALLA E.SOLDADA H-044</v>
          </cell>
          <cell r="C4951" t="str">
            <v>UN</v>
          </cell>
          <cell r="D4951">
            <v>8064</v>
          </cell>
        </row>
        <row r="4952">
          <cell r="A4952">
            <v>4953</v>
          </cell>
          <cell r="B4952" t="str">
            <v>MALLA E.SOLDADA H-050</v>
          </cell>
          <cell r="C4952" t="str">
            <v>UN</v>
          </cell>
          <cell r="D4952">
            <v>8201</v>
          </cell>
        </row>
        <row r="4953">
          <cell r="A4953">
            <v>4954</v>
          </cell>
          <cell r="B4953" t="str">
            <v>MALLA E.SOLDADA H-071</v>
          </cell>
          <cell r="C4953" t="str">
            <v>UN</v>
          </cell>
          <cell r="D4953">
            <v>10183</v>
          </cell>
        </row>
        <row r="4954">
          <cell r="A4954">
            <v>4955</v>
          </cell>
          <cell r="B4954" t="str">
            <v>MALLA E.SOLDADA H-084</v>
          </cell>
          <cell r="C4954" t="str">
            <v>UN</v>
          </cell>
          <cell r="D4954">
            <v>12207</v>
          </cell>
        </row>
        <row r="4955">
          <cell r="A4955">
            <v>4956</v>
          </cell>
          <cell r="B4955" t="str">
            <v>MALLA E.SOLDADA H-106</v>
          </cell>
          <cell r="C4955" t="str">
            <v>UN</v>
          </cell>
          <cell r="D4955">
            <v>13976</v>
          </cell>
        </row>
        <row r="4956">
          <cell r="A4956">
            <v>4957</v>
          </cell>
          <cell r="B4956" t="str">
            <v>MALLA E.SOLDADA H-106R</v>
          </cell>
          <cell r="C4956" t="str">
            <v>UN</v>
          </cell>
          <cell r="D4956">
            <v>12006</v>
          </cell>
        </row>
        <row r="4957">
          <cell r="A4957">
            <v>4958</v>
          </cell>
          <cell r="B4957" t="str">
            <v>MALLA E.SOLDADA H-131</v>
          </cell>
          <cell r="C4957" t="str">
            <v>UN</v>
          </cell>
          <cell r="D4957">
            <v>15740</v>
          </cell>
        </row>
        <row r="4958">
          <cell r="A4958">
            <v>4959</v>
          </cell>
          <cell r="B4958" t="str">
            <v>MALLA E.SOLDADA H-158</v>
          </cell>
          <cell r="C4958" t="str">
            <v>UN</v>
          </cell>
          <cell r="D4958">
            <v>19418</v>
          </cell>
        </row>
        <row r="4959">
          <cell r="A4959">
            <v>4960</v>
          </cell>
          <cell r="B4959" t="str">
            <v>MALLA E.SOLDADA H-196</v>
          </cell>
          <cell r="C4959" t="str">
            <v>UN</v>
          </cell>
          <cell r="D4959">
            <v>20832</v>
          </cell>
        </row>
        <row r="4960">
          <cell r="A4960">
            <v>4961</v>
          </cell>
          <cell r="B4960" t="str">
            <v>MALLA E.SOLDADA H-221</v>
          </cell>
          <cell r="C4960" t="str">
            <v>UN</v>
          </cell>
          <cell r="D4960">
            <v>22028</v>
          </cell>
        </row>
        <row r="4961">
          <cell r="A4961">
            <v>4962</v>
          </cell>
          <cell r="B4961" t="str">
            <v>MALLA E.SOLDADA H-257</v>
          </cell>
          <cell r="C4961" t="str">
            <v>UN</v>
          </cell>
          <cell r="D4961">
            <v>26634</v>
          </cell>
        </row>
        <row r="4962">
          <cell r="A4962">
            <v>4963</v>
          </cell>
          <cell r="B4962" t="str">
            <v>MALLA E.SOLDADA H-283</v>
          </cell>
          <cell r="C4962" t="str">
            <v>UN</v>
          </cell>
          <cell r="D4962">
            <v>30465</v>
          </cell>
        </row>
        <row r="4963">
          <cell r="A4963">
            <v>4964</v>
          </cell>
          <cell r="B4963" t="str">
            <v>MALLA E.SOLDADA H-335</v>
          </cell>
          <cell r="C4963" t="str">
            <v>UN</v>
          </cell>
          <cell r="D4963">
            <v>33223</v>
          </cell>
        </row>
        <row r="4964">
          <cell r="A4964">
            <v>4965</v>
          </cell>
          <cell r="B4964" t="str">
            <v>MALLA E.SOLDADA H-335R</v>
          </cell>
          <cell r="C4964" t="str">
            <v>UN</v>
          </cell>
          <cell r="D4964">
            <v>39545</v>
          </cell>
        </row>
        <row r="4965">
          <cell r="A4965">
            <v>4966</v>
          </cell>
          <cell r="B4965" t="str">
            <v>MALLA E.SOLDADA H-378</v>
          </cell>
          <cell r="C4965" t="str">
            <v>UN</v>
          </cell>
          <cell r="D4965">
            <v>36143</v>
          </cell>
        </row>
        <row r="4966">
          <cell r="A4966">
            <v>4967</v>
          </cell>
          <cell r="B4966" t="str">
            <v>MALLA E.SOLDADA H-442</v>
          </cell>
          <cell r="C4966" t="str">
            <v>UN</v>
          </cell>
          <cell r="D4966">
            <v>39677</v>
          </cell>
        </row>
        <row r="4967">
          <cell r="A4967">
            <v>4968</v>
          </cell>
          <cell r="B4967" t="str">
            <v>MALLA E.SOLDADA H-442R</v>
          </cell>
          <cell r="C4967" t="str">
            <v>UN</v>
          </cell>
          <cell r="D4967">
            <v>44660</v>
          </cell>
        </row>
        <row r="4968">
          <cell r="A4968">
            <v>4969</v>
          </cell>
          <cell r="B4968" t="str">
            <v>MALLA E.SOLDADA H-503</v>
          </cell>
          <cell r="C4968" t="str">
            <v>UN</v>
          </cell>
          <cell r="D4968">
            <v>54552</v>
          </cell>
        </row>
        <row r="4969">
          <cell r="A4969">
            <v>4970</v>
          </cell>
          <cell r="B4969" t="str">
            <v>MALLA E.SOLDADA H-513</v>
          </cell>
          <cell r="C4969" t="str">
            <v>UN</v>
          </cell>
          <cell r="D4969">
            <v>48034</v>
          </cell>
        </row>
        <row r="4970">
          <cell r="A4970">
            <v>4971</v>
          </cell>
          <cell r="B4970" t="str">
            <v>MALLA E.SOLDADA H-567</v>
          </cell>
          <cell r="C4970" t="str">
            <v>UN</v>
          </cell>
          <cell r="D4970">
            <v>59969</v>
          </cell>
        </row>
        <row r="4971">
          <cell r="A4971">
            <v>4972</v>
          </cell>
          <cell r="B4971" t="str">
            <v>MALLA E.SOLDADA H-589</v>
          </cell>
          <cell r="C4971" t="str">
            <v>UN</v>
          </cell>
          <cell r="D4971">
            <v>53882</v>
          </cell>
        </row>
        <row r="4972">
          <cell r="A4972">
            <v>4973</v>
          </cell>
          <cell r="B4972" t="str">
            <v>MALLA E.SOLDADA M-024</v>
          </cell>
          <cell r="C4972" t="str">
            <v>UN</v>
          </cell>
          <cell r="D4972">
            <v>4664</v>
          </cell>
        </row>
        <row r="4973">
          <cell r="A4973">
            <v>4974</v>
          </cell>
          <cell r="B4973" t="str">
            <v>MALLA E.SOLDADA M-064</v>
          </cell>
          <cell r="C4973" t="str">
            <v>UN</v>
          </cell>
          <cell r="D4973">
            <v>11086</v>
          </cell>
        </row>
        <row r="4974">
          <cell r="A4974">
            <v>4975</v>
          </cell>
          <cell r="B4974" t="str">
            <v>MALLA E.SOLDADA M-084</v>
          </cell>
          <cell r="C4974" t="str">
            <v>UN</v>
          </cell>
          <cell r="D4974">
            <v>15226</v>
          </cell>
        </row>
        <row r="4975">
          <cell r="A4975">
            <v>4976</v>
          </cell>
          <cell r="B4975" t="str">
            <v>MALLA E.SOLDADA M-106</v>
          </cell>
          <cell r="C4975" t="str">
            <v>UN</v>
          </cell>
          <cell r="D4975">
            <v>18520</v>
          </cell>
        </row>
        <row r="4976">
          <cell r="A4976">
            <v>4977</v>
          </cell>
          <cell r="B4976" t="str">
            <v>MALLA E.SOLDADA M-131</v>
          </cell>
          <cell r="C4976" t="str">
            <v>UN</v>
          </cell>
          <cell r="D4976">
            <v>23041</v>
          </cell>
        </row>
        <row r="4977">
          <cell r="A4977">
            <v>4978</v>
          </cell>
          <cell r="B4977" t="str">
            <v>MALLA E.SOLDADA M-159</v>
          </cell>
          <cell r="C4977" t="str">
            <v>UN</v>
          </cell>
          <cell r="D4977">
            <v>28785</v>
          </cell>
        </row>
        <row r="4978">
          <cell r="A4978">
            <v>4979</v>
          </cell>
          <cell r="B4978" t="str">
            <v>MALLA E.SOLDADA M-188</v>
          </cell>
          <cell r="C4978" t="str">
            <v>UN</v>
          </cell>
          <cell r="D4978">
            <v>30865</v>
          </cell>
        </row>
        <row r="4979">
          <cell r="A4979">
            <v>4980</v>
          </cell>
          <cell r="B4979" t="str">
            <v>MALLA E.SOLDADA M-221</v>
          </cell>
          <cell r="C4979" t="str">
            <v>UN</v>
          </cell>
          <cell r="D4979">
            <v>35464</v>
          </cell>
        </row>
        <row r="4980">
          <cell r="A4980">
            <v>4981</v>
          </cell>
          <cell r="B4980" t="str">
            <v>MALLA E.SOLDADA M-262</v>
          </cell>
          <cell r="C4980" t="str">
            <v>UN</v>
          </cell>
          <cell r="D4980">
            <v>41869</v>
          </cell>
        </row>
        <row r="4981">
          <cell r="A4981">
            <v>4982</v>
          </cell>
          <cell r="B4981" t="str">
            <v>MALLA E.SOLDADA M-295</v>
          </cell>
          <cell r="C4981" t="str">
            <v>UN</v>
          </cell>
          <cell r="D4981">
            <v>48105</v>
          </cell>
        </row>
        <row r="4982">
          <cell r="A4982">
            <v>4983</v>
          </cell>
          <cell r="B4982" t="str">
            <v>MALLA E.SOLDADA M-335</v>
          </cell>
          <cell r="C4982" t="str">
            <v>UN</v>
          </cell>
          <cell r="D4982">
            <v>54214</v>
          </cell>
        </row>
        <row r="4983">
          <cell r="A4983">
            <v>4984</v>
          </cell>
          <cell r="B4983" t="str">
            <v>MALLA E.SOLDADA M-378</v>
          </cell>
          <cell r="C4983" t="str">
            <v>UN</v>
          </cell>
          <cell r="D4983">
            <v>62843</v>
          </cell>
        </row>
        <row r="4984">
          <cell r="A4984">
            <v>4985</v>
          </cell>
          <cell r="B4984" t="str">
            <v>MALLA E.SOLDADA M-442</v>
          </cell>
          <cell r="C4984" t="str">
            <v>UN</v>
          </cell>
          <cell r="D4984">
            <v>72164</v>
          </cell>
        </row>
        <row r="4985">
          <cell r="A4985">
            <v>4986</v>
          </cell>
          <cell r="B4985" t="str">
            <v>MALLA E.SOLDADA M-567</v>
          </cell>
          <cell r="C4985" t="str">
            <v>UN</v>
          </cell>
          <cell r="D4985">
            <v>94261</v>
          </cell>
        </row>
        <row r="4986">
          <cell r="A4986">
            <v>4987</v>
          </cell>
          <cell r="B4986" t="str">
            <v>MALLA E.SOLDADA L-084</v>
          </cell>
          <cell r="C4986" t="str">
            <v>UN</v>
          </cell>
          <cell r="D4986">
            <v>11671</v>
          </cell>
        </row>
        <row r="4987">
          <cell r="A4987">
            <v>4988</v>
          </cell>
          <cell r="B4987" t="str">
            <v>MALLA E.SOLDADA L-098</v>
          </cell>
          <cell r="C4987" t="str">
            <v>UN</v>
          </cell>
          <cell r="D4987">
            <v>17785</v>
          </cell>
        </row>
        <row r="4988">
          <cell r="A4988">
            <v>4989</v>
          </cell>
          <cell r="B4988" t="str">
            <v>MALLA E.SOLDADA L-131</v>
          </cell>
          <cell r="C4988" t="str">
            <v>UN</v>
          </cell>
          <cell r="D4988">
            <v>15740</v>
          </cell>
        </row>
        <row r="4989">
          <cell r="A4989">
            <v>4990</v>
          </cell>
          <cell r="B4989" t="str">
            <v>MALLA E.SOLDADA E-047</v>
          </cell>
          <cell r="C4989" t="str">
            <v>UN</v>
          </cell>
          <cell r="D4989">
            <v>8700</v>
          </cell>
        </row>
        <row r="4990">
          <cell r="A4990">
            <v>4991</v>
          </cell>
          <cell r="B4990" t="str">
            <v>MALLA E.SOLDADA E-050</v>
          </cell>
          <cell r="C4990" t="str">
            <v>UN</v>
          </cell>
          <cell r="D4990">
            <v>8985</v>
          </cell>
        </row>
        <row r="4991">
          <cell r="A4991">
            <v>4992</v>
          </cell>
          <cell r="B4991" t="str">
            <v>G/ESCOBA PISOPAK</v>
          </cell>
          <cell r="C4991" t="str">
            <v>ML</v>
          </cell>
          <cell r="D4991">
            <v>600</v>
          </cell>
        </row>
        <row r="4992">
          <cell r="A4992">
            <v>4993</v>
          </cell>
          <cell r="B4992" t="str">
            <v>PISOPAK RESIDENCIAL 1.6mm</v>
          </cell>
          <cell r="C4992" t="str">
            <v>M2</v>
          </cell>
          <cell r="D4992">
            <v>5600</v>
          </cell>
        </row>
        <row r="4993">
          <cell r="A4993">
            <v>4994</v>
          </cell>
          <cell r="B4993" t="str">
            <v>PISOPAK RESIDENCIAL 1.601</v>
          </cell>
          <cell r="C4993" t="str">
            <v>M2</v>
          </cell>
          <cell r="D4993">
            <v>5600</v>
          </cell>
        </row>
        <row r="4994">
          <cell r="A4994">
            <v>4995</v>
          </cell>
          <cell r="B4994" t="str">
            <v>PISOPAK RESIDENCIAL 1.602</v>
          </cell>
          <cell r="C4994" t="str">
            <v>M2</v>
          </cell>
          <cell r="D4994">
            <v>5600</v>
          </cell>
        </row>
        <row r="4995">
          <cell r="A4995">
            <v>4996</v>
          </cell>
          <cell r="B4995" t="str">
            <v>PISOPAK RESIDENCIAL 1.603</v>
          </cell>
          <cell r="C4995" t="str">
            <v>M2</v>
          </cell>
          <cell r="D4995">
            <v>5600</v>
          </cell>
        </row>
        <row r="4996">
          <cell r="A4996">
            <v>4997</v>
          </cell>
          <cell r="B4996" t="str">
            <v>PISOPAK ALTO TRAFICO 2 mm</v>
          </cell>
          <cell r="C4996" t="str">
            <v>M2</v>
          </cell>
          <cell r="D4996">
            <v>9400</v>
          </cell>
        </row>
        <row r="4997">
          <cell r="A4997">
            <v>4998</v>
          </cell>
          <cell r="B4997" t="str">
            <v>PISOPAK COMERCIAL    2 mm</v>
          </cell>
          <cell r="C4997" t="str">
            <v>M2</v>
          </cell>
          <cell r="D4997">
            <v>8500</v>
          </cell>
        </row>
        <row r="4998">
          <cell r="A4998">
            <v>4999</v>
          </cell>
          <cell r="B4998" t="str">
            <v>PISOPAK TRAF.PESADO  3 mm</v>
          </cell>
          <cell r="C4998" t="str">
            <v>M2</v>
          </cell>
          <cell r="D4998">
            <v>9400</v>
          </cell>
        </row>
        <row r="4999">
          <cell r="A4999">
            <v>5000</v>
          </cell>
          <cell r="B4999" t="str">
            <v>INST.G/ESCOBA CON PEGANTE</v>
          </cell>
          <cell r="C4999" t="str">
            <v>ML</v>
          </cell>
          <cell r="D4999">
            <v>500</v>
          </cell>
        </row>
        <row r="5000">
          <cell r="A5000">
            <v>5001</v>
          </cell>
          <cell r="B5000" t="str">
            <v>VERDE ESMERALDA ASERRADO</v>
          </cell>
          <cell r="C5000" t="str">
            <v>M2</v>
          </cell>
          <cell r="D5000">
            <v>105560</v>
          </cell>
        </row>
        <row r="5001">
          <cell r="A5001">
            <v>5002</v>
          </cell>
          <cell r="B5001" t="str">
            <v>VERDE ESMERALDA CUADREADO</v>
          </cell>
          <cell r="C5001" t="str">
            <v>M2</v>
          </cell>
          <cell r="D5001">
            <v>154512</v>
          </cell>
        </row>
        <row r="5002">
          <cell r="A5002">
            <v>5003</v>
          </cell>
          <cell r="B5002" t="str">
            <v>MARFIL BAYAMO 153x305X11</v>
          </cell>
          <cell r="C5002" t="str">
            <v>M2</v>
          </cell>
          <cell r="D5002">
            <v>54868</v>
          </cell>
        </row>
        <row r="5003">
          <cell r="A5003">
            <v>5004</v>
          </cell>
          <cell r="B5003" t="str">
            <v>MARFIL BAYAMO 305x305x11</v>
          </cell>
          <cell r="C5003" t="str">
            <v>M2</v>
          </cell>
          <cell r="D5003">
            <v>54868</v>
          </cell>
        </row>
        <row r="5004">
          <cell r="A5004">
            <v>5005</v>
          </cell>
          <cell r="B5004" t="str">
            <v>MARFIL BAYAMO 153x305x20</v>
          </cell>
          <cell r="C5004" t="str">
            <v>M2</v>
          </cell>
          <cell r="D5004">
            <v>81024</v>
          </cell>
        </row>
        <row r="5005">
          <cell r="A5005">
            <v>5006</v>
          </cell>
          <cell r="B5005" t="str">
            <v>MARFIL BAYAMO 153x305x201</v>
          </cell>
          <cell r="C5005" t="str">
            <v>M2</v>
          </cell>
          <cell r="D5005">
            <v>91988</v>
          </cell>
        </row>
        <row r="5006">
          <cell r="A5006">
            <v>5007</v>
          </cell>
          <cell r="B5006" t="str">
            <v>MARFIL BAYAMO 305x305X20</v>
          </cell>
          <cell r="C5006" t="str">
            <v>M2</v>
          </cell>
          <cell r="D5006">
            <v>86420</v>
          </cell>
        </row>
        <row r="5007">
          <cell r="A5007">
            <v>5008</v>
          </cell>
          <cell r="B5007" t="str">
            <v>VENTANA ALUMINIO  250x102</v>
          </cell>
          <cell r="C5007" t="str">
            <v>UN</v>
          </cell>
          <cell r="D5007">
            <v>163822</v>
          </cell>
        </row>
        <row r="5008">
          <cell r="A5008">
            <v>5009</v>
          </cell>
          <cell r="B5008" t="str">
            <v>VENTANA ALUMINIO  300x100</v>
          </cell>
          <cell r="C5008" t="str">
            <v>UN</v>
          </cell>
          <cell r="D5008">
            <v>150789</v>
          </cell>
        </row>
        <row r="5009">
          <cell r="A5009">
            <v>5010</v>
          </cell>
          <cell r="B5009" t="str">
            <v>VENTANA ALUMINIO  200x101</v>
          </cell>
          <cell r="C5009" t="str">
            <v>UN</v>
          </cell>
          <cell r="D5009">
            <v>115711</v>
          </cell>
        </row>
        <row r="5010">
          <cell r="A5010">
            <v>5011</v>
          </cell>
          <cell r="B5010" t="str">
            <v>VENTANA ALUMINIO  300x150</v>
          </cell>
          <cell r="C5010" t="str">
            <v>UN</v>
          </cell>
          <cell r="D5010">
            <v>186964</v>
          </cell>
        </row>
        <row r="5011">
          <cell r="A5011">
            <v>5012</v>
          </cell>
          <cell r="B5011" t="str">
            <v>VENTANA ALUMINIO  200x102</v>
          </cell>
          <cell r="C5011" t="str">
            <v>UN</v>
          </cell>
          <cell r="D5011">
            <v>143968</v>
          </cell>
        </row>
        <row r="5012">
          <cell r="A5012">
            <v>5013</v>
          </cell>
          <cell r="B5012" t="str">
            <v>VENTANA ALUMINIO  300x101</v>
          </cell>
          <cell r="C5012" t="str">
            <v>UN</v>
          </cell>
          <cell r="D5012">
            <v>195490</v>
          </cell>
        </row>
        <row r="5013">
          <cell r="A5013">
            <v>5014</v>
          </cell>
          <cell r="B5013" t="str">
            <v>MARFIL BAYAMO 305x305X201</v>
          </cell>
          <cell r="C5013" t="str">
            <v>M2</v>
          </cell>
          <cell r="D5013">
            <v>97556</v>
          </cell>
        </row>
        <row r="5014">
          <cell r="A5014">
            <v>5015</v>
          </cell>
          <cell r="B5014" t="str">
            <v>MARFIL BAYAMO 305x610x20</v>
          </cell>
          <cell r="C5014" t="str">
            <v>M2</v>
          </cell>
          <cell r="D5014">
            <v>90016</v>
          </cell>
        </row>
        <row r="5015">
          <cell r="A5015">
            <v>5016</v>
          </cell>
          <cell r="B5015" t="str">
            <v>MARFIL BAYAMO 305x610x201</v>
          </cell>
          <cell r="C5015" t="str">
            <v>M2</v>
          </cell>
          <cell r="D5015">
            <v>101500</v>
          </cell>
        </row>
        <row r="5016">
          <cell r="A5016">
            <v>5017</v>
          </cell>
          <cell r="B5016" t="str">
            <v>MARFIL BAYAMO ASERRADO</v>
          </cell>
          <cell r="C5016" t="str">
            <v>M2</v>
          </cell>
          <cell r="D5016">
            <v>79460</v>
          </cell>
        </row>
        <row r="5017">
          <cell r="A5017">
            <v>5018</v>
          </cell>
          <cell r="B5017" t="str">
            <v>MARFIL BAYAMO ASERRADO 01</v>
          </cell>
          <cell r="C5017" t="str">
            <v>M2</v>
          </cell>
          <cell r="D5017">
            <v>80620</v>
          </cell>
        </row>
        <row r="5018">
          <cell r="A5018">
            <v>5019</v>
          </cell>
          <cell r="B5018" t="str">
            <v>MARFIL BAYAMO CUADREADO</v>
          </cell>
          <cell r="C5018" t="str">
            <v>M2</v>
          </cell>
          <cell r="D5018">
            <v>101384</v>
          </cell>
        </row>
        <row r="5019">
          <cell r="A5019">
            <v>5020</v>
          </cell>
          <cell r="B5019" t="str">
            <v>MARFIL BAYAMO CUADREADO01</v>
          </cell>
          <cell r="C5019" t="str">
            <v>M2</v>
          </cell>
          <cell r="D5019">
            <v>102196</v>
          </cell>
        </row>
        <row r="5020">
          <cell r="A5020">
            <v>5021</v>
          </cell>
          <cell r="B5020" t="str">
            <v>MULATA CAMPIÑA 135x305x10</v>
          </cell>
          <cell r="C5020" t="str">
            <v>M2</v>
          </cell>
          <cell r="D5020">
            <v>69948</v>
          </cell>
        </row>
        <row r="5021">
          <cell r="A5021">
            <v>5022</v>
          </cell>
          <cell r="B5021" t="str">
            <v>MULATA CAMPIÑA 305x305X10</v>
          </cell>
          <cell r="C5021" t="str">
            <v>M2</v>
          </cell>
          <cell r="D5021">
            <v>69948</v>
          </cell>
        </row>
        <row r="5022">
          <cell r="A5022">
            <v>5023</v>
          </cell>
          <cell r="B5022" t="str">
            <v>MULATA CAMPIÑA ZOCALO</v>
          </cell>
          <cell r="C5022" t="str">
            <v>ML</v>
          </cell>
          <cell r="D5022">
            <v>5684</v>
          </cell>
        </row>
        <row r="5023">
          <cell r="A5023">
            <v>5024</v>
          </cell>
          <cell r="B5023" t="str">
            <v>MULATA CAMPIÑA SPACATTO</v>
          </cell>
          <cell r="C5023" t="str">
            <v>M2</v>
          </cell>
          <cell r="D5023">
            <v>47328</v>
          </cell>
        </row>
        <row r="5024">
          <cell r="A5024">
            <v>5025</v>
          </cell>
          <cell r="B5024" t="str">
            <v>MULATA CAMPIÑA 153x305x11</v>
          </cell>
          <cell r="C5024" t="str">
            <v>M2</v>
          </cell>
          <cell r="D5024">
            <v>57304</v>
          </cell>
        </row>
        <row r="5025">
          <cell r="A5025">
            <v>5026</v>
          </cell>
          <cell r="B5025" t="str">
            <v>MULATA CAMPIÑA 305X305X11</v>
          </cell>
          <cell r="C5025" t="str">
            <v>M2</v>
          </cell>
          <cell r="D5025">
            <v>43848</v>
          </cell>
        </row>
        <row r="5026">
          <cell r="A5026">
            <v>5027</v>
          </cell>
          <cell r="B5026" t="str">
            <v>MULATA CAMPIÑA 153x305x20</v>
          </cell>
          <cell r="C5026" t="str">
            <v>M2</v>
          </cell>
          <cell r="D5026">
            <v>71804</v>
          </cell>
        </row>
        <row r="5027">
          <cell r="A5027">
            <v>5028</v>
          </cell>
          <cell r="B5027" t="str">
            <v>MULATA CAMPIÑA 153x305x01</v>
          </cell>
          <cell r="C5027" t="str">
            <v>M2</v>
          </cell>
          <cell r="D5027">
            <v>79410</v>
          </cell>
        </row>
        <row r="5028">
          <cell r="A5028">
            <v>5029</v>
          </cell>
          <cell r="B5028" t="str">
            <v>MULATA CAMPIÑA 305x305x20</v>
          </cell>
          <cell r="C5028" t="str">
            <v>M2</v>
          </cell>
          <cell r="D5028">
            <v>74356</v>
          </cell>
        </row>
        <row r="5029">
          <cell r="A5029">
            <v>5030</v>
          </cell>
          <cell r="B5029" t="str">
            <v>MULATA CAMPIÑA 305x305x01</v>
          </cell>
          <cell r="C5029" t="str">
            <v>M2</v>
          </cell>
          <cell r="D5029">
            <v>81780</v>
          </cell>
        </row>
        <row r="5030">
          <cell r="A5030">
            <v>5031</v>
          </cell>
          <cell r="B5030" t="str">
            <v>MULATA CAMPIÑA 305x610X20</v>
          </cell>
          <cell r="C5030" t="str">
            <v>M2</v>
          </cell>
          <cell r="D5030">
            <v>76792</v>
          </cell>
        </row>
        <row r="5031">
          <cell r="A5031">
            <v>5032</v>
          </cell>
          <cell r="B5031" t="str">
            <v>MULATA CAMPIÑA 305X610x01</v>
          </cell>
          <cell r="C5031" t="str">
            <v>M2</v>
          </cell>
          <cell r="D5031">
            <v>84332</v>
          </cell>
        </row>
        <row r="5032">
          <cell r="A5032">
            <v>5033</v>
          </cell>
          <cell r="B5032" t="str">
            <v>MULATA CAMPIÑA ASERRADO</v>
          </cell>
          <cell r="C5032" t="str">
            <v>M2</v>
          </cell>
          <cell r="D5032">
            <v>68904</v>
          </cell>
        </row>
        <row r="5033">
          <cell r="A5033">
            <v>5034</v>
          </cell>
          <cell r="B5033" t="str">
            <v>MULATA CAMPIÑA ASERRADO01</v>
          </cell>
          <cell r="C5033" t="str">
            <v>M2</v>
          </cell>
          <cell r="D5033">
            <v>76096</v>
          </cell>
        </row>
        <row r="5034">
          <cell r="A5034">
            <v>5035</v>
          </cell>
          <cell r="B5034" t="str">
            <v>MULATA CAMPIÑA CUADREADO</v>
          </cell>
          <cell r="C5034" t="str">
            <v>M2</v>
          </cell>
          <cell r="D5034">
            <v>95468</v>
          </cell>
        </row>
        <row r="5035">
          <cell r="A5035">
            <v>5036</v>
          </cell>
          <cell r="B5035" t="str">
            <v>MULATA CAMPIÑA CUADREAD01</v>
          </cell>
          <cell r="C5035" t="str">
            <v>M2</v>
          </cell>
          <cell r="D5035">
            <v>103820</v>
          </cell>
        </row>
        <row r="5036">
          <cell r="A5036">
            <v>5037</v>
          </cell>
          <cell r="B5036" t="str">
            <v>ACERO FIG.37000 PSI  1/4"</v>
          </cell>
          <cell r="C5036" t="str">
            <v>KG</v>
          </cell>
          <cell r="D5036">
            <v>875</v>
          </cell>
        </row>
        <row r="5037">
          <cell r="A5037">
            <v>5038</v>
          </cell>
          <cell r="B5037" t="str">
            <v>ACERO FIG.37000 PSI  3/8"</v>
          </cell>
          <cell r="C5037" t="str">
            <v>KG</v>
          </cell>
          <cell r="D5037">
            <v>912</v>
          </cell>
        </row>
        <row r="5038">
          <cell r="A5038">
            <v>5039</v>
          </cell>
          <cell r="B5038" t="str">
            <v>DUCTO TELEFONICO PVC 11/2</v>
          </cell>
          <cell r="C5038" t="str">
            <v>ML</v>
          </cell>
          <cell r="D5038">
            <v>1939</v>
          </cell>
        </row>
        <row r="5039">
          <cell r="A5039">
            <v>5040</v>
          </cell>
          <cell r="B5039" t="str">
            <v>ACERO FIG.60000 PSI  1/2"</v>
          </cell>
          <cell r="C5039" t="str">
            <v>KG</v>
          </cell>
          <cell r="D5039">
            <v>566</v>
          </cell>
        </row>
        <row r="5040">
          <cell r="A5040">
            <v>5041</v>
          </cell>
          <cell r="B5040" t="str">
            <v>ACERO FIG.60000 PSI  5/8"</v>
          </cell>
          <cell r="C5040" t="str">
            <v>KG</v>
          </cell>
          <cell r="D5040">
            <v>566</v>
          </cell>
        </row>
        <row r="5041">
          <cell r="A5041">
            <v>5042</v>
          </cell>
          <cell r="B5041" t="str">
            <v>ACERO FIG.60000 PSI  3/4"</v>
          </cell>
          <cell r="C5041" t="str">
            <v>KG</v>
          </cell>
          <cell r="D5041">
            <v>566</v>
          </cell>
        </row>
        <row r="5042">
          <cell r="A5042">
            <v>5043</v>
          </cell>
          <cell r="B5042" t="str">
            <v>ACERO FIG.60000 PSI  7/8"</v>
          </cell>
          <cell r="C5042" t="str">
            <v>KG</v>
          </cell>
          <cell r="D5042">
            <v>566</v>
          </cell>
        </row>
        <row r="5043">
          <cell r="A5043">
            <v>5044</v>
          </cell>
          <cell r="B5043" t="str">
            <v>ACERO FIG.60000 PSI    1"</v>
          </cell>
          <cell r="C5043" t="str">
            <v>KG</v>
          </cell>
          <cell r="D5043">
            <v>566</v>
          </cell>
        </row>
        <row r="5044">
          <cell r="A5044">
            <v>5045</v>
          </cell>
          <cell r="B5044" t="str">
            <v>DUCTO TELEFONICO PVC   2"</v>
          </cell>
          <cell r="C5044" t="str">
            <v>ML</v>
          </cell>
          <cell r="D5044">
            <v>2973</v>
          </cell>
        </row>
        <row r="5045">
          <cell r="A5045">
            <v>5046</v>
          </cell>
          <cell r="B5045" t="str">
            <v>GRAFIL             5.5.mm</v>
          </cell>
          <cell r="C5045" t="str">
            <v>KG</v>
          </cell>
          <cell r="D5045">
            <v>615</v>
          </cell>
        </row>
        <row r="5046">
          <cell r="A5046">
            <v>5047</v>
          </cell>
          <cell r="B5046" t="str">
            <v>GRAFIL             6.0.mm</v>
          </cell>
          <cell r="C5046" t="str">
            <v>KG</v>
          </cell>
          <cell r="D5046">
            <v>615</v>
          </cell>
        </row>
        <row r="5047">
          <cell r="A5047">
            <v>5048</v>
          </cell>
          <cell r="B5047" t="str">
            <v>GRAFIL             6.5.mm</v>
          </cell>
          <cell r="C5047" t="str">
            <v>KG</v>
          </cell>
          <cell r="D5047">
            <v>615</v>
          </cell>
        </row>
        <row r="5048">
          <cell r="A5048">
            <v>5049</v>
          </cell>
          <cell r="B5048" t="str">
            <v>GRAFIL             7.0.mm</v>
          </cell>
          <cell r="C5048" t="str">
            <v>KG</v>
          </cell>
          <cell r="D5048">
            <v>615</v>
          </cell>
        </row>
        <row r="5049">
          <cell r="A5049">
            <v>5050</v>
          </cell>
          <cell r="B5049" t="str">
            <v>GRAFIL             7.5.mm</v>
          </cell>
          <cell r="C5049" t="str">
            <v>KG</v>
          </cell>
          <cell r="D5049">
            <v>615</v>
          </cell>
        </row>
        <row r="5050">
          <cell r="A5050">
            <v>5051</v>
          </cell>
          <cell r="B5050" t="str">
            <v>GRAFIL             8.0.mm</v>
          </cell>
          <cell r="C5050" t="str">
            <v>KG</v>
          </cell>
          <cell r="D5050">
            <v>615</v>
          </cell>
        </row>
        <row r="5051">
          <cell r="A5051">
            <v>5052</v>
          </cell>
          <cell r="B5051" t="str">
            <v>GRAFIL             8.5.mm</v>
          </cell>
          <cell r="C5051" t="str">
            <v>KG</v>
          </cell>
          <cell r="D5051">
            <v>615</v>
          </cell>
        </row>
        <row r="5052">
          <cell r="A5052">
            <v>5053</v>
          </cell>
          <cell r="B5052" t="str">
            <v>GRAFIL             9.0.mm</v>
          </cell>
          <cell r="C5052" t="str">
            <v>KG</v>
          </cell>
          <cell r="D5052">
            <v>615</v>
          </cell>
        </row>
        <row r="5053">
          <cell r="A5053">
            <v>5054</v>
          </cell>
          <cell r="B5053" t="str">
            <v>PISO CARRARA B</v>
          </cell>
          <cell r="C5053" t="str">
            <v>M2</v>
          </cell>
          <cell r="D5053">
            <v>37326</v>
          </cell>
        </row>
        <row r="5054">
          <cell r="A5054">
            <v>5055</v>
          </cell>
          <cell r="B5054" t="str">
            <v>ROSA AURORA 153x305x20</v>
          </cell>
          <cell r="C5054" t="str">
            <v>M2</v>
          </cell>
          <cell r="D5054">
            <v>84912</v>
          </cell>
        </row>
        <row r="5055">
          <cell r="A5055">
            <v>5056</v>
          </cell>
          <cell r="B5055" t="str">
            <v>ROSA AURORA 153x305x29</v>
          </cell>
          <cell r="C5055" t="str">
            <v>M2</v>
          </cell>
          <cell r="D5055">
            <v>96280</v>
          </cell>
        </row>
        <row r="5056">
          <cell r="A5056">
            <v>5057</v>
          </cell>
          <cell r="B5056" t="str">
            <v>ROSA AURORA 305x305x20</v>
          </cell>
          <cell r="C5056" t="str">
            <v>M2</v>
          </cell>
          <cell r="D5056">
            <v>90596</v>
          </cell>
        </row>
        <row r="5057">
          <cell r="A5057">
            <v>5058</v>
          </cell>
          <cell r="B5057" t="str">
            <v>ROSA AURORA 305x305x20 01</v>
          </cell>
          <cell r="C5057" t="str">
            <v>M2</v>
          </cell>
          <cell r="D5057">
            <v>102196</v>
          </cell>
        </row>
        <row r="5058">
          <cell r="A5058">
            <v>5059</v>
          </cell>
          <cell r="B5058" t="str">
            <v>ROSA AURORA 305x610x20</v>
          </cell>
          <cell r="C5058" t="str">
            <v>M2</v>
          </cell>
          <cell r="D5058">
            <v>94308</v>
          </cell>
        </row>
        <row r="5059">
          <cell r="A5059">
            <v>5060</v>
          </cell>
          <cell r="B5059" t="str">
            <v>HIERRO CHIPA         1/4"</v>
          </cell>
          <cell r="C5059" t="str">
            <v>KG</v>
          </cell>
          <cell r="D5059">
            <v>600</v>
          </cell>
        </row>
        <row r="5060">
          <cell r="A5060">
            <v>5061</v>
          </cell>
          <cell r="B5060" t="str">
            <v>ROSA AURORA 305x610x20 01</v>
          </cell>
          <cell r="C5060" t="str">
            <v>M2</v>
          </cell>
          <cell r="D5060">
            <v>106256</v>
          </cell>
        </row>
        <row r="5061">
          <cell r="A5061">
            <v>5062</v>
          </cell>
          <cell r="B5061" t="str">
            <v>ROSA AURORA ASERRADO</v>
          </cell>
          <cell r="C5061" t="str">
            <v>M2</v>
          </cell>
          <cell r="D5061">
            <v>70876</v>
          </cell>
        </row>
        <row r="5062">
          <cell r="A5062">
            <v>5063</v>
          </cell>
          <cell r="B5062" t="str">
            <v>ROSA AURORA ASERRADO   01</v>
          </cell>
          <cell r="C5062" t="str">
            <v>M2</v>
          </cell>
          <cell r="D5062">
            <v>81896</v>
          </cell>
        </row>
        <row r="5063">
          <cell r="A5063">
            <v>5064</v>
          </cell>
          <cell r="B5063" t="str">
            <v>ROSA AURORA CUADREADO</v>
          </cell>
          <cell r="C5063" t="str">
            <v>M2</v>
          </cell>
          <cell r="D5063">
            <v>106024</v>
          </cell>
        </row>
        <row r="5064">
          <cell r="A5064">
            <v>5065</v>
          </cell>
          <cell r="B5064" t="str">
            <v>ROSA AURORA CUADREADO  01</v>
          </cell>
          <cell r="C5064" t="str">
            <v>M2</v>
          </cell>
          <cell r="D5064">
            <v>115420</v>
          </cell>
        </row>
        <row r="5065">
          <cell r="A5065">
            <v>5066</v>
          </cell>
          <cell r="B5065" t="str">
            <v>ROSA DEL RIO 153X305X20</v>
          </cell>
          <cell r="C5065" t="str">
            <v>M2</v>
          </cell>
          <cell r="D5065">
            <v>104052</v>
          </cell>
        </row>
        <row r="5066">
          <cell r="A5066">
            <v>5067</v>
          </cell>
          <cell r="B5066" t="str">
            <v>ROSA DEL RIO 305x305x20</v>
          </cell>
          <cell r="C5066" t="str">
            <v>M2</v>
          </cell>
          <cell r="D5066">
            <v>109504</v>
          </cell>
        </row>
        <row r="5067">
          <cell r="A5067">
            <v>5068</v>
          </cell>
          <cell r="B5067" t="str">
            <v>ROSA DEL RIO 305x610X20</v>
          </cell>
          <cell r="C5067" t="str">
            <v>M2</v>
          </cell>
          <cell r="D5067">
            <v>113912</v>
          </cell>
        </row>
        <row r="5068">
          <cell r="A5068">
            <v>5069</v>
          </cell>
          <cell r="B5068" t="str">
            <v>DUCTO TELEFONICO PVC   3"</v>
          </cell>
          <cell r="C5068" t="str">
            <v>ML</v>
          </cell>
          <cell r="D5068">
            <v>5827</v>
          </cell>
        </row>
        <row r="5069">
          <cell r="A5069">
            <v>5070</v>
          </cell>
          <cell r="B5069" t="str">
            <v>TUBO VENTILACION   1 1/2"</v>
          </cell>
          <cell r="C5069" t="str">
            <v>ML</v>
          </cell>
          <cell r="D5069">
            <v>1631</v>
          </cell>
        </row>
        <row r="5070">
          <cell r="A5070">
            <v>5071</v>
          </cell>
          <cell r="B5070" t="str">
            <v>TUBO VENTILACION       01</v>
          </cell>
          <cell r="C5070" t="str">
            <v>ML</v>
          </cell>
          <cell r="D5070">
            <v>2354</v>
          </cell>
        </row>
        <row r="5071">
          <cell r="A5071">
            <v>5072</v>
          </cell>
          <cell r="B5071" t="str">
            <v>TUBO VENTILACION       3"</v>
          </cell>
          <cell r="C5071" t="str">
            <v>ML</v>
          </cell>
          <cell r="D5071">
            <v>3173</v>
          </cell>
        </row>
        <row r="5072">
          <cell r="A5072">
            <v>5073</v>
          </cell>
          <cell r="B5072" t="str">
            <v>SOLDADURA SOLVENTE   1/4"</v>
          </cell>
          <cell r="C5072" t="str">
            <v>KG</v>
          </cell>
          <cell r="D5072">
            <v>46686</v>
          </cell>
        </row>
        <row r="5073">
          <cell r="A5073">
            <v>5074</v>
          </cell>
          <cell r="B5073" t="str">
            <v>LIMPIADOR PVC        1/4"</v>
          </cell>
          <cell r="C5073" t="str">
            <v>KG</v>
          </cell>
          <cell r="D5073">
            <v>22664</v>
          </cell>
        </row>
        <row r="5074">
          <cell r="A5074">
            <v>5075</v>
          </cell>
          <cell r="B5074" t="str">
            <v>CODO PRESION PVC 90º 1/2"</v>
          </cell>
          <cell r="C5074" t="str">
            <v>UN</v>
          </cell>
          <cell r="D5074">
            <v>196</v>
          </cell>
        </row>
        <row r="5075">
          <cell r="A5075">
            <v>5076</v>
          </cell>
          <cell r="B5075" t="str">
            <v>SEMICODO SANIT CxC     2"</v>
          </cell>
          <cell r="C5075" t="str">
            <v>UN</v>
          </cell>
          <cell r="D5075">
            <v>779</v>
          </cell>
        </row>
        <row r="5076">
          <cell r="A5076">
            <v>5077</v>
          </cell>
          <cell r="B5076" t="str">
            <v>ROSA DEL RIO ASERRADO</v>
          </cell>
          <cell r="C5076" t="str">
            <v>M2</v>
          </cell>
          <cell r="D5076">
            <v>90248</v>
          </cell>
        </row>
        <row r="5077">
          <cell r="A5077">
            <v>5078</v>
          </cell>
          <cell r="B5077" t="str">
            <v>PILOTES HINCADOS 30x30</v>
          </cell>
          <cell r="C5077" t="str">
            <v>ML</v>
          </cell>
          <cell r="D5077">
            <v>55000</v>
          </cell>
        </row>
        <row r="5078">
          <cell r="A5078">
            <v>5079</v>
          </cell>
          <cell r="B5078" t="str">
            <v>ROSA DEL RIO CUADREADO</v>
          </cell>
          <cell r="C5078" t="str">
            <v>M2</v>
          </cell>
          <cell r="D5078">
            <v>127484</v>
          </cell>
        </row>
        <row r="5079">
          <cell r="A5079">
            <v>5080</v>
          </cell>
          <cell r="B5079" t="str">
            <v>CREMO 305x305x10</v>
          </cell>
          <cell r="C5079" t="str">
            <v>M2</v>
          </cell>
          <cell r="D5079">
            <v>47792</v>
          </cell>
        </row>
        <row r="5080">
          <cell r="A5080">
            <v>5081</v>
          </cell>
          <cell r="B5080" t="str">
            <v>BLANCO CARRARA 135x305x10</v>
          </cell>
          <cell r="C5080" t="str">
            <v>M2</v>
          </cell>
          <cell r="D5080">
            <v>68556</v>
          </cell>
        </row>
        <row r="5081">
          <cell r="A5081">
            <v>5082</v>
          </cell>
          <cell r="B5081" t="str">
            <v>LAMINA COLD ROLLED Cal.18</v>
          </cell>
          <cell r="C5081" t="str">
            <v>UN</v>
          </cell>
          <cell r="D5081">
            <v>16400</v>
          </cell>
        </row>
        <row r="5082">
          <cell r="A5082">
            <v>5083</v>
          </cell>
          <cell r="B5082" t="str">
            <v>BROCHA DE CERDA        4"</v>
          </cell>
          <cell r="C5082" t="str">
            <v>UN</v>
          </cell>
          <cell r="D5082">
            <v>7540</v>
          </cell>
        </row>
        <row r="5083">
          <cell r="A5083">
            <v>5084</v>
          </cell>
          <cell r="B5083" t="str">
            <v>LAMINA COLD ROLLED Cal.16</v>
          </cell>
          <cell r="C5083" t="str">
            <v>UN</v>
          </cell>
          <cell r="D5083">
            <v>21000</v>
          </cell>
        </row>
        <row r="5084">
          <cell r="A5084">
            <v>5085</v>
          </cell>
          <cell r="B5084" t="str">
            <v>BLANCO CARRARA 305x305x10</v>
          </cell>
          <cell r="C5084" t="str">
            <v>M2</v>
          </cell>
          <cell r="D5084">
            <v>68556</v>
          </cell>
        </row>
        <row r="5085">
          <cell r="A5085">
            <v>5086</v>
          </cell>
          <cell r="B5085" t="str">
            <v>BLANCO CARRARA ZOCALO</v>
          </cell>
          <cell r="C5085" t="str">
            <v>ML</v>
          </cell>
          <cell r="D5085">
            <v>6032</v>
          </cell>
        </row>
        <row r="5086">
          <cell r="A5086">
            <v>5087</v>
          </cell>
          <cell r="B5086" t="str">
            <v>PREFAB -U- SIN CIELO RASO</v>
          </cell>
          <cell r="C5086" t="str">
            <v>M2</v>
          </cell>
          <cell r="D5086">
            <v>26000</v>
          </cell>
        </row>
        <row r="5087">
          <cell r="A5087">
            <v>5088</v>
          </cell>
          <cell r="B5087" t="str">
            <v>PLAQUETA C.RASO P/PREFABR</v>
          </cell>
          <cell r="C5087" t="str">
            <v>M2</v>
          </cell>
          <cell r="D5087">
            <v>8500</v>
          </cell>
        </row>
        <row r="5088">
          <cell r="A5088">
            <v>5089</v>
          </cell>
          <cell r="B5088" t="str">
            <v>BLANCO CARRARA 153x305x20</v>
          </cell>
          <cell r="C5088" t="str">
            <v>M2</v>
          </cell>
          <cell r="D5088">
            <v>118088</v>
          </cell>
        </row>
        <row r="5089">
          <cell r="A5089">
            <v>5090</v>
          </cell>
          <cell r="B5089" t="str">
            <v>BLANCO CARRARA 153x305x01</v>
          </cell>
          <cell r="C5089" t="str">
            <v>M2</v>
          </cell>
          <cell r="D5089">
            <v>129224</v>
          </cell>
        </row>
        <row r="5090">
          <cell r="A5090">
            <v>5091</v>
          </cell>
          <cell r="B5090" t="str">
            <v>ADOQUIN GRES    10x20x2.5</v>
          </cell>
          <cell r="C5090" t="str">
            <v>M2</v>
          </cell>
          <cell r="D5090">
            <v>9628</v>
          </cell>
        </row>
        <row r="5091">
          <cell r="A5091">
            <v>5092</v>
          </cell>
          <cell r="B5091" t="str">
            <v>TUBO DE CONCRETO       8"</v>
          </cell>
          <cell r="C5091" t="str">
            <v>ML</v>
          </cell>
          <cell r="D5091">
            <v>8101</v>
          </cell>
        </row>
        <row r="5092">
          <cell r="A5092">
            <v>5093</v>
          </cell>
          <cell r="B5092" t="str">
            <v>TUBO DE CONCRETO      10"</v>
          </cell>
          <cell r="C5092" t="str">
            <v>ML</v>
          </cell>
          <cell r="D5092">
            <v>10178</v>
          </cell>
        </row>
        <row r="5093">
          <cell r="A5093">
            <v>5094</v>
          </cell>
          <cell r="B5093" t="str">
            <v>TUBO DE CONCRETO      12"</v>
          </cell>
          <cell r="C5093" t="str">
            <v>ML</v>
          </cell>
          <cell r="D5093">
            <v>12666</v>
          </cell>
        </row>
        <row r="5094">
          <cell r="A5094">
            <v>5095</v>
          </cell>
          <cell r="B5094" t="str">
            <v>TUBO ALCANTARILLADO   36"</v>
          </cell>
          <cell r="C5094" t="str">
            <v>ML</v>
          </cell>
          <cell r="D5094">
            <v>282000</v>
          </cell>
        </row>
        <row r="5095">
          <cell r="A5095">
            <v>5096</v>
          </cell>
          <cell r="B5095" t="str">
            <v>TUBO ALCANTARILLADO   52"</v>
          </cell>
          <cell r="C5095" t="str">
            <v>ML</v>
          </cell>
          <cell r="D5095">
            <v>257566</v>
          </cell>
        </row>
        <row r="5096">
          <cell r="A5096">
            <v>5097</v>
          </cell>
          <cell r="B5096" t="str">
            <v>PISO SIDERAL B</v>
          </cell>
          <cell r="C5096" t="str">
            <v>M2</v>
          </cell>
          <cell r="D5096">
            <v>37326</v>
          </cell>
        </row>
        <row r="5097">
          <cell r="A5097">
            <v>5098</v>
          </cell>
          <cell r="B5097" t="str">
            <v>BLANCO CARRARA 305x305x20</v>
          </cell>
          <cell r="C5097" t="str">
            <v>M2</v>
          </cell>
          <cell r="D5097">
            <v>123076</v>
          </cell>
        </row>
        <row r="5098">
          <cell r="A5098">
            <v>5099</v>
          </cell>
          <cell r="B5098" t="str">
            <v>BLANCO CARRARA 305x305X01</v>
          </cell>
          <cell r="C5098" t="str">
            <v>M2</v>
          </cell>
          <cell r="D5098">
            <v>130964</v>
          </cell>
        </row>
        <row r="5099">
          <cell r="A5099">
            <v>5100</v>
          </cell>
          <cell r="B5099" t="str">
            <v>TUBO ALCANTARILLADO   201</v>
          </cell>
          <cell r="C5099" t="str">
            <v>ML</v>
          </cell>
          <cell r="D5099">
            <v>73776</v>
          </cell>
        </row>
        <row r="5100">
          <cell r="A5100">
            <v>5101</v>
          </cell>
          <cell r="B5100" t="str">
            <v>BLANCO CARRARA 305x610x20</v>
          </cell>
          <cell r="C5100" t="str">
            <v>M2</v>
          </cell>
          <cell r="D5100">
            <v>127716</v>
          </cell>
        </row>
        <row r="5101">
          <cell r="A5101">
            <v>5102</v>
          </cell>
          <cell r="B5101" t="str">
            <v>SEMICODO SANIT CxE     2"</v>
          </cell>
          <cell r="C5101" t="str">
            <v>UN</v>
          </cell>
          <cell r="D5101">
            <v>779</v>
          </cell>
        </row>
        <row r="5102">
          <cell r="A5102">
            <v>5103</v>
          </cell>
          <cell r="B5102" t="str">
            <v>TEE SANITARIO      1 1/2"</v>
          </cell>
          <cell r="C5102" t="str">
            <v>UN</v>
          </cell>
          <cell r="D5102">
            <v>1875</v>
          </cell>
        </row>
        <row r="5103">
          <cell r="A5103">
            <v>5104</v>
          </cell>
          <cell r="B5103" t="str">
            <v>TEE SANITARIO          2"</v>
          </cell>
          <cell r="C5103" t="str">
            <v>UN</v>
          </cell>
          <cell r="D5103">
            <v>5136</v>
          </cell>
        </row>
        <row r="5104">
          <cell r="A5104">
            <v>5105</v>
          </cell>
          <cell r="B5104" t="str">
            <v>TUBO ALCANTARILLADO   202</v>
          </cell>
          <cell r="C5104" t="str">
            <v>ML</v>
          </cell>
          <cell r="D5104">
            <v>80828</v>
          </cell>
        </row>
        <row r="5105">
          <cell r="A5105">
            <v>5106</v>
          </cell>
          <cell r="B5105" t="str">
            <v>TUBO ALCANTARILLADO   301</v>
          </cell>
          <cell r="C5105" t="str">
            <v>ML</v>
          </cell>
          <cell r="D5105">
            <v>116556</v>
          </cell>
        </row>
        <row r="5106">
          <cell r="A5106">
            <v>5107</v>
          </cell>
          <cell r="B5106" t="str">
            <v>TUBO ALCANTARILLADO   302</v>
          </cell>
          <cell r="C5106" t="str">
            <v>ML</v>
          </cell>
          <cell r="D5106">
            <v>129409</v>
          </cell>
        </row>
        <row r="5107">
          <cell r="A5107">
            <v>5108</v>
          </cell>
          <cell r="B5107" t="str">
            <v>BLANCO CARRARA 305x610x01</v>
          </cell>
          <cell r="C5107" t="str">
            <v>M2</v>
          </cell>
          <cell r="D5107">
            <v>138968</v>
          </cell>
        </row>
        <row r="5108">
          <cell r="A5108">
            <v>5109</v>
          </cell>
          <cell r="B5108" t="str">
            <v>LAMINA HOT ROLLED 4.5</v>
          </cell>
          <cell r="C5108" t="str">
            <v>UN</v>
          </cell>
          <cell r="D5108">
            <v>49900</v>
          </cell>
        </row>
        <row r="5109">
          <cell r="A5109">
            <v>5110</v>
          </cell>
          <cell r="B5109" t="str">
            <v>BLANCO CARRARA ASERRADO</v>
          </cell>
          <cell r="C5109" t="str">
            <v>M2</v>
          </cell>
          <cell r="D5109">
            <v>102428</v>
          </cell>
        </row>
        <row r="5110">
          <cell r="A5110">
            <v>5111</v>
          </cell>
          <cell r="B5110" t="str">
            <v>TUBO PRESION RDE-9   1/2"</v>
          </cell>
          <cell r="C5110" t="str">
            <v>ML</v>
          </cell>
          <cell r="D5110">
            <v>1274</v>
          </cell>
        </row>
        <row r="5111">
          <cell r="A5111">
            <v>5112</v>
          </cell>
          <cell r="B5111" t="str">
            <v>GASOLINA CORR.  BOGOTA</v>
          </cell>
          <cell r="C5111" t="str">
            <v>GL</v>
          </cell>
          <cell r="D5111">
            <v>1175</v>
          </cell>
        </row>
        <row r="5112">
          <cell r="A5112">
            <v>5113</v>
          </cell>
          <cell r="B5112" t="str">
            <v>TUBO PRESION RDE-21  3/4"</v>
          </cell>
          <cell r="C5112" t="str">
            <v>ML</v>
          </cell>
          <cell r="D5112">
            <v>2412</v>
          </cell>
        </row>
        <row r="5113">
          <cell r="A5113">
            <v>5114</v>
          </cell>
          <cell r="B5113" t="str">
            <v>TUBO PRESION RDE-21    2"</v>
          </cell>
          <cell r="C5113" t="str">
            <v>ML</v>
          </cell>
          <cell r="D5113">
            <v>4930</v>
          </cell>
        </row>
        <row r="5114">
          <cell r="A5114">
            <v>5115</v>
          </cell>
          <cell r="B5114" t="str">
            <v>A.C.P.M         BOGOTA</v>
          </cell>
          <cell r="C5114" t="str">
            <v>GL</v>
          </cell>
          <cell r="D5114">
            <v>1175</v>
          </cell>
        </row>
        <row r="5115">
          <cell r="A5115">
            <v>5116</v>
          </cell>
          <cell r="B5115" t="str">
            <v>TUBO PRESION RDE-26    3"</v>
          </cell>
          <cell r="C5115" t="str">
            <v>ML</v>
          </cell>
          <cell r="D5115">
            <v>7959</v>
          </cell>
        </row>
        <row r="5116">
          <cell r="A5116">
            <v>5117</v>
          </cell>
          <cell r="B5116" t="str">
            <v>TUBO PRESION RDE-26    4"</v>
          </cell>
          <cell r="C5116" t="str">
            <v>ML</v>
          </cell>
          <cell r="D5116">
            <v>13059</v>
          </cell>
        </row>
        <row r="5117">
          <cell r="A5117">
            <v>5118</v>
          </cell>
          <cell r="B5117" t="str">
            <v>CODO PRESION PVC 90º 3/4"</v>
          </cell>
          <cell r="C5117" t="str">
            <v>UN</v>
          </cell>
          <cell r="D5117">
            <v>285</v>
          </cell>
        </row>
        <row r="5118">
          <cell r="A5118">
            <v>5119</v>
          </cell>
          <cell r="B5118" t="str">
            <v>TUBO SANITARIO         2"</v>
          </cell>
          <cell r="C5118" t="str">
            <v>ML</v>
          </cell>
          <cell r="D5118">
            <v>4279</v>
          </cell>
        </row>
        <row r="5119">
          <cell r="A5119">
            <v>5120</v>
          </cell>
          <cell r="B5119" t="str">
            <v>BLANCO CARRARA ASERRADO01</v>
          </cell>
          <cell r="C5119" t="str">
            <v>M2</v>
          </cell>
          <cell r="D5119">
            <v>114144</v>
          </cell>
        </row>
        <row r="5120">
          <cell r="A5120">
            <v>5121</v>
          </cell>
          <cell r="B5120" t="str">
            <v>CAL PROMICAL POR  BULTO</v>
          </cell>
          <cell r="C5120" t="str">
            <v>KG</v>
          </cell>
          <cell r="D5120">
            <v>257</v>
          </cell>
        </row>
        <row r="5121">
          <cell r="A5121">
            <v>5122</v>
          </cell>
          <cell r="B5121" t="str">
            <v>TUBO SANITARIO         01</v>
          </cell>
          <cell r="C5121" t="str">
            <v>ML</v>
          </cell>
          <cell r="D5121">
            <v>7140</v>
          </cell>
        </row>
        <row r="5122">
          <cell r="A5122">
            <v>5123</v>
          </cell>
          <cell r="B5122" t="str">
            <v>CODO PRESION PVC 90º   1"</v>
          </cell>
          <cell r="C5122" t="str">
            <v>UN</v>
          </cell>
          <cell r="D5122">
            <v>498</v>
          </cell>
        </row>
        <row r="5123">
          <cell r="A5123">
            <v>5124</v>
          </cell>
          <cell r="B5123" t="str">
            <v>UNION PRESION PVC    1/01</v>
          </cell>
          <cell r="C5123" t="str">
            <v>UN</v>
          </cell>
          <cell r="D5123">
            <v>149</v>
          </cell>
        </row>
        <row r="5124">
          <cell r="A5124">
            <v>5125</v>
          </cell>
          <cell r="B5124" t="str">
            <v>UNION PRESION PVC    3/01</v>
          </cell>
          <cell r="C5124" t="str">
            <v>UN</v>
          </cell>
          <cell r="D5124">
            <v>189</v>
          </cell>
        </row>
        <row r="5125">
          <cell r="A5125">
            <v>5126</v>
          </cell>
          <cell r="B5125" t="str">
            <v>UNION PRESION PVC      01</v>
          </cell>
          <cell r="C5125" t="str">
            <v>UN</v>
          </cell>
          <cell r="D5125">
            <v>309</v>
          </cell>
        </row>
        <row r="5126">
          <cell r="A5126">
            <v>5127</v>
          </cell>
          <cell r="B5126" t="str">
            <v>C.RASO PLYCEM JUNTA PERD.</v>
          </cell>
          <cell r="C5126" t="str">
            <v>M2</v>
          </cell>
          <cell r="D5126">
            <v>34986</v>
          </cell>
        </row>
        <row r="5127">
          <cell r="A5127">
            <v>5128</v>
          </cell>
          <cell r="B5127" t="str">
            <v>MURO DIVISORIO INT. 10 cm</v>
          </cell>
          <cell r="C5127" t="str">
            <v>M2</v>
          </cell>
          <cell r="D5127">
            <v>43152</v>
          </cell>
        </row>
        <row r="5128">
          <cell r="A5128">
            <v>5129</v>
          </cell>
          <cell r="B5128" t="str">
            <v>BARRAJE PREMOLD.B.T.600 v</v>
          </cell>
          <cell r="C5128" t="str">
            <v>UN</v>
          </cell>
          <cell r="D5128">
            <v>49136</v>
          </cell>
        </row>
        <row r="5129">
          <cell r="A5129">
            <v>5130</v>
          </cell>
          <cell r="B5129" t="str">
            <v>G/ESCOBA VINISOL   6.8 cm</v>
          </cell>
          <cell r="C5129" t="str">
            <v>ML</v>
          </cell>
          <cell r="D5129">
            <v>726</v>
          </cell>
        </row>
        <row r="5130">
          <cell r="A5130">
            <v>5131</v>
          </cell>
          <cell r="B5130" t="str">
            <v>VALVULA LAVADERO       2"</v>
          </cell>
          <cell r="C5130" t="str">
            <v>UN</v>
          </cell>
          <cell r="D5130">
            <v>3220</v>
          </cell>
        </row>
        <row r="5131">
          <cell r="A5131">
            <v>5132</v>
          </cell>
          <cell r="B5131" t="str">
            <v>CODO GALVANIZADO       1"</v>
          </cell>
          <cell r="C5131" t="str">
            <v>UN</v>
          </cell>
          <cell r="D5131">
            <v>1265</v>
          </cell>
        </row>
        <row r="5132">
          <cell r="A5132">
            <v>5133</v>
          </cell>
          <cell r="B5132" t="str">
            <v>CODO GALVANIZADO   1 1/2"</v>
          </cell>
          <cell r="C5132" t="str">
            <v>UN</v>
          </cell>
          <cell r="D5132">
            <v>2616</v>
          </cell>
        </row>
        <row r="5133">
          <cell r="A5133">
            <v>5134</v>
          </cell>
          <cell r="B5133" t="str">
            <v>CODO GALVANIZADO       2"</v>
          </cell>
          <cell r="C5133" t="str">
            <v>UN</v>
          </cell>
          <cell r="D5133">
            <v>4011</v>
          </cell>
        </row>
        <row r="5134">
          <cell r="A5134">
            <v>5135</v>
          </cell>
          <cell r="B5134" t="str">
            <v>CODO GALVANIZADO     1/2"</v>
          </cell>
          <cell r="C5134" t="str">
            <v>UN</v>
          </cell>
          <cell r="D5134">
            <v>533</v>
          </cell>
        </row>
        <row r="5135">
          <cell r="A5135">
            <v>5136</v>
          </cell>
          <cell r="B5135" t="str">
            <v>CODO GALVANIZADO     3/4"</v>
          </cell>
          <cell r="C5135" t="str">
            <v>UN</v>
          </cell>
          <cell r="D5135">
            <v>820</v>
          </cell>
        </row>
        <row r="5136">
          <cell r="A5136">
            <v>5137</v>
          </cell>
          <cell r="B5136" t="str">
            <v>BLANCO CARRARA CUADREADO</v>
          </cell>
          <cell r="C5136" t="str">
            <v>M2</v>
          </cell>
          <cell r="D5136">
            <v>150684</v>
          </cell>
        </row>
        <row r="5137">
          <cell r="A5137">
            <v>5138</v>
          </cell>
          <cell r="B5137" t="str">
            <v>MURO DIVISORIO INT. 15 cm</v>
          </cell>
          <cell r="C5137" t="str">
            <v>M2</v>
          </cell>
          <cell r="D5137">
            <v>56608</v>
          </cell>
        </row>
        <row r="5138">
          <cell r="A5138">
            <v>5139</v>
          </cell>
          <cell r="B5138" t="str">
            <v>MURO DIV.EXT.FACHADA 10cm</v>
          </cell>
          <cell r="C5138" t="str">
            <v>M2</v>
          </cell>
          <cell r="D5138">
            <v>55800</v>
          </cell>
        </row>
        <row r="5139">
          <cell r="A5139">
            <v>5140</v>
          </cell>
          <cell r="B5139" t="str">
            <v>MURO DIV.EXT.FACHADA 15cm</v>
          </cell>
          <cell r="C5139" t="str">
            <v>M2</v>
          </cell>
          <cell r="D5139">
            <v>70006</v>
          </cell>
        </row>
        <row r="5140">
          <cell r="A5140">
            <v>5141</v>
          </cell>
          <cell r="B5140" t="str">
            <v>BASE P/TECHO C/PERFILERIA</v>
          </cell>
          <cell r="C5140" t="str">
            <v>M2</v>
          </cell>
          <cell r="D5140">
            <v>48488</v>
          </cell>
        </row>
        <row r="5141">
          <cell r="A5141">
            <v>5142</v>
          </cell>
          <cell r="B5141" t="str">
            <v>PULIDA/LACADA PISO MADERA</v>
          </cell>
          <cell r="C5141" t="str">
            <v>M2</v>
          </cell>
          <cell r="D5141">
            <v>8000</v>
          </cell>
        </row>
        <row r="5142">
          <cell r="A5142">
            <v>5143</v>
          </cell>
          <cell r="B5142" t="str">
            <v>PARQUET GUAYACAN TREBOL</v>
          </cell>
          <cell r="C5142" t="str">
            <v>M2</v>
          </cell>
          <cell r="D5142">
            <v>55000</v>
          </cell>
        </row>
        <row r="5143">
          <cell r="A5143">
            <v>5144</v>
          </cell>
          <cell r="B5143" t="str">
            <v>PARQUET GUAYACAN</v>
          </cell>
          <cell r="C5143" t="str">
            <v>M2</v>
          </cell>
          <cell r="D5143">
            <v>55000</v>
          </cell>
        </row>
        <row r="5144">
          <cell r="A5144">
            <v>5145</v>
          </cell>
          <cell r="B5144" t="str">
            <v>VINISOL RESIDENCIAL 1.6mm</v>
          </cell>
          <cell r="C5144" t="str">
            <v>M2</v>
          </cell>
          <cell r="D5144">
            <v>5638</v>
          </cell>
        </row>
        <row r="5145">
          <cell r="A5145">
            <v>5146</v>
          </cell>
          <cell r="B5145" t="str">
            <v>VINISOL COMERCIAL     2mm</v>
          </cell>
          <cell r="C5145" t="str">
            <v>M2</v>
          </cell>
          <cell r="D5145">
            <v>8918</v>
          </cell>
        </row>
        <row r="5146">
          <cell r="A5146">
            <v>5147</v>
          </cell>
          <cell r="B5146" t="str">
            <v>VINISOL TRAF.PESADO   3mm</v>
          </cell>
          <cell r="C5146" t="str">
            <v>M2</v>
          </cell>
          <cell r="D5146">
            <v>8588</v>
          </cell>
        </row>
        <row r="5147">
          <cell r="A5147">
            <v>5148</v>
          </cell>
          <cell r="B5147" t="str">
            <v>BLANCO CARRARA CUADREAD01</v>
          </cell>
          <cell r="C5147" t="str">
            <v>M2</v>
          </cell>
          <cell r="D5147">
            <v>162632</v>
          </cell>
        </row>
        <row r="5148">
          <cell r="A5148">
            <v>5149</v>
          </cell>
          <cell r="B5148" t="str">
            <v>TRIPLEX PIZANO TIPO 1 4mm</v>
          </cell>
          <cell r="C5148" t="str">
            <v>UN</v>
          </cell>
          <cell r="D5148">
            <v>20268</v>
          </cell>
        </row>
        <row r="5149">
          <cell r="A5149">
            <v>5150</v>
          </cell>
          <cell r="B5149" t="str">
            <v>TUBO ALCANTARILLADO   401</v>
          </cell>
          <cell r="C5149" t="str">
            <v>ML</v>
          </cell>
          <cell r="D5149">
            <v>182259</v>
          </cell>
        </row>
        <row r="5150">
          <cell r="A5150">
            <v>5151</v>
          </cell>
          <cell r="B5150" t="str">
            <v>TRIPLEX PIZANO        9mm</v>
          </cell>
          <cell r="C5150" t="str">
            <v>UN</v>
          </cell>
          <cell r="D5150">
            <v>44230</v>
          </cell>
        </row>
        <row r="5151">
          <cell r="A5151">
            <v>5152</v>
          </cell>
          <cell r="B5151" t="str">
            <v>TUBO ALCANTARILLADO   402</v>
          </cell>
          <cell r="C5151" t="str">
            <v>ML</v>
          </cell>
          <cell r="D5151">
            <v>241002</v>
          </cell>
        </row>
        <row r="5152">
          <cell r="A5152">
            <v>5153</v>
          </cell>
          <cell r="B5152" t="str">
            <v>TRIPLEX PIZANO       18mm</v>
          </cell>
          <cell r="C5152" t="str">
            <v>UN</v>
          </cell>
          <cell r="D5152">
            <v>78032</v>
          </cell>
        </row>
        <row r="5153">
          <cell r="A5153">
            <v>5154</v>
          </cell>
          <cell r="B5153" t="str">
            <v>PASOS ESCALERA VINILO</v>
          </cell>
          <cell r="C5153" t="str">
            <v>UN</v>
          </cell>
          <cell r="D5153">
            <v>4953</v>
          </cell>
        </row>
        <row r="5154">
          <cell r="A5154">
            <v>5155</v>
          </cell>
          <cell r="B5154" t="str">
            <v>LIMPIADOR REM.PVC 760 Gr.</v>
          </cell>
          <cell r="C5154" t="str">
            <v>UN</v>
          </cell>
          <cell r="D5154">
            <v>8352</v>
          </cell>
        </row>
        <row r="5155">
          <cell r="A5155">
            <v>5156</v>
          </cell>
          <cell r="B5155" t="str">
            <v>SOCKETS DULUX FLUORESC.</v>
          </cell>
          <cell r="C5155" t="str">
            <v>UN</v>
          </cell>
          <cell r="D5155">
            <v>1387</v>
          </cell>
        </row>
        <row r="5156">
          <cell r="A5156">
            <v>5157</v>
          </cell>
          <cell r="B5156" t="str">
            <v>TUBO ALCANTARILLADO   501</v>
          </cell>
          <cell r="C5156" t="str">
            <v>ML</v>
          </cell>
          <cell r="D5156">
            <v>265547</v>
          </cell>
        </row>
        <row r="5157">
          <cell r="A5157">
            <v>5158</v>
          </cell>
          <cell r="B5157" t="str">
            <v>TRIPLEX CATIVO TREBOL 4mm</v>
          </cell>
          <cell r="C5157" t="str">
            <v>UN</v>
          </cell>
          <cell r="D5157">
            <v>18077</v>
          </cell>
        </row>
        <row r="5158">
          <cell r="A5158">
            <v>5159</v>
          </cell>
          <cell r="B5158" t="str">
            <v>TUBO ALCANTARILLADO   203</v>
          </cell>
          <cell r="C5158" t="str">
            <v>ML</v>
          </cell>
          <cell r="D5158">
            <v>73776</v>
          </cell>
        </row>
        <row r="5159">
          <cell r="A5159">
            <v>5160</v>
          </cell>
          <cell r="B5159" t="str">
            <v>TRIPLEX TREBOL        9mm</v>
          </cell>
          <cell r="C5159" t="str">
            <v>UN</v>
          </cell>
          <cell r="D5159">
            <v>35299</v>
          </cell>
        </row>
        <row r="5160">
          <cell r="A5160">
            <v>5161</v>
          </cell>
          <cell r="B5160" t="str">
            <v>TUBO ALCANTARILLADO   204</v>
          </cell>
          <cell r="C5160" t="str">
            <v>ML</v>
          </cell>
          <cell r="D5160">
            <v>98368</v>
          </cell>
        </row>
        <row r="5161">
          <cell r="A5161">
            <v>5162</v>
          </cell>
          <cell r="B5161" t="str">
            <v>TRIPLEX TREBOL       18mm</v>
          </cell>
          <cell r="C5161" t="str">
            <v>UN</v>
          </cell>
          <cell r="D5161">
            <v>63218</v>
          </cell>
        </row>
        <row r="5162">
          <cell r="A5162">
            <v>5163</v>
          </cell>
          <cell r="B5162" t="str">
            <v>TUBO ALCANTARILLADO   303</v>
          </cell>
          <cell r="C5162" t="str">
            <v>ML</v>
          </cell>
          <cell r="D5162">
            <v>123331</v>
          </cell>
        </row>
        <row r="5163">
          <cell r="A5163">
            <v>5164</v>
          </cell>
          <cell r="B5163" t="str">
            <v>TRIPLEX ESTRUCTURAL   9mm</v>
          </cell>
          <cell r="C5163" t="str">
            <v>UN</v>
          </cell>
          <cell r="D5163">
            <v>24006</v>
          </cell>
        </row>
        <row r="5164">
          <cell r="A5164">
            <v>5165</v>
          </cell>
          <cell r="B5164" t="str">
            <v>TUBO ALCANTARILLADO   304</v>
          </cell>
          <cell r="C5164" t="str">
            <v>ML</v>
          </cell>
          <cell r="D5164">
            <v>153909</v>
          </cell>
        </row>
        <row r="5165">
          <cell r="A5165">
            <v>5166</v>
          </cell>
          <cell r="B5165" t="str">
            <v>TEJA ETERNIT 1000     # 4</v>
          </cell>
          <cell r="C5165" t="str">
            <v>UN</v>
          </cell>
          <cell r="D5165">
            <v>10164</v>
          </cell>
        </row>
        <row r="5166">
          <cell r="A5166">
            <v>5167</v>
          </cell>
          <cell r="B5166" t="str">
            <v>TUBO ALCANTARILLADO   403</v>
          </cell>
          <cell r="C5166" t="str">
            <v>ML</v>
          </cell>
          <cell r="D5166">
            <v>192838</v>
          </cell>
        </row>
        <row r="5167">
          <cell r="A5167">
            <v>5168</v>
          </cell>
          <cell r="B5167" t="str">
            <v>TRIPLEX ESTRUCTURAL  18mm</v>
          </cell>
          <cell r="C5167" t="str">
            <v>UN</v>
          </cell>
          <cell r="D5167">
            <v>53785</v>
          </cell>
        </row>
        <row r="5168">
          <cell r="A5168">
            <v>5169</v>
          </cell>
          <cell r="B5168" t="str">
            <v>TUBO ALCANTARILLADO   404</v>
          </cell>
          <cell r="C5168" t="str">
            <v>ML</v>
          </cell>
          <cell r="D5168">
            <v>254968</v>
          </cell>
        </row>
        <row r="5169">
          <cell r="A5169">
            <v>5170</v>
          </cell>
          <cell r="B5169" t="str">
            <v>TRIPLEX OKUME CONGO   4mm</v>
          </cell>
          <cell r="C5169" t="str">
            <v>UN</v>
          </cell>
          <cell r="D5169">
            <v>17382</v>
          </cell>
        </row>
        <row r="5170">
          <cell r="A5170">
            <v>5171</v>
          </cell>
          <cell r="B5170" t="str">
            <v>TRIPLEX OKUME PIZANO  4mm</v>
          </cell>
          <cell r="C5170" t="str">
            <v>UN</v>
          </cell>
          <cell r="D5170">
            <v>20572</v>
          </cell>
        </row>
        <row r="5171">
          <cell r="A5171">
            <v>5172</v>
          </cell>
          <cell r="B5171" t="str">
            <v>TUBO ALCANTARILLADO   405</v>
          </cell>
          <cell r="C5171" t="str">
            <v>ML</v>
          </cell>
          <cell r="D5171">
            <v>192838</v>
          </cell>
        </row>
        <row r="5172">
          <cell r="A5172">
            <v>5173</v>
          </cell>
          <cell r="B5172" t="str">
            <v>UNION SANITARIO    1 1/2"</v>
          </cell>
          <cell r="C5172" t="str">
            <v>UN</v>
          </cell>
          <cell r="D5172">
            <v>854</v>
          </cell>
        </row>
        <row r="5173">
          <cell r="A5173">
            <v>5174</v>
          </cell>
          <cell r="B5173" t="str">
            <v>TUBO ALCANTARILLADO   502</v>
          </cell>
          <cell r="C5173" t="str">
            <v>ML</v>
          </cell>
          <cell r="D5173">
            <v>280952</v>
          </cell>
        </row>
        <row r="5174">
          <cell r="A5174">
            <v>5175</v>
          </cell>
          <cell r="B5174" t="str">
            <v>UNION SANITARIO        2"</v>
          </cell>
          <cell r="C5174" t="str">
            <v>UN</v>
          </cell>
          <cell r="D5174">
            <v>936</v>
          </cell>
        </row>
        <row r="5175">
          <cell r="A5175">
            <v>5176</v>
          </cell>
          <cell r="B5175" t="str">
            <v>TRIPLEX OKUME TREBOL  4mm</v>
          </cell>
          <cell r="C5175" t="str">
            <v>UN</v>
          </cell>
          <cell r="D5175">
            <v>24979</v>
          </cell>
        </row>
        <row r="5176">
          <cell r="A5176">
            <v>5177</v>
          </cell>
          <cell r="B5176" t="str">
            <v>ANILLO DE CAUCHO 24"</v>
          </cell>
          <cell r="C5176" t="str">
            <v>UN</v>
          </cell>
          <cell r="D5176">
            <v>6403</v>
          </cell>
        </row>
        <row r="5177">
          <cell r="A5177">
            <v>5178</v>
          </cell>
          <cell r="B5177" t="str">
            <v>TUBO CONDUIT         3/4"</v>
          </cell>
          <cell r="C5177" t="str">
            <v>ML</v>
          </cell>
          <cell r="D5177">
            <v>551</v>
          </cell>
        </row>
        <row r="5178">
          <cell r="A5178">
            <v>5179</v>
          </cell>
          <cell r="B5178" t="str">
            <v>ANILLO DE CAUCHO 27"</v>
          </cell>
          <cell r="C5178" t="str">
            <v>UN</v>
          </cell>
          <cell r="D5178">
            <v>7250</v>
          </cell>
        </row>
        <row r="5179">
          <cell r="A5179">
            <v>5180</v>
          </cell>
          <cell r="B5179" t="str">
            <v>TUBO CONDUIT           1"</v>
          </cell>
          <cell r="C5179" t="str">
            <v>ML</v>
          </cell>
          <cell r="D5179">
            <v>606</v>
          </cell>
        </row>
        <row r="5180">
          <cell r="A5180">
            <v>5181</v>
          </cell>
          <cell r="B5180" t="str">
            <v>GRAVILLA PTO COLOMBIA</v>
          </cell>
          <cell r="C5180" t="str">
            <v>M3</v>
          </cell>
          <cell r="D5180">
            <v>23000</v>
          </cell>
        </row>
        <row r="5181">
          <cell r="A5181">
            <v>5182</v>
          </cell>
          <cell r="B5181" t="str">
            <v>ANILLO DE CAUCHO 30"</v>
          </cell>
          <cell r="C5181" t="str">
            <v>UN</v>
          </cell>
          <cell r="D5181">
            <v>8259</v>
          </cell>
        </row>
        <row r="5182">
          <cell r="A5182">
            <v>5183</v>
          </cell>
          <cell r="B5182" t="str">
            <v>TABLEX PIZANO         4mm</v>
          </cell>
          <cell r="C5182" t="str">
            <v>UN</v>
          </cell>
          <cell r="D5182">
            <v>15428</v>
          </cell>
        </row>
        <row r="5183">
          <cell r="A5183">
            <v>5184</v>
          </cell>
          <cell r="B5183" t="str">
            <v>ANILLO DE CAUCHO 36"</v>
          </cell>
          <cell r="C5183" t="str">
            <v>UN</v>
          </cell>
          <cell r="D5183">
            <v>13850</v>
          </cell>
        </row>
        <row r="5184">
          <cell r="A5184">
            <v>5185</v>
          </cell>
          <cell r="B5184" t="str">
            <v>TABLEX PIZANO        12mm</v>
          </cell>
          <cell r="C5184" t="str">
            <v>UN</v>
          </cell>
          <cell r="D5184">
            <v>26216</v>
          </cell>
        </row>
        <row r="5185">
          <cell r="A5185">
            <v>5186</v>
          </cell>
          <cell r="B5185" t="str">
            <v>ANILLO DE CAUCHO 40"</v>
          </cell>
          <cell r="C5185" t="str">
            <v>UN</v>
          </cell>
          <cell r="D5185">
            <v>15382</v>
          </cell>
        </row>
        <row r="5186">
          <cell r="A5186">
            <v>5187</v>
          </cell>
          <cell r="B5186" t="str">
            <v>TABLEX PIZANO        19mm</v>
          </cell>
          <cell r="C5186" t="str">
            <v>UN</v>
          </cell>
          <cell r="D5186">
            <v>39324</v>
          </cell>
        </row>
        <row r="5187">
          <cell r="A5187">
            <v>5188</v>
          </cell>
          <cell r="B5187" t="str">
            <v>ANILLO DE CAUCHO 44"</v>
          </cell>
          <cell r="C5187" t="str">
            <v>UN</v>
          </cell>
          <cell r="D5187">
            <v>12864</v>
          </cell>
        </row>
        <row r="5188">
          <cell r="A5188">
            <v>5189</v>
          </cell>
          <cell r="B5188" t="str">
            <v>TABLEX PIZANO        30mm</v>
          </cell>
          <cell r="C5188" t="str">
            <v>UN</v>
          </cell>
          <cell r="D5188">
            <v>54636</v>
          </cell>
        </row>
        <row r="5189">
          <cell r="A5189">
            <v>5190</v>
          </cell>
          <cell r="B5189" t="str">
            <v>ANILLO DE CAUCHO 48"</v>
          </cell>
          <cell r="C5189" t="str">
            <v>UN</v>
          </cell>
          <cell r="D5189">
            <v>13966</v>
          </cell>
        </row>
        <row r="5190">
          <cell r="A5190">
            <v>5191</v>
          </cell>
          <cell r="B5190" t="str">
            <v>C.RASO CIELOTABLEX 5.5 mm</v>
          </cell>
          <cell r="C5190" t="str">
            <v>UN</v>
          </cell>
          <cell r="D5190">
            <v>5800</v>
          </cell>
        </row>
        <row r="5191">
          <cell r="A5191">
            <v>5192</v>
          </cell>
          <cell r="B5191" t="str">
            <v>ANILLO DE CAUCHO 52"</v>
          </cell>
          <cell r="C5191" t="str">
            <v>UN</v>
          </cell>
          <cell r="D5191">
            <v>15196</v>
          </cell>
        </row>
        <row r="5192">
          <cell r="A5192">
            <v>5193</v>
          </cell>
          <cell r="B5192" t="str">
            <v>PIEDRA/CIMIENTO PTO COLOM</v>
          </cell>
          <cell r="C5192" t="str">
            <v>M3</v>
          </cell>
          <cell r="D5192">
            <v>16000</v>
          </cell>
        </row>
        <row r="5193">
          <cell r="A5193">
            <v>5194</v>
          </cell>
          <cell r="B5193" t="str">
            <v>BOTTIC CLASICO 305x305x10</v>
          </cell>
          <cell r="C5193" t="str">
            <v>M2</v>
          </cell>
          <cell r="D5193">
            <v>89320</v>
          </cell>
        </row>
        <row r="5194">
          <cell r="A5194">
            <v>5195</v>
          </cell>
          <cell r="B5194" t="str">
            <v>FORTEC RESIDENCIAL   0.41</v>
          </cell>
          <cell r="C5194" t="str">
            <v>UN</v>
          </cell>
          <cell r="D5194">
            <v>25014</v>
          </cell>
        </row>
        <row r="5195">
          <cell r="A5195">
            <v>5196</v>
          </cell>
          <cell r="B5195" t="str">
            <v>BOTTICINO CLASICO ZOCALO</v>
          </cell>
          <cell r="C5195" t="str">
            <v>ML</v>
          </cell>
          <cell r="D5195">
            <v>6728</v>
          </cell>
        </row>
        <row r="5196">
          <cell r="A5196">
            <v>5197</v>
          </cell>
          <cell r="B5196" t="str">
            <v>BOTTIC CLASICO 153X305x20</v>
          </cell>
          <cell r="C5196" t="str">
            <v>M2</v>
          </cell>
          <cell r="D5196">
            <v>145928</v>
          </cell>
        </row>
        <row r="5197">
          <cell r="A5197">
            <v>5198</v>
          </cell>
          <cell r="B5197" t="str">
            <v>FORTEC RESIDENCIAL   0.51</v>
          </cell>
          <cell r="C5197" t="str">
            <v>UN</v>
          </cell>
          <cell r="D5197">
            <v>26947</v>
          </cell>
        </row>
        <row r="5198">
          <cell r="A5198">
            <v>5199</v>
          </cell>
          <cell r="B5198" t="str">
            <v>FORTEC RESIDENCIAL   0.61</v>
          </cell>
          <cell r="C5198" t="str">
            <v>UN</v>
          </cell>
          <cell r="D5198">
            <v>28318</v>
          </cell>
        </row>
        <row r="5199">
          <cell r="A5199">
            <v>5200</v>
          </cell>
          <cell r="B5199" t="str">
            <v>BOTTIC CLASICO 305x305x20</v>
          </cell>
          <cell r="C5199" t="str">
            <v>M2</v>
          </cell>
          <cell r="D5199">
            <v>153932</v>
          </cell>
        </row>
        <row r="5200">
          <cell r="A5200">
            <v>5201</v>
          </cell>
          <cell r="B5200" t="str">
            <v>CABLEX OKUME PIZANO   9mm</v>
          </cell>
          <cell r="C5200" t="str">
            <v>UN</v>
          </cell>
          <cell r="D5200">
            <v>37816</v>
          </cell>
        </row>
        <row r="5201">
          <cell r="A5201">
            <v>5202</v>
          </cell>
          <cell r="B5201" t="str">
            <v>FORTEC RESIDENCIAL   0.71</v>
          </cell>
          <cell r="C5201" t="str">
            <v>UN</v>
          </cell>
          <cell r="D5201">
            <v>28318</v>
          </cell>
        </row>
        <row r="5202">
          <cell r="A5202">
            <v>5203</v>
          </cell>
          <cell r="B5202" t="str">
            <v>FORTEC RESIDENCIAL   0.81</v>
          </cell>
          <cell r="C5202" t="str">
            <v>UN</v>
          </cell>
          <cell r="D5202">
            <v>32042</v>
          </cell>
        </row>
        <row r="5203">
          <cell r="A5203">
            <v>5204</v>
          </cell>
          <cell r="B5203" t="str">
            <v>TABLEX OKUME PIZANO  19mm</v>
          </cell>
          <cell r="C5203" t="str">
            <v>UN</v>
          </cell>
          <cell r="D5203">
            <v>52780</v>
          </cell>
        </row>
        <row r="5204">
          <cell r="A5204">
            <v>5205</v>
          </cell>
          <cell r="B5204" t="str">
            <v>BOTTIC CLASICO 305x610x20</v>
          </cell>
          <cell r="C5204" t="str">
            <v>M2</v>
          </cell>
          <cell r="D5204">
            <v>161820</v>
          </cell>
        </row>
        <row r="5205">
          <cell r="A5205">
            <v>5206</v>
          </cell>
          <cell r="B5205" t="str">
            <v>COLLARIN DOS SALIDAS 4-5"</v>
          </cell>
          <cell r="C5205" t="str">
            <v>UN</v>
          </cell>
          <cell r="D5205">
            <v>4200</v>
          </cell>
        </row>
        <row r="5206">
          <cell r="A5206">
            <v>5207</v>
          </cell>
          <cell r="B5206" t="str">
            <v>FORTEC RESIDENCIAL   0.91</v>
          </cell>
          <cell r="C5206" t="str">
            <v>UN</v>
          </cell>
          <cell r="D5206">
            <v>34167</v>
          </cell>
        </row>
        <row r="5207">
          <cell r="A5207">
            <v>5208</v>
          </cell>
          <cell r="B5207" t="str">
            <v>BOTTICIN CLASICO ASERRADO</v>
          </cell>
          <cell r="C5207" t="str">
            <v>M2</v>
          </cell>
          <cell r="D5207">
            <v>128992</v>
          </cell>
        </row>
        <row r="5208">
          <cell r="A5208">
            <v>5209</v>
          </cell>
          <cell r="B5208" t="str">
            <v>TRIP.FORMAPLAC        7mm</v>
          </cell>
          <cell r="C5208" t="str">
            <v>UN</v>
          </cell>
          <cell r="D5208">
            <v>29392</v>
          </cell>
        </row>
        <row r="5209">
          <cell r="A5209">
            <v>5210</v>
          </cell>
          <cell r="B5209" t="str">
            <v>COLLARIN UNA SALIDA  5-6"</v>
          </cell>
          <cell r="C5209" t="str">
            <v>UN</v>
          </cell>
          <cell r="D5209">
            <v>4500</v>
          </cell>
        </row>
        <row r="5210">
          <cell r="A5210">
            <v>5211</v>
          </cell>
          <cell r="B5210" t="str">
            <v>FORTEC RESIDENCIAL   0.31</v>
          </cell>
          <cell r="C5210" t="str">
            <v>UN</v>
          </cell>
          <cell r="D5210">
            <v>23227</v>
          </cell>
        </row>
        <row r="5211">
          <cell r="A5211">
            <v>5212</v>
          </cell>
          <cell r="B5211" t="str">
            <v>COLLARIN DOS SALIDAS 6-7"</v>
          </cell>
          <cell r="C5211" t="str">
            <v>UN</v>
          </cell>
          <cell r="D5211">
            <v>4950</v>
          </cell>
        </row>
        <row r="5212">
          <cell r="A5212">
            <v>5213</v>
          </cell>
          <cell r="B5212" t="str">
            <v>TRIP.FORMAPLAC       18mm</v>
          </cell>
          <cell r="C5212" t="str">
            <v>UN</v>
          </cell>
          <cell r="D5212">
            <v>65414</v>
          </cell>
        </row>
        <row r="5213">
          <cell r="A5213">
            <v>5214</v>
          </cell>
          <cell r="B5213" t="str">
            <v>FORTEC RESIDENCIAL   0.01</v>
          </cell>
          <cell r="C5213" t="str">
            <v>UN</v>
          </cell>
          <cell r="D5213">
            <v>26912</v>
          </cell>
        </row>
        <row r="5214">
          <cell r="A5214">
            <v>5215</v>
          </cell>
          <cell r="B5214" t="str">
            <v>TUBO PRESION RDE 13.5 1/2</v>
          </cell>
          <cell r="C5214" t="str">
            <v>ML</v>
          </cell>
          <cell r="D5214">
            <v>2007</v>
          </cell>
        </row>
        <row r="5215">
          <cell r="A5215">
            <v>5216</v>
          </cell>
          <cell r="B5215" t="str">
            <v>COLLARIN UNA SALIDA  4-5"</v>
          </cell>
          <cell r="C5215" t="str">
            <v>UN</v>
          </cell>
          <cell r="D5215">
            <v>4150</v>
          </cell>
        </row>
        <row r="5216">
          <cell r="A5216">
            <v>5217</v>
          </cell>
          <cell r="B5216" t="str">
            <v>FORTEC ELEGANZA      0.31</v>
          </cell>
          <cell r="C5216" t="str">
            <v>UN</v>
          </cell>
          <cell r="D5216">
            <v>30818</v>
          </cell>
        </row>
        <row r="5217">
          <cell r="A5217">
            <v>5218</v>
          </cell>
          <cell r="B5217" t="str">
            <v>TUBO PRESION RDE 21 1 1/4</v>
          </cell>
          <cell r="C5217" t="str">
            <v>ML</v>
          </cell>
          <cell r="D5217">
            <v>2554</v>
          </cell>
        </row>
        <row r="5218">
          <cell r="A5218">
            <v>5219</v>
          </cell>
          <cell r="B5218" t="str">
            <v>BOTTICIN CLASICO CUADREAD</v>
          </cell>
          <cell r="C5218" t="str">
            <v>M2</v>
          </cell>
          <cell r="D5218">
            <v>186876</v>
          </cell>
        </row>
        <row r="5219">
          <cell r="A5219">
            <v>5220</v>
          </cell>
          <cell r="B5219" t="str">
            <v>T/NILLO CRRJE. 5/8"x   3"</v>
          </cell>
          <cell r="C5219" t="str">
            <v>UN</v>
          </cell>
          <cell r="D5219">
            <v>360</v>
          </cell>
        </row>
        <row r="5220">
          <cell r="A5220">
            <v>5221</v>
          </cell>
          <cell r="B5220" t="str">
            <v>FORTEC ELEGANZA      0.51</v>
          </cell>
          <cell r="C5220" t="str">
            <v>UN</v>
          </cell>
          <cell r="D5220">
            <v>31980</v>
          </cell>
        </row>
        <row r="5221">
          <cell r="A5221">
            <v>5222</v>
          </cell>
          <cell r="B5221" t="str">
            <v>CREMA MARFIL 305x305x10</v>
          </cell>
          <cell r="C5221" t="str">
            <v>M2</v>
          </cell>
          <cell r="D5221">
            <v>58304</v>
          </cell>
        </row>
        <row r="5222">
          <cell r="A5222">
            <v>5223</v>
          </cell>
          <cell r="B5222" t="str">
            <v>T/NILLO ESPGO. 5/8"x  24"</v>
          </cell>
          <cell r="C5222" t="str">
            <v>UN</v>
          </cell>
          <cell r="D5222">
            <v>2460</v>
          </cell>
        </row>
        <row r="5223">
          <cell r="A5223">
            <v>5224</v>
          </cell>
          <cell r="B5223" t="str">
            <v>FORTEC ELEGANZA      0.71</v>
          </cell>
          <cell r="C5223" t="str">
            <v>UN</v>
          </cell>
          <cell r="D5223">
            <v>32282</v>
          </cell>
        </row>
        <row r="5224">
          <cell r="A5224">
            <v>5225</v>
          </cell>
          <cell r="B5224" t="str">
            <v>FORMICA F-8 POST-FORMABLE</v>
          </cell>
          <cell r="C5224" t="str">
            <v>UN</v>
          </cell>
          <cell r="D5224">
            <v>33604</v>
          </cell>
        </row>
        <row r="5225">
          <cell r="A5225">
            <v>5226</v>
          </cell>
          <cell r="B5225" t="str">
            <v>CREMA MARFIL ZOCALO</v>
          </cell>
          <cell r="C5225" t="str">
            <v>ML</v>
          </cell>
          <cell r="D5225">
            <v>5568</v>
          </cell>
        </row>
        <row r="5226">
          <cell r="A5226">
            <v>5227</v>
          </cell>
          <cell r="B5226" t="str">
            <v>TEJA ETERNIT 1000     # 5</v>
          </cell>
          <cell r="C5226" t="str">
            <v>UN</v>
          </cell>
          <cell r="D5226">
            <v>13523</v>
          </cell>
        </row>
        <row r="5227">
          <cell r="A5227">
            <v>5228</v>
          </cell>
          <cell r="B5227" t="str">
            <v>FORTEC ELEGANZA      0.91</v>
          </cell>
          <cell r="C5227" t="str">
            <v>UN</v>
          </cell>
          <cell r="D5227">
            <v>32282</v>
          </cell>
        </row>
        <row r="5228">
          <cell r="A5228">
            <v>5229</v>
          </cell>
          <cell r="B5228" t="str">
            <v>FORMICA F-8 POST-FORMAB01</v>
          </cell>
          <cell r="C5228" t="str">
            <v>UN</v>
          </cell>
          <cell r="D5228">
            <v>36071</v>
          </cell>
        </row>
        <row r="5229">
          <cell r="A5229">
            <v>5230</v>
          </cell>
          <cell r="B5229" t="str">
            <v>PERNO          5/8" x 10"</v>
          </cell>
          <cell r="C5229" t="str">
            <v>UN</v>
          </cell>
          <cell r="D5229">
            <v>3000</v>
          </cell>
        </row>
        <row r="5230">
          <cell r="A5230">
            <v>5231</v>
          </cell>
          <cell r="B5230" t="str">
            <v>FORTEC RESIDENCIAL   0.02</v>
          </cell>
          <cell r="C5230" t="str">
            <v>UN</v>
          </cell>
          <cell r="D5230">
            <v>23227</v>
          </cell>
        </row>
        <row r="5231">
          <cell r="A5231">
            <v>5232</v>
          </cell>
          <cell r="B5231" t="str">
            <v>FORMICA F-6 POST-FORMABLE</v>
          </cell>
          <cell r="C5231" t="str">
            <v>UN</v>
          </cell>
          <cell r="D5231">
            <v>30588</v>
          </cell>
        </row>
        <row r="5232">
          <cell r="A5232">
            <v>5233</v>
          </cell>
          <cell r="B5232" t="str">
            <v>FORMICA F-6 POST-FORMAB01</v>
          </cell>
          <cell r="C5232" t="str">
            <v>UN</v>
          </cell>
          <cell r="D5232">
            <v>36071</v>
          </cell>
        </row>
        <row r="5233">
          <cell r="A5233">
            <v>5234</v>
          </cell>
          <cell r="B5233" t="str">
            <v>T/NILLO GALV.  5/8"x  10"</v>
          </cell>
          <cell r="C5233" t="str">
            <v>UN</v>
          </cell>
          <cell r="D5233">
            <v>1010</v>
          </cell>
        </row>
        <row r="5234">
          <cell r="A5234">
            <v>5235</v>
          </cell>
          <cell r="B5234" t="str">
            <v>PISO ANDROS  B</v>
          </cell>
          <cell r="C5234" t="str">
            <v>M2</v>
          </cell>
          <cell r="D5234">
            <v>31799</v>
          </cell>
        </row>
        <row r="5235">
          <cell r="A5235">
            <v>5236</v>
          </cell>
          <cell r="B5235" t="str">
            <v>CABINET LINER F-6 NORMAL</v>
          </cell>
          <cell r="C5235" t="str">
            <v>UN</v>
          </cell>
          <cell r="D5235">
            <v>19347</v>
          </cell>
        </row>
        <row r="5236">
          <cell r="A5236">
            <v>5237</v>
          </cell>
          <cell r="B5236" t="str">
            <v>TUERCA OJO ALARGADO  5/8"</v>
          </cell>
          <cell r="C5236" t="str">
            <v>UN</v>
          </cell>
          <cell r="D5236">
            <v>2624</v>
          </cell>
        </row>
        <row r="5237">
          <cell r="A5237">
            <v>5238</v>
          </cell>
          <cell r="B5237" t="str">
            <v>FORTEC CHAPILLA      0.31</v>
          </cell>
          <cell r="C5237" t="str">
            <v>UN</v>
          </cell>
          <cell r="D5237">
            <v>39636</v>
          </cell>
        </row>
        <row r="5238">
          <cell r="A5238">
            <v>5239</v>
          </cell>
          <cell r="B5238" t="str">
            <v>FORTEC CHAPILLA      0.51</v>
          </cell>
          <cell r="C5238" t="str">
            <v>UN</v>
          </cell>
          <cell r="D5238">
            <v>41244</v>
          </cell>
        </row>
        <row r="5239">
          <cell r="A5239">
            <v>5240</v>
          </cell>
          <cell r="B5239" t="str">
            <v>CREMA MARFIL 153x305X20</v>
          </cell>
          <cell r="C5239" t="str">
            <v>M2</v>
          </cell>
          <cell r="D5239">
            <v>102544</v>
          </cell>
        </row>
        <row r="5240">
          <cell r="A5240">
            <v>5241</v>
          </cell>
          <cell r="B5240" t="str">
            <v>VIGA MADERA INMUNIZ. 2.5n</v>
          </cell>
          <cell r="C5240" t="str">
            <v>UN</v>
          </cell>
          <cell r="D5240">
            <v>53360</v>
          </cell>
        </row>
        <row r="5241">
          <cell r="A5241">
            <v>5242</v>
          </cell>
          <cell r="B5241" t="str">
            <v>FORTEC CHAPILLA      0.71</v>
          </cell>
          <cell r="C5241" t="str">
            <v>UN</v>
          </cell>
          <cell r="D5241">
            <v>41244</v>
          </cell>
        </row>
        <row r="5242">
          <cell r="A5242">
            <v>5243</v>
          </cell>
          <cell r="B5242" t="str">
            <v>TEJA ETERNIT 1000     # 6</v>
          </cell>
          <cell r="C5242" t="str">
            <v>UN</v>
          </cell>
          <cell r="D5242">
            <v>16758</v>
          </cell>
        </row>
        <row r="5243">
          <cell r="A5243">
            <v>5244</v>
          </cell>
          <cell r="B5243" t="str">
            <v>CERCO MADERA INMUNIZ.2.5m</v>
          </cell>
          <cell r="C5243" t="str">
            <v>UN</v>
          </cell>
          <cell r="D5243">
            <v>27840</v>
          </cell>
        </row>
        <row r="5244">
          <cell r="A5244">
            <v>5245</v>
          </cell>
          <cell r="B5244" t="str">
            <v>FORTEC CHAPILLA      0.91</v>
          </cell>
          <cell r="C5244" t="str">
            <v>UN</v>
          </cell>
          <cell r="D5244">
            <v>44236</v>
          </cell>
        </row>
        <row r="5245">
          <cell r="A5245">
            <v>5246</v>
          </cell>
          <cell r="B5245" t="str">
            <v>GRAPA TERM. 2/0 a 4/0</v>
          </cell>
          <cell r="C5245" t="str">
            <v>UN</v>
          </cell>
          <cell r="D5245">
            <v>15700</v>
          </cell>
        </row>
        <row r="5246">
          <cell r="A5246">
            <v>5247</v>
          </cell>
          <cell r="B5246" t="str">
            <v>MADECOR B/CO MARQUES  9mm</v>
          </cell>
          <cell r="C5246" t="str">
            <v>UN</v>
          </cell>
          <cell r="D5246">
            <v>46980</v>
          </cell>
        </row>
        <row r="5247">
          <cell r="A5247">
            <v>5248</v>
          </cell>
          <cell r="B5247" t="str">
            <v>PORTA AISLADOR 3 PUESTO01</v>
          </cell>
          <cell r="C5247" t="str">
            <v>UN</v>
          </cell>
          <cell r="D5247">
            <v>7645</v>
          </cell>
        </row>
        <row r="5248">
          <cell r="A5248">
            <v>5249</v>
          </cell>
          <cell r="B5248" t="str">
            <v>PISO DUERO   B</v>
          </cell>
          <cell r="C5248" t="str">
            <v>M2</v>
          </cell>
          <cell r="D5248">
            <v>31196</v>
          </cell>
        </row>
        <row r="5249">
          <cell r="A5249">
            <v>5250</v>
          </cell>
          <cell r="B5249" t="str">
            <v>AISLADOR CARRETE ANSI 533</v>
          </cell>
          <cell r="C5249" t="str">
            <v>UN</v>
          </cell>
          <cell r="D5249">
            <v>1055</v>
          </cell>
        </row>
        <row r="5250">
          <cell r="A5250">
            <v>5251</v>
          </cell>
          <cell r="B5250" t="str">
            <v>MADECOR B/CO MARQUES 25mm</v>
          </cell>
          <cell r="C5250" t="str">
            <v>UN</v>
          </cell>
          <cell r="D5250">
            <v>71920</v>
          </cell>
        </row>
        <row r="5251">
          <cell r="A5251">
            <v>5252</v>
          </cell>
          <cell r="B5251" t="str">
            <v>CREMA MARFIL 305x305X20</v>
          </cell>
          <cell r="C5251" t="str">
            <v>M2</v>
          </cell>
          <cell r="D5251">
            <v>113100</v>
          </cell>
        </row>
        <row r="5252">
          <cell r="A5252">
            <v>5253</v>
          </cell>
          <cell r="B5252" t="str">
            <v>MADECOR B/CO MARQUES 36mm</v>
          </cell>
          <cell r="C5252" t="str">
            <v>UN</v>
          </cell>
          <cell r="D5252">
            <v>85144</v>
          </cell>
        </row>
        <row r="5253">
          <cell r="A5253">
            <v>5254</v>
          </cell>
          <cell r="B5253" t="str">
            <v>TEJA ETERNIT 1000     # 8</v>
          </cell>
          <cell r="C5253" t="str">
            <v>UN</v>
          </cell>
          <cell r="D5253">
            <v>22237</v>
          </cell>
        </row>
        <row r="5254">
          <cell r="A5254">
            <v>5255</v>
          </cell>
          <cell r="B5254" t="str">
            <v>GRAPA PRENSORA</v>
          </cell>
          <cell r="C5254" t="str">
            <v>UN</v>
          </cell>
          <cell r="D5254">
            <v>4500</v>
          </cell>
        </row>
        <row r="5255">
          <cell r="A5255">
            <v>5256</v>
          </cell>
          <cell r="B5255" t="str">
            <v>FORTEC CEDRO         0.31</v>
          </cell>
          <cell r="C5255" t="str">
            <v>UN</v>
          </cell>
          <cell r="D5255">
            <v>40931</v>
          </cell>
        </row>
        <row r="5256">
          <cell r="A5256">
            <v>5257</v>
          </cell>
          <cell r="B5256" t="str">
            <v>TEJA ETERNIT 1000     #10</v>
          </cell>
          <cell r="C5256" t="str">
            <v>UN</v>
          </cell>
          <cell r="D5256">
            <v>28080</v>
          </cell>
        </row>
        <row r="5257">
          <cell r="A5257">
            <v>5258</v>
          </cell>
          <cell r="B5257" t="str">
            <v>VARILLA ANCLAJE 5/8"x1.80</v>
          </cell>
          <cell r="C5257" t="str">
            <v>UN</v>
          </cell>
          <cell r="D5257">
            <v>9120</v>
          </cell>
        </row>
        <row r="5258">
          <cell r="A5258">
            <v>5259</v>
          </cell>
          <cell r="B5258" t="str">
            <v>FORTEC CEDRO         0.51</v>
          </cell>
          <cell r="C5258" t="str">
            <v>UN</v>
          </cell>
          <cell r="D5258">
            <v>42591</v>
          </cell>
        </row>
        <row r="5259">
          <cell r="A5259">
            <v>5260</v>
          </cell>
          <cell r="B5259" t="str">
            <v>AISLADOR TENSOR     4 1/2</v>
          </cell>
          <cell r="C5259" t="str">
            <v>UN</v>
          </cell>
          <cell r="D5259">
            <v>4060</v>
          </cell>
        </row>
        <row r="5260">
          <cell r="A5260">
            <v>5261</v>
          </cell>
          <cell r="B5260" t="str">
            <v>TEJA ETERNIT 1000     #12</v>
          </cell>
          <cell r="C5260" t="str">
            <v>UN</v>
          </cell>
          <cell r="D5260">
            <v>32414</v>
          </cell>
        </row>
        <row r="5261">
          <cell r="A5261">
            <v>5262</v>
          </cell>
          <cell r="B5261" t="str">
            <v>FORTEC CEDRO         0.71</v>
          </cell>
          <cell r="C5261" t="str">
            <v>UN</v>
          </cell>
          <cell r="D5261">
            <v>42591</v>
          </cell>
        </row>
        <row r="5262">
          <cell r="A5262">
            <v>5263</v>
          </cell>
          <cell r="B5262" t="str">
            <v>MADECANTO            16mm</v>
          </cell>
          <cell r="C5262" t="str">
            <v>ML</v>
          </cell>
          <cell r="D5262">
            <v>266</v>
          </cell>
        </row>
        <row r="5263">
          <cell r="A5263">
            <v>5264</v>
          </cell>
          <cell r="B5263" t="str">
            <v>FORTEC CEDRO         0.91</v>
          </cell>
          <cell r="C5263" t="str">
            <v>UN</v>
          </cell>
          <cell r="D5263">
            <v>45680</v>
          </cell>
        </row>
        <row r="5264">
          <cell r="A5264">
            <v>5265</v>
          </cell>
          <cell r="B5264" t="str">
            <v>MADECANTO            34mm</v>
          </cell>
          <cell r="C5264" t="str">
            <v>ML</v>
          </cell>
          <cell r="D5264">
            <v>436</v>
          </cell>
        </row>
        <row r="5265">
          <cell r="A5265">
            <v>5266</v>
          </cell>
          <cell r="B5265" t="str">
            <v>PISO TURIA   B</v>
          </cell>
          <cell r="C5265" t="str">
            <v>M2</v>
          </cell>
          <cell r="D5265">
            <v>31196</v>
          </cell>
        </row>
        <row r="5266">
          <cell r="A5266">
            <v>5267</v>
          </cell>
          <cell r="B5266" t="str">
            <v>PISO GREDOS  D</v>
          </cell>
          <cell r="C5266" t="str">
            <v>M2</v>
          </cell>
          <cell r="D5266">
            <v>28423</v>
          </cell>
        </row>
        <row r="5267">
          <cell r="A5267">
            <v>5268</v>
          </cell>
          <cell r="B5267" t="str">
            <v>TUBO VENTILACION       02</v>
          </cell>
          <cell r="C5267" t="str">
            <v>ML</v>
          </cell>
          <cell r="D5267">
            <v>3022</v>
          </cell>
        </row>
        <row r="5268">
          <cell r="A5268">
            <v>5269</v>
          </cell>
          <cell r="B5268" t="str">
            <v>TUBO VENTILACION       03</v>
          </cell>
          <cell r="C5268" t="str">
            <v>ML</v>
          </cell>
          <cell r="D5268">
            <v>3204</v>
          </cell>
        </row>
        <row r="5269">
          <cell r="A5269">
            <v>5270</v>
          </cell>
          <cell r="B5269" t="str">
            <v>MADERA ROBLE</v>
          </cell>
          <cell r="C5269" t="str">
            <v>ML</v>
          </cell>
          <cell r="D5269">
            <v>4592</v>
          </cell>
        </row>
        <row r="5270">
          <cell r="A5270">
            <v>5271</v>
          </cell>
          <cell r="B5270" t="str">
            <v>CEDRO REGULAR</v>
          </cell>
          <cell r="C5270" t="str">
            <v>ML</v>
          </cell>
          <cell r="D5270">
            <v>4264</v>
          </cell>
        </row>
        <row r="5271">
          <cell r="A5271">
            <v>5272</v>
          </cell>
          <cell r="B5271" t="str">
            <v>TUBO VENTILACION       4"</v>
          </cell>
          <cell r="C5271" t="str">
            <v>ML</v>
          </cell>
          <cell r="D5271">
            <v>6617</v>
          </cell>
        </row>
        <row r="5272">
          <cell r="A5272">
            <v>5273</v>
          </cell>
          <cell r="B5272" t="str">
            <v>CEDRO FINO</v>
          </cell>
          <cell r="C5272" t="str">
            <v>ML</v>
          </cell>
          <cell r="D5272">
            <v>5904</v>
          </cell>
        </row>
        <row r="5273">
          <cell r="A5273">
            <v>5274</v>
          </cell>
          <cell r="B5273" t="str">
            <v>TUBO RIEGO RDE-21  1 1/2"</v>
          </cell>
          <cell r="C5273" t="str">
            <v>ML</v>
          </cell>
          <cell r="D5273">
            <v>834</v>
          </cell>
        </row>
        <row r="5274">
          <cell r="A5274">
            <v>5275</v>
          </cell>
          <cell r="B5274" t="str">
            <v>CEIBA</v>
          </cell>
          <cell r="C5274" t="str">
            <v>ML</v>
          </cell>
          <cell r="D5274">
            <v>5576</v>
          </cell>
        </row>
        <row r="5275">
          <cell r="A5275">
            <v>5276</v>
          </cell>
          <cell r="B5275" t="str">
            <v>ECONOMICA PIZANO     0.40</v>
          </cell>
          <cell r="C5275" t="str">
            <v>UN</v>
          </cell>
          <cell r="D5275">
            <v>28114</v>
          </cell>
        </row>
        <row r="5276">
          <cell r="A5276">
            <v>5277</v>
          </cell>
          <cell r="B5276" t="str">
            <v>CREMA MARFIL 305x610X20</v>
          </cell>
          <cell r="C5276" t="str">
            <v>M2</v>
          </cell>
          <cell r="D5276">
            <v>118320</v>
          </cell>
        </row>
        <row r="5277">
          <cell r="A5277">
            <v>5278</v>
          </cell>
          <cell r="B5277" t="str">
            <v>ECONOMICA PIZANO     0.60</v>
          </cell>
          <cell r="C5277" t="str">
            <v>UN</v>
          </cell>
          <cell r="D5277">
            <v>33163</v>
          </cell>
        </row>
        <row r="5278">
          <cell r="A5278">
            <v>5279</v>
          </cell>
          <cell r="B5278" t="str">
            <v>PISO TEBAS   B</v>
          </cell>
          <cell r="C5278" t="str">
            <v>M2</v>
          </cell>
          <cell r="D5278">
            <v>25018</v>
          </cell>
        </row>
        <row r="5279">
          <cell r="A5279">
            <v>5280</v>
          </cell>
          <cell r="B5279" t="str">
            <v>TRANS. MONOFASICO  50 KvA</v>
          </cell>
          <cell r="C5279" t="str">
            <v>UN</v>
          </cell>
          <cell r="D5279">
            <v>2772400</v>
          </cell>
        </row>
        <row r="5280">
          <cell r="A5280">
            <v>5281</v>
          </cell>
          <cell r="B5280" t="str">
            <v>ECONOMICA PIZANO     0.80</v>
          </cell>
          <cell r="C5280" t="str">
            <v>UN</v>
          </cell>
          <cell r="D5280">
            <v>34628</v>
          </cell>
        </row>
        <row r="5281">
          <cell r="A5281">
            <v>5282</v>
          </cell>
          <cell r="B5281" t="str">
            <v>CREMA MARFIL ASERRADO</v>
          </cell>
          <cell r="C5281" t="str">
            <v>M2</v>
          </cell>
          <cell r="D5281">
            <v>95700</v>
          </cell>
        </row>
        <row r="5282">
          <cell r="A5282">
            <v>5283</v>
          </cell>
          <cell r="B5282" t="str">
            <v>GRANZON (CALIZA)</v>
          </cell>
          <cell r="C5282" t="str">
            <v>M3</v>
          </cell>
          <cell r="D5282">
            <v>36000</v>
          </cell>
        </row>
        <row r="5283">
          <cell r="A5283">
            <v>5284</v>
          </cell>
          <cell r="B5283" t="str">
            <v>ECONOMICA PIZANO     1.00</v>
          </cell>
          <cell r="C5283" t="str">
            <v>UN</v>
          </cell>
          <cell r="D5283">
            <v>41783</v>
          </cell>
        </row>
        <row r="5284">
          <cell r="A5284">
            <v>5285</v>
          </cell>
          <cell r="B5284" t="str">
            <v>PISO VENUS  VE</v>
          </cell>
          <cell r="C5284" t="str">
            <v>M2</v>
          </cell>
          <cell r="D5284">
            <v>25017</v>
          </cell>
        </row>
        <row r="5285">
          <cell r="A5285">
            <v>5286</v>
          </cell>
          <cell r="B5285" t="str">
            <v>ECONOMICA PIZANO CL. 0.30</v>
          </cell>
          <cell r="C5285" t="str">
            <v>UN</v>
          </cell>
          <cell r="D5285">
            <v>27576</v>
          </cell>
        </row>
        <row r="5286">
          <cell r="A5286">
            <v>5287</v>
          </cell>
          <cell r="B5286" t="str">
            <v>CREMA MARFIL CUADREADO</v>
          </cell>
          <cell r="C5286" t="str">
            <v>M2</v>
          </cell>
          <cell r="D5286">
            <v>135372</v>
          </cell>
        </row>
        <row r="5287">
          <cell r="A5287">
            <v>5288</v>
          </cell>
          <cell r="B5287" t="str">
            <v>JASPE 153x305x10</v>
          </cell>
          <cell r="C5287" t="str">
            <v>M2</v>
          </cell>
          <cell r="D5287">
            <v>52896</v>
          </cell>
        </row>
        <row r="5288">
          <cell r="A5288">
            <v>5289</v>
          </cell>
          <cell r="B5288" t="str">
            <v>ECONOMICA PIZANO CL. 0.40</v>
          </cell>
          <cell r="C5288" t="str">
            <v>UN</v>
          </cell>
          <cell r="D5288">
            <v>27576</v>
          </cell>
        </row>
        <row r="5289">
          <cell r="A5289">
            <v>5290</v>
          </cell>
          <cell r="B5289" t="str">
            <v>PISO GUDAR GRIS</v>
          </cell>
          <cell r="C5289" t="str">
            <v>M2</v>
          </cell>
          <cell r="D5289">
            <v>19872</v>
          </cell>
        </row>
        <row r="5290">
          <cell r="A5290">
            <v>5291</v>
          </cell>
          <cell r="B5290" t="str">
            <v>PIZANO  0.50</v>
          </cell>
          <cell r="C5290" t="str">
            <v>UN</v>
          </cell>
          <cell r="D5290">
            <v>37219</v>
          </cell>
        </row>
        <row r="5291">
          <cell r="A5291">
            <v>5292</v>
          </cell>
          <cell r="B5291" t="str">
            <v>PISO BRASILIA BEIGE</v>
          </cell>
          <cell r="C5291" t="str">
            <v>M2</v>
          </cell>
          <cell r="D5291">
            <v>25440</v>
          </cell>
        </row>
        <row r="5292">
          <cell r="A5292">
            <v>5293</v>
          </cell>
          <cell r="B5292" t="str">
            <v>PIZANO  0.60</v>
          </cell>
          <cell r="C5292" t="str">
            <v>UN</v>
          </cell>
          <cell r="D5292">
            <v>38748</v>
          </cell>
        </row>
        <row r="5293">
          <cell r="A5293">
            <v>5294</v>
          </cell>
          <cell r="B5293" t="str">
            <v>JASPE 153x305x10       01</v>
          </cell>
          <cell r="C5293" t="str">
            <v>M2</v>
          </cell>
          <cell r="D5293">
            <v>62176</v>
          </cell>
        </row>
        <row r="5294">
          <cell r="A5294">
            <v>5295</v>
          </cell>
          <cell r="B5294" t="str">
            <v>PIZANO  0.80</v>
          </cell>
          <cell r="C5294" t="str">
            <v>UN</v>
          </cell>
          <cell r="D5294">
            <v>49711</v>
          </cell>
        </row>
        <row r="5295">
          <cell r="A5295">
            <v>5296</v>
          </cell>
          <cell r="B5295" t="str">
            <v>JASPE 305x305x10</v>
          </cell>
          <cell r="C5295" t="str">
            <v>M2</v>
          </cell>
          <cell r="D5295">
            <v>52896</v>
          </cell>
        </row>
        <row r="5296">
          <cell r="A5296">
            <v>5297</v>
          </cell>
          <cell r="B5296" t="str">
            <v>PIZANO  1.00</v>
          </cell>
          <cell r="C5296" t="str">
            <v>UN</v>
          </cell>
          <cell r="D5296">
            <v>54561</v>
          </cell>
        </row>
        <row r="5297">
          <cell r="A5297">
            <v>5298</v>
          </cell>
          <cell r="B5297" t="str">
            <v>CABALLETE ETERNIT 1000</v>
          </cell>
          <cell r="C5297" t="str">
            <v>UN</v>
          </cell>
          <cell r="D5297">
            <v>6927</v>
          </cell>
        </row>
        <row r="5298">
          <cell r="A5298">
            <v>5299</v>
          </cell>
          <cell r="B5298" t="str">
            <v>PIZANO CLOSET        0.30</v>
          </cell>
          <cell r="C5298" t="str">
            <v>UN</v>
          </cell>
          <cell r="D5298">
            <v>34153</v>
          </cell>
        </row>
        <row r="5299">
          <cell r="A5299">
            <v>5300</v>
          </cell>
          <cell r="B5299" t="str">
            <v>JASPE 305x305x10       01</v>
          </cell>
          <cell r="C5299" t="str">
            <v>M2</v>
          </cell>
          <cell r="D5299">
            <v>62176</v>
          </cell>
        </row>
        <row r="5300">
          <cell r="A5300">
            <v>5301</v>
          </cell>
          <cell r="B5300" t="str">
            <v>PIZANO CLOSET        0.41</v>
          </cell>
          <cell r="C5300" t="str">
            <v>UN</v>
          </cell>
          <cell r="D5300">
            <v>37219</v>
          </cell>
        </row>
        <row r="5301">
          <cell r="A5301">
            <v>5302</v>
          </cell>
          <cell r="B5301" t="str">
            <v>JASPE 305x305x20</v>
          </cell>
          <cell r="C5301" t="str">
            <v>M2</v>
          </cell>
          <cell r="D5301">
            <v>65772</v>
          </cell>
        </row>
        <row r="5302">
          <cell r="A5302">
            <v>5303</v>
          </cell>
          <cell r="B5302" t="str">
            <v>CONTEMP.  R. PIZANO  0.30</v>
          </cell>
          <cell r="C5302" t="str">
            <v>UN</v>
          </cell>
          <cell r="D5302">
            <v>34550</v>
          </cell>
        </row>
        <row r="5303">
          <cell r="A5303">
            <v>5304</v>
          </cell>
          <cell r="B5303" t="str">
            <v>JASPE 305x305x20       01</v>
          </cell>
          <cell r="C5303" t="str">
            <v>M2</v>
          </cell>
          <cell r="D5303">
            <v>76096</v>
          </cell>
        </row>
        <row r="5304">
          <cell r="A5304">
            <v>5305</v>
          </cell>
          <cell r="B5304" t="str">
            <v>CONTEMP.  R. PIZANO  0.51</v>
          </cell>
          <cell r="C5304" t="str">
            <v>UN</v>
          </cell>
          <cell r="D5304">
            <v>36635</v>
          </cell>
        </row>
        <row r="5305">
          <cell r="A5305">
            <v>5306</v>
          </cell>
          <cell r="B5305" t="str">
            <v>JASPE 305x305x20       02</v>
          </cell>
          <cell r="C5305" t="str">
            <v>M2</v>
          </cell>
          <cell r="D5305">
            <v>81316</v>
          </cell>
        </row>
        <row r="5306">
          <cell r="A5306">
            <v>5307</v>
          </cell>
          <cell r="B5306" t="str">
            <v>CONTEMP.  R. PIZANO  0.61</v>
          </cell>
          <cell r="C5306" t="str">
            <v>UN</v>
          </cell>
          <cell r="D5306">
            <v>39856</v>
          </cell>
        </row>
        <row r="5307">
          <cell r="A5307">
            <v>5308</v>
          </cell>
          <cell r="B5307" t="str">
            <v>JASPE 305x610x20</v>
          </cell>
          <cell r="C5307" t="str">
            <v>M2</v>
          </cell>
          <cell r="D5307">
            <v>68672</v>
          </cell>
        </row>
        <row r="5308">
          <cell r="A5308">
            <v>5309</v>
          </cell>
          <cell r="B5308" t="str">
            <v>CONTEMP.  R. PIZANO  1.01</v>
          </cell>
          <cell r="C5308" t="str">
            <v>UN</v>
          </cell>
          <cell r="D5308">
            <v>48316</v>
          </cell>
        </row>
        <row r="5309">
          <cell r="A5309">
            <v>5310</v>
          </cell>
          <cell r="B5309" t="str">
            <v>TUBO RIEGO RDE-26      1"</v>
          </cell>
          <cell r="C5309" t="str">
            <v>ML</v>
          </cell>
          <cell r="D5309">
            <v>1509</v>
          </cell>
        </row>
        <row r="5310">
          <cell r="A5310">
            <v>5311</v>
          </cell>
          <cell r="B5310" t="str">
            <v>JASPE 305x610x20       01</v>
          </cell>
          <cell r="C5310" t="str">
            <v>M2</v>
          </cell>
          <cell r="D5310">
            <v>79460</v>
          </cell>
        </row>
        <row r="5311">
          <cell r="A5311">
            <v>5312</v>
          </cell>
          <cell r="B5311" t="str">
            <v>TUBO RIEGO RDE-26  1 1/2"</v>
          </cell>
          <cell r="C5311" t="str">
            <v>ML</v>
          </cell>
          <cell r="D5311">
            <v>2901</v>
          </cell>
        </row>
        <row r="5312">
          <cell r="A5312">
            <v>5313</v>
          </cell>
          <cell r="B5312" t="str">
            <v>JASPE 305x610x20       02</v>
          </cell>
          <cell r="C5312" t="str">
            <v>M2</v>
          </cell>
          <cell r="D5312">
            <v>84912</v>
          </cell>
        </row>
        <row r="5313">
          <cell r="A5313">
            <v>5314</v>
          </cell>
          <cell r="B5313" t="str">
            <v>JASPE 610x610x20</v>
          </cell>
          <cell r="C5313" t="str">
            <v>M2</v>
          </cell>
          <cell r="D5313">
            <v>72152</v>
          </cell>
        </row>
        <row r="5314">
          <cell r="A5314">
            <v>5315</v>
          </cell>
          <cell r="B5314" t="str">
            <v>JASPE 610x610x20       01</v>
          </cell>
          <cell r="C5314" t="str">
            <v>M2</v>
          </cell>
          <cell r="D5314">
            <v>83752</v>
          </cell>
        </row>
        <row r="5315">
          <cell r="A5315">
            <v>5316</v>
          </cell>
          <cell r="B5315" t="str">
            <v>JASPE 610x610x20       02</v>
          </cell>
          <cell r="C5315" t="str">
            <v>M2</v>
          </cell>
          <cell r="D5315">
            <v>89436</v>
          </cell>
        </row>
        <row r="5316">
          <cell r="A5316">
            <v>5317</v>
          </cell>
          <cell r="B5316" t="str">
            <v>JASPE ASERRADO</v>
          </cell>
          <cell r="C5316" t="str">
            <v>M2</v>
          </cell>
          <cell r="D5316">
            <v>54752</v>
          </cell>
        </row>
        <row r="5317">
          <cell r="A5317">
            <v>5318</v>
          </cell>
          <cell r="B5317" t="str">
            <v>JASPE ASERRADO         01</v>
          </cell>
          <cell r="C5317" t="str">
            <v>M2</v>
          </cell>
          <cell r="D5317">
            <v>61828</v>
          </cell>
        </row>
        <row r="5318">
          <cell r="A5318">
            <v>5319</v>
          </cell>
          <cell r="B5318" t="str">
            <v>CONTEMP. M1  PIZANO  0.30</v>
          </cell>
          <cell r="C5318" t="str">
            <v>UN</v>
          </cell>
          <cell r="D5318">
            <v>47251</v>
          </cell>
        </row>
        <row r="5319">
          <cell r="A5319">
            <v>5320</v>
          </cell>
          <cell r="B5319" t="str">
            <v>VARILLA CORRUGADA    1/2"</v>
          </cell>
          <cell r="C5319" t="str">
            <v>KG</v>
          </cell>
          <cell r="D5319">
            <v>523</v>
          </cell>
        </row>
        <row r="5320">
          <cell r="A5320">
            <v>5321</v>
          </cell>
          <cell r="B5320" t="str">
            <v>CONTEMP. M1  PIZANO  0.61</v>
          </cell>
          <cell r="C5320" t="str">
            <v>UN</v>
          </cell>
          <cell r="D5320">
            <v>55391</v>
          </cell>
        </row>
        <row r="5321">
          <cell r="A5321">
            <v>5322</v>
          </cell>
          <cell r="B5321" t="str">
            <v>JASPE ASERRADO         02</v>
          </cell>
          <cell r="C5321" t="str">
            <v>M2</v>
          </cell>
          <cell r="D5321">
            <v>67164</v>
          </cell>
        </row>
        <row r="5322">
          <cell r="A5322">
            <v>5323</v>
          </cell>
          <cell r="B5322" t="str">
            <v>CONTEMP. M1  PIZANO  0.81</v>
          </cell>
          <cell r="C5322" t="str">
            <v>UN</v>
          </cell>
          <cell r="D5322">
            <v>57790</v>
          </cell>
        </row>
        <row r="5323">
          <cell r="A5323">
            <v>5324</v>
          </cell>
          <cell r="B5323" t="str">
            <v>SALMON TAYRONA 153x305x10</v>
          </cell>
          <cell r="C5323" t="str">
            <v>M2</v>
          </cell>
          <cell r="D5323">
            <v>66816</v>
          </cell>
        </row>
        <row r="5324">
          <cell r="A5324">
            <v>5325</v>
          </cell>
          <cell r="B5324" t="str">
            <v>CONTEMP. M1  PIZANO  1.01</v>
          </cell>
          <cell r="C5324" t="str">
            <v>UN</v>
          </cell>
          <cell r="D5324">
            <v>64486</v>
          </cell>
        </row>
        <row r="5325">
          <cell r="A5325">
            <v>5326</v>
          </cell>
          <cell r="B5325" t="str">
            <v>TEJA ETERNIT 1000 VENT #6</v>
          </cell>
          <cell r="C5325" t="str">
            <v>UN</v>
          </cell>
          <cell r="D5325">
            <v>28758</v>
          </cell>
        </row>
        <row r="5326">
          <cell r="A5326">
            <v>5327</v>
          </cell>
          <cell r="B5326" t="str">
            <v>PIZANO OKUME         0.41</v>
          </cell>
          <cell r="C5326" t="str">
            <v>UN</v>
          </cell>
          <cell r="D5326">
            <v>36094</v>
          </cell>
        </row>
        <row r="5327">
          <cell r="A5327">
            <v>5328</v>
          </cell>
          <cell r="B5327" t="str">
            <v>PIZANO OKUME         0.61</v>
          </cell>
          <cell r="C5327" t="str">
            <v>UN</v>
          </cell>
          <cell r="D5327">
            <v>49732</v>
          </cell>
        </row>
        <row r="5328">
          <cell r="A5328">
            <v>5329</v>
          </cell>
          <cell r="B5328" t="str">
            <v>PIZANO OKUME         0.81</v>
          </cell>
          <cell r="C5328" t="str">
            <v>UN</v>
          </cell>
          <cell r="D5328">
            <v>63941</v>
          </cell>
        </row>
        <row r="5329">
          <cell r="A5329">
            <v>5330</v>
          </cell>
          <cell r="B5329" t="str">
            <v>PIZANO OKUME         1.01</v>
          </cell>
          <cell r="C5329" t="str">
            <v>UN</v>
          </cell>
          <cell r="D5329">
            <v>78152</v>
          </cell>
        </row>
        <row r="5330">
          <cell r="A5330">
            <v>5331</v>
          </cell>
          <cell r="B5330" t="str">
            <v>TEJA ETERNIT 1000 VENT #8</v>
          </cell>
          <cell r="C5330" t="str">
            <v>UN</v>
          </cell>
          <cell r="D5330">
            <v>38075</v>
          </cell>
        </row>
        <row r="5331">
          <cell r="A5331">
            <v>5332</v>
          </cell>
          <cell r="B5331" t="str">
            <v>TABLEX CLASSICA      0.30</v>
          </cell>
          <cell r="C5331" t="str">
            <v>UN</v>
          </cell>
          <cell r="D5331">
            <v>81632</v>
          </cell>
        </row>
        <row r="5332">
          <cell r="A5332">
            <v>5333</v>
          </cell>
          <cell r="B5332" t="str">
            <v>INSTALAC.CERRADURAS SENC.</v>
          </cell>
          <cell r="C5332" t="str">
            <v>UN</v>
          </cell>
          <cell r="D5332">
            <v>8000</v>
          </cell>
        </row>
        <row r="5333">
          <cell r="A5333">
            <v>5334</v>
          </cell>
          <cell r="B5333" t="str">
            <v>TABLEX CLASSICA      0.61</v>
          </cell>
          <cell r="C5333" t="str">
            <v>UN</v>
          </cell>
          <cell r="D5333">
            <v>108330</v>
          </cell>
        </row>
        <row r="5334">
          <cell r="A5334">
            <v>5335</v>
          </cell>
          <cell r="B5334" t="str">
            <v>INST.CERRADURAS PORTON</v>
          </cell>
          <cell r="C5334" t="str">
            <v>UN</v>
          </cell>
          <cell r="D5334">
            <v>12000</v>
          </cell>
        </row>
        <row r="5335">
          <cell r="A5335">
            <v>5336</v>
          </cell>
          <cell r="B5335" t="str">
            <v>TABLEX CLASSICA      0.81</v>
          </cell>
          <cell r="C5335" t="str">
            <v>UN</v>
          </cell>
          <cell r="D5335">
            <v>130983</v>
          </cell>
        </row>
        <row r="5336">
          <cell r="A5336">
            <v>5337</v>
          </cell>
          <cell r="B5336" t="str">
            <v>VARILLA CORRUGADA    5/8"</v>
          </cell>
          <cell r="C5336" t="str">
            <v>KG</v>
          </cell>
          <cell r="D5336">
            <v>563</v>
          </cell>
        </row>
        <row r="5337">
          <cell r="A5337">
            <v>5338</v>
          </cell>
          <cell r="B5337" t="str">
            <v>TABLEX CLASSICA      1.01</v>
          </cell>
          <cell r="C5337" t="str">
            <v>UN</v>
          </cell>
          <cell r="D5337">
            <v>158001</v>
          </cell>
        </row>
        <row r="5338">
          <cell r="A5338">
            <v>5339</v>
          </cell>
          <cell r="B5338" t="str">
            <v>SALMON TAYRONA 305x305x10</v>
          </cell>
          <cell r="C5338" t="str">
            <v>M2</v>
          </cell>
          <cell r="D5338">
            <v>66816</v>
          </cell>
        </row>
        <row r="5339">
          <cell r="A5339">
            <v>5340</v>
          </cell>
          <cell r="B5339" t="str">
            <v>SALMON TAYRONA 153xJPx10</v>
          </cell>
          <cell r="C5339" t="str">
            <v>M2</v>
          </cell>
          <cell r="D5339">
            <v>56724</v>
          </cell>
        </row>
        <row r="5340">
          <cell r="A5340">
            <v>5341</v>
          </cell>
          <cell r="B5340" t="str">
            <v>TABLEX               0.61</v>
          </cell>
          <cell r="C5340" t="str">
            <v>UN</v>
          </cell>
          <cell r="D5340">
            <v>28190</v>
          </cell>
        </row>
        <row r="5341">
          <cell r="A5341">
            <v>5342</v>
          </cell>
          <cell r="B5341" t="str">
            <v>SALMON TAYRONA 305xJPx10</v>
          </cell>
          <cell r="C5341" t="str">
            <v>M2</v>
          </cell>
          <cell r="D5341">
            <v>56724</v>
          </cell>
        </row>
        <row r="5342">
          <cell r="A5342">
            <v>5343</v>
          </cell>
          <cell r="B5342" t="str">
            <v>TABLEX               0.81</v>
          </cell>
          <cell r="C5342" t="str">
            <v>UN</v>
          </cell>
          <cell r="D5342">
            <v>33466</v>
          </cell>
        </row>
        <row r="5343">
          <cell r="A5343">
            <v>5344</v>
          </cell>
          <cell r="B5343" t="str">
            <v>PISO MIAMI BEIGE</v>
          </cell>
          <cell r="C5343" t="str">
            <v>M2</v>
          </cell>
          <cell r="D5343">
            <v>27917</v>
          </cell>
        </row>
        <row r="5344">
          <cell r="A5344">
            <v>5345</v>
          </cell>
          <cell r="B5344" t="str">
            <v>TRANS. MONOFASICO 100 KvA</v>
          </cell>
          <cell r="C5344" t="str">
            <v>UN</v>
          </cell>
          <cell r="D5344">
            <v>4315200</v>
          </cell>
        </row>
        <row r="5345">
          <cell r="A5345">
            <v>5346</v>
          </cell>
          <cell r="B5345" t="str">
            <v>TABLEX               1.01</v>
          </cell>
          <cell r="C5345" t="str">
            <v>UN</v>
          </cell>
          <cell r="D5345">
            <v>38747</v>
          </cell>
        </row>
        <row r="5346">
          <cell r="A5346">
            <v>5347</v>
          </cell>
          <cell r="B5346" t="str">
            <v>TABLEX CLOSET        0.30</v>
          </cell>
          <cell r="C5346" t="str">
            <v>UN</v>
          </cell>
          <cell r="D5346">
            <v>23078</v>
          </cell>
        </row>
        <row r="5347">
          <cell r="A5347">
            <v>5348</v>
          </cell>
          <cell r="B5347" t="str">
            <v>SALMON TAYRONA 305x305x20</v>
          </cell>
          <cell r="C5347" t="str">
            <v>M2</v>
          </cell>
          <cell r="D5347">
            <v>77372</v>
          </cell>
        </row>
        <row r="5348">
          <cell r="A5348">
            <v>5349</v>
          </cell>
          <cell r="B5348" t="str">
            <v>VARILLA LISA         1/2"</v>
          </cell>
          <cell r="C5348" t="str">
            <v>KG</v>
          </cell>
          <cell r="D5348">
            <v>523</v>
          </cell>
        </row>
        <row r="5349">
          <cell r="A5349">
            <v>5350</v>
          </cell>
          <cell r="B5349" t="str">
            <v>TABLEX CLOSET        0.41</v>
          </cell>
          <cell r="C5349" t="str">
            <v>UN</v>
          </cell>
          <cell r="D5349">
            <v>24889</v>
          </cell>
        </row>
        <row r="5350">
          <cell r="A5350">
            <v>5351</v>
          </cell>
          <cell r="B5350" t="str">
            <v>TRANS. MONOFASICO  15 KvA</v>
          </cell>
          <cell r="C5350" t="str">
            <v>UN</v>
          </cell>
          <cell r="D5350">
            <v>1577600</v>
          </cell>
        </row>
        <row r="5351">
          <cell r="A5351">
            <v>5352</v>
          </cell>
          <cell r="B5351" t="str">
            <v>SALMON TAYRONA 305x305x01</v>
          </cell>
          <cell r="C5351" t="str">
            <v>M2</v>
          </cell>
          <cell r="D5351">
            <v>95584</v>
          </cell>
        </row>
        <row r="5352">
          <cell r="A5352">
            <v>5353</v>
          </cell>
          <cell r="B5352" t="str">
            <v>SALMON TAYRONA 305x305x02</v>
          </cell>
          <cell r="C5352" t="str">
            <v>M2</v>
          </cell>
          <cell r="D5352">
            <v>95584</v>
          </cell>
        </row>
        <row r="5353">
          <cell r="A5353">
            <v>5354</v>
          </cell>
          <cell r="B5353" t="str">
            <v>TRANS. MONOFASICO 37.5KvA</v>
          </cell>
          <cell r="C5353" t="str">
            <v>UN</v>
          </cell>
          <cell r="D5353">
            <v>2378000</v>
          </cell>
        </row>
        <row r="5354">
          <cell r="A5354">
            <v>5355</v>
          </cell>
          <cell r="B5354" t="str">
            <v>VENECIANA  TIVOLI    0.30</v>
          </cell>
          <cell r="C5354" t="str">
            <v>UN</v>
          </cell>
          <cell r="D5354">
            <v>51680</v>
          </cell>
        </row>
        <row r="5355">
          <cell r="A5355">
            <v>5356</v>
          </cell>
          <cell r="B5355" t="str">
            <v>SHUT DE BASURAS ETERNIT</v>
          </cell>
          <cell r="C5355" t="str">
            <v>UN</v>
          </cell>
          <cell r="D5355">
            <v>64380</v>
          </cell>
        </row>
        <row r="5356">
          <cell r="A5356">
            <v>5357</v>
          </cell>
          <cell r="B5356" t="str">
            <v>TRANS. TRIFASICO  75  KvA</v>
          </cell>
          <cell r="C5356" t="str">
            <v>UN</v>
          </cell>
          <cell r="D5356">
            <v>7876061</v>
          </cell>
        </row>
        <row r="5357">
          <cell r="A5357">
            <v>5358</v>
          </cell>
          <cell r="B5357" t="str">
            <v>VENECIANA  TIVOLI    0.51</v>
          </cell>
          <cell r="C5357" t="str">
            <v>UN</v>
          </cell>
          <cell r="D5357">
            <v>65015</v>
          </cell>
        </row>
        <row r="5358">
          <cell r="A5358">
            <v>5359</v>
          </cell>
          <cell r="B5358" t="str">
            <v>SALMON TAYRONA 305x610x20</v>
          </cell>
          <cell r="C5358" t="str">
            <v>M2</v>
          </cell>
          <cell r="D5358">
            <v>80620</v>
          </cell>
        </row>
        <row r="5359">
          <cell r="A5359">
            <v>5360</v>
          </cell>
          <cell r="B5359" t="str">
            <v>TRANS. TRIFASICO 112.5KvA</v>
          </cell>
          <cell r="C5359" t="str">
            <v>UN</v>
          </cell>
          <cell r="D5359">
            <v>8857494</v>
          </cell>
        </row>
        <row r="5360">
          <cell r="A5360">
            <v>5361</v>
          </cell>
          <cell r="B5360" t="str">
            <v>VENECIANA  VERONA    0.41</v>
          </cell>
          <cell r="C5360" t="str">
            <v>UN</v>
          </cell>
          <cell r="D5360">
            <v>65484</v>
          </cell>
        </row>
        <row r="5361">
          <cell r="A5361">
            <v>5362</v>
          </cell>
          <cell r="B5361" t="str">
            <v>SALMON TAYRONA 305x610x01</v>
          </cell>
          <cell r="C5361" t="str">
            <v>M2</v>
          </cell>
          <cell r="D5361">
            <v>99876</v>
          </cell>
        </row>
        <row r="5362">
          <cell r="A5362">
            <v>5363</v>
          </cell>
          <cell r="B5362" t="str">
            <v>TRANS. TRIFASICO 150  KvA</v>
          </cell>
          <cell r="C5362" t="str">
            <v>UN</v>
          </cell>
          <cell r="D5362">
            <v>9285864</v>
          </cell>
        </row>
        <row r="5363">
          <cell r="A5363">
            <v>5364</v>
          </cell>
          <cell r="B5363" t="str">
            <v>TRANS. TRIFASICO 300  KvA</v>
          </cell>
          <cell r="C5363" t="str">
            <v>UN</v>
          </cell>
          <cell r="D5363">
            <v>13065329</v>
          </cell>
        </row>
        <row r="5364">
          <cell r="A5364">
            <v>5365</v>
          </cell>
          <cell r="B5364" t="str">
            <v>VENECIANA  VERONA    0.51</v>
          </cell>
          <cell r="C5364" t="str">
            <v>UN</v>
          </cell>
          <cell r="D5364">
            <v>72527</v>
          </cell>
        </row>
        <row r="5365">
          <cell r="A5365">
            <v>5366</v>
          </cell>
          <cell r="B5365" t="str">
            <v>TRANS. TRIFASICO 500  KvA</v>
          </cell>
          <cell r="C5365" t="str">
            <v>UN</v>
          </cell>
          <cell r="D5365">
            <v>17244513</v>
          </cell>
        </row>
        <row r="5366">
          <cell r="A5366">
            <v>5367</v>
          </cell>
          <cell r="B5366" t="str">
            <v>VENECIANA PICCOLA    0.41</v>
          </cell>
          <cell r="C5366" t="str">
            <v>UN</v>
          </cell>
          <cell r="D5366">
            <v>29751</v>
          </cell>
        </row>
        <row r="5367">
          <cell r="A5367">
            <v>5368</v>
          </cell>
          <cell r="B5367" t="str">
            <v>BOMBA AGUA           1/2"</v>
          </cell>
          <cell r="C5367" t="str">
            <v>UN</v>
          </cell>
          <cell r="D5367">
            <v>160520</v>
          </cell>
        </row>
        <row r="5368">
          <cell r="A5368">
            <v>5369</v>
          </cell>
          <cell r="B5368" t="str">
            <v>BOMBA AGUA           3/4"</v>
          </cell>
          <cell r="C5368" t="str">
            <v>UN</v>
          </cell>
          <cell r="D5368">
            <v>100920</v>
          </cell>
        </row>
        <row r="5369">
          <cell r="A5369">
            <v>5370</v>
          </cell>
          <cell r="B5369" t="str">
            <v>BOMBA SUMERGIBLE</v>
          </cell>
          <cell r="C5369" t="str">
            <v>UN</v>
          </cell>
          <cell r="D5369">
            <v>652649</v>
          </cell>
        </row>
        <row r="5370">
          <cell r="A5370">
            <v>5371</v>
          </cell>
          <cell r="B5370" t="str">
            <v>BOMBA CENTRIFUGA</v>
          </cell>
          <cell r="C5370" t="str">
            <v>UN</v>
          </cell>
          <cell r="D5370">
            <v>174000</v>
          </cell>
        </row>
        <row r="5371">
          <cell r="A5371">
            <v>5372</v>
          </cell>
          <cell r="B5371" t="str">
            <v>EQUIPO PRESION</v>
          </cell>
          <cell r="C5371" t="str">
            <v>UN</v>
          </cell>
          <cell r="D5371">
            <v>816295</v>
          </cell>
        </row>
        <row r="5372">
          <cell r="A5372">
            <v>5373</v>
          </cell>
          <cell r="B5372" t="str">
            <v>EQUIPO PRESION         01</v>
          </cell>
          <cell r="C5372" t="str">
            <v>UN</v>
          </cell>
          <cell r="D5372">
            <v>2222220</v>
          </cell>
        </row>
        <row r="5373">
          <cell r="A5373">
            <v>5374</v>
          </cell>
          <cell r="B5373" t="str">
            <v>CLAVO 1/4" ALT.VEL.    1"</v>
          </cell>
          <cell r="C5373" t="str">
            <v>UN</v>
          </cell>
          <cell r="D5373">
            <v>153</v>
          </cell>
        </row>
        <row r="5374">
          <cell r="A5374">
            <v>5375</v>
          </cell>
          <cell r="B5374" t="str">
            <v>CLAVO 1/4" ALT.VEL.1 1/2"</v>
          </cell>
          <cell r="C5374" t="str">
            <v>UN</v>
          </cell>
          <cell r="D5374">
            <v>162</v>
          </cell>
        </row>
        <row r="5375">
          <cell r="A5375">
            <v>5376</v>
          </cell>
          <cell r="B5375" t="str">
            <v>CLAVO 1/4" ALT.VEL.    2"</v>
          </cell>
          <cell r="C5375" t="str">
            <v>UN</v>
          </cell>
          <cell r="D5375">
            <v>189</v>
          </cell>
        </row>
        <row r="5376">
          <cell r="A5376">
            <v>5377</v>
          </cell>
          <cell r="B5376" t="str">
            <v>CLAVO 1/4" ALT.VEL.    3"</v>
          </cell>
          <cell r="C5376" t="str">
            <v>UN</v>
          </cell>
          <cell r="D5376">
            <v>237</v>
          </cell>
        </row>
        <row r="5377">
          <cell r="A5377">
            <v>5378</v>
          </cell>
          <cell r="B5377" t="str">
            <v>PERNO 1/4" ALT.VEL.1 3/8"</v>
          </cell>
          <cell r="C5377" t="str">
            <v>UN</v>
          </cell>
          <cell r="D5377">
            <v>355</v>
          </cell>
        </row>
        <row r="5378">
          <cell r="A5378">
            <v>5379</v>
          </cell>
          <cell r="B5378" t="str">
            <v>SALMON TAYRONA 305x610x02</v>
          </cell>
          <cell r="C5378" t="str">
            <v>M2</v>
          </cell>
          <cell r="D5378">
            <v>99876</v>
          </cell>
        </row>
        <row r="5379">
          <cell r="A5379">
            <v>5380</v>
          </cell>
          <cell r="B5379" t="str">
            <v>CLAVO 3/8" ALT.VEL.1 1/2"</v>
          </cell>
          <cell r="C5379" t="str">
            <v>UN</v>
          </cell>
          <cell r="D5379">
            <v>283</v>
          </cell>
        </row>
        <row r="5380">
          <cell r="A5380">
            <v>5381</v>
          </cell>
          <cell r="B5380" t="str">
            <v>SALMON TAYRONA 610x610x20</v>
          </cell>
          <cell r="C5380" t="str">
            <v>M2</v>
          </cell>
          <cell r="D5380">
            <v>84912</v>
          </cell>
        </row>
        <row r="5381">
          <cell r="A5381">
            <v>5382</v>
          </cell>
          <cell r="B5381" t="str">
            <v>BALA FTE  AHORRADOR  13 W</v>
          </cell>
          <cell r="C5381" t="str">
            <v>UN</v>
          </cell>
          <cell r="D5381">
            <v>23052</v>
          </cell>
        </row>
        <row r="5382">
          <cell r="A5382">
            <v>5383</v>
          </cell>
          <cell r="B5382" t="str">
            <v>CLAVO 1/4" BAJ.VEL.1 1/4"</v>
          </cell>
          <cell r="C5382" t="str">
            <v>UN</v>
          </cell>
          <cell r="D5382">
            <v>304</v>
          </cell>
        </row>
        <row r="5383">
          <cell r="A5383">
            <v>5384</v>
          </cell>
          <cell r="B5383" t="str">
            <v>SALMON TAYRONA 610x610x01</v>
          </cell>
          <cell r="C5383" t="str">
            <v>M2</v>
          </cell>
          <cell r="D5383">
            <v>106140</v>
          </cell>
        </row>
        <row r="5384">
          <cell r="A5384">
            <v>5385</v>
          </cell>
          <cell r="B5384" t="str">
            <v>SALMON TAYRONA 610x610x02</v>
          </cell>
          <cell r="C5384" t="str">
            <v>M2</v>
          </cell>
          <cell r="D5384">
            <v>106140</v>
          </cell>
        </row>
        <row r="5385">
          <cell r="A5385">
            <v>5386</v>
          </cell>
          <cell r="B5385" t="str">
            <v>BALA HALOGENA    50 W-12V</v>
          </cell>
          <cell r="C5385" t="str">
            <v>UN</v>
          </cell>
          <cell r="D5385">
            <v>18018</v>
          </cell>
        </row>
        <row r="5386">
          <cell r="A5386">
            <v>5387</v>
          </cell>
          <cell r="B5386" t="str">
            <v>GRANZON (CANTO RODADO)</v>
          </cell>
          <cell r="C5386" t="str">
            <v>M3</v>
          </cell>
          <cell r="D5386">
            <v>30000</v>
          </cell>
        </row>
        <row r="5387">
          <cell r="A5387">
            <v>5388</v>
          </cell>
          <cell r="B5387" t="str">
            <v>SALMON TAYRONA ASERRADO</v>
          </cell>
          <cell r="C5387" t="str">
            <v>M2</v>
          </cell>
          <cell r="D5387">
            <v>64264</v>
          </cell>
        </row>
        <row r="5388">
          <cell r="A5388">
            <v>5389</v>
          </cell>
          <cell r="B5388" t="str">
            <v>PERNO 1/4" BAJ.VEL.    2"</v>
          </cell>
          <cell r="C5388" t="str">
            <v>UN</v>
          </cell>
          <cell r="D5388">
            <v>349</v>
          </cell>
        </row>
        <row r="5389">
          <cell r="A5389">
            <v>5390</v>
          </cell>
          <cell r="B5389" t="str">
            <v>CLAVO 5/16" BAJ.VEL. 3/4"</v>
          </cell>
          <cell r="C5389" t="str">
            <v>UN</v>
          </cell>
          <cell r="D5389">
            <v>92</v>
          </cell>
        </row>
        <row r="5390">
          <cell r="A5390">
            <v>5391</v>
          </cell>
          <cell r="B5390" t="str">
            <v>CLAVO 5/16" BAJ.VEL.   1"</v>
          </cell>
          <cell r="C5390" t="str">
            <v>UN</v>
          </cell>
          <cell r="D5390">
            <v>104</v>
          </cell>
        </row>
        <row r="5391">
          <cell r="A5391">
            <v>5392</v>
          </cell>
          <cell r="B5391" t="str">
            <v>CLAVO 5/16"BAJ.VEL.1 1/2"</v>
          </cell>
          <cell r="C5391" t="str">
            <v>UN</v>
          </cell>
          <cell r="D5391">
            <v>174</v>
          </cell>
        </row>
        <row r="5392">
          <cell r="A5392">
            <v>5393</v>
          </cell>
          <cell r="B5392" t="str">
            <v>CLAVO 5/16" BAJ.VEL.   2"</v>
          </cell>
          <cell r="C5392" t="str">
            <v>UN</v>
          </cell>
          <cell r="D5392">
            <v>206</v>
          </cell>
        </row>
        <row r="5393">
          <cell r="A5393">
            <v>5394</v>
          </cell>
          <cell r="B5393" t="str">
            <v>CARGA FULM.SUAVE      330</v>
          </cell>
          <cell r="C5393" t="str">
            <v>UN</v>
          </cell>
          <cell r="D5393">
            <v>113</v>
          </cell>
        </row>
        <row r="5394">
          <cell r="A5394">
            <v>5395</v>
          </cell>
          <cell r="B5394" t="str">
            <v>CARGA FULM.FUERTE     330</v>
          </cell>
          <cell r="C5394" t="str">
            <v>UN</v>
          </cell>
          <cell r="D5394">
            <v>115</v>
          </cell>
        </row>
        <row r="5395">
          <cell r="A5395">
            <v>5396</v>
          </cell>
          <cell r="B5395" t="str">
            <v>CARGA FULM.ULTRA      330</v>
          </cell>
          <cell r="C5395" t="str">
            <v>UN</v>
          </cell>
          <cell r="D5395">
            <v>282</v>
          </cell>
        </row>
        <row r="5396">
          <cell r="A5396">
            <v>5397</v>
          </cell>
          <cell r="B5396" t="str">
            <v>CARGA FULM.SUAVE      721</v>
          </cell>
          <cell r="C5396" t="str">
            <v>UN</v>
          </cell>
          <cell r="D5396">
            <v>88</v>
          </cell>
        </row>
        <row r="5397">
          <cell r="A5397">
            <v>5398</v>
          </cell>
          <cell r="B5397" t="str">
            <v>CARGA FULM.MEDIO      721</v>
          </cell>
          <cell r="C5397" t="str">
            <v>UN</v>
          </cell>
          <cell r="D5397">
            <v>89</v>
          </cell>
        </row>
        <row r="5398">
          <cell r="A5398">
            <v>5399</v>
          </cell>
          <cell r="B5398" t="str">
            <v>CARGA FULM.FUERTE     721</v>
          </cell>
          <cell r="C5398" t="str">
            <v>UN</v>
          </cell>
          <cell r="D5398">
            <v>90</v>
          </cell>
        </row>
        <row r="5399">
          <cell r="A5399">
            <v>5400</v>
          </cell>
          <cell r="B5399" t="str">
            <v>FTE SOBREPONER 2x32 T-8</v>
          </cell>
          <cell r="C5399" t="str">
            <v>UN</v>
          </cell>
          <cell r="D5399">
            <v>76829</v>
          </cell>
        </row>
        <row r="5400">
          <cell r="A5400">
            <v>5401</v>
          </cell>
          <cell r="B5400" t="str">
            <v>CARGA FULMINANTE     D 60</v>
          </cell>
          <cell r="C5400" t="str">
            <v>UN</v>
          </cell>
          <cell r="D5400">
            <v>146</v>
          </cell>
        </row>
        <row r="5401">
          <cell r="A5401">
            <v>5402</v>
          </cell>
          <cell r="B5401" t="str">
            <v>CARGA FULMINANTE     D 01</v>
          </cell>
          <cell r="C5401" t="str">
            <v>UN</v>
          </cell>
          <cell r="D5401">
            <v>147</v>
          </cell>
        </row>
        <row r="5402">
          <cell r="A5402">
            <v>5403</v>
          </cell>
          <cell r="B5402" t="str">
            <v>ANCLA DE CUÑA  1/4x1 3/4"</v>
          </cell>
          <cell r="C5402" t="str">
            <v>UN</v>
          </cell>
          <cell r="D5402">
            <v>447</v>
          </cell>
        </row>
        <row r="5403">
          <cell r="A5403">
            <v>5404</v>
          </cell>
          <cell r="B5403" t="str">
            <v>SALMON TAYRONA ASERRADO01</v>
          </cell>
          <cell r="C5403" t="str">
            <v>M2</v>
          </cell>
          <cell r="D5403">
            <v>81664</v>
          </cell>
        </row>
        <row r="5404">
          <cell r="A5404">
            <v>5405</v>
          </cell>
          <cell r="B5404" t="str">
            <v>ANCLA DE CUÑA  3/8x2 1/4"</v>
          </cell>
          <cell r="C5404" t="str">
            <v>UN</v>
          </cell>
          <cell r="D5404">
            <v>667</v>
          </cell>
        </row>
        <row r="5405">
          <cell r="A5405">
            <v>5406</v>
          </cell>
          <cell r="B5405" t="str">
            <v>ANCLA DE CUÑA      3 3/4"</v>
          </cell>
          <cell r="C5405" t="str">
            <v>UN</v>
          </cell>
          <cell r="D5405">
            <v>713</v>
          </cell>
        </row>
        <row r="5406">
          <cell r="A5406">
            <v>5407</v>
          </cell>
          <cell r="B5406" t="str">
            <v>ANCLA DE CUÑA  1/2x2 3/4"</v>
          </cell>
          <cell r="C5406" t="str">
            <v>UN</v>
          </cell>
          <cell r="D5406">
            <v>1216</v>
          </cell>
        </row>
        <row r="5407">
          <cell r="A5407">
            <v>5408</v>
          </cell>
          <cell r="B5407" t="str">
            <v>SALMON TAYRONA ASERRADO02</v>
          </cell>
          <cell r="C5407" t="str">
            <v>M2</v>
          </cell>
          <cell r="D5407">
            <v>81664</v>
          </cell>
        </row>
        <row r="5408">
          <cell r="A5408">
            <v>5409</v>
          </cell>
          <cell r="B5408" t="str">
            <v>ANCLA DE CUÑA  5/8x4 1/4"</v>
          </cell>
          <cell r="C5408" t="str">
            <v>UN</v>
          </cell>
          <cell r="D5408">
            <v>2311</v>
          </cell>
        </row>
        <row r="5409">
          <cell r="A5409">
            <v>5410</v>
          </cell>
          <cell r="B5409" t="str">
            <v>ANCLA DE CUÑA          5"</v>
          </cell>
          <cell r="C5409" t="str">
            <v>UN</v>
          </cell>
          <cell r="D5409">
            <v>2406</v>
          </cell>
        </row>
        <row r="5410">
          <cell r="A5410">
            <v>5411</v>
          </cell>
          <cell r="B5410" t="str">
            <v>ANCLA DE CUÑA  3/4x4 3/4"</v>
          </cell>
          <cell r="C5410" t="str">
            <v>UN</v>
          </cell>
          <cell r="D5410">
            <v>3115</v>
          </cell>
        </row>
        <row r="5411">
          <cell r="A5411">
            <v>5412</v>
          </cell>
          <cell r="B5411" t="str">
            <v>ANCLA DE CUÑA          7"</v>
          </cell>
          <cell r="C5411" t="str">
            <v>UN</v>
          </cell>
          <cell r="D5411">
            <v>4672</v>
          </cell>
        </row>
        <row r="5412">
          <cell r="A5412">
            <v>5413</v>
          </cell>
          <cell r="B5412" t="str">
            <v>SANITARIO EMBAJADOR  B/CO</v>
          </cell>
          <cell r="C5412" t="str">
            <v>UN</v>
          </cell>
          <cell r="D5412">
            <v>371200</v>
          </cell>
        </row>
        <row r="5413">
          <cell r="A5413">
            <v>5414</v>
          </cell>
          <cell r="B5413" t="str">
            <v>ANCLA DE MANG.     2 1/4"</v>
          </cell>
          <cell r="C5413" t="str">
            <v>UN</v>
          </cell>
          <cell r="D5413">
            <v>459</v>
          </cell>
        </row>
        <row r="5414">
          <cell r="A5414">
            <v>5415</v>
          </cell>
          <cell r="B5414" t="str">
            <v>ANCLA DE MANG. 1/4x1 3/8"</v>
          </cell>
          <cell r="C5414" t="str">
            <v>UN</v>
          </cell>
          <cell r="D5414">
            <v>338</v>
          </cell>
        </row>
        <row r="5415">
          <cell r="A5415">
            <v>5416</v>
          </cell>
          <cell r="B5415" t="str">
            <v>ANCLA DE MANG.     2 1/2"</v>
          </cell>
          <cell r="C5415" t="str">
            <v>UN</v>
          </cell>
          <cell r="D5415">
            <v>459</v>
          </cell>
        </row>
        <row r="5416">
          <cell r="A5416">
            <v>5417</v>
          </cell>
          <cell r="B5416" t="str">
            <v>ANCLA DE MANG.5/16x1 1/2"</v>
          </cell>
          <cell r="C5416" t="str">
            <v>UN</v>
          </cell>
          <cell r="D5416">
            <v>433</v>
          </cell>
        </row>
        <row r="5417">
          <cell r="A5417">
            <v>5418</v>
          </cell>
          <cell r="B5417" t="str">
            <v>ANCLA DE MANG.     2 1/01</v>
          </cell>
          <cell r="C5417" t="str">
            <v>UN</v>
          </cell>
          <cell r="D5417">
            <v>525</v>
          </cell>
        </row>
        <row r="5418">
          <cell r="A5418">
            <v>5419</v>
          </cell>
          <cell r="B5418" t="str">
            <v>ANCLA DE MANG. 3/8x1 7/8"</v>
          </cell>
          <cell r="C5418" t="str">
            <v>UN</v>
          </cell>
          <cell r="D5418">
            <v>436</v>
          </cell>
        </row>
        <row r="5419">
          <cell r="A5419">
            <v>5420</v>
          </cell>
          <cell r="B5419" t="str">
            <v>ANCLA DE MANG.         3"</v>
          </cell>
          <cell r="C5419" t="str">
            <v>UN</v>
          </cell>
          <cell r="D5419">
            <v>554</v>
          </cell>
        </row>
        <row r="5420">
          <cell r="A5420">
            <v>5421</v>
          </cell>
          <cell r="B5420" t="str">
            <v>ANCLA DE MANG.     1/2x3"</v>
          </cell>
          <cell r="C5420" t="str">
            <v>UN</v>
          </cell>
          <cell r="D5420">
            <v>936</v>
          </cell>
        </row>
        <row r="5421">
          <cell r="A5421">
            <v>5422</v>
          </cell>
          <cell r="B5421" t="str">
            <v>ANCLA DE MANG.         4"</v>
          </cell>
          <cell r="C5421" t="str">
            <v>UN</v>
          </cell>
          <cell r="D5421">
            <v>1130</v>
          </cell>
        </row>
        <row r="5422">
          <cell r="A5422">
            <v>5423</v>
          </cell>
          <cell r="B5422" t="str">
            <v>ANCLA DE MANG. 5/8x4 1/4"</v>
          </cell>
          <cell r="C5422" t="str">
            <v>UN</v>
          </cell>
          <cell r="D5422">
            <v>2223</v>
          </cell>
        </row>
        <row r="5423">
          <cell r="A5423">
            <v>5424</v>
          </cell>
          <cell r="B5423" t="str">
            <v>ANCLA DE MANG.         6"</v>
          </cell>
          <cell r="C5423" t="str">
            <v>UN</v>
          </cell>
          <cell r="D5423">
            <v>2799</v>
          </cell>
        </row>
        <row r="5424">
          <cell r="A5424">
            <v>5425</v>
          </cell>
          <cell r="B5424" t="str">
            <v>PROVISIONAL DE ENERGIA</v>
          </cell>
          <cell r="C5424" t="str">
            <v>MS</v>
          </cell>
          <cell r="D5424">
            <v>50000</v>
          </cell>
        </row>
        <row r="5425">
          <cell r="A5425">
            <v>5426</v>
          </cell>
          <cell r="B5425" t="str">
            <v>ANCLA DE MANG.     6 1/4"</v>
          </cell>
          <cell r="C5425" t="str">
            <v>UN</v>
          </cell>
          <cell r="D5425">
            <v>4233</v>
          </cell>
        </row>
        <row r="5426">
          <cell r="A5426">
            <v>5427</v>
          </cell>
          <cell r="B5426" t="str">
            <v>ANCLA DE CONO      5/8x4"</v>
          </cell>
          <cell r="C5426" t="str">
            <v>UN</v>
          </cell>
          <cell r="D5426">
            <v>1102</v>
          </cell>
        </row>
        <row r="5427">
          <cell r="A5427">
            <v>5428</v>
          </cell>
          <cell r="B5427" t="str">
            <v>SALMON TAYRONA CUADREADO</v>
          </cell>
          <cell r="C5427" t="str">
            <v>M2</v>
          </cell>
          <cell r="D5427">
            <v>89204</v>
          </cell>
        </row>
        <row r="5428">
          <cell r="A5428">
            <v>5429</v>
          </cell>
          <cell r="B5428" t="str">
            <v>ANCLA DE CONO      3/4x4"</v>
          </cell>
          <cell r="C5428" t="str">
            <v>UN</v>
          </cell>
          <cell r="D5428">
            <v>1346</v>
          </cell>
        </row>
        <row r="5429">
          <cell r="A5429">
            <v>5430</v>
          </cell>
          <cell r="B5429" t="str">
            <v>ANCLA DE CONO          7"</v>
          </cell>
          <cell r="C5429" t="str">
            <v>UN</v>
          </cell>
          <cell r="D5429">
            <v>1949</v>
          </cell>
        </row>
        <row r="5430">
          <cell r="A5430">
            <v>5431</v>
          </cell>
          <cell r="B5430" t="str">
            <v>AUTOPERFORANTE       1/4"</v>
          </cell>
          <cell r="C5430" t="str">
            <v>UN</v>
          </cell>
          <cell r="D5430">
            <v>1559</v>
          </cell>
        </row>
        <row r="5431">
          <cell r="A5431">
            <v>5432</v>
          </cell>
          <cell r="B5431" t="str">
            <v>AUTOPERFORANTE       3/8"</v>
          </cell>
          <cell r="C5431" t="str">
            <v>UN</v>
          </cell>
          <cell r="D5431">
            <v>1776</v>
          </cell>
        </row>
        <row r="5432">
          <cell r="A5432">
            <v>5433</v>
          </cell>
          <cell r="B5432" t="str">
            <v>AUTOPERFORANTE       1/2"</v>
          </cell>
          <cell r="C5432" t="str">
            <v>UN</v>
          </cell>
          <cell r="D5432">
            <v>2641</v>
          </cell>
        </row>
        <row r="5433">
          <cell r="A5433">
            <v>5434</v>
          </cell>
          <cell r="B5433" t="str">
            <v>AUTOPERFORANTE       5/8"</v>
          </cell>
          <cell r="C5433" t="str">
            <v>UN</v>
          </cell>
          <cell r="D5433">
            <v>4446</v>
          </cell>
        </row>
        <row r="5434">
          <cell r="A5434">
            <v>5435</v>
          </cell>
          <cell r="B5434" t="str">
            <v>AUTOPERFORANTE       3/4"</v>
          </cell>
          <cell r="C5434" t="str">
            <v>UN</v>
          </cell>
          <cell r="D5434">
            <v>8282</v>
          </cell>
        </row>
        <row r="5435">
          <cell r="A5435">
            <v>5436</v>
          </cell>
          <cell r="B5435" t="str">
            <v>RAWL  5/16"      3/8a1/2"</v>
          </cell>
          <cell r="C5435" t="str">
            <v>UN</v>
          </cell>
          <cell r="D5435">
            <v>237</v>
          </cell>
        </row>
        <row r="5436">
          <cell r="A5436">
            <v>5437</v>
          </cell>
          <cell r="B5436" t="str">
            <v>RAWL  5/16"        5/8a1"</v>
          </cell>
          <cell r="C5436" t="str">
            <v>UN</v>
          </cell>
          <cell r="D5436">
            <v>262</v>
          </cell>
        </row>
        <row r="5437">
          <cell r="A5437">
            <v>5438</v>
          </cell>
          <cell r="B5437" t="str">
            <v>RAWLI 3/8"       3/8a5/8"</v>
          </cell>
          <cell r="C5437" t="str">
            <v>UN</v>
          </cell>
          <cell r="D5437">
            <v>552</v>
          </cell>
        </row>
        <row r="5438">
          <cell r="A5438">
            <v>5439</v>
          </cell>
          <cell r="B5438" t="str">
            <v>TORNILLO TAPCON 3/16"</v>
          </cell>
          <cell r="C5438" t="str">
            <v>UN</v>
          </cell>
          <cell r="D5438">
            <v>139</v>
          </cell>
        </row>
        <row r="5439">
          <cell r="A5439">
            <v>5440</v>
          </cell>
          <cell r="B5439" t="str">
            <v>SALMON TAYRONA CUADREAD01</v>
          </cell>
          <cell r="C5439" t="str">
            <v>M2</v>
          </cell>
          <cell r="D5439">
            <v>111244</v>
          </cell>
        </row>
        <row r="5440">
          <cell r="A5440">
            <v>5441</v>
          </cell>
          <cell r="B5440" t="str">
            <v>TORNILLO TAPCON 3/16"  01</v>
          </cell>
          <cell r="C5440" t="str">
            <v>UN</v>
          </cell>
          <cell r="D5440">
            <v>254</v>
          </cell>
        </row>
        <row r="5441">
          <cell r="A5441">
            <v>5442</v>
          </cell>
          <cell r="B5441" t="str">
            <v>TORNILLO TAPCON 1/4"</v>
          </cell>
          <cell r="C5441" t="str">
            <v>UN</v>
          </cell>
          <cell r="D5441">
            <v>226</v>
          </cell>
        </row>
        <row r="5442">
          <cell r="A5442">
            <v>5443</v>
          </cell>
          <cell r="B5442" t="str">
            <v>TORNILLO TAPCON 1/4"   01</v>
          </cell>
          <cell r="C5442" t="str">
            <v>UN</v>
          </cell>
          <cell r="D5442">
            <v>285</v>
          </cell>
        </row>
        <row r="5443">
          <cell r="A5443">
            <v>5444</v>
          </cell>
          <cell r="B5443" t="str">
            <v>TORNILLO TAPCON 1/4"   02</v>
          </cell>
          <cell r="C5443" t="str">
            <v>UN</v>
          </cell>
          <cell r="D5443">
            <v>423</v>
          </cell>
        </row>
        <row r="5444">
          <cell r="A5444">
            <v>5445</v>
          </cell>
          <cell r="B5444" t="str">
            <v>SALMON TAYRONA CUADREAD02</v>
          </cell>
          <cell r="C5444" t="str">
            <v>M2</v>
          </cell>
          <cell r="D5444">
            <v>111244</v>
          </cell>
        </row>
        <row r="5445">
          <cell r="A5445">
            <v>5446</v>
          </cell>
          <cell r="B5445" t="str">
            <v>BLANCO SARDO 305x305x20</v>
          </cell>
          <cell r="C5445" t="str">
            <v>M2</v>
          </cell>
          <cell r="D5445">
            <v>148596</v>
          </cell>
        </row>
        <row r="5446">
          <cell r="A5446">
            <v>5447</v>
          </cell>
          <cell r="B5446" t="str">
            <v>BLANCO SARDO 305x610x20</v>
          </cell>
          <cell r="C5446" t="str">
            <v>M2</v>
          </cell>
          <cell r="D5446">
            <v>155208</v>
          </cell>
        </row>
        <row r="5447">
          <cell r="A5447">
            <v>5448</v>
          </cell>
          <cell r="B5447" t="str">
            <v>BLANCO SARDO 610x610X20</v>
          </cell>
          <cell r="C5447" t="str">
            <v>M2</v>
          </cell>
          <cell r="D5447">
            <v>163676</v>
          </cell>
        </row>
        <row r="5448">
          <cell r="A5448">
            <v>5449</v>
          </cell>
          <cell r="B5448" t="str">
            <v>BROCA GALAXY      3/16x6"</v>
          </cell>
          <cell r="C5448" t="str">
            <v>UN</v>
          </cell>
          <cell r="D5448">
            <v>2065</v>
          </cell>
        </row>
        <row r="5449">
          <cell r="A5449">
            <v>5450</v>
          </cell>
          <cell r="B5449" t="str">
            <v>BROCA GALAXY       1/4x6"</v>
          </cell>
          <cell r="C5449" t="str">
            <v>UN</v>
          </cell>
          <cell r="D5449">
            <v>2088</v>
          </cell>
        </row>
        <row r="5450">
          <cell r="A5450">
            <v>5451</v>
          </cell>
          <cell r="B5450" t="str">
            <v>BROCA GALAXY      5/16x6"</v>
          </cell>
          <cell r="C5450" t="str">
            <v>UN</v>
          </cell>
          <cell r="D5450">
            <v>2610</v>
          </cell>
        </row>
        <row r="5451">
          <cell r="A5451">
            <v>5452</v>
          </cell>
          <cell r="B5451" t="str">
            <v>BROCA GALAXY       3/8x6"</v>
          </cell>
          <cell r="C5451" t="str">
            <v>UN</v>
          </cell>
          <cell r="D5451">
            <v>2784</v>
          </cell>
        </row>
        <row r="5452">
          <cell r="A5452">
            <v>5453</v>
          </cell>
          <cell r="B5452" t="str">
            <v>TALADRO PERCUTOR</v>
          </cell>
          <cell r="C5452" t="str">
            <v>UN</v>
          </cell>
          <cell r="D5452">
            <v>316680</v>
          </cell>
        </row>
        <row r="5453">
          <cell r="A5453">
            <v>5454</v>
          </cell>
          <cell r="B5453" t="str">
            <v>TALADRO ELECTRONEUMATICO</v>
          </cell>
          <cell r="C5453" t="str">
            <v>UN</v>
          </cell>
          <cell r="D5453">
            <v>522000</v>
          </cell>
        </row>
        <row r="5454">
          <cell r="A5454">
            <v>5455</v>
          </cell>
          <cell r="B5454" t="str">
            <v>BLANCO SARDO ASERRADO</v>
          </cell>
          <cell r="C5454" t="str">
            <v>M2</v>
          </cell>
          <cell r="D5454">
            <v>127948</v>
          </cell>
        </row>
        <row r="5455">
          <cell r="A5455">
            <v>5456</v>
          </cell>
          <cell r="B5455" t="str">
            <v>MARTILLO ELECTRONEUMATICO</v>
          </cell>
          <cell r="C5455" t="str">
            <v>UN</v>
          </cell>
          <cell r="D5455">
            <v>2078720</v>
          </cell>
        </row>
        <row r="5456">
          <cell r="A5456">
            <v>5457</v>
          </cell>
          <cell r="B5456" t="str">
            <v>BLANCO SARDO CUADREADO</v>
          </cell>
          <cell r="C5456" t="str">
            <v>M2</v>
          </cell>
          <cell r="D5456">
            <v>178524</v>
          </cell>
        </row>
        <row r="5457">
          <cell r="A5457">
            <v>5458</v>
          </cell>
          <cell r="B5457" t="str">
            <v>TALADRO ATORNILLADOR</v>
          </cell>
          <cell r="C5457" t="str">
            <v>UN</v>
          </cell>
          <cell r="D5457">
            <v>223300</v>
          </cell>
        </row>
        <row r="5458">
          <cell r="A5458">
            <v>5459</v>
          </cell>
          <cell r="B5458" t="str">
            <v>PISTOLA BAJA VELOCIDAD</v>
          </cell>
          <cell r="C5458" t="str">
            <v>UN</v>
          </cell>
          <cell r="D5458">
            <v>576520</v>
          </cell>
        </row>
        <row r="5459">
          <cell r="A5459">
            <v>5460</v>
          </cell>
          <cell r="B5459" t="str">
            <v>PLASTBLOCK PS</v>
          </cell>
          <cell r="C5459" t="str">
            <v>M2</v>
          </cell>
          <cell r="D5459">
            <v>3140</v>
          </cell>
        </row>
        <row r="5460">
          <cell r="A5460">
            <v>5461</v>
          </cell>
          <cell r="B5460" t="str">
            <v>PISTOLA AUTOMATICA B.VEL.</v>
          </cell>
          <cell r="C5460" t="str">
            <v>UN</v>
          </cell>
          <cell r="D5460">
            <v>841000</v>
          </cell>
        </row>
        <row r="5461">
          <cell r="A5461">
            <v>5462</v>
          </cell>
          <cell r="B5461" t="str">
            <v>CAFE BALTICO 305x305x20</v>
          </cell>
          <cell r="C5461" t="str">
            <v>M2</v>
          </cell>
          <cell r="D5461">
            <v>196156</v>
          </cell>
        </row>
        <row r="5462">
          <cell r="A5462">
            <v>5463</v>
          </cell>
          <cell r="B5462" t="str">
            <v>SOCKETS P/TUBO SLIM-LINE</v>
          </cell>
          <cell r="C5462" t="str">
            <v>UN</v>
          </cell>
          <cell r="D5462">
            <v>1653</v>
          </cell>
        </row>
        <row r="5463">
          <cell r="A5463">
            <v>5464</v>
          </cell>
          <cell r="B5463" t="str">
            <v>CAFE BALTICO 305x610x20</v>
          </cell>
          <cell r="C5463" t="str">
            <v>M2</v>
          </cell>
          <cell r="D5463">
            <v>205088</v>
          </cell>
        </row>
        <row r="5464">
          <cell r="A5464">
            <v>5465</v>
          </cell>
          <cell r="B5464" t="str">
            <v>TUBO PRESION RDE 21 11/2"</v>
          </cell>
          <cell r="C5464" t="str">
            <v>ML</v>
          </cell>
          <cell r="D5464">
            <v>3335</v>
          </cell>
        </row>
        <row r="5465">
          <cell r="A5465">
            <v>5466</v>
          </cell>
          <cell r="B5465" t="str">
            <v>CAFE BALTICO 610x610x20</v>
          </cell>
          <cell r="C5465" t="str">
            <v>M2</v>
          </cell>
          <cell r="D5465">
            <v>216108</v>
          </cell>
        </row>
        <row r="5466">
          <cell r="A5466">
            <v>5467</v>
          </cell>
          <cell r="B5466" t="str">
            <v>CAFE BALTICO ASERRADO</v>
          </cell>
          <cell r="C5466" t="str">
            <v>M2</v>
          </cell>
          <cell r="D5466">
            <v>168896</v>
          </cell>
        </row>
        <row r="5467">
          <cell r="A5467">
            <v>5468</v>
          </cell>
          <cell r="B5467" t="str">
            <v>GIALLO VENEZIAN CUADREADO</v>
          </cell>
          <cell r="C5467" t="str">
            <v>M2</v>
          </cell>
          <cell r="D5467">
            <v>236610</v>
          </cell>
        </row>
        <row r="5468">
          <cell r="A5468">
            <v>5469</v>
          </cell>
          <cell r="B5468" t="str">
            <v>SANITARIO EMBAJADOR PREM.</v>
          </cell>
          <cell r="C5468" t="str">
            <v>UN</v>
          </cell>
          <cell r="D5468">
            <v>411707</v>
          </cell>
        </row>
        <row r="5469">
          <cell r="A5469">
            <v>5470</v>
          </cell>
          <cell r="B5469" t="str">
            <v>GIALLO VENEZIA 305x305x20</v>
          </cell>
          <cell r="C5469" t="str">
            <v>M2</v>
          </cell>
          <cell r="D5469">
            <v>239192</v>
          </cell>
        </row>
        <row r="5470">
          <cell r="A5470">
            <v>5471</v>
          </cell>
          <cell r="B5470" t="str">
            <v>CABLE BLINDADO RG-59U  TV</v>
          </cell>
          <cell r="C5470" t="str">
            <v>ML</v>
          </cell>
          <cell r="D5470">
            <v>358</v>
          </cell>
        </row>
        <row r="5471">
          <cell r="A5471">
            <v>5472</v>
          </cell>
          <cell r="B5471" t="str">
            <v>GIALLO VENEZIA 305x610x20</v>
          </cell>
          <cell r="C5471" t="str">
            <v>M2</v>
          </cell>
          <cell r="D5471">
            <v>246964</v>
          </cell>
        </row>
        <row r="5472">
          <cell r="A5472">
            <v>5473</v>
          </cell>
          <cell r="B5472" t="str">
            <v>GIALLO VENEZIA 610x610x20</v>
          </cell>
          <cell r="C5472" t="str">
            <v>M2</v>
          </cell>
          <cell r="D5472">
            <v>263204</v>
          </cell>
        </row>
        <row r="5473">
          <cell r="A5473">
            <v>5474</v>
          </cell>
          <cell r="B5473" t="str">
            <v>AMPLIFICADOR           TV</v>
          </cell>
          <cell r="C5473" t="str">
            <v>UN</v>
          </cell>
          <cell r="D5473">
            <v>75000</v>
          </cell>
        </row>
        <row r="5474">
          <cell r="A5474">
            <v>5475</v>
          </cell>
          <cell r="B5474" t="str">
            <v>GIALLO VENEZIANO ASERRADO</v>
          </cell>
          <cell r="C5474" t="str">
            <v>M2</v>
          </cell>
          <cell r="D5474">
            <v>197084</v>
          </cell>
        </row>
        <row r="5475">
          <cell r="A5475">
            <v>5476</v>
          </cell>
          <cell r="B5475" t="str">
            <v>ANTENA EXTERNA         TV</v>
          </cell>
          <cell r="C5475" t="str">
            <v>UN</v>
          </cell>
          <cell r="D5475">
            <v>62000</v>
          </cell>
        </row>
        <row r="5476">
          <cell r="A5476">
            <v>5477</v>
          </cell>
          <cell r="B5476" t="str">
            <v>GIALLO VENEZIAN CUADREA01</v>
          </cell>
          <cell r="C5476" t="str">
            <v>M2</v>
          </cell>
          <cell r="D5476">
            <v>274572</v>
          </cell>
        </row>
        <row r="5477">
          <cell r="A5477">
            <v>5478</v>
          </cell>
          <cell r="B5477" t="str">
            <v>GHIANDONE 305x305x20</v>
          </cell>
          <cell r="C5477" t="str">
            <v>M2</v>
          </cell>
          <cell r="D5477">
            <v>141288</v>
          </cell>
        </row>
        <row r="5478">
          <cell r="A5478">
            <v>5479</v>
          </cell>
          <cell r="B5478" t="str">
            <v>GHIANDONE 305x610x20</v>
          </cell>
          <cell r="C5478" t="str">
            <v>M2</v>
          </cell>
          <cell r="D5478">
            <v>147436</v>
          </cell>
        </row>
        <row r="5479">
          <cell r="A5479">
            <v>5480</v>
          </cell>
          <cell r="B5479" t="str">
            <v>GHIANDONE 610x610x20</v>
          </cell>
          <cell r="C5479" t="str">
            <v>M2</v>
          </cell>
          <cell r="D5479">
            <v>155672</v>
          </cell>
        </row>
        <row r="5480">
          <cell r="A5480">
            <v>5481</v>
          </cell>
          <cell r="B5480" t="str">
            <v>BLOQUE PARA CAMARA TELEF.</v>
          </cell>
          <cell r="C5480" t="str">
            <v>UN</v>
          </cell>
          <cell r="D5480">
            <v>1752</v>
          </cell>
        </row>
        <row r="5481">
          <cell r="A5481">
            <v>5482</v>
          </cell>
          <cell r="B5481" t="str">
            <v>GHIANDONE ASERRADO</v>
          </cell>
          <cell r="C5481" t="str">
            <v>M2</v>
          </cell>
          <cell r="D5481">
            <v>114376</v>
          </cell>
        </row>
        <row r="5482">
          <cell r="A5482">
            <v>5483</v>
          </cell>
          <cell r="B5482" t="str">
            <v>GHIANDONE CUADREADO</v>
          </cell>
          <cell r="C5482" t="str">
            <v>M2</v>
          </cell>
          <cell r="D5482">
            <v>162748</v>
          </cell>
        </row>
        <row r="5483">
          <cell r="A5483">
            <v>5484</v>
          </cell>
          <cell r="B5483" t="str">
            <v>GRIS GUAYANA 153x305x10</v>
          </cell>
          <cell r="C5483" t="str">
            <v>M2</v>
          </cell>
          <cell r="D5483">
            <v>75516</v>
          </cell>
        </row>
        <row r="5484">
          <cell r="A5484">
            <v>5485</v>
          </cell>
          <cell r="B5484" t="str">
            <v>GRIS GUAYANA 153x305x1001</v>
          </cell>
          <cell r="C5484" t="str">
            <v>M2</v>
          </cell>
          <cell r="D5484">
            <v>84796</v>
          </cell>
        </row>
        <row r="5485">
          <cell r="A5485">
            <v>5486</v>
          </cell>
          <cell r="B5485" t="str">
            <v>GRIS GUAYANA 305x305X10</v>
          </cell>
          <cell r="C5485" t="str">
            <v>M2</v>
          </cell>
          <cell r="D5485">
            <v>75516</v>
          </cell>
        </row>
        <row r="5486">
          <cell r="A5486">
            <v>5487</v>
          </cell>
          <cell r="B5486" t="str">
            <v>GRIS GUAYANA 305x305x1001</v>
          </cell>
          <cell r="C5486" t="str">
            <v>M2</v>
          </cell>
          <cell r="D5486">
            <v>84796</v>
          </cell>
        </row>
        <row r="5487">
          <cell r="A5487">
            <v>5488</v>
          </cell>
          <cell r="B5487" t="str">
            <v>GRIS GUAYANA 153xJPx10</v>
          </cell>
          <cell r="C5487" t="str">
            <v>M2</v>
          </cell>
          <cell r="D5487">
            <v>60668</v>
          </cell>
        </row>
        <row r="5488">
          <cell r="A5488">
            <v>5489</v>
          </cell>
          <cell r="B5488" t="str">
            <v>GRIS GUAYANA 153xJPx10 01</v>
          </cell>
          <cell r="C5488" t="str">
            <v>M2</v>
          </cell>
          <cell r="D5488">
            <v>70064</v>
          </cell>
        </row>
        <row r="5489">
          <cell r="A5489">
            <v>5490</v>
          </cell>
          <cell r="B5489" t="str">
            <v>DECORALT DECOTURF II</v>
          </cell>
          <cell r="C5489" t="str">
            <v>M2</v>
          </cell>
          <cell r="D5489">
            <v>9950</v>
          </cell>
        </row>
        <row r="5490">
          <cell r="A5490">
            <v>5491</v>
          </cell>
          <cell r="B5490" t="str">
            <v>SANITARIO DIPLOMATICO B/C</v>
          </cell>
          <cell r="C5490" t="str">
            <v>UN</v>
          </cell>
          <cell r="D5490">
            <v>349160</v>
          </cell>
        </row>
        <row r="5491">
          <cell r="A5491">
            <v>5492</v>
          </cell>
          <cell r="B5491" t="str">
            <v>SANITARIO DIPLOMATICO PRE</v>
          </cell>
          <cell r="C5491" t="str">
            <v>UN</v>
          </cell>
          <cell r="D5491">
            <v>386605</v>
          </cell>
        </row>
        <row r="5492">
          <cell r="A5492">
            <v>5493</v>
          </cell>
          <cell r="B5492" t="str">
            <v>SANITARIO PORTOBELLO B/CO</v>
          </cell>
          <cell r="C5492" t="str">
            <v>UN</v>
          </cell>
          <cell r="D5492">
            <v>174000</v>
          </cell>
        </row>
        <row r="5493">
          <cell r="A5493">
            <v>5494</v>
          </cell>
          <cell r="B5493" t="str">
            <v>BOMBA AGUA 1 1/2"</v>
          </cell>
          <cell r="C5493" t="str">
            <v>UN</v>
          </cell>
          <cell r="D5493">
            <v>490711</v>
          </cell>
        </row>
        <row r="5494">
          <cell r="A5494">
            <v>5495</v>
          </cell>
          <cell r="B5494" t="str">
            <v>BOMBA AGUA 2"</v>
          </cell>
          <cell r="C5494" t="str">
            <v>UN</v>
          </cell>
          <cell r="D5494">
            <v>954871</v>
          </cell>
        </row>
        <row r="5495">
          <cell r="A5495">
            <v>5496</v>
          </cell>
          <cell r="B5495" t="str">
            <v>GRIS GUAYANA 305xJPX10</v>
          </cell>
          <cell r="C5495" t="str">
            <v>M2</v>
          </cell>
          <cell r="D5495">
            <v>60668</v>
          </cell>
        </row>
        <row r="5496">
          <cell r="A5496">
            <v>5497</v>
          </cell>
          <cell r="B5496" t="str">
            <v>GRIS GUAYANA 305xJPx10 01</v>
          </cell>
          <cell r="C5496" t="str">
            <v>M2</v>
          </cell>
          <cell r="D5496">
            <v>70064</v>
          </cell>
        </row>
        <row r="5497">
          <cell r="A5497">
            <v>5498</v>
          </cell>
          <cell r="B5497" t="str">
            <v>GRIS GUAYANA 305x305x20</v>
          </cell>
          <cell r="C5497" t="str">
            <v>M2</v>
          </cell>
          <cell r="D5497">
            <v>86072</v>
          </cell>
        </row>
        <row r="5498">
          <cell r="A5498">
            <v>5499</v>
          </cell>
          <cell r="B5498" t="str">
            <v>GRIS GUAYANA 305x305x2001</v>
          </cell>
          <cell r="C5498" t="str">
            <v>M2</v>
          </cell>
          <cell r="D5498">
            <v>104864</v>
          </cell>
        </row>
        <row r="5499">
          <cell r="A5499">
            <v>5500</v>
          </cell>
          <cell r="B5499" t="str">
            <v>TUBO PVC             1/2"</v>
          </cell>
          <cell r="C5499" t="str">
            <v>ML</v>
          </cell>
          <cell r="D5499">
            <v>556</v>
          </cell>
        </row>
        <row r="5500">
          <cell r="A5500">
            <v>5501</v>
          </cell>
          <cell r="B5500" t="str">
            <v>GRIS GUAYANA 305x305x2002</v>
          </cell>
          <cell r="C5500" t="str">
            <v>M2</v>
          </cell>
          <cell r="D5500">
            <v>104864</v>
          </cell>
        </row>
        <row r="5501">
          <cell r="A5501">
            <v>5502</v>
          </cell>
          <cell r="B5501" t="str">
            <v>GRIS GUAYANA 305x610x20</v>
          </cell>
          <cell r="C5501" t="str">
            <v>M2</v>
          </cell>
          <cell r="D5501">
            <v>90016</v>
          </cell>
        </row>
        <row r="5502">
          <cell r="A5502">
            <v>5503</v>
          </cell>
          <cell r="B5502" t="str">
            <v>GRIS GUAYANA 305x610x2001</v>
          </cell>
          <cell r="C5502" t="str">
            <v>M2</v>
          </cell>
          <cell r="D5502">
            <v>109272</v>
          </cell>
        </row>
        <row r="5503">
          <cell r="A5503">
            <v>5504</v>
          </cell>
          <cell r="B5503" t="str">
            <v>TUBO PVC               1"</v>
          </cell>
          <cell r="C5503" t="str">
            <v>ML</v>
          </cell>
          <cell r="D5503">
            <v>1671</v>
          </cell>
        </row>
        <row r="5504">
          <cell r="A5504">
            <v>5505</v>
          </cell>
          <cell r="B5504" t="str">
            <v>GRIS GUAYANA 305x610x2002</v>
          </cell>
          <cell r="C5504" t="str">
            <v>M2</v>
          </cell>
          <cell r="D5504">
            <v>109272</v>
          </cell>
        </row>
        <row r="5505">
          <cell r="A5505">
            <v>5506</v>
          </cell>
          <cell r="B5505" t="str">
            <v>GRIS GUAYANA 610x610x20</v>
          </cell>
          <cell r="C5505" t="str">
            <v>M2</v>
          </cell>
          <cell r="D5505">
            <v>94656</v>
          </cell>
        </row>
        <row r="5506">
          <cell r="A5506">
            <v>5507</v>
          </cell>
          <cell r="B5506" t="str">
            <v>SANITARIO PORTOFINO B/CO</v>
          </cell>
          <cell r="C5506" t="str">
            <v>UN</v>
          </cell>
          <cell r="D5506">
            <v>174000</v>
          </cell>
        </row>
        <row r="5507">
          <cell r="A5507">
            <v>5508</v>
          </cell>
          <cell r="B5507" t="str">
            <v>SANITARIO VICTORIA B/CO</v>
          </cell>
          <cell r="C5507" t="str">
            <v>UN</v>
          </cell>
          <cell r="D5507">
            <v>150800</v>
          </cell>
        </row>
        <row r="5508">
          <cell r="A5508">
            <v>5509</v>
          </cell>
          <cell r="B5508" t="str">
            <v>SANITARIO VICTORIA PREM.</v>
          </cell>
          <cell r="C5508" t="str">
            <v>UN</v>
          </cell>
          <cell r="D5508">
            <v>167504</v>
          </cell>
        </row>
        <row r="5509">
          <cell r="A5509">
            <v>5510</v>
          </cell>
          <cell r="B5509" t="str">
            <v>CALENTADOR HACEB   15 Gl.</v>
          </cell>
          <cell r="C5509" t="str">
            <v>UN</v>
          </cell>
          <cell r="D5509">
            <v>115200</v>
          </cell>
        </row>
        <row r="5510">
          <cell r="A5510">
            <v>5511</v>
          </cell>
          <cell r="B5510" t="str">
            <v>CALENTADOR HACEB   20 Gl.</v>
          </cell>
          <cell r="C5510" t="str">
            <v>UN</v>
          </cell>
          <cell r="D5510">
            <v>125300</v>
          </cell>
        </row>
        <row r="5511">
          <cell r="A5511">
            <v>5512</v>
          </cell>
          <cell r="B5511" t="str">
            <v>CALENTADOR HACEB   30 Gl.</v>
          </cell>
          <cell r="C5511" t="str">
            <v>UN</v>
          </cell>
          <cell r="D5511">
            <v>183000</v>
          </cell>
        </row>
        <row r="5512">
          <cell r="A5512">
            <v>5513</v>
          </cell>
          <cell r="B5512" t="str">
            <v>GRIS GUAYANA 610x610x2001</v>
          </cell>
          <cell r="C5512" t="str">
            <v>M2</v>
          </cell>
          <cell r="D5512">
            <v>115188</v>
          </cell>
        </row>
        <row r="5513">
          <cell r="A5513">
            <v>5514</v>
          </cell>
          <cell r="B5513" t="str">
            <v>PULIDA PISOS GRANITO</v>
          </cell>
          <cell r="C5513" t="str">
            <v>M2</v>
          </cell>
          <cell r="D5513">
            <v>5000</v>
          </cell>
        </row>
        <row r="5514">
          <cell r="A5514">
            <v>5515</v>
          </cell>
          <cell r="B5514" t="str">
            <v>PORC.ESTANCIA PLANO 11x11</v>
          </cell>
          <cell r="C5514" t="str">
            <v>M2</v>
          </cell>
          <cell r="D5514">
            <v>9500</v>
          </cell>
        </row>
        <row r="5515">
          <cell r="A5515">
            <v>5516</v>
          </cell>
          <cell r="B5515" t="str">
            <v>PORC.ESTANCIA GRABA.11x11</v>
          </cell>
          <cell r="C5515" t="str">
            <v>M2</v>
          </cell>
          <cell r="D5515">
            <v>9500</v>
          </cell>
        </row>
        <row r="5516">
          <cell r="A5516">
            <v>5517</v>
          </cell>
          <cell r="B5516" t="str">
            <v>SANITARIO CANAIMA COLORES</v>
          </cell>
          <cell r="C5516" t="str">
            <v>UN</v>
          </cell>
          <cell r="D5516">
            <v>133400</v>
          </cell>
        </row>
        <row r="5517">
          <cell r="A5517">
            <v>5518</v>
          </cell>
          <cell r="B5517" t="str">
            <v>PORC.ESTANCIA DUNAS 11x11</v>
          </cell>
          <cell r="C5517" t="str">
            <v>M2</v>
          </cell>
          <cell r="D5517">
            <v>9500</v>
          </cell>
        </row>
        <row r="5518">
          <cell r="A5518">
            <v>5519</v>
          </cell>
          <cell r="B5518" t="str">
            <v>GRIS GUAYANA 610x610x2002</v>
          </cell>
          <cell r="C5518" t="str">
            <v>M2</v>
          </cell>
          <cell r="D5518">
            <v>115188</v>
          </cell>
        </row>
        <row r="5519">
          <cell r="A5519">
            <v>5520</v>
          </cell>
          <cell r="B5519" t="str">
            <v>HORNO ESTATICO EMPOTRAR</v>
          </cell>
          <cell r="C5519" t="str">
            <v>UN</v>
          </cell>
          <cell r="D5519">
            <v>153990</v>
          </cell>
        </row>
        <row r="5520">
          <cell r="A5520">
            <v>5521</v>
          </cell>
          <cell r="B5520" t="str">
            <v>GRIS GUAYANA ASERRADO</v>
          </cell>
          <cell r="C5520" t="str">
            <v>M2</v>
          </cell>
          <cell r="D5520">
            <v>73776</v>
          </cell>
        </row>
        <row r="5521">
          <cell r="A5521">
            <v>5522</v>
          </cell>
          <cell r="B5521" t="str">
            <v>GRIS GUAYANA ASERRADO  01</v>
          </cell>
          <cell r="C5521" t="str">
            <v>M2</v>
          </cell>
          <cell r="D5521">
            <v>89668</v>
          </cell>
        </row>
        <row r="5522">
          <cell r="A5522">
            <v>5523</v>
          </cell>
          <cell r="B5522" t="str">
            <v>CAMPANA EXTRACT DE 60 C01</v>
          </cell>
          <cell r="C5522" t="str">
            <v>UN</v>
          </cell>
          <cell r="D5522">
            <v>93390</v>
          </cell>
        </row>
        <row r="5523">
          <cell r="A5523">
            <v>5524</v>
          </cell>
          <cell r="B5523" t="str">
            <v>GRIS GUAYANA ASERRADO  02</v>
          </cell>
          <cell r="C5523" t="str">
            <v>M2</v>
          </cell>
          <cell r="D5523">
            <v>89668</v>
          </cell>
        </row>
        <row r="5524">
          <cell r="A5524">
            <v>5525</v>
          </cell>
          <cell r="B5524" t="str">
            <v>GRIS GUAYANA CUADREADO</v>
          </cell>
          <cell r="C5524" t="str">
            <v>M2</v>
          </cell>
          <cell r="D5524">
            <v>103472</v>
          </cell>
        </row>
        <row r="5525">
          <cell r="A5525">
            <v>5526</v>
          </cell>
          <cell r="B5525" t="str">
            <v>GRIS GUAYANA CUADREADO 01</v>
          </cell>
          <cell r="C5525" t="str">
            <v>M2</v>
          </cell>
          <cell r="D5525">
            <v>125976</v>
          </cell>
        </row>
        <row r="5526">
          <cell r="A5526">
            <v>5527</v>
          </cell>
          <cell r="B5526" t="str">
            <v>GRIS GUAYANA CUADREADO 02</v>
          </cell>
          <cell r="C5526" t="str">
            <v>M2</v>
          </cell>
          <cell r="D5526">
            <v>125976</v>
          </cell>
        </row>
        <row r="5527">
          <cell r="A5527">
            <v>5528</v>
          </cell>
          <cell r="B5527" t="str">
            <v>FUENTE DE ALIMENTACION</v>
          </cell>
          <cell r="C5527" t="str">
            <v>UN</v>
          </cell>
          <cell r="D5527">
            <v>50000</v>
          </cell>
        </row>
        <row r="5528">
          <cell r="A5528">
            <v>5529</v>
          </cell>
          <cell r="B5528" t="str">
            <v>LABRADOR CLARO 305x305x20</v>
          </cell>
          <cell r="C5528" t="str">
            <v>M2</v>
          </cell>
          <cell r="D5528">
            <v>328628</v>
          </cell>
        </row>
        <row r="5529">
          <cell r="A5529">
            <v>5530</v>
          </cell>
          <cell r="B5529" t="str">
            <v>LABRADOR CLARO 305x610x20</v>
          </cell>
          <cell r="C5529" t="str">
            <v>M2</v>
          </cell>
          <cell r="D5529">
            <v>343708</v>
          </cell>
        </row>
        <row r="5530">
          <cell r="A5530">
            <v>5531</v>
          </cell>
          <cell r="B5530" t="str">
            <v>LABRADOR CLARO 610x610x20</v>
          </cell>
          <cell r="C5530" t="str">
            <v>M2</v>
          </cell>
          <cell r="D5530">
            <v>362500</v>
          </cell>
        </row>
        <row r="5531">
          <cell r="A5531">
            <v>5532</v>
          </cell>
          <cell r="B5531" t="str">
            <v>LABRADOR ASERRADO</v>
          </cell>
          <cell r="C5531" t="str">
            <v>M2</v>
          </cell>
          <cell r="D5531">
            <v>290580</v>
          </cell>
        </row>
        <row r="5532">
          <cell r="A5532">
            <v>5533</v>
          </cell>
          <cell r="B5532" t="str">
            <v>LABRADOR CUADREADO</v>
          </cell>
          <cell r="C5532" t="str">
            <v>M2</v>
          </cell>
          <cell r="D5532">
            <v>395908</v>
          </cell>
        </row>
        <row r="5533">
          <cell r="A5533">
            <v>5534</v>
          </cell>
          <cell r="B5533" t="str">
            <v>NEW IMPERIAL 305x305X20</v>
          </cell>
          <cell r="C5533" t="str">
            <v>M2</v>
          </cell>
          <cell r="D5533">
            <v>216340</v>
          </cell>
        </row>
        <row r="5534">
          <cell r="A5534">
            <v>5535</v>
          </cell>
          <cell r="B5534" t="str">
            <v>NEW IMPERIAL 305x610x20</v>
          </cell>
          <cell r="C5534" t="str">
            <v>M2</v>
          </cell>
          <cell r="D5534">
            <v>226316</v>
          </cell>
        </row>
        <row r="5535">
          <cell r="A5535">
            <v>5536</v>
          </cell>
          <cell r="B5535" t="str">
            <v>NEW IMPERIAL 610x610x20</v>
          </cell>
          <cell r="C5535" t="str">
            <v>M2</v>
          </cell>
          <cell r="D5535">
            <v>238264</v>
          </cell>
        </row>
        <row r="5536">
          <cell r="A5536">
            <v>5537</v>
          </cell>
          <cell r="B5536" t="str">
            <v>NEW IMPERIAL ASERRADO</v>
          </cell>
          <cell r="C5536" t="str">
            <v>M2</v>
          </cell>
          <cell r="D5536">
            <v>184440</v>
          </cell>
        </row>
        <row r="5537">
          <cell r="A5537">
            <v>5538</v>
          </cell>
          <cell r="B5537" t="str">
            <v>NEW IMPERIAL CUADREADO</v>
          </cell>
          <cell r="C5537" t="str">
            <v>M2</v>
          </cell>
          <cell r="D5537">
            <v>248704</v>
          </cell>
        </row>
        <row r="5538">
          <cell r="A5538">
            <v>5539</v>
          </cell>
          <cell r="B5538" t="str">
            <v>PLASTBLOCK PS          01</v>
          </cell>
          <cell r="C5538" t="str">
            <v>M2</v>
          </cell>
          <cell r="D5538">
            <v>2890</v>
          </cell>
        </row>
        <row r="5539">
          <cell r="A5539">
            <v>5540</v>
          </cell>
          <cell r="B5539" t="str">
            <v>TANQUE PLASTICO 1000 LT</v>
          </cell>
          <cell r="C5539" t="str">
            <v>UN</v>
          </cell>
          <cell r="D5539">
            <v>160000</v>
          </cell>
        </row>
        <row r="5540">
          <cell r="A5540">
            <v>5541</v>
          </cell>
          <cell r="B5540" t="str">
            <v>TANQUE PLASTICO 500 LT</v>
          </cell>
          <cell r="C5540" t="str">
            <v>UN</v>
          </cell>
          <cell r="D5540">
            <v>98000</v>
          </cell>
        </row>
        <row r="5541">
          <cell r="A5541">
            <v>5542</v>
          </cell>
          <cell r="B5541" t="str">
            <v>TANQUE PLASTICO 25 LT</v>
          </cell>
          <cell r="C5541" t="str">
            <v>UN</v>
          </cell>
          <cell r="D5541">
            <v>68000</v>
          </cell>
        </row>
        <row r="5542">
          <cell r="A5542">
            <v>5543</v>
          </cell>
          <cell r="B5542" t="str">
            <v>PIE DE CEDRO</v>
          </cell>
          <cell r="C5542" t="str">
            <v>UN</v>
          </cell>
          <cell r="D5542">
            <v>800</v>
          </cell>
        </row>
        <row r="5543">
          <cell r="A5543">
            <v>5544</v>
          </cell>
          <cell r="B5543" t="str">
            <v>LISTON CEIBA 2"X4"X10'</v>
          </cell>
          <cell r="C5543" t="str">
            <v>UN</v>
          </cell>
          <cell r="D5543">
            <v>12000</v>
          </cell>
        </row>
        <row r="5544">
          <cell r="A5544">
            <v>5545</v>
          </cell>
          <cell r="B5544" t="str">
            <v>PLASTBLOCK PMMA</v>
          </cell>
          <cell r="C5544" t="str">
            <v>M2</v>
          </cell>
          <cell r="D5544">
            <v>4780</v>
          </cell>
        </row>
        <row r="5545">
          <cell r="A5545">
            <v>5546</v>
          </cell>
          <cell r="B5545" t="str">
            <v>LISTON CEIBA 2"X3"X10'</v>
          </cell>
          <cell r="C5545" t="str">
            <v>UN</v>
          </cell>
          <cell r="D5545">
            <v>5400</v>
          </cell>
        </row>
        <row r="5546">
          <cell r="A5546">
            <v>5547</v>
          </cell>
          <cell r="B5546" t="str">
            <v>TABLON CEIBA 1"X12"X10'</v>
          </cell>
          <cell r="C5546" t="str">
            <v>UN</v>
          </cell>
          <cell r="D5546">
            <v>18000</v>
          </cell>
        </row>
        <row r="5547">
          <cell r="A5547">
            <v>5548</v>
          </cell>
          <cell r="B5547" t="str">
            <v>TABLON ABARCO 2"X8"X15'</v>
          </cell>
          <cell r="C5547" t="str">
            <v>UN</v>
          </cell>
          <cell r="D5547">
            <v>16000</v>
          </cell>
        </row>
        <row r="5548">
          <cell r="A5548">
            <v>5549</v>
          </cell>
          <cell r="B5548" t="str">
            <v>TABLON CATIVO 3/4"X12"X15</v>
          </cell>
          <cell r="C5548" t="str">
            <v>UN</v>
          </cell>
          <cell r="D5548">
            <v>6000</v>
          </cell>
        </row>
        <row r="5549">
          <cell r="A5549">
            <v>5550</v>
          </cell>
          <cell r="B5549" t="str">
            <v>TABLON CATIVO 1"X12"X1501</v>
          </cell>
          <cell r="C5549" t="str">
            <v>UN</v>
          </cell>
          <cell r="D5549">
            <v>7500</v>
          </cell>
        </row>
        <row r="5550">
          <cell r="A5550">
            <v>5551</v>
          </cell>
          <cell r="B5550" t="str">
            <v>PLASTBLOCK PMMA        01</v>
          </cell>
          <cell r="C5550" t="str">
            <v>M2</v>
          </cell>
          <cell r="D5550">
            <v>4460</v>
          </cell>
        </row>
        <row r="5551">
          <cell r="A5551">
            <v>5552</v>
          </cell>
          <cell r="B5551" t="str">
            <v>TABLON CATIVO 2"X12"X15'</v>
          </cell>
          <cell r="C5551" t="str">
            <v>UN</v>
          </cell>
          <cell r="D5551">
            <v>15000</v>
          </cell>
        </row>
        <row r="5552">
          <cell r="A5552">
            <v>5553</v>
          </cell>
          <cell r="B5552" t="str">
            <v>POCETA SENCILLA 480x435mm</v>
          </cell>
          <cell r="C5552" t="str">
            <v>UN</v>
          </cell>
          <cell r="D5552">
            <v>58990</v>
          </cell>
        </row>
        <row r="5553">
          <cell r="A5553">
            <v>5554</v>
          </cell>
          <cell r="B5553" t="str">
            <v>POCETA SENCILLA 600x530mm</v>
          </cell>
          <cell r="C5553" t="str">
            <v>UN</v>
          </cell>
          <cell r="D5553">
            <v>76300</v>
          </cell>
        </row>
        <row r="5554">
          <cell r="A5554">
            <v>5555</v>
          </cell>
          <cell r="B5554" t="str">
            <v>CHAZO MADERA 4"X4"X15'</v>
          </cell>
          <cell r="C5554" t="str">
            <v>UN</v>
          </cell>
          <cell r="D5554">
            <v>16000</v>
          </cell>
        </row>
        <row r="5555">
          <cell r="A5555">
            <v>5556</v>
          </cell>
          <cell r="B5555" t="str">
            <v>TUBO ALCANTARILLADO 27"</v>
          </cell>
          <cell r="C5555" t="str">
            <v>ML</v>
          </cell>
          <cell r="D5555">
            <v>92986</v>
          </cell>
        </row>
        <row r="5556">
          <cell r="A5556">
            <v>5557</v>
          </cell>
          <cell r="B5556" t="str">
            <v>TUBO ALCANTARILLADO 36"</v>
          </cell>
          <cell r="C5556" t="str">
            <v>ML</v>
          </cell>
          <cell r="D5556">
            <v>285000</v>
          </cell>
        </row>
        <row r="5557">
          <cell r="A5557">
            <v>5558</v>
          </cell>
          <cell r="B5557" t="str">
            <v>TUBO ALCANTARILLADO 48"</v>
          </cell>
          <cell r="C5557" t="str">
            <v>ML</v>
          </cell>
          <cell r="D5557">
            <v>241002</v>
          </cell>
        </row>
        <row r="5558">
          <cell r="A5558">
            <v>5559</v>
          </cell>
          <cell r="B5558" t="str">
            <v>TUBO ALCANTARILLADO 27"01</v>
          </cell>
          <cell r="C5558" t="str">
            <v>ML</v>
          </cell>
          <cell r="D5558">
            <v>98368</v>
          </cell>
        </row>
        <row r="5559">
          <cell r="A5559">
            <v>5560</v>
          </cell>
          <cell r="B5559" t="str">
            <v>TUBO PRESION RDE 21    4"</v>
          </cell>
          <cell r="C5559" t="str">
            <v>ML</v>
          </cell>
          <cell r="D5559">
            <v>16955</v>
          </cell>
        </row>
        <row r="5560">
          <cell r="A5560">
            <v>5561</v>
          </cell>
          <cell r="B5560" t="str">
            <v>PLASTBLOCK PC</v>
          </cell>
          <cell r="C5560" t="str">
            <v>M2</v>
          </cell>
          <cell r="D5560">
            <v>8100</v>
          </cell>
        </row>
        <row r="5561">
          <cell r="A5561">
            <v>5562</v>
          </cell>
          <cell r="B5561" t="str">
            <v>CONTACTOR AUXILIAR  CA 4A</v>
          </cell>
          <cell r="C5561" t="str">
            <v>UN</v>
          </cell>
          <cell r="D5561">
            <v>76980</v>
          </cell>
        </row>
        <row r="5562">
          <cell r="A5562">
            <v>5563</v>
          </cell>
          <cell r="B5562" t="str">
            <v>CONTACTOR AUXILIAR  CC 4A</v>
          </cell>
          <cell r="C5562" t="str">
            <v>UN</v>
          </cell>
          <cell r="D5562">
            <v>160776</v>
          </cell>
        </row>
        <row r="5563">
          <cell r="A5563">
            <v>5564</v>
          </cell>
          <cell r="B5563" t="str">
            <v>CONTACTOR TRIPOLAR  25  A</v>
          </cell>
          <cell r="C5563" t="str">
            <v>UN</v>
          </cell>
          <cell r="D5563">
            <v>74008</v>
          </cell>
        </row>
        <row r="5564">
          <cell r="A5564">
            <v>5565</v>
          </cell>
          <cell r="B5564" t="str">
            <v>CONTACTOR TRIPOLAR  25 01</v>
          </cell>
          <cell r="C5564" t="str">
            <v>UN</v>
          </cell>
          <cell r="D5564">
            <v>88856</v>
          </cell>
        </row>
        <row r="5565">
          <cell r="A5565">
            <v>5566</v>
          </cell>
          <cell r="B5565" t="str">
            <v>CONTACTOR TRIPOLAR  32  A</v>
          </cell>
          <cell r="C5565" t="str">
            <v>UN</v>
          </cell>
          <cell r="D5565">
            <v>116116</v>
          </cell>
        </row>
        <row r="5566">
          <cell r="A5566">
            <v>5567</v>
          </cell>
          <cell r="B5566" t="str">
            <v>CONTACTOR TRIPOLAR  40  A</v>
          </cell>
          <cell r="C5566" t="str">
            <v>UN</v>
          </cell>
          <cell r="D5566">
            <v>158340</v>
          </cell>
        </row>
        <row r="5567">
          <cell r="A5567">
            <v>5568</v>
          </cell>
          <cell r="B5567" t="str">
            <v>CONTACTOR TRIPOLAR  32 01</v>
          </cell>
          <cell r="C5567" t="str">
            <v>UN</v>
          </cell>
          <cell r="D5567">
            <v>236060</v>
          </cell>
        </row>
        <row r="5568">
          <cell r="A5568">
            <v>5569</v>
          </cell>
          <cell r="B5568" t="str">
            <v>CONTACTOR TRIPOLAR  60  A</v>
          </cell>
          <cell r="C5568" t="str">
            <v>UN</v>
          </cell>
          <cell r="D5568">
            <v>294060</v>
          </cell>
        </row>
        <row r="5569">
          <cell r="A5569">
            <v>5570</v>
          </cell>
          <cell r="B5569" t="str">
            <v>CONTACTOR TRIPOLAR  80  A</v>
          </cell>
          <cell r="C5569" t="str">
            <v>UN</v>
          </cell>
          <cell r="D5569">
            <v>344636</v>
          </cell>
        </row>
        <row r="5570">
          <cell r="A5570">
            <v>5571</v>
          </cell>
          <cell r="B5570" t="str">
            <v>CONTACTOR TRIPOLAR  80 01</v>
          </cell>
          <cell r="C5570" t="str">
            <v>UN</v>
          </cell>
          <cell r="D5570">
            <v>434420</v>
          </cell>
        </row>
        <row r="5571">
          <cell r="A5571">
            <v>5572</v>
          </cell>
          <cell r="B5571" t="str">
            <v>CONTACTOR TRIPOLAR 125  A</v>
          </cell>
          <cell r="C5571" t="str">
            <v>UN</v>
          </cell>
          <cell r="D5571">
            <v>552740</v>
          </cell>
        </row>
        <row r="5572">
          <cell r="A5572">
            <v>5573</v>
          </cell>
          <cell r="B5572" t="str">
            <v>CONTACTOR TRIPOLAR 200  A</v>
          </cell>
          <cell r="C5572" t="str">
            <v>UN</v>
          </cell>
          <cell r="D5572">
            <v>862692</v>
          </cell>
        </row>
        <row r="5573">
          <cell r="A5573">
            <v>5574</v>
          </cell>
          <cell r="B5573" t="str">
            <v>CONTACTOR TRIPOLAR 270  A</v>
          </cell>
          <cell r="C5573" t="str">
            <v>UN</v>
          </cell>
          <cell r="D5573">
            <v>1463572</v>
          </cell>
        </row>
        <row r="5574">
          <cell r="A5574">
            <v>5575</v>
          </cell>
          <cell r="B5574" t="str">
            <v>CONTACTOR TRIPOLAR 350  A</v>
          </cell>
          <cell r="C5574" t="str">
            <v>UN</v>
          </cell>
          <cell r="D5574">
            <v>1964808</v>
          </cell>
        </row>
        <row r="5575">
          <cell r="A5575">
            <v>5576</v>
          </cell>
          <cell r="B5575" t="str">
            <v>CONTACTOR TRIPOLAR 500  A</v>
          </cell>
          <cell r="C5575" t="str">
            <v>UN</v>
          </cell>
          <cell r="D5575">
            <v>2591904</v>
          </cell>
        </row>
        <row r="5576">
          <cell r="A5576">
            <v>5577</v>
          </cell>
          <cell r="B5576" t="str">
            <v>CONTACTOR TRIPOLAR 700  A</v>
          </cell>
          <cell r="C5576" t="str">
            <v>UN</v>
          </cell>
          <cell r="D5576">
            <v>3590548</v>
          </cell>
        </row>
        <row r="5577">
          <cell r="A5577">
            <v>5578</v>
          </cell>
          <cell r="B5577" t="str">
            <v>CONTACTOR TRIPOLAR 1000 A</v>
          </cell>
          <cell r="C5577" t="str">
            <v>UN</v>
          </cell>
          <cell r="D5577">
            <v>5067576</v>
          </cell>
        </row>
        <row r="5578">
          <cell r="A5578">
            <v>5579</v>
          </cell>
          <cell r="B5578" t="str">
            <v>CONTACTOR TRIPOLAR 1600 A</v>
          </cell>
          <cell r="C5578" t="str">
            <v>UN</v>
          </cell>
          <cell r="D5578">
            <v>8755680</v>
          </cell>
        </row>
        <row r="5579">
          <cell r="A5579">
            <v>5580</v>
          </cell>
          <cell r="B5579" t="str">
            <v>PLASTBLOCK PC          01</v>
          </cell>
          <cell r="C5579" t="str">
            <v>M2</v>
          </cell>
          <cell r="D5579">
            <v>7200</v>
          </cell>
        </row>
        <row r="5580">
          <cell r="A5580">
            <v>5581</v>
          </cell>
          <cell r="B5580" t="str">
            <v>TEMPORIZADOR ELECTRONICO</v>
          </cell>
          <cell r="C5580" t="str">
            <v>UN</v>
          </cell>
          <cell r="D5580">
            <v>139084</v>
          </cell>
        </row>
        <row r="5581">
          <cell r="A5581">
            <v>5582</v>
          </cell>
          <cell r="B5581" t="str">
            <v>CAJA STRIP 30x30x10 CL 22</v>
          </cell>
          <cell r="C5581" t="str">
            <v>UN</v>
          </cell>
          <cell r="D5581">
            <v>42000</v>
          </cell>
        </row>
        <row r="5582">
          <cell r="A5582">
            <v>5583</v>
          </cell>
          <cell r="B5582" t="str">
            <v>TUBO ALCANTARILLADO 36"01</v>
          </cell>
          <cell r="C5582" t="str">
            <v>ML</v>
          </cell>
          <cell r="D5582">
            <v>153909</v>
          </cell>
        </row>
        <row r="5583">
          <cell r="A5583">
            <v>5584</v>
          </cell>
          <cell r="B5583" t="str">
            <v>ARRANCADOR DIRECTO 1.5 HP</v>
          </cell>
          <cell r="C5583" t="str">
            <v>UN</v>
          </cell>
          <cell r="D5583">
            <v>177596</v>
          </cell>
        </row>
        <row r="5584">
          <cell r="A5584">
            <v>5585</v>
          </cell>
          <cell r="B5584" t="str">
            <v>SANITARIO CARABOBO COLOR.</v>
          </cell>
          <cell r="C5584" t="str">
            <v>UN</v>
          </cell>
          <cell r="D5584">
            <v>82360</v>
          </cell>
        </row>
        <row r="5585">
          <cell r="A5585">
            <v>5586</v>
          </cell>
          <cell r="B5585" t="str">
            <v>SANITARIO TORINO COLORES</v>
          </cell>
          <cell r="C5585" t="str">
            <v>UN</v>
          </cell>
          <cell r="D5585">
            <v>76560</v>
          </cell>
        </row>
        <row r="5586">
          <cell r="A5586">
            <v>5587</v>
          </cell>
          <cell r="B5586" t="str">
            <v>ARRANCADOR DIRECTO 7.4 HP</v>
          </cell>
          <cell r="C5586" t="str">
            <v>UN</v>
          </cell>
          <cell r="D5586">
            <v>186876</v>
          </cell>
        </row>
        <row r="5587">
          <cell r="A5587">
            <v>5588</v>
          </cell>
          <cell r="B5587" t="str">
            <v>ARRANCADOR DIRECTO  12 HP</v>
          </cell>
          <cell r="C5587" t="str">
            <v>UN</v>
          </cell>
          <cell r="D5587">
            <v>237220</v>
          </cell>
        </row>
        <row r="5588">
          <cell r="A5588">
            <v>5589</v>
          </cell>
          <cell r="B5588" t="str">
            <v>ARRANCADOR DIRECTO  15 HP</v>
          </cell>
          <cell r="C5588" t="str">
            <v>UN</v>
          </cell>
          <cell r="D5588">
            <v>277820</v>
          </cell>
        </row>
        <row r="5589">
          <cell r="A5589">
            <v>5590</v>
          </cell>
          <cell r="B5589" t="str">
            <v>ALFOMBRA MALAGA</v>
          </cell>
          <cell r="C5589" t="str">
            <v>M2</v>
          </cell>
          <cell r="D5589">
            <v>10210</v>
          </cell>
        </row>
        <row r="5590">
          <cell r="A5590">
            <v>5591</v>
          </cell>
          <cell r="B5590" t="str">
            <v>ARRANCADOR DIRECTO  25 HP</v>
          </cell>
          <cell r="C5590" t="str">
            <v>UN</v>
          </cell>
          <cell r="D5590">
            <v>486504</v>
          </cell>
        </row>
        <row r="5591">
          <cell r="A5591">
            <v>5592</v>
          </cell>
          <cell r="B5591" t="str">
            <v>SANITARIO MARA COLORES</v>
          </cell>
          <cell r="C5591" t="str">
            <v>UN</v>
          </cell>
          <cell r="D5591">
            <v>71920</v>
          </cell>
        </row>
        <row r="5592">
          <cell r="A5592">
            <v>5593</v>
          </cell>
          <cell r="B5592" t="str">
            <v>INVERSOR DE MARCHA   3 HP</v>
          </cell>
          <cell r="C5592" t="str">
            <v>UN</v>
          </cell>
          <cell r="D5592">
            <v>201956</v>
          </cell>
        </row>
        <row r="5593">
          <cell r="A5593">
            <v>5594</v>
          </cell>
          <cell r="B5593" t="str">
            <v>INVERSOR DE MARCHA   4 HP</v>
          </cell>
          <cell r="C5593" t="str">
            <v>UN</v>
          </cell>
          <cell r="D5593">
            <v>219124</v>
          </cell>
        </row>
        <row r="5594">
          <cell r="A5594">
            <v>5595</v>
          </cell>
          <cell r="B5594" t="str">
            <v>INVERSOR DE MARCHA 5.5 HP</v>
          </cell>
          <cell r="C5594" t="str">
            <v>UN</v>
          </cell>
          <cell r="D5594">
            <v>297328</v>
          </cell>
        </row>
        <row r="5595">
          <cell r="A5595">
            <v>5596</v>
          </cell>
          <cell r="B5595" t="str">
            <v>INVERSOR DE MARCHA 7.5 HP</v>
          </cell>
          <cell r="C5595" t="str">
            <v>UN</v>
          </cell>
          <cell r="D5595">
            <v>410408</v>
          </cell>
        </row>
        <row r="5596">
          <cell r="A5596">
            <v>5597</v>
          </cell>
          <cell r="B5596" t="str">
            <v>INVERSOR DE MARCHA  10 HP</v>
          </cell>
          <cell r="C5596" t="str">
            <v>UN</v>
          </cell>
          <cell r="D5596">
            <v>530120</v>
          </cell>
        </row>
        <row r="5597">
          <cell r="A5597">
            <v>5598</v>
          </cell>
          <cell r="B5597" t="str">
            <v>CONVERSOR DE MARCHA 15 HP</v>
          </cell>
          <cell r="C5597" t="str">
            <v>UN</v>
          </cell>
          <cell r="D5597">
            <v>665956</v>
          </cell>
        </row>
        <row r="5598">
          <cell r="A5598">
            <v>5599</v>
          </cell>
          <cell r="B5598" t="str">
            <v>INVERSOR DE MARCHA  20 HP</v>
          </cell>
          <cell r="C5598" t="str">
            <v>UN</v>
          </cell>
          <cell r="D5598">
            <v>880208</v>
          </cell>
        </row>
        <row r="5599">
          <cell r="A5599">
            <v>5600</v>
          </cell>
          <cell r="B5599" t="str">
            <v>INVERSOR DE MARCHA  25 HP</v>
          </cell>
          <cell r="C5599" t="str">
            <v>UN</v>
          </cell>
          <cell r="D5599">
            <v>912804</v>
          </cell>
        </row>
        <row r="5600">
          <cell r="A5600">
            <v>5601</v>
          </cell>
          <cell r="B5600" t="str">
            <v>INVERSOR DE MARCHA  30 HP</v>
          </cell>
          <cell r="C5600" t="str">
            <v>UN</v>
          </cell>
          <cell r="D5600">
            <v>1154548</v>
          </cell>
        </row>
        <row r="5601">
          <cell r="A5601">
            <v>5602</v>
          </cell>
          <cell r="B5601" t="str">
            <v>DISYUNTOR TRIPOLAR  T/ 32</v>
          </cell>
          <cell r="C5601" t="str">
            <v>UN</v>
          </cell>
          <cell r="D5601">
            <v>524668</v>
          </cell>
        </row>
        <row r="5602">
          <cell r="A5602">
            <v>5603</v>
          </cell>
          <cell r="B5602" t="str">
            <v>DISYUNTOR TRIPOLAR  T/ 63</v>
          </cell>
          <cell r="C5602" t="str">
            <v>UN</v>
          </cell>
          <cell r="D5602">
            <v>1120560</v>
          </cell>
        </row>
        <row r="5603">
          <cell r="A5603">
            <v>5604</v>
          </cell>
          <cell r="B5603" t="str">
            <v>ARRANCADOR ESTR.   7.5 HP</v>
          </cell>
          <cell r="C5603" t="str">
            <v>UN</v>
          </cell>
          <cell r="D5603">
            <v>758640</v>
          </cell>
        </row>
        <row r="5604">
          <cell r="A5604">
            <v>5605</v>
          </cell>
          <cell r="B5604" t="str">
            <v>ARRANCADOR ESTR.    10 HP</v>
          </cell>
          <cell r="C5604" t="str">
            <v>UN</v>
          </cell>
          <cell r="D5604">
            <v>832416</v>
          </cell>
        </row>
        <row r="5605">
          <cell r="A5605">
            <v>5606</v>
          </cell>
          <cell r="B5605" t="str">
            <v>ARRANCADOR ESTR.    15 HP</v>
          </cell>
          <cell r="C5605" t="str">
            <v>UN</v>
          </cell>
          <cell r="D5605">
            <v>891344</v>
          </cell>
        </row>
        <row r="5606">
          <cell r="A5606">
            <v>5607</v>
          </cell>
          <cell r="B5606" t="str">
            <v>ARRANCADOR ESTR.    20 HP</v>
          </cell>
          <cell r="C5606" t="str">
            <v>UN</v>
          </cell>
          <cell r="D5606">
            <v>1082280</v>
          </cell>
        </row>
        <row r="5607">
          <cell r="A5607">
            <v>5608</v>
          </cell>
          <cell r="B5607" t="str">
            <v>ARRANCADOR ESTR.    25 HP</v>
          </cell>
          <cell r="C5607" t="str">
            <v>UN</v>
          </cell>
          <cell r="D5607">
            <v>1332608</v>
          </cell>
        </row>
        <row r="5608">
          <cell r="A5608">
            <v>5609</v>
          </cell>
          <cell r="B5608" t="str">
            <v>ARRANCADOR ESTR.    37 HP</v>
          </cell>
          <cell r="C5608" t="str">
            <v>UN</v>
          </cell>
          <cell r="D5608">
            <v>1861452</v>
          </cell>
        </row>
        <row r="5609">
          <cell r="A5609">
            <v>5610</v>
          </cell>
          <cell r="B5609" t="str">
            <v>ARRANCADOR ESTR.    53 HP</v>
          </cell>
          <cell r="C5609" t="str">
            <v>UN</v>
          </cell>
          <cell r="D5609">
            <v>2303760</v>
          </cell>
        </row>
        <row r="5610">
          <cell r="A5610">
            <v>5611</v>
          </cell>
          <cell r="B5610" t="str">
            <v>ARRANCADOR ESTR.    82 HP</v>
          </cell>
          <cell r="C5610" t="str">
            <v>UN</v>
          </cell>
          <cell r="D5610">
            <v>4527480</v>
          </cell>
        </row>
        <row r="5611">
          <cell r="A5611">
            <v>5612</v>
          </cell>
          <cell r="B5611" t="str">
            <v>ARRANCADOR ESTR.   105 HP</v>
          </cell>
          <cell r="C5611" t="str">
            <v>UN</v>
          </cell>
          <cell r="D5611">
            <v>5050176</v>
          </cell>
        </row>
        <row r="5612">
          <cell r="A5612">
            <v>5613</v>
          </cell>
          <cell r="B5612" t="str">
            <v>ARRANCADOR ESTR.   165 HP</v>
          </cell>
          <cell r="C5612" t="str">
            <v>UN</v>
          </cell>
          <cell r="D5612">
            <v>7371568</v>
          </cell>
        </row>
        <row r="5613">
          <cell r="A5613">
            <v>5614</v>
          </cell>
          <cell r="B5613" t="str">
            <v>ARRANCADOR ESTR.   200 HP</v>
          </cell>
          <cell r="C5613" t="str">
            <v>UN</v>
          </cell>
          <cell r="D5613">
            <v>8901840</v>
          </cell>
        </row>
        <row r="5614">
          <cell r="A5614">
            <v>5615</v>
          </cell>
          <cell r="B5614" t="str">
            <v>ARRANCADOR ESTR.   400 HP</v>
          </cell>
          <cell r="C5614" t="str">
            <v>UN</v>
          </cell>
          <cell r="D5614">
            <v>14625280</v>
          </cell>
        </row>
        <row r="5615">
          <cell r="A5615">
            <v>5616</v>
          </cell>
          <cell r="B5615" t="str">
            <v>PULSADOR RASANTE    XB2-E</v>
          </cell>
          <cell r="C5615" t="str">
            <v>UN</v>
          </cell>
          <cell r="D5615">
            <v>8816</v>
          </cell>
        </row>
        <row r="5616">
          <cell r="A5616">
            <v>5617</v>
          </cell>
          <cell r="B5616" t="str">
            <v>PULSADOR RASANTE    XB2-B</v>
          </cell>
          <cell r="C5616" t="str">
            <v>UN</v>
          </cell>
          <cell r="D5616">
            <v>20880</v>
          </cell>
        </row>
        <row r="5617">
          <cell r="A5617">
            <v>5618</v>
          </cell>
          <cell r="B5617" t="str">
            <v>PULSADOR RASANTE   C/TAPA</v>
          </cell>
          <cell r="C5617" t="str">
            <v>UN</v>
          </cell>
          <cell r="D5617">
            <v>41876</v>
          </cell>
        </row>
        <row r="5618">
          <cell r="A5618">
            <v>5619</v>
          </cell>
          <cell r="B5618" t="str">
            <v>PULSADOR RASANTE    DOBLE</v>
          </cell>
          <cell r="C5618" t="str">
            <v>UN</v>
          </cell>
          <cell r="D5618">
            <v>48952</v>
          </cell>
        </row>
        <row r="5619">
          <cell r="A5619">
            <v>5620</v>
          </cell>
          <cell r="B5619" t="str">
            <v>PULS.RASANTE DOBLE/PILOTO</v>
          </cell>
          <cell r="C5619" t="str">
            <v>UN</v>
          </cell>
          <cell r="D5619">
            <v>72848</v>
          </cell>
        </row>
        <row r="5620">
          <cell r="A5620">
            <v>5621</v>
          </cell>
          <cell r="B5620" t="str">
            <v>PULS.LUMINOSO   S/LAMPARA</v>
          </cell>
          <cell r="C5620" t="str">
            <v>UN</v>
          </cell>
          <cell r="D5620">
            <v>65888</v>
          </cell>
        </row>
        <row r="5621">
          <cell r="A5621">
            <v>5622</v>
          </cell>
          <cell r="B5621" t="str">
            <v>PILOTO 250 V    S/LAMPARA</v>
          </cell>
          <cell r="C5621" t="str">
            <v>UN</v>
          </cell>
          <cell r="D5621">
            <v>7540</v>
          </cell>
        </row>
        <row r="5622">
          <cell r="A5622">
            <v>5623</v>
          </cell>
          <cell r="B5622" t="str">
            <v>TUBO ALCANTARILLADO 48"01</v>
          </cell>
          <cell r="C5622" t="str">
            <v>ML</v>
          </cell>
          <cell r="D5622">
            <v>254968</v>
          </cell>
        </row>
        <row r="5623">
          <cell r="A5623">
            <v>5624</v>
          </cell>
          <cell r="B5623" t="str">
            <v>CONM.XB2-B / 2 POSIC.</v>
          </cell>
          <cell r="C5623" t="str">
            <v>UN</v>
          </cell>
          <cell r="D5623">
            <v>23896</v>
          </cell>
        </row>
        <row r="5624">
          <cell r="A5624">
            <v>5625</v>
          </cell>
          <cell r="B5624" t="str">
            <v>CONM.XB2-B / 3 POSIC.</v>
          </cell>
          <cell r="C5624" t="str">
            <v>UN</v>
          </cell>
          <cell r="D5624">
            <v>31088</v>
          </cell>
        </row>
        <row r="5625">
          <cell r="A5625">
            <v>5626</v>
          </cell>
          <cell r="B5625" t="str">
            <v>CONM.LLAVE / 2 POSIC.</v>
          </cell>
          <cell r="C5625" t="str">
            <v>UN</v>
          </cell>
          <cell r="D5625">
            <v>52316</v>
          </cell>
        </row>
        <row r="5626">
          <cell r="A5626">
            <v>5627</v>
          </cell>
          <cell r="B5626" t="str">
            <v>CONM.XB2-M / 2 POSIC.</v>
          </cell>
          <cell r="C5626" t="str">
            <v>UN</v>
          </cell>
          <cell r="D5626">
            <v>47908</v>
          </cell>
        </row>
        <row r="5627">
          <cell r="A5627">
            <v>5628</v>
          </cell>
          <cell r="B5627" t="str">
            <v>CONM.XB2-M / 3 POSIC.</v>
          </cell>
          <cell r="C5627" t="str">
            <v>UN</v>
          </cell>
          <cell r="D5627">
            <v>51388</v>
          </cell>
        </row>
        <row r="5628">
          <cell r="A5628">
            <v>5629</v>
          </cell>
          <cell r="B5628" t="str">
            <v>CONM.LLAVE / 2 POSIC.  01</v>
          </cell>
          <cell r="C5628" t="str">
            <v>UN</v>
          </cell>
          <cell r="D5628">
            <v>106952</v>
          </cell>
        </row>
        <row r="5629">
          <cell r="A5629">
            <v>5630</v>
          </cell>
          <cell r="B5629" t="str">
            <v>CONM.LLAVE / 3 POSIC.</v>
          </cell>
          <cell r="C5629" t="str">
            <v>UN</v>
          </cell>
          <cell r="D5629">
            <v>144652</v>
          </cell>
        </row>
        <row r="5630">
          <cell r="A5630">
            <v>5631</v>
          </cell>
          <cell r="B5630" t="str">
            <v>DETECTOR FOTOELECT.  4  m</v>
          </cell>
          <cell r="C5630" t="str">
            <v>UN</v>
          </cell>
          <cell r="D5630">
            <v>174000</v>
          </cell>
        </row>
        <row r="5631">
          <cell r="A5631">
            <v>5632</v>
          </cell>
          <cell r="B5631" t="str">
            <v>DETECTOR FOTOELECT. 30 cm</v>
          </cell>
          <cell r="C5631" t="str">
            <v>UN</v>
          </cell>
          <cell r="D5631">
            <v>290000</v>
          </cell>
        </row>
        <row r="5632">
          <cell r="A5632">
            <v>5633</v>
          </cell>
          <cell r="B5632" t="str">
            <v>LUMIN.REFLELUX ATC</v>
          </cell>
          <cell r="C5632" t="str">
            <v>UN</v>
          </cell>
          <cell r="D5632">
            <v>89320</v>
          </cell>
        </row>
        <row r="5633">
          <cell r="A5633">
            <v>5634</v>
          </cell>
          <cell r="B5633" t="str">
            <v>L/MANOS VICTORIA B/CO</v>
          </cell>
          <cell r="C5633" t="str">
            <v>UN</v>
          </cell>
          <cell r="D5633">
            <v>150800</v>
          </cell>
        </row>
        <row r="5634">
          <cell r="A5634">
            <v>5635</v>
          </cell>
          <cell r="B5634" t="str">
            <v>LUMIN.REFLELUX HA DBS</v>
          </cell>
          <cell r="C5634" t="str">
            <v>UN</v>
          </cell>
          <cell r="D5634">
            <v>109736</v>
          </cell>
        </row>
        <row r="5635">
          <cell r="A5635">
            <v>5636</v>
          </cell>
          <cell r="B5635" t="str">
            <v>LAMINA POPULAR VF</v>
          </cell>
          <cell r="C5635" t="str">
            <v>UN</v>
          </cell>
          <cell r="D5635">
            <v>19604</v>
          </cell>
        </row>
        <row r="5636">
          <cell r="A5636">
            <v>5637</v>
          </cell>
          <cell r="B5636" t="str">
            <v>LAMINA POPULAR VF      01</v>
          </cell>
          <cell r="C5636" t="str">
            <v>UN</v>
          </cell>
          <cell r="D5636">
            <v>19568</v>
          </cell>
        </row>
        <row r="5637">
          <cell r="A5637">
            <v>5638</v>
          </cell>
          <cell r="B5637" t="str">
            <v>L/MANOS VICTORIA COLOR.</v>
          </cell>
          <cell r="C5637" t="str">
            <v>UN</v>
          </cell>
          <cell r="D5637">
            <v>168896</v>
          </cell>
        </row>
        <row r="5638">
          <cell r="A5638">
            <v>5639</v>
          </cell>
          <cell r="B5638" t="str">
            <v>POSTE PARA CERCA       1m</v>
          </cell>
          <cell r="C5638" t="str">
            <v>UN</v>
          </cell>
          <cell r="D5638">
            <v>4000</v>
          </cell>
        </row>
        <row r="5639">
          <cell r="A5639">
            <v>5640</v>
          </cell>
          <cell r="B5639" t="str">
            <v>POSTE PARA CERCA    1.50m</v>
          </cell>
          <cell r="C5639" t="str">
            <v>UN</v>
          </cell>
          <cell r="D5639">
            <v>5500</v>
          </cell>
        </row>
        <row r="5640">
          <cell r="A5640">
            <v>5641</v>
          </cell>
          <cell r="B5640" t="str">
            <v>L/MANOS SIENA B/CO</v>
          </cell>
          <cell r="C5640" t="str">
            <v>UN</v>
          </cell>
          <cell r="D5640">
            <v>71920</v>
          </cell>
        </row>
        <row r="5641">
          <cell r="A5641">
            <v>5642</v>
          </cell>
          <cell r="B5641" t="str">
            <v>MADECOR  T1          0.41</v>
          </cell>
          <cell r="C5641" t="str">
            <v>UN</v>
          </cell>
          <cell r="D5641">
            <v>56427</v>
          </cell>
        </row>
        <row r="5642">
          <cell r="A5642">
            <v>5643</v>
          </cell>
          <cell r="B5642" t="str">
            <v>MADECOR  T1          0.61</v>
          </cell>
          <cell r="C5642" t="str">
            <v>UN</v>
          </cell>
          <cell r="D5642">
            <v>70141</v>
          </cell>
        </row>
        <row r="5643">
          <cell r="A5643">
            <v>5644</v>
          </cell>
          <cell r="B5643" t="str">
            <v>L/MANOS SIENA COLORES</v>
          </cell>
          <cell r="C5643" t="str">
            <v>UN</v>
          </cell>
          <cell r="D5643">
            <v>80550</v>
          </cell>
        </row>
        <row r="5644">
          <cell r="A5644">
            <v>5645</v>
          </cell>
          <cell r="B5644" t="str">
            <v>POSTE PARA CERCA    2.30m</v>
          </cell>
          <cell r="C5644" t="str">
            <v>UN</v>
          </cell>
          <cell r="D5644">
            <v>11300</v>
          </cell>
        </row>
        <row r="5645">
          <cell r="A5645">
            <v>5646</v>
          </cell>
          <cell r="B5645" t="str">
            <v>ING.CONSULTOR CAT1-SUELDO</v>
          </cell>
          <cell r="C5645" t="str">
            <v>MS</v>
          </cell>
          <cell r="D5645">
            <v>2872880</v>
          </cell>
        </row>
        <row r="5646">
          <cell r="A5646">
            <v>5647</v>
          </cell>
          <cell r="B5646" t="str">
            <v>TRITURADO PUERTO COLOMBIA</v>
          </cell>
          <cell r="C5646" t="str">
            <v>M3</v>
          </cell>
          <cell r="D5646">
            <v>22500</v>
          </cell>
        </row>
        <row r="5647">
          <cell r="A5647">
            <v>5648</v>
          </cell>
          <cell r="B5647" t="str">
            <v>L/MANOS BAHAMA BLANCO</v>
          </cell>
          <cell r="C5647" t="str">
            <v>UN</v>
          </cell>
          <cell r="D5647">
            <v>76560</v>
          </cell>
        </row>
        <row r="5648">
          <cell r="A5648">
            <v>5649</v>
          </cell>
          <cell r="B5648" t="str">
            <v>POSTE PARA CERCA    3.00m</v>
          </cell>
          <cell r="C5648" t="str">
            <v>UN</v>
          </cell>
          <cell r="D5648">
            <v>13300</v>
          </cell>
        </row>
        <row r="5649">
          <cell r="A5649">
            <v>5650</v>
          </cell>
          <cell r="B5649" t="str">
            <v>GRUA AUTODESPLEGABLE</v>
          </cell>
          <cell r="C5649" t="str">
            <v>DD</v>
          </cell>
          <cell r="D5649">
            <v>104400</v>
          </cell>
        </row>
        <row r="5650">
          <cell r="A5650">
            <v>5651</v>
          </cell>
          <cell r="B5650" t="str">
            <v>GRANZON PUERTO COLOMBIA</v>
          </cell>
          <cell r="C5650" t="str">
            <v>M3</v>
          </cell>
          <cell r="D5650">
            <v>24000</v>
          </cell>
        </row>
        <row r="5651">
          <cell r="A5651">
            <v>5652</v>
          </cell>
          <cell r="B5651" t="str">
            <v>LAMINA POPULAR VF      02</v>
          </cell>
          <cell r="C5651" t="str">
            <v>UN</v>
          </cell>
          <cell r="D5651">
            <v>30393</v>
          </cell>
        </row>
        <row r="5652">
          <cell r="A5652">
            <v>5653</v>
          </cell>
          <cell r="B5652" t="str">
            <v>COMPRESOR DE 1 MARTILLO</v>
          </cell>
          <cell r="C5652" t="str">
            <v>HR</v>
          </cell>
          <cell r="D5652">
            <v>24650</v>
          </cell>
        </row>
        <row r="5653">
          <cell r="A5653">
            <v>5654</v>
          </cell>
          <cell r="B5653" t="str">
            <v>GRAVILLA PUERTO COLOMBIA</v>
          </cell>
          <cell r="C5653" t="str">
            <v>M3</v>
          </cell>
          <cell r="D5653">
            <v>23000</v>
          </cell>
        </row>
        <row r="5654">
          <cell r="A5654">
            <v>5655</v>
          </cell>
          <cell r="B5654" t="str">
            <v>LUMIN.A.P  SB NMVU</v>
          </cell>
          <cell r="C5654" t="str">
            <v>UN</v>
          </cell>
          <cell r="D5654">
            <v>79112</v>
          </cell>
        </row>
        <row r="5655">
          <cell r="A5655">
            <v>5656</v>
          </cell>
          <cell r="B5655" t="str">
            <v>LUMIN.A.P. SB NMVU</v>
          </cell>
          <cell r="C5655" t="str">
            <v>UN</v>
          </cell>
          <cell r="D5655">
            <v>109736</v>
          </cell>
        </row>
        <row r="5656">
          <cell r="A5656">
            <v>5657</v>
          </cell>
          <cell r="B5656" t="str">
            <v>LAMINA POPULAR VF      03</v>
          </cell>
          <cell r="C5656" t="str">
            <v>UN</v>
          </cell>
          <cell r="D5656">
            <v>12608</v>
          </cell>
        </row>
        <row r="5657">
          <cell r="A5657">
            <v>5658</v>
          </cell>
          <cell r="B5657" t="str">
            <v>L/MANOS BAHAMA COLORES</v>
          </cell>
          <cell r="C5657" t="str">
            <v>UN</v>
          </cell>
          <cell r="D5657">
            <v>85747</v>
          </cell>
        </row>
        <row r="5658">
          <cell r="A5658">
            <v>5659</v>
          </cell>
          <cell r="B5658" t="str">
            <v>MADEFLEX P/PUERTA     .32</v>
          </cell>
          <cell r="C5658" t="str">
            <v>UN</v>
          </cell>
          <cell r="D5658">
            <v>1755</v>
          </cell>
        </row>
        <row r="5659">
          <cell r="A5659">
            <v>5660</v>
          </cell>
          <cell r="B5659" t="str">
            <v>LAMINA POPULAR VF      04</v>
          </cell>
          <cell r="C5659" t="str">
            <v>UN</v>
          </cell>
          <cell r="D5659">
            <v>24504</v>
          </cell>
        </row>
        <row r="5660">
          <cell r="A5660">
            <v>5661</v>
          </cell>
          <cell r="B5660" t="str">
            <v>RANA CON OPERADOR</v>
          </cell>
          <cell r="C5660" t="str">
            <v>DD</v>
          </cell>
          <cell r="D5660">
            <v>30740</v>
          </cell>
        </row>
        <row r="5661">
          <cell r="A5661">
            <v>5662</v>
          </cell>
          <cell r="B5661" t="str">
            <v>MADEFLEX P/PUERTA     .50</v>
          </cell>
          <cell r="C5661" t="str">
            <v>UN</v>
          </cell>
          <cell r="D5661">
            <v>2940</v>
          </cell>
        </row>
        <row r="5662">
          <cell r="A5662">
            <v>5663</v>
          </cell>
          <cell r="B5662" t="str">
            <v>MADEFLEX P/PUERTA     .81</v>
          </cell>
          <cell r="C5662" t="str">
            <v>UN</v>
          </cell>
          <cell r="D5662">
            <v>5357</v>
          </cell>
        </row>
        <row r="5663">
          <cell r="A5663">
            <v>5664</v>
          </cell>
          <cell r="B5663" t="str">
            <v>LUMIN.MODULO 60 X 60</v>
          </cell>
          <cell r="C5663" t="str">
            <v>UN</v>
          </cell>
          <cell r="D5663">
            <v>238612</v>
          </cell>
        </row>
        <row r="5664">
          <cell r="A5664">
            <v>5665</v>
          </cell>
          <cell r="B5664" t="str">
            <v>LAMINA TABLEX</v>
          </cell>
          <cell r="C5664" t="str">
            <v>UN</v>
          </cell>
          <cell r="D5664">
            <v>47792</v>
          </cell>
        </row>
        <row r="5665">
          <cell r="A5665">
            <v>5666</v>
          </cell>
          <cell r="B5665" t="str">
            <v>MADEFLEX P/PUERTA    1.01</v>
          </cell>
          <cell r="C5665" t="str">
            <v>UN</v>
          </cell>
          <cell r="D5665">
            <v>8281</v>
          </cell>
        </row>
        <row r="5666">
          <cell r="A5666">
            <v>5667</v>
          </cell>
          <cell r="B5666" t="str">
            <v>L/MANOS CAPRI BLANCO</v>
          </cell>
          <cell r="C5666" t="str">
            <v>UN</v>
          </cell>
          <cell r="D5666">
            <v>34160</v>
          </cell>
        </row>
        <row r="5667">
          <cell r="A5667">
            <v>5668</v>
          </cell>
          <cell r="B5667" t="str">
            <v>LAMINA TABLEX          01</v>
          </cell>
          <cell r="C5667" t="str">
            <v>UN</v>
          </cell>
          <cell r="D5667">
            <v>31134</v>
          </cell>
        </row>
        <row r="5668">
          <cell r="A5668">
            <v>5669</v>
          </cell>
          <cell r="B5668" t="str">
            <v>REFLECTOR DECKAFLOOD</v>
          </cell>
          <cell r="C5668" t="str">
            <v>UN</v>
          </cell>
          <cell r="D5668">
            <v>168432</v>
          </cell>
        </row>
        <row r="5669">
          <cell r="A5669">
            <v>5670</v>
          </cell>
          <cell r="B5669" t="str">
            <v>MADEFLEX TRENZA 1.22X2.44</v>
          </cell>
          <cell r="C5669" t="str">
            <v>UN</v>
          </cell>
          <cell r="D5669">
            <v>10330</v>
          </cell>
        </row>
        <row r="5670">
          <cell r="A5670">
            <v>5671</v>
          </cell>
          <cell r="B5670" t="str">
            <v>MADEFLEX MARMOL 1.22X2.44</v>
          </cell>
          <cell r="C5670" t="str">
            <v>UN</v>
          </cell>
          <cell r="D5670">
            <v>10330</v>
          </cell>
        </row>
        <row r="5671">
          <cell r="A5671">
            <v>5672</v>
          </cell>
          <cell r="B5671" t="str">
            <v>REFLECTOR FH 1000</v>
          </cell>
          <cell r="C5671" t="str">
            <v>UN</v>
          </cell>
          <cell r="D5671">
            <v>229680</v>
          </cell>
        </row>
        <row r="5672">
          <cell r="A5672">
            <v>5673</v>
          </cell>
          <cell r="B5672" t="str">
            <v>REFLECTOR FH 2000</v>
          </cell>
          <cell r="C5672" t="str">
            <v>UN</v>
          </cell>
          <cell r="D5672">
            <v>201608</v>
          </cell>
        </row>
        <row r="5673">
          <cell r="A5673">
            <v>5674</v>
          </cell>
          <cell r="B5673" t="str">
            <v>MADEFLEX BALD.  0.61x1.22</v>
          </cell>
          <cell r="C5673" t="str">
            <v>UN</v>
          </cell>
          <cell r="D5673">
            <v>1206</v>
          </cell>
        </row>
        <row r="5674">
          <cell r="A5674">
            <v>5675</v>
          </cell>
          <cell r="B5674" t="str">
            <v>L/MANOS ARAGUA BLANCO</v>
          </cell>
          <cell r="C5674" t="str">
            <v>UN</v>
          </cell>
          <cell r="D5674">
            <v>34800</v>
          </cell>
        </row>
        <row r="5675">
          <cell r="A5675">
            <v>5676</v>
          </cell>
          <cell r="B5675" t="str">
            <v>L/MANOS VICTORIA BLANCO</v>
          </cell>
          <cell r="C5675" t="str">
            <v>UN</v>
          </cell>
          <cell r="D5675">
            <v>150800</v>
          </cell>
        </row>
        <row r="5676">
          <cell r="A5676">
            <v>5677</v>
          </cell>
          <cell r="B5676" t="str">
            <v>LUMIN.A.P.LGC 250/400</v>
          </cell>
          <cell r="C5676" t="str">
            <v>UN</v>
          </cell>
          <cell r="D5676">
            <v>229680</v>
          </cell>
        </row>
        <row r="5677">
          <cell r="A5677">
            <v>5678</v>
          </cell>
          <cell r="B5677" t="str">
            <v>LUMIN.MODULO  45x45</v>
          </cell>
          <cell r="C5677" t="str">
            <v>UN</v>
          </cell>
          <cell r="D5677">
            <v>168432</v>
          </cell>
        </row>
        <row r="5678">
          <cell r="A5678">
            <v>5679</v>
          </cell>
          <cell r="B5678" t="str">
            <v>CALICHE PUERTO COLOMBIA01</v>
          </cell>
          <cell r="C5678" t="str">
            <v>M3</v>
          </cell>
          <cell r="D5678">
            <v>7500</v>
          </cell>
        </row>
        <row r="5679">
          <cell r="A5679">
            <v>5680</v>
          </cell>
          <cell r="B5679" t="str">
            <v>PIEDRA PARA CIMIENTO</v>
          </cell>
          <cell r="C5679" t="str">
            <v>M3</v>
          </cell>
          <cell r="D5679">
            <v>16000</v>
          </cell>
        </row>
        <row r="5680">
          <cell r="A5680">
            <v>5681</v>
          </cell>
          <cell r="B5680" t="str">
            <v>BRAZO LUMINARIA    1 1/2"</v>
          </cell>
          <cell r="C5680" t="str">
            <v>UN</v>
          </cell>
          <cell r="D5680">
            <v>38280</v>
          </cell>
        </row>
        <row r="5681">
          <cell r="A5681">
            <v>5682</v>
          </cell>
          <cell r="B5681" t="str">
            <v>BRAZO LUMINARIA  3/4</v>
          </cell>
          <cell r="C5681" t="str">
            <v>UN</v>
          </cell>
          <cell r="D5681">
            <v>12760</v>
          </cell>
        </row>
        <row r="5682">
          <cell r="A5682">
            <v>5683</v>
          </cell>
          <cell r="B5682" t="str">
            <v>LAMINA TABLEX          02</v>
          </cell>
          <cell r="C5682" t="str">
            <v>UN</v>
          </cell>
          <cell r="D5682">
            <v>39324</v>
          </cell>
        </row>
        <row r="5683">
          <cell r="A5683">
            <v>5684</v>
          </cell>
          <cell r="B5683" t="str">
            <v>ARENA LAVADA</v>
          </cell>
          <cell r="C5683" t="str">
            <v>M3</v>
          </cell>
          <cell r="D5683">
            <v>14000</v>
          </cell>
        </row>
        <row r="5684">
          <cell r="A5684">
            <v>5685</v>
          </cell>
          <cell r="B5684" t="str">
            <v>LUMIN.MERCURIO       400W</v>
          </cell>
          <cell r="C5684" t="str">
            <v>UN</v>
          </cell>
          <cell r="D5684">
            <v>201608</v>
          </cell>
        </row>
        <row r="5685">
          <cell r="A5685">
            <v>5686</v>
          </cell>
          <cell r="B5685" t="str">
            <v>ARENA AMARILLA PTO COLOMB</v>
          </cell>
          <cell r="C5685" t="str">
            <v>M3</v>
          </cell>
          <cell r="D5685">
            <v>6600</v>
          </cell>
        </row>
        <row r="5686">
          <cell r="A5686">
            <v>5687</v>
          </cell>
          <cell r="B5686" t="str">
            <v>ARENA NEGRA STO TOMAS</v>
          </cell>
          <cell r="C5686" t="str">
            <v>M3</v>
          </cell>
          <cell r="D5686">
            <v>6600</v>
          </cell>
        </row>
        <row r="5687">
          <cell r="A5687">
            <v>5688</v>
          </cell>
          <cell r="B5687" t="str">
            <v>LAMPARA FLCTE OVAL    32W</v>
          </cell>
          <cell r="C5687" t="str">
            <v>UN</v>
          </cell>
          <cell r="D5687">
            <v>80250</v>
          </cell>
        </row>
        <row r="5688">
          <cell r="A5688">
            <v>5689</v>
          </cell>
          <cell r="B5688" t="str">
            <v>LAMPARA FLCTE CIRC.   40W</v>
          </cell>
          <cell r="C5688" t="str">
            <v>UN</v>
          </cell>
          <cell r="D5688">
            <v>60600</v>
          </cell>
        </row>
        <row r="5689">
          <cell r="A5689">
            <v>5691</v>
          </cell>
          <cell r="B5689" t="str">
            <v>ALFOMBRA OASIS IMPORT.</v>
          </cell>
          <cell r="C5689" t="str">
            <v>M2</v>
          </cell>
          <cell r="D5689">
            <v>23735</v>
          </cell>
        </row>
        <row r="5690">
          <cell r="A5690">
            <v>5692</v>
          </cell>
          <cell r="B5690" t="str">
            <v>RIEL ELECTRICO     30 AMP</v>
          </cell>
          <cell r="C5690" t="str">
            <v>UN</v>
          </cell>
          <cell r="D5690">
            <v>15080</v>
          </cell>
        </row>
        <row r="5691">
          <cell r="A5691">
            <v>5693</v>
          </cell>
          <cell r="B5691" t="str">
            <v>RIEL ELECTRICO     30 A01</v>
          </cell>
          <cell r="C5691" t="str">
            <v>UN</v>
          </cell>
          <cell r="D5691">
            <v>28565</v>
          </cell>
        </row>
        <row r="5692">
          <cell r="A5692">
            <v>5694</v>
          </cell>
          <cell r="B5692" t="str">
            <v>LAMINA TABLEX          03</v>
          </cell>
          <cell r="C5692" t="str">
            <v>UN</v>
          </cell>
          <cell r="D5692">
            <v>66584</v>
          </cell>
        </row>
        <row r="5693">
          <cell r="A5693">
            <v>5695</v>
          </cell>
          <cell r="B5693" t="str">
            <v>CONECTOR EN L P/RIEL ELEC</v>
          </cell>
          <cell r="C5693" t="str">
            <v>UN</v>
          </cell>
          <cell r="D5693">
            <v>9100</v>
          </cell>
        </row>
        <row r="5694">
          <cell r="A5694">
            <v>5697</v>
          </cell>
          <cell r="B5694" t="str">
            <v>PARAL LARGO    3 a 5.00mt</v>
          </cell>
          <cell r="C5694" t="str">
            <v>DD</v>
          </cell>
          <cell r="D5694">
            <v>88</v>
          </cell>
        </row>
        <row r="5695">
          <cell r="A5695">
            <v>5698</v>
          </cell>
          <cell r="B5695" t="str">
            <v>GATO CORRIENTE 2 A 3.50mt</v>
          </cell>
          <cell r="C5695" t="str">
            <v>DD</v>
          </cell>
          <cell r="D5695">
            <v>112</v>
          </cell>
        </row>
        <row r="5696">
          <cell r="A5696">
            <v>5699</v>
          </cell>
          <cell r="B5696" t="str">
            <v>CONECTOR FLEXIBLE P/RIEL</v>
          </cell>
          <cell r="C5696" t="str">
            <v>UN</v>
          </cell>
          <cell r="D5696">
            <v>11965</v>
          </cell>
        </row>
        <row r="5697">
          <cell r="A5697">
            <v>5700</v>
          </cell>
          <cell r="B5697" t="str">
            <v>REFLEC.SPOT INCANDESC.60W</v>
          </cell>
          <cell r="C5697" t="str">
            <v>UN</v>
          </cell>
          <cell r="D5697">
            <v>9250</v>
          </cell>
        </row>
        <row r="5698">
          <cell r="A5698">
            <v>5701</v>
          </cell>
          <cell r="B5698" t="str">
            <v>CAJA STRIP 45x40x10 CL 22</v>
          </cell>
          <cell r="C5698" t="str">
            <v>UN</v>
          </cell>
          <cell r="D5698">
            <v>42000</v>
          </cell>
        </row>
        <row r="5699">
          <cell r="A5699">
            <v>5702</v>
          </cell>
          <cell r="B5699" t="str">
            <v>REFLEC.SPOT HALOGENO  50W</v>
          </cell>
          <cell r="C5699" t="str">
            <v>UN</v>
          </cell>
          <cell r="D5699">
            <v>33150</v>
          </cell>
        </row>
        <row r="5700">
          <cell r="A5700">
            <v>5703</v>
          </cell>
          <cell r="B5700" t="str">
            <v>CAJA STRIP 60x40x10 CL 22</v>
          </cell>
          <cell r="C5700" t="str">
            <v>UN</v>
          </cell>
          <cell r="D5700">
            <v>42000</v>
          </cell>
        </row>
        <row r="5701">
          <cell r="A5701">
            <v>5704</v>
          </cell>
          <cell r="B5701" t="str">
            <v>CAJA STRIP 60x50x10 CL 22</v>
          </cell>
          <cell r="C5701" t="str">
            <v>UN</v>
          </cell>
          <cell r="D5701">
            <v>42000</v>
          </cell>
        </row>
        <row r="5702">
          <cell r="A5702">
            <v>5705</v>
          </cell>
          <cell r="B5702" t="str">
            <v>REFLEC.TUNGSTEN.HALOG 30W</v>
          </cell>
          <cell r="C5702" t="str">
            <v>UN</v>
          </cell>
          <cell r="D5702">
            <v>25800</v>
          </cell>
        </row>
        <row r="5703">
          <cell r="A5703">
            <v>5706</v>
          </cell>
          <cell r="B5703" t="str">
            <v>CAJA STRIP 60x60X10 CL 22</v>
          </cell>
          <cell r="C5703" t="str">
            <v>UN</v>
          </cell>
          <cell r="D5703">
            <v>42000</v>
          </cell>
        </row>
        <row r="5704">
          <cell r="A5704">
            <v>5707</v>
          </cell>
          <cell r="B5704" t="str">
            <v>OJO DE BUEY CIRCULAR</v>
          </cell>
          <cell r="C5704" t="str">
            <v>UN</v>
          </cell>
          <cell r="D5704">
            <v>8775</v>
          </cell>
        </row>
        <row r="5705">
          <cell r="A5705">
            <v>5708</v>
          </cell>
          <cell r="B5705" t="str">
            <v>OJO DE BUEY HALOG.ESFERIC</v>
          </cell>
          <cell r="C5705" t="str">
            <v>UN</v>
          </cell>
          <cell r="D5705">
            <v>10370</v>
          </cell>
        </row>
        <row r="5706">
          <cell r="A5706">
            <v>5709</v>
          </cell>
          <cell r="B5706" t="str">
            <v>BALA FLCTE D= 13 CM</v>
          </cell>
          <cell r="C5706" t="str">
            <v>UN</v>
          </cell>
          <cell r="D5706">
            <v>18185</v>
          </cell>
        </row>
        <row r="5707">
          <cell r="A5707">
            <v>5710</v>
          </cell>
          <cell r="B5707" t="str">
            <v>BALA FLCTE D= 17.5 CM</v>
          </cell>
          <cell r="C5707" t="str">
            <v>UN</v>
          </cell>
          <cell r="D5707">
            <v>19995</v>
          </cell>
        </row>
        <row r="5708">
          <cell r="A5708">
            <v>5711</v>
          </cell>
          <cell r="B5708" t="str">
            <v>CAJA STRIP 75x60x10 CL 22</v>
          </cell>
          <cell r="C5708" t="str">
            <v>UN</v>
          </cell>
          <cell r="D5708">
            <v>42000</v>
          </cell>
        </row>
        <row r="5709">
          <cell r="A5709">
            <v>5712</v>
          </cell>
          <cell r="B5709" t="str">
            <v>BALA INCANDESCENTE  100 W</v>
          </cell>
          <cell r="C5709" t="str">
            <v>UN</v>
          </cell>
          <cell r="D5709">
            <v>9485</v>
          </cell>
        </row>
        <row r="5710">
          <cell r="A5710">
            <v>5713</v>
          </cell>
          <cell r="B5710" t="str">
            <v>CAJA STRIP 90x60x15 CL 22</v>
          </cell>
          <cell r="C5710" t="str">
            <v>UN</v>
          </cell>
          <cell r="D5710">
            <v>60000</v>
          </cell>
        </row>
        <row r="5711">
          <cell r="A5711">
            <v>5714</v>
          </cell>
          <cell r="B5711" t="str">
            <v>BALA INCANDESCENTE   60 W</v>
          </cell>
          <cell r="C5711" t="str">
            <v>UN</v>
          </cell>
          <cell r="D5711">
            <v>5610</v>
          </cell>
        </row>
        <row r="5712">
          <cell r="A5712">
            <v>5715</v>
          </cell>
          <cell r="B5712" t="str">
            <v>BALA INCANDESCENTE  150 W</v>
          </cell>
          <cell r="C5712" t="str">
            <v>UN</v>
          </cell>
          <cell r="D5712">
            <v>7500</v>
          </cell>
        </row>
        <row r="5713">
          <cell r="A5713">
            <v>5716</v>
          </cell>
          <cell r="B5713" t="str">
            <v>CAJA STRIP 120x60x15 C 22</v>
          </cell>
          <cell r="C5713" t="str">
            <v>UN</v>
          </cell>
          <cell r="D5713">
            <v>85000</v>
          </cell>
        </row>
        <row r="5714">
          <cell r="A5714">
            <v>5717</v>
          </cell>
          <cell r="B5714" t="str">
            <v>CAJA PASO  15 x 15 x 10</v>
          </cell>
          <cell r="C5714" t="str">
            <v>UN</v>
          </cell>
          <cell r="D5714">
            <v>9500</v>
          </cell>
        </row>
        <row r="5715">
          <cell r="A5715">
            <v>5718</v>
          </cell>
          <cell r="B5715" t="str">
            <v>LAMINA MOHO</v>
          </cell>
          <cell r="C5715" t="str">
            <v>UN</v>
          </cell>
          <cell r="D5715">
            <v>28926</v>
          </cell>
        </row>
        <row r="5716">
          <cell r="A5716">
            <v>5719</v>
          </cell>
          <cell r="B5716" t="str">
            <v>APLIQUE INCANDESCENTE 60W</v>
          </cell>
          <cell r="C5716" t="str">
            <v>UN</v>
          </cell>
          <cell r="D5716">
            <v>10845</v>
          </cell>
        </row>
        <row r="5717">
          <cell r="A5717">
            <v>5720</v>
          </cell>
          <cell r="B5717" t="str">
            <v>RIEL P/ 2 SPOT INCAND.60W</v>
          </cell>
          <cell r="C5717" t="str">
            <v>UN</v>
          </cell>
          <cell r="D5717">
            <v>14755</v>
          </cell>
        </row>
        <row r="5718">
          <cell r="A5718">
            <v>5721</v>
          </cell>
          <cell r="B5718" t="str">
            <v>LAMINA FORMAPLAC</v>
          </cell>
          <cell r="C5718" t="str">
            <v>UN</v>
          </cell>
          <cell r="D5718">
            <v>34271</v>
          </cell>
        </row>
        <row r="5719">
          <cell r="A5719">
            <v>5722</v>
          </cell>
          <cell r="B5719" t="str">
            <v>LAMINA ABARCO P</v>
          </cell>
          <cell r="C5719" t="str">
            <v>UN</v>
          </cell>
          <cell r="D5719">
            <v>25124</v>
          </cell>
        </row>
        <row r="5720">
          <cell r="A5720">
            <v>5723</v>
          </cell>
          <cell r="B5720" t="str">
            <v>CAJA PASO  25x25x10</v>
          </cell>
          <cell r="C5720" t="str">
            <v>UN</v>
          </cell>
          <cell r="D5720">
            <v>16400</v>
          </cell>
        </row>
        <row r="5721">
          <cell r="A5721">
            <v>5724</v>
          </cell>
          <cell r="B5721" t="str">
            <v>MADECOR DOBLE</v>
          </cell>
          <cell r="C5721" t="str">
            <v>UN</v>
          </cell>
          <cell r="D5721">
            <v>51272</v>
          </cell>
        </row>
        <row r="5722">
          <cell r="A5722">
            <v>5725</v>
          </cell>
          <cell r="B5722" t="str">
            <v>MADECOR DOBLE          01</v>
          </cell>
          <cell r="C5722" t="str">
            <v>UN</v>
          </cell>
          <cell r="D5722">
            <v>56376</v>
          </cell>
        </row>
        <row r="5723">
          <cell r="A5723">
            <v>5726</v>
          </cell>
          <cell r="B5723" t="str">
            <v>MADECOR DOBLE          02</v>
          </cell>
          <cell r="C5723" t="str">
            <v>UN</v>
          </cell>
          <cell r="D5723">
            <v>61886</v>
          </cell>
        </row>
        <row r="5724">
          <cell r="A5724">
            <v>5727</v>
          </cell>
          <cell r="B5724" t="str">
            <v>LUMIN.MERCURIO   LBA 125W</v>
          </cell>
          <cell r="C5724" t="str">
            <v>UN</v>
          </cell>
          <cell r="D5724">
            <v>102080</v>
          </cell>
        </row>
        <row r="5725">
          <cell r="A5725">
            <v>5728</v>
          </cell>
          <cell r="B5725" t="str">
            <v>LUMIN.MERCURIO   LBA 250W</v>
          </cell>
          <cell r="C5725" t="str">
            <v>UN</v>
          </cell>
          <cell r="D5725">
            <v>116116</v>
          </cell>
        </row>
        <row r="5726">
          <cell r="A5726">
            <v>5729</v>
          </cell>
          <cell r="B5726" t="str">
            <v>LUMIN.MERCURIO   CJK 125W</v>
          </cell>
          <cell r="C5726" t="str">
            <v>UN</v>
          </cell>
          <cell r="D5726">
            <v>75400</v>
          </cell>
        </row>
        <row r="5727">
          <cell r="A5727">
            <v>5730</v>
          </cell>
          <cell r="B5727" t="str">
            <v>LUMIN.MERCURIO   CJK 250W</v>
          </cell>
          <cell r="C5727" t="str">
            <v>UN</v>
          </cell>
          <cell r="D5727">
            <v>93960</v>
          </cell>
        </row>
        <row r="5728">
          <cell r="A5728">
            <v>5731</v>
          </cell>
          <cell r="B5728" t="str">
            <v>LUMIN.MERCURIO  IJKA 125W</v>
          </cell>
          <cell r="C5728" t="str">
            <v>UN</v>
          </cell>
          <cell r="D5728">
            <v>100804</v>
          </cell>
        </row>
        <row r="5729">
          <cell r="A5729">
            <v>5732</v>
          </cell>
          <cell r="B5729" t="str">
            <v>LUMIN.MERCURIO   IJK 250W</v>
          </cell>
          <cell r="C5729" t="str">
            <v>UN</v>
          </cell>
          <cell r="D5729">
            <v>116116</v>
          </cell>
        </row>
        <row r="5730">
          <cell r="A5730">
            <v>5733</v>
          </cell>
          <cell r="B5730" t="str">
            <v>LUMIN.SODIO      LBA 150W</v>
          </cell>
          <cell r="C5730" t="str">
            <v>UN</v>
          </cell>
          <cell r="D5730">
            <v>135720</v>
          </cell>
        </row>
        <row r="5731">
          <cell r="A5731">
            <v>5734</v>
          </cell>
          <cell r="B5731" t="str">
            <v>LUMIN.SODIO      LBA 250W</v>
          </cell>
          <cell r="C5731" t="str">
            <v>UN</v>
          </cell>
          <cell r="D5731">
            <v>156600</v>
          </cell>
        </row>
        <row r="5732">
          <cell r="A5732">
            <v>5735</v>
          </cell>
          <cell r="B5732" t="str">
            <v>LUMIN.SODIO      CJK 150W</v>
          </cell>
          <cell r="C5732" t="str">
            <v>UN</v>
          </cell>
          <cell r="D5732">
            <v>110200</v>
          </cell>
        </row>
        <row r="5733">
          <cell r="A5733">
            <v>5736</v>
          </cell>
          <cell r="B5733" t="str">
            <v>LUMIN.SODIO      CJK 250W</v>
          </cell>
          <cell r="C5733" t="str">
            <v>UN</v>
          </cell>
          <cell r="D5733">
            <v>135720</v>
          </cell>
        </row>
        <row r="5734">
          <cell r="A5734">
            <v>5737</v>
          </cell>
          <cell r="B5734" t="str">
            <v>LUMIN.SODIO IJK-G-VP 250W</v>
          </cell>
          <cell r="C5734" t="str">
            <v>UN</v>
          </cell>
          <cell r="D5734">
            <v>206480</v>
          </cell>
        </row>
        <row r="5735">
          <cell r="A5735">
            <v>5738</v>
          </cell>
          <cell r="B5735" t="str">
            <v>LUMIN.SODIO IJK-G-VP 400W</v>
          </cell>
          <cell r="C5735" t="str">
            <v>UN</v>
          </cell>
          <cell r="D5735">
            <v>226200</v>
          </cell>
        </row>
        <row r="5736">
          <cell r="A5736">
            <v>5739</v>
          </cell>
          <cell r="B5736" t="str">
            <v>ADOQUIN CORBATIN      8cm</v>
          </cell>
          <cell r="C5736" t="str">
            <v>M2</v>
          </cell>
          <cell r="D5736">
            <v>10092</v>
          </cell>
        </row>
        <row r="5737">
          <cell r="A5737">
            <v>5740</v>
          </cell>
          <cell r="B5737" t="str">
            <v>ADOQUIN CORBATIN     10cm</v>
          </cell>
          <cell r="C5737" t="str">
            <v>M2</v>
          </cell>
          <cell r="D5737">
            <v>11948</v>
          </cell>
        </row>
        <row r="5738">
          <cell r="A5738">
            <v>5741</v>
          </cell>
          <cell r="B5738" t="str">
            <v>LAMPARA FLCTE.2x40 X-20KM</v>
          </cell>
          <cell r="C5738" t="str">
            <v>UN</v>
          </cell>
          <cell r="D5738">
            <v>90480</v>
          </cell>
        </row>
        <row r="5739">
          <cell r="A5739">
            <v>5742</v>
          </cell>
          <cell r="B5739" t="str">
            <v>MADECOR PRELUDIO</v>
          </cell>
          <cell r="C5739" t="str">
            <v>UN</v>
          </cell>
          <cell r="D5739">
            <v>51272</v>
          </cell>
        </row>
        <row r="5740">
          <cell r="A5740">
            <v>5743</v>
          </cell>
          <cell r="B5740" t="str">
            <v>MADECOR PRELUDIO       01</v>
          </cell>
          <cell r="C5740" t="str">
            <v>UN</v>
          </cell>
          <cell r="D5740">
            <v>61886</v>
          </cell>
        </row>
        <row r="5741">
          <cell r="A5741">
            <v>5744</v>
          </cell>
          <cell r="B5741" t="str">
            <v>LAMPARA FLCTE.2x40 X-70P</v>
          </cell>
          <cell r="C5741" t="str">
            <v>UN</v>
          </cell>
          <cell r="D5741">
            <v>111940</v>
          </cell>
        </row>
        <row r="5742">
          <cell r="A5742">
            <v>5745</v>
          </cell>
          <cell r="B5742" t="str">
            <v>LAMPARA FLCTE.2x20 X-13K</v>
          </cell>
          <cell r="C5742" t="str">
            <v>UN</v>
          </cell>
          <cell r="D5742">
            <v>76560</v>
          </cell>
        </row>
        <row r="5743">
          <cell r="A5743">
            <v>5746</v>
          </cell>
          <cell r="B5743" t="str">
            <v>MADECOR PRELUDIO       02</v>
          </cell>
          <cell r="C5743" t="str">
            <v>UN</v>
          </cell>
          <cell r="D5743">
            <v>87696</v>
          </cell>
        </row>
        <row r="5744">
          <cell r="A5744">
            <v>5747</v>
          </cell>
          <cell r="B5744" t="str">
            <v>LAMPARA FLCTE.2x20 X-20KM</v>
          </cell>
          <cell r="C5744" t="str">
            <v>UN</v>
          </cell>
          <cell r="D5744">
            <v>52200</v>
          </cell>
        </row>
        <row r="5745">
          <cell r="A5745">
            <v>5748</v>
          </cell>
          <cell r="B5745" t="str">
            <v>LAMPARA FLCTE.2x20 I-91K</v>
          </cell>
          <cell r="C5745" t="str">
            <v>UN</v>
          </cell>
          <cell r="D5745">
            <v>44080</v>
          </cell>
        </row>
        <row r="5746">
          <cell r="A5746">
            <v>5749</v>
          </cell>
          <cell r="B5746" t="str">
            <v>MADECOR ARMONIA</v>
          </cell>
          <cell r="C5746" t="str">
            <v>UN</v>
          </cell>
          <cell r="D5746">
            <v>53376</v>
          </cell>
        </row>
        <row r="5747">
          <cell r="A5747">
            <v>5750</v>
          </cell>
          <cell r="B5747" t="str">
            <v>LAMPARA FLCTE.2x20 X-70P</v>
          </cell>
          <cell r="C5747" t="str">
            <v>UN</v>
          </cell>
          <cell r="D5747">
            <v>59160</v>
          </cell>
        </row>
        <row r="5748">
          <cell r="A5748">
            <v>5751</v>
          </cell>
          <cell r="B5748" t="str">
            <v>LAMPARA FLCTE.4x20 X-13K</v>
          </cell>
          <cell r="C5748" t="str">
            <v>UN</v>
          </cell>
          <cell r="D5748">
            <v>70760</v>
          </cell>
        </row>
        <row r="5749">
          <cell r="A5749">
            <v>5752</v>
          </cell>
          <cell r="B5749" t="str">
            <v>LAMPARA FLCTE.4x20 X-20K</v>
          </cell>
          <cell r="C5749" t="str">
            <v>UN</v>
          </cell>
          <cell r="D5749">
            <v>75980</v>
          </cell>
        </row>
        <row r="5750">
          <cell r="A5750">
            <v>5753</v>
          </cell>
          <cell r="B5750" t="str">
            <v>MADECOR NORDICO</v>
          </cell>
          <cell r="C5750" t="str">
            <v>UN</v>
          </cell>
          <cell r="D5750">
            <v>53376</v>
          </cell>
        </row>
        <row r="5751">
          <cell r="A5751">
            <v>5754</v>
          </cell>
          <cell r="B5751" t="str">
            <v>MADECOR SAPELY</v>
          </cell>
          <cell r="C5751" t="str">
            <v>UN</v>
          </cell>
          <cell r="D5751">
            <v>69832</v>
          </cell>
        </row>
        <row r="5752">
          <cell r="A5752">
            <v>5755</v>
          </cell>
          <cell r="B5752" t="str">
            <v>MADECOR SAPELY         01</v>
          </cell>
          <cell r="C5752" t="str">
            <v>UN</v>
          </cell>
          <cell r="D5752">
            <v>87696</v>
          </cell>
        </row>
        <row r="5753">
          <cell r="A5753">
            <v>5756</v>
          </cell>
          <cell r="B5753" t="str">
            <v>LAMPARA FLCTE.4x20 X-70P</v>
          </cell>
          <cell r="C5753" t="str">
            <v>UN</v>
          </cell>
          <cell r="D5753">
            <v>96280</v>
          </cell>
        </row>
        <row r="5754">
          <cell r="A5754">
            <v>5757</v>
          </cell>
          <cell r="B5754" t="str">
            <v>MADECOR FLOR MORADO</v>
          </cell>
          <cell r="C5754" t="str">
            <v>UN</v>
          </cell>
          <cell r="D5754">
            <v>56376</v>
          </cell>
        </row>
        <row r="5755">
          <cell r="A5755">
            <v>5758</v>
          </cell>
          <cell r="B5755" t="str">
            <v>MADECOR FLOR MORADO    01</v>
          </cell>
          <cell r="C5755" t="str">
            <v>UN</v>
          </cell>
          <cell r="D5755">
            <v>69832</v>
          </cell>
        </row>
        <row r="5756">
          <cell r="A5756">
            <v>5759</v>
          </cell>
          <cell r="B5756" t="str">
            <v>MADECOR KIOTO</v>
          </cell>
          <cell r="C5756" t="str">
            <v>UN</v>
          </cell>
          <cell r="D5756">
            <v>61886</v>
          </cell>
        </row>
        <row r="5757">
          <cell r="A5757">
            <v>5760</v>
          </cell>
          <cell r="B5757" t="str">
            <v>MADECANTO KIOTO</v>
          </cell>
          <cell r="C5757" t="str">
            <v>UN</v>
          </cell>
          <cell r="D5757">
            <v>297</v>
          </cell>
        </row>
        <row r="5758">
          <cell r="A5758">
            <v>5761</v>
          </cell>
          <cell r="B5758" t="str">
            <v>PROYECTOR MERCURIO  250 W</v>
          </cell>
          <cell r="C5758" t="str">
            <v>UN</v>
          </cell>
          <cell r="D5758">
            <v>234129</v>
          </cell>
        </row>
        <row r="5759">
          <cell r="A5759">
            <v>5762</v>
          </cell>
          <cell r="B5759" t="str">
            <v>PROYECTOR SODIO     250 W</v>
          </cell>
          <cell r="C5759" t="str">
            <v>UN</v>
          </cell>
          <cell r="D5759">
            <v>265343</v>
          </cell>
        </row>
        <row r="5760">
          <cell r="A5760">
            <v>5763</v>
          </cell>
          <cell r="B5760" t="str">
            <v>LAMPARA SLIM  2x48 X-13K</v>
          </cell>
          <cell r="C5760" t="str">
            <v>UN</v>
          </cell>
          <cell r="D5760">
            <v>89320</v>
          </cell>
        </row>
        <row r="5761">
          <cell r="A5761">
            <v>5764</v>
          </cell>
          <cell r="B5761" t="str">
            <v>MADECANTO MACORE</v>
          </cell>
          <cell r="C5761" t="str">
            <v>UN</v>
          </cell>
          <cell r="D5761">
            <v>267</v>
          </cell>
        </row>
        <row r="5762">
          <cell r="A5762">
            <v>5765</v>
          </cell>
          <cell r="B5762" t="str">
            <v>LAMPARA SLIM  2x48 X-20KM</v>
          </cell>
          <cell r="C5762" t="str">
            <v>UN</v>
          </cell>
          <cell r="D5762">
            <v>103820</v>
          </cell>
        </row>
        <row r="5763">
          <cell r="A5763">
            <v>5766</v>
          </cell>
          <cell r="B5763" t="str">
            <v>MADECANTO ROBLE BAVARO</v>
          </cell>
          <cell r="C5763" t="str">
            <v>UN</v>
          </cell>
          <cell r="D5763">
            <v>267</v>
          </cell>
        </row>
        <row r="5764">
          <cell r="A5764">
            <v>5767</v>
          </cell>
          <cell r="B5764" t="str">
            <v>GASOLINA EXTRA  BOGOTA</v>
          </cell>
          <cell r="C5764" t="str">
            <v>GL</v>
          </cell>
          <cell r="D5764">
            <v>1850</v>
          </cell>
        </row>
        <row r="5765">
          <cell r="A5765">
            <v>5768</v>
          </cell>
          <cell r="B5765" t="str">
            <v>LAMPARA SLIM  2x48 X-60P</v>
          </cell>
          <cell r="C5765" t="str">
            <v>UN</v>
          </cell>
          <cell r="D5765">
            <v>92220</v>
          </cell>
        </row>
        <row r="5766">
          <cell r="A5766">
            <v>5769</v>
          </cell>
          <cell r="B5766" t="str">
            <v>LAMPARA SLIM  4x48 X-13K</v>
          </cell>
          <cell r="C5766" t="str">
            <v>UN</v>
          </cell>
          <cell r="D5766">
            <v>153700</v>
          </cell>
        </row>
        <row r="5767">
          <cell r="A5767">
            <v>5770</v>
          </cell>
          <cell r="B5767" t="str">
            <v>MADECANTO SAPELY</v>
          </cell>
          <cell r="C5767" t="str">
            <v>UN</v>
          </cell>
          <cell r="D5767">
            <v>297</v>
          </cell>
        </row>
        <row r="5768">
          <cell r="A5768">
            <v>5771</v>
          </cell>
          <cell r="B5768" t="str">
            <v>PUERTA PIZANO</v>
          </cell>
          <cell r="C5768" t="str">
            <v>UN</v>
          </cell>
          <cell r="D5768">
            <v>30577</v>
          </cell>
        </row>
        <row r="5769">
          <cell r="A5769">
            <v>5772</v>
          </cell>
          <cell r="B5769" t="str">
            <v>LAMPARA SLIM  4x48 I-91K</v>
          </cell>
          <cell r="C5769" t="str">
            <v>UN</v>
          </cell>
          <cell r="D5769">
            <v>150220</v>
          </cell>
        </row>
        <row r="5770">
          <cell r="A5770">
            <v>5773</v>
          </cell>
          <cell r="B5770" t="str">
            <v>FORMALITE F6 NORMAL</v>
          </cell>
          <cell r="C5770" t="str">
            <v>UN</v>
          </cell>
          <cell r="D5770">
            <v>16677</v>
          </cell>
        </row>
        <row r="5771">
          <cell r="A5771">
            <v>5774</v>
          </cell>
          <cell r="B5771" t="str">
            <v>LAMPARA SLIM  4x48 X-70P</v>
          </cell>
          <cell r="C5771" t="str">
            <v>UN</v>
          </cell>
          <cell r="D5771">
            <v>205900</v>
          </cell>
        </row>
        <row r="5772">
          <cell r="A5772">
            <v>5775</v>
          </cell>
          <cell r="B5772" t="str">
            <v>PUERTA PIZANO          01</v>
          </cell>
          <cell r="C5772" t="str">
            <v>UN</v>
          </cell>
          <cell r="D5772">
            <v>38928</v>
          </cell>
        </row>
        <row r="5773">
          <cell r="A5773">
            <v>5776</v>
          </cell>
          <cell r="B5773" t="str">
            <v>PUERTA PIZANO          02</v>
          </cell>
          <cell r="C5773" t="str">
            <v>UN</v>
          </cell>
          <cell r="D5773">
            <v>41386</v>
          </cell>
        </row>
        <row r="5774">
          <cell r="A5774">
            <v>5777</v>
          </cell>
          <cell r="B5774" t="str">
            <v>LAMPARA SLIM  2x96 X-20KM</v>
          </cell>
          <cell r="C5774" t="str">
            <v>UN</v>
          </cell>
          <cell r="D5774">
            <v>143260</v>
          </cell>
        </row>
        <row r="5775">
          <cell r="A5775">
            <v>5778</v>
          </cell>
          <cell r="B5775" t="str">
            <v>LAMPARA SLIM  2x96 I-91K</v>
          </cell>
          <cell r="C5775" t="str">
            <v>UN</v>
          </cell>
          <cell r="D5775">
            <v>118320</v>
          </cell>
        </row>
        <row r="5776">
          <cell r="A5776">
            <v>5779</v>
          </cell>
          <cell r="B5776" t="str">
            <v>FAROL COLONIAL</v>
          </cell>
          <cell r="C5776" t="str">
            <v>UN</v>
          </cell>
          <cell r="D5776">
            <v>180960</v>
          </cell>
        </row>
        <row r="5777">
          <cell r="A5777">
            <v>5780</v>
          </cell>
          <cell r="B5777" t="str">
            <v>FAROL POSTE         125 W</v>
          </cell>
          <cell r="C5777" t="str">
            <v>UN</v>
          </cell>
          <cell r="D5777">
            <v>118848</v>
          </cell>
        </row>
        <row r="5778">
          <cell r="A5778">
            <v>5781</v>
          </cell>
          <cell r="B5778" t="str">
            <v>FAROL       DJK     125 W</v>
          </cell>
          <cell r="C5778" t="str">
            <v>UN</v>
          </cell>
          <cell r="D5778">
            <v>114840</v>
          </cell>
        </row>
        <row r="5779">
          <cell r="A5779">
            <v>5782</v>
          </cell>
          <cell r="B5779" t="str">
            <v>PUERTA PIZANO          03</v>
          </cell>
          <cell r="C5779" t="str">
            <v>UN</v>
          </cell>
          <cell r="D5779">
            <v>44365</v>
          </cell>
        </row>
        <row r="5780">
          <cell r="A5780">
            <v>5783</v>
          </cell>
          <cell r="B5780" t="str">
            <v>FORMALITE F6 POSTFORM</v>
          </cell>
          <cell r="C5780" t="str">
            <v>UN</v>
          </cell>
          <cell r="D5780">
            <v>26369</v>
          </cell>
        </row>
        <row r="5781">
          <cell r="A5781">
            <v>5784</v>
          </cell>
          <cell r="B5781" t="str">
            <v>REFLECTOR   RA-P    125 W</v>
          </cell>
          <cell r="C5781" t="str">
            <v>UN</v>
          </cell>
          <cell r="D5781">
            <v>191400</v>
          </cell>
        </row>
        <row r="5782">
          <cell r="A5782">
            <v>5785</v>
          </cell>
          <cell r="B5782" t="str">
            <v>REFLECTOR   RA-P    250 W</v>
          </cell>
          <cell r="C5782" t="str">
            <v>UN</v>
          </cell>
          <cell r="D5782">
            <v>211816</v>
          </cell>
        </row>
        <row r="5783">
          <cell r="A5783">
            <v>5786</v>
          </cell>
          <cell r="B5783" t="str">
            <v>PUERTA PIZANO ECONOMICA</v>
          </cell>
          <cell r="C5783" t="str">
            <v>UN</v>
          </cell>
          <cell r="D5783">
            <v>34628</v>
          </cell>
        </row>
        <row r="5784">
          <cell r="A5784">
            <v>5787</v>
          </cell>
          <cell r="B5784" t="str">
            <v>REFLECTOR PISO  RRA 250 W</v>
          </cell>
          <cell r="C5784" t="str">
            <v>UN</v>
          </cell>
          <cell r="D5784">
            <v>242440</v>
          </cell>
        </row>
        <row r="5785">
          <cell r="A5785">
            <v>5788</v>
          </cell>
          <cell r="B5785" t="str">
            <v>REFLECTOR PISO  RRA 400 W</v>
          </cell>
          <cell r="C5785" t="str">
            <v>UN</v>
          </cell>
          <cell r="D5785">
            <v>265640</v>
          </cell>
        </row>
        <row r="5786">
          <cell r="A5786">
            <v>5789</v>
          </cell>
          <cell r="B5786" t="str">
            <v>CONSERJE S/MESA 10  PULS.</v>
          </cell>
          <cell r="C5786" t="str">
            <v>UN</v>
          </cell>
          <cell r="D5786">
            <v>209000</v>
          </cell>
        </row>
        <row r="5787">
          <cell r="A5787">
            <v>5790</v>
          </cell>
          <cell r="B5787" t="str">
            <v>CONSERJE S/MESA 13  PULS.</v>
          </cell>
          <cell r="C5787" t="str">
            <v>UN</v>
          </cell>
          <cell r="D5787">
            <v>230000</v>
          </cell>
        </row>
        <row r="5788">
          <cell r="A5788">
            <v>5791</v>
          </cell>
          <cell r="B5788" t="str">
            <v>CONSERJE S/MESA 20  PULS.</v>
          </cell>
          <cell r="C5788" t="str">
            <v>UN</v>
          </cell>
          <cell r="D5788">
            <v>310000</v>
          </cell>
        </row>
        <row r="5789">
          <cell r="A5789">
            <v>5792</v>
          </cell>
          <cell r="B5789" t="str">
            <v>CONSERJE S/MESA 30  PULS.</v>
          </cell>
          <cell r="C5789" t="str">
            <v>UN</v>
          </cell>
          <cell r="D5789">
            <v>405000</v>
          </cell>
        </row>
        <row r="5790">
          <cell r="A5790">
            <v>5793</v>
          </cell>
          <cell r="B5790" t="str">
            <v>CONSERJE S/MESA 40  PULS.</v>
          </cell>
          <cell r="C5790" t="str">
            <v>UN</v>
          </cell>
          <cell r="D5790">
            <v>480000</v>
          </cell>
        </row>
        <row r="5791">
          <cell r="A5791">
            <v>5794</v>
          </cell>
          <cell r="B5791" t="str">
            <v>CONSERJE S/MESA 50  PULS.</v>
          </cell>
          <cell r="C5791" t="str">
            <v>UN</v>
          </cell>
          <cell r="D5791">
            <v>560000</v>
          </cell>
        </row>
        <row r="5792">
          <cell r="A5792">
            <v>5795</v>
          </cell>
          <cell r="B5792" t="str">
            <v>CONSERJE S/MESA 100 PULS.</v>
          </cell>
          <cell r="C5792" t="str">
            <v>UN</v>
          </cell>
          <cell r="D5792">
            <v>895000</v>
          </cell>
        </row>
        <row r="5793">
          <cell r="A5793">
            <v>5796</v>
          </cell>
          <cell r="B5793" t="str">
            <v>PORTERO ELECT.   1  PULS.</v>
          </cell>
          <cell r="C5793" t="str">
            <v>UN</v>
          </cell>
          <cell r="D5793">
            <v>80000</v>
          </cell>
        </row>
        <row r="5794">
          <cell r="A5794">
            <v>5797</v>
          </cell>
          <cell r="B5794" t="str">
            <v>PORTERO ELECT.  10  PULS.</v>
          </cell>
          <cell r="C5794" t="str">
            <v>UN</v>
          </cell>
          <cell r="D5794">
            <v>150000</v>
          </cell>
        </row>
        <row r="5795">
          <cell r="A5795">
            <v>5798</v>
          </cell>
          <cell r="B5795" t="str">
            <v>PORTERO ELECT.  14  PULS.</v>
          </cell>
          <cell r="C5795" t="str">
            <v>UN</v>
          </cell>
          <cell r="D5795">
            <v>215000</v>
          </cell>
        </row>
        <row r="5796">
          <cell r="A5796">
            <v>5799</v>
          </cell>
          <cell r="B5796" t="str">
            <v>PORTERO ELECT.  20  PULS.</v>
          </cell>
          <cell r="C5796" t="str">
            <v>UN</v>
          </cell>
          <cell r="D5796">
            <v>235000</v>
          </cell>
        </row>
        <row r="5797">
          <cell r="A5797">
            <v>5800</v>
          </cell>
          <cell r="B5797" t="str">
            <v>FORMALITE F6 POSTFORM  01</v>
          </cell>
          <cell r="C5797" t="str">
            <v>UN</v>
          </cell>
          <cell r="D5797">
            <v>38921</v>
          </cell>
        </row>
        <row r="5798">
          <cell r="A5798">
            <v>5801</v>
          </cell>
          <cell r="B5798" t="str">
            <v>BOMBILLA CLARA       60 W</v>
          </cell>
          <cell r="C5798" t="str">
            <v>UN</v>
          </cell>
          <cell r="D5798">
            <v>481</v>
          </cell>
        </row>
        <row r="5799">
          <cell r="A5799">
            <v>5802</v>
          </cell>
          <cell r="B5799" t="str">
            <v>BOMBILLA CLARA      100 W</v>
          </cell>
          <cell r="C5799" t="str">
            <v>UN</v>
          </cell>
          <cell r="D5799">
            <v>2675</v>
          </cell>
        </row>
        <row r="5800">
          <cell r="A5800">
            <v>5803</v>
          </cell>
          <cell r="B5800" t="str">
            <v>BOMBILLA CLARA      150 W</v>
          </cell>
          <cell r="C5800" t="str">
            <v>UN</v>
          </cell>
          <cell r="D5800">
            <v>941</v>
          </cell>
        </row>
        <row r="5801">
          <cell r="A5801">
            <v>5804</v>
          </cell>
          <cell r="B5801" t="str">
            <v>BOMBILLA CLARA      200 W</v>
          </cell>
          <cell r="C5801" t="str">
            <v>UN</v>
          </cell>
          <cell r="D5801">
            <v>1249</v>
          </cell>
        </row>
        <row r="5802">
          <cell r="A5802">
            <v>5805</v>
          </cell>
          <cell r="B5802" t="str">
            <v>BOMBILLA FANTASIA    25 W</v>
          </cell>
          <cell r="C5802" t="str">
            <v>UN</v>
          </cell>
          <cell r="D5802">
            <v>524</v>
          </cell>
        </row>
        <row r="5803">
          <cell r="A5803">
            <v>5806</v>
          </cell>
          <cell r="B5803" t="str">
            <v>BOMBILLA FANTASIA    60 W</v>
          </cell>
          <cell r="C5803" t="str">
            <v>UN</v>
          </cell>
          <cell r="D5803">
            <v>524</v>
          </cell>
        </row>
        <row r="5804">
          <cell r="A5804">
            <v>5807</v>
          </cell>
          <cell r="B5804" t="str">
            <v>BOMBILLA FANTASIA   100 W</v>
          </cell>
          <cell r="C5804" t="str">
            <v>UN</v>
          </cell>
          <cell r="D5804">
            <v>545</v>
          </cell>
        </row>
        <row r="5805">
          <cell r="A5805">
            <v>5808</v>
          </cell>
          <cell r="B5805" t="str">
            <v>FORMALITE F8 POSTFORM</v>
          </cell>
          <cell r="C5805" t="str">
            <v>UN</v>
          </cell>
          <cell r="D5805">
            <v>28971</v>
          </cell>
        </row>
        <row r="5806">
          <cell r="A5806">
            <v>5809</v>
          </cell>
          <cell r="B5806" t="str">
            <v>BALASTO MERCURIO     125W</v>
          </cell>
          <cell r="C5806" t="str">
            <v>UN</v>
          </cell>
          <cell r="D5806">
            <v>12992</v>
          </cell>
        </row>
        <row r="5807">
          <cell r="A5807">
            <v>5810</v>
          </cell>
          <cell r="B5807" t="str">
            <v>BALASTO MERCURIO     250W</v>
          </cell>
          <cell r="C5807" t="str">
            <v>UN</v>
          </cell>
          <cell r="D5807">
            <v>21228</v>
          </cell>
        </row>
        <row r="5808">
          <cell r="A5808">
            <v>5811</v>
          </cell>
          <cell r="B5808" t="str">
            <v>BALASTO MERCURIO     400W</v>
          </cell>
          <cell r="C5808" t="str">
            <v>UN</v>
          </cell>
          <cell r="D5808">
            <v>31436</v>
          </cell>
        </row>
        <row r="5809">
          <cell r="A5809">
            <v>5812</v>
          </cell>
          <cell r="B5809" t="str">
            <v>BALASTO SODIO        150W</v>
          </cell>
          <cell r="C5809" t="str">
            <v>UN</v>
          </cell>
          <cell r="D5809">
            <v>22850</v>
          </cell>
        </row>
        <row r="5810">
          <cell r="A5810">
            <v>5813</v>
          </cell>
          <cell r="B5810" t="str">
            <v>BALASTO SODIO        250W</v>
          </cell>
          <cell r="C5810" t="str">
            <v>UN</v>
          </cell>
          <cell r="D5810">
            <v>27376</v>
          </cell>
        </row>
        <row r="5811">
          <cell r="A5811">
            <v>5814</v>
          </cell>
          <cell r="B5811" t="str">
            <v>BALASTO SODIO        400W</v>
          </cell>
          <cell r="C5811" t="str">
            <v>UN</v>
          </cell>
          <cell r="D5811">
            <v>44080</v>
          </cell>
        </row>
        <row r="5812">
          <cell r="A5812">
            <v>5815</v>
          </cell>
          <cell r="B5812" t="str">
            <v>BALASTO E.C.SLIM L. 2x48"</v>
          </cell>
          <cell r="C5812" t="str">
            <v>UN</v>
          </cell>
          <cell r="D5812">
            <v>18328</v>
          </cell>
        </row>
        <row r="5813">
          <cell r="A5813">
            <v>5816</v>
          </cell>
          <cell r="B5813" t="str">
            <v>BALASTO E.C.SLIM L. 2x96"</v>
          </cell>
          <cell r="C5813" t="str">
            <v>UN</v>
          </cell>
          <cell r="D5813">
            <v>21228</v>
          </cell>
        </row>
        <row r="5814">
          <cell r="A5814">
            <v>5817</v>
          </cell>
          <cell r="B5814" t="str">
            <v>PUERTA PIZANO ECONOMICA01</v>
          </cell>
          <cell r="C5814" t="str">
            <v>UN</v>
          </cell>
          <cell r="D5814">
            <v>34628</v>
          </cell>
        </row>
        <row r="5815">
          <cell r="A5815">
            <v>5818</v>
          </cell>
          <cell r="B5815" t="str">
            <v>PUERTA PIZANO ECONOMICA02</v>
          </cell>
          <cell r="C5815" t="str">
            <v>UN</v>
          </cell>
          <cell r="D5815">
            <v>41783</v>
          </cell>
        </row>
        <row r="5816">
          <cell r="A5816">
            <v>5819</v>
          </cell>
          <cell r="B5816" t="str">
            <v>TEJA REYNALUM 81 No.6</v>
          </cell>
          <cell r="C5816" t="str">
            <v>UN</v>
          </cell>
          <cell r="D5816">
            <v>14042</v>
          </cell>
        </row>
        <row r="5817">
          <cell r="A5817">
            <v>5820</v>
          </cell>
          <cell r="B5817" t="str">
            <v>FORMALITE F8 POSTFORM  01</v>
          </cell>
          <cell r="C5817" t="str">
            <v>UN</v>
          </cell>
          <cell r="D5817">
            <v>38921</v>
          </cell>
        </row>
        <row r="5818">
          <cell r="A5818">
            <v>5821</v>
          </cell>
          <cell r="B5818" t="str">
            <v>FORMALITE KORAPLAC UF</v>
          </cell>
          <cell r="C5818" t="str">
            <v>UN</v>
          </cell>
          <cell r="D5818">
            <v>35715</v>
          </cell>
        </row>
        <row r="5819">
          <cell r="A5819">
            <v>5822</v>
          </cell>
          <cell r="B5819" t="str">
            <v>FORMALITE KORAPLAC DF</v>
          </cell>
          <cell r="C5819" t="str">
            <v>UN</v>
          </cell>
          <cell r="D5819">
            <v>40235</v>
          </cell>
        </row>
        <row r="5820">
          <cell r="A5820">
            <v>5823</v>
          </cell>
          <cell r="B5820" t="str">
            <v>TUBO FLUORESC.STANDARD 20</v>
          </cell>
          <cell r="C5820" t="str">
            <v>UN</v>
          </cell>
          <cell r="D5820">
            <v>1124</v>
          </cell>
        </row>
        <row r="5821">
          <cell r="A5821">
            <v>5824</v>
          </cell>
          <cell r="B5821" t="str">
            <v>PROYECTOR METAL HALIDE</v>
          </cell>
          <cell r="C5821" t="str">
            <v>UN</v>
          </cell>
          <cell r="D5821">
            <v>386714</v>
          </cell>
        </row>
        <row r="5822">
          <cell r="A5822">
            <v>5825</v>
          </cell>
          <cell r="B5822" t="str">
            <v>TUBO FLUORESC.SLIM L. 40"</v>
          </cell>
          <cell r="C5822" t="str">
            <v>UN</v>
          </cell>
          <cell r="D5822">
            <v>1124</v>
          </cell>
        </row>
        <row r="5823">
          <cell r="A5823">
            <v>5826</v>
          </cell>
          <cell r="B5823" t="str">
            <v>TUBO FLUORESC.SLIM L. 96"</v>
          </cell>
          <cell r="C5823" t="str">
            <v>UN</v>
          </cell>
          <cell r="D5823">
            <v>2407</v>
          </cell>
        </row>
        <row r="5824">
          <cell r="A5824">
            <v>5827</v>
          </cell>
          <cell r="B5824" t="str">
            <v>TEJA REYNALUM 81 No.8</v>
          </cell>
          <cell r="C5824" t="str">
            <v>UN</v>
          </cell>
          <cell r="D5824">
            <v>18723</v>
          </cell>
        </row>
        <row r="5825">
          <cell r="A5825">
            <v>5828</v>
          </cell>
          <cell r="B5825" t="str">
            <v>TEJA REYNALUM 81 No.10</v>
          </cell>
          <cell r="C5825" t="str">
            <v>UN</v>
          </cell>
          <cell r="D5825">
            <v>23403</v>
          </cell>
        </row>
        <row r="5826">
          <cell r="A5826">
            <v>5829</v>
          </cell>
          <cell r="B5826" t="str">
            <v>CAJA GALVANIZADA 5800</v>
          </cell>
          <cell r="C5826" t="str">
            <v>UN</v>
          </cell>
          <cell r="D5826">
            <v>392</v>
          </cell>
        </row>
        <row r="5827">
          <cell r="A5827">
            <v>5830</v>
          </cell>
          <cell r="B5827" t="str">
            <v>BOQUILLAS JUEGO PVC 1/2"</v>
          </cell>
          <cell r="C5827" t="str">
            <v>UN</v>
          </cell>
          <cell r="D5827">
            <v>1484</v>
          </cell>
        </row>
        <row r="5828">
          <cell r="A5828">
            <v>5831</v>
          </cell>
          <cell r="B5828" t="str">
            <v>CAJA GALVANIZADA 4x4</v>
          </cell>
          <cell r="C5828" t="str">
            <v>UN</v>
          </cell>
          <cell r="D5828">
            <v>838</v>
          </cell>
        </row>
        <row r="5829">
          <cell r="A5829">
            <v>5832</v>
          </cell>
          <cell r="B5829" t="str">
            <v>GATO CORTO   1.5 A 2.65mt</v>
          </cell>
          <cell r="C5829" t="str">
            <v>DD</v>
          </cell>
          <cell r="D5829">
            <v>56</v>
          </cell>
        </row>
        <row r="5830">
          <cell r="A5830">
            <v>5833</v>
          </cell>
          <cell r="B5830" t="str">
            <v>TRANS.TRIF.SECO   75  KvA</v>
          </cell>
          <cell r="C5830" t="str">
            <v>UN</v>
          </cell>
          <cell r="D5830">
            <v>3505752</v>
          </cell>
        </row>
        <row r="5831">
          <cell r="A5831">
            <v>5834</v>
          </cell>
          <cell r="B5831" t="str">
            <v>TEJA REYNALUM 81 No.12</v>
          </cell>
          <cell r="C5831" t="str">
            <v>UN</v>
          </cell>
          <cell r="D5831">
            <v>28085</v>
          </cell>
        </row>
        <row r="5832">
          <cell r="A5832">
            <v>5835</v>
          </cell>
          <cell r="B5832" t="str">
            <v>TRANS.TRIF.SECO  150  KvA</v>
          </cell>
          <cell r="C5832" t="str">
            <v>UN</v>
          </cell>
          <cell r="D5832">
            <v>5602360</v>
          </cell>
        </row>
        <row r="5833">
          <cell r="A5833">
            <v>5836</v>
          </cell>
          <cell r="B5833" t="str">
            <v>ING.CONSULTOR CAT2-SUELDO</v>
          </cell>
          <cell r="C5833" t="str">
            <v>MS</v>
          </cell>
          <cell r="D5833">
            <v>2188860</v>
          </cell>
        </row>
        <row r="5834">
          <cell r="A5834">
            <v>5837</v>
          </cell>
          <cell r="B5834" t="str">
            <v>ING.CONSULTOR CAT3-SUELDO</v>
          </cell>
          <cell r="C5834" t="str">
            <v>MS</v>
          </cell>
          <cell r="D5834">
            <v>1846850</v>
          </cell>
        </row>
        <row r="5835">
          <cell r="A5835">
            <v>5838</v>
          </cell>
          <cell r="B5835" t="str">
            <v>TRANS.TRIF.SECO  300  KvA</v>
          </cell>
          <cell r="C5835" t="str">
            <v>UN</v>
          </cell>
          <cell r="D5835">
            <v>8260128</v>
          </cell>
        </row>
        <row r="5836">
          <cell r="A5836">
            <v>5839</v>
          </cell>
          <cell r="B5836" t="str">
            <v>ING.CONSULTOR CAT4-SUELDO</v>
          </cell>
          <cell r="C5836" t="str">
            <v>MS</v>
          </cell>
          <cell r="D5836">
            <v>1573240</v>
          </cell>
        </row>
        <row r="5837">
          <cell r="A5837">
            <v>5840</v>
          </cell>
          <cell r="B5837" t="str">
            <v>TRANS.TRIF.SECO  500  KvA</v>
          </cell>
          <cell r="C5837" t="str">
            <v>UN</v>
          </cell>
          <cell r="D5837">
            <v>11772376</v>
          </cell>
        </row>
        <row r="5838">
          <cell r="A5838">
            <v>5841</v>
          </cell>
          <cell r="B5838" t="str">
            <v>SUB-ESTACION      45  KvA</v>
          </cell>
          <cell r="C5838" t="str">
            <v>UN</v>
          </cell>
          <cell r="D5838">
            <v>4937340</v>
          </cell>
        </row>
        <row r="5839">
          <cell r="A5839">
            <v>5842</v>
          </cell>
          <cell r="B5839" t="str">
            <v>SUB-ESTACION      75  KvA</v>
          </cell>
          <cell r="C5839" t="str">
            <v>UN</v>
          </cell>
          <cell r="D5839">
            <v>5386500</v>
          </cell>
        </row>
        <row r="5840">
          <cell r="A5840">
            <v>5843</v>
          </cell>
          <cell r="B5840" t="str">
            <v>TRANS. TRIF.SECO 1000 KvA</v>
          </cell>
          <cell r="C5840" t="str">
            <v>UN</v>
          </cell>
          <cell r="D5840">
            <v>18696000</v>
          </cell>
        </row>
        <row r="5841">
          <cell r="A5841">
            <v>5844</v>
          </cell>
          <cell r="B5841" t="str">
            <v>SUB-ESTACION    112.5 KvA</v>
          </cell>
          <cell r="C5841" t="str">
            <v>UN</v>
          </cell>
          <cell r="D5841">
            <v>6060240</v>
          </cell>
        </row>
        <row r="5842">
          <cell r="A5842">
            <v>5845</v>
          </cell>
          <cell r="B5842" t="str">
            <v>SUB-ESTACION     150  KvA</v>
          </cell>
          <cell r="C5842" t="str">
            <v>UN</v>
          </cell>
          <cell r="D5842">
            <v>6508260</v>
          </cell>
        </row>
        <row r="5843">
          <cell r="A5843">
            <v>5846</v>
          </cell>
          <cell r="B5843" t="str">
            <v>SUB-ESTACION     300  KvA</v>
          </cell>
          <cell r="C5843" t="str">
            <v>UN</v>
          </cell>
          <cell r="D5843">
            <v>8379000</v>
          </cell>
        </row>
        <row r="5844">
          <cell r="A5844">
            <v>5847</v>
          </cell>
          <cell r="B5844" t="str">
            <v>SUB-ESTACION     400  KvA</v>
          </cell>
          <cell r="C5844" t="str">
            <v>UN</v>
          </cell>
          <cell r="D5844">
            <v>8902260</v>
          </cell>
        </row>
        <row r="5845">
          <cell r="A5845">
            <v>5848</v>
          </cell>
          <cell r="B5845" t="str">
            <v>SUB-ESTACION     500  KvA</v>
          </cell>
          <cell r="C5845" t="str">
            <v>UN</v>
          </cell>
          <cell r="D5845">
            <v>11344140</v>
          </cell>
        </row>
        <row r="5846">
          <cell r="A5846">
            <v>5849</v>
          </cell>
          <cell r="B5846" t="str">
            <v>ING.CONSULTOR CAT5-SUELDO</v>
          </cell>
          <cell r="C5846" t="str">
            <v>MS</v>
          </cell>
          <cell r="D5846">
            <v>1419340</v>
          </cell>
        </row>
        <row r="5847">
          <cell r="A5847">
            <v>5850</v>
          </cell>
          <cell r="B5847" t="str">
            <v>PARARRAYOS VALVULA 12 KV</v>
          </cell>
          <cell r="C5847" t="str">
            <v>UN</v>
          </cell>
          <cell r="D5847">
            <v>55000</v>
          </cell>
        </row>
        <row r="5848">
          <cell r="A5848">
            <v>5851</v>
          </cell>
          <cell r="B5848" t="str">
            <v>CORTACIRC.100 A</v>
          </cell>
          <cell r="C5848" t="str">
            <v>UN</v>
          </cell>
          <cell r="D5848">
            <v>58000</v>
          </cell>
        </row>
        <row r="5849">
          <cell r="A5849">
            <v>5852</v>
          </cell>
          <cell r="B5849" t="str">
            <v>PLANTA ELECTRICA     TJ40</v>
          </cell>
          <cell r="C5849" t="str">
            <v>UN</v>
          </cell>
          <cell r="D5849">
            <v>15689016</v>
          </cell>
        </row>
        <row r="5850">
          <cell r="A5850">
            <v>5853</v>
          </cell>
          <cell r="B5850" t="str">
            <v>TRANSFER. AUTOM.  125 AMP</v>
          </cell>
          <cell r="C5850" t="str">
            <v>UN</v>
          </cell>
          <cell r="D5850">
            <v>2429852</v>
          </cell>
        </row>
        <row r="5851">
          <cell r="A5851">
            <v>5854</v>
          </cell>
          <cell r="B5851" t="str">
            <v>PLANTA ELECT.LISTER  TJ60</v>
          </cell>
          <cell r="C5851" t="str">
            <v>UN</v>
          </cell>
          <cell r="D5851">
            <v>17828430</v>
          </cell>
        </row>
        <row r="5852">
          <cell r="A5852">
            <v>5855</v>
          </cell>
          <cell r="B5852" t="str">
            <v>TRANSFER. AUTOM.  200 AMP</v>
          </cell>
          <cell r="C5852" t="str">
            <v>UN</v>
          </cell>
          <cell r="D5852">
            <v>3471300</v>
          </cell>
        </row>
        <row r="5853">
          <cell r="A5853">
            <v>5856</v>
          </cell>
          <cell r="B5853" t="str">
            <v>PLANTA ELECT.LISTER  TJ80</v>
          </cell>
          <cell r="C5853" t="str">
            <v>UN</v>
          </cell>
          <cell r="D5853">
            <v>21822000</v>
          </cell>
        </row>
        <row r="5854">
          <cell r="A5854">
            <v>5857</v>
          </cell>
          <cell r="B5854" t="str">
            <v>TRANSFER. AUTOM.  250 AMP</v>
          </cell>
          <cell r="C5854" t="str">
            <v>UN</v>
          </cell>
          <cell r="D5854">
            <v>3540668</v>
          </cell>
        </row>
        <row r="5855">
          <cell r="A5855">
            <v>5858</v>
          </cell>
          <cell r="B5855" t="str">
            <v>ADOQUIN MEDIO MOÑO BISEL.</v>
          </cell>
          <cell r="C5855" t="str">
            <v>UN</v>
          </cell>
          <cell r="D5855">
            <v>373</v>
          </cell>
        </row>
        <row r="5856">
          <cell r="A5856">
            <v>5859</v>
          </cell>
          <cell r="B5856" t="str">
            <v>CAJA P/TACO 20 A   2 CKTS</v>
          </cell>
          <cell r="C5856" t="str">
            <v>UN</v>
          </cell>
          <cell r="D5856">
            <v>3652</v>
          </cell>
        </row>
        <row r="5857">
          <cell r="A5857">
            <v>5860</v>
          </cell>
          <cell r="B5857" t="str">
            <v>CAJA P/TACO 20 A   4 CKTS</v>
          </cell>
          <cell r="C5857" t="str">
            <v>UN</v>
          </cell>
          <cell r="D5857">
            <v>5508</v>
          </cell>
        </row>
        <row r="5858">
          <cell r="A5858">
            <v>5861</v>
          </cell>
          <cell r="B5858" t="str">
            <v>CAJA P/TACO 20 A   6 CKTS</v>
          </cell>
          <cell r="C5858" t="str">
            <v>UN</v>
          </cell>
          <cell r="D5858">
            <v>10941</v>
          </cell>
        </row>
        <row r="5859">
          <cell r="A5859">
            <v>5862</v>
          </cell>
          <cell r="B5859" t="str">
            <v>CAJA P/TACO 20 A   9 CKTS</v>
          </cell>
          <cell r="C5859" t="str">
            <v>UN</v>
          </cell>
          <cell r="D5859">
            <v>14962</v>
          </cell>
        </row>
        <row r="5860">
          <cell r="A5860">
            <v>5863</v>
          </cell>
          <cell r="B5860" t="str">
            <v>CAJA P/TACO 20 A  12 CKTS</v>
          </cell>
          <cell r="C5860" t="str">
            <v>UN</v>
          </cell>
          <cell r="D5860">
            <v>20175</v>
          </cell>
        </row>
        <row r="5861">
          <cell r="A5861">
            <v>5864</v>
          </cell>
          <cell r="B5861" t="str">
            <v>CAJA P/TACO 100 A  2 CKTS</v>
          </cell>
          <cell r="C5861" t="str">
            <v>UN</v>
          </cell>
          <cell r="D5861">
            <v>4151</v>
          </cell>
        </row>
        <row r="5862">
          <cell r="A5862">
            <v>5865</v>
          </cell>
          <cell r="B5862" t="str">
            <v>CAJA P/TACO 100 A  4 CKTS</v>
          </cell>
          <cell r="C5862" t="str">
            <v>UN</v>
          </cell>
          <cell r="D5862">
            <v>6801</v>
          </cell>
        </row>
        <row r="5863">
          <cell r="A5863">
            <v>5866</v>
          </cell>
          <cell r="B5863" t="str">
            <v>CAJA P/TACO 100 A  6 CKTS</v>
          </cell>
          <cell r="C5863" t="str">
            <v>UN</v>
          </cell>
          <cell r="D5863">
            <v>13561</v>
          </cell>
        </row>
        <row r="5864">
          <cell r="A5864">
            <v>5867</v>
          </cell>
          <cell r="B5864" t="str">
            <v>CAJA P/TACO 100 A  9 CKTS</v>
          </cell>
          <cell r="C5864" t="str">
            <v>UN</v>
          </cell>
          <cell r="D5864">
            <v>18240</v>
          </cell>
        </row>
        <row r="5865">
          <cell r="A5865">
            <v>5868</v>
          </cell>
          <cell r="B5865" t="str">
            <v>CAJA P/TACO 100 A 12 CKTS</v>
          </cell>
          <cell r="C5865" t="str">
            <v>UN</v>
          </cell>
          <cell r="D5865">
            <v>25997</v>
          </cell>
        </row>
        <row r="5866">
          <cell r="A5866">
            <v>5869</v>
          </cell>
          <cell r="B5866" t="str">
            <v>TABLERO TAPA LISA  6 CIRC</v>
          </cell>
          <cell r="C5866" t="str">
            <v>UN</v>
          </cell>
          <cell r="D5866">
            <v>40128</v>
          </cell>
        </row>
        <row r="5867">
          <cell r="A5867">
            <v>5870</v>
          </cell>
          <cell r="B5867" t="str">
            <v>TABLERO TAPA LISA 12 CIRC</v>
          </cell>
          <cell r="C5867" t="str">
            <v>UN</v>
          </cell>
          <cell r="D5867">
            <v>55454</v>
          </cell>
        </row>
        <row r="5868">
          <cell r="A5868">
            <v>5871</v>
          </cell>
          <cell r="B5868" t="str">
            <v>TABLERO C/PUERTA  12 CIRC</v>
          </cell>
          <cell r="C5868" t="str">
            <v>UN</v>
          </cell>
          <cell r="D5868">
            <v>71230</v>
          </cell>
        </row>
        <row r="5869">
          <cell r="A5869">
            <v>5872</v>
          </cell>
          <cell r="B5869" t="str">
            <v>TABLERO C/PUERTA  18 CIRC</v>
          </cell>
          <cell r="C5869" t="str">
            <v>UN</v>
          </cell>
          <cell r="D5869">
            <v>122729</v>
          </cell>
        </row>
        <row r="5870">
          <cell r="A5870">
            <v>5873</v>
          </cell>
          <cell r="B5870" t="str">
            <v>TABLERO C/PUERTA  24 CIRC</v>
          </cell>
          <cell r="C5870" t="str">
            <v>UN</v>
          </cell>
          <cell r="D5870">
            <v>99827</v>
          </cell>
        </row>
        <row r="5871">
          <cell r="A5871">
            <v>5874</v>
          </cell>
          <cell r="B5871" t="str">
            <v>TABLERO C/PUERTA  30 CIRC</v>
          </cell>
          <cell r="C5871" t="str">
            <v>UN</v>
          </cell>
          <cell r="D5871">
            <v>133128</v>
          </cell>
        </row>
        <row r="5872">
          <cell r="A5872">
            <v>5875</v>
          </cell>
          <cell r="B5872" t="str">
            <v>TABLERO C/PUERTA  36 CIRC</v>
          </cell>
          <cell r="C5872" t="str">
            <v>UN</v>
          </cell>
          <cell r="D5872">
            <v>140449</v>
          </cell>
        </row>
        <row r="5873">
          <cell r="A5873">
            <v>5876</v>
          </cell>
          <cell r="B5873" t="str">
            <v>TABLERO C/LLAVE   12 CIRC</v>
          </cell>
          <cell r="C5873" t="str">
            <v>UN</v>
          </cell>
          <cell r="D5873">
            <v>61000</v>
          </cell>
        </row>
        <row r="5874">
          <cell r="A5874">
            <v>5877</v>
          </cell>
          <cell r="B5874" t="str">
            <v>TABLERO C/LLAVE   18 CIRC</v>
          </cell>
          <cell r="C5874" t="str">
            <v>UN</v>
          </cell>
          <cell r="D5874">
            <v>70580</v>
          </cell>
        </row>
        <row r="5875">
          <cell r="A5875">
            <v>5878</v>
          </cell>
          <cell r="B5875" t="str">
            <v>TABLERO C/LLAVE   24 CIRC</v>
          </cell>
          <cell r="C5875" t="str">
            <v>UN</v>
          </cell>
          <cell r="D5875">
            <v>113268</v>
          </cell>
        </row>
        <row r="5876">
          <cell r="A5876">
            <v>5879</v>
          </cell>
          <cell r="B5876" t="str">
            <v>TABLERO C/LLAVE   30 CIRC</v>
          </cell>
          <cell r="C5876" t="str">
            <v>UN</v>
          </cell>
          <cell r="D5876">
            <v>146833</v>
          </cell>
        </row>
        <row r="5877">
          <cell r="A5877">
            <v>5880</v>
          </cell>
          <cell r="B5877" t="str">
            <v>TABLERO C/LLAVE   36 CIRC</v>
          </cell>
          <cell r="C5877" t="str">
            <v>UN</v>
          </cell>
          <cell r="D5877">
            <v>155683</v>
          </cell>
        </row>
        <row r="5878">
          <cell r="A5878">
            <v>5881</v>
          </cell>
          <cell r="B5878" t="str">
            <v>TEJA REYNALUM 81 No.14</v>
          </cell>
          <cell r="C5878" t="str">
            <v>UN</v>
          </cell>
          <cell r="D5878">
            <v>32765</v>
          </cell>
        </row>
        <row r="5879">
          <cell r="A5879">
            <v>5882</v>
          </cell>
          <cell r="B5879" t="str">
            <v>TEJA REYNALUM 81 No.17</v>
          </cell>
          <cell r="C5879" t="str">
            <v>UN</v>
          </cell>
          <cell r="D5879">
            <v>39748</v>
          </cell>
        </row>
        <row r="5880">
          <cell r="A5880">
            <v>5883</v>
          </cell>
          <cell r="B5880" t="str">
            <v>ARMARIO P/  9 MEDIDORES</v>
          </cell>
          <cell r="C5880" t="str">
            <v>UN</v>
          </cell>
          <cell r="D5880">
            <v>738000</v>
          </cell>
        </row>
        <row r="5881">
          <cell r="A5881">
            <v>5884</v>
          </cell>
          <cell r="B5881" t="str">
            <v>ARMARIO P/ 12 MEDIDORES</v>
          </cell>
          <cell r="C5881" t="str">
            <v>UN</v>
          </cell>
          <cell r="D5881">
            <v>1374034</v>
          </cell>
        </row>
        <row r="5882">
          <cell r="A5882">
            <v>5885</v>
          </cell>
          <cell r="B5882" t="str">
            <v>ARMARIO P/ 15 MEDIDORES</v>
          </cell>
          <cell r="C5882" t="str">
            <v>UN</v>
          </cell>
          <cell r="D5882">
            <v>1861800</v>
          </cell>
        </row>
        <row r="5883">
          <cell r="A5883">
            <v>5886</v>
          </cell>
          <cell r="B5883" t="str">
            <v>ARMARIO P/ 18 MEDIDORES</v>
          </cell>
          <cell r="C5883" t="str">
            <v>UN</v>
          </cell>
          <cell r="D5883">
            <v>2159588</v>
          </cell>
        </row>
        <row r="5884">
          <cell r="A5884">
            <v>5887</v>
          </cell>
          <cell r="B5884" t="str">
            <v>ARMARIO P/ 21 MEDIDORES</v>
          </cell>
          <cell r="C5884" t="str">
            <v>UN</v>
          </cell>
          <cell r="D5884">
            <v>2940599</v>
          </cell>
        </row>
        <row r="5885">
          <cell r="A5885">
            <v>5888</v>
          </cell>
          <cell r="B5885" t="str">
            <v>ADOQUIN RECTANG. BISELADO</v>
          </cell>
          <cell r="C5885" t="str">
            <v>UN</v>
          </cell>
          <cell r="D5885">
            <v>183</v>
          </cell>
        </row>
        <row r="5886">
          <cell r="A5886">
            <v>5889</v>
          </cell>
          <cell r="B5886" t="str">
            <v>TRANS. TRIFASICO 1000 KvA</v>
          </cell>
          <cell r="C5886" t="str">
            <v>UN</v>
          </cell>
          <cell r="D5886">
            <v>29620135</v>
          </cell>
        </row>
        <row r="5887">
          <cell r="A5887">
            <v>5890</v>
          </cell>
          <cell r="B5887" t="str">
            <v>GRUA EXTENSION  P/POSTES</v>
          </cell>
          <cell r="C5887" t="str">
            <v>HR</v>
          </cell>
          <cell r="D5887">
            <v>27800</v>
          </cell>
        </row>
        <row r="5888">
          <cell r="A5888">
            <v>5891</v>
          </cell>
          <cell r="B5888" t="str">
            <v>ESPACIADOR           C-90</v>
          </cell>
          <cell r="C5888" t="str">
            <v>UN</v>
          </cell>
          <cell r="D5888">
            <v>150</v>
          </cell>
        </row>
        <row r="5889">
          <cell r="A5889">
            <v>5892</v>
          </cell>
          <cell r="B5889" t="str">
            <v>POSTE CONC.   10m-1050 Kg</v>
          </cell>
          <cell r="C5889" t="str">
            <v>UN</v>
          </cell>
          <cell r="D5889">
            <v>305000</v>
          </cell>
        </row>
        <row r="5890">
          <cell r="A5890">
            <v>5893</v>
          </cell>
          <cell r="B5890" t="str">
            <v>POSTE MADERA INMUNIZ.  8M</v>
          </cell>
          <cell r="C5890" t="str">
            <v>UN</v>
          </cell>
          <cell r="D5890">
            <v>82800</v>
          </cell>
        </row>
        <row r="5891">
          <cell r="A5891">
            <v>5894</v>
          </cell>
          <cell r="B5891" t="str">
            <v>POSTE MADERA INMUNIZ. 12M</v>
          </cell>
          <cell r="C5891" t="str">
            <v>UN</v>
          </cell>
          <cell r="D5891">
            <v>178300</v>
          </cell>
        </row>
        <row r="5892">
          <cell r="A5892">
            <v>5895</v>
          </cell>
          <cell r="B5892" t="str">
            <v>TEJA REYNALUM 81 No.20</v>
          </cell>
          <cell r="C5892" t="str">
            <v>UN</v>
          </cell>
          <cell r="D5892">
            <v>46040</v>
          </cell>
        </row>
        <row r="5893">
          <cell r="A5893">
            <v>5896</v>
          </cell>
          <cell r="B5893" t="str">
            <v>ABRAZADERA EN U TIPO-1</v>
          </cell>
          <cell r="C5893" t="str">
            <v>UN</v>
          </cell>
          <cell r="D5893">
            <v>4350</v>
          </cell>
        </row>
        <row r="5894">
          <cell r="A5894">
            <v>5897</v>
          </cell>
          <cell r="B5894" t="str">
            <v>PLATINA DIAGONALES</v>
          </cell>
          <cell r="C5894" t="str">
            <v>UN</v>
          </cell>
          <cell r="D5894">
            <v>1972</v>
          </cell>
        </row>
        <row r="5895">
          <cell r="A5895">
            <v>5898</v>
          </cell>
          <cell r="B5895" t="str">
            <v>ING.CONSULTOR CAT6-SUELDO</v>
          </cell>
          <cell r="C5895" t="str">
            <v>MS</v>
          </cell>
          <cell r="D5895">
            <v>1265430</v>
          </cell>
        </row>
        <row r="5896">
          <cell r="A5896">
            <v>5899</v>
          </cell>
          <cell r="B5896" t="str">
            <v>BOTONERA-FUENTE CITOFONOS</v>
          </cell>
          <cell r="C5896" t="str">
            <v>UN</v>
          </cell>
          <cell r="D5896">
            <v>180000</v>
          </cell>
        </row>
        <row r="5897">
          <cell r="A5897">
            <v>5900</v>
          </cell>
          <cell r="B5897" t="str">
            <v>CABALLETE REYNALUM</v>
          </cell>
          <cell r="C5897" t="str">
            <v>UN</v>
          </cell>
          <cell r="D5897">
            <v>15496</v>
          </cell>
        </row>
        <row r="5898">
          <cell r="A5898">
            <v>5901</v>
          </cell>
          <cell r="B5898" t="str">
            <v>CANTONERA ELECTRICA NAL.</v>
          </cell>
          <cell r="C5898" t="str">
            <v>UN</v>
          </cell>
          <cell r="D5898">
            <v>38600</v>
          </cell>
        </row>
        <row r="5899">
          <cell r="A5899">
            <v>5902</v>
          </cell>
          <cell r="B5899" t="str">
            <v>INDUSTRIAL MERCURIO 250 W</v>
          </cell>
          <cell r="C5899" t="str">
            <v>UN</v>
          </cell>
          <cell r="D5899">
            <v>167614</v>
          </cell>
        </row>
        <row r="5900">
          <cell r="A5900">
            <v>5903</v>
          </cell>
          <cell r="B5900" t="str">
            <v>T.V CABLE INSTALACION</v>
          </cell>
          <cell r="C5900" t="str">
            <v>UN</v>
          </cell>
          <cell r="D5900">
            <v>120000</v>
          </cell>
        </row>
        <row r="5901">
          <cell r="A5901">
            <v>5904</v>
          </cell>
          <cell r="B5901" t="str">
            <v>T.V CABLE CUOTA MENSUAL</v>
          </cell>
          <cell r="C5901" t="str">
            <v>MS</v>
          </cell>
          <cell r="D5901">
            <v>50000</v>
          </cell>
        </row>
        <row r="5902">
          <cell r="A5902">
            <v>5905</v>
          </cell>
          <cell r="B5902" t="str">
            <v>INDUSTRIAL SODIO    150 W</v>
          </cell>
          <cell r="C5902" t="str">
            <v>UN</v>
          </cell>
          <cell r="D5902">
            <v>194696</v>
          </cell>
        </row>
        <row r="5903">
          <cell r="A5903">
            <v>5906</v>
          </cell>
          <cell r="B5903" t="str">
            <v>CIERRA PUERTAS KING</v>
          </cell>
          <cell r="C5903" t="str">
            <v>UN</v>
          </cell>
          <cell r="D5903">
            <v>55000</v>
          </cell>
        </row>
        <row r="5904">
          <cell r="A5904">
            <v>5907</v>
          </cell>
          <cell r="B5904" t="str">
            <v>ESTRUCTURA TIPO A-1   SCI</v>
          </cell>
          <cell r="C5904" t="str">
            <v>M2</v>
          </cell>
          <cell r="D5904">
            <v>67819</v>
          </cell>
        </row>
        <row r="5905">
          <cell r="A5905">
            <v>5908</v>
          </cell>
          <cell r="B5905" t="str">
            <v>ESTRUCTURA TIPO A-2   SCI</v>
          </cell>
          <cell r="C5905" t="str">
            <v>M2</v>
          </cell>
          <cell r="D5905">
            <v>81000</v>
          </cell>
        </row>
        <row r="5906">
          <cell r="A5906">
            <v>5909</v>
          </cell>
          <cell r="B5906" t="str">
            <v>ESTRUCTURA TIPO A-3   SCI</v>
          </cell>
          <cell r="C5906" t="str">
            <v>M2</v>
          </cell>
          <cell r="D5906">
            <v>103000</v>
          </cell>
        </row>
        <row r="5907">
          <cell r="A5907">
            <v>5910</v>
          </cell>
          <cell r="B5907" t="str">
            <v>ESTRUCTURA TIPO B     SCI</v>
          </cell>
          <cell r="C5907" t="str">
            <v>M2</v>
          </cell>
          <cell r="D5907">
            <v>103000</v>
          </cell>
        </row>
        <row r="5908">
          <cell r="A5908">
            <v>5911</v>
          </cell>
          <cell r="B5908" t="str">
            <v>DIV BAÑO ESTANDAR CORRED</v>
          </cell>
          <cell r="C5908" t="str">
            <v>M2</v>
          </cell>
          <cell r="D5908">
            <v>100000</v>
          </cell>
        </row>
        <row r="5909">
          <cell r="A5909">
            <v>5912</v>
          </cell>
          <cell r="B5909" t="str">
            <v>INDUSTRIAL METAL HALIDE</v>
          </cell>
          <cell r="C5909" t="str">
            <v>UN</v>
          </cell>
          <cell r="D5909">
            <v>243000</v>
          </cell>
        </row>
        <row r="5910">
          <cell r="A5910">
            <v>5913</v>
          </cell>
          <cell r="B5910" t="str">
            <v>CEMENTO BLANCO NARE    02</v>
          </cell>
          <cell r="C5910" t="str">
            <v>KG</v>
          </cell>
          <cell r="D5910">
            <v>802</v>
          </cell>
        </row>
        <row r="5911">
          <cell r="A5911">
            <v>5914</v>
          </cell>
          <cell r="B5911" t="str">
            <v>AISLADOR SUSPENSION No.10</v>
          </cell>
          <cell r="C5911" t="str">
            <v>UN</v>
          </cell>
          <cell r="D5911">
            <v>17790</v>
          </cell>
        </row>
        <row r="5912">
          <cell r="A5912">
            <v>5915</v>
          </cell>
          <cell r="B5912" t="str">
            <v>GRAVILLA CALDERON</v>
          </cell>
          <cell r="C5912" t="str">
            <v>M3</v>
          </cell>
          <cell r="D5912">
            <v>32000</v>
          </cell>
        </row>
        <row r="5913">
          <cell r="A5913">
            <v>5916</v>
          </cell>
          <cell r="B5913" t="str">
            <v>ARENA LAVADA JUAN ACOSTA</v>
          </cell>
          <cell r="C5913" t="str">
            <v>M3</v>
          </cell>
          <cell r="D5913">
            <v>14000</v>
          </cell>
        </row>
        <row r="5914">
          <cell r="A5914">
            <v>5917</v>
          </cell>
          <cell r="B5914" t="str">
            <v>ARENA VERACRUZ</v>
          </cell>
          <cell r="C5914" t="str">
            <v>M3</v>
          </cell>
          <cell r="D5914">
            <v>11700</v>
          </cell>
        </row>
        <row r="5915">
          <cell r="A5915">
            <v>5918</v>
          </cell>
          <cell r="B5915" t="str">
            <v>ARENA LAVADA RIO</v>
          </cell>
          <cell r="C5915" t="str">
            <v>M3</v>
          </cell>
          <cell r="D5915">
            <v>18000</v>
          </cell>
        </row>
        <row r="5916">
          <cell r="A5916">
            <v>5919</v>
          </cell>
          <cell r="B5916" t="str">
            <v>ARENA AMAR.PTO.COLOMBIA</v>
          </cell>
          <cell r="C5916" t="str">
            <v>M3</v>
          </cell>
          <cell r="D5916">
            <v>30000</v>
          </cell>
        </row>
        <row r="5917">
          <cell r="A5917">
            <v>5920</v>
          </cell>
          <cell r="B5917" t="str">
            <v>ZAHORRA</v>
          </cell>
          <cell r="C5917" t="str">
            <v>M3</v>
          </cell>
          <cell r="D5917">
            <v>9664</v>
          </cell>
        </row>
        <row r="5918">
          <cell r="A5918">
            <v>5921</v>
          </cell>
          <cell r="B5918" t="str">
            <v>DIV BAÑO ESTANDAR CORRE01</v>
          </cell>
          <cell r="C5918" t="str">
            <v>M2</v>
          </cell>
          <cell r="D5918">
            <v>110000</v>
          </cell>
        </row>
        <row r="5919">
          <cell r="A5919">
            <v>5922</v>
          </cell>
          <cell r="B5919" t="str">
            <v>PIEDRA CIMIENTO        01</v>
          </cell>
          <cell r="C5919" t="str">
            <v>M3</v>
          </cell>
          <cell r="D5919">
            <v>17400</v>
          </cell>
        </row>
        <row r="5920">
          <cell r="A5920">
            <v>5923</v>
          </cell>
          <cell r="B5920" t="str">
            <v>DIV BAÑO ESTANDAR CORRE02</v>
          </cell>
          <cell r="C5920" t="str">
            <v>UN</v>
          </cell>
          <cell r="D5920">
            <v>130000</v>
          </cell>
        </row>
        <row r="5921">
          <cell r="A5921">
            <v>5924</v>
          </cell>
          <cell r="B5921" t="str">
            <v>DIV BAÑO ESTANDAR CORRE03</v>
          </cell>
          <cell r="C5921" t="str">
            <v>UN</v>
          </cell>
          <cell r="D5921">
            <v>180000</v>
          </cell>
        </row>
        <row r="5922">
          <cell r="A5922">
            <v>5925</v>
          </cell>
          <cell r="B5922" t="str">
            <v>DIV BAÑO ESTANDAR CORRE04</v>
          </cell>
          <cell r="C5922" t="str">
            <v>UN</v>
          </cell>
          <cell r="D5922">
            <v>140000</v>
          </cell>
        </row>
        <row r="5923">
          <cell r="A5923">
            <v>5926</v>
          </cell>
          <cell r="B5923" t="str">
            <v>DIV BAÑO ESTANDAR CORRE05</v>
          </cell>
          <cell r="C5923" t="str">
            <v>UN</v>
          </cell>
          <cell r="D5923">
            <v>190000</v>
          </cell>
        </row>
        <row r="5924">
          <cell r="A5924">
            <v>5927</v>
          </cell>
          <cell r="B5924" t="str">
            <v>DIV BAÑO ESTANDAR CORRE06</v>
          </cell>
          <cell r="C5924" t="str">
            <v>UN</v>
          </cell>
          <cell r="D5924">
            <v>150000</v>
          </cell>
        </row>
        <row r="5925">
          <cell r="A5925">
            <v>5928</v>
          </cell>
          <cell r="B5925" t="str">
            <v>DIV BAÑO ESTANDAR CORRE07</v>
          </cell>
          <cell r="C5925" t="str">
            <v>UN</v>
          </cell>
          <cell r="D5925">
            <v>200000</v>
          </cell>
        </row>
        <row r="5926">
          <cell r="A5926">
            <v>5929</v>
          </cell>
          <cell r="B5926" t="str">
            <v>DIV BAÑO ESTANDAR CORRE08</v>
          </cell>
          <cell r="C5926" t="str">
            <v>UN</v>
          </cell>
          <cell r="D5926">
            <v>160000</v>
          </cell>
        </row>
        <row r="5927">
          <cell r="A5927">
            <v>5930</v>
          </cell>
          <cell r="B5927" t="str">
            <v>DIV BAÑO ESTANDAR CORRE09</v>
          </cell>
          <cell r="C5927" t="str">
            <v>UN</v>
          </cell>
          <cell r="D5927">
            <v>210000</v>
          </cell>
        </row>
        <row r="5928">
          <cell r="A5928">
            <v>5931</v>
          </cell>
          <cell r="B5928" t="str">
            <v>DIV BAÑO ESTANDAR CORRE10</v>
          </cell>
          <cell r="C5928" t="str">
            <v>UN</v>
          </cell>
          <cell r="D5928">
            <v>170000</v>
          </cell>
        </row>
        <row r="5929">
          <cell r="A5929">
            <v>5932</v>
          </cell>
          <cell r="B5929" t="str">
            <v>DIV BAÑO ESTANDAR CORRE11</v>
          </cell>
          <cell r="C5929" t="str">
            <v>UN</v>
          </cell>
          <cell r="D5929">
            <v>220000</v>
          </cell>
        </row>
        <row r="5930">
          <cell r="A5930">
            <v>5933</v>
          </cell>
          <cell r="B5930" t="str">
            <v>DIV BAÑO ESTANDAR CORRE12</v>
          </cell>
          <cell r="C5930" t="str">
            <v>UN</v>
          </cell>
          <cell r="D5930">
            <v>180000</v>
          </cell>
        </row>
        <row r="5931">
          <cell r="A5931">
            <v>5934</v>
          </cell>
          <cell r="B5931" t="str">
            <v>DIV BAÑO ESTANDAR CORRE13</v>
          </cell>
          <cell r="C5931" t="str">
            <v>UN</v>
          </cell>
          <cell r="D5931">
            <v>230000</v>
          </cell>
        </row>
        <row r="5932">
          <cell r="A5932">
            <v>5935</v>
          </cell>
          <cell r="B5932" t="str">
            <v>DIV BAÑO ESTANDAR CORRE14</v>
          </cell>
          <cell r="C5932" t="str">
            <v>UN</v>
          </cell>
          <cell r="D5932">
            <v>190000</v>
          </cell>
        </row>
        <row r="5933">
          <cell r="A5933">
            <v>5936</v>
          </cell>
          <cell r="B5933" t="str">
            <v>DIV BAÑO ESTANDAR CORRE15</v>
          </cell>
          <cell r="C5933" t="str">
            <v>UN</v>
          </cell>
          <cell r="D5933">
            <v>240000</v>
          </cell>
        </row>
        <row r="5934">
          <cell r="A5934">
            <v>5937</v>
          </cell>
          <cell r="B5934" t="str">
            <v>DIV BAÑO ESTANDAR CORRE16</v>
          </cell>
          <cell r="C5934" t="str">
            <v>UN</v>
          </cell>
          <cell r="D5934">
            <v>200000</v>
          </cell>
        </row>
        <row r="5935">
          <cell r="A5935">
            <v>5941</v>
          </cell>
          <cell r="B5935" t="str">
            <v>MEDIDOR DE 1/2"</v>
          </cell>
          <cell r="C5935" t="str">
            <v>UN</v>
          </cell>
          <cell r="D5935">
            <v>50909</v>
          </cell>
        </row>
        <row r="5936">
          <cell r="A5936">
            <v>5942</v>
          </cell>
          <cell r="B5936" t="str">
            <v>ACUEDUCTO RESIDENCIAL E11</v>
          </cell>
          <cell r="C5936" t="str">
            <v>UN</v>
          </cell>
          <cell r="D5936">
            <v>1</v>
          </cell>
        </row>
        <row r="5937">
          <cell r="A5937">
            <v>5943</v>
          </cell>
          <cell r="B5937" t="str">
            <v>ACUEDUCTO RESIDENCIAL E12</v>
          </cell>
          <cell r="C5937" t="str">
            <v>UN</v>
          </cell>
          <cell r="D5937">
            <v>71628</v>
          </cell>
        </row>
        <row r="5938">
          <cell r="A5938">
            <v>5944</v>
          </cell>
          <cell r="B5938" t="str">
            <v>ACUEDUCTO RESIDENCIAL E13</v>
          </cell>
          <cell r="C5938" t="str">
            <v>UN</v>
          </cell>
          <cell r="D5938">
            <v>143265</v>
          </cell>
        </row>
        <row r="5939">
          <cell r="A5939">
            <v>5945</v>
          </cell>
          <cell r="B5939" t="str">
            <v>ACUEDUCTO RESIDENCIAL E14</v>
          </cell>
          <cell r="C5939" t="str">
            <v>UN</v>
          </cell>
          <cell r="D5939">
            <v>286531</v>
          </cell>
        </row>
        <row r="5940">
          <cell r="A5940">
            <v>5946</v>
          </cell>
          <cell r="B5940" t="str">
            <v>ACUEDUCTO RESIDENCIAL E15</v>
          </cell>
          <cell r="C5940" t="str">
            <v>UN</v>
          </cell>
          <cell r="D5940">
            <v>644697</v>
          </cell>
        </row>
        <row r="5941">
          <cell r="A5941">
            <v>5947</v>
          </cell>
          <cell r="B5941" t="str">
            <v>ACUEDUCTO RESIDENCIAL E16</v>
          </cell>
          <cell r="C5941" t="str">
            <v>UN</v>
          </cell>
          <cell r="D5941">
            <v>1146132</v>
          </cell>
        </row>
        <row r="5942">
          <cell r="A5942">
            <v>5948</v>
          </cell>
          <cell r="B5942" t="str">
            <v>ACUEDUCTO COMERCIAL   E-1</v>
          </cell>
          <cell r="C5942" t="str">
            <v>UN</v>
          </cell>
          <cell r="D5942">
            <v>1</v>
          </cell>
        </row>
        <row r="5943">
          <cell r="A5943">
            <v>5949</v>
          </cell>
          <cell r="B5943" t="str">
            <v>ACUEDUCTO COMERCIAL   E-2</v>
          </cell>
          <cell r="C5943" t="str">
            <v>UN</v>
          </cell>
          <cell r="D5943">
            <v>35816</v>
          </cell>
        </row>
        <row r="5944">
          <cell r="A5944">
            <v>5950</v>
          </cell>
          <cell r="B5944" t="str">
            <v>ACUEDUCTO COMERCIAL   E-3</v>
          </cell>
          <cell r="C5944" t="str">
            <v>UN</v>
          </cell>
          <cell r="D5944">
            <v>71628</v>
          </cell>
        </row>
        <row r="5945">
          <cell r="A5945">
            <v>5951</v>
          </cell>
          <cell r="B5945" t="str">
            <v>ACUEDUCTO COMERCIAL   E-4</v>
          </cell>
          <cell r="C5945" t="str">
            <v>UN</v>
          </cell>
          <cell r="D5945">
            <v>143264</v>
          </cell>
        </row>
        <row r="5946">
          <cell r="A5946">
            <v>5952</v>
          </cell>
          <cell r="B5946" t="str">
            <v>ACUEDUCTO COMERCIAL   E-5</v>
          </cell>
          <cell r="C5946" t="str">
            <v>UN</v>
          </cell>
          <cell r="D5946">
            <v>322352</v>
          </cell>
        </row>
        <row r="5947">
          <cell r="A5947">
            <v>5953</v>
          </cell>
          <cell r="B5947" t="str">
            <v>ACUEDUCTO COMERCIAL   E01</v>
          </cell>
          <cell r="C5947" t="str">
            <v>UN</v>
          </cell>
          <cell r="D5947">
            <v>572063</v>
          </cell>
        </row>
        <row r="5948">
          <cell r="A5948">
            <v>5962</v>
          </cell>
          <cell r="B5948" t="str">
            <v>DIV BAÑO EN VIDRIO DE SEG</v>
          </cell>
          <cell r="C5948" t="str">
            <v>M2</v>
          </cell>
          <cell r="D5948">
            <v>140000</v>
          </cell>
        </row>
        <row r="5949">
          <cell r="A5949">
            <v>5963</v>
          </cell>
          <cell r="B5949" t="str">
            <v>DIV BAÑO EN VIDRIO DE S01</v>
          </cell>
          <cell r="C5949" t="str">
            <v>M2</v>
          </cell>
          <cell r="D5949">
            <v>180000</v>
          </cell>
        </row>
        <row r="5950">
          <cell r="A5950">
            <v>5964</v>
          </cell>
          <cell r="B5950" t="str">
            <v>DIV BAÑO EN VIDRIO DE S02</v>
          </cell>
          <cell r="C5950" t="str">
            <v>M2</v>
          </cell>
          <cell r="D5950">
            <v>210000</v>
          </cell>
        </row>
        <row r="5951">
          <cell r="A5951">
            <v>5965</v>
          </cell>
          <cell r="B5951" t="str">
            <v>CUERPO FIJO PARA DIV BAÑO</v>
          </cell>
          <cell r="C5951" t="str">
            <v>M2</v>
          </cell>
          <cell r="D5951">
            <v>80000</v>
          </cell>
        </row>
        <row r="5952">
          <cell r="A5952">
            <v>5966</v>
          </cell>
          <cell r="B5952" t="str">
            <v>CUERPO FIJO PARA DIV BA01</v>
          </cell>
          <cell r="C5952" t="str">
            <v>M2</v>
          </cell>
          <cell r="D5952">
            <v>100000</v>
          </cell>
        </row>
        <row r="5953">
          <cell r="A5953">
            <v>5967</v>
          </cell>
          <cell r="B5953" t="str">
            <v>MONTANTE PARA DIV BAÑO</v>
          </cell>
          <cell r="C5953" t="str">
            <v>M2</v>
          </cell>
          <cell r="D5953">
            <v>80000</v>
          </cell>
        </row>
        <row r="5954">
          <cell r="A5954">
            <v>5968</v>
          </cell>
          <cell r="B5954" t="str">
            <v>TORTUGA INCANDESCENTE</v>
          </cell>
          <cell r="C5954" t="str">
            <v>UN</v>
          </cell>
          <cell r="D5954">
            <v>44096</v>
          </cell>
        </row>
        <row r="5955">
          <cell r="A5955">
            <v>5969</v>
          </cell>
          <cell r="B5955" t="str">
            <v>ING.CONSULTOR CAT7-SUELDO</v>
          </cell>
          <cell r="C5955" t="str">
            <v>MS</v>
          </cell>
          <cell r="D5955">
            <v>957630</v>
          </cell>
        </row>
        <row r="5956">
          <cell r="A5956">
            <v>5970</v>
          </cell>
          <cell r="B5956" t="str">
            <v>AYUDANTE ALB.2-JORNAL</v>
          </cell>
          <cell r="C5956" t="str">
            <v>DD</v>
          </cell>
          <cell r="D5956">
            <v>8482</v>
          </cell>
        </row>
        <row r="5957">
          <cell r="A5957">
            <v>5971</v>
          </cell>
          <cell r="B5957" t="str">
            <v>OFICIAL ALB. -JORNAL</v>
          </cell>
          <cell r="C5957" t="str">
            <v>DD</v>
          </cell>
          <cell r="D5957">
            <v>12441</v>
          </cell>
        </row>
        <row r="5958">
          <cell r="A5958">
            <v>5972</v>
          </cell>
          <cell r="B5958" t="str">
            <v>CONEXION  DE GAS  E-1 CTG</v>
          </cell>
          <cell r="C5958" t="str">
            <v>UN</v>
          </cell>
          <cell r="D5958">
            <v>299320</v>
          </cell>
        </row>
        <row r="5959">
          <cell r="A5959">
            <v>5973</v>
          </cell>
          <cell r="B5959" t="str">
            <v>CONEXION  DE GAS  E-2 CTG</v>
          </cell>
          <cell r="C5959" t="str">
            <v>UN</v>
          </cell>
          <cell r="D5959">
            <v>299320</v>
          </cell>
        </row>
        <row r="5960">
          <cell r="A5960">
            <v>5974</v>
          </cell>
          <cell r="B5960" t="str">
            <v>CONEXION  DE GAS  E-3 CTG</v>
          </cell>
          <cell r="C5960" t="str">
            <v>UN</v>
          </cell>
          <cell r="D5960">
            <v>299320</v>
          </cell>
        </row>
        <row r="5961">
          <cell r="A5961">
            <v>5975</v>
          </cell>
          <cell r="B5961" t="str">
            <v>CONEXION  DE GAS  E-4 CTG</v>
          </cell>
          <cell r="C5961" t="str">
            <v>UN</v>
          </cell>
          <cell r="D5961">
            <v>299320</v>
          </cell>
        </row>
        <row r="5962">
          <cell r="A5962">
            <v>5976</v>
          </cell>
          <cell r="B5962" t="str">
            <v>CONEXION  DE GAS  E-5 CTG</v>
          </cell>
          <cell r="C5962" t="str">
            <v>UN</v>
          </cell>
          <cell r="D5962">
            <v>299320</v>
          </cell>
        </row>
        <row r="5963">
          <cell r="A5963">
            <v>5977</v>
          </cell>
          <cell r="B5963" t="str">
            <v>CONEXION  DE GAS  E-6 CTG</v>
          </cell>
          <cell r="C5963" t="str">
            <v>UN</v>
          </cell>
          <cell r="D5963">
            <v>299320</v>
          </cell>
        </row>
        <row r="5964">
          <cell r="A5964">
            <v>5978</v>
          </cell>
          <cell r="B5964" t="str">
            <v>MONTANTE PARA DIV BAÑO 01</v>
          </cell>
          <cell r="C5964" t="str">
            <v>M2</v>
          </cell>
          <cell r="D5964">
            <v>100000</v>
          </cell>
        </row>
        <row r="5965">
          <cell r="A5965">
            <v>5979</v>
          </cell>
          <cell r="B5965" t="str">
            <v>LATERAL PARA DIV DE BAÑO</v>
          </cell>
          <cell r="C5965" t="str">
            <v>M2</v>
          </cell>
          <cell r="D5965">
            <v>80000</v>
          </cell>
        </row>
        <row r="5966">
          <cell r="A5966">
            <v>5980</v>
          </cell>
          <cell r="B5966" t="str">
            <v>LATERAL PARA DIV DE BAÑ01</v>
          </cell>
          <cell r="C5966" t="str">
            <v>M2</v>
          </cell>
          <cell r="D5966">
            <v>100000</v>
          </cell>
        </row>
        <row r="5967">
          <cell r="A5967">
            <v>5981</v>
          </cell>
          <cell r="B5967" t="str">
            <v>COMPLEMENTO PARA DIV BAÑO</v>
          </cell>
          <cell r="C5967" t="str">
            <v>M2</v>
          </cell>
          <cell r="D5967">
            <v>80000</v>
          </cell>
        </row>
        <row r="5968">
          <cell r="A5968">
            <v>5982</v>
          </cell>
          <cell r="B5968" t="str">
            <v>COMPLEMENTO PARA DIV BA01</v>
          </cell>
          <cell r="C5968" t="str">
            <v>M2</v>
          </cell>
          <cell r="D5968">
            <v>100000</v>
          </cell>
        </row>
        <row r="5969">
          <cell r="A5969">
            <v>5983</v>
          </cell>
          <cell r="B5969" t="str">
            <v>VIDRIO DE SEGUR. LAMINADO</v>
          </cell>
          <cell r="C5969" t="str">
            <v>M2</v>
          </cell>
          <cell r="D5969">
            <v>40000</v>
          </cell>
        </row>
        <row r="5970">
          <cell r="A5970">
            <v>5984</v>
          </cell>
          <cell r="B5970" t="str">
            <v>VIDRIO DE SEGUR. LAMINA01</v>
          </cell>
          <cell r="C5970" t="str">
            <v>M2</v>
          </cell>
          <cell r="D5970">
            <v>42000</v>
          </cell>
        </row>
        <row r="5971">
          <cell r="A5971">
            <v>5985</v>
          </cell>
          <cell r="B5971" t="str">
            <v>VIDRIO DE SEGUR. LAMINA02</v>
          </cell>
          <cell r="C5971" t="str">
            <v>M2</v>
          </cell>
          <cell r="D5971">
            <v>42000</v>
          </cell>
        </row>
        <row r="5972">
          <cell r="A5972">
            <v>5986</v>
          </cell>
          <cell r="B5972" t="str">
            <v>AYUDANTE ELECTRICO -HORA</v>
          </cell>
          <cell r="C5972" t="str">
            <v>HH</v>
          </cell>
          <cell r="D5972">
            <v>2441</v>
          </cell>
        </row>
        <row r="5973">
          <cell r="A5973">
            <v>5987</v>
          </cell>
          <cell r="B5973" t="str">
            <v>OFICIAL ELECTRICO-HORA</v>
          </cell>
          <cell r="C5973" t="str">
            <v>HH</v>
          </cell>
          <cell r="D5973">
            <v>3520</v>
          </cell>
        </row>
        <row r="5974">
          <cell r="A5974">
            <v>5988</v>
          </cell>
          <cell r="B5974" t="str">
            <v>HR.CUADRILLA Of+Ay  ELECT</v>
          </cell>
          <cell r="C5974" t="str">
            <v>HC</v>
          </cell>
          <cell r="D5974">
            <v>5961</v>
          </cell>
        </row>
        <row r="5975">
          <cell r="A5975">
            <v>5989</v>
          </cell>
          <cell r="B5975" t="str">
            <v>HR.CUADRILLA Of+2Ay ELECT</v>
          </cell>
          <cell r="C5975" t="str">
            <v>HC</v>
          </cell>
          <cell r="D5975">
            <v>9481</v>
          </cell>
        </row>
        <row r="5976">
          <cell r="A5976">
            <v>5990</v>
          </cell>
          <cell r="B5976" t="str">
            <v>ING.CONSULTOR CAT8-SUELDO</v>
          </cell>
          <cell r="C5976" t="str">
            <v>MS</v>
          </cell>
          <cell r="D5976">
            <v>902900</v>
          </cell>
        </row>
        <row r="5977">
          <cell r="A5977">
            <v>5991</v>
          </cell>
          <cell r="B5977" t="str">
            <v>CAPATAZ-SUELDO</v>
          </cell>
          <cell r="C5977" t="str">
            <v>MS</v>
          </cell>
          <cell r="D5977">
            <v>550416</v>
          </cell>
        </row>
        <row r="5978">
          <cell r="A5978">
            <v>5992</v>
          </cell>
          <cell r="B5978" t="str">
            <v>MANO OBRA SALIDA ELECTR.</v>
          </cell>
          <cell r="C5978" t="str">
            <v>UN</v>
          </cell>
          <cell r="D5978">
            <v>8709</v>
          </cell>
        </row>
        <row r="5979">
          <cell r="A5979">
            <v>5993</v>
          </cell>
          <cell r="B5979" t="str">
            <v>VIDRIO DE SEGUR. LAMINA03</v>
          </cell>
          <cell r="C5979" t="str">
            <v>M2</v>
          </cell>
          <cell r="D5979">
            <v>45000</v>
          </cell>
        </row>
        <row r="5980">
          <cell r="A5980">
            <v>5994</v>
          </cell>
          <cell r="B5980" t="str">
            <v>VIDRIO DE SEGUR. LAMINA04</v>
          </cell>
          <cell r="C5980" t="str">
            <v>M2</v>
          </cell>
          <cell r="D5980">
            <v>45000</v>
          </cell>
        </row>
        <row r="5981">
          <cell r="A5981">
            <v>5995</v>
          </cell>
          <cell r="B5981" t="str">
            <v>MANO DE OBRA AA</v>
          </cell>
          <cell r="C5981" t="str">
            <v>HH</v>
          </cell>
          <cell r="D5981">
            <v>10208</v>
          </cell>
        </row>
        <row r="5982">
          <cell r="A5982">
            <v>5996</v>
          </cell>
          <cell r="B5982" t="str">
            <v>MANO DE OBRA BB</v>
          </cell>
          <cell r="C5982" t="str">
            <v>HC</v>
          </cell>
          <cell r="D5982">
            <v>11230</v>
          </cell>
        </row>
        <row r="5983">
          <cell r="A5983">
            <v>5997</v>
          </cell>
          <cell r="B5983" t="str">
            <v>MANO DE OBRA CC</v>
          </cell>
          <cell r="C5983" t="str">
            <v>HC</v>
          </cell>
          <cell r="D5983">
            <v>11740</v>
          </cell>
        </row>
        <row r="5984">
          <cell r="A5984">
            <v>5998</v>
          </cell>
          <cell r="B5984" t="str">
            <v>MANO DE OBRA DD</v>
          </cell>
          <cell r="C5984" t="str">
            <v>HC</v>
          </cell>
          <cell r="D5984">
            <v>11740</v>
          </cell>
        </row>
        <row r="5985">
          <cell r="A5985">
            <v>5999</v>
          </cell>
          <cell r="B5985" t="str">
            <v>VIDRIO DE SEGUR. LAMINA05</v>
          </cell>
          <cell r="C5985" t="str">
            <v>M2</v>
          </cell>
          <cell r="D5985">
            <v>50000</v>
          </cell>
        </row>
        <row r="5986">
          <cell r="A5986">
            <v>6000</v>
          </cell>
          <cell r="B5986" t="str">
            <v>VIDRIO DE SEGUR. LAMINA06</v>
          </cell>
          <cell r="C5986" t="str">
            <v>M2</v>
          </cell>
          <cell r="D5986">
            <v>48000</v>
          </cell>
        </row>
        <row r="5987">
          <cell r="A5987">
            <v>6001</v>
          </cell>
          <cell r="B5987" t="str">
            <v>PUNTILLA DE 2" 21/2" 3"</v>
          </cell>
          <cell r="C5987" t="str">
            <v>Lbs</v>
          </cell>
          <cell r="D5987">
            <v>1200</v>
          </cell>
        </row>
        <row r="5988">
          <cell r="A5988">
            <v>6002</v>
          </cell>
          <cell r="B5988" t="str">
            <v>LISTON ABARCO 3"x2"x15'</v>
          </cell>
          <cell r="C5988" t="str">
            <v>ML</v>
          </cell>
          <cell r="D5988">
            <v>8025</v>
          </cell>
        </row>
        <row r="5989">
          <cell r="A5989">
            <v>6003</v>
          </cell>
        </row>
        <row r="5990">
          <cell r="A5990">
            <v>6004</v>
          </cell>
        </row>
        <row r="5991">
          <cell r="A5991">
            <v>6005</v>
          </cell>
        </row>
        <row r="5992">
          <cell r="A5992">
            <v>6006</v>
          </cell>
        </row>
        <row r="5993">
          <cell r="A5993">
            <v>6007</v>
          </cell>
          <cell r="B5993" t="str">
            <v>POSTES DE CONCRETO  8 MTS X 510 KGS</v>
          </cell>
          <cell r="C5993" t="str">
            <v>Und</v>
          </cell>
          <cell r="D5993">
            <v>142000</v>
          </cell>
        </row>
        <row r="5994">
          <cell r="A5994">
            <v>6008</v>
          </cell>
          <cell r="B5994" t="str">
            <v>POSTES DE CONCRETO  8 MTS X 750 KGS</v>
          </cell>
          <cell r="C5994" t="str">
            <v>Und</v>
          </cell>
          <cell r="D5994">
            <v>182000</v>
          </cell>
        </row>
        <row r="5995">
          <cell r="A5995">
            <v>6009</v>
          </cell>
          <cell r="B5995" t="str">
            <v>POSTES DE CONCRETO  8 MTS X 1050 KGS</v>
          </cell>
          <cell r="C5995" t="str">
            <v>Und</v>
          </cell>
          <cell r="D5995">
            <v>228000</v>
          </cell>
        </row>
        <row r="5996">
          <cell r="A5996">
            <v>6010</v>
          </cell>
          <cell r="B5996" t="str">
            <v>POSTES DE CONCRETO  9 MTS X 510 KGS</v>
          </cell>
          <cell r="C5996" t="str">
            <v>Und</v>
          </cell>
          <cell r="D5996">
            <v>208000</v>
          </cell>
        </row>
        <row r="5997">
          <cell r="A5997">
            <v>6011</v>
          </cell>
          <cell r="B5997" t="str">
            <v>POSTES DE CONCRETO  10 MTS X 510 KGS</v>
          </cell>
          <cell r="C5997" t="str">
            <v>Und</v>
          </cell>
          <cell r="D5997">
            <v>223000</v>
          </cell>
        </row>
        <row r="5998">
          <cell r="A5998">
            <v>6012</v>
          </cell>
          <cell r="B5998" t="str">
            <v>POSTES DE CONCRETO  10 MTS X 750 KGS</v>
          </cell>
          <cell r="C5998" t="str">
            <v>Und</v>
          </cell>
          <cell r="D5998">
            <v>251000</v>
          </cell>
        </row>
        <row r="5999">
          <cell r="A5999">
            <v>6013</v>
          </cell>
          <cell r="B5999" t="str">
            <v>POSTES DE CONCRETO  11 MTS X 510 KGS</v>
          </cell>
          <cell r="C5999" t="str">
            <v>Und</v>
          </cell>
          <cell r="D5999">
            <v>238000</v>
          </cell>
        </row>
        <row r="6000">
          <cell r="A6000">
            <v>6014</v>
          </cell>
          <cell r="B6000" t="str">
            <v>POSTES DE CONCRETO  11 MTS X 750 KGS</v>
          </cell>
          <cell r="C6000" t="str">
            <v>Und</v>
          </cell>
          <cell r="D6000">
            <v>288000</v>
          </cell>
        </row>
        <row r="6001">
          <cell r="A6001">
            <v>6015</v>
          </cell>
          <cell r="B6001" t="str">
            <v>POSTES DE CONCRETO  12 MTS X 510 KGS</v>
          </cell>
          <cell r="C6001" t="str">
            <v>Und</v>
          </cell>
          <cell r="D6001">
            <v>269000</v>
          </cell>
        </row>
        <row r="6002">
          <cell r="A6002">
            <v>6016</v>
          </cell>
          <cell r="B6002" t="str">
            <v>POSTES DE CONCRETO  12 MTS X 750 KGS</v>
          </cell>
          <cell r="C6002" t="str">
            <v>Und</v>
          </cell>
          <cell r="D6002">
            <v>321000</v>
          </cell>
        </row>
        <row r="6003">
          <cell r="A6003">
            <v>6017</v>
          </cell>
          <cell r="B6003" t="str">
            <v>POSTES DE CONCRETO  12 MTS X 1050 KGS</v>
          </cell>
          <cell r="C6003" t="str">
            <v>Und</v>
          </cell>
          <cell r="D6003">
            <v>452000</v>
          </cell>
        </row>
        <row r="6004">
          <cell r="A6004">
            <v>6018</v>
          </cell>
          <cell r="B6004" t="str">
            <v>POSTES DE CONCRETO  14 MTS X 750 KGS</v>
          </cell>
          <cell r="C6004" t="str">
            <v>Und</v>
          </cell>
          <cell r="D6004">
            <v>498000</v>
          </cell>
        </row>
        <row r="6005">
          <cell r="A6005">
            <v>6019</v>
          </cell>
          <cell r="B6005" t="str">
            <v>POSTES DE CONCRETO  14 MTS X 1050 KGS</v>
          </cell>
          <cell r="C6005" t="str">
            <v>Und</v>
          </cell>
          <cell r="D6005">
            <v>570000</v>
          </cell>
        </row>
        <row r="6006">
          <cell r="A6006">
            <v>6020</v>
          </cell>
          <cell r="B6006" t="str">
            <v>POSTES DE CONCRETO  16 MTS X 750 KGS</v>
          </cell>
          <cell r="C6006" t="str">
            <v>Und</v>
          </cell>
          <cell r="D6006">
            <v>620000</v>
          </cell>
        </row>
        <row r="6007">
          <cell r="A6007">
            <v>6021</v>
          </cell>
          <cell r="B6007" t="str">
            <v>POSTES DE CONCRETO  8 MTS X 510 KGS</v>
          </cell>
          <cell r="C6007" t="str">
            <v>Und</v>
          </cell>
          <cell r="D6007">
            <v>145000</v>
          </cell>
        </row>
        <row r="6008">
          <cell r="A6008">
            <v>6022</v>
          </cell>
          <cell r="B6008" t="str">
            <v>POSTES DE CONCRETO  10 MTS X 510 KGS</v>
          </cell>
          <cell r="C6008" t="str">
            <v>Und</v>
          </cell>
          <cell r="D6008">
            <v>230000</v>
          </cell>
        </row>
        <row r="6009">
          <cell r="A6009">
            <v>6023</v>
          </cell>
          <cell r="B6009" t="str">
            <v>POSTES DE CONCRETO  11 MTS X 510 KGS</v>
          </cell>
          <cell r="C6009" t="str">
            <v>Und</v>
          </cell>
          <cell r="D6009">
            <v>276000</v>
          </cell>
        </row>
        <row r="6010">
          <cell r="A6010">
            <v>6024</v>
          </cell>
          <cell r="B6010" t="str">
            <v>POSTES DE CONCRETO  12 MTS X 510 KGS</v>
          </cell>
          <cell r="C6010" t="str">
            <v>Und</v>
          </cell>
          <cell r="D6010">
            <v>245000</v>
          </cell>
        </row>
        <row r="6011">
          <cell r="A6011">
            <v>6025</v>
          </cell>
          <cell r="B6011" t="str">
            <v>POSTES DE CONCRETO  14 MTS X 750 KGS</v>
          </cell>
          <cell r="C6011" t="str">
            <v>Und</v>
          </cell>
          <cell r="D6011">
            <v>510000</v>
          </cell>
        </row>
        <row r="6012">
          <cell r="A6012">
            <v>6026</v>
          </cell>
          <cell r="B6012" t="str">
            <v>POSTES DE CONCRETO  16 MTS X 750 KGS</v>
          </cell>
          <cell r="C6012" t="str">
            <v>Und</v>
          </cell>
          <cell r="D6012">
            <v>646000</v>
          </cell>
        </row>
        <row r="6013">
          <cell r="A6013">
            <v>6027</v>
          </cell>
          <cell r="B6013" t="str">
            <v>BLOQUES DE CONCRETO BASE .40 X20X.20X.20</v>
          </cell>
          <cell r="C6013" t="str">
            <v>Und</v>
          </cell>
          <cell r="D6013">
            <v>7000</v>
          </cell>
        </row>
        <row r="6014">
          <cell r="A6014">
            <v>6028</v>
          </cell>
          <cell r="B6014" t="str">
            <v>BLOQUES DE CONCRETO BASE .40 X20X.20X.50</v>
          </cell>
          <cell r="C6014" t="str">
            <v>Und</v>
          </cell>
          <cell r="D6014">
            <v>12000</v>
          </cell>
        </row>
        <row r="6015">
          <cell r="A6015">
            <v>6029</v>
          </cell>
          <cell r="B6015" t="str">
            <v>BLOQUES DE CONCRETO BASE .40 X50X.50X.30</v>
          </cell>
          <cell r="C6015" t="str">
            <v>Und</v>
          </cell>
          <cell r="D6015">
            <v>40000</v>
          </cell>
        </row>
        <row r="6016">
          <cell r="A6016">
            <v>6030</v>
          </cell>
          <cell r="B6016" t="str">
            <v>SIKA 101 MORTERO B</v>
          </cell>
          <cell r="C6016" t="str">
            <v>Kgs</v>
          </cell>
          <cell r="D6016">
            <v>2110</v>
          </cell>
        </row>
        <row r="6017">
          <cell r="A6017">
            <v>6031</v>
          </cell>
          <cell r="B6017" t="str">
            <v>SIKA 101 MORTERO GRIS</v>
          </cell>
          <cell r="C6017" t="str">
            <v>Kgs</v>
          </cell>
          <cell r="D6017">
            <v>1751</v>
          </cell>
        </row>
        <row r="6018">
          <cell r="A6018">
            <v>6032</v>
          </cell>
          <cell r="B6018" t="str">
            <v>ESTACA MADERAS</v>
          </cell>
          <cell r="C6018" t="str">
            <v>Und</v>
          </cell>
          <cell r="D6018">
            <v>30</v>
          </cell>
        </row>
        <row r="6019">
          <cell r="A6019">
            <v>6033</v>
          </cell>
          <cell r="B6019" t="str">
            <v>HERRAMIENTAS MENORES</v>
          </cell>
          <cell r="C6019" t="str">
            <v>Gbl</v>
          </cell>
          <cell r="D6019">
            <v>9899</v>
          </cell>
        </row>
        <row r="6020">
          <cell r="A6020">
            <v>6034</v>
          </cell>
          <cell r="B6020" t="str">
            <v xml:space="preserve">OFICIAL </v>
          </cell>
          <cell r="C6020" t="str">
            <v>DD</v>
          </cell>
          <cell r="D6020">
            <v>20000</v>
          </cell>
        </row>
        <row r="6021">
          <cell r="A6021">
            <v>6035</v>
          </cell>
          <cell r="B6021" t="str">
            <v xml:space="preserve">1 AYUDANTE </v>
          </cell>
          <cell r="C6021" t="str">
            <v>DD</v>
          </cell>
          <cell r="D6021">
            <v>13000</v>
          </cell>
        </row>
        <row r="6022">
          <cell r="A6022">
            <v>6036</v>
          </cell>
          <cell r="B6022" t="str">
            <v xml:space="preserve">2 AYUDANTE </v>
          </cell>
          <cell r="C6022" t="str">
            <v>DD</v>
          </cell>
          <cell r="D6022">
            <v>26000</v>
          </cell>
        </row>
        <row r="6023">
          <cell r="A6023">
            <v>6037</v>
          </cell>
          <cell r="B6023" t="str">
            <v xml:space="preserve">3 AYUDANTE </v>
          </cell>
          <cell r="C6023" t="str">
            <v>DD</v>
          </cell>
          <cell r="D6023">
            <v>39000</v>
          </cell>
        </row>
        <row r="6024">
          <cell r="A6024">
            <v>6038</v>
          </cell>
          <cell r="B6024" t="str">
            <v>MAESTRO</v>
          </cell>
          <cell r="C6024" t="str">
            <v>DD</v>
          </cell>
          <cell r="D6024">
            <v>30000</v>
          </cell>
        </row>
        <row r="6025">
          <cell r="A6025">
            <v>6039</v>
          </cell>
          <cell r="B6025" t="str">
            <v>CONCRETO 3000 P.S.I.</v>
          </cell>
          <cell r="C6025" t="str">
            <v>M3</v>
          </cell>
          <cell r="D6025">
            <v>180080</v>
          </cell>
        </row>
        <row r="6026">
          <cell r="A6026">
            <v>6040</v>
          </cell>
          <cell r="B6026" t="str">
            <v>CONCRETO 3000 P.S.I. 60%</v>
          </cell>
          <cell r="C6026" t="str">
            <v>M3</v>
          </cell>
          <cell r="D6026">
            <v>180080</v>
          </cell>
        </row>
        <row r="6027">
          <cell r="A6027">
            <v>6041</v>
          </cell>
          <cell r="B6027" t="str">
            <v>PIEDRA BRUTA  40%</v>
          </cell>
          <cell r="C6027" t="str">
            <v>M3</v>
          </cell>
          <cell r="D6027">
            <v>14000</v>
          </cell>
        </row>
        <row r="6028">
          <cell r="A6028">
            <v>6042</v>
          </cell>
          <cell r="B6028" t="str">
            <v xml:space="preserve">4  AYUDANTE </v>
          </cell>
          <cell r="C6028" t="str">
            <v>DD</v>
          </cell>
          <cell r="D6028">
            <v>52000</v>
          </cell>
        </row>
        <row r="6029">
          <cell r="A6029">
            <v>6043</v>
          </cell>
          <cell r="B6029" t="str">
            <v>BLOQUE MACIZO CEMENTO</v>
          </cell>
          <cell r="C6029" t="str">
            <v>Und</v>
          </cell>
          <cell r="D6029">
            <v>800</v>
          </cell>
        </row>
        <row r="6030">
          <cell r="A6030">
            <v>6044</v>
          </cell>
          <cell r="B6030" t="str">
            <v>MORTERO 1:5</v>
          </cell>
          <cell r="C6030" t="str">
            <v>M3</v>
          </cell>
          <cell r="D6030">
            <v>138894</v>
          </cell>
        </row>
        <row r="6031">
          <cell r="A6031">
            <v>6045</v>
          </cell>
          <cell r="B6031" t="str">
            <v>DESPERDICIO</v>
          </cell>
          <cell r="C6031" t="str">
            <v>%</v>
          </cell>
          <cell r="D6031">
            <v>5</v>
          </cell>
        </row>
        <row r="6032">
          <cell r="A6032">
            <v>6046</v>
          </cell>
          <cell r="B6032" t="str">
            <v>LISTON MADERA  3"X2" X 15'</v>
          </cell>
          <cell r="C6032" t="str">
            <v>P3</v>
          </cell>
          <cell r="D6032">
            <v>1700</v>
          </cell>
        </row>
        <row r="6033">
          <cell r="A6033">
            <v>6047</v>
          </cell>
          <cell r="B6033" t="str">
            <v>LISTON MADERA  4"X2" X 15'</v>
          </cell>
          <cell r="C6033" t="str">
            <v>P3</v>
          </cell>
          <cell r="D6033">
            <v>1700</v>
          </cell>
        </row>
        <row r="6034">
          <cell r="A6034">
            <v>6048</v>
          </cell>
          <cell r="B6034" t="str">
            <v>LAMINA DE ETERNIT</v>
          </cell>
          <cell r="C6034" t="str">
            <v>Und</v>
          </cell>
          <cell r="D6034">
            <v>12199</v>
          </cell>
        </row>
        <row r="6035">
          <cell r="A6035">
            <v>6049</v>
          </cell>
          <cell r="B6035" t="str">
            <v>PUNTILLAS DE 2" 3" 31/2"</v>
          </cell>
          <cell r="C6035" t="str">
            <v>KGS</v>
          </cell>
          <cell r="D6035">
            <v>2000</v>
          </cell>
        </row>
        <row r="6036">
          <cell r="A6036">
            <v>6050</v>
          </cell>
          <cell r="B6036" t="str">
            <v>RELLENO MATERIAL SELECCIONADO</v>
          </cell>
          <cell r="C6036" t="str">
            <v>M3</v>
          </cell>
          <cell r="D6036">
            <v>10000</v>
          </cell>
        </row>
        <row r="6037">
          <cell r="A6037">
            <v>6051</v>
          </cell>
          <cell r="B6037" t="str">
            <v>CONCRETO 2500 P.S.I.</v>
          </cell>
          <cell r="C6037" t="str">
            <v>M3</v>
          </cell>
          <cell r="D6037">
            <v>155160</v>
          </cell>
        </row>
        <row r="6038">
          <cell r="A6038">
            <v>6052</v>
          </cell>
          <cell r="B6038" t="str">
            <v>PUERTA METALICA</v>
          </cell>
          <cell r="C6038" t="str">
            <v>UND</v>
          </cell>
          <cell r="D6038">
            <v>99750</v>
          </cell>
        </row>
        <row r="6039">
          <cell r="A6039">
            <v>6053</v>
          </cell>
          <cell r="B6039" t="str">
            <v>FORMALETA DE COLUMNETA</v>
          </cell>
          <cell r="C6039" t="str">
            <v>GBL</v>
          </cell>
          <cell r="D6039">
            <v>0</v>
          </cell>
        </row>
        <row r="6040">
          <cell r="A6040">
            <v>6054</v>
          </cell>
          <cell r="B6040" t="str">
            <v>TABLA CARACOLI 1"x12cmx3m</v>
          </cell>
          <cell r="C6040" t="str">
            <v>UN</v>
          </cell>
          <cell r="D6040">
            <v>5500</v>
          </cell>
        </row>
        <row r="6041">
          <cell r="A6041">
            <v>6055</v>
          </cell>
          <cell r="B6041" t="str">
            <v>GANCHO DE HIERRO</v>
          </cell>
          <cell r="C6041" t="str">
            <v>UN</v>
          </cell>
          <cell r="D6041">
            <v>200</v>
          </cell>
        </row>
        <row r="6042">
          <cell r="A6042">
            <v>6056</v>
          </cell>
          <cell r="B6042" t="str">
            <v>ALAMBRE NEGRO       No.18</v>
          </cell>
          <cell r="C6042" t="str">
            <v>KG</v>
          </cell>
          <cell r="D6042">
            <v>3000</v>
          </cell>
        </row>
        <row r="6043">
          <cell r="A6043">
            <v>6057</v>
          </cell>
          <cell r="B6043" t="str">
            <v>ACERO FIG.60000 PSI  1/2"</v>
          </cell>
          <cell r="C6043" t="str">
            <v>KG</v>
          </cell>
          <cell r="D6043">
            <v>900</v>
          </cell>
        </row>
        <row r="6044">
          <cell r="A6044">
            <v>6058</v>
          </cell>
          <cell r="B6044" t="str">
            <v>SEGUETA METALOY   12x3 cm</v>
          </cell>
          <cell r="C6044" t="str">
            <v>UN</v>
          </cell>
          <cell r="D6044">
            <v>1500</v>
          </cell>
        </row>
        <row r="6045">
          <cell r="A6045">
            <v>6059</v>
          </cell>
          <cell r="B6045" t="str">
            <v>ACERO DE REFUERZO 60,000 PSI</v>
          </cell>
          <cell r="C6045" t="str">
            <v>KG</v>
          </cell>
          <cell r="D6045">
            <v>2134</v>
          </cell>
        </row>
        <row r="6046">
          <cell r="A6046">
            <v>6060</v>
          </cell>
          <cell r="B6046" t="str">
            <v>TUBERIA SANITARIA 2"</v>
          </cell>
          <cell r="C6046" t="str">
            <v>ML</v>
          </cell>
          <cell r="D6046">
            <v>9432</v>
          </cell>
        </row>
        <row r="6047">
          <cell r="A6047">
            <v>6061</v>
          </cell>
          <cell r="B6047" t="str">
            <v>TUBERIA SANITARIA 3"</v>
          </cell>
          <cell r="C6047" t="str">
            <v>ML</v>
          </cell>
          <cell r="D6047">
            <v>8455</v>
          </cell>
        </row>
        <row r="6048">
          <cell r="A6048">
            <v>6062</v>
          </cell>
          <cell r="B6048" t="str">
            <v>TUBERIA SANITARIA 4"</v>
          </cell>
          <cell r="C6048" t="str">
            <v>ML</v>
          </cell>
          <cell r="D6048">
            <v>11787</v>
          </cell>
        </row>
        <row r="6049">
          <cell r="A6049">
            <v>6063</v>
          </cell>
          <cell r="B6049" t="str">
            <v>SOLDADURA LIQUIDA</v>
          </cell>
          <cell r="C6049" t="str">
            <v>GLN</v>
          </cell>
          <cell r="D6049">
            <v>37198</v>
          </cell>
        </row>
        <row r="6050">
          <cell r="A6050">
            <v>6064</v>
          </cell>
          <cell r="B6050" t="str">
            <v>LIMPIADOR TUBERIA</v>
          </cell>
          <cell r="C6050" t="str">
            <v>UND</v>
          </cell>
          <cell r="D6050">
            <v>17936</v>
          </cell>
        </row>
        <row r="6051">
          <cell r="A6051">
            <v>6065</v>
          </cell>
          <cell r="B6051" t="str">
            <v>BUJE DE 4 X 2</v>
          </cell>
          <cell r="C6051" t="str">
            <v>UND</v>
          </cell>
          <cell r="D6051">
            <v>8800</v>
          </cell>
        </row>
        <row r="6052">
          <cell r="A6052">
            <v>6066</v>
          </cell>
          <cell r="B6052" t="str">
            <v>BUJE DE 4 X3</v>
          </cell>
          <cell r="C6052" t="str">
            <v>UND</v>
          </cell>
          <cell r="D6052">
            <v>9410</v>
          </cell>
        </row>
        <row r="6053">
          <cell r="A6053">
            <v>6067</v>
          </cell>
          <cell r="B6053" t="str">
            <v>BUJE DE 3 X2</v>
          </cell>
          <cell r="C6053" t="str">
            <v>UND</v>
          </cell>
          <cell r="D6053">
            <v>7650</v>
          </cell>
        </row>
        <row r="6054">
          <cell r="A6054">
            <v>6068</v>
          </cell>
          <cell r="B6054" t="str">
            <v>CODO 90 X 2</v>
          </cell>
          <cell r="C6054" t="str">
            <v>UND</v>
          </cell>
          <cell r="D6054">
            <v>1894</v>
          </cell>
        </row>
        <row r="6055">
          <cell r="A6055">
            <v>6069</v>
          </cell>
          <cell r="B6055" t="str">
            <v>CODO 90 X 3</v>
          </cell>
          <cell r="C6055" t="str">
            <v>UND</v>
          </cell>
          <cell r="D6055">
            <v>4120</v>
          </cell>
        </row>
        <row r="6056">
          <cell r="A6056">
            <v>6070</v>
          </cell>
          <cell r="B6056" t="str">
            <v>CODO 90 CXC 4</v>
          </cell>
          <cell r="C6056" t="str">
            <v>UND</v>
          </cell>
          <cell r="D6056">
            <v>9437</v>
          </cell>
        </row>
        <row r="6057">
          <cell r="A6057">
            <v>6071</v>
          </cell>
          <cell r="B6057" t="str">
            <v>CODO 45 X 2 SANITARIA</v>
          </cell>
          <cell r="C6057" t="str">
            <v>UND</v>
          </cell>
          <cell r="D6057">
            <v>2889</v>
          </cell>
        </row>
        <row r="6058">
          <cell r="A6058">
            <v>6072</v>
          </cell>
          <cell r="B6058" t="str">
            <v>CODO 45 X 3 SANT CXC</v>
          </cell>
          <cell r="C6058" t="str">
            <v>UND</v>
          </cell>
          <cell r="D6058">
            <v>10309</v>
          </cell>
        </row>
        <row r="6059">
          <cell r="A6059">
            <v>6073</v>
          </cell>
          <cell r="B6059" t="str">
            <v>CODO 45 X 4</v>
          </cell>
          <cell r="C6059" t="str">
            <v>UND</v>
          </cell>
          <cell r="D6059">
            <v>7561</v>
          </cell>
        </row>
        <row r="6060">
          <cell r="A6060">
            <v>6074</v>
          </cell>
          <cell r="B6060" t="str">
            <v>LADRILLO COMUN</v>
          </cell>
          <cell r="C6060" t="str">
            <v>UND</v>
          </cell>
          <cell r="D6060">
            <v>68</v>
          </cell>
        </row>
        <row r="6061">
          <cell r="A6061">
            <v>6075</v>
          </cell>
          <cell r="B6061" t="str">
            <v>BASE GRANULAR</v>
          </cell>
          <cell r="C6061" t="str">
            <v>M3</v>
          </cell>
          <cell r="D6061">
            <v>17694.59</v>
          </cell>
        </row>
        <row r="6062">
          <cell r="A6062">
            <v>6076</v>
          </cell>
          <cell r="B6062" t="str">
            <v>ACERO DE REFUERZO 40,000 PSI 3/8</v>
          </cell>
          <cell r="C6062" t="str">
            <v>KG</v>
          </cell>
          <cell r="D6062">
            <v>2359</v>
          </cell>
        </row>
        <row r="6063">
          <cell r="A6063">
            <v>6077</v>
          </cell>
          <cell r="B6063" t="str">
            <v>FORMALETA PARA ENTREPISO</v>
          </cell>
          <cell r="C6063" t="str">
            <v>DD</v>
          </cell>
          <cell r="D6063">
            <v>289</v>
          </cell>
        </row>
        <row r="6064">
          <cell r="A6064">
            <v>6078</v>
          </cell>
          <cell r="B6064" t="str">
            <v>ACERO DE REFUERZO 40,000 PSI 1/4</v>
          </cell>
          <cell r="C6064" t="str">
            <v>KG</v>
          </cell>
          <cell r="D6064">
            <v>2359</v>
          </cell>
        </row>
        <row r="6065">
          <cell r="A6065">
            <v>6079</v>
          </cell>
          <cell r="B6065" t="str">
            <v>A.C.P.M.</v>
          </cell>
          <cell r="C6065" t="str">
            <v>GLN</v>
          </cell>
          <cell r="D6065">
            <v>3254</v>
          </cell>
        </row>
        <row r="6066">
          <cell r="A6066">
            <v>6080</v>
          </cell>
          <cell r="B6066" t="str">
            <v>TABLA DE CATIVO 1X2X3,00 MTS</v>
          </cell>
          <cell r="C6066" t="str">
            <v>UND</v>
          </cell>
          <cell r="D6066">
            <v>9630</v>
          </cell>
        </row>
        <row r="6067">
          <cell r="A6067">
            <v>6081</v>
          </cell>
          <cell r="B6067" t="str">
            <v>TABLA DE CEIBA  1X2X3,00 MTS</v>
          </cell>
          <cell r="C6067" t="str">
            <v>UND</v>
          </cell>
          <cell r="D6067">
            <v>37800</v>
          </cell>
        </row>
        <row r="6068">
          <cell r="A6068">
            <v>6082</v>
          </cell>
          <cell r="B6068" t="str">
            <v>BLOQUE EN ARCILLA No 4 0,1X0,2X0,40</v>
          </cell>
          <cell r="C6068" t="str">
            <v>UND</v>
          </cell>
          <cell r="D6068">
            <v>706</v>
          </cell>
        </row>
        <row r="6069">
          <cell r="A6069">
            <v>6083</v>
          </cell>
          <cell r="B6069" t="str">
            <v>BLOQUE EN ARCILLA No 6 0,15X0,2X0,40</v>
          </cell>
          <cell r="C6069" t="str">
            <v>UND</v>
          </cell>
          <cell r="D6069">
            <v>1177</v>
          </cell>
        </row>
        <row r="6070">
          <cell r="A6070">
            <v>6084</v>
          </cell>
          <cell r="B6070" t="str">
            <v>BLOQUE ABUZARDADO FACHADA No 12</v>
          </cell>
          <cell r="C6070" t="str">
            <v>UND</v>
          </cell>
          <cell r="D6070">
            <v>1123</v>
          </cell>
        </row>
        <row r="6071">
          <cell r="A6071">
            <v>6085</v>
          </cell>
        </row>
        <row r="6072">
          <cell r="A6072">
            <v>6086</v>
          </cell>
        </row>
        <row r="6073">
          <cell r="A6073">
            <v>6087</v>
          </cell>
        </row>
        <row r="6074">
          <cell r="A6074">
            <v>6088</v>
          </cell>
        </row>
        <row r="6075">
          <cell r="A6075">
            <v>6089</v>
          </cell>
        </row>
        <row r="6076">
          <cell r="A6076">
            <v>6090</v>
          </cell>
        </row>
        <row r="6077">
          <cell r="A6077">
            <v>6091</v>
          </cell>
        </row>
        <row r="6078">
          <cell r="A6078">
            <v>6092</v>
          </cell>
        </row>
        <row r="6079">
          <cell r="A6079">
            <v>6093</v>
          </cell>
        </row>
        <row r="6080">
          <cell r="A6080">
            <v>6094</v>
          </cell>
        </row>
        <row r="6081">
          <cell r="A6081">
            <v>6095</v>
          </cell>
        </row>
        <row r="6082">
          <cell r="A6082">
            <v>6096</v>
          </cell>
        </row>
        <row r="6083">
          <cell r="A6083">
            <v>6097</v>
          </cell>
        </row>
        <row r="6084">
          <cell r="A6084">
            <v>6098</v>
          </cell>
        </row>
        <row r="6085">
          <cell r="A6085">
            <v>6099</v>
          </cell>
        </row>
        <row r="6086">
          <cell r="A6086">
            <v>6100</v>
          </cell>
        </row>
        <row r="6087">
          <cell r="A6087">
            <v>6101</v>
          </cell>
        </row>
        <row r="6088">
          <cell r="A6088">
            <v>6102</v>
          </cell>
        </row>
        <row r="6089">
          <cell r="A6089">
            <v>6103</v>
          </cell>
        </row>
        <row r="6090">
          <cell r="A6090">
            <v>6104</v>
          </cell>
        </row>
        <row r="6091">
          <cell r="A6091">
            <v>6105</v>
          </cell>
        </row>
        <row r="6092">
          <cell r="A6092">
            <v>6106</v>
          </cell>
        </row>
        <row r="6093">
          <cell r="A6093">
            <v>6107</v>
          </cell>
        </row>
        <row r="6094">
          <cell r="A6094">
            <v>6108</v>
          </cell>
        </row>
        <row r="6095">
          <cell r="A6095">
            <v>6109</v>
          </cell>
        </row>
        <row r="6096">
          <cell r="A6096">
            <v>6110</v>
          </cell>
          <cell r="B6096" t="str">
            <v>CERCHA METALICA TIPO PRATT L= 11.00m CUBIERTA</v>
          </cell>
          <cell r="C6096" t="str">
            <v>UN</v>
          </cell>
          <cell r="D6096">
            <v>621653.94999999995</v>
          </cell>
        </row>
        <row r="6097">
          <cell r="A6097">
            <v>6111</v>
          </cell>
          <cell r="B6097" t="str">
            <v>CORREA METALICA TIPO 1: 2 de1/2``+1 de 3/8``</v>
          </cell>
          <cell r="C6097" t="str">
            <v>ML</v>
          </cell>
          <cell r="D6097">
            <v>27071</v>
          </cell>
        </row>
        <row r="6098">
          <cell r="A6098">
            <v>6112</v>
          </cell>
          <cell r="B6098" t="str">
            <v>CORREA METALICA TIPO 2: 2 de1/2``+1 de 3/8``</v>
          </cell>
          <cell r="C6098" t="str">
            <v>ML</v>
          </cell>
          <cell r="D6098">
            <v>37931</v>
          </cell>
        </row>
        <row r="6099">
          <cell r="A6099">
            <v>6113</v>
          </cell>
          <cell r="B6099" t="str">
            <v>CERCHA METALICA TIPO PRATT L= 5,50m CUBIERTA</v>
          </cell>
          <cell r="C6099" t="str">
            <v>ML</v>
          </cell>
          <cell r="D6099">
            <v>310835</v>
          </cell>
        </row>
        <row r="6100">
          <cell r="A6100">
            <v>6114</v>
          </cell>
        </row>
        <row r="6101">
          <cell r="A6101">
            <v>6115</v>
          </cell>
        </row>
        <row r="6102">
          <cell r="A6102">
            <v>6116</v>
          </cell>
        </row>
        <row r="6103">
          <cell r="A6103">
            <v>6117</v>
          </cell>
        </row>
        <row r="6104">
          <cell r="A6104">
            <v>6118</v>
          </cell>
        </row>
        <row r="6105">
          <cell r="A6105">
            <v>6119</v>
          </cell>
        </row>
        <row r="6106">
          <cell r="A6106">
            <v>6120</v>
          </cell>
          <cell r="B6106" t="str">
            <v>HIDROSOLTA</v>
          </cell>
          <cell r="C6106" t="str">
            <v>KGS</v>
          </cell>
          <cell r="D6106">
            <v>4815</v>
          </cell>
        </row>
        <row r="6107">
          <cell r="A6107">
            <v>6121</v>
          </cell>
          <cell r="B6107" t="str">
            <v>REGISTRO ELECTRICO CON TAPA PARA PUESTA A TIERRA</v>
          </cell>
          <cell r="C6107" t="str">
            <v>UND</v>
          </cell>
          <cell r="D6107">
            <v>80250</v>
          </cell>
        </row>
        <row r="6108">
          <cell r="A6108">
            <v>6122</v>
          </cell>
          <cell r="B6108" t="str">
            <v>VARILLA PARA POLO A TIERRA 5/8 X 2,40 M CON CONECTOR</v>
          </cell>
          <cell r="C6108" t="str">
            <v>UND</v>
          </cell>
          <cell r="D6108">
            <v>43442</v>
          </cell>
        </row>
        <row r="6109">
          <cell r="A6109">
            <v>6123</v>
          </cell>
          <cell r="B6109" t="str">
            <v>CABLE No 4/0 AWG THHN</v>
          </cell>
          <cell r="C6109" t="str">
            <v>ML</v>
          </cell>
          <cell r="D6109">
            <v>74124</v>
          </cell>
        </row>
        <row r="6110">
          <cell r="A6110">
            <v>6124</v>
          </cell>
          <cell r="B6110" t="str">
            <v>CABLE No 1/0 AWG THHN</v>
          </cell>
          <cell r="C6110" t="str">
            <v>ML</v>
          </cell>
          <cell r="D6110">
            <v>37833</v>
          </cell>
        </row>
        <row r="6111">
          <cell r="A6111">
            <v>6125</v>
          </cell>
          <cell r="B6111" t="str">
            <v>CABLE No 2 AWG THHN</v>
          </cell>
          <cell r="C6111" t="str">
            <v>ML</v>
          </cell>
          <cell r="D6111">
            <v>23170</v>
          </cell>
        </row>
        <row r="6112">
          <cell r="A6112">
            <v>6126</v>
          </cell>
          <cell r="B6112" t="str">
            <v>CABLE No 12 AWG THHN</v>
          </cell>
          <cell r="C6112" t="str">
            <v>ML</v>
          </cell>
          <cell r="D6112">
            <v>3018</v>
          </cell>
        </row>
        <row r="6113">
          <cell r="A6113">
            <v>6127</v>
          </cell>
          <cell r="B6113" t="str">
            <v>ALAMBRE COBRE  THHN No 4</v>
          </cell>
          <cell r="C6113" t="str">
            <v>ML</v>
          </cell>
          <cell r="D6113">
            <v>5229</v>
          </cell>
        </row>
        <row r="6114">
          <cell r="A6114">
            <v>6128</v>
          </cell>
          <cell r="B6114" t="str">
            <v>ANCLA SOBRE FACHADA ALEACION ALUMINIO</v>
          </cell>
          <cell r="C6114" t="str">
            <v>UND</v>
          </cell>
          <cell r="D6114">
            <v>10922</v>
          </cell>
        </row>
        <row r="6115">
          <cell r="A6115">
            <v>6129</v>
          </cell>
          <cell r="B6115" t="str">
            <v>ANCLAJE PARA ACOMETIDA EN ALEACION ALUMINIO</v>
          </cell>
          <cell r="C6115" t="str">
            <v>UND</v>
          </cell>
          <cell r="D6115">
            <v>10922</v>
          </cell>
        </row>
        <row r="6116">
          <cell r="A6116">
            <v>6130</v>
          </cell>
          <cell r="B6116" t="str">
            <v>GRAPA PARA ACOMETIDA CON CUÑA PARA 1 PUESTO</v>
          </cell>
          <cell r="C6116" t="str">
            <v>UND</v>
          </cell>
          <cell r="D6116">
            <v>7509</v>
          </cell>
        </row>
        <row r="6117">
          <cell r="A6117">
            <v>6131</v>
          </cell>
          <cell r="B6117" t="str">
            <v>GRAPA DE SUJECCION PARA CABLE ACOMETIDA</v>
          </cell>
          <cell r="C6117" t="str">
            <v>UND</v>
          </cell>
          <cell r="D6117">
            <v>6006</v>
          </cell>
        </row>
        <row r="6118">
          <cell r="A6118">
            <v>6132</v>
          </cell>
          <cell r="B6118" t="str">
            <v>MEDIDOR DE ENERGIA CON CAJA DE SEGURIDAD</v>
          </cell>
          <cell r="C6118" t="str">
            <v>UND</v>
          </cell>
          <cell r="D6118">
            <v>524300</v>
          </cell>
        </row>
        <row r="6119">
          <cell r="A6119">
            <v>6133</v>
          </cell>
          <cell r="B6119" t="str">
            <v>PERNO DE EXPANSION 3/8 X 2 EN ACERO INOXIDABLE</v>
          </cell>
          <cell r="C6119" t="str">
            <v>UND</v>
          </cell>
          <cell r="D6119">
            <v>7509</v>
          </cell>
        </row>
        <row r="6120">
          <cell r="A6120">
            <v>6134</v>
          </cell>
          <cell r="B6120" t="str">
            <v>TENSOR DE UN PUESTO PARA CABLE ANTIFRAUDE</v>
          </cell>
          <cell r="C6120" t="str">
            <v>UND</v>
          </cell>
          <cell r="D6120">
            <v>5399</v>
          </cell>
        </row>
        <row r="6121">
          <cell r="A6121">
            <v>6135</v>
          </cell>
          <cell r="B6121" t="str">
            <v>TORNILLO GOLOSO /4 X /2</v>
          </cell>
          <cell r="C6121" t="str">
            <v>UND</v>
          </cell>
          <cell r="D6121">
            <v>620</v>
          </cell>
        </row>
        <row r="6122">
          <cell r="A6122">
            <v>6136</v>
          </cell>
          <cell r="B6122" t="str">
            <v>BANDA PARA TRANFORMADOR 7 1/2</v>
          </cell>
          <cell r="C6122" t="str">
            <v>UND</v>
          </cell>
          <cell r="D6122">
            <v>18636</v>
          </cell>
        </row>
        <row r="6123">
          <cell r="A6123">
            <v>6137</v>
          </cell>
          <cell r="B6123" t="str">
            <v>TRANFORMADOR MONOFASICO 25 KVA</v>
          </cell>
          <cell r="C6123" t="str">
            <v>UND</v>
          </cell>
          <cell r="D6123">
            <v>3564131</v>
          </cell>
        </row>
        <row r="6124">
          <cell r="A6124">
            <v>6138</v>
          </cell>
          <cell r="B6124" t="str">
            <v>CINTA BANDIT DE 1/2</v>
          </cell>
          <cell r="C6124" t="str">
            <v>UND</v>
          </cell>
          <cell r="D6124">
            <v>3786</v>
          </cell>
        </row>
        <row r="6125">
          <cell r="A6125">
            <v>6139</v>
          </cell>
          <cell r="B6125" t="str">
            <v>HEBILLA PARA CINTA BANDIT 1/2</v>
          </cell>
          <cell r="C6125" t="str">
            <v>UND</v>
          </cell>
          <cell r="D6125">
            <v>620</v>
          </cell>
        </row>
        <row r="6126">
          <cell r="A6126">
            <v>6140</v>
          </cell>
          <cell r="B6126" t="str">
            <v>PARARRAYOS 12 KV 18" DIST. FUGA COMPLETO</v>
          </cell>
          <cell r="C6126" t="str">
            <v>UND</v>
          </cell>
          <cell r="D6126">
            <v>142706</v>
          </cell>
        </row>
        <row r="6127">
          <cell r="A6127">
            <v>6141</v>
          </cell>
          <cell r="B6127" t="str">
            <v>TUBO CONDUIT GALVANIZADO 1/2</v>
          </cell>
          <cell r="C6127" t="str">
            <v>ML</v>
          </cell>
          <cell r="D6127">
            <v>22341</v>
          </cell>
        </row>
        <row r="6128">
          <cell r="A6128">
            <v>6142</v>
          </cell>
          <cell r="B6128" t="str">
            <v>TABLETA ALFA  LISA 20 X 20</v>
          </cell>
          <cell r="C6128" t="str">
            <v>ML</v>
          </cell>
          <cell r="D6128">
            <v>9763</v>
          </cell>
        </row>
        <row r="6129">
          <cell r="A6129">
            <v>6143</v>
          </cell>
          <cell r="B6129" t="str">
            <v>PIEDRA CHINA O GRAVILLA</v>
          </cell>
          <cell r="C6129" t="str">
            <v>M3</v>
          </cell>
          <cell r="D6129">
            <v>59492</v>
          </cell>
        </row>
        <row r="6130">
          <cell r="A6130">
            <v>6144</v>
          </cell>
          <cell r="B6130" t="str">
            <v>CIELO RASO INSTALADO EN LAMINA 61 X 61 TERMOACUSTICA</v>
          </cell>
          <cell r="C6130" t="str">
            <v>M2</v>
          </cell>
          <cell r="D6130">
            <v>34240</v>
          </cell>
        </row>
        <row r="6131">
          <cell r="A6131">
            <v>6145</v>
          </cell>
          <cell r="B6131" t="str">
            <v>LAMINA GALVANIZADA CALIBRE 20</v>
          </cell>
          <cell r="C6131" t="str">
            <v>UND</v>
          </cell>
          <cell r="D6131">
            <v>50894</v>
          </cell>
        </row>
        <row r="6132">
          <cell r="A6132">
            <v>6146</v>
          </cell>
          <cell r="B6132" t="str">
            <v>LISTON DE CATIVO 2 X 3</v>
          </cell>
          <cell r="C6132" t="str">
            <v>UND</v>
          </cell>
          <cell r="D6132">
            <v>10700</v>
          </cell>
        </row>
        <row r="6133">
          <cell r="A6133">
            <v>6147</v>
          </cell>
          <cell r="B6133" t="str">
            <v>PUNTILLA DE 3 1/2</v>
          </cell>
          <cell r="C6133" t="str">
            <v>LB</v>
          </cell>
          <cell r="D6133">
            <v>1744</v>
          </cell>
        </row>
        <row r="6134">
          <cell r="A6134">
            <v>6148</v>
          </cell>
          <cell r="B6134" t="str">
            <v>TUBO ESTUCTURAL GALVANIZADO 1 1/2</v>
          </cell>
          <cell r="C6134" t="str">
            <v>ML</v>
          </cell>
          <cell r="D6134">
            <v>16585</v>
          </cell>
        </row>
        <row r="6135">
          <cell r="A6135">
            <v>6149</v>
          </cell>
          <cell r="B6135" t="str">
            <v>UNION GALVANIZADA 1 1 /2"</v>
          </cell>
          <cell r="C6135" t="str">
            <v>UND</v>
          </cell>
          <cell r="D6135">
            <v>3852</v>
          </cell>
        </row>
        <row r="6136">
          <cell r="A6136">
            <v>6150</v>
          </cell>
          <cell r="B6136" t="str">
            <v xml:space="preserve">LISTON DE CATIVO </v>
          </cell>
          <cell r="C6136" t="str">
            <v>UND</v>
          </cell>
          <cell r="D6136">
            <v>4334</v>
          </cell>
        </row>
        <row r="6137">
          <cell r="A6137">
            <v>6151</v>
          </cell>
          <cell r="B6137" t="str">
            <v>CERRADURA SAFE ENTRADA VERONA</v>
          </cell>
          <cell r="C6137" t="str">
            <v>UND</v>
          </cell>
          <cell r="D6137">
            <v>27071</v>
          </cell>
        </row>
        <row r="6138">
          <cell r="A6138">
            <v>6152</v>
          </cell>
          <cell r="B6138" t="str">
            <v>VENTANA ALUMINIO PROYECTANTE VP-3831</v>
          </cell>
          <cell r="C6138" t="str">
            <v>M2</v>
          </cell>
          <cell r="D6138">
            <v>76398</v>
          </cell>
        </row>
        <row r="6139">
          <cell r="A6139">
            <v>6153</v>
          </cell>
          <cell r="B6139" t="str">
            <v>PABMERIL PLIEGO 9" x 11"</v>
          </cell>
          <cell r="C6139" t="str">
            <v>UND</v>
          </cell>
          <cell r="D6139">
            <v>1979</v>
          </cell>
        </row>
        <row r="6140">
          <cell r="A6140">
            <v>6154</v>
          </cell>
          <cell r="B6140" t="str">
            <v>MASTERKURE 122 - CURADOR</v>
          </cell>
          <cell r="C6140" t="str">
            <v>KG</v>
          </cell>
          <cell r="D6140">
            <v>3605.9</v>
          </cell>
        </row>
        <row r="6141">
          <cell r="A6141">
            <v>6155</v>
          </cell>
          <cell r="B6141" t="str">
            <v>PISACONCRETO PARA PAVIMENTO O BURRO</v>
          </cell>
          <cell r="C6141" t="str">
            <v>DD</v>
          </cell>
          <cell r="D6141">
            <v>2730.64</v>
          </cell>
        </row>
        <row r="6142">
          <cell r="A6142">
            <v>6156</v>
          </cell>
          <cell r="B6142" t="str">
            <v>RIELES PARA PAVIMENTO</v>
          </cell>
          <cell r="C6142" t="str">
            <v>DD</v>
          </cell>
          <cell r="D6142">
            <v>1488.37</v>
          </cell>
        </row>
        <row r="6143">
          <cell r="A6143">
            <v>6157</v>
          </cell>
          <cell r="B6143" t="str">
            <v>INSUMOS PARA ASEO Y LIMPIEZA</v>
          </cell>
          <cell r="C6143" t="str">
            <v>Esp</v>
          </cell>
          <cell r="D6143">
            <v>2246</v>
          </cell>
        </row>
        <row r="6144">
          <cell r="A6144">
            <v>6158</v>
          </cell>
        </row>
        <row r="6145">
          <cell r="A6145">
            <v>6159</v>
          </cell>
        </row>
        <row r="6146">
          <cell r="A6146">
            <v>6160</v>
          </cell>
          <cell r="B6146" t="str">
            <v>CERCHA METALICA TIPO PRATT L=  7.70m  CUBIERTA</v>
          </cell>
          <cell r="C6146" t="str">
            <v>UN</v>
          </cell>
          <cell r="D6146">
            <v>434687.5</v>
          </cell>
        </row>
        <row r="6147">
          <cell r="A6147">
            <v>6161</v>
          </cell>
          <cell r="B6147" t="str">
            <v>CORREA METALICA TIPO 1: 2 de1/2``+1 de 3/8``</v>
          </cell>
          <cell r="C6147" t="str">
            <v>ML</v>
          </cell>
          <cell r="D6147">
            <v>27071</v>
          </cell>
        </row>
        <row r="6148">
          <cell r="A6148">
            <v>6162</v>
          </cell>
          <cell r="B6148" t="str">
            <v>CAÑUELA EN CONCRETO DE 20x12</v>
          </cell>
          <cell r="C6148" t="str">
            <v>ML</v>
          </cell>
          <cell r="D6148">
            <v>4846</v>
          </cell>
        </row>
        <row r="6149">
          <cell r="A6149">
            <v>6163</v>
          </cell>
          <cell r="B6149" t="str">
            <v>IMPERMEABILIZACION ZABALETAS CON MANTO EDIL (ME) DE 3 mm y ACABADO EN PINTURA DE ALUMINIO</v>
          </cell>
          <cell r="C6149" t="str">
            <v>ML</v>
          </cell>
          <cell r="D6149">
            <v>10312</v>
          </cell>
        </row>
        <row r="6150">
          <cell r="A6150">
            <v>6164</v>
          </cell>
          <cell r="B6150" t="str">
            <v>PAÑETE IMPERMEABILIZADO MORTERO 1:3 - SIKA-1</v>
          </cell>
          <cell r="C6150" t="str">
            <v>M2</v>
          </cell>
          <cell r="D6150">
            <v>14787</v>
          </cell>
        </row>
        <row r="6151">
          <cell r="A6151">
            <v>6165</v>
          </cell>
          <cell r="B6151" t="str">
            <v>VÁLVULA DE COMPUERTA 3/4"  RED WHITE</v>
          </cell>
          <cell r="C6151" t="str">
            <v>UN</v>
          </cell>
          <cell r="D6151">
            <v>27124.5</v>
          </cell>
        </row>
        <row r="6152">
          <cell r="A6152">
            <v>6166</v>
          </cell>
          <cell r="B6152" t="str">
            <v>BOMBILLO INCANDESENTE 100 W</v>
          </cell>
          <cell r="C6152" t="str">
            <v>UN</v>
          </cell>
          <cell r="D6152">
            <v>2675</v>
          </cell>
        </row>
        <row r="6153">
          <cell r="A6153">
            <v>6167</v>
          </cell>
          <cell r="B6153" t="str">
            <v>TABLON ANTIDESLIZANTE 0,30 X 0,30</v>
          </cell>
          <cell r="C6153" t="str">
            <v>M2</v>
          </cell>
          <cell r="D6153">
            <v>18825</v>
          </cell>
        </row>
        <row r="6154">
          <cell r="A6154">
            <v>6168</v>
          </cell>
          <cell r="B6154" t="str">
            <v>WIN PVC BEIGE</v>
          </cell>
          <cell r="C6154" t="str">
            <v>UN</v>
          </cell>
          <cell r="D6154">
            <v>3049.5</v>
          </cell>
        </row>
        <row r="6155">
          <cell r="A6155">
            <v>6169</v>
          </cell>
          <cell r="B6155" t="str">
            <v>ÁNGULO HIERRO 3/4 x 1/8</v>
          </cell>
          <cell r="C6155" t="str">
            <v>ML</v>
          </cell>
          <cell r="D6155">
            <v>1323.59</v>
          </cell>
        </row>
        <row r="6156">
          <cell r="A6156">
            <v>6170</v>
          </cell>
          <cell r="B6156" t="str">
            <v>ANTICORROSIVO ROJO CLARO</v>
          </cell>
          <cell r="C6156" t="str">
            <v>GL</v>
          </cell>
          <cell r="D6156">
            <v>34026</v>
          </cell>
        </row>
        <row r="6157">
          <cell r="A6157">
            <v>6171</v>
          </cell>
          <cell r="B6157" t="str">
            <v>BISAGRA ALUMINIO EXT 3"</v>
          </cell>
          <cell r="C6157" t="str">
            <v>UN</v>
          </cell>
          <cell r="D6157">
            <v>2033</v>
          </cell>
        </row>
        <row r="6158">
          <cell r="A6158">
            <v>6172</v>
          </cell>
          <cell r="B6158" t="str">
            <v>DISOLVENTE THINNER</v>
          </cell>
          <cell r="C6158" t="str">
            <v>GL</v>
          </cell>
          <cell r="D6158">
            <v>9117.4699999999993</v>
          </cell>
        </row>
        <row r="6159">
          <cell r="A6159">
            <v>6173</v>
          </cell>
          <cell r="B6159" t="str">
            <v>ESMALTE SINTÉTICO PINTULUX</v>
          </cell>
          <cell r="C6159" t="str">
            <v>GL</v>
          </cell>
          <cell r="D6159">
            <v>46283.92</v>
          </cell>
        </row>
        <row r="6160">
          <cell r="A6160">
            <v>6174</v>
          </cell>
          <cell r="B6160" t="str">
            <v>LÁMINA GALVANIZADA CALIBRE 20</v>
          </cell>
          <cell r="C6160" t="str">
            <v>UN</v>
          </cell>
          <cell r="D6160">
            <v>50894.55</v>
          </cell>
        </row>
        <row r="6161">
          <cell r="A6161">
            <v>6175</v>
          </cell>
          <cell r="B6161" t="str">
            <v>PABMERIL PLIEGO 9" x 11"</v>
          </cell>
          <cell r="C6161" t="str">
            <v>UN</v>
          </cell>
          <cell r="D6161">
            <v>1979.5</v>
          </cell>
        </row>
        <row r="6162">
          <cell r="A6162">
            <v>6176</v>
          </cell>
          <cell r="B6162" t="str">
            <v>SOLDADURA ELÉCTRICA 004-3/23"</v>
          </cell>
          <cell r="C6162" t="str">
            <v>KG</v>
          </cell>
          <cell r="D6162">
            <v>4601</v>
          </cell>
        </row>
        <row r="6163">
          <cell r="A6163">
            <v>6177</v>
          </cell>
          <cell r="B6163" t="str">
            <v>TEE 19MM X 17MM PINTADO</v>
          </cell>
          <cell r="C6163" t="str">
            <v>ML</v>
          </cell>
          <cell r="D6163">
            <v>1605</v>
          </cell>
        </row>
        <row r="6164">
          <cell r="A6164">
            <v>6178</v>
          </cell>
          <cell r="B6164" t="str">
            <v>ANCLAJE HDI 12 HILTI</v>
          </cell>
          <cell r="C6164" t="str">
            <v>UN</v>
          </cell>
          <cell r="D6164">
            <v>2209.5500000000002</v>
          </cell>
        </row>
        <row r="6165">
          <cell r="A6165">
            <v>6179</v>
          </cell>
          <cell r="B6165" t="str">
            <v>TUBO ESTRUCT. REDONDO NEGRO 1-1/4"</v>
          </cell>
          <cell r="C6165" t="str">
            <v>ML</v>
          </cell>
          <cell r="D6165">
            <v>6955</v>
          </cell>
        </row>
        <row r="6166">
          <cell r="A6166">
            <v>6180</v>
          </cell>
          <cell r="B6166" t="str">
            <v>GAS POR CUÑETE</v>
          </cell>
          <cell r="C6166" t="str">
            <v>UN</v>
          </cell>
          <cell r="D6166">
            <v>16050</v>
          </cell>
        </row>
        <row r="6167">
          <cell r="A6167">
            <v>6181</v>
          </cell>
          <cell r="B6167" t="str">
            <v>MANTO EDIL ESTÁNDAR 3MM</v>
          </cell>
          <cell r="C6167" t="str">
            <v>M2</v>
          </cell>
          <cell r="D6167">
            <v>12163.76</v>
          </cell>
        </row>
        <row r="6168">
          <cell r="A6168">
            <v>6182</v>
          </cell>
          <cell r="B6168" t="str">
            <v>PRIMER SUPER POR CUÑETE</v>
          </cell>
          <cell r="C6168" t="str">
            <v>UN</v>
          </cell>
          <cell r="D6168">
            <v>37450</v>
          </cell>
        </row>
        <row r="6169">
          <cell r="A6169">
            <v>6183</v>
          </cell>
          <cell r="B6169" t="str">
            <v>LAVAMANOS ACUACER 07320</v>
          </cell>
          <cell r="C6169" t="str">
            <v>UN</v>
          </cell>
          <cell r="D6169">
            <v>86991</v>
          </cell>
        </row>
        <row r="6170">
          <cell r="A6170">
            <v>6184</v>
          </cell>
          <cell r="B6170" t="str">
            <v>MANGUERA CONEXIÓN FLEXIBLE - LAVAMANOS</v>
          </cell>
          <cell r="C6170" t="str">
            <v>UN</v>
          </cell>
          <cell r="D6170">
            <v>2000.9</v>
          </cell>
        </row>
        <row r="6171">
          <cell r="A6171">
            <v>6185</v>
          </cell>
          <cell r="B6171" t="str">
            <v>SANITARIO INFALTIL CORONA BLANCO COMPLETO</v>
          </cell>
          <cell r="C6171" t="str">
            <v>UN</v>
          </cell>
          <cell r="D6171">
            <v>270576</v>
          </cell>
        </row>
        <row r="6172">
          <cell r="A6172">
            <v>6186</v>
          </cell>
          <cell r="B6172" t="str">
            <v>CORTACIRCUITOS 100 A</v>
          </cell>
          <cell r="C6172" t="str">
            <v>UN</v>
          </cell>
          <cell r="D6172">
            <v>263910.15000000002</v>
          </cell>
        </row>
        <row r="6173">
          <cell r="A6173">
            <v>6187</v>
          </cell>
          <cell r="B6173" t="str">
            <v>FUSIBLE TIPO K 15 KV</v>
          </cell>
          <cell r="C6173" t="str">
            <v>UN</v>
          </cell>
          <cell r="D6173">
            <v>4964.8</v>
          </cell>
        </row>
        <row r="6174">
          <cell r="A6174">
            <v>6188</v>
          </cell>
          <cell r="B6174" t="str">
            <v>CAÑUELA EN CONCRETO DE 20x12</v>
          </cell>
          <cell r="C6174" t="str">
            <v>ML</v>
          </cell>
          <cell r="D6174">
            <v>4846</v>
          </cell>
        </row>
        <row r="6175">
          <cell r="A6175">
            <v>6189</v>
          </cell>
          <cell r="B6175" t="str">
            <v>IMPERMEABILIZACION CON EMULSION ASFALTICA</v>
          </cell>
          <cell r="C6175" t="str">
            <v>M²</v>
          </cell>
          <cell r="D6175">
            <v>1506</v>
          </cell>
        </row>
        <row r="6176">
          <cell r="A6176">
            <v>6190</v>
          </cell>
          <cell r="B6176" t="str">
            <v>MANTO EDIL STANDARD 3mm</v>
          </cell>
          <cell r="C6176" t="str">
            <v>M²</v>
          </cell>
          <cell r="D6176">
            <v>16486</v>
          </cell>
        </row>
        <row r="6177">
          <cell r="A6177">
            <v>6191</v>
          </cell>
          <cell r="B6177" t="str">
            <v>PAÑETE IMPERMEABILIZADO MORTERO 1:3 - SIKA-1</v>
          </cell>
          <cell r="C6177" t="str">
            <v>M²</v>
          </cell>
          <cell r="D6177">
            <v>14787</v>
          </cell>
        </row>
        <row r="6178">
          <cell r="A6178">
            <v>6192</v>
          </cell>
          <cell r="B6178" t="str">
            <v>PLACA BASE CONCRETO 2500 PSI, E=0.10 m</v>
          </cell>
          <cell r="C6178" t="str">
            <v>M²</v>
          </cell>
          <cell r="D6178">
            <v>25939</v>
          </cell>
        </row>
        <row r="6179">
          <cell r="A6179">
            <v>6193</v>
          </cell>
        </row>
        <row r="6180">
          <cell r="A6180">
            <v>6194</v>
          </cell>
        </row>
        <row r="6181">
          <cell r="A6181">
            <v>6195</v>
          </cell>
        </row>
        <row r="6182">
          <cell r="A6182">
            <v>6196</v>
          </cell>
        </row>
        <row r="6183">
          <cell r="A6183">
            <v>6197</v>
          </cell>
        </row>
        <row r="6184">
          <cell r="A6184">
            <v>6198</v>
          </cell>
        </row>
        <row r="6185">
          <cell r="A6185">
            <v>6199</v>
          </cell>
        </row>
        <row r="6186">
          <cell r="A6186">
            <v>6200</v>
          </cell>
        </row>
        <row r="6187">
          <cell r="A6187">
            <v>6201</v>
          </cell>
        </row>
        <row r="6188">
          <cell r="A6188">
            <v>6202</v>
          </cell>
        </row>
        <row r="6189">
          <cell r="A6189">
            <v>6203</v>
          </cell>
        </row>
        <row r="6498">
          <cell r="A6498">
            <v>8000</v>
          </cell>
          <cell r="B6498" t="str">
            <v>PPPPPR</v>
          </cell>
        </row>
      </sheetData>
      <sheetData sheetId="1" refreshError="1"/>
      <sheetData sheetId="2" refreshError="1"/>
      <sheetData sheetId="3" refreshError="1">
        <row r="2">
          <cell r="A2">
            <v>1</v>
          </cell>
          <cell r="B2" t="str">
            <v>DESCAPOTE A MANO</v>
          </cell>
          <cell r="C2" t="str">
            <v>M2</v>
          </cell>
          <cell r="D2">
            <v>1912</v>
          </cell>
        </row>
        <row r="3">
          <cell r="A3">
            <v>2</v>
          </cell>
          <cell r="B3" t="str">
            <v>EXCAVACION MECANICA Y RETIRO</v>
          </cell>
          <cell r="C3" t="str">
            <v>M3</v>
          </cell>
          <cell r="D3">
            <v>1275</v>
          </cell>
        </row>
        <row r="4">
          <cell r="A4">
            <v>3</v>
          </cell>
          <cell r="B4" t="str">
            <v>DESCAPOTE A MAQUINA</v>
          </cell>
          <cell r="C4" t="str">
            <v>M3</v>
          </cell>
          <cell r="D4">
            <v>1960</v>
          </cell>
        </row>
        <row r="5">
          <cell r="A5">
            <v>4</v>
          </cell>
          <cell r="B5" t="str">
            <v>EXPLANACION Y EXTENDIDA</v>
          </cell>
          <cell r="C5" t="str">
            <v>M3</v>
          </cell>
          <cell r="D5">
            <v>1725</v>
          </cell>
        </row>
        <row r="6">
          <cell r="A6">
            <v>5</v>
          </cell>
          <cell r="B6" t="str">
            <v>EXPLANACION Y RETIRO</v>
          </cell>
          <cell r="C6" t="str">
            <v>M3</v>
          </cell>
          <cell r="D6">
            <v>3706</v>
          </cell>
        </row>
        <row r="7">
          <cell r="A7">
            <v>6</v>
          </cell>
          <cell r="B7" t="str">
            <v>RELLENOS EN TIERRA</v>
          </cell>
          <cell r="C7" t="str">
            <v>M3</v>
          </cell>
          <cell r="D7">
            <v>2459</v>
          </cell>
        </row>
        <row r="8">
          <cell r="A8">
            <v>7</v>
          </cell>
          <cell r="B8" t="str">
            <v>REPLANTEO</v>
          </cell>
          <cell r="C8" t="str">
            <v>M2</v>
          </cell>
          <cell r="D8">
            <v>1570</v>
          </cell>
        </row>
        <row r="9">
          <cell r="A9">
            <v>8</v>
          </cell>
          <cell r="B9" t="str">
            <v>CAMPAMENTO           9 M2</v>
          </cell>
          <cell r="C9" t="str">
            <v>UN</v>
          </cell>
          <cell r="D9">
            <v>7250</v>
          </cell>
        </row>
        <row r="10">
          <cell r="A10">
            <v>9</v>
          </cell>
          <cell r="B10" t="str">
            <v>CAMPAMENTO          18 M2</v>
          </cell>
          <cell r="C10" t="str">
            <v>UN</v>
          </cell>
          <cell r="D10">
            <v>8700</v>
          </cell>
        </row>
        <row r="11">
          <cell r="A11">
            <v>10</v>
          </cell>
          <cell r="B11" t="str">
            <v>CAMPAMENTO          36 M2</v>
          </cell>
          <cell r="C11" t="str">
            <v>UN</v>
          </cell>
          <cell r="D11">
            <v>10073</v>
          </cell>
        </row>
        <row r="12">
          <cell r="A12">
            <v>11</v>
          </cell>
          <cell r="B12" t="str">
            <v>LETRINA         2.00x1.00</v>
          </cell>
          <cell r="C12" t="str">
            <v>UN</v>
          </cell>
          <cell r="D12">
            <v>4998</v>
          </cell>
        </row>
        <row r="13">
          <cell r="A13">
            <v>12</v>
          </cell>
          <cell r="B13" t="str">
            <v>CERCA EN TABLA</v>
          </cell>
          <cell r="C13" t="str">
            <v>M2</v>
          </cell>
          <cell r="D13">
            <v>3366</v>
          </cell>
        </row>
        <row r="14">
          <cell r="A14">
            <v>13</v>
          </cell>
          <cell r="B14" t="str">
            <v>CERCA EN ALAMBRE DE PUA</v>
          </cell>
          <cell r="C14" t="str">
            <v>M2</v>
          </cell>
          <cell r="D14">
            <v>4477</v>
          </cell>
        </row>
        <row r="15">
          <cell r="A15">
            <v>14</v>
          </cell>
          <cell r="B15" t="str">
            <v>CERCA EN LAMINA  h =2.00</v>
          </cell>
          <cell r="C15" t="str">
            <v>ML</v>
          </cell>
          <cell r="D15">
            <v>3538</v>
          </cell>
        </row>
        <row r="16">
          <cell r="A16">
            <v>15</v>
          </cell>
          <cell r="B16" t="str">
            <v>CERCA LAMINA/BASE h =2.25</v>
          </cell>
          <cell r="C16" t="str">
            <v>ML</v>
          </cell>
          <cell r="D16">
            <v>22270</v>
          </cell>
        </row>
        <row r="17">
          <cell r="A17">
            <v>16</v>
          </cell>
          <cell r="B17" t="str">
            <v>PUERTA FLOR.MARCO Y HOJA</v>
          </cell>
          <cell r="C17" t="str">
            <v>UN</v>
          </cell>
          <cell r="D17">
            <v>3712</v>
          </cell>
        </row>
        <row r="18">
          <cell r="A18">
            <v>17</v>
          </cell>
          <cell r="B18" t="str">
            <v>MURO DRYWALL (ACUST)0.15m</v>
          </cell>
          <cell r="C18" t="str">
            <v>M2</v>
          </cell>
          <cell r="D18">
            <v>8386</v>
          </cell>
        </row>
        <row r="19">
          <cell r="A19">
            <v>18</v>
          </cell>
          <cell r="B19" t="str">
            <v>RED PROV.TELEFONOS</v>
          </cell>
          <cell r="C19" t="str">
            <v>UN</v>
          </cell>
          <cell r="D19">
            <v>4614</v>
          </cell>
        </row>
        <row r="20">
          <cell r="A20">
            <v>19</v>
          </cell>
          <cell r="B20" t="str">
            <v>RED AGUA PROVIS.L= 50 Mts</v>
          </cell>
          <cell r="C20" t="str">
            <v>UN</v>
          </cell>
          <cell r="D20">
            <v>4408</v>
          </cell>
        </row>
        <row r="21">
          <cell r="A21">
            <v>20</v>
          </cell>
          <cell r="B21" t="str">
            <v>RED ELECT.PROVIS.l=50 MTS</v>
          </cell>
          <cell r="C21" t="str">
            <v>UN</v>
          </cell>
          <cell r="D21">
            <v>4408</v>
          </cell>
        </row>
        <row r="22">
          <cell r="A22">
            <v>21</v>
          </cell>
          <cell r="B22" t="str">
            <v>DESMONTE APARATOS SANIT.</v>
          </cell>
          <cell r="C22" t="str">
            <v>UN</v>
          </cell>
          <cell r="D22">
            <v>1581</v>
          </cell>
        </row>
        <row r="23">
          <cell r="A23">
            <v>22</v>
          </cell>
          <cell r="B23" t="str">
            <v>DESMONTE MARCOS Y PUERTAS</v>
          </cell>
          <cell r="C23" t="str">
            <v>UN</v>
          </cell>
          <cell r="D23">
            <v>1600</v>
          </cell>
        </row>
        <row r="24">
          <cell r="A24">
            <v>23</v>
          </cell>
          <cell r="B24" t="str">
            <v>DESMONTE VENTANAS</v>
          </cell>
          <cell r="C24" t="str">
            <v>M2</v>
          </cell>
          <cell r="D24">
            <v>824</v>
          </cell>
        </row>
        <row r="25">
          <cell r="A25">
            <v>24</v>
          </cell>
          <cell r="B25" t="str">
            <v>DESMONTE CUBIERTAS A.C.</v>
          </cell>
          <cell r="C25" t="str">
            <v>M2</v>
          </cell>
          <cell r="D25">
            <v>1821</v>
          </cell>
        </row>
        <row r="26">
          <cell r="A26">
            <v>25</v>
          </cell>
          <cell r="B26" t="str">
            <v>MURO DRYWALL (SENC.)0.15m</v>
          </cell>
          <cell r="C26" t="str">
            <v>M2</v>
          </cell>
          <cell r="D26">
            <v>1573</v>
          </cell>
        </row>
        <row r="27">
          <cell r="A27">
            <v>26</v>
          </cell>
          <cell r="B27" t="str">
            <v>MURO DRYWALL (SENC.)0.10m</v>
          </cell>
          <cell r="C27" t="str">
            <v>M2</v>
          </cell>
          <cell r="D27">
            <v>131544</v>
          </cell>
        </row>
        <row r="28">
          <cell r="A28">
            <v>27</v>
          </cell>
          <cell r="B28" t="str">
            <v>CASETON DE LONA .80 X .70</v>
          </cell>
          <cell r="C28" t="str">
            <v>ML</v>
          </cell>
          <cell r="D28">
            <v>7777</v>
          </cell>
        </row>
        <row r="29">
          <cell r="A29">
            <v>28</v>
          </cell>
          <cell r="B29" t="str">
            <v>DEMOLICION MUROS   0,10 Y 0,15 Y RETIRO DE ESCOMBROS</v>
          </cell>
          <cell r="C29" t="str">
            <v>M2</v>
          </cell>
          <cell r="D29">
            <v>9048.9818999999989</v>
          </cell>
        </row>
        <row r="30">
          <cell r="A30">
            <v>29</v>
          </cell>
          <cell r="B30" t="str">
            <v>DEMOLICION MUROS     0.25</v>
          </cell>
          <cell r="C30" t="str">
            <v>M2</v>
          </cell>
          <cell r="D30">
            <v>6960</v>
          </cell>
        </row>
        <row r="31">
          <cell r="A31">
            <v>30</v>
          </cell>
          <cell r="B31" t="str">
            <v>DEMOLICION.PLACAS MACIZAS Y RETIRO</v>
          </cell>
          <cell r="C31" t="str">
            <v>M2</v>
          </cell>
          <cell r="D31">
            <v>12104</v>
          </cell>
        </row>
        <row r="32">
          <cell r="A32">
            <v>31</v>
          </cell>
          <cell r="B32" t="str">
            <v>DEMOL.PLACAS MACIZAS 0.30</v>
          </cell>
          <cell r="C32" t="str">
            <v>M2</v>
          </cell>
          <cell r="D32">
            <v>1653</v>
          </cell>
        </row>
        <row r="33">
          <cell r="A33">
            <v>32</v>
          </cell>
          <cell r="B33" t="str">
            <v>DEMOL.PLACAS ALIGER. 0.25</v>
          </cell>
          <cell r="C33" t="str">
            <v>M2</v>
          </cell>
          <cell r="D33">
            <v>3944</v>
          </cell>
        </row>
        <row r="34">
          <cell r="A34">
            <v>33</v>
          </cell>
          <cell r="B34" t="str">
            <v>DEMOL.PLACAS ALIGER. 0.45</v>
          </cell>
          <cell r="C34" t="str">
            <v>M2</v>
          </cell>
          <cell r="D34">
            <v>1752</v>
          </cell>
        </row>
        <row r="35">
          <cell r="A35">
            <v>34</v>
          </cell>
          <cell r="B35" t="str">
            <v>DEMOL. VIGAS Y COLUMNAS</v>
          </cell>
          <cell r="C35" t="str">
            <v>M3</v>
          </cell>
          <cell r="D35">
            <v>1502</v>
          </cell>
        </row>
        <row r="36">
          <cell r="A36">
            <v>35</v>
          </cell>
          <cell r="B36" t="str">
            <v>DEMOLICION PLACAS PISO</v>
          </cell>
          <cell r="C36" t="str">
            <v>M2</v>
          </cell>
          <cell r="D36">
            <v>3357</v>
          </cell>
        </row>
        <row r="37">
          <cell r="A37">
            <v>36</v>
          </cell>
          <cell r="B37" t="str">
            <v>ESCALERA MACIZA 1/2 TRAMO CONCRETO</v>
          </cell>
          <cell r="C37" t="str">
            <v>M3</v>
          </cell>
          <cell r="D37">
            <v>1259</v>
          </cell>
        </row>
        <row r="38">
          <cell r="A38">
            <v>37</v>
          </cell>
          <cell r="B38" t="str">
            <v>DINTEL 0.25x0.25</v>
          </cell>
          <cell r="C38" t="str">
            <v>ML</v>
          </cell>
          <cell r="D38">
            <v>1873</v>
          </cell>
        </row>
        <row r="39">
          <cell r="A39">
            <v>38</v>
          </cell>
          <cell r="B39" t="str">
            <v>FORMALETA ENTREPISO/M2</v>
          </cell>
          <cell r="C39" t="str">
            <v>DD</v>
          </cell>
          <cell r="D39">
            <v>3944</v>
          </cell>
        </row>
        <row r="40">
          <cell r="A40">
            <v>39</v>
          </cell>
          <cell r="B40" t="str">
            <v>DESCAPOTE          h-0.10</v>
          </cell>
          <cell r="C40" t="str">
            <v>M2</v>
          </cell>
          <cell r="D40">
            <v>1630</v>
          </cell>
        </row>
        <row r="41">
          <cell r="A41">
            <v>40</v>
          </cell>
          <cell r="B41" t="str">
            <v>C. RASO PLANO DRYWALL</v>
          </cell>
          <cell r="C41" t="str">
            <v>M2</v>
          </cell>
          <cell r="D41">
            <v>1078</v>
          </cell>
        </row>
        <row r="42">
          <cell r="A42">
            <v>41</v>
          </cell>
          <cell r="B42" t="str">
            <v>C. RASO BOVEDAS DRYWALL</v>
          </cell>
          <cell r="C42" t="str">
            <v>M2</v>
          </cell>
          <cell r="D42">
            <v>40700</v>
          </cell>
        </row>
        <row r="43">
          <cell r="A43">
            <v>42</v>
          </cell>
          <cell r="B43" t="str">
            <v>MURO DRY-WALL    E= 10 cm</v>
          </cell>
          <cell r="C43" t="str">
            <v>M2</v>
          </cell>
          <cell r="D43">
            <v>1061</v>
          </cell>
        </row>
        <row r="44">
          <cell r="A44">
            <v>43</v>
          </cell>
          <cell r="B44" t="str">
            <v>MURO DRY-WALL    E= 12 cm</v>
          </cell>
          <cell r="C44" t="str">
            <v>M2</v>
          </cell>
          <cell r="D44">
            <v>667</v>
          </cell>
        </row>
        <row r="45">
          <cell r="A45">
            <v>44</v>
          </cell>
          <cell r="B45" t="str">
            <v>MURO DRY-WALL    E=15  cm</v>
          </cell>
          <cell r="C45" t="str">
            <v>M2</v>
          </cell>
          <cell r="D45">
            <v>1710</v>
          </cell>
        </row>
        <row r="46">
          <cell r="A46">
            <v>45</v>
          </cell>
          <cell r="B46" t="str">
            <v>CONCRETO CICLOPEO</v>
          </cell>
          <cell r="C46" t="str">
            <v>M3</v>
          </cell>
          <cell r="D46">
            <v>161949.72140099999</v>
          </cell>
        </row>
        <row r="47">
          <cell r="A47">
            <v>46</v>
          </cell>
          <cell r="B47" t="str">
            <v>MALLA GRUESA (VOI)</v>
          </cell>
          <cell r="C47" t="str">
            <v>UN</v>
          </cell>
          <cell r="D47">
            <v>3126</v>
          </cell>
        </row>
        <row r="48">
          <cell r="A48">
            <v>47</v>
          </cell>
          <cell r="B48" t="str">
            <v>RECUBRIM.SINT.TRUFLEX  38</v>
          </cell>
          <cell r="C48" t="str">
            <v>M2</v>
          </cell>
          <cell r="D48">
            <v>1740</v>
          </cell>
        </row>
        <row r="49">
          <cell r="A49">
            <v>48</v>
          </cell>
          <cell r="B49" t="str">
            <v>DECORAL DECORTURT II</v>
          </cell>
          <cell r="C49" t="str">
            <v>M2</v>
          </cell>
          <cell r="D49">
            <v>2320</v>
          </cell>
        </row>
        <row r="50">
          <cell r="A50">
            <v>49</v>
          </cell>
          <cell r="B50" t="str">
            <v>EXCAVACION MANUAL</v>
          </cell>
          <cell r="C50" t="str">
            <v>M3</v>
          </cell>
          <cell r="D50">
            <v>1914</v>
          </cell>
        </row>
        <row r="51">
          <cell r="A51">
            <v>50</v>
          </cell>
          <cell r="B51" t="str">
            <v xml:space="preserve">VIGA SOBRE MURO </v>
          </cell>
          <cell r="C51" t="str">
            <v>M3</v>
          </cell>
          <cell r="D51">
            <v>1972</v>
          </cell>
        </row>
        <row r="52">
          <cell r="A52">
            <v>51</v>
          </cell>
          <cell r="B52" t="str">
            <v>TOLETE VISTO LACADO</v>
          </cell>
          <cell r="C52" t="str">
            <v>M2</v>
          </cell>
          <cell r="D52">
            <v>4199</v>
          </cell>
        </row>
        <row r="53">
          <cell r="A53">
            <v>52</v>
          </cell>
          <cell r="B53" t="str">
            <v>PISO CONCR.INDUSTRIAL LIV</v>
          </cell>
          <cell r="C53" t="str">
            <v>M2</v>
          </cell>
          <cell r="D53">
            <v>1624</v>
          </cell>
        </row>
        <row r="54">
          <cell r="A54">
            <v>53</v>
          </cell>
          <cell r="B54" t="str">
            <v>PISO CONCR.INDUSTRIAL MED</v>
          </cell>
          <cell r="C54" t="str">
            <v>M2</v>
          </cell>
          <cell r="D54">
            <v>1948</v>
          </cell>
        </row>
        <row r="55">
          <cell r="A55">
            <v>54</v>
          </cell>
          <cell r="B55" t="str">
            <v>PISO CONCR.INDUSTRIAL PES</v>
          </cell>
          <cell r="C55" t="str">
            <v>M2</v>
          </cell>
          <cell r="D55">
            <v>105900</v>
          </cell>
        </row>
        <row r="56">
          <cell r="A56">
            <v>55</v>
          </cell>
          <cell r="B56" t="str">
            <v>BAJANTE P.V.C          4"</v>
          </cell>
          <cell r="C56" t="str">
            <v>ML</v>
          </cell>
          <cell r="D56">
            <v>5336</v>
          </cell>
        </row>
        <row r="57">
          <cell r="A57">
            <v>56</v>
          </cell>
          <cell r="B57" t="str">
            <v>ESTRUCTURA METALICA BODEG</v>
          </cell>
          <cell r="C57" t="str">
            <v>KG</v>
          </cell>
          <cell r="D57">
            <v>7337</v>
          </cell>
        </row>
        <row r="58">
          <cell r="A58">
            <v>57</v>
          </cell>
          <cell r="B58" t="str">
            <v>TEJA LIVIANA</v>
          </cell>
          <cell r="C58" t="str">
            <v>M2</v>
          </cell>
          <cell r="D58">
            <v>1351</v>
          </cell>
        </row>
        <row r="59">
          <cell r="A59">
            <v>58</v>
          </cell>
          <cell r="B59" t="str">
            <v>VIDRIO DE 3 MM INSTALADO</v>
          </cell>
          <cell r="C59" t="str">
            <v>M2</v>
          </cell>
          <cell r="D59">
            <v>62640</v>
          </cell>
        </row>
        <row r="60">
          <cell r="A60">
            <v>59</v>
          </cell>
          <cell r="B60" t="str">
            <v>TOMA MONOFASICA DOBLE P.T</v>
          </cell>
          <cell r="C60" t="str">
            <v>UN</v>
          </cell>
          <cell r="D60">
            <v>1867</v>
          </cell>
        </row>
        <row r="61">
          <cell r="A61">
            <v>60</v>
          </cell>
          <cell r="B61" t="str">
            <v>SOBRECOST0  PUERTA TIPO A</v>
          </cell>
          <cell r="C61" t="str">
            <v>UN</v>
          </cell>
          <cell r="D61">
            <v>739</v>
          </cell>
        </row>
        <row r="62">
          <cell r="A62">
            <v>61</v>
          </cell>
          <cell r="B62" t="str">
            <v>SOBRECOSTO  PUERTA TIPO B</v>
          </cell>
          <cell r="C62" t="str">
            <v>UN</v>
          </cell>
          <cell r="D62">
            <v>3202</v>
          </cell>
        </row>
        <row r="63">
          <cell r="A63">
            <v>62</v>
          </cell>
          <cell r="B63" t="str">
            <v>SOBRECOSTO  PUERTA TIPO C</v>
          </cell>
          <cell r="C63" t="str">
            <v>UN</v>
          </cell>
          <cell r="D63">
            <v>923</v>
          </cell>
        </row>
        <row r="64">
          <cell r="A64">
            <v>63</v>
          </cell>
          <cell r="B64" t="str">
            <v>SOBRECOSTO  PUERTA TIPO D</v>
          </cell>
          <cell r="C64" t="str">
            <v>UN</v>
          </cell>
          <cell r="D64">
            <v>1067</v>
          </cell>
        </row>
        <row r="65">
          <cell r="A65">
            <v>64</v>
          </cell>
          <cell r="B65" t="str">
            <v>EXCAVACION Y RETIRO SOBR.</v>
          </cell>
          <cell r="C65" t="str">
            <v>M3</v>
          </cell>
          <cell r="D65">
            <v>1253</v>
          </cell>
        </row>
        <row r="66">
          <cell r="A66">
            <v>65</v>
          </cell>
          <cell r="B66" t="str">
            <v>BLOQUE   0.23 PAÑETADO</v>
          </cell>
          <cell r="C66" t="str">
            <v>M2</v>
          </cell>
          <cell r="D66">
            <v>2004</v>
          </cell>
        </row>
        <row r="67">
          <cell r="A67">
            <v>66</v>
          </cell>
          <cell r="B67" t="str">
            <v>BLOQUE CONCRETO .23 PAÑET</v>
          </cell>
          <cell r="C67" t="str">
            <v>M2</v>
          </cell>
          <cell r="D67">
            <v>4433</v>
          </cell>
        </row>
        <row r="68">
          <cell r="A68">
            <v>67</v>
          </cell>
          <cell r="B68" t="str">
            <v>DEMOL.CIMIENTO ENTERRADOS</v>
          </cell>
          <cell r="C68" t="str">
            <v>M3</v>
          </cell>
          <cell r="D68">
            <v>4932</v>
          </cell>
        </row>
        <row r="69">
          <cell r="A69">
            <v>68</v>
          </cell>
          <cell r="B69" t="str">
            <v>DEMOL.CABEZAS     PILOTES</v>
          </cell>
          <cell r="C69" t="str">
            <v>M3</v>
          </cell>
          <cell r="D69">
            <v>1747</v>
          </cell>
        </row>
        <row r="70">
          <cell r="A70">
            <v>69</v>
          </cell>
          <cell r="B70" t="str">
            <v>EXCAVACION LINEAL MANUAL  CIMIENTOS ZAPATASVIGAS DE AMARRE CILOPEO Y RETIRO DE MATERIAL</v>
          </cell>
          <cell r="C70" t="str">
            <v>ML</v>
          </cell>
          <cell r="D70">
            <v>5200.9301100000002</v>
          </cell>
        </row>
        <row r="71">
          <cell r="A71">
            <v>70</v>
          </cell>
          <cell r="B71" t="str">
            <v>RELLENOS DE EXCAVACION</v>
          </cell>
          <cell r="C71" t="str">
            <v>M3</v>
          </cell>
          <cell r="D71">
            <v>3325</v>
          </cell>
        </row>
        <row r="72">
          <cell r="A72">
            <v>71</v>
          </cell>
          <cell r="B72" t="str">
            <v>RETIRO SOBRANTES TIERRA</v>
          </cell>
          <cell r="C72" t="str">
            <v>M3</v>
          </cell>
          <cell r="D72">
            <v>4216</v>
          </cell>
        </row>
        <row r="73">
          <cell r="A73">
            <v>72</v>
          </cell>
          <cell r="B73" t="str">
            <v>BASE SUELO- CAL H= 0,35 M PROPORCION 1:8</v>
          </cell>
          <cell r="C73" t="str">
            <v>M3</v>
          </cell>
          <cell r="D73">
            <v>33161.095875999999</v>
          </cell>
        </row>
        <row r="74">
          <cell r="A74">
            <v>73</v>
          </cell>
          <cell r="B74" t="str">
            <v>BASE ARENA CEMENTO   1:20</v>
          </cell>
          <cell r="C74" t="str">
            <v>M3</v>
          </cell>
          <cell r="D74">
            <v>37700</v>
          </cell>
        </row>
        <row r="75">
          <cell r="A75">
            <v>74</v>
          </cell>
          <cell r="B75" t="str">
            <v>BASE CONCRETO POBRE e=.05</v>
          </cell>
          <cell r="C75" t="str">
            <v>M2</v>
          </cell>
          <cell r="D75">
            <v>1995</v>
          </cell>
        </row>
        <row r="76">
          <cell r="A76">
            <v>75</v>
          </cell>
          <cell r="B76" t="str">
            <v>LLAVE MANGUERA</v>
          </cell>
          <cell r="C76" t="str">
            <v>UN</v>
          </cell>
          <cell r="D76">
            <v>5310</v>
          </cell>
        </row>
        <row r="77">
          <cell r="A77">
            <v>76</v>
          </cell>
          <cell r="B77" t="str">
            <v>ZAPATAS EN CONCRETO DE 3,000 PSI</v>
          </cell>
          <cell r="C77" t="str">
            <v>M3</v>
          </cell>
          <cell r="D77">
            <v>264764.89825000003</v>
          </cell>
        </row>
        <row r="78">
          <cell r="A78">
            <v>77</v>
          </cell>
          <cell r="B78" t="str">
            <v>VIGA AMARRE  EN  CONCRETO</v>
          </cell>
          <cell r="C78" t="str">
            <v>M3</v>
          </cell>
          <cell r="D78">
            <v>2146</v>
          </cell>
        </row>
        <row r="79">
          <cell r="A79">
            <v>78</v>
          </cell>
          <cell r="B79" t="str">
            <v>VIGA TEE      25x25x20x50</v>
          </cell>
          <cell r="C79" t="str">
            <v>M3</v>
          </cell>
          <cell r="D79">
            <v>3480</v>
          </cell>
        </row>
        <row r="80">
          <cell r="A80">
            <v>79</v>
          </cell>
          <cell r="B80" t="str">
            <v>VIGA TEE      25x25x20x40</v>
          </cell>
          <cell r="C80" t="str">
            <v>M3</v>
          </cell>
          <cell r="D80">
            <v>5220</v>
          </cell>
        </row>
        <row r="81">
          <cell r="A81">
            <v>80</v>
          </cell>
          <cell r="B81" t="str">
            <v>S/CIMIENTO CONCRETO 25x25</v>
          </cell>
          <cell r="C81" t="str">
            <v>M3</v>
          </cell>
          <cell r="D81">
            <v>1833</v>
          </cell>
        </row>
        <row r="82">
          <cell r="A82">
            <v>81</v>
          </cell>
          <cell r="B82" t="str">
            <v>S/CIMIENTO CONCRETO 15x25</v>
          </cell>
          <cell r="C82" t="str">
            <v>M3</v>
          </cell>
          <cell r="D82">
            <v>147204</v>
          </cell>
        </row>
        <row r="83">
          <cell r="A83">
            <v>82</v>
          </cell>
          <cell r="B83" t="str">
            <v>PILOTES HINCADOS    25x25</v>
          </cell>
          <cell r="C83" t="str">
            <v>ML</v>
          </cell>
          <cell r="D83">
            <v>2668</v>
          </cell>
        </row>
        <row r="84">
          <cell r="A84">
            <v>83</v>
          </cell>
          <cell r="B84" t="str">
            <v>PLACA CIMENTACION   0.90</v>
          </cell>
          <cell r="C84" t="str">
            <v>M2</v>
          </cell>
          <cell r="D84">
            <v>14421</v>
          </cell>
        </row>
        <row r="85">
          <cell r="A85">
            <v>84</v>
          </cell>
          <cell r="B85" t="str">
            <v>REFUERZOS HIERRO 37000 FG</v>
          </cell>
          <cell r="C85" t="str">
            <v>TN</v>
          </cell>
          <cell r="D85">
            <v>558</v>
          </cell>
        </row>
        <row r="86">
          <cell r="A86">
            <v>85</v>
          </cell>
          <cell r="B86" t="str">
            <v>REFUERZOS HIERRO 60000 FG</v>
          </cell>
          <cell r="C86" t="str">
            <v>TN</v>
          </cell>
          <cell r="D86">
            <v>2363</v>
          </cell>
        </row>
        <row r="87">
          <cell r="A87">
            <v>86</v>
          </cell>
          <cell r="B87" t="str">
            <v>FLOTADOR MECANICO</v>
          </cell>
          <cell r="C87" t="str">
            <v>UN</v>
          </cell>
          <cell r="D87">
            <v>4402</v>
          </cell>
        </row>
        <row r="88">
          <cell r="A88">
            <v>87</v>
          </cell>
          <cell r="B88" t="str">
            <v>EXCAVACION MANUA2</v>
          </cell>
          <cell r="C88" t="str">
            <v>M3</v>
          </cell>
          <cell r="D88">
            <v>1141</v>
          </cell>
        </row>
        <row r="89">
          <cell r="A89">
            <v>88</v>
          </cell>
          <cell r="B89" t="str">
            <v>REPLANTEO CANCHAS</v>
          </cell>
          <cell r="C89" t="str">
            <v>M2</v>
          </cell>
          <cell r="D89">
            <v>833</v>
          </cell>
        </row>
        <row r="90">
          <cell r="A90">
            <v>89</v>
          </cell>
          <cell r="B90" t="str">
            <v>BOMBA AGUA 1 1/2 - 3.6 HP</v>
          </cell>
          <cell r="C90" t="str">
            <v>UN</v>
          </cell>
          <cell r="D90">
            <v>510</v>
          </cell>
        </row>
        <row r="91">
          <cell r="A91">
            <v>90</v>
          </cell>
          <cell r="B91" t="str">
            <v>MORTERO PARA PEGA 1:3/LT</v>
          </cell>
          <cell r="C91" t="str">
            <v>LT</v>
          </cell>
          <cell r="D91">
            <v>1428</v>
          </cell>
        </row>
        <row r="92">
          <cell r="A92">
            <v>91</v>
          </cell>
          <cell r="B92" t="str">
            <v>RECUBRIM.SINT.TRUFLEX  42</v>
          </cell>
          <cell r="C92" t="str">
            <v>M2</v>
          </cell>
          <cell r="D92">
            <v>1342</v>
          </cell>
        </row>
        <row r="93">
          <cell r="A93">
            <v>92</v>
          </cell>
          <cell r="B93" t="str">
            <v>BODEGA SUPERIOR       /ML</v>
          </cell>
          <cell r="C93" t="str">
            <v>ML</v>
          </cell>
          <cell r="D93">
            <v>1337</v>
          </cell>
        </row>
        <row r="94">
          <cell r="A94">
            <v>93</v>
          </cell>
          <cell r="B94" t="str">
            <v>BODEGA NORMAL         /ML</v>
          </cell>
          <cell r="C94" t="str">
            <v>ML</v>
          </cell>
          <cell r="D94">
            <v>1337</v>
          </cell>
        </row>
        <row r="95">
          <cell r="A95">
            <v>94</v>
          </cell>
          <cell r="B95" t="str">
            <v>BODEGA MEDIA          /ML</v>
          </cell>
          <cell r="C95" t="str">
            <v>ML</v>
          </cell>
          <cell r="D95">
            <v>1343</v>
          </cell>
        </row>
        <row r="96">
          <cell r="A96">
            <v>95</v>
          </cell>
          <cell r="B96" t="str">
            <v>BODEGA POPULAR        /ML</v>
          </cell>
          <cell r="C96" t="str">
            <v>ML</v>
          </cell>
          <cell r="D96">
            <v>3124</v>
          </cell>
        </row>
        <row r="97">
          <cell r="A97">
            <v>96</v>
          </cell>
          <cell r="B97" t="str">
            <v>CUBIERTA BODEGA SUPERIOR</v>
          </cell>
          <cell r="C97" t="str">
            <v>ML</v>
          </cell>
          <cell r="D97">
            <v>2725</v>
          </cell>
        </row>
        <row r="98">
          <cell r="A98">
            <v>97</v>
          </cell>
          <cell r="B98" t="str">
            <v>CUBIERTA BODEGA NORMAL</v>
          </cell>
          <cell r="C98" t="str">
            <v>ML</v>
          </cell>
          <cell r="D98">
            <v>165300</v>
          </cell>
        </row>
        <row r="99">
          <cell r="A99">
            <v>98</v>
          </cell>
          <cell r="B99" t="str">
            <v>CUBIERTA BODEGA MEDIA</v>
          </cell>
          <cell r="C99" t="str">
            <v>ML</v>
          </cell>
          <cell r="D99">
            <v>927</v>
          </cell>
        </row>
        <row r="100">
          <cell r="A100">
            <v>99</v>
          </cell>
          <cell r="B100" t="str">
            <v>CUBIERTA BODEGA POPULAR</v>
          </cell>
          <cell r="C100" t="str">
            <v>ML</v>
          </cell>
          <cell r="D100">
            <v>995</v>
          </cell>
        </row>
        <row r="101">
          <cell r="A101">
            <v>100</v>
          </cell>
          <cell r="B101" t="str">
            <v>BOD.SUPERIOR-ESTR.FACHADA</v>
          </cell>
          <cell r="C101" t="str">
            <v>GL</v>
          </cell>
          <cell r="D101">
            <v>825</v>
          </cell>
        </row>
        <row r="102">
          <cell r="A102">
            <v>101</v>
          </cell>
          <cell r="B102" t="str">
            <v>BOD.NORMAL-ESTR. FACHADA</v>
          </cell>
          <cell r="C102" t="str">
            <v>GL</v>
          </cell>
          <cell r="D102">
            <v>554</v>
          </cell>
        </row>
        <row r="103">
          <cell r="A103">
            <v>102</v>
          </cell>
          <cell r="B103" t="str">
            <v>BOD. MEDIA-ESTR. FACHADA</v>
          </cell>
          <cell r="C103" t="str">
            <v>GL</v>
          </cell>
          <cell r="D103">
            <v>568</v>
          </cell>
        </row>
        <row r="104">
          <cell r="A104">
            <v>103</v>
          </cell>
          <cell r="B104" t="str">
            <v>BOD. POPULAR-ESTR.FACHADA</v>
          </cell>
          <cell r="C104" t="str">
            <v>GL</v>
          </cell>
          <cell r="D104">
            <v>610000</v>
          </cell>
        </row>
        <row r="105">
          <cell r="A105">
            <v>104</v>
          </cell>
          <cell r="B105" t="str">
            <v>BOD.SUPERIOR ESTRUCT  /ML</v>
          </cell>
          <cell r="C105" t="str">
            <v>ML</v>
          </cell>
          <cell r="D105">
            <v>661</v>
          </cell>
        </row>
        <row r="106">
          <cell r="A106">
            <v>105</v>
          </cell>
          <cell r="B106" t="str">
            <v>BOD.NORMAL ESTRUCTURA /ML</v>
          </cell>
          <cell r="C106" t="str">
            <v>ML</v>
          </cell>
          <cell r="D106">
            <v>3298</v>
          </cell>
        </row>
        <row r="107">
          <cell r="A107">
            <v>106</v>
          </cell>
          <cell r="B107" t="str">
            <v>BOD. MEDIA ESTRUCTURA /ML</v>
          </cell>
          <cell r="C107" t="str">
            <v>ML</v>
          </cell>
          <cell r="D107">
            <v>1450</v>
          </cell>
        </row>
        <row r="108">
          <cell r="A108">
            <v>107</v>
          </cell>
          <cell r="B108" t="str">
            <v>BOD.POPULAR ESTRUCTURA/ML</v>
          </cell>
          <cell r="C108" t="str">
            <v>ML</v>
          </cell>
          <cell r="D108">
            <v>1160</v>
          </cell>
        </row>
        <row r="109">
          <cell r="A109">
            <v>108</v>
          </cell>
          <cell r="B109" t="str">
            <v>BOD.SUPERIOR    -FACHADAS</v>
          </cell>
          <cell r="C109" t="str">
            <v>GL</v>
          </cell>
          <cell r="D109">
            <v>1009</v>
          </cell>
        </row>
        <row r="110">
          <cell r="A110">
            <v>109</v>
          </cell>
          <cell r="B110" t="str">
            <v>BOD.NORMAL      -FACHADAS</v>
          </cell>
          <cell r="C110" t="str">
            <v>GL</v>
          </cell>
          <cell r="D110">
            <v>4060</v>
          </cell>
        </row>
        <row r="111">
          <cell r="A111">
            <v>110</v>
          </cell>
          <cell r="B111" t="str">
            <v>BOD.MEDIA       -FACHADAS</v>
          </cell>
          <cell r="C111" t="str">
            <v>GL</v>
          </cell>
          <cell r="D111">
            <v>1131</v>
          </cell>
        </row>
        <row r="112">
          <cell r="A112">
            <v>111</v>
          </cell>
          <cell r="B112" t="str">
            <v>BOD.POPULAR     -FACHADAS</v>
          </cell>
          <cell r="C112" t="str">
            <v>GL</v>
          </cell>
          <cell r="D112">
            <v>1450</v>
          </cell>
        </row>
        <row r="113">
          <cell r="A113">
            <v>112</v>
          </cell>
          <cell r="B113" t="str">
            <v>RELLENOS TIERRA NEGRA</v>
          </cell>
          <cell r="C113" t="str">
            <v>M3</v>
          </cell>
          <cell r="D113">
            <v>52960.448999999993</v>
          </cell>
        </row>
        <row r="114">
          <cell r="A114">
            <v>113</v>
          </cell>
          <cell r="B114" t="str">
            <v>CAÑUELA CONCRETO  .20x.12</v>
          </cell>
          <cell r="C114" t="str">
            <v>ML</v>
          </cell>
          <cell r="D114">
            <v>1624</v>
          </cell>
        </row>
        <row r="115">
          <cell r="A115">
            <v>114</v>
          </cell>
          <cell r="B115" t="str">
            <v>RECUBRIM.SINT.TRUFLEX  82</v>
          </cell>
          <cell r="C115" t="str">
            <v>M2</v>
          </cell>
          <cell r="D115">
            <v>1528</v>
          </cell>
        </row>
        <row r="116">
          <cell r="A116">
            <v>115</v>
          </cell>
          <cell r="B116" t="str">
            <v>ACOMETIDA 3/4" 3 No.10+12</v>
          </cell>
          <cell r="C116" t="str">
            <v>ML</v>
          </cell>
          <cell r="D116">
            <v>1528</v>
          </cell>
        </row>
        <row r="117">
          <cell r="A117">
            <v>116</v>
          </cell>
          <cell r="B117" t="str">
            <v>ACOMETIDA 11/2"3 No.8+10</v>
          </cell>
          <cell r="C117" t="str">
            <v>ML</v>
          </cell>
          <cell r="D117">
            <v>3712</v>
          </cell>
        </row>
        <row r="118">
          <cell r="A118">
            <v>117</v>
          </cell>
          <cell r="B118" t="str">
            <v>EXCAVACION MANUA3</v>
          </cell>
          <cell r="C118" t="str">
            <v>M3</v>
          </cell>
          <cell r="D118">
            <v>3190</v>
          </cell>
        </row>
        <row r="119">
          <cell r="A119">
            <v>118</v>
          </cell>
          <cell r="B119" t="str">
            <v>RELLENOS DE EXCAVACIO1</v>
          </cell>
          <cell r="C119" t="str">
            <v>M3</v>
          </cell>
          <cell r="D119">
            <v>592</v>
          </cell>
        </row>
        <row r="120">
          <cell r="A120">
            <v>119</v>
          </cell>
          <cell r="B120" t="str">
            <v>RETIRO SOBRANTES TIERR1</v>
          </cell>
          <cell r="C120" t="str">
            <v>M3</v>
          </cell>
          <cell r="D120">
            <v>1044</v>
          </cell>
        </row>
        <row r="121">
          <cell r="A121">
            <v>120</v>
          </cell>
          <cell r="B121" t="str">
            <v>EXCAVACION MANUAL</v>
          </cell>
          <cell r="C121" t="str">
            <v>M3</v>
          </cell>
          <cell r="D121">
            <v>1624</v>
          </cell>
        </row>
        <row r="122">
          <cell r="A122">
            <v>121</v>
          </cell>
          <cell r="B122" t="str">
            <v>TUBERIA  DE  GRES      4"</v>
          </cell>
          <cell r="C122" t="str">
            <v>ML</v>
          </cell>
          <cell r="D122">
            <v>528</v>
          </cell>
        </row>
        <row r="123">
          <cell r="A123">
            <v>122</v>
          </cell>
          <cell r="B123" t="str">
            <v>TUBERIA  DE  GRES      6"</v>
          </cell>
          <cell r="C123" t="str">
            <v>ML</v>
          </cell>
          <cell r="D123">
            <v>986</v>
          </cell>
        </row>
        <row r="124">
          <cell r="A124">
            <v>123</v>
          </cell>
          <cell r="B124" t="str">
            <v>TUBERIA  DE  GRES      8"</v>
          </cell>
          <cell r="C124" t="str">
            <v>ML</v>
          </cell>
          <cell r="D124">
            <v>1478</v>
          </cell>
        </row>
        <row r="125">
          <cell r="A125">
            <v>124</v>
          </cell>
          <cell r="B125" t="str">
            <v>TUBERIA  DE  GRES     10"</v>
          </cell>
          <cell r="C125" t="str">
            <v>ML</v>
          </cell>
          <cell r="D125">
            <v>1230</v>
          </cell>
        </row>
        <row r="126">
          <cell r="A126">
            <v>125</v>
          </cell>
          <cell r="B126" t="str">
            <v>TUBERIA DRENAJE  GRES  4"</v>
          </cell>
          <cell r="C126" t="str">
            <v>ML</v>
          </cell>
          <cell r="D126">
            <v>2500</v>
          </cell>
        </row>
        <row r="127">
          <cell r="A127">
            <v>126</v>
          </cell>
          <cell r="B127" t="str">
            <v>TUBERIA DRENAJE PVC 100mm</v>
          </cell>
          <cell r="C127" t="str">
            <v>ML</v>
          </cell>
          <cell r="D127">
            <v>980</v>
          </cell>
        </row>
        <row r="128">
          <cell r="A128">
            <v>127</v>
          </cell>
          <cell r="B128" t="str">
            <v>TUBERIA  CONCRETO      8"</v>
          </cell>
          <cell r="C128" t="str">
            <v>ML</v>
          </cell>
          <cell r="D128">
            <v>2500</v>
          </cell>
        </row>
        <row r="129">
          <cell r="A129">
            <v>128</v>
          </cell>
          <cell r="B129" t="str">
            <v>TUBERIA  CONCRETO     10"</v>
          </cell>
          <cell r="C129" t="str">
            <v>ML</v>
          </cell>
          <cell r="D129">
            <v>1566</v>
          </cell>
        </row>
        <row r="130">
          <cell r="A130">
            <v>129</v>
          </cell>
          <cell r="B130" t="str">
            <v>TUBERIA  CONCRETO     12"</v>
          </cell>
          <cell r="C130" t="str">
            <v>ML</v>
          </cell>
          <cell r="D130">
            <v>6740</v>
          </cell>
        </row>
        <row r="131">
          <cell r="A131">
            <v>130</v>
          </cell>
          <cell r="B131" t="str">
            <v>ACOMETIDA 2" 3  No. 2+1</v>
          </cell>
          <cell r="C131" t="str">
            <v>ML</v>
          </cell>
          <cell r="D131">
            <v>3688</v>
          </cell>
        </row>
        <row r="132">
          <cell r="A132">
            <v>131</v>
          </cell>
          <cell r="B132" t="str">
            <v>ACCESORIOS DE GRES     4"</v>
          </cell>
          <cell r="C132" t="str">
            <v>UN</v>
          </cell>
          <cell r="D132">
            <v>1044</v>
          </cell>
        </row>
        <row r="133">
          <cell r="A133">
            <v>132</v>
          </cell>
          <cell r="B133" t="str">
            <v>ACCESORIOS DE GRES     6"</v>
          </cell>
          <cell r="C133" t="str">
            <v>UN</v>
          </cell>
          <cell r="D133">
            <v>522</v>
          </cell>
        </row>
        <row r="134">
          <cell r="A134">
            <v>133</v>
          </cell>
          <cell r="B134" t="str">
            <v>CAJAS INSPECCION  40 x 40</v>
          </cell>
          <cell r="C134" t="str">
            <v>UN</v>
          </cell>
          <cell r="D134">
            <v>8990</v>
          </cell>
        </row>
        <row r="135">
          <cell r="A135">
            <v>134</v>
          </cell>
          <cell r="B135" t="str">
            <v>CAJAS INSPECCION  50 x 50</v>
          </cell>
          <cell r="C135" t="str">
            <v>UN</v>
          </cell>
          <cell r="D135">
            <v>1392</v>
          </cell>
        </row>
        <row r="136">
          <cell r="A136">
            <v>135</v>
          </cell>
          <cell r="B136" t="str">
            <v>CAJAS INSPECCION  60 x 60</v>
          </cell>
          <cell r="C136" t="str">
            <v>UN</v>
          </cell>
          <cell r="D136">
            <v>5452</v>
          </cell>
        </row>
        <row r="137">
          <cell r="A137">
            <v>136</v>
          </cell>
          <cell r="B137" t="str">
            <v>CAJAS INSPECCION  80 x 80</v>
          </cell>
          <cell r="C137" t="str">
            <v>UN</v>
          </cell>
          <cell r="D137">
            <v>5742</v>
          </cell>
        </row>
        <row r="138">
          <cell r="A138">
            <v>137</v>
          </cell>
          <cell r="B138" t="str">
            <v>CAJAS INSPECCION  100x100</v>
          </cell>
          <cell r="C138" t="str">
            <v>UN</v>
          </cell>
          <cell r="D138">
            <v>4560</v>
          </cell>
        </row>
        <row r="139">
          <cell r="A139">
            <v>138</v>
          </cell>
          <cell r="B139" t="str">
            <v>CAJA INSP.FIBRIT   TR.LIV</v>
          </cell>
          <cell r="C139" t="str">
            <v>UN</v>
          </cell>
          <cell r="D139">
            <v>6826</v>
          </cell>
        </row>
        <row r="140">
          <cell r="A140">
            <v>139</v>
          </cell>
          <cell r="B140" t="str">
            <v>CAJA INSP. FIBRIT  TR.PES</v>
          </cell>
          <cell r="C140" t="str">
            <v>UN</v>
          </cell>
          <cell r="D140">
            <v>17555</v>
          </cell>
        </row>
        <row r="141">
          <cell r="A141">
            <v>140</v>
          </cell>
          <cell r="B141" t="str">
            <v>CAMARAS ELECTRICAS DOBLES</v>
          </cell>
          <cell r="C141" t="str">
            <v>UN</v>
          </cell>
          <cell r="D141">
            <v>18096</v>
          </cell>
        </row>
        <row r="142">
          <cell r="A142">
            <v>141</v>
          </cell>
          <cell r="B142" t="str">
            <v>DUCTOS ELECTRICOS A.C. 4"</v>
          </cell>
          <cell r="C142" t="str">
            <v>ML</v>
          </cell>
          <cell r="D142">
            <v>14416</v>
          </cell>
        </row>
        <row r="143">
          <cell r="A143">
            <v>142</v>
          </cell>
          <cell r="B143" t="str">
            <v>DUCTOS ELECTRICOS PVC  4"</v>
          </cell>
          <cell r="C143" t="str">
            <v>ML</v>
          </cell>
          <cell r="D143">
            <v>16647</v>
          </cell>
        </row>
        <row r="144">
          <cell r="A144">
            <v>143</v>
          </cell>
          <cell r="B144" t="str">
            <v>TAPA SUMIDERO       68x33</v>
          </cell>
          <cell r="C144" t="str">
            <v>UN</v>
          </cell>
          <cell r="D144">
            <v>11685</v>
          </cell>
        </row>
        <row r="145">
          <cell r="A145">
            <v>144</v>
          </cell>
          <cell r="B145" t="str">
            <v>TAPA SUMIDERO       95x45</v>
          </cell>
          <cell r="C145" t="str">
            <v>UN</v>
          </cell>
          <cell r="D145">
            <v>45000</v>
          </cell>
        </row>
        <row r="146">
          <cell r="A146">
            <v>145</v>
          </cell>
          <cell r="B146" t="str">
            <v>ACOMETIDA 1" 3 No. 10+12</v>
          </cell>
          <cell r="C146" t="str">
            <v>ML</v>
          </cell>
          <cell r="D146">
            <v>31300</v>
          </cell>
        </row>
        <row r="147">
          <cell r="A147">
            <v>146</v>
          </cell>
          <cell r="B147" t="str">
            <v>ACOMETIDA 11/2"3 No.12+12</v>
          </cell>
          <cell r="C147" t="str">
            <v>ML</v>
          </cell>
          <cell r="D147">
            <v>6250</v>
          </cell>
        </row>
        <row r="148">
          <cell r="A148">
            <v>147</v>
          </cell>
          <cell r="B148" t="str">
            <v>TAPA POZO EN VIA</v>
          </cell>
          <cell r="C148" t="str">
            <v>UN</v>
          </cell>
          <cell r="D148">
            <v>26320</v>
          </cell>
        </row>
        <row r="149">
          <cell r="A149">
            <v>148</v>
          </cell>
          <cell r="B149" t="str">
            <v>CAJA CONTADOR AGUA FIBRIT</v>
          </cell>
          <cell r="C149" t="str">
            <v>UN</v>
          </cell>
          <cell r="D149">
            <v>2440</v>
          </cell>
        </row>
        <row r="150">
          <cell r="A150">
            <v>149</v>
          </cell>
          <cell r="B150" t="str">
            <v>POZO SEPTICO      ETERNIT</v>
          </cell>
          <cell r="C150" t="str">
            <v>UN</v>
          </cell>
          <cell r="D150">
            <v>26320</v>
          </cell>
        </row>
        <row r="151">
          <cell r="A151">
            <v>150</v>
          </cell>
          <cell r="B151" t="str">
            <v>TAPA P/CAMARA VEHICULAR</v>
          </cell>
          <cell r="C151" t="str">
            <v>UN</v>
          </cell>
          <cell r="D151">
            <v>8483</v>
          </cell>
        </row>
        <row r="152">
          <cell r="A152">
            <v>151</v>
          </cell>
          <cell r="B152" t="str">
            <v>TAPA P/CAMARA AP</v>
          </cell>
          <cell r="C152" t="str">
            <v>UN</v>
          </cell>
          <cell r="D152">
            <v>13224</v>
          </cell>
        </row>
        <row r="153">
          <cell r="A153">
            <v>152</v>
          </cell>
          <cell r="B153" t="str">
            <v>TAPA P/CAMARA AP DOBLE</v>
          </cell>
          <cell r="C153" t="str">
            <v>UN</v>
          </cell>
          <cell r="D153">
            <v>16352</v>
          </cell>
        </row>
        <row r="154">
          <cell r="A154">
            <v>153</v>
          </cell>
          <cell r="B154" t="str">
            <v>MARCO P/TAPA CAMARA VEHIC</v>
          </cell>
          <cell r="C154" t="str">
            <v>UN</v>
          </cell>
          <cell r="D154">
            <v>19140</v>
          </cell>
        </row>
        <row r="155">
          <cell r="A155">
            <v>154</v>
          </cell>
          <cell r="B155" t="str">
            <v>MARCO P/TAPA CAMARA AP</v>
          </cell>
          <cell r="C155" t="str">
            <v>UN</v>
          </cell>
          <cell r="D155">
            <v>6728</v>
          </cell>
        </row>
        <row r="156">
          <cell r="A156">
            <v>155</v>
          </cell>
          <cell r="B156" t="str">
            <v>MARCO P/TAPA CAMARA DOBLE</v>
          </cell>
          <cell r="C156" t="str">
            <v>UN</v>
          </cell>
          <cell r="D156">
            <v>23200</v>
          </cell>
        </row>
        <row r="157">
          <cell r="A157">
            <v>156</v>
          </cell>
          <cell r="B157" t="str">
            <v>DUCTO ELECTRICO PVC 3"</v>
          </cell>
          <cell r="C157" t="str">
            <v>ML</v>
          </cell>
          <cell r="D157">
            <v>3950</v>
          </cell>
        </row>
        <row r="158">
          <cell r="A158">
            <v>157</v>
          </cell>
          <cell r="B158" t="str">
            <v>RESERVA 1 1/2"</v>
          </cell>
          <cell r="C158" t="str">
            <v>ML</v>
          </cell>
          <cell r="D158">
            <v>4100</v>
          </cell>
        </row>
        <row r="159">
          <cell r="A159">
            <v>158</v>
          </cell>
          <cell r="B159" t="str">
            <v>G/ESCOBA PISOPAK     7 cm</v>
          </cell>
          <cell r="C159" t="str">
            <v>ML</v>
          </cell>
          <cell r="D159">
            <v>23200</v>
          </cell>
        </row>
        <row r="160">
          <cell r="A160">
            <v>159</v>
          </cell>
          <cell r="B160" t="str">
            <v>PISO VINILO PISOPAK 1.6mm</v>
          </cell>
          <cell r="C160" t="str">
            <v>M2</v>
          </cell>
          <cell r="D160">
            <v>4475</v>
          </cell>
        </row>
        <row r="161">
          <cell r="A161">
            <v>160</v>
          </cell>
          <cell r="B161" t="str">
            <v>PISO VINILO PISOPAK 2 mm</v>
          </cell>
          <cell r="C161" t="str">
            <v>M2</v>
          </cell>
          <cell r="D161">
            <v>28420</v>
          </cell>
        </row>
        <row r="162">
          <cell r="A162">
            <v>161</v>
          </cell>
          <cell r="B162" t="str">
            <v>PISO VINILO PISOPAK 3 mm</v>
          </cell>
          <cell r="C162" t="str">
            <v>M2</v>
          </cell>
          <cell r="D162">
            <v>2000</v>
          </cell>
        </row>
        <row r="163">
          <cell r="A163">
            <v>162</v>
          </cell>
          <cell r="B163" t="str">
            <v>INSTALACION PISOPAK 1.6mm</v>
          </cell>
          <cell r="C163" t="str">
            <v>M2</v>
          </cell>
          <cell r="D163">
            <v>5313</v>
          </cell>
        </row>
        <row r="164">
          <cell r="A164">
            <v>163</v>
          </cell>
          <cell r="B164" t="str">
            <v>INTERCONEXION ENTRE STRIP</v>
          </cell>
          <cell r="C164" t="str">
            <v>ML</v>
          </cell>
          <cell r="D164">
            <v>8236</v>
          </cell>
        </row>
        <row r="165">
          <cell r="A165">
            <v>164</v>
          </cell>
          <cell r="B165" t="str">
            <v>BARANDA EN MADERA</v>
          </cell>
          <cell r="C165" t="str">
            <v>ML</v>
          </cell>
          <cell r="D165">
            <v>6170</v>
          </cell>
        </row>
        <row r="166">
          <cell r="A166">
            <v>165</v>
          </cell>
          <cell r="B166" t="str">
            <v>VENTILADOR  100 W</v>
          </cell>
          <cell r="C166" t="str">
            <v>UN</v>
          </cell>
          <cell r="D166">
            <v>14500</v>
          </cell>
        </row>
        <row r="167">
          <cell r="A167">
            <v>166</v>
          </cell>
          <cell r="B167" t="str">
            <v>VENTILADOR  200 W</v>
          </cell>
          <cell r="C167" t="str">
            <v>UN</v>
          </cell>
          <cell r="D167">
            <v>4176</v>
          </cell>
        </row>
        <row r="168">
          <cell r="A168">
            <v>167</v>
          </cell>
          <cell r="B168" t="str">
            <v>BALA FLUORESCENTE</v>
          </cell>
          <cell r="C168" t="str">
            <v>UN</v>
          </cell>
          <cell r="D168">
            <v>58000</v>
          </cell>
        </row>
        <row r="169">
          <cell r="A169">
            <v>168</v>
          </cell>
          <cell r="B169" t="str">
            <v>CHEQUE 1/2"</v>
          </cell>
          <cell r="C169" t="str">
            <v>UN</v>
          </cell>
          <cell r="D169">
            <v>4408</v>
          </cell>
        </row>
        <row r="170">
          <cell r="A170">
            <v>169</v>
          </cell>
          <cell r="B170" t="str">
            <v>PLACA ALIG. BLOQUE E=0.35</v>
          </cell>
          <cell r="C170" t="str">
            <v>M2</v>
          </cell>
          <cell r="D170">
            <v>0</v>
          </cell>
        </row>
        <row r="171">
          <cell r="A171">
            <v>170</v>
          </cell>
          <cell r="B171" t="str">
            <v>PLACA ALIG. BLOQUE E=0.40</v>
          </cell>
          <cell r="C171" t="str">
            <v>M2</v>
          </cell>
          <cell r="D171">
            <v>4872</v>
          </cell>
        </row>
        <row r="172">
          <cell r="A172">
            <v>171</v>
          </cell>
          <cell r="B172" t="str">
            <v>PLACA ALIG. BLOQUE E=0.45</v>
          </cell>
          <cell r="C172" t="str">
            <v>M2</v>
          </cell>
          <cell r="D172">
            <v>19372</v>
          </cell>
        </row>
        <row r="173">
          <cell r="A173">
            <v>172</v>
          </cell>
          <cell r="B173" t="str">
            <v>ANCLAJE SALA DE MAQUINAS</v>
          </cell>
          <cell r="C173" t="str">
            <v>UN</v>
          </cell>
          <cell r="D173">
            <v>11948</v>
          </cell>
        </row>
        <row r="174">
          <cell r="A174">
            <v>173</v>
          </cell>
          <cell r="B174" t="str">
            <v>BOMBA AGUA 2"</v>
          </cell>
          <cell r="C174" t="str">
            <v>UN</v>
          </cell>
          <cell r="D174">
            <v>8584</v>
          </cell>
        </row>
        <row r="175">
          <cell r="A175">
            <v>174</v>
          </cell>
          <cell r="B175" t="str">
            <v>MURO BLOQUE  No. 5</v>
          </cell>
          <cell r="C175" t="str">
            <v>M2</v>
          </cell>
          <cell r="D175">
            <v>5452</v>
          </cell>
        </row>
        <row r="176">
          <cell r="A176">
            <v>175</v>
          </cell>
          <cell r="B176" t="str">
            <v>MURO TABIQUE COMUN  0.125</v>
          </cell>
          <cell r="C176" t="str">
            <v>M2</v>
          </cell>
          <cell r="D176">
            <v>14407</v>
          </cell>
        </row>
        <row r="177">
          <cell r="A177">
            <v>176</v>
          </cell>
          <cell r="B177" t="str">
            <v>MURO TABICON COMUN   0.20</v>
          </cell>
          <cell r="C177" t="str">
            <v>M2</v>
          </cell>
          <cell r="D177">
            <v>8746</v>
          </cell>
        </row>
        <row r="178">
          <cell r="A178">
            <v>177</v>
          </cell>
          <cell r="B178" t="str">
            <v>MANOMETRO  150 PSI</v>
          </cell>
          <cell r="C178" t="str">
            <v>UN</v>
          </cell>
          <cell r="D178">
            <v>11121</v>
          </cell>
        </row>
        <row r="179">
          <cell r="A179">
            <v>178</v>
          </cell>
          <cell r="B179" t="str">
            <v>NIPLES PASAMURO 2"</v>
          </cell>
          <cell r="C179" t="str">
            <v>UN</v>
          </cell>
          <cell r="D179">
            <v>14416</v>
          </cell>
        </row>
        <row r="180">
          <cell r="A180">
            <v>179</v>
          </cell>
          <cell r="B180" t="str">
            <v>NIPLE PASAMURO 4"</v>
          </cell>
          <cell r="C180" t="str">
            <v>UN</v>
          </cell>
          <cell r="D180">
            <v>19738</v>
          </cell>
        </row>
        <row r="181">
          <cell r="A181">
            <v>180</v>
          </cell>
          <cell r="B181" t="str">
            <v>POCETA</v>
          </cell>
          <cell r="C181" t="str">
            <v>UN</v>
          </cell>
          <cell r="D181">
            <v>2590</v>
          </cell>
        </row>
        <row r="182">
          <cell r="A182">
            <v>181</v>
          </cell>
          <cell r="B182" t="str">
            <v>CAJA 10 x 10</v>
          </cell>
          <cell r="C182" t="str">
            <v>UN</v>
          </cell>
          <cell r="D182">
            <v>3327</v>
          </cell>
        </row>
        <row r="183">
          <cell r="A183">
            <v>182</v>
          </cell>
          <cell r="B183" t="str">
            <v>SOBRECIMIENTOS  LADRILLO DOBLE h=0,25 M</v>
          </cell>
          <cell r="C183" t="str">
            <v>ML</v>
          </cell>
          <cell r="D183">
            <v>12536.496360000001</v>
          </cell>
        </row>
        <row r="184">
          <cell r="A184">
            <v>183</v>
          </cell>
          <cell r="B184" t="str">
            <v>SOBRECIMIENTOS       0.15</v>
          </cell>
          <cell r="C184" t="str">
            <v>ML</v>
          </cell>
          <cell r="D184">
            <v>4858</v>
          </cell>
        </row>
        <row r="185">
          <cell r="A185">
            <v>184</v>
          </cell>
          <cell r="B185" t="str">
            <v>COCINA INT.PARRILLAS 6"</v>
          </cell>
          <cell r="C185" t="str">
            <v>UN</v>
          </cell>
          <cell r="D185">
            <v>6628</v>
          </cell>
        </row>
        <row r="186">
          <cell r="A186">
            <v>185</v>
          </cell>
          <cell r="B186" t="str">
            <v>SOBRECIMIENTOS       0.20</v>
          </cell>
          <cell r="C186" t="str">
            <v>ML</v>
          </cell>
          <cell r="D186">
            <v>5394</v>
          </cell>
        </row>
        <row r="187">
          <cell r="A187">
            <v>186</v>
          </cell>
          <cell r="B187" t="str">
            <v>SOBRECIMIENTOS       0.25</v>
          </cell>
          <cell r="C187" t="str">
            <v>ML</v>
          </cell>
          <cell r="D187">
            <v>3886</v>
          </cell>
        </row>
        <row r="188">
          <cell r="A188">
            <v>187</v>
          </cell>
          <cell r="B188" t="str">
            <v>GROUTING - FLUIDOCONCRETO</v>
          </cell>
          <cell r="C188" t="str">
            <v>M3</v>
          </cell>
          <cell r="D188">
            <v>3248</v>
          </cell>
        </row>
        <row r="189">
          <cell r="A189">
            <v>188</v>
          </cell>
          <cell r="B189" t="str">
            <v>MURO TOLETE COMUN    0.06</v>
          </cell>
          <cell r="C189" t="str">
            <v>M2</v>
          </cell>
          <cell r="D189">
            <v>3074</v>
          </cell>
        </row>
        <row r="190">
          <cell r="A190">
            <v>189</v>
          </cell>
          <cell r="B190" t="str">
            <v>MURO TOLETE COMUN    0.12</v>
          </cell>
          <cell r="C190" t="str">
            <v>M2</v>
          </cell>
          <cell r="D190">
            <v>3074</v>
          </cell>
        </row>
        <row r="191">
          <cell r="A191">
            <v>190</v>
          </cell>
          <cell r="B191" t="str">
            <v>MURO TOLETE COMUN    0.24</v>
          </cell>
          <cell r="C191" t="str">
            <v>M2</v>
          </cell>
          <cell r="D191">
            <v>4297</v>
          </cell>
        </row>
        <row r="192">
          <cell r="A192">
            <v>191</v>
          </cell>
          <cell r="B192" t="str">
            <v>BLOQUE No.4          0.09</v>
          </cell>
          <cell r="C192" t="str">
            <v>M2</v>
          </cell>
          <cell r="D192">
            <v>1508</v>
          </cell>
        </row>
        <row r="193">
          <cell r="A193">
            <v>192</v>
          </cell>
          <cell r="B193" t="str">
            <v>BLOQUE No.5         0.125</v>
          </cell>
          <cell r="C193" t="str">
            <v>M2</v>
          </cell>
          <cell r="D193">
            <v>1392</v>
          </cell>
        </row>
        <row r="194">
          <cell r="A194">
            <v>193</v>
          </cell>
          <cell r="B194" t="str">
            <v>BLOQUE No.5          0.20</v>
          </cell>
          <cell r="C194" t="str">
            <v>M2</v>
          </cell>
          <cell r="D194">
            <v>6496</v>
          </cell>
        </row>
        <row r="195">
          <cell r="A195">
            <v>194</v>
          </cell>
          <cell r="B195" t="str">
            <v>MURO BOCADILLO       5 cm</v>
          </cell>
          <cell r="C195" t="str">
            <v>M2</v>
          </cell>
          <cell r="D195">
            <v>1600</v>
          </cell>
        </row>
        <row r="196">
          <cell r="A196">
            <v>195</v>
          </cell>
          <cell r="B196" t="str">
            <v>CAMPAMENTO           9 M1</v>
          </cell>
          <cell r="C196" t="str">
            <v>UN</v>
          </cell>
          <cell r="D196">
            <v>1531</v>
          </cell>
        </row>
        <row r="197">
          <cell r="A197">
            <v>196</v>
          </cell>
          <cell r="B197" t="str">
            <v>RELLENOS ZAHORRA</v>
          </cell>
          <cell r="C197" t="str">
            <v>M3</v>
          </cell>
          <cell r="D197">
            <v>2923</v>
          </cell>
        </row>
        <row r="198">
          <cell r="A198">
            <v>197</v>
          </cell>
          <cell r="B198" t="str">
            <v>BLOQUE No.6          0.15</v>
          </cell>
          <cell r="C198" t="str">
            <v>M2</v>
          </cell>
          <cell r="D198">
            <v>2157</v>
          </cell>
        </row>
        <row r="199">
          <cell r="A199">
            <v>198</v>
          </cell>
          <cell r="B199" t="str">
            <v>BLOQUE No.6          0.20</v>
          </cell>
          <cell r="C199" t="str">
            <v>M2</v>
          </cell>
          <cell r="D199">
            <v>2726</v>
          </cell>
        </row>
        <row r="200">
          <cell r="A200">
            <v>199</v>
          </cell>
          <cell r="B200" t="str">
            <v>BLOQUE No. 7         0.20</v>
          </cell>
          <cell r="C200" t="str">
            <v>M2</v>
          </cell>
          <cell r="D200">
            <v>1241</v>
          </cell>
        </row>
        <row r="201">
          <cell r="A201">
            <v>200</v>
          </cell>
          <cell r="B201" t="str">
            <v>MENSULAS EN CONCRETO</v>
          </cell>
          <cell r="C201" t="str">
            <v>UN</v>
          </cell>
          <cell r="D201">
            <v>893</v>
          </cell>
        </row>
        <row r="202">
          <cell r="A202">
            <v>201</v>
          </cell>
          <cell r="B202" t="str">
            <v>INSTALACION DE QUICIOS</v>
          </cell>
          <cell r="C202" t="str">
            <v>UN</v>
          </cell>
          <cell r="D202">
            <v>5220</v>
          </cell>
        </row>
        <row r="203">
          <cell r="A203">
            <v>202</v>
          </cell>
          <cell r="B203" t="str">
            <v>RETIRO DE QUICIOS EXIST.</v>
          </cell>
          <cell r="C203" t="str">
            <v>UN</v>
          </cell>
          <cell r="D203">
            <v>3596</v>
          </cell>
        </row>
        <row r="204">
          <cell r="A204">
            <v>204</v>
          </cell>
          <cell r="B204" t="str">
            <v>RETIRO DE BOTONERAS</v>
          </cell>
          <cell r="C204" t="str">
            <v>UN</v>
          </cell>
          <cell r="D204">
            <v>5370</v>
          </cell>
        </row>
        <row r="205">
          <cell r="A205">
            <v>207</v>
          </cell>
          <cell r="B205" t="str">
            <v>BLOQUE CONCRETO      0.10</v>
          </cell>
          <cell r="C205" t="str">
            <v>M2</v>
          </cell>
          <cell r="D205">
            <v>2535</v>
          </cell>
        </row>
        <row r="206">
          <cell r="A206">
            <v>208</v>
          </cell>
          <cell r="B206" t="str">
            <v>BLOQUE CONCRETO      0.20</v>
          </cell>
          <cell r="C206" t="str">
            <v>M2</v>
          </cell>
          <cell r="D206">
            <v>22420</v>
          </cell>
        </row>
        <row r="207">
          <cell r="A207">
            <v>209</v>
          </cell>
          <cell r="B207" t="str">
            <v>DINTEL BLOQUE No.5  0.125</v>
          </cell>
          <cell r="C207" t="str">
            <v>ML</v>
          </cell>
          <cell r="D207">
            <v>30343</v>
          </cell>
        </row>
        <row r="208">
          <cell r="A208">
            <v>210</v>
          </cell>
          <cell r="B208" t="str">
            <v>DINTELES EN BLOQUE   0.15</v>
          </cell>
          <cell r="C208" t="str">
            <v>ML</v>
          </cell>
          <cell r="D208">
            <v>15398</v>
          </cell>
        </row>
        <row r="209">
          <cell r="A209">
            <v>211</v>
          </cell>
          <cell r="B209" t="str">
            <v>DINTELES EN VARILLA</v>
          </cell>
          <cell r="C209" t="str">
            <v>ML</v>
          </cell>
          <cell r="D209">
            <v>1121</v>
          </cell>
        </row>
        <row r="210">
          <cell r="A210">
            <v>212</v>
          </cell>
          <cell r="B210" t="str">
            <v>DINTELES CONCRETO   15x20</v>
          </cell>
          <cell r="C210" t="str">
            <v>ML</v>
          </cell>
          <cell r="D210">
            <v>1001</v>
          </cell>
        </row>
        <row r="211">
          <cell r="A211">
            <v>213</v>
          </cell>
          <cell r="B211" t="str">
            <v>ALFAJIA LADR.TOLETE   .12</v>
          </cell>
          <cell r="C211" t="str">
            <v>ML</v>
          </cell>
          <cell r="D211">
            <v>481</v>
          </cell>
        </row>
        <row r="212">
          <cell r="A212">
            <v>216</v>
          </cell>
          <cell r="B212" t="str">
            <v>REMATES LADR.    TOLETE</v>
          </cell>
          <cell r="C212" t="str">
            <v>ML</v>
          </cell>
          <cell r="D212">
            <v>882</v>
          </cell>
        </row>
        <row r="213">
          <cell r="A213">
            <v>217</v>
          </cell>
          <cell r="B213" t="str">
            <v>ARCOS 0.25 LADR. PRENSADO</v>
          </cell>
          <cell r="C213" t="str">
            <v>ML</v>
          </cell>
          <cell r="D213">
            <v>1333</v>
          </cell>
        </row>
        <row r="214">
          <cell r="A214">
            <v>218</v>
          </cell>
          <cell r="B214" t="str">
            <v>BOVEDAS LADR.    PRENSADO</v>
          </cell>
          <cell r="C214" t="str">
            <v>M2</v>
          </cell>
          <cell r="D214">
            <v>1020</v>
          </cell>
        </row>
        <row r="215">
          <cell r="A215">
            <v>219</v>
          </cell>
          <cell r="B215" t="str">
            <v>ENCHAPES FACHADA  TABLETA</v>
          </cell>
          <cell r="C215" t="str">
            <v>M2</v>
          </cell>
          <cell r="D215">
            <v>1400</v>
          </cell>
        </row>
        <row r="216">
          <cell r="A216">
            <v>222</v>
          </cell>
          <cell r="B216" t="str">
            <v>ALFAJIAS EN LADR. TOLETE</v>
          </cell>
          <cell r="C216" t="str">
            <v>ML</v>
          </cell>
          <cell r="D216">
            <v>1800</v>
          </cell>
        </row>
        <row r="217">
          <cell r="A217">
            <v>223</v>
          </cell>
          <cell r="B217" t="str">
            <v>ALFAJIAS CONCRETO     .15</v>
          </cell>
          <cell r="C217" t="str">
            <v>ML</v>
          </cell>
          <cell r="D217">
            <v>8830</v>
          </cell>
        </row>
        <row r="218">
          <cell r="A218">
            <v>224</v>
          </cell>
          <cell r="B218" t="str">
            <v>ALFAJIAS CONCRETO     .25</v>
          </cell>
          <cell r="C218" t="str">
            <v>ML</v>
          </cell>
          <cell r="D218">
            <v>124200</v>
          </cell>
        </row>
        <row r="219">
          <cell r="A219">
            <v>226</v>
          </cell>
          <cell r="B219" t="str">
            <v>ENCHAPES LADR.   PRENSADO</v>
          </cell>
          <cell r="C219" t="str">
            <v>M2</v>
          </cell>
          <cell r="D219">
            <v>6380</v>
          </cell>
        </row>
        <row r="220">
          <cell r="A220">
            <v>227</v>
          </cell>
          <cell r="B220" t="str">
            <v>INSTALACION  SHUT BASURAS</v>
          </cell>
          <cell r="C220" t="str">
            <v>PS</v>
          </cell>
          <cell r="D220">
            <v>60687</v>
          </cell>
        </row>
        <row r="221">
          <cell r="A221">
            <v>228</v>
          </cell>
          <cell r="B221" t="str">
            <v>INSTALACION CARP.METALICA</v>
          </cell>
          <cell r="C221" t="str">
            <v>M2</v>
          </cell>
          <cell r="D221">
            <v>1180</v>
          </cell>
        </row>
        <row r="222">
          <cell r="A222">
            <v>229</v>
          </cell>
          <cell r="B222" t="str">
            <v>CHAZOS    P/CARP.  MADERA</v>
          </cell>
          <cell r="C222" t="str">
            <v>UN</v>
          </cell>
          <cell r="D222">
            <v>8000</v>
          </cell>
        </row>
        <row r="223">
          <cell r="A223">
            <v>230</v>
          </cell>
          <cell r="B223" t="str">
            <v>MESONES EN CONCRETO</v>
          </cell>
          <cell r="C223" t="str">
            <v>M2</v>
          </cell>
          <cell r="D223">
            <v>8500</v>
          </cell>
        </row>
        <row r="224">
          <cell r="A224">
            <v>231</v>
          </cell>
          <cell r="B224" t="str">
            <v>SALIDA TOMA SNC. P.T  C.N</v>
          </cell>
          <cell r="C224" t="str">
            <v>UN</v>
          </cell>
          <cell r="D224">
            <v>35350</v>
          </cell>
        </row>
        <row r="225">
          <cell r="A225">
            <v>233</v>
          </cell>
          <cell r="B225" t="str">
            <v>SALIDA VENTILADOR    CN</v>
          </cell>
          <cell r="C225" t="str">
            <v>UN</v>
          </cell>
          <cell r="D225">
            <v>8800</v>
          </cell>
        </row>
        <row r="226">
          <cell r="A226">
            <v>234</v>
          </cell>
          <cell r="B226" t="str">
            <v>SALIDA PUNTO ALARMA  CN</v>
          </cell>
          <cell r="C226" t="str">
            <v>UN</v>
          </cell>
          <cell r="D226">
            <v>9100</v>
          </cell>
        </row>
        <row r="227">
          <cell r="A227">
            <v>235</v>
          </cell>
          <cell r="B227" t="str">
            <v>EXCAVACION MECANIC1</v>
          </cell>
          <cell r="C227" t="str">
            <v>M3</v>
          </cell>
          <cell r="D227">
            <v>9700</v>
          </cell>
        </row>
        <row r="228">
          <cell r="A228">
            <v>236</v>
          </cell>
          <cell r="B228" t="str">
            <v>BASE B-200</v>
          </cell>
          <cell r="C228" t="str">
            <v>M3</v>
          </cell>
          <cell r="D228">
            <v>37700</v>
          </cell>
        </row>
        <row r="229">
          <cell r="A229">
            <v>237</v>
          </cell>
          <cell r="B229" t="str">
            <v>BASE B-600</v>
          </cell>
          <cell r="C229" t="str">
            <v>M3</v>
          </cell>
          <cell r="D229">
            <v>10000</v>
          </cell>
        </row>
        <row r="230">
          <cell r="A230">
            <v>238</v>
          </cell>
          <cell r="B230" t="str">
            <v>ACERO TRANSFERENCIA</v>
          </cell>
          <cell r="C230" t="str">
            <v>KG</v>
          </cell>
          <cell r="D230">
            <v>20453</v>
          </cell>
        </row>
        <row r="231">
          <cell r="A231">
            <v>239</v>
          </cell>
          <cell r="B231" t="str">
            <v>JUNTAS EXTERIORES 1: 4 0,0003 m3/ml</v>
          </cell>
          <cell r="C231" t="str">
            <v>ML</v>
          </cell>
          <cell r="D231">
            <v>1233.7691000000002</v>
          </cell>
        </row>
        <row r="232">
          <cell r="A232">
            <v>240</v>
          </cell>
          <cell r="B232" t="str">
            <v>ZONA VERDE</v>
          </cell>
          <cell r="C232" t="str">
            <v>M2</v>
          </cell>
          <cell r="D232">
            <v>26736</v>
          </cell>
        </row>
        <row r="233">
          <cell r="A233">
            <v>241</v>
          </cell>
          <cell r="B233" t="str">
            <v>ANDEN EN CONCRETO(h=0.10)</v>
          </cell>
          <cell r="C233" t="str">
            <v>M2</v>
          </cell>
          <cell r="D233">
            <v>7233</v>
          </cell>
        </row>
        <row r="234">
          <cell r="A234">
            <v>242</v>
          </cell>
          <cell r="B234" t="str">
            <v>SARDINEL EN CONCRETO</v>
          </cell>
          <cell r="C234" t="str">
            <v>ML</v>
          </cell>
          <cell r="D234">
            <v>5694</v>
          </cell>
        </row>
        <row r="235">
          <cell r="A235">
            <v>243</v>
          </cell>
          <cell r="B235" t="str">
            <v>CALZADA V0 A V2-CONCRETO</v>
          </cell>
          <cell r="C235" t="str">
            <v>M2</v>
          </cell>
          <cell r="D235">
            <v>1148</v>
          </cell>
        </row>
        <row r="236">
          <cell r="A236">
            <v>244</v>
          </cell>
          <cell r="B236" t="str">
            <v>CALZADA V3 A V8-CONCRETO</v>
          </cell>
          <cell r="C236" t="str">
            <v>M2</v>
          </cell>
          <cell r="D236">
            <v>1392</v>
          </cell>
        </row>
        <row r="237">
          <cell r="A237">
            <v>245</v>
          </cell>
          <cell r="B237" t="str">
            <v>CALZADA V0 A V2-ASFALTO</v>
          </cell>
          <cell r="C237" t="str">
            <v>M2</v>
          </cell>
          <cell r="D237">
            <v>1392</v>
          </cell>
        </row>
        <row r="238">
          <cell r="A238">
            <v>246</v>
          </cell>
          <cell r="B238" t="str">
            <v>CALZADA V3 A V4 ASFALTO</v>
          </cell>
          <cell r="C238" t="str">
            <v>M2</v>
          </cell>
          <cell r="D238">
            <v>1804</v>
          </cell>
        </row>
        <row r="239">
          <cell r="A239">
            <v>247</v>
          </cell>
          <cell r="B239" t="str">
            <v>CALZADA V5 A V8-ASFALTO</v>
          </cell>
          <cell r="C239" t="str">
            <v>M2</v>
          </cell>
          <cell r="D239">
            <v>39607</v>
          </cell>
        </row>
        <row r="240">
          <cell r="A240">
            <v>248</v>
          </cell>
          <cell r="B240" t="str">
            <v>PAVIMENTO EN CONC. e=.017</v>
          </cell>
          <cell r="C240" t="str">
            <v>M2</v>
          </cell>
          <cell r="D240">
            <v>47212</v>
          </cell>
        </row>
        <row r="241">
          <cell r="A241">
            <v>249</v>
          </cell>
          <cell r="B241" t="str">
            <v>PAVIMENTO EN CONCR.e=.018</v>
          </cell>
          <cell r="C241" t="str">
            <v>M2</v>
          </cell>
          <cell r="D241">
            <v>3161</v>
          </cell>
        </row>
        <row r="242">
          <cell r="A242">
            <v>250</v>
          </cell>
          <cell r="B242" t="str">
            <v>SEPARADOR</v>
          </cell>
          <cell r="C242" t="str">
            <v>M2</v>
          </cell>
          <cell r="D242">
            <v>1044</v>
          </cell>
        </row>
        <row r="243">
          <cell r="A243">
            <v>251</v>
          </cell>
          <cell r="B243" t="str">
            <v>SALIDA SONIDO         C.N</v>
          </cell>
          <cell r="C243" t="str">
            <v>UN</v>
          </cell>
          <cell r="D243">
            <v>957</v>
          </cell>
        </row>
        <row r="244">
          <cell r="A244">
            <v>252</v>
          </cell>
          <cell r="B244" t="str">
            <v>INT.AUT.ENCH. 1 x 30 A</v>
          </cell>
          <cell r="C244" t="str">
            <v>UN</v>
          </cell>
          <cell r="D244">
            <v>7064</v>
          </cell>
        </row>
        <row r="245">
          <cell r="A245">
            <v>253</v>
          </cell>
          <cell r="B245" t="str">
            <v>INT.AUT.ENC. 3 x 30  A</v>
          </cell>
          <cell r="C245" t="str">
            <v>UN</v>
          </cell>
          <cell r="D245">
            <v>94807</v>
          </cell>
        </row>
        <row r="246">
          <cell r="A246">
            <v>254</v>
          </cell>
          <cell r="B246" t="str">
            <v>TIERRA TABLERO GRAL.DIST.</v>
          </cell>
          <cell r="C246" t="str">
            <v>UN</v>
          </cell>
          <cell r="D246">
            <v>19732</v>
          </cell>
        </row>
        <row r="247">
          <cell r="A247">
            <v>255</v>
          </cell>
          <cell r="B247" t="str">
            <v>CAJA DE PASO 10x10 TV</v>
          </cell>
          <cell r="C247" t="str">
            <v>UN</v>
          </cell>
          <cell r="D247">
            <v>91027</v>
          </cell>
        </row>
        <row r="248">
          <cell r="A248">
            <v>256</v>
          </cell>
          <cell r="B248" t="str">
            <v>SALIDA CN 1/2" ANTENA TV</v>
          </cell>
          <cell r="C248" t="str">
            <v>UN</v>
          </cell>
          <cell r="D248">
            <v>504</v>
          </cell>
        </row>
        <row r="249">
          <cell r="A249">
            <v>257</v>
          </cell>
          <cell r="B249" t="str">
            <v>STRIP TELEFONOS 20 PARES</v>
          </cell>
          <cell r="C249" t="str">
            <v>UN</v>
          </cell>
          <cell r="D249">
            <v>3765</v>
          </cell>
        </row>
        <row r="250">
          <cell r="A250">
            <v>258</v>
          </cell>
          <cell r="B250" t="str">
            <v>BALA INCANDESCENTE 100 W</v>
          </cell>
          <cell r="C250" t="str">
            <v>UN</v>
          </cell>
          <cell r="D250">
            <v>6960</v>
          </cell>
        </row>
        <row r="251">
          <cell r="A251">
            <v>259</v>
          </cell>
          <cell r="B251" t="str">
            <v>PRADIZACION</v>
          </cell>
          <cell r="C251" t="str">
            <v>M2</v>
          </cell>
          <cell r="D251">
            <v>12285</v>
          </cell>
        </row>
        <row r="252">
          <cell r="A252">
            <v>260</v>
          </cell>
          <cell r="B252" t="str">
            <v>ASEO GENERAL</v>
          </cell>
          <cell r="C252" t="str">
            <v>M2</v>
          </cell>
          <cell r="D252">
            <v>2900</v>
          </cell>
        </row>
        <row r="253">
          <cell r="A253">
            <v>261</v>
          </cell>
          <cell r="B253" t="str">
            <v>SANITARIO FLUXOMETRO</v>
          </cell>
          <cell r="C253" t="str">
            <v>UN</v>
          </cell>
          <cell r="D253">
            <v>4290</v>
          </cell>
        </row>
        <row r="254">
          <cell r="A254">
            <v>262</v>
          </cell>
          <cell r="B254" t="str">
            <v>BALA FLUORESCENT1</v>
          </cell>
          <cell r="C254" t="str">
            <v>UN</v>
          </cell>
          <cell r="D254">
            <v>2720</v>
          </cell>
        </row>
        <row r="255">
          <cell r="A255">
            <v>263</v>
          </cell>
          <cell r="B255" t="str">
            <v>FILOS YJUNTAS EN MORTERO 1,6 0,0003 m3/ml</v>
          </cell>
          <cell r="C255" t="str">
            <v>ML</v>
          </cell>
          <cell r="D255">
            <v>1059.5240000000001</v>
          </cell>
        </row>
        <row r="256">
          <cell r="A256">
            <v>264</v>
          </cell>
          <cell r="B256" t="str">
            <v>GOTEROS EN MORTERO 1:4</v>
          </cell>
          <cell r="C256" t="str">
            <v>ML</v>
          </cell>
          <cell r="D256">
            <v>3902.3723</v>
          </cell>
        </row>
        <row r="257">
          <cell r="A257">
            <v>265</v>
          </cell>
          <cell r="B257" t="str">
            <v>PAÑETE LISO MUROS     1:4</v>
          </cell>
          <cell r="C257" t="str">
            <v>M2</v>
          </cell>
          <cell r="D257">
            <v>125800</v>
          </cell>
        </row>
        <row r="258">
          <cell r="A258">
            <v>266</v>
          </cell>
          <cell r="B258" t="str">
            <v>PAÑETE LISO MUROS     1:5</v>
          </cell>
          <cell r="C258" t="str">
            <v>M2</v>
          </cell>
          <cell r="D258">
            <v>3312</v>
          </cell>
        </row>
        <row r="259">
          <cell r="A259">
            <v>267</v>
          </cell>
          <cell r="B259" t="str">
            <v>PAÑETE LISO 1:6  e= 0,015 M MUROS INTERIORES</v>
          </cell>
          <cell r="C259" t="str">
            <v>M2</v>
          </cell>
          <cell r="D259">
            <v>6019.85149</v>
          </cell>
        </row>
        <row r="260">
          <cell r="A260">
            <v>268</v>
          </cell>
          <cell r="B260" t="str">
            <v>PAÑETE LISO MUROS     1:7</v>
          </cell>
          <cell r="C260" t="str">
            <v>M2</v>
          </cell>
          <cell r="D260">
            <v>8700</v>
          </cell>
        </row>
        <row r="261">
          <cell r="A261">
            <v>269</v>
          </cell>
          <cell r="B261" t="str">
            <v>PAÑETE IMP. MUROS     1:3</v>
          </cell>
          <cell r="C261" t="str">
            <v>M2</v>
          </cell>
          <cell r="D261">
            <v>7842</v>
          </cell>
        </row>
        <row r="262">
          <cell r="A262">
            <v>270</v>
          </cell>
          <cell r="B262" t="str">
            <v>PAÑETE IMP. MUROS     1:1</v>
          </cell>
          <cell r="C262" t="str">
            <v>M2</v>
          </cell>
          <cell r="D262">
            <v>7890</v>
          </cell>
        </row>
        <row r="263">
          <cell r="A263">
            <v>271</v>
          </cell>
          <cell r="B263" t="str">
            <v>PAÑETE IMP. MUROS     1:2</v>
          </cell>
          <cell r="C263" t="str">
            <v>M2</v>
          </cell>
          <cell r="D263">
            <v>83520</v>
          </cell>
        </row>
        <row r="264">
          <cell r="A264">
            <v>272</v>
          </cell>
          <cell r="B264" t="str">
            <v>PAÑETE RUSTICO MUROS  1:5</v>
          </cell>
          <cell r="C264" t="str">
            <v>M2</v>
          </cell>
          <cell r="D264">
            <v>265634</v>
          </cell>
        </row>
        <row r="265">
          <cell r="A265">
            <v>273</v>
          </cell>
          <cell r="B265" t="str">
            <v>PAÑETE LISO PLACAS    1:4</v>
          </cell>
          <cell r="C265" t="str">
            <v>M2</v>
          </cell>
          <cell r="D265">
            <v>4234</v>
          </cell>
        </row>
        <row r="266">
          <cell r="A266">
            <v>274</v>
          </cell>
          <cell r="B266" t="str">
            <v>PAÑETE LISO PLACAS    1:5</v>
          </cell>
          <cell r="C266" t="str">
            <v>M2</v>
          </cell>
          <cell r="D266">
            <v>3016</v>
          </cell>
        </row>
        <row r="267">
          <cell r="A267">
            <v>275</v>
          </cell>
          <cell r="B267" t="str">
            <v>PAÑETE LINEAL LISO PLACAS MORTERO  1:6 e=0,015 M</v>
          </cell>
          <cell r="C267" t="str">
            <v>M2</v>
          </cell>
          <cell r="D267">
            <v>4398.1346000000003</v>
          </cell>
        </row>
        <row r="268">
          <cell r="A268">
            <v>276</v>
          </cell>
          <cell r="B268" t="str">
            <v>PAÑETE LISO PLACAS    1:7</v>
          </cell>
          <cell r="C268" t="str">
            <v>M2</v>
          </cell>
          <cell r="D268">
            <v>27260</v>
          </cell>
        </row>
        <row r="269">
          <cell r="A269">
            <v>277</v>
          </cell>
          <cell r="B269" t="str">
            <v>PAÑETE RUSTICO PLACAS 1:5</v>
          </cell>
          <cell r="C269" t="str">
            <v>M2</v>
          </cell>
          <cell r="D269">
            <v>4176</v>
          </cell>
        </row>
        <row r="270">
          <cell r="A270">
            <v>278</v>
          </cell>
          <cell r="B270" t="str">
            <v xml:space="preserve">PAÑETE CON MALLA - VENA   </v>
          </cell>
          <cell r="C270" t="str">
            <v>M2</v>
          </cell>
          <cell r="D270">
            <v>11389.625679999999</v>
          </cell>
        </row>
        <row r="271">
          <cell r="A271">
            <v>279</v>
          </cell>
          <cell r="B271" t="str">
            <v>PAÑETE BAJO MALLA     1:5</v>
          </cell>
          <cell r="C271" t="str">
            <v>M2</v>
          </cell>
          <cell r="D271">
            <v>13456</v>
          </cell>
        </row>
        <row r="272">
          <cell r="A272">
            <v>280</v>
          </cell>
          <cell r="B272" t="str">
            <v>PAÑETE BAJO MALLA     1:6</v>
          </cell>
          <cell r="C272" t="str">
            <v>M2</v>
          </cell>
          <cell r="D272">
            <v>25282</v>
          </cell>
        </row>
        <row r="273">
          <cell r="A273">
            <v>281</v>
          </cell>
          <cell r="B273" t="str">
            <v>PAÑETE BAJO GUADUA    1:5</v>
          </cell>
          <cell r="C273" t="str">
            <v>M2</v>
          </cell>
          <cell r="D273">
            <v>9502</v>
          </cell>
        </row>
        <row r="274">
          <cell r="A274">
            <v>282</v>
          </cell>
          <cell r="B274" t="str">
            <v>PAÑETE CULATAS        1:4 e=0,015 M</v>
          </cell>
          <cell r="C274" t="str">
            <v>M2</v>
          </cell>
          <cell r="D274">
            <v>7747.3721999999989</v>
          </cell>
        </row>
        <row r="275">
          <cell r="A275">
            <v>283</v>
          </cell>
          <cell r="B275" t="str">
            <v>PAÑETE CULATAS        1:5</v>
          </cell>
          <cell r="C275" t="str">
            <v>M2</v>
          </cell>
          <cell r="D275">
            <v>17400</v>
          </cell>
        </row>
        <row r="276">
          <cell r="A276">
            <v>284</v>
          </cell>
          <cell r="B276" t="str">
            <v>PAÑETE LINEAL CULATAS MORTERO 1:4 e=0,015 M HASTA 0,60 M</v>
          </cell>
          <cell r="C276" t="str">
            <v>ML</v>
          </cell>
          <cell r="D276">
            <v>4765.2179999999998</v>
          </cell>
        </row>
        <row r="277">
          <cell r="A277">
            <v>285</v>
          </cell>
          <cell r="B277" t="str">
            <v>IMPERM.INTEG MORT  TOXEM.</v>
          </cell>
          <cell r="C277" t="str">
            <v>M2</v>
          </cell>
          <cell r="D277">
            <v>7310</v>
          </cell>
        </row>
        <row r="278">
          <cell r="A278">
            <v>286</v>
          </cell>
          <cell r="B278" t="str">
            <v>IMPERM.INTEG MORT     TEC</v>
          </cell>
          <cell r="C278" t="str">
            <v>M2</v>
          </cell>
          <cell r="D278">
            <v>7864</v>
          </cell>
        </row>
        <row r="279">
          <cell r="A279">
            <v>287</v>
          </cell>
          <cell r="B279" t="str">
            <v>IMPERM.INTEG MORT    SIKA</v>
          </cell>
          <cell r="C279" t="str">
            <v>M2</v>
          </cell>
          <cell r="D279">
            <v>8309</v>
          </cell>
        </row>
        <row r="280">
          <cell r="A280">
            <v>288</v>
          </cell>
          <cell r="B280" t="str">
            <v>ENTRAMADO MADERA  C. RASO</v>
          </cell>
          <cell r="C280" t="str">
            <v>M2</v>
          </cell>
          <cell r="D280">
            <v>9714</v>
          </cell>
        </row>
        <row r="281">
          <cell r="A281">
            <v>289</v>
          </cell>
          <cell r="B281" t="str">
            <v>MALLA BAJO ENTRAMADO</v>
          </cell>
          <cell r="C281" t="str">
            <v>M2</v>
          </cell>
          <cell r="D281">
            <v>993</v>
          </cell>
        </row>
        <row r="282">
          <cell r="A282">
            <v>291</v>
          </cell>
          <cell r="B282" t="str">
            <v>BALA INCANDESCENTE 150 W</v>
          </cell>
          <cell r="C282" t="str">
            <v>UN</v>
          </cell>
          <cell r="D282">
            <v>807</v>
          </cell>
        </row>
        <row r="283">
          <cell r="A283">
            <v>292</v>
          </cell>
          <cell r="B283" t="str">
            <v>INTERRUPTOR TRIPOLAR</v>
          </cell>
          <cell r="C283" t="str">
            <v>UN</v>
          </cell>
          <cell r="D283">
            <v>11975</v>
          </cell>
        </row>
        <row r="284">
          <cell r="A284">
            <v>293</v>
          </cell>
          <cell r="B284" t="str">
            <v>CONEXION A TIERRA</v>
          </cell>
          <cell r="C284" t="str">
            <v>UN</v>
          </cell>
          <cell r="D284">
            <v>182056</v>
          </cell>
        </row>
        <row r="285">
          <cell r="A285">
            <v>294</v>
          </cell>
          <cell r="B285" t="str">
            <v>ACOMETIDA MONOFASICA</v>
          </cell>
          <cell r="C285" t="str">
            <v>UN</v>
          </cell>
          <cell r="D285">
            <v>4178</v>
          </cell>
        </row>
        <row r="286">
          <cell r="A286">
            <v>295</v>
          </cell>
          <cell r="B286" t="str">
            <v>EQUIPOS</v>
          </cell>
          <cell r="C286" t="str">
            <v>DD</v>
          </cell>
          <cell r="D286">
            <v>474</v>
          </cell>
        </row>
        <row r="287">
          <cell r="A287">
            <v>300</v>
          </cell>
          <cell r="B287" t="str">
            <v>CONCRETO CICLOPE1</v>
          </cell>
          <cell r="C287" t="str">
            <v>M3</v>
          </cell>
          <cell r="D287">
            <v>534</v>
          </cell>
        </row>
        <row r="288">
          <cell r="A288">
            <v>301</v>
          </cell>
          <cell r="B288" t="str">
            <v>ZAPATA1</v>
          </cell>
          <cell r="C288" t="str">
            <v>M3</v>
          </cell>
          <cell r="D288">
            <v>534</v>
          </cell>
        </row>
        <row r="289">
          <cell r="A289">
            <v>302</v>
          </cell>
          <cell r="B289" t="str">
            <v>VIGA AMARRE  EN  CONCRET1</v>
          </cell>
          <cell r="C289" t="str">
            <v>M3</v>
          </cell>
          <cell r="D289">
            <v>534</v>
          </cell>
        </row>
        <row r="290">
          <cell r="A290">
            <v>303</v>
          </cell>
          <cell r="B290" t="str">
            <v>VIGA TEE      25x25x20x51</v>
          </cell>
          <cell r="C290" t="str">
            <v>M3</v>
          </cell>
          <cell r="D290">
            <v>5568</v>
          </cell>
        </row>
        <row r="291">
          <cell r="A291">
            <v>304</v>
          </cell>
          <cell r="B291" t="str">
            <v>VIGA TEE      25x25x20x41</v>
          </cell>
          <cell r="C291" t="str">
            <v>M3</v>
          </cell>
          <cell r="D291">
            <v>6322</v>
          </cell>
        </row>
        <row r="292">
          <cell r="A292">
            <v>305</v>
          </cell>
          <cell r="B292" t="str">
            <v>S/CIMIENTO CONCRETO 25x21</v>
          </cell>
          <cell r="C292" t="str">
            <v>M3</v>
          </cell>
          <cell r="D292">
            <v>4410</v>
          </cell>
        </row>
        <row r="293">
          <cell r="A293">
            <v>306</v>
          </cell>
          <cell r="B293" t="str">
            <v>S/CIMIENTO CONCRETO 15x21</v>
          </cell>
          <cell r="C293" t="str">
            <v>M3</v>
          </cell>
          <cell r="D293">
            <v>38628</v>
          </cell>
        </row>
        <row r="294">
          <cell r="A294">
            <v>307</v>
          </cell>
          <cell r="B294" t="str">
            <v>PILOTES HINCADOS    25x21</v>
          </cell>
          <cell r="C294" t="str">
            <v>ML</v>
          </cell>
          <cell r="D294">
            <v>2262</v>
          </cell>
        </row>
        <row r="295">
          <cell r="A295">
            <v>308</v>
          </cell>
          <cell r="B295" t="str">
            <v>PLACA CIMENTACION    0.90</v>
          </cell>
          <cell r="C295" t="str">
            <v>M2</v>
          </cell>
          <cell r="D295">
            <v>21077</v>
          </cell>
        </row>
        <row r="296">
          <cell r="A296">
            <v>320</v>
          </cell>
          <cell r="B296" t="str">
            <v>CASETON DE LONA .80 X .35</v>
          </cell>
          <cell r="C296" t="str">
            <v>ML</v>
          </cell>
          <cell r="D296">
            <v>9972</v>
          </cell>
        </row>
        <row r="297">
          <cell r="A297">
            <v>321</v>
          </cell>
          <cell r="B297" t="str">
            <v>FORMALETA P/COLUMNA .30m</v>
          </cell>
          <cell r="C297" t="str">
            <v>ML</v>
          </cell>
          <cell r="D297">
            <v>15537</v>
          </cell>
        </row>
        <row r="298">
          <cell r="A298">
            <v>322</v>
          </cell>
          <cell r="B298" t="str">
            <v>COLUMNA CIRCULAR 0.30 M</v>
          </cell>
          <cell r="C298" t="str">
            <v>ML</v>
          </cell>
          <cell r="D298">
            <v>19934</v>
          </cell>
        </row>
        <row r="299">
          <cell r="A299">
            <v>323</v>
          </cell>
          <cell r="B299" t="str">
            <v>LADRILLO ESTRUCT.  STA.FE</v>
          </cell>
          <cell r="C299" t="str">
            <v>M2</v>
          </cell>
          <cell r="D299">
            <v>4669</v>
          </cell>
        </row>
        <row r="300">
          <cell r="A300">
            <v>324</v>
          </cell>
          <cell r="B300" t="str">
            <v>EXCAVACION A MANO</v>
          </cell>
          <cell r="C300" t="str">
            <v>M3</v>
          </cell>
          <cell r="D300">
            <v>4669</v>
          </cell>
        </row>
        <row r="301">
          <cell r="A301">
            <v>325</v>
          </cell>
          <cell r="B301" t="str">
            <v>RELLENOS  DE   EXCAVACION</v>
          </cell>
          <cell r="C301" t="str">
            <v>M3</v>
          </cell>
          <cell r="D301">
            <v>303424</v>
          </cell>
        </row>
        <row r="302">
          <cell r="A302">
            <v>326</v>
          </cell>
          <cell r="B302" t="str">
            <v>RETIRO  SOBRANTES  TIERRA</v>
          </cell>
          <cell r="C302" t="str">
            <v>M3</v>
          </cell>
          <cell r="D302">
            <v>25195</v>
          </cell>
        </row>
        <row r="303">
          <cell r="A303">
            <v>327</v>
          </cell>
          <cell r="B303" t="str">
            <v>DEMOL.CIMIENTO  ENTERRADO</v>
          </cell>
          <cell r="C303" t="str">
            <v>M3</v>
          </cell>
          <cell r="D303">
            <v>1925</v>
          </cell>
        </row>
        <row r="304">
          <cell r="A304">
            <v>328</v>
          </cell>
          <cell r="B304" t="str">
            <v>DEMOL.CABEZAS     PILOTE1</v>
          </cell>
          <cell r="C304" t="str">
            <v>M3</v>
          </cell>
          <cell r="D304">
            <v>4889</v>
          </cell>
        </row>
        <row r="305">
          <cell r="A305">
            <v>329</v>
          </cell>
          <cell r="B305" t="str">
            <v>BASE CONCRETO POBRE e=.01</v>
          </cell>
          <cell r="C305" t="str">
            <v>M2</v>
          </cell>
          <cell r="D305">
            <v>3845</v>
          </cell>
        </row>
        <row r="306">
          <cell r="A306">
            <v>330</v>
          </cell>
          <cell r="B306" t="str">
            <v>PILOTES HINCADOS    25x22</v>
          </cell>
          <cell r="C306" t="str">
            <v>ML</v>
          </cell>
          <cell r="D306">
            <v>9100</v>
          </cell>
        </row>
        <row r="307">
          <cell r="A307">
            <v>332</v>
          </cell>
          <cell r="B307" t="str">
            <v>CONCRETO VIGAS CIMENTACION</v>
          </cell>
          <cell r="C307" t="str">
            <v>M3</v>
          </cell>
          <cell r="D307">
            <v>22527</v>
          </cell>
        </row>
        <row r="308">
          <cell r="A308">
            <v>333</v>
          </cell>
          <cell r="B308" t="str">
            <v>COLUMNAS EN CONCRETO</v>
          </cell>
          <cell r="C308" t="str">
            <v>M3</v>
          </cell>
          <cell r="D308">
            <v>23084</v>
          </cell>
        </row>
        <row r="309">
          <cell r="A309">
            <v>334</v>
          </cell>
          <cell r="B309" t="str">
            <v>ESCALERA</v>
          </cell>
          <cell r="C309" t="str">
            <v>M3</v>
          </cell>
          <cell r="D309">
            <v>1340</v>
          </cell>
        </row>
        <row r="310">
          <cell r="A310">
            <v>335</v>
          </cell>
          <cell r="B310" t="str">
            <v>PASOS PREF.ESCALERAS  L=1</v>
          </cell>
          <cell r="C310" t="str">
            <v>UN</v>
          </cell>
          <cell r="D310">
            <v>23919</v>
          </cell>
        </row>
        <row r="311">
          <cell r="A311">
            <v>336</v>
          </cell>
          <cell r="B311" t="str">
            <v>MUROS CONTENCION   h=2.00</v>
          </cell>
          <cell r="C311" t="str">
            <v>M3</v>
          </cell>
          <cell r="D311">
            <v>5570</v>
          </cell>
        </row>
        <row r="312">
          <cell r="A312">
            <v>337</v>
          </cell>
          <cell r="B312" t="str">
            <v>TANQUE SUBTERRANEO</v>
          </cell>
          <cell r="C312" t="str">
            <v>M3</v>
          </cell>
          <cell r="D312">
            <v>34413</v>
          </cell>
        </row>
        <row r="313">
          <cell r="A313">
            <v>338</v>
          </cell>
          <cell r="B313" t="str">
            <v>TANQUE ELEVADO</v>
          </cell>
          <cell r="C313" t="str">
            <v>M3</v>
          </cell>
          <cell r="D313">
            <v>15190</v>
          </cell>
        </row>
        <row r="314">
          <cell r="A314">
            <v>339</v>
          </cell>
          <cell r="B314" t="str">
            <v>CONCRETO VIGAS AEREAS</v>
          </cell>
          <cell r="C314" t="str">
            <v>M3</v>
          </cell>
          <cell r="D314">
            <v>1989</v>
          </cell>
        </row>
        <row r="315">
          <cell r="A315">
            <v>340</v>
          </cell>
          <cell r="B315" t="str">
            <v>LOSA MACIZA         h=.10</v>
          </cell>
          <cell r="C315" t="str">
            <v>M2</v>
          </cell>
          <cell r="D315">
            <v>20631</v>
          </cell>
        </row>
        <row r="316">
          <cell r="A316">
            <v>341</v>
          </cell>
          <cell r="B316" t="str">
            <v>LOSA MACIZA         h=.12</v>
          </cell>
          <cell r="C316" t="str">
            <v>M2</v>
          </cell>
          <cell r="D316">
            <v>20103</v>
          </cell>
        </row>
        <row r="317">
          <cell r="A317">
            <v>342</v>
          </cell>
          <cell r="B317" t="str">
            <v>LOSA MACIZA         h=.15</v>
          </cell>
          <cell r="C317" t="str">
            <v>M2</v>
          </cell>
          <cell r="D317">
            <v>9280</v>
          </cell>
        </row>
        <row r="318">
          <cell r="A318">
            <v>347</v>
          </cell>
          <cell r="B318" t="str">
            <v>ENTREP.CASETON  SIN VIGAS</v>
          </cell>
          <cell r="C318" t="str">
            <v>M2</v>
          </cell>
          <cell r="D318">
            <v>25195</v>
          </cell>
        </row>
        <row r="319">
          <cell r="A319">
            <v>348</v>
          </cell>
          <cell r="B319" t="str">
            <v>ENTREP.CASETON  CON VIGAS</v>
          </cell>
          <cell r="C319" t="str">
            <v>M2</v>
          </cell>
          <cell r="D319">
            <v>13050</v>
          </cell>
        </row>
        <row r="320">
          <cell r="A320">
            <v>349</v>
          </cell>
          <cell r="B320" t="str">
            <v>ENTREPISOS UU  SIN C.RASO</v>
          </cell>
          <cell r="C320" t="str">
            <v>M2</v>
          </cell>
          <cell r="D320">
            <v>279170</v>
          </cell>
        </row>
        <row r="321">
          <cell r="A321">
            <v>350</v>
          </cell>
          <cell r="B321" t="str">
            <v>ENTREPISOS UU  CON C.RASO</v>
          </cell>
          <cell r="C321" t="str">
            <v>M2</v>
          </cell>
          <cell r="D321">
            <v>9454</v>
          </cell>
        </row>
        <row r="322">
          <cell r="A322">
            <v>351</v>
          </cell>
          <cell r="B322" t="str">
            <v>ENTREPISOS VIGUETA BLOQUE</v>
          </cell>
          <cell r="C322" t="str">
            <v>M2</v>
          </cell>
          <cell r="D322">
            <v>112056</v>
          </cell>
        </row>
        <row r="323">
          <cell r="A323">
            <v>355</v>
          </cell>
          <cell r="B323" t="str">
            <v>ENTREPISOS         FIBRIT</v>
          </cell>
          <cell r="C323" t="str">
            <v>M2</v>
          </cell>
          <cell r="D323">
            <v>117044</v>
          </cell>
        </row>
        <row r="324">
          <cell r="A324">
            <v>356</v>
          </cell>
          <cell r="B324" t="str">
            <v>IMPERM.INTEG CONC  TOXEM.</v>
          </cell>
          <cell r="C324" t="str">
            <v>M3</v>
          </cell>
          <cell r="D324">
            <v>123192</v>
          </cell>
        </row>
        <row r="325">
          <cell r="A325">
            <v>357</v>
          </cell>
          <cell r="B325" t="str">
            <v>REFUERZOS MALLA</v>
          </cell>
          <cell r="C325" t="str">
            <v>KG</v>
          </cell>
          <cell r="D325">
            <v>131544</v>
          </cell>
        </row>
        <row r="326">
          <cell r="A326">
            <v>358</v>
          </cell>
          <cell r="B326" t="str">
            <v>REFUERZOS HIERRO 37000 F1</v>
          </cell>
          <cell r="C326" t="str">
            <v>TN</v>
          </cell>
          <cell r="D326">
            <v>138156</v>
          </cell>
        </row>
        <row r="327">
          <cell r="A327">
            <v>359</v>
          </cell>
          <cell r="B327" t="str">
            <v>REFUERZOS HIERRO 60000 F1</v>
          </cell>
          <cell r="C327" t="str">
            <v>TN</v>
          </cell>
          <cell r="D327">
            <v>147204</v>
          </cell>
        </row>
        <row r="328">
          <cell r="A328">
            <v>385</v>
          </cell>
          <cell r="B328" t="str">
            <v>PISO SINTETICO TENISSINCO</v>
          </cell>
          <cell r="C328" t="str">
            <v>M2</v>
          </cell>
          <cell r="D328">
            <v>156832</v>
          </cell>
        </row>
        <row r="329">
          <cell r="A329">
            <v>386</v>
          </cell>
          <cell r="B329" t="str">
            <v>PISO SINTETICO TENISLEIBO</v>
          </cell>
          <cell r="C329" t="str">
            <v>M2</v>
          </cell>
          <cell r="D329">
            <v>165300</v>
          </cell>
        </row>
        <row r="330">
          <cell r="A330">
            <v>387</v>
          </cell>
          <cell r="B330" t="str">
            <v>EQUIPO1</v>
          </cell>
          <cell r="C330" t="str">
            <v>HR</v>
          </cell>
          <cell r="D330">
            <v>180960</v>
          </cell>
        </row>
        <row r="331">
          <cell r="A331">
            <v>397</v>
          </cell>
          <cell r="B331" t="str">
            <v>ENTRAMADO  TEJA  ONDULADA</v>
          </cell>
          <cell r="C331" t="str">
            <v>M2</v>
          </cell>
          <cell r="D331">
            <v>35496</v>
          </cell>
        </row>
        <row r="332">
          <cell r="A332">
            <v>398</v>
          </cell>
          <cell r="B332" t="str">
            <v>ENTRAMADO  TEJA     MOORE</v>
          </cell>
          <cell r="C332" t="str">
            <v>M2</v>
          </cell>
          <cell r="D332">
            <v>5104</v>
          </cell>
        </row>
        <row r="333">
          <cell r="A333">
            <v>399</v>
          </cell>
          <cell r="B333" t="str">
            <v>ENTRAMADO  TEJA  DE BARRO</v>
          </cell>
          <cell r="C333" t="str">
            <v>M2</v>
          </cell>
          <cell r="D333">
            <v>5104</v>
          </cell>
        </row>
        <row r="334">
          <cell r="A334">
            <v>400</v>
          </cell>
          <cell r="B334" t="str">
            <v>INMUNIZANTE PARA CUBIERTA</v>
          </cell>
          <cell r="C334" t="str">
            <v>M2</v>
          </cell>
          <cell r="D334">
            <v>5452</v>
          </cell>
        </row>
        <row r="335">
          <cell r="A335">
            <v>401</v>
          </cell>
          <cell r="B335" t="str">
            <v>TEJA ETERNIT         No.4</v>
          </cell>
          <cell r="C335" t="str">
            <v>M2</v>
          </cell>
          <cell r="D335">
            <v>5452</v>
          </cell>
        </row>
        <row r="336">
          <cell r="A336">
            <v>402</v>
          </cell>
          <cell r="B336" t="str">
            <v>TEJA ETERNIT         No.6</v>
          </cell>
          <cell r="C336" t="str">
            <v>M2</v>
          </cell>
          <cell r="D336">
            <v>5568</v>
          </cell>
        </row>
        <row r="337">
          <cell r="A337">
            <v>403</v>
          </cell>
          <cell r="B337" t="str">
            <v>TEJA ETERNIT         No.8</v>
          </cell>
          <cell r="C337" t="str">
            <v>M2</v>
          </cell>
          <cell r="D337">
            <v>1415</v>
          </cell>
        </row>
        <row r="338">
          <cell r="A338">
            <v>404</v>
          </cell>
          <cell r="B338" t="str">
            <v>CABALLETE  TEJA   ETERNIT</v>
          </cell>
          <cell r="C338" t="str">
            <v>ML</v>
          </cell>
          <cell r="D338">
            <v>5684</v>
          </cell>
        </row>
        <row r="339">
          <cell r="A339">
            <v>405</v>
          </cell>
          <cell r="B339" t="str">
            <v>ALISTADO IMP.  TEJA BARRO</v>
          </cell>
          <cell r="C339" t="str">
            <v>M2</v>
          </cell>
          <cell r="D339">
            <v>458</v>
          </cell>
        </row>
        <row r="340">
          <cell r="A340">
            <v>406</v>
          </cell>
          <cell r="B340" t="str">
            <v>TEJA  DE  BARRO     MOORE</v>
          </cell>
          <cell r="C340" t="str">
            <v>M2</v>
          </cell>
          <cell r="D340">
            <v>11600</v>
          </cell>
        </row>
        <row r="341">
          <cell r="A341">
            <v>409</v>
          </cell>
          <cell r="B341" t="str">
            <v>CABALLETE  TEJA     MOORE</v>
          </cell>
          <cell r="C341" t="str">
            <v>ML</v>
          </cell>
          <cell r="D341">
            <v>1839</v>
          </cell>
        </row>
        <row r="342">
          <cell r="A342">
            <v>410</v>
          </cell>
          <cell r="B342" t="str">
            <v>TEJA DE BARRO   S/ETERNIT</v>
          </cell>
          <cell r="C342" t="str">
            <v>M2</v>
          </cell>
          <cell r="D342">
            <v>4504</v>
          </cell>
        </row>
        <row r="343">
          <cell r="A343">
            <v>412</v>
          </cell>
          <cell r="B343" t="str">
            <v>CANALETA 90       DE 3.75</v>
          </cell>
          <cell r="C343" t="str">
            <v>M2</v>
          </cell>
          <cell r="D343">
            <v>4000</v>
          </cell>
        </row>
        <row r="344">
          <cell r="A344">
            <v>413</v>
          </cell>
          <cell r="B344" t="str">
            <v>CANALETA 90       DE 4.50</v>
          </cell>
          <cell r="C344" t="str">
            <v>M2</v>
          </cell>
          <cell r="D344">
            <v>13032</v>
          </cell>
        </row>
        <row r="345">
          <cell r="A345">
            <v>414</v>
          </cell>
          <cell r="B345" t="str">
            <v>CANALETA 90       DE 5.25</v>
          </cell>
          <cell r="C345" t="str">
            <v>M2</v>
          </cell>
          <cell r="D345">
            <v>2000</v>
          </cell>
        </row>
        <row r="346">
          <cell r="A346">
            <v>415</v>
          </cell>
          <cell r="B346" t="str">
            <v>CANALETA 90       DE 6.00</v>
          </cell>
          <cell r="C346" t="str">
            <v>M2</v>
          </cell>
          <cell r="D346">
            <v>2200</v>
          </cell>
        </row>
        <row r="347">
          <cell r="A347">
            <v>416</v>
          </cell>
          <cell r="B347" t="str">
            <v>CANALETA 90       DE 7.50</v>
          </cell>
          <cell r="C347" t="str">
            <v>M2</v>
          </cell>
          <cell r="D347">
            <v>2500</v>
          </cell>
        </row>
        <row r="348">
          <cell r="A348">
            <v>417</v>
          </cell>
          <cell r="B348" t="str">
            <v>CANALETA 90       DE 9.00</v>
          </cell>
          <cell r="C348" t="str">
            <v>M2</v>
          </cell>
          <cell r="D348">
            <v>2500</v>
          </cell>
        </row>
        <row r="349">
          <cell r="A349">
            <v>418</v>
          </cell>
          <cell r="B349" t="str">
            <v>CANALETA 43       DE 3.50</v>
          </cell>
          <cell r="C349" t="str">
            <v>M2</v>
          </cell>
          <cell r="D349">
            <v>10550</v>
          </cell>
        </row>
        <row r="350">
          <cell r="A350">
            <v>419</v>
          </cell>
          <cell r="B350" t="str">
            <v>CANALETA 43       DE 4.00</v>
          </cell>
          <cell r="C350" t="str">
            <v>M2</v>
          </cell>
          <cell r="D350">
            <v>9312</v>
          </cell>
        </row>
        <row r="351">
          <cell r="A351">
            <v>420</v>
          </cell>
          <cell r="B351" t="str">
            <v>CANALETA 43       DE 4.50</v>
          </cell>
          <cell r="C351" t="str">
            <v>M2</v>
          </cell>
          <cell r="D351">
            <v>10550</v>
          </cell>
        </row>
        <row r="352">
          <cell r="A352">
            <v>421</v>
          </cell>
          <cell r="B352" t="str">
            <v>CANALETA 43       DE 5.00</v>
          </cell>
          <cell r="C352" t="str">
            <v>M2</v>
          </cell>
          <cell r="D352">
            <v>9312</v>
          </cell>
        </row>
        <row r="353">
          <cell r="A353">
            <v>422</v>
          </cell>
          <cell r="B353" t="str">
            <v>CANALETA 43       DE 5.50</v>
          </cell>
          <cell r="C353" t="str">
            <v>M2</v>
          </cell>
          <cell r="D353">
            <v>0</v>
          </cell>
        </row>
        <row r="354">
          <cell r="A354">
            <v>423</v>
          </cell>
          <cell r="B354" t="str">
            <v>CANALETA 43       DE 6.00</v>
          </cell>
          <cell r="C354" t="str">
            <v>M2</v>
          </cell>
          <cell r="D354">
            <v>8023</v>
          </cell>
        </row>
        <row r="355">
          <cell r="A355">
            <v>424</v>
          </cell>
          <cell r="B355" t="str">
            <v>AFINADO  CUBIERTAS PLANAS</v>
          </cell>
          <cell r="C355" t="str">
            <v>M2</v>
          </cell>
          <cell r="D355">
            <v>13223</v>
          </cell>
        </row>
        <row r="356">
          <cell r="A356">
            <v>425</v>
          </cell>
          <cell r="B356" t="str">
            <v>PERMA PLY   3 CAPAS</v>
          </cell>
          <cell r="C356" t="str">
            <v>M2</v>
          </cell>
          <cell r="D356">
            <v>17553</v>
          </cell>
        </row>
        <row r="357">
          <cell r="A357">
            <v>426</v>
          </cell>
          <cell r="B357" t="str">
            <v>MANTO FIBERGLASS       3M</v>
          </cell>
          <cell r="C357" t="str">
            <v>M2</v>
          </cell>
          <cell r="D357">
            <v>8587</v>
          </cell>
        </row>
        <row r="358">
          <cell r="A358">
            <v>427</v>
          </cell>
          <cell r="B358" t="str">
            <v>MANTO FIBERGLASS       2M</v>
          </cell>
          <cell r="C358" t="str">
            <v>M2</v>
          </cell>
          <cell r="D358">
            <v>25520</v>
          </cell>
        </row>
        <row r="359">
          <cell r="A359">
            <v>428</v>
          </cell>
          <cell r="B359" t="str">
            <v>SHINGLE     CON IMPERMEAB</v>
          </cell>
          <cell r="C359" t="str">
            <v>M2</v>
          </cell>
          <cell r="D359">
            <v>63800</v>
          </cell>
        </row>
        <row r="360">
          <cell r="A360">
            <v>429</v>
          </cell>
          <cell r="B360" t="str">
            <v>TEJA ESPAÑOLA     ETERNIT</v>
          </cell>
          <cell r="C360" t="str">
            <v>M2</v>
          </cell>
          <cell r="D360">
            <v>55680</v>
          </cell>
        </row>
        <row r="361">
          <cell r="A361">
            <v>430</v>
          </cell>
          <cell r="B361" t="str">
            <v>TEJA TRANSPARENTE    No.4</v>
          </cell>
          <cell r="C361" t="str">
            <v>M2</v>
          </cell>
          <cell r="D361">
            <v>44892</v>
          </cell>
        </row>
        <row r="362">
          <cell r="A362">
            <v>431</v>
          </cell>
          <cell r="B362" t="str">
            <v>TEJA TRANSPARENTE    No.6</v>
          </cell>
          <cell r="C362" t="str">
            <v>M2</v>
          </cell>
          <cell r="D362">
            <v>107996</v>
          </cell>
        </row>
        <row r="363">
          <cell r="A363">
            <v>432</v>
          </cell>
          <cell r="B363" t="str">
            <v>CANALETA ACESCO   DE 4.50</v>
          </cell>
          <cell r="C363" t="str">
            <v>M2</v>
          </cell>
          <cell r="D363">
            <v>114608</v>
          </cell>
        </row>
        <row r="364">
          <cell r="A364">
            <v>433</v>
          </cell>
          <cell r="B364" t="str">
            <v>DOMO CIRCULAR      d=1.10</v>
          </cell>
          <cell r="C364" t="str">
            <v>UN</v>
          </cell>
          <cell r="D364">
            <v>117160</v>
          </cell>
        </row>
        <row r="365">
          <cell r="A365">
            <v>437</v>
          </cell>
          <cell r="B365" t="str">
            <v>CANAL LATON        d=0.50</v>
          </cell>
          <cell r="C365" t="str">
            <v>ML</v>
          </cell>
          <cell r="D365">
            <v>122960</v>
          </cell>
        </row>
        <row r="366">
          <cell r="A366">
            <v>438</v>
          </cell>
          <cell r="B366" t="str">
            <v>CANAL LATON        d=0.75</v>
          </cell>
          <cell r="C366" t="str">
            <v>ML</v>
          </cell>
          <cell r="D366">
            <v>104980</v>
          </cell>
        </row>
        <row r="367">
          <cell r="A367">
            <v>439</v>
          </cell>
          <cell r="B367" t="str">
            <v>CANAL LATON        d=1.00</v>
          </cell>
          <cell r="C367" t="str">
            <v>ML</v>
          </cell>
          <cell r="D367">
            <v>111012</v>
          </cell>
        </row>
        <row r="368">
          <cell r="A368">
            <v>440</v>
          </cell>
          <cell r="B368" t="str">
            <v>BAJANTE LATON      12 x 6</v>
          </cell>
          <cell r="C368" t="str">
            <v>ML</v>
          </cell>
          <cell r="D368">
            <v>120060</v>
          </cell>
        </row>
        <row r="369">
          <cell r="A369">
            <v>441</v>
          </cell>
          <cell r="B369" t="str">
            <v>FLANCHE LATON        0.08</v>
          </cell>
          <cell r="C369" t="str">
            <v>ML</v>
          </cell>
          <cell r="D369">
            <v>132704</v>
          </cell>
        </row>
        <row r="370">
          <cell r="A370">
            <v>442</v>
          </cell>
          <cell r="B370" t="str">
            <v>CANAL   PVC 3"</v>
          </cell>
          <cell r="C370" t="str">
            <v>ML</v>
          </cell>
          <cell r="D370">
            <v>853</v>
          </cell>
        </row>
        <row r="371">
          <cell r="A371">
            <v>443</v>
          </cell>
          <cell r="B371" t="str">
            <v>BAJANTE PVC 3"</v>
          </cell>
          <cell r="C371" t="str">
            <v>ML</v>
          </cell>
          <cell r="D371">
            <v>1090</v>
          </cell>
        </row>
        <row r="372">
          <cell r="A372">
            <v>444</v>
          </cell>
          <cell r="B372" t="str">
            <v>TRAGANTES              4"</v>
          </cell>
          <cell r="C372" t="str">
            <v>UN</v>
          </cell>
          <cell r="D372">
            <v>106720</v>
          </cell>
        </row>
        <row r="373">
          <cell r="A373">
            <v>445</v>
          </cell>
          <cell r="B373" t="str">
            <v>TRAGANTES              6"</v>
          </cell>
          <cell r="C373" t="str">
            <v>UN</v>
          </cell>
          <cell r="D373">
            <v>2400</v>
          </cell>
        </row>
        <row r="374">
          <cell r="A374">
            <v>478</v>
          </cell>
          <cell r="B374" t="str">
            <v>MALLA    PARA     PAÑETAR</v>
          </cell>
          <cell r="C374" t="str">
            <v>M2</v>
          </cell>
          <cell r="D374">
            <v>737</v>
          </cell>
        </row>
        <row r="375">
          <cell r="A375">
            <v>479</v>
          </cell>
          <cell r="B375" t="str">
            <v>ARMADURA   MADERA Y MALLA</v>
          </cell>
          <cell r="C375" t="str">
            <v>M2</v>
          </cell>
          <cell r="D375">
            <v>945</v>
          </cell>
        </row>
        <row r="376">
          <cell r="A376">
            <v>480</v>
          </cell>
          <cell r="B376" t="str">
            <v>CIELO RASO PINO CIPRES</v>
          </cell>
          <cell r="C376" t="str">
            <v>M2</v>
          </cell>
          <cell r="D376">
            <v>107880</v>
          </cell>
        </row>
        <row r="377">
          <cell r="A377">
            <v>481</v>
          </cell>
          <cell r="B377" t="str">
            <v>CIELO RASO MARFIL</v>
          </cell>
          <cell r="C377" t="str">
            <v>M2</v>
          </cell>
          <cell r="D377">
            <v>9338</v>
          </cell>
        </row>
        <row r="378">
          <cell r="A378">
            <v>482</v>
          </cell>
          <cell r="B378" t="str">
            <v>CIELO RASO CEDRILLO</v>
          </cell>
          <cell r="C378" t="str">
            <v>M2</v>
          </cell>
          <cell r="D378">
            <v>101500</v>
          </cell>
        </row>
        <row r="379">
          <cell r="A379">
            <v>483</v>
          </cell>
          <cell r="B379" t="str">
            <v>CIELO RASO ZAPAN</v>
          </cell>
          <cell r="C379" t="str">
            <v>M2</v>
          </cell>
          <cell r="D379">
            <v>106720</v>
          </cell>
        </row>
        <row r="380">
          <cell r="A380">
            <v>484</v>
          </cell>
          <cell r="B380" t="str">
            <v>CANES EN PLANCHON</v>
          </cell>
          <cell r="C380" t="str">
            <v>ML</v>
          </cell>
          <cell r="D380">
            <v>109736</v>
          </cell>
        </row>
        <row r="381">
          <cell r="A381">
            <v>485</v>
          </cell>
          <cell r="B381" t="str">
            <v>LAMINA   PLANA    ETERNIT</v>
          </cell>
          <cell r="C381" t="str">
            <v>M2</v>
          </cell>
          <cell r="D381">
            <v>115852</v>
          </cell>
        </row>
        <row r="382">
          <cell r="A382">
            <v>486</v>
          </cell>
          <cell r="B382" t="str">
            <v>CIELO RASO DURACUSTIC</v>
          </cell>
          <cell r="C382" t="str">
            <v>M2</v>
          </cell>
          <cell r="D382">
            <v>120640</v>
          </cell>
        </row>
        <row r="383">
          <cell r="A383">
            <v>487</v>
          </cell>
          <cell r="B383" t="str">
            <v>CIELO RASO AMARILLON</v>
          </cell>
          <cell r="C383" t="str">
            <v>M2</v>
          </cell>
          <cell r="D383">
            <v>124700</v>
          </cell>
        </row>
        <row r="384">
          <cell r="A384">
            <v>488</v>
          </cell>
          <cell r="B384" t="str">
            <v>LUXACELL ACERO</v>
          </cell>
          <cell r="C384" t="str">
            <v>M2</v>
          </cell>
          <cell r="D384">
            <v>129920</v>
          </cell>
        </row>
        <row r="385">
          <cell r="A385">
            <v>489</v>
          </cell>
          <cell r="B385" t="str">
            <v>LUXALON ALUMINIO    P  80</v>
          </cell>
          <cell r="C385" t="str">
            <v>M2</v>
          </cell>
          <cell r="D385">
            <v>134560</v>
          </cell>
        </row>
        <row r="386">
          <cell r="A386">
            <v>490</v>
          </cell>
          <cell r="B386" t="str">
            <v>LUXALON GALV.ACUST. P 130</v>
          </cell>
          <cell r="C386" t="str">
            <v>M2</v>
          </cell>
          <cell r="D386">
            <v>146160</v>
          </cell>
        </row>
        <row r="387">
          <cell r="A387">
            <v>491</v>
          </cell>
          <cell r="B387" t="str">
            <v>LUXALON ACERO ACUST.P  80</v>
          </cell>
          <cell r="C387" t="str">
            <v>M2</v>
          </cell>
          <cell r="D387">
            <v>129688</v>
          </cell>
        </row>
        <row r="388">
          <cell r="A388">
            <v>492</v>
          </cell>
          <cell r="B388" t="str">
            <v>LUXALON ACERO DECOR P 130</v>
          </cell>
          <cell r="C388" t="str">
            <v>M2</v>
          </cell>
          <cell r="D388">
            <v>134096</v>
          </cell>
        </row>
        <row r="389">
          <cell r="A389">
            <v>493</v>
          </cell>
          <cell r="B389" t="str">
            <v>C.RASO YESO (OCULTO)</v>
          </cell>
          <cell r="C389" t="str">
            <v>M2</v>
          </cell>
          <cell r="D389">
            <v>139896</v>
          </cell>
        </row>
        <row r="390">
          <cell r="A390">
            <v>494</v>
          </cell>
          <cell r="B390" t="str">
            <v>C.RASO YESO SEMI OCULTO</v>
          </cell>
          <cell r="C390" t="str">
            <v>M2</v>
          </cell>
          <cell r="D390">
            <v>2025</v>
          </cell>
        </row>
        <row r="391">
          <cell r="A391">
            <v>495</v>
          </cell>
          <cell r="B391" t="str">
            <v>FRISO YESO</v>
          </cell>
          <cell r="C391" t="str">
            <v>ML</v>
          </cell>
          <cell r="D391">
            <v>1570</v>
          </cell>
        </row>
        <row r="392">
          <cell r="A392">
            <v>496</v>
          </cell>
          <cell r="B392" t="str">
            <v>APLIQUE  YESO</v>
          </cell>
          <cell r="C392" t="str">
            <v>ML</v>
          </cell>
          <cell r="D392">
            <v>100</v>
          </cell>
        </row>
        <row r="393">
          <cell r="A393">
            <v>497</v>
          </cell>
          <cell r="B393" t="str">
            <v>CORNISAS YESO</v>
          </cell>
          <cell r="C393" t="str">
            <v>ML</v>
          </cell>
          <cell r="D393">
            <v>5394</v>
          </cell>
        </row>
        <row r="394">
          <cell r="A394">
            <v>498</v>
          </cell>
          <cell r="B394" t="str">
            <v>TRIPLEX PIZANO       9 mm</v>
          </cell>
          <cell r="C394" t="str">
            <v>M2</v>
          </cell>
          <cell r="D394">
            <v>1624</v>
          </cell>
        </row>
        <row r="395">
          <cell r="A395">
            <v>499</v>
          </cell>
          <cell r="B395" t="str">
            <v>TABLEX              19 mm</v>
          </cell>
          <cell r="C395" t="str">
            <v>M2</v>
          </cell>
          <cell r="D395">
            <v>6380</v>
          </cell>
        </row>
        <row r="396">
          <cell r="A396">
            <v>500</v>
          </cell>
          <cell r="B396" t="str">
            <v>CIELO RASO OTOBO</v>
          </cell>
          <cell r="C396" t="str">
            <v>M2</v>
          </cell>
          <cell r="D396">
            <v>3480</v>
          </cell>
        </row>
        <row r="397">
          <cell r="A397">
            <v>501</v>
          </cell>
          <cell r="B397" t="str">
            <v>CIELO RASO PARDILLO</v>
          </cell>
          <cell r="C397" t="str">
            <v>M2</v>
          </cell>
          <cell r="D397">
            <v>3712</v>
          </cell>
        </row>
        <row r="398">
          <cell r="A398">
            <v>532</v>
          </cell>
          <cell r="B398" t="str">
            <v>EXCAVACION  VIGA CIMIENTO</v>
          </cell>
          <cell r="C398" t="str">
            <v>M3</v>
          </cell>
          <cell r="D398">
            <v>3944</v>
          </cell>
        </row>
        <row r="399">
          <cell r="A399">
            <v>533</v>
          </cell>
          <cell r="B399" t="str">
            <v>RELLENOS   DE  EXCAVACION</v>
          </cell>
          <cell r="C399" t="str">
            <v>M3</v>
          </cell>
          <cell r="D399">
            <v>4176</v>
          </cell>
        </row>
        <row r="400">
          <cell r="A400">
            <v>534</v>
          </cell>
          <cell r="B400" t="str">
            <v>RETIRO  SOBRANTES  TIERR1</v>
          </cell>
          <cell r="C400" t="str">
            <v>M3</v>
          </cell>
          <cell r="D400">
            <v>4408</v>
          </cell>
        </row>
        <row r="401">
          <cell r="A401">
            <v>535</v>
          </cell>
          <cell r="B401" t="str">
            <v>RELLENOS  AGREGADO PETREO</v>
          </cell>
          <cell r="C401" t="str">
            <v>M3</v>
          </cell>
          <cell r="D401">
            <v>31473.910600000003</v>
          </cell>
        </row>
        <row r="402">
          <cell r="A402">
            <v>536</v>
          </cell>
          <cell r="B402" t="str">
            <v>ENSAYOS  DENSIDAD TERRENO</v>
          </cell>
          <cell r="C402" t="str">
            <v>UN</v>
          </cell>
          <cell r="D402">
            <v>4872</v>
          </cell>
        </row>
        <row r="403">
          <cell r="A403">
            <v>537</v>
          </cell>
          <cell r="B403" t="str">
            <v>ENSAYOS PROCTOR</v>
          </cell>
          <cell r="C403" t="str">
            <v>UN</v>
          </cell>
          <cell r="D403">
            <v>5104</v>
          </cell>
        </row>
        <row r="404">
          <cell r="A404">
            <v>538</v>
          </cell>
          <cell r="B404" t="str">
            <v>POLISEC</v>
          </cell>
          <cell r="C404" t="str">
            <v>M2</v>
          </cell>
          <cell r="D404">
            <v>5336</v>
          </cell>
        </row>
        <row r="405">
          <cell r="A405">
            <v>539</v>
          </cell>
          <cell r="B405" t="str">
            <v>PLACA BASE CONCRETO  0.08</v>
          </cell>
          <cell r="C405" t="str">
            <v>M2</v>
          </cell>
          <cell r="D405">
            <v>8932</v>
          </cell>
        </row>
        <row r="406">
          <cell r="A406">
            <v>540</v>
          </cell>
          <cell r="B406" t="str">
            <v>PLACA BASE CONCRETO  2,500 PSI e= 0.10 M</v>
          </cell>
          <cell r="C406" t="str">
            <v>M2</v>
          </cell>
          <cell r="D406">
            <v>25752.415999999997</v>
          </cell>
        </row>
        <row r="407">
          <cell r="A407">
            <v>541</v>
          </cell>
          <cell r="B407" t="str">
            <v>PLACA BASE CONCRETO  0.15</v>
          </cell>
          <cell r="C407" t="str">
            <v>M2</v>
          </cell>
          <cell r="D407">
            <v>9976</v>
          </cell>
        </row>
        <row r="408">
          <cell r="A408">
            <v>542</v>
          </cell>
          <cell r="B408" t="str">
            <v>CONCRETO BASE GRADAS</v>
          </cell>
          <cell r="C408" t="str">
            <v>M2</v>
          </cell>
          <cell r="D408">
            <v>11368</v>
          </cell>
        </row>
        <row r="409">
          <cell r="A409">
            <v>543</v>
          </cell>
          <cell r="B409" t="str">
            <v>CONCRETO SARDINELES  0.40</v>
          </cell>
          <cell r="C409" t="str">
            <v>ML</v>
          </cell>
          <cell r="D409">
            <v>11716</v>
          </cell>
        </row>
        <row r="410">
          <cell r="A410">
            <v>544</v>
          </cell>
          <cell r="B410" t="str">
            <v>CONCRETO ANDENES     0.10</v>
          </cell>
          <cell r="C410" t="str">
            <v>M2</v>
          </cell>
          <cell r="D410">
            <v>12644</v>
          </cell>
        </row>
        <row r="411">
          <cell r="A411">
            <v>545</v>
          </cell>
          <cell r="B411" t="str">
            <v>CONCRETO ESTRIADO  RAMPAS</v>
          </cell>
          <cell r="C411" t="str">
            <v>M2</v>
          </cell>
          <cell r="D411">
            <v>14732</v>
          </cell>
        </row>
        <row r="412">
          <cell r="A412">
            <v>546</v>
          </cell>
          <cell r="B412" t="str">
            <v>MANTO FIBERGLASS   600 XT</v>
          </cell>
          <cell r="C412" t="str">
            <v>T2</v>
          </cell>
          <cell r="D412">
            <v>15428</v>
          </cell>
        </row>
        <row r="413">
          <cell r="A413">
            <v>547</v>
          </cell>
          <cell r="B413" t="str">
            <v>PERMA PLY         2 CAPAS</v>
          </cell>
          <cell r="C413" t="str">
            <v>M2</v>
          </cell>
          <cell r="D413">
            <v>16124</v>
          </cell>
        </row>
        <row r="414">
          <cell r="A414">
            <v>548</v>
          </cell>
          <cell r="B414" t="str">
            <v>ALISTADO ENDURECIDO</v>
          </cell>
          <cell r="C414" t="str">
            <v>M2</v>
          </cell>
          <cell r="D414">
            <v>96280</v>
          </cell>
        </row>
        <row r="415">
          <cell r="A415">
            <v>549</v>
          </cell>
          <cell r="B415" t="str">
            <v>ALISTADO ENDURECID1</v>
          </cell>
          <cell r="C415" t="str">
            <v>M2</v>
          </cell>
          <cell r="D415">
            <v>99760</v>
          </cell>
        </row>
        <row r="416">
          <cell r="A416">
            <v>550</v>
          </cell>
          <cell r="B416" t="str">
            <v>ALISTADO PISOS       0.04</v>
          </cell>
          <cell r="C416" t="str">
            <v>M2</v>
          </cell>
          <cell r="D416">
            <v>105212</v>
          </cell>
        </row>
        <row r="417">
          <cell r="A417">
            <v>551</v>
          </cell>
          <cell r="B417" t="str">
            <v>ALISTADO IMP.PISOS   0.04</v>
          </cell>
          <cell r="C417" t="str">
            <v>M2</v>
          </cell>
          <cell r="D417">
            <v>112288</v>
          </cell>
        </row>
        <row r="418">
          <cell r="A418">
            <v>552</v>
          </cell>
          <cell r="B418" t="str">
            <v>ALISTADO IMP.PISOS   0.01</v>
          </cell>
          <cell r="C418" t="str">
            <v>M2</v>
          </cell>
          <cell r="D418">
            <v>118320</v>
          </cell>
        </row>
        <row r="419">
          <cell r="A419">
            <v>553</v>
          </cell>
          <cell r="B419" t="str">
            <v>ALISTADO PARA LISTON</v>
          </cell>
          <cell r="C419" t="str">
            <v>M2</v>
          </cell>
          <cell r="D419">
            <v>120640</v>
          </cell>
        </row>
        <row r="420">
          <cell r="A420">
            <v>554</v>
          </cell>
          <cell r="B420" t="str">
            <v>ALISTADO TERRAZAS    0.08</v>
          </cell>
          <cell r="C420" t="str">
            <v>M2</v>
          </cell>
          <cell r="D420">
            <v>64380</v>
          </cell>
        </row>
        <row r="421">
          <cell r="A421">
            <v>555</v>
          </cell>
          <cell r="B421" t="str">
            <v>POLISE1</v>
          </cell>
          <cell r="C421" t="str">
            <v>M2</v>
          </cell>
          <cell r="D421">
            <v>12000</v>
          </cell>
        </row>
        <row r="422">
          <cell r="A422">
            <v>556</v>
          </cell>
          <cell r="B422" t="str">
            <v>PEGANTE  MORTERO-CONCRETO</v>
          </cell>
          <cell r="C422" t="str">
            <v>M2</v>
          </cell>
          <cell r="D422">
            <v>18205</v>
          </cell>
        </row>
        <row r="423">
          <cell r="A423">
            <v>557</v>
          </cell>
          <cell r="B423" t="str">
            <v>BASE ASFALTO 1350</v>
          </cell>
          <cell r="C423" t="str">
            <v>M2</v>
          </cell>
          <cell r="D423">
            <v>101384</v>
          </cell>
        </row>
        <row r="424">
          <cell r="A424">
            <v>558</v>
          </cell>
          <cell r="B424" t="str">
            <v>RELLENO GRAVILLA DE RIO</v>
          </cell>
          <cell r="C424" t="str">
            <v>M3</v>
          </cell>
          <cell r="D424">
            <v>114376</v>
          </cell>
        </row>
        <row r="425">
          <cell r="A425">
            <v>560</v>
          </cell>
          <cell r="B425" t="str">
            <v>PISO EN POLVO DE LADRILLO</v>
          </cell>
          <cell r="C425" t="str">
            <v>M3</v>
          </cell>
          <cell r="D425">
            <v>24800</v>
          </cell>
        </row>
        <row r="426">
          <cell r="A426">
            <v>589</v>
          </cell>
          <cell r="B426" t="str">
            <v>ADOQUIN CONCRETO     8 cm</v>
          </cell>
          <cell r="C426" t="str">
            <v>M2</v>
          </cell>
          <cell r="D426">
            <v>119944</v>
          </cell>
        </row>
        <row r="427">
          <cell r="A427">
            <v>591</v>
          </cell>
          <cell r="B427" t="str">
            <v>ADOQUIN CONCRETO    10 cm</v>
          </cell>
          <cell r="C427" t="str">
            <v>M2</v>
          </cell>
          <cell r="D427">
            <v>18205</v>
          </cell>
        </row>
        <row r="428">
          <cell r="A428">
            <v>593</v>
          </cell>
          <cell r="B428" t="str">
            <v>ADOQUIN  GRES    PEATONAL</v>
          </cell>
          <cell r="C428" t="str">
            <v>M2</v>
          </cell>
          <cell r="D428">
            <v>39376</v>
          </cell>
        </row>
        <row r="429">
          <cell r="A429">
            <v>594</v>
          </cell>
          <cell r="B429" t="str">
            <v>ADOQUIN  GRES   VEHICULAR</v>
          </cell>
          <cell r="C429" t="str">
            <v>M2</v>
          </cell>
          <cell r="D429">
            <v>8.56</v>
          </cell>
        </row>
        <row r="430">
          <cell r="A430">
            <v>596</v>
          </cell>
          <cell r="B430" t="str">
            <v>CALDOSIN DE GRANITO 33x33</v>
          </cell>
          <cell r="C430" t="str">
            <v>M2</v>
          </cell>
          <cell r="D430">
            <v>5000</v>
          </cell>
        </row>
        <row r="431">
          <cell r="A431">
            <v>597</v>
          </cell>
          <cell r="B431" t="str">
            <v>BALDOSIN GRANITO    20x20</v>
          </cell>
          <cell r="C431" t="str">
            <v>M2</v>
          </cell>
          <cell r="D431">
            <v>3200</v>
          </cell>
        </row>
        <row r="432">
          <cell r="A432">
            <v>598</v>
          </cell>
          <cell r="B432" t="str">
            <v>BALDOSIN GRANITO    33x33</v>
          </cell>
          <cell r="C432" t="str">
            <v>M2</v>
          </cell>
          <cell r="D432">
            <v>4000</v>
          </cell>
        </row>
        <row r="433">
          <cell r="A433">
            <v>600</v>
          </cell>
          <cell r="B433" t="str">
            <v>PLANCHUELA MARMOL   NEGRO</v>
          </cell>
          <cell r="C433" t="str">
            <v>M2</v>
          </cell>
          <cell r="D433">
            <v>1600</v>
          </cell>
        </row>
        <row r="434">
          <cell r="A434">
            <v>601</v>
          </cell>
          <cell r="B434" t="str">
            <v>PLANCHUELA MARMOL    GRIS</v>
          </cell>
          <cell r="C434" t="str">
            <v>M2</v>
          </cell>
          <cell r="D434">
            <v>2400</v>
          </cell>
        </row>
        <row r="435">
          <cell r="A435">
            <v>602</v>
          </cell>
          <cell r="B435" t="str">
            <v>PLANCHUELA MARMOL TRAVERT</v>
          </cell>
          <cell r="C435" t="str">
            <v>M2</v>
          </cell>
          <cell r="D435">
            <v>3200</v>
          </cell>
        </row>
        <row r="436">
          <cell r="A436">
            <v>603</v>
          </cell>
          <cell r="B436" t="str">
            <v>PLANCHUELA TRAV.  PERUANO</v>
          </cell>
          <cell r="C436" t="str">
            <v>M2</v>
          </cell>
          <cell r="D436">
            <v>3200</v>
          </cell>
        </row>
        <row r="437">
          <cell r="A437">
            <v>604</v>
          </cell>
          <cell r="B437" t="str">
            <v>ZOCALO MARMOL NEGRO 7.3cm</v>
          </cell>
          <cell r="C437" t="str">
            <v>ML</v>
          </cell>
          <cell r="D437">
            <v>4000</v>
          </cell>
        </row>
        <row r="438">
          <cell r="A438">
            <v>605</v>
          </cell>
          <cell r="B438" t="str">
            <v>ZOCALO MARMOL GRIS  7.3cm</v>
          </cell>
          <cell r="C438" t="str">
            <v>ML</v>
          </cell>
          <cell r="D438">
            <v>4800</v>
          </cell>
        </row>
        <row r="439">
          <cell r="A439">
            <v>606</v>
          </cell>
          <cell r="B439" t="str">
            <v>ZOCALO MARMOL TRAV. 7.3cm</v>
          </cell>
          <cell r="C439" t="str">
            <v>ML</v>
          </cell>
          <cell r="D439">
            <v>4800</v>
          </cell>
        </row>
        <row r="440">
          <cell r="A440">
            <v>608</v>
          </cell>
          <cell r="B440" t="str">
            <v>VENECIA PLANO (BASE)20x20</v>
          </cell>
          <cell r="C440" t="str">
            <v>M2</v>
          </cell>
          <cell r="D440">
            <v>4800</v>
          </cell>
        </row>
        <row r="441">
          <cell r="A441">
            <v>609</v>
          </cell>
          <cell r="B441" t="str">
            <v>VENECIA DECOR.      20x20</v>
          </cell>
          <cell r="C441" t="str">
            <v>M2</v>
          </cell>
          <cell r="D441">
            <v>6000</v>
          </cell>
        </row>
        <row r="442">
          <cell r="A442">
            <v>610</v>
          </cell>
          <cell r="B442" t="str">
            <v>ACENTO  COLOR       20x20</v>
          </cell>
          <cell r="C442" t="str">
            <v>M2</v>
          </cell>
          <cell r="D442">
            <v>6400</v>
          </cell>
        </row>
        <row r="443">
          <cell r="A443">
            <v>611</v>
          </cell>
          <cell r="B443" t="str">
            <v>SEGOVIA  COLOR      30x30</v>
          </cell>
          <cell r="C443" t="str">
            <v>M2</v>
          </cell>
          <cell r="D443">
            <v>8000</v>
          </cell>
        </row>
        <row r="444">
          <cell r="A444">
            <v>612</v>
          </cell>
          <cell r="B444" t="str">
            <v>DIAMANTE COLOR      30x30</v>
          </cell>
          <cell r="C444" t="str">
            <v>M2</v>
          </cell>
          <cell r="D444">
            <v>8000</v>
          </cell>
        </row>
        <row r="445">
          <cell r="A445">
            <v>613</v>
          </cell>
          <cell r="B445" t="str">
            <v>DECORPISO           11x22</v>
          </cell>
          <cell r="C445" t="str">
            <v>M2</v>
          </cell>
          <cell r="D445">
            <v>8000</v>
          </cell>
        </row>
        <row r="446">
          <cell r="A446">
            <v>614</v>
          </cell>
          <cell r="B446" t="str">
            <v>CRISTANAC        ESPECIAL</v>
          </cell>
          <cell r="C446" t="str">
            <v>M2</v>
          </cell>
          <cell r="D446">
            <v>1800</v>
          </cell>
        </row>
        <row r="447">
          <cell r="A447">
            <v>615</v>
          </cell>
          <cell r="B447" t="str">
            <v>EMEFLEX CAUCHO NEGRO</v>
          </cell>
          <cell r="C447" t="str">
            <v>M2</v>
          </cell>
          <cell r="D447">
            <v>900</v>
          </cell>
        </row>
        <row r="448">
          <cell r="A448">
            <v>616</v>
          </cell>
          <cell r="B448" t="str">
            <v>EMEFLEX COLORES</v>
          </cell>
          <cell r="C448" t="str">
            <v>M2</v>
          </cell>
          <cell r="D448">
            <v>3000</v>
          </cell>
        </row>
        <row r="449">
          <cell r="A449">
            <v>617</v>
          </cell>
          <cell r="B449" t="str">
            <v>GRANITO</v>
          </cell>
          <cell r="C449" t="str">
            <v>M2</v>
          </cell>
          <cell r="D449">
            <v>3750</v>
          </cell>
        </row>
        <row r="450">
          <cell r="A450">
            <v>618</v>
          </cell>
          <cell r="B450" t="str">
            <v>PASO ESCALERA GRANITO</v>
          </cell>
          <cell r="C450" t="str">
            <v>ML</v>
          </cell>
          <cell r="D450">
            <v>2700</v>
          </cell>
        </row>
        <row r="451">
          <cell r="A451">
            <v>619</v>
          </cell>
          <cell r="B451" t="str">
            <v>G/ESCOBAS GRANITO</v>
          </cell>
          <cell r="C451" t="str">
            <v>ML</v>
          </cell>
          <cell r="D451">
            <v>4125</v>
          </cell>
        </row>
        <row r="452">
          <cell r="A452">
            <v>620</v>
          </cell>
          <cell r="B452" t="str">
            <v>GRAVILLA LAVADA</v>
          </cell>
          <cell r="C452" t="str">
            <v>M2</v>
          </cell>
          <cell r="D452">
            <v>4000</v>
          </cell>
        </row>
        <row r="453">
          <cell r="A453">
            <v>621</v>
          </cell>
          <cell r="B453" t="str">
            <v>GRADAS GRAVILLA</v>
          </cell>
          <cell r="C453" t="str">
            <v>ML</v>
          </cell>
          <cell r="D453">
            <v>5000</v>
          </cell>
        </row>
        <row r="454">
          <cell r="A454">
            <v>622</v>
          </cell>
          <cell r="B454" t="str">
            <v>G/ESCOBA GRAVILLA</v>
          </cell>
          <cell r="C454" t="str">
            <v>ML</v>
          </cell>
          <cell r="D454">
            <v>5000</v>
          </cell>
        </row>
        <row r="455">
          <cell r="A455">
            <v>623</v>
          </cell>
          <cell r="B455" t="str">
            <v>PISO TABLON 30 X 30 ANTIDESLIZANTE</v>
          </cell>
          <cell r="C455" t="str">
            <v>M2</v>
          </cell>
          <cell r="D455">
            <v>19521.9611</v>
          </cell>
        </row>
        <row r="456">
          <cell r="A456">
            <v>625</v>
          </cell>
          <cell r="B456" t="str">
            <v>TABLETA             25x25</v>
          </cell>
          <cell r="C456" t="str">
            <v>M2</v>
          </cell>
          <cell r="D456">
            <v>280000</v>
          </cell>
        </row>
        <row r="457">
          <cell r="A457">
            <v>626</v>
          </cell>
          <cell r="B457" t="str">
            <v>TABLETA GRES        10x10</v>
          </cell>
          <cell r="C457" t="str">
            <v>M2</v>
          </cell>
          <cell r="D457">
            <v>76826</v>
          </cell>
        </row>
        <row r="458">
          <cell r="A458">
            <v>627</v>
          </cell>
          <cell r="B458" t="str">
            <v>TABLETA DE GRES   20 x 20</v>
          </cell>
          <cell r="C458" t="str">
            <v>M2</v>
          </cell>
          <cell r="D458">
            <v>164729</v>
          </cell>
        </row>
        <row r="459">
          <cell r="A459">
            <v>629</v>
          </cell>
          <cell r="B459" t="str">
            <v>ZOCALO P/TABLETA   7.5 cm</v>
          </cell>
          <cell r="C459" t="str">
            <v>ML</v>
          </cell>
          <cell r="D459">
            <v>240000</v>
          </cell>
        </row>
        <row r="460">
          <cell r="A460">
            <v>630</v>
          </cell>
          <cell r="B460" t="str">
            <v>ZOCALO P/TABLETA    10 cm</v>
          </cell>
          <cell r="C460" t="str">
            <v>ML</v>
          </cell>
          <cell r="D460">
            <v>6473.8464999999997</v>
          </cell>
        </row>
        <row r="461">
          <cell r="A461">
            <v>631</v>
          </cell>
          <cell r="B461" t="str">
            <v>PIRLANES ALUMINIO</v>
          </cell>
          <cell r="C461" t="str">
            <v>ML</v>
          </cell>
          <cell r="D461">
            <v>172408</v>
          </cell>
        </row>
        <row r="462">
          <cell r="A462">
            <v>632</v>
          </cell>
          <cell r="B462" t="str">
            <v>PIRLANES LADRILLO</v>
          </cell>
          <cell r="C462" t="str">
            <v>ML</v>
          </cell>
          <cell r="D462">
            <v>160086</v>
          </cell>
        </row>
        <row r="463">
          <cell r="A463">
            <v>633</v>
          </cell>
          <cell r="B463" t="str">
            <v>PULIDA/LACADA    PISO MAD</v>
          </cell>
          <cell r="C463" t="str">
            <v>M2</v>
          </cell>
          <cell r="D463">
            <v>550</v>
          </cell>
        </row>
        <row r="464">
          <cell r="A464">
            <v>634</v>
          </cell>
          <cell r="B464" t="str">
            <v>PULIDA PLOMO PISO GRANITO</v>
          </cell>
          <cell r="C464" t="str">
            <v>M2</v>
          </cell>
          <cell r="D464">
            <v>40000</v>
          </cell>
        </row>
        <row r="465">
          <cell r="A465">
            <v>636</v>
          </cell>
          <cell r="B465" t="str">
            <v>LISTON M.H.      AMARILLO</v>
          </cell>
          <cell r="C465" t="str">
            <v>M2</v>
          </cell>
          <cell r="D465">
            <v>600</v>
          </cell>
        </row>
        <row r="466">
          <cell r="A466">
            <v>637</v>
          </cell>
          <cell r="B466" t="str">
            <v>LISTON M.H.      GUAYACAN</v>
          </cell>
          <cell r="C466" t="str">
            <v>M2</v>
          </cell>
          <cell r="D466">
            <v>132008</v>
          </cell>
        </row>
        <row r="467">
          <cell r="A467">
            <v>638</v>
          </cell>
          <cell r="B467" t="str">
            <v>PISO PARKET GUAYAN FINO</v>
          </cell>
          <cell r="C467" t="str">
            <v>M2</v>
          </cell>
          <cell r="D467">
            <v>3700000</v>
          </cell>
        </row>
        <row r="468">
          <cell r="A468">
            <v>639</v>
          </cell>
          <cell r="B468" t="str">
            <v>PISO PARKET ZAPAN CORR.</v>
          </cell>
          <cell r="C468" t="str">
            <v>M2</v>
          </cell>
          <cell r="D468">
            <v>566</v>
          </cell>
        </row>
        <row r="469">
          <cell r="A469">
            <v>640</v>
          </cell>
          <cell r="B469" t="str">
            <v>G/ESCOBA CEDRO      6 cm</v>
          </cell>
          <cell r="C469" t="str">
            <v>ML</v>
          </cell>
          <cell r="D469">
            <v>800</v>
          </cell>
        </row>
        <row r="470">
          <cell r="A470">
            <v>641</v>
          </cell>
          <cell r="B470" t="str">
            <v>G/ESCOBA CEDRO      8 cm</v>
          </cell>
          <cell r="C470" t="str">
            <v>ML</v>
          </cell>
          <cell r="D470">
            <v>255</v>
          </cell>
        </row>
        <row r="471">
          <cell r="A471">
            <v>642</v>
          </cell>
          <cell r="B471" t="str">
            <v>VINISOL            1.6 mm</v>
          </cell>
          <cell r="C471" t="str">
            <v>M2</v>
          </cell>
          <cell r="D471">
            <v>830</v>
          </cell>
        </row>
        <row r="472">
          <cell r="A472">
            <v>643</v>
          </cell>
          <cell r="B472" t="str">
            <v>VINISOL            2.0 mm</v>
          </cell>
          <cell r="C472" t="str">
            <v>M2</v>
          </cell>
          <cell r="D472">
            <v>18205</v>
          </cell>
        </row>
        <row r="473">
          <cell r="A473">
            <v>644</v>
          </cell>
          <cell r="B473" t="str">
            <v>VINISOL            3.0 mm</v>
          </cell>
          <cell r="C473" t="str">
            <v>M2</v>
          </cell>
          <cell r="D473">
            <v>419</v>
          </cell>
        </row>
        <row r="474">
          <cell r="A474">
            <v>645</v>
          </cell>
          <cell r="B474" t="str">
            <v>G/ESCOBA VINISOL   6.8 mm</v>
          </cell>
          <cell r="C474" t="str">
            <v>ML</v>
          </cell>
          <cell r="D474">
            <v>3031</v>
          </cell>
        </row>
        <row r="475">
          <cell r="A475">
            <v>646</v>
          </cell>
          <cell r="B475" t="str">
            <v>PASOS ESCALERA     VINILO</v>
          </cell>
          <cell r="C475" t="str">
            <v>UN</v>
          </cell>
          <cell r="D475">
            <v>1305</v>
          </cell>
        </row>
        <row r="476">
          <cell r="A476">
            <v>679</v>
          </cell>
          <cell r="B476" t="str">
            <v>PORC.ESTANCIA GRAB. 11X11</v>
          </cell>
          <cell r="C476" t="str">
            <v>M2</v>
          </cell>
          <cell r="D476">
            <v>551</v>
          </cell>
        </row>
        <row r="477">
          <cell r="A477">
            <v>680</v>
          </cell>
          <cell r="B477" t="str">
            <v>PORC.ESTANCIA PLANO 11X11</v>
          </cell>
          <cell r="C477" t="str">
            <v>M2</v>
          </cell>
          <cell r="D477">
            <v>840</v>
          </cell>
        </row>
        <row r="478">
          <cell r="A478">
            <v>681</v>
          </cell>
          <cell r="B478" t="str">
            <v>PORC.PLANO ESTANCIA 11X22</v>
          </cell>
          <cell r="C478" t="str">
            <v>M2</v>
          </cell>
          <cell r="D478">
            <v>6345</v>
          </cell>
        </row>
        <row r="479">
          <cell r="A479">
            <v>682</v>
          </cell>
          <cell r="B479" t="str">
            <v>PORC.ESTANCIA DUNAS 11x11</v>
          </cell>
          <cell r="C479" t="str">
            <v>M2</v>
          </cell>
          <cell r="D479">
            <v>1800</v>
          </cell>
        </row>
        <row r="480">
          <cell r="A480">
            <v>683</v>
          </cell>
          <cell r="B480" t="str">
            <v>PORC.ROSSO ITALIA 20X20</v>
          </cell>
          <cell r="C480" t="str">
            <v>M2</v>
          </cell>
          <cell r="D480">
            <v>1800</v>
          </cell>
        </row>
        <row r="481">
          <cell r="A481">
            <v>684</v>
          </cell>
          <cell r="B481" t="str">
            <v>PORC.ESFUMADO BASE 20x20</v>
          </cell>
          <cell r="C481" t="str">
            <v>M2</v>
          </cell>
          <cell r="D481">
            <v>25520</v>
          </cell>
        </row>
        <row r="482">
          <cell r="A482">
            <v>685</v>
          </cell>
          <cell r="B482" t="str">
            <v>PORC.MARMOL CARRARA 20x20</v>
          </cell>
          <cell r="C482" t="str">
            <v>M2</v>
          </cell>
          <cell r="D482">
            <v>40519</v>
          </cell>
        </row>
        <row r="483">
          <cell r="A483">
            <v>686</v>
          </cell>
          <cell r="B483" t="str">
            <v>PORC.ATLANTIS BASE 20x20</v>
          </cell>
          <cell r="C483" t="str">
            <v>M2</v>
          </cell>
          <cell r="D483">
            <v>850</v>
          </cell>
        </row>
        <row r="484">
          <cell r="A484">
            <v>687</v>
          </cell>
          <cell r="B484" t="str">
            <v>PORC.VENECIA BASE   20x20</v>
          </cell>
          <cell r="C484" t="str">
            <v>M2</v>
          </cell>
          <cell r="D484">
            <v>1005</v>
          </cell>
        </row>
        <row r="485">
          <cell r="A485">
            <v>688</v>
          </cell>
          <cell r="B485" t="str">
            <v>PORC.MOSAIC.VENECIA 20x20</v>
          </cell>
          <cell r="C485" t="str">
            <v>M2</v>
          </cell>
          <cell r="D485">
            <v>6600</v>
          </cell>
        </row>
        <row r="486">
          <cell r="A486">
            <v>689</v>
          </cell>
          <cell r="B486" t="str">
            <v>PORC.PLANO ITALIA 20x20</v>
          </cell>
          <cell r="C486" t="str">
            <v>M2</v>
          </cell>
          <cell r="D486">
            <v>1817</v>
          </cell>
        </row>
        <row r="487">
          <cell r="A487">
            <v>695</v>
          </cell>
          <cell r="B487" t="str">
            <v>PAPEL COLGADURA TIPO 1</v>
          </cell>
          <cell r="C487" t="str">
            <v>M2</v>
          </cell>
          <cell r="D487">
            <v>1498</v>
          </cell>
        </row>
        <row r="488">
          <cell r="A488">
            <v>696</v>
          </cell>
          <cell r="B488" t="str">
            <v>PAPEL COLGADURA   ESTILOS</v>
          </cell>
          <cell r="C488" t="str">
            <v>M2</v>
          </cell>
          <cell r="D488">
            <v>2656</v>
          </cell>
        </row>
        <row r="489">
          <cell r="A489">
            <v>697</v>
          </cell>
          <cell r="B489" t="str">
            <v>CRISTANAC        ESPECIA1</v>
          </cell>
          <cell r="C489" t="str">
            <v>M2</v>
          </cell>
          <cell r="D489">
            <v>2332</v>
          </cell>
        </row>
        <row r="490">
          <cell r="A490">
            <v>698</v>
          </cell>
          <cell r="B490" t="str">
            <v>DUCHAS CRISTANAC  1.2x.90</v>
          </cell>
          <cell r="C490" t="str">
            <v>UN</v>
          </cell>
          <cell r="D490">
            <v>2154</v>
          </cell>
        </row>
        <row r="491">
          <cell r="A491">
            <v>699</v>
          </cell>
          <cell r="B491" t="str">
            <v>LAVADEROS PORCELANA 11x11</v>
          </cell>
          <cell r="C491" t="str">
            <v>UN</v>
          </cell>
          <cell r="D491">
            <v>709</v>
          </cell>
        </row>
        <row r="492">
          <cell r="A492">
            <v>700</v>
          </cell>
          <cell r="B492" t="str">
            <v>LAVADEROS PORCELANA 20x20</v>
          </cell>
          <cell r="C492" t="str">
            <v>UN</v>
          </cell>
          <cell r="D492">
            <v>2560</v>
          </cell>
        </row>
        <row r="493">
          <cell r="A493">
            <v>701</v>
          </cell>
          <cell r="B493" t="str">
            <v>JUEGOS INCRUSTAR  ACUARIO</v>
          </cell>
          <cell r="C493" t="str">
            <v>UN</v>
          </cell>
          <cell r="D493">
            <v>4789</v>
          </cell>
        </row>
        <row r="494">
          <cell r="A494">
            <v>702</v>
          </cell>
          <cell r="B494" t="str">
            <v>JUEGOS INCRUSTAR    ROYAL</v>
          </cell>
          <cell r="C494" t="str">
            <v>UN</v>
          </cell>
          <cell r="D494">
            <v>2125</v>
          </cell>
        </row>
        <row r="495">
          <cell r="A495">
            <v>703</v>
          </cell>
          <cell r="B495" t="str">
            <v>JUEGOS INCRUSTAR    STILO</v>
          </cell>
          <cell r="C495" t="str">
            <v>UN</v>
          </cell>
          <cell r="D495">
            <v>6600</v>
          </cell>
        </row>
        <row r="496">
          <cell r="A496">
            <v>704</v>
          </cell>
          <cell r="B496" t="str">
            <v>JABONERAS  PORC. ACUARIO</v>
          </cell>
          <cell r="C496" t="str">
            <v>UN</v>
          </cell>
          <cell r="D496">
            <v>618</v>
          </cell>
        </row>
        <row r="497">
          <cell r="A497">
            <v>705</v>
          </cell>
          <cell r="B497" t="str">
            <v>PAPELERAS  PORC. ACUARIO</v>
          </cell>
          <cell r="C497" t="str">
            <v>UN</v>
          </cell>
          <cell r="D497">
            <v>7500</v>
          </cell>
        </row>
        <row r="498">
          <cell r="A498">
            <v>706</v>
          </cell>
          <cell r="B498" t="str">
            <v>REMATES BOCEL PORC.  0.11</v>
          </cell>
          <cell r="C498" t="str">
            <v>ML</v>
          </cell>
          <cell r="D498">
            <v>2038</v>
          </cell>
        </row>
        <row r="499">
          <cell r="A499">
            <v>707</v>
          </cell>
          <cell r="B499" t="str">
            <v>REMATES BOCEL    ALUMINIO</v>
          </cell>
          <cell r="C499" t="str">
            <v>ML</v>
          </cell>
          <cell r="D499">
            <v>1086</v>
          </cell>
        </row>
        <row r="500">
          <cell r="A500">
            <v>708</v>
          </cell>
          <cell r="B500" t="str">
            <v>REMATES PORC.   BISELADOS</v>
          </cell>
          <cell r="C500" t="str">
            <v>ML</v>
          </cell>
          <cell r="D500">
            <v>4608</v>
          </cell>
        </row>
        <row r="501">
          <cell r="A501">
            <v>709</v>
          </cell>
          <cell r="B501" t="str">
            <v>PIRLAN DUCHA PORC.  11x11</v>
          </cell>
          <cell r="C501" t="str">
            <v>ML</v>
          </cell>
          <cell r="D501">
            <v>6119</v>
          </cell>
        </row>
        <row r="502">
          <cell r="A502">
            <v>710</v>
          </cell>
          <cell r="B502" t="str">
            <v>PIRLAN DUCHA PORC.  20x20</v>
          </cell>
          <cell r="C502" t="str">
            <v>ML</v>
          </cell>
          <cell r="D502">
            <v>9300</v>
          </cell>
        </row>
        <row r="503">
          <cell r="A503">
            <v>711</v>
          </cell>
          <cell r="B503" t="str">
            <v>SPACATTO TRAVERTINO</v>
          </cell>
          <cell r="C503" t="str">
            <v>M2</v>
          </cell>
          <cell r="D503">
            <v>12025</v>
          </cell>
        </row>
        <row r="504">
          <cell r="A504">
            <v>712</v>
          </cell>
          <cell r="B504" t="str">
            <v>SPACATTO CAFE</v>
          </cell>
          <cell r="C504" t="str">
            <v>M2</v>
          </cell>
          <cell r="D504">
            <v>14149</v>
          </cell>
        </row>
        <row r="505">
          <cell r="A505">
            <v>713</v>
          </cell>
          <cell r="B505" t="str">
            <v>MARMOL GRIS         30x15</v>
          </cell>
          <cell r="C505" t="str">
            <v>M2</v>
          </cell>
          <cell r="D505">
            <v>18024</v>
          </cell>
        </row>
        <row r="506">
          <cell r="A506">
            <v>714</v>
          </cell>
          <cell r="B506" t="str">
            <v>MARMOL TRAVERTINO   30x15</v>
          </cell>
          <cell r="C506" t="str">
            <v>M2</v>
          </cell>
          <cell r="D506">
            <v>23453</v>
          </cell>
        </row>
        <row r="507">
          <cell r="A507">
            <v>715</v>
          </cell>
          <cell r="B507" t="str">
            <v>MARMOL TRAV.      PERUANO</v>
          </cell>
          <cell r="C507" t="str">
            <v>M2</v>
          </cell>
          <cell r="D507">
            <v>4226</v>
          </cell>
        </row>
        <row r="508">
          <cell r="A508">
            <v>716</v>
          </cell>
          <cell r="B508" t="str">
            <v>PIEDRA CREMA</v>
          </cell>
          <cell r="C508" t="str">
            <v>M2</v>
          </cell>
          <cell r="D508">
            <v>5612</v>
          </cell>
        </row>
        <row r="509">
          <cell r="A509">
            <v>717</v>
          </cell>
          <cell r="B509" t="str">
            <v>PIEDRA MUÑECA</v>
          </cell>
          <cell r="C509" t="str">
            <v>M2</v>
          </cell>
          <cell r="D509">
            <v>8611</v>
          </cell>
        </row>
        <row r="510">
          <cell r="A510">
            <v>727</v>
          </cell>
          <cell r="B510" t="str">
            <v>REJILLAS VENT.      20x20</v>
          </cell>
          <cell r="C510" t="str">
            <v>UN</v>
          </cell>
          <cell r="D510">
            <v>11029</v>
          </cell>
        </row>
        <row r="511">
          <cell r="A511">
            <v>728</v>
          </cell>
          <cell r="B511" t="str">
            <v>REJILLAS PLAST.SOSCO 3x2</v>
          </cell>
          <cell r="C511" t="str">
            <v>UN</v>
          </cell>
          <cell r="D511">
            <v>12977</v>
          </cell>
        </row>
        <row r="512">
          <cell r="A512">
            <v>729</v>
          </cell>
          <cell r="B512" t="str">
            <v>REJILLAS SOSCO       3x 2</v>
          </cell>
          <cell r="C512" t="str">
            <v>UN</v>
          </cell>
          <cell r="D512">
            <v>16534</v>
          </cell>
        </row>
        <row r="513">
          <cell r="A513">
            <v>730</v>
          </cell>
          <cell r="B513" t="str">
            <v>VALVULAS LAVADERO      2"</v>
          </cell>
          <cell r="C513" t="str">
            <v>UN</v>
          </cell>
          <cell r="D513">
            <v>21511</v>
          </cell>
        </row>
        <row r="514">
          <cell r="A514">
            <v>731</v>
          </cell>
          <cell r="B514" t="str">
            <v>TAPAS REGISTRO    17 x 17</v>
          </cell>
          <cell r="C514" t="str">
            <v>UN</v>
          </cell>
          <cell r="D514">
            <v>1476</v>
          </cell>
        </row>
        <row r="515">
          <cell r="A515">
            <v>732</v>
          </cell>
          <cell r="B515" t="str">
            <v>TAPAS REGISTRO      24x24</v>
          </cell>
          <cell r="C515" t="str">
            <v>UN</v>
          </cell>
          <cell r="D515">
            <v>1959</v>
          </cell>
        </row>
        <row r="516">
          <cell r="A516">
            <v>733</v>
          </cell>
          <cell r="B516" t="str">
            <v>TUBO   CORTINA      DUCHA</v>
          </cell>
          <cell r="C516" t="str">
            <v>UN</v>
          </cell>
          <cell r="D516">
            <v>3006</v>
          </cell>
        </row>
        <row r="517">
          <cell r="A517">
            <v>734</v>
          </cell>
          <cell r="B517" t="str">
            <v>REJILLAS SIFON  4.5 x 3.5</v>
          </cell>
          <cell r="C517" t="str">
            <v>UN</v>
          </cell>
          <cell r="D517">
            <v>3850</v>
          </cell>
        </row>
        <row r="518">
          <cell r="A518">
            <v>735</v>
          </cell>
          <cell r="B518" t="str">
            <v>REJILLAS SIFON      20x20</v>
          </cell>
          <cell r="C518" t="str">
            <v>UN</v>
          </cell>
          <cell r="D518">
            <v>4530</v>
          </cell>
        </row>
        <row r="519">
          <cell r="A519">
            <v>736</v>
          </cell>
          <cell r="B519" t="str">
            <v>GABINETES   BAÑO SERVICIO</v>
          </cell>
          <cell r="C519" t="str">
            <v>UN</v>
          </cell>
          <cell r="D519">
            <v>3771</v>
          </cell>
        </row>
        <row r="520">
          <cell r="A520">
            <v>737</v>
          </cell>
          <cell r="B520" t="str">
            <v>GABINETES  BAÑO PRINCIPAL</v>
          </cell>
          <cell r="C520" t="str">
            <v>UN</v>
          </cell>
          <cell r="D520">
            <v>14153</v>
          </cell>
        </row>
        <row r="521">
          <cell r="A521">
            <v>770</v>
          </cell>
          <cell r="B521" t="str">
            <v>ACOMETIDA PVC 1/2"   5 MT</v>
          </cell>
          <cell r="C521" t="str">
            <v>UN</v>
          </cell>
          <cell r="D521">
            <v>18784</v>
          </cell>
        </row>
        <row r="522">
          <cell r="A522">
            <v>771</v>
          </cell>
          <cell r="B522" t="str">
            <v>ACOMETIDA PVC 3/4"   5 MT</v>
          </cell>
          <cell r="C522" t="str">
            <v>UN</v>
          </cell>
          <cell r="D522">
            <v>22014</v>
          </cell>
        </row>
        <row r="523">
          <cell r="A523">
            <v>772</v>
          </cell>
          <cell r="B523" t="str">
            <v>RED SUMINISTRO PVC   1/2"</v>
          </cell>
          <cell r="C523" t="str">
            <v>ML</v>
          </cell>
          <cell r="D523">
            <v>638</v>
          </cell>
        </row>
        <row r="524">
          <cell r="A524">
            <v>773</v>
          </cell>
          <cell r="B524" t="str">
            <v>RED SUMINISTRO PVC   3/4"</v>
          </cell>
          <cell r="C524" t="str">
            <v>ML</v>
          </cell>
          <cell r="D524">
            <v>842</v>
          </cell>
        </row>
        <row r="525">
          <cell r="A525">
            <v>774</v>
          </cell>
          <cell r="B525" t="str">
            <v>RED SUMINISTRO PVC     1"</v>
          </cell>
          <cell r="C525" t="str">
            <v>ML</v>
          </cell>
          <cell r="D525">
            <v>957</v>
          </cell>
        </row>
        <row r="526">
          <cell r="A526">
            <v>775</v>
          </cell>
          <cell r="B526" t="str">
            <v>RED SUMINISTRO PVC 1 1/2"</v>
          </cell>
          <cell r="C526" t="str">
            <v>ML</v>
          </cell>
          <cell r="D526">
            <v>8091</v>
          </cell>
        </row>
        <row r="527">
          <cell r="A527">
            <v>776</v>
          </cell>
          <cell r="B527" t="str">
            <v>RED SUMINISTRO PVC     2"</v>
          </cell>
          <cell r="C527" t="str">
            <v>ML</v>
          </cell>
          <cell r="D527">
            <v>10836</v>
          </cell>
        </row>
        <row r="528">
          <cell r="A528">
            <v>777</v>
          </cell>
          <cell r="B528" t="str">
            <v>RED SUMINISTRO CPVC  1/2"</v>
          </cell>
          <cell r="C528" t="str">
            <v>ML</v>
          </cell>
          <cell r="D528">
            <v>12320</v>
          </cell>
        </row>
        <row r="529">
          <cell r="A529">
            <v>778</v>
          </cell>
          <cell r="B529" t="str">
            <v>RED SUMINISTRO CPVC  3/4"</v>
          </cell>
          <cell r="C529" t="str">
            <v>ML</v>
          </cell>
          <cell r="D529">
            <v>13726</v>
          </cell>
        </row>
        <row r="530">
          <cell r="A530">
            <v>779</v>
          </cell>
          <cell r="B530" t="str">
            <v>PUNTO DESAGUE PVC   3";4"</v>
          </cell>
          <cell r="C530" t="str">
            <v>UN</v>
          </cell>
          <cell r="D530">
            <v>15498</v>
          </cell>
        </row>
        <row r="531">
          <cell r="A531">
            <v>780</v>
          </cell>
          <cell r="B531" t="str">
            <v>PUNTO AGUA FRIA       PVC</v>
          </cell>
          <cell r="C531" t="str">
            <v>UN</v>
          </cell>
          <cell r="D531">
            <v>19710</v>
          </cell>
        </row>
        <row r="532">
          <cell r="A532">
            <v>781</v>
          </cell>
          <cell r="B532" t="str">
            <v>PUNTO AGUA CALIENTE  CPVC</v>
          </cell>
          <cell r="C532" t="str">
            <v>UN</v>
          </cell>
          <cell r="D532">
            <v>9939</v>
          </cell>
        </row>
        <row r="533">
          <cell r="A533">
            <v>782</v>
          </cell>
          <cell r="B533" t="str">
            <v>BAJANTE A.LL.    PVC   3"</v>
          </cell>
          <cell r="C533" t="str">
            <v>ML</v>
          </cell>
          <cell r="D533">
            <v>11301</v>
          </cell>
        </row>
        <row r="534">
          <cell r="A534">
            <v>783</v>
          </cell>
          <cell r="B534" t="str">
            <v>BAJANTE A.LL.    PVC   4"</v>
          </cell>
          <cell r="C534" t="str">
            <v>ML</v>
          </cell>
          <cell r="D534">
            <v>12589</v>
          </cell>
        </row>
        <row r="535">
          <cell r="A535">
            <v>784</v>
          </cell>
          <cell r="B535" t="str">
            <v>REVENTILACION    PVC   3"</v>
          </cell>
          <cell r="C535" t="str">
            <v>ML</v>
          </cell>
          <cell r="D535">
            <v>14215</v>
          </cell>
        </row>
        <row r="536">
          <cell r="A536">
            <v>785</v>
          </cell>
          <cell r="B536" t="str">
            <v>BAJANTE A.N.     PVC   3"</v>
          </cell>
          <cell r="C536" t="str">
            <v>ML</v>
          </cell>
          <cell r="D536">
            <v>18077</v>
          </cell>
        </row>
        <row r="537">
          <cell r="A537">
            <v>786</v>
          </cell>
          <cell r="B537" t="str">
            <v>BAJANTE A.N.     PVC   4"</v>
          </cell>
          <cell r="C537" t="str">
            <v>ML</v>
          </cell>
          <cell r="D537">
            <v>17397</v>
          </cell>
        </row>
        <row r="538">
          <cell r="A538">
            <v>787</v>
          </cell>
          <cell r="B538" t="str">
            <v>BAJANTE A.N.     PVC   6"</v>
          </cell>
          <cell r="C538" t="str">
            <v>ML</v>
          </cell>
          <cell r="D538">
            <v>23010</v>
          </cell>
        </row>
        <row r="539">
          <cell r="A539">
            <v>788</v>
          </cell>
          <cell r="B539" t="str">
            <v>INST.  APARATO  SANITARIO</v>
          </cell>
          <cell r="C539" t="str">
            <v>UN</v>
          </cell>
          <cell r="D539">
            <v>28559</v>
          </cell>
        </row>
        <row r="540">
          <cell r="A540">
            <v>789</v>
          </cell>
          <cell r="B540" t="str">
            <v>CONEX. TANQUE ELEVADO PVC</v>
          </cell>
          <cell r="C540" t="str">
            <v>UN</v>
          </cell>
          <cell r="D540">
            <v>12427</v>
          </cell>
        </row>
        <row r="541">
          <cell r="A541">
            <v>790</v>
          </cell>
          <cell r="B541" t="str">
            <v>INST.EQUIP.HIDRONEUMATICO</v>
          </cell>
          <cell r="C541" t="str">
            <v>UN</v>
          </cell>
          <cell r="D541">
            <v>16441</v>
          </cell>
        </row>
        <row r="542">
          <cell r="A542">
            <v>791</v>
          </cell>
          <cell r="B542" t="str">
            <v>INST.   BOMBAS       AGUA</v>
          </cell>
          <cell r="C542" t="str">
            <v>UN</v>
          </cell>
          <cell r="D542">
            <v>20404</v>
          </cell>
        </row>
        <row r="543">
          <cell r="A543">
            <v>792</v>
          </cell>
          <cell r="B543" t="str">
            <v>ACOMETIDA GALV. 1/2" 5 MT</v>
          </cell>
          <cell r="C543" t="str">
            <v>UN</v>
          </cell>
          <cell r="D543">
            <v>13313</v>
          </cell>
        </row>
        <row r="544">
          <cell r="A544">
            <v>794</v>
          </cell>
          <cell r="B544" t="str">
            <v>RED SUMINISTRO GALV. 1/2"</v>
          </cell>
          <cell r="C544" t="str">
            <v>ML</v>
          </cell>
          <cell r="D544">
            <v>17613</v>
          </cell>
        </row>
        <row r="545">
          <cell r="A545">
            <v>795</v>
          </cell>
          <cell r="B545" t="str">
            <v>RED SUMINISTRO GALV. 3/4"</v>
          </cell>
          <cell r="C545" t="str">
            <v>ML</v>
          </cell>
          <cell r="D545">
            <v>21860</v>
          </cell>
        </row>
        <row r="546">
          <cell r="A546">
            <v>796</v>
          </cell>
          <cell r="B546" t="str">
            <v>RED SUMINISTRO GALV.   1"</v>
          </cell>
          <cell r="C546" t="str">
            <v>ML</v>
          </cell>
          <cell r="D546">
            <v>16191</v>
          </cell>
        </row>
        <row r="547">
          <cell r="A547">
            <v>797</v>
          </cell>
          <cell r="B547" t="str">
            <v>RED SUMINISTRO GALV.1 1/2</v>
          </cell>
          <cell r="C547" t="str">
            <v>ML</v>
          </cell>
          <cell r="D547">
            <v>20393</v>
          </cell>
        </row>
        <row r="548">
          <cell r="A548">
            <v>798</v>
          </cell>
          <cell r="B548" t="str">
            <v>RED SUMINISTRO GALV.   2"</v>
          </cell>
          <cell r="C548" t="str">
            <v>ML</v>
          </cell>
          <cell r="D548">
            <v>25006</v>
          </cell>
        </row>
        <row r="549">
          <cell r="A549">
            <v>799</v>
          </cell>
          <cell r="B549" t="str">
            <v>REGISTRO             1/2"</v>
          </cell>
          <cell r="C549" t="str">
            <v>UN</v>
          </cell>
          <cell r="D549">
            <v>14850</v>
          </cell>
        </row>
        <row r="550">
          <cell r="A550">
            <v>800</v>
          </cell>
          <cell r="B550" t="str">
            <v>REGISTRO             3/4"</v>
          </cell>
          <cell r="C550" t="str">
            <v>UN</v>
          </cell>
          <cell r="D550">
            <v>10888</v>
          </cell>
        </row>
        <row r="551">
          <cell r="A551">
            <v>801</v>
          </cell>
          <cell r="B551" t="str">
            <v>REGISTRO               1"</v>
          </cell>
          <cell r="C551" t="str">
            <v>UN</v>
          </cell>
          <cell r="D551">
            <v>22936</v>
          </cell>
        </row>
        <row r="552">
          <cell r="A552">
            <v>802</v>
          </cell>
          <cell r="B552" t="str">
            <v>PUNTO   SUMINISTRO   GALV</v>
          </cell>
          <cell r="C552" t="str">
            <v>UN</v>
          </cell>
          <cell r="D552">
            <v>294</v>
          </cell>
        </row>
        <row r="553">
          <cell r="A553">
            <v>804</v>
          </cell>
          <cell r="B553" t="str">
            <v>CONEX.TANQUE ELEVADO GALV</v>
          </cell>
          <cell r="C553" t="str">
            <v>UN</v>
          </cell>
          <cell r="D553">
            <v>9283</v>
          </cell>
        </row>
        <row r="554">
          <cell r="A554">
            <v>805</v>
          </cell>
          <cell r="B554" t="str">
            <v>RED COBRE            3/4"</v>
          </cell>
          <cell r="C554" t="str">
            <v>ML</v>
          </cell>
          <cell r="D554">
            <v>255</v>
          </cell>
        </row>
        <row r="555">
          <cell r="A555">
            <v>806</v>
          </cell>
          <cell r="B555" t="str">
            <v>RED COBRE            1/2"</v>
          </cell>
          <cell r="C555" t="str">
            <v>ML</v>
          </cell>
          <cell r="D555">
            <v>15000</v>
          </cell>
        </row>
        <row r="556">
          <cell r="A556">
            <v>807</v>
          </cell>
          <cell r="B556" t="str">
            <v>CANAL LATON        d=0.51</v>
          </cell>
          <cell r="C556" t="str">
            <v>ML</v>
          </cell>
          <cell r="D556">
            <v>10210</v>
          </cell>
        </row>
        <row r="557">
          <cell r="A557">
            <v>808</v>
          </cell>
          <cell r="B557" t="str">
            <v>CANAL LATON        d=0.71</v>
          </cell>
          <cell r="C557" t="str">
            <v>ML</v>
          </cell>
          <cell r="D557">
            <v>4408</v>
          </cell>
        </row>
        <row r="558">
          <cell r="A558">
            <v>809</v>
          </cell>
          <cell r="B558" t="str">
            <v>CANAL LATON        d=1.01</v>
          </cell>
          <cell r="C558" t="str">
            <v>ML</v>
          </cell>
          <cell r="D558">
            <v>1740</v>
          </cell>
        </row>
        <row r="559">
          <cell r="A559">
            <v>810</v>
          </cell>
          <cell r="B559" t="str">
            <v>BAJANTE LATON       12x 6</v>
          </cell>
          <cell r="C559" t="str">
            <v>ML</v>
          </cell>
          <cell r="D559">
            <v>20430</v>
          </cell>
        </row>
        <row r="560">
          <cell r="A560">
            <v>811</v>
          </cell>
          <cell r="B560" t="str">
            <v>FLANCHE LATON        0.01</v>
          </cell>
          <cell r="C560" t="str">
            <v>ML</v>
          </cell>
          <cell r="D560">
            <v>21000</v>
          </cell>
        </row>
        <row r="561">
          <cell r="A561">
            <v>812</v>
          </cell>
          <cell r="B561" t="str">
            <v>CANAL   PVC 31</v>
          </cell>
          <cell r="C561" t="str">
            <v>ML</v>
          </cell>
          <cell r="D561">
            <v>1555</v>
          </cell>
        </row>
        <row r="562">
          <cell r="A562">
            <v>813</v>
          </cell>
          <cell r="B562" t="str">
            <v>BAJANTE PVC 31</v>
          </cell>
          <cell r="C562" t="str">
            <v>ML</v>
          </cell>
          <cell r="D562">
            <v>4545</v>
          </cell>
        </row>
        <row r="563">
          <cell r="A563">
            <v>815</v>
          </cell>
          <cell r="B563" t="str">
            <v>TUBERIA PVC COND. 1 1/2"</v>
          </cell>
          <cell r="C563" t="str">
            <v>ML</v>
          </cell>
          <cell r="D563">
            <v>25818</v>
          </cell>
        </row>
        <row r="564">
          <cell r="A564">
            <v>846</v>
          </cell>
          <cell r="B564" t="str">
            <v>ACOMETIDA GRAL  3 x 2 x 0</v>
          </cell>
          <cell r="C564" t="str">
            <v>ML</v>
          </cell>
          <cell r="D564">
            <v>41692</v>
          </cell>
        </row>
        <row r="565">
          <cell r="A565">
            <v>848</v>
          </cell>
          <cell r="B565" t="str">
            <v>ACOMETIDA AEREA 10 MT/PVC</v>
          </cell>
          <cell r="C565" t="str">
            <v>UN</v>
          </cell>
          <cell r="D565">
            <v>48620</v>
          </cell>
        </row>
        <row r="566">
          <cell r="A566">
            <v>849</v>
          </cell>
          <cell r="B566" t="str">
            <v>PARCIAL   30  MT      PVC</v>
          </cell>
          <cell r="C566" t="str">
            <v>UN</v>
          </cell>
          <cell r="D566">
            <v>1032</v>
          </cell>
        </row>
        <row r="567">
          <cell r="A567">
            <v>850</v>
          </cell>
          <cell r="B567" t="str">
            <v>TABLERO PARCIALES 18 CIRC</v>
          </cell>
          <cell r="C567" t="str">
            <v>UN</v>
          </cell>
          <cell r="D567">
            <v>2591</v>
          </cell>
        </row>
        <row r="568">
          <cell r="A568">
            <v>851</v>
          </cell>
          <cell r="B568" t="str">
            <v>TABLERO PARCIALES 12 CIRC</v>
          </cell>
          <cell r="C568" t="str">
            <v>UN</v>
          </cell>
          <cell r="D568">
            <v>9746</v>
          </cell>
        </row>
        <row r="569">
          <cell r="A569">
            <v>852</v>
          </cell>
          <cell r="B569" t="str">
            <v>TABLERO PARCIALES  4 CIRC</v>
          </cell>
          <cell r="C569" t="str">
            <v>UN</v>
          </cell>
          <cell r="D569">
            <v>255</v>
          </cell>
        </row>
        <row r="570">
          <cell r="A570">
            <v>853</v>
          </cell>
          <cell r="B570" t="str">
            <v>TABLERO GRAL.  10 CUENTAS</v>
          </cell>
          <cell r="C570" t="str">
            <v>UN</v>
          </cell>
          <cell r="D570">
            <v>24000</v>
          </cell>
        </row>
        <row r="571">
          <cell r="A571">
            <v>854</v>
          </cell>
          <cell r="B571" t="str">
            <v>TABLERO TIMBRE        PVC</v>
          </cell>
          <cell r="C571" t="str">
            <v>UN</v>
          </cell>
          <cell r="D571">
            <v>460</v>
          </cell>
        </row>
        <row r="572">
          <cell r="A572">
            <v>855</v>
          </cell>
          <cell r="B572" t="str">
            <v>SALIDA LAMPARA/TOMA   PVC</v>
          </cell>
          <cell r="C572" t="str">
            <v>UN</v>
          </cell>
          <cell r="D572">
            <v>5963</v>
          </cell>
        </row>
        <row r="573">
          <cell r="A573">
            <v>856</v>
          </cell>
          <cell r="B573" t="str">
            <v>SALIDA LAMPARA CONMUT.PVC</v>
          </cell>
          <cell r="C573" t="str">
            <v>UN</v>
          </cell>
          <cell r="D573">
            <v>890</v>
          </cell>
        </row>
        <row r="574">
          <cell r="A574">
            <v>857</v>
          </cell>
          <cell r="B574" t="str">
            <v>SALIDA TRIFASICA      PVC</v>
          </cell>
          <cell r="C574" t="str">
            <v>UN</v>
          </cell>
          <cell r="D574">
            <v>7741</v>
          </cell>
        </row>
        <row r="575">
          <cell r="A575">
            <v>858</v>
          </cell>
          <cell r="B575" t="str">
            <v>SALIDA BIFASICA       PVC</v>
          </cell>
          <cell r="C575" t="str">
            <v>UN</v>
          </cell>
          <cell r="D575">
            <v>1914</v>
          </cell>
        </row>
        <row r="576">
          <cell r="A576">
            <v>859</v>
          </cell>
          <cell r="B576" t="str">
            <v>SALIDA TELEFONO       PVC</v>
          </cell>
          <cell r="C576" t="str">
            <v>UN</v>
          </cell>
          <cell r="D576">
            <v>2082</v>
          </cell>
        </row>
        <row r="577">
          <cell r="A577">
            <v>860</v>
          </cell>
          <cell r="B577" t="str">
            <v>SALIDA TIMBRE         PVC</v>
          </cell>
          <cell r="C577" t="str">
            <v>UN</v>
          </cell>
          <cell r="D577">
            <v>31992</v>
          </cell>
        </row>
        <row r="578">
          <cell r="A578">
            <v>861</v>
          </cell>
          <cell r="B578" t="str">
            <v>SALIDA TV             PVC</v>
          </cell>
          <cell r="C578" t="str">
            <v>UN</v>
          </cell>
          <cell r="D578">
            <v>25755</v>
          </cell>
        </row>
        <row r="579">
          <cell r="A579">
            <v>862</v>
          </cell>
          <cell r="B579" t="str">
            <v>LAMPARA-TOMA /  ECONOMICA</v>
          </cell>
          <cell r="C579" t="str">
            <v>UN</v>
          </cell>
          <cell r="D579">
            <v>25657</v>
          </cell>
        </row>
        <row r="580">
          <cell r="A580">
            <v>863</v>
          </cell>
          <cell r="B580" t="str">
            <v>TELEFONO-CITOFONO /ECONOM</v>
          </cell>
          <cell r="C580" t="str">
            <v>UN</v>
          </cell>
          <cell r="D580">
            <v>11960</v>
          </cell>
        </row>
        <row r="581">
          <cell r="A581">
            <v>864</v>
          </cell>
          <cell r="B581" t="str">
            <v>BALA ALUMINIO No.10</v>
          </cell>
          <cell r="C581" t="str">
            <v>UN</v>
          </cell>
          <cell r="D581">
            <v>24000</v>
          </cell>
        </row>
        <row r="582">
          <cell r="A582">
            <v>866</v>
          </cell>
          <cell r="B582" t="str">
            <v>STRIP TELEFONOS /10 PARES</v>
          </cell>
          <cell r="C582" t="str">
            <v>UN</v>
          </cell>
          <cell r="D582">
            <v>127</v>
          </cell>
        </row>
        <row r="583">
          <cell r="A583">
            <v>867</v>
          </cell>
          <cell r="B583" t="str">
            <v>ACOMETIDA AEREA 10 MT/ CN</v>
          </cell>
          <cell r="C583" t="str">
            <v>UN</v>
          </cell>
          <cell r="D583">
            <v>7746</v>
          </cell>
        </row>
        <row r="584">
          <cell r="A584">
            <v>868</v>
          </cell>
          <cell r="B584" t="str">
            <v>PARCIAL 30 MT         C.N</v>
          </cell>
          <cell r="C584" t="str">
            <v>UN</v>
          </cell>
          <cell r="D584">
            <v>12247</v>
          </cell>
        </row>
        <row r="585">
          <cell r="A585">
            <v>869</v>
          </cell>
          <cell r="B585" t="str">
            <v>TABLERO TIMBRE        C.N</v>
          </cell>
          <cell r="C585" t="str">
            <v>UN</v>
          </cell>
          <cell r="D585">
            <v>30000</v>
          </cell>
        </row>
        <row r="586">
          <cell r="A586">
            <v>870</v>
          </cell>
          <cell r="B586" t="str">
            <v>SALIDA LAMPARA/TOMA   C.N</v>
          </cell>
          <cell r="C586" t="str">
            <v>UN</v>
          </cell>
          <cell r="D586">
            <v>5220</v>
          </cell>
        </row>
        <row r="587">
          <cell r="A587">
            <v>871</v>
          </cell>
          <cell r="B587" t="str">
            <v>SALIDA LAMPARA CONMUT.C.N</v>
          </cell>
          <cell r="C587" t="str">
            <v>UN</v>
          </cell>
          <cell r="D587">
            <v>563</v>
          </cell>
        </row>
        <row r="588">
          <cell r="A588">
            <v>872</v>
          </cell>
          <cell r="B588" t="str">
            <v>SALIDA TRIFASICA      C.N</v>
          </cell>
          <cell r="C588" t="str">
            <v>UN</v>
          </cell>
          <cell r="D588">
            <v>7000</v>
          </cell>
        </row>
        <row r="589">
          <cell r="A589">
            <v>873</v>
          </cell>
          <cell r="B589" t="str">
            <v>SALIDA BIFASICA       C.N</v>
          </cell>
          <cell r="C589" t="str">
            <v>UN</v>
          </cell>
          <cell r="D589">
            <v>18000</v>
          </cell>
        </row>
        <row r="590">
          <cell r="A590">
            <v>874</v>
          </cell>
          <cell r="B590" t="str">
            <v>SALIDA TELEFONO       C.N</v>
          </cell>
          <cell r="C590" t="str">
            <v>UN</v>
          </cell>
          <cell r="D590">
            <v>22500</v>
          </cell>
        </row>
        <row r="591">
          <cell r="A591">
            <v>875</v>
          </cell>
          <cell r="B591" t="str">
            <v>SALIDA TIMBRE         C.N</v>
          </cell>
          <cell r="C591" t="str">
            <v>UN</v>
          </cell>
          <cell r="D591">
            <v>1800</v>
          </cell>
        </row>
        <row r="592">
          <cell r="A592">
            <v>876</v>
          </cell>
          <cell r="B592" t="str">
            <v>SALIDA TV             C.N</v>
          </cell>
          <cell r="C592" t="str">
            <v>UN</v>
          </cell>
          <cell r="D592">
            <v>122</v>
          </cell>
        </row>
        <row r="593">
          <cell r="A593">
            <v>877</v>
          </cell>
          <cell r="B593" t="str">
            <v>TIMBRE BOTON / ECONOM.</v>
          </cell>
          <cell r="C593" t="str">
            <v>UN</v>
          </cell>
          <cell r="D593">
            <v>181</v>
          </cell>
        </row>
        <row r="594">
          <cell r="A594">
            <v>878</v>
          </cell>
          <cell r="B594" t="str">
            <v>TUBERIA PVC CONDUIT 3/4"</v>
          </cell>
          <cell r="C594" t="str">
            <v>UN</v>
          </cell>
          <cell r="D594">
            <v>180</v>
          </cell>
        </row>
        <row r="595">
          <cell r="A595">
            <v>879</v>
          </cell>
          <cell r="B595" t="str">
            <v>TUBERIA PVC CONDUIT 1 1/2</v>
          </cell>
          <cell r="C595" t="str">
            <v>ML</v>
          </cell>
          <cell r="D595">
            <v>9425</v>
          </cell>
        </row>
        <row r="596">
          <cell r="A596">
            <v>880</v>
          </cell>
          <cell r="B596" t="str">
            <v>TUBERIA PVC CONDUIT 1"</v>
          </cell>
          <cell r="C596" t="str">
            <v>ML</v>
          </cell>
          <cell r="D596">
            <v>24527</v>
          </cell>
        </row>
        <row r="597">
          <cell r="A597">
            <v>881</v>
          </cell>
          <cell r="B597" t="str">
            <v>TUBERIA CONDUIT 2"</v>
          </cell>
          <cell r="C597" t="str">
            <v>ML</v>
          </cell>
          <cell r="D597">
            <v>1695</v>
          </cell>
        </row>
        <row r="598">
          <cell r="A598">
            <v>885</v>
          </cell>
          <cell r="B598" t="str">
            <v>INT.AUTOM.ENCHU.2x30 AMP</v>
          </cell>
          <cell r="C598" t="str">
            <v>UN</v>
          </cell>
          <cell r="D598">
            <v>4394</v>
          </cell>
        </row>
        <row r="599">
          <cell r="A599">
            <v>886</v>
          </cell>
          <cell r="B599" t="str">
            <v>TABLERO C/PUERTA 24 CIRC.</v>
          </cell>
          <cell r="C599" t="str">
            <v>UN</v>
          </cell>
          <cell r="D599">
            <v>24266</v>
          </cell>
        </row>
        <row r="600">
          <cell r="A600">
            <v>887</v>
          </cell>
          <cell r="B600" t="str">
            <v>TABLERO C/PUERTA 36 CIRC.</v>
          </cell>
          <cell r="C600" t="str">
            <v>UN</v>
          </cell>
          <cell r="D600">
            <v>10942</v>
          </cell>
        </row>
        <row r="601">
          <cell r="A601">
            <v>890</v>
          </cell>
          <cell r="B601" t="str">
            <v>SALIDA BOMBA TRIF. PVC</v>
          </cell>
          <cell r="C601" t="str">
            <v>UN</v>
          </cell>
          <cell r="D601">
            <v>22040</v>
          </cell>
        </row>
        <row r="602">
          <cell r="A602">
            <v>891</v>
          </cell>
          <cell r="B602" t="str">
            <v>SALIDA FLOTADOR</v>
          </cell>
          <cell r="C602" t="str">
            <v>UN</v>
          </cell>
          <cell r="D602">
            <v>15500</v>
          </cell>
        </row>
        <row r="603">
          <cell r="A603">
            <v>892</v>
          </cell>
          <cell r="B603" t="str">
            <v>SALIDA MOTOR PUERTA</v>
          </cell>
          <cell r="C603" t="str">
            <v>UN</v>
          </cell>
          <cell r="D603">
            <v>20879</v>
          </cell>
        </row>
        <row r="604">
          <cell r="A604">
            <v>893</v>
          </cell>
          <cell r="B604" t="str">
            <v>INTER.AUTOM.ENCHU 1x30 AM</v>
          </cell>
          <cell r="C604" t="str">
            <v>UN</v>
          </cell>
          <cell r="D604">
            <v>19139</v>
          </cell>
        </row>
        <row r="605">
          <cell r="A605">
            <v>894</v>
          </cell>
          <cell r="B605" t="str">
            <v>INT.AUT.ENCHU. 3x50 AMP</v>
          </cell>
          <cell r="C605" t="str">
            <v>UN</v>
          </cell>
          <cell r="D605">
            <v>25000</v>
          </cell>
        </row>
        <row r="606">
          <cell r="A606">
            <v>909</v>
          </cell>
          <cell r="B606" t="str">
            <v>HOJA PUERTA  TRIPLEX 0.61</v>
          </cell>
          <cell r="C606" t="str">
            <v>UN</v>
          </cell>
          <cell r="D606">
            <v>1730</v>
          </cell>
        </row>
        <row r="607">
          <cell r="A607">
            <v>910</v>
          </cell>
          <cell r="B607" t="str">
            <v>HOJA PUERTA  TRIPLEX 0.81</v>
          </cell>
          <cell r="C607" t="str">
            <v>UN</v>
          </cell>
          <cell r="D607">
            <v>6783</v>
          </cell>
        </row>
        <row r="608">
          <cell r="A608">
            <v>911</v>
          </cell>
          <cell r="B608" t="str">
            <v>HOJA PUERTA  TRIPLEX 1.01</v>
          </cell>
          <cell r="C608" t="str">
            <v>UN</v>
          </cell>
          <cell r="D608">
            <v>100000</v>
          </cell>
        </row>
        <row r="609">
          <cell r="A609">
            <v>912</v>
          </cell>
          <cell r="B609" t="str">
            <v>HOJA PUERTA  FORTEC  0.61</v>
          </cell>
          <cell r="C609" t="str">
            <v>UN</v>
          </cell>
          <cell r="D609">
            <v>100000</v>
          </cell>
        </row>
        <row r="610">
          <cell r="A610">
            <v>913</v>
          </cell>
          <cell r="B610" t="str">
            <v>HOJA PUERTA  FORTEC  0.81</v>
          </cell>
          <cell r="C610" t="str">
            <v>UN</v>
          </cell>
          <cell r="D610">
            <v>3392</v>
          </cell>
        </row>
        <row r="611">
          <cell r="A611">
            <v>914</v>
          </cell>
          <cell r="B611" t="str">
            <v>HOJA PUERTA  FORTEC  0.91</v>
          </cell>
          <cell r="C611" t="str">
            <v>UN</v>
          </cell>
          <cell r="D611">
            <v>30740</v>
          </cell>
        </row>
        <row r="612">
          <cell r="A612">
            <v>915</v>
          </cell>
          <cell r="B612" t="str">
            <v>PUERTAS      MARCO Y HOJA</v>
          </cell>
          <cell r="C612" t="str">
            <v>UN</v>
          </cell>
          <cell r="D612">
            <v>12136</v>
          </cell>
        </row>
        <row r="613">
          <cell r="A613">
            <v>916</v>
          </cell>
          <cell r="B613" t="str">
            <v>CLOSET TIPO A FORRADO</v>
          </cell>
          <cell r="C613" t="str">
            <v>M2</v>
          </cell>
          <cell r="D613">
            <v>181</v>
          </cell>
        </row>
        <row r="614">
          <cell r="A614">
            <v>917</v>
          </cell>
          <cell r="B614" t="str">
            <v>CLOSET TIPO B</v>
          </cell>
          <cell r="C614" t="str">
            <v>M2</v>
          </cell>
          <cell r="D614">
            <v>158000</v>
          </cell>
        </row>
        <row r="615">
          <cell r="A615">
            <v>918</v>
          </cell>
          <cell r="B615" t="str">
            <v>MUEBLE TIPO LINOS</v>
          </cell>
          <cell r="C615" t="str">
            <v>M2</v>
          </cell>
          <cell r="D615">
            <v>185246</v>
          </cell>
        </row>
        <row r="616">
          <cell r="A616">
            <v>919</v>
          </cell>
          <cell r="B616" t="str">
            <v>MUEBLE BAJO           .80</v>
          </cell>
          <cell r="C616" t="str">
            <v>ML</v>
          </cell>
          <cell r="D616">
            <v>24500</v>
          </cell>
        </row>
        <row r="617">
          <cell r="A617">
            <v>920</v>
          </cell>
          <cell r="B617" t="str">
            <v>DIFUSORES- MARCO P/VIDRIO</v>
          </cell>
          <cell r="C617" t="str">
            <v>M2</v>
          </cell>
          <cell r="D617">
            <v>0</v>
          </cell>
        </row>
        <row r="618">
          <cell r="A618">
            <v>921</v>
          </cell>
          <cell r="B618" t="str">
            <v>PIRLANES DE MADERA    .10</v>
          </cell>
          <cell r="C618" t="str">
            <v>ML</v>
          </cell>
          <cell r="D618">
            <v>10290</v>
          </cell>
        </row>
        <row r="619">
          <cell r="A619">
            <v>922</v>
          </cell>
          <cell r="B619" t="str">
            <v>PASAMANOS ESCAL.  .15x.02</v>
          </cell>
          <cell r="C619" t="str">
            <v>ML</v>
          </cell>
          <cell r="D619">
            <v>893</v>
          </cell>
        </row>
        <row r="620">
          <cell r="A620">
            <v>923</v>
          </cell>
          <cell r="B620" t="str">
            <v>ENCHAPES MUROS EN TRIPLEX</v>
          </cell>
          <cell r="C620" t="str">
            <v>M2</v>
          </cell>
          <cell r="D620">
            <v>74043</v>
          </cell>
        </row>
        <row r="621">
          <cell r="A621">
            <v>925</v>
          </cell>
          <cell r="B621" t="str">
            <v>HOJA PUERTA FORTEC 0.70</v>
          </cell>
          <cell r="C621" t="str">
            <v>UN</v>
          </cell>
          <cell r="D621">
            <v>11104</v>
          </cell>
        </row>
        <row r="622">
          <cell r="A622">
            <v>926</v>
          </cell>
          <cell r="B622" t="str">
            <v>VENTANERIA EN MADERA</v>
          </cell>
          <cell r="C622" t="str">
            <v>M2</v>
          </cell>
          <cell r="D622">
            <v>12136</v>
          </cell>
        </row>
        <row r="623">
          <cell r="A623">
            <v>927</v>
          </cell>
          <cell r="B623" t="str">
            <v>HOJA PUERTA FORTEC 1.50</v>
          </cell>
          <cell r="C623" t="str">
            <v>UN</v>
          </cell>
          <cell r="D623">
            <v>68440</v>
          </cell>
        </row>
        <row r="624">
          <cell r="A624">
            <v>928</v>
          </cell>
          <cell r="B624" t="str">
            <v>HOJA PUERTA FORTEC 1.00</v>
          </cell>
          <cell r="C624" t="str">
            <v>UN</v>
          </cell>
          <cell r="D624">
            <v>156020</v>
          </cell>
        </row>
        <row r="625">
          <cell r="A625">
            <v>930</v>
          </cell>
          <cell r="B625" t="str">
            <v>HOJA PUERTA TRIPLEX 0.60</v>
          </cell>
          <cell r="C625" t="str">
            <v>UN</v>
          </cell>
          <cell r="D625">
            <v>16820</v>
          </cell>
        </row>
        <row r="626">
          <cell r="A626">
            <v>931</v>
          </cell>
          <cell r="B626" t="str">
            <v>HOJA PUERTA TRIPLEX 0.80</v>
          </cell>
          <cell r="C626" t="str">
            <v>UN</v>
          </cell>
          <cell r="D626">
            <v>148073</v>
          </cell>
        </row>
        <row r="627">
          <cell r="A627">
            <v>932</v>
          </cell>
          <cell r="B627" t="str">
            <v>HOJA PUERTA TRIPLEX 0.90</v>
          </cell>
          <cell r="C627" t="str">
            <v>UN</v>
          </cell>
          <cell r="D627">
            <v>296145</v>
          </cell>
        </row>
        <row r="628">
          <cell r="A628">
            <v>933</v>
          </cell>
          <cell r="B628" t="str">
            <v>PUERTA TRIP. MARCO Y HOJA</v>
          </cell>
          <cell r="C628" t="str">
            <v>UN</v>
          </cell>
          <cell r="D628">
            <v>666333</v>
          </cell>
        </row>
        <row r="629">
          <cell r="A629">
            <v>934</v>
          </cell>
          <cell r="B629" t="str">
            <v>CLOSET FORRADO CEDRO</v>
          </cell>
          <cell r="C629" t="str">
            <v>M2</v>
          </cell>
          <cell r="D629">
            <v>1322660</v>
          </cell>
        </row>
        <row r="630">
          <cell r="A630">
            <v>935</v>
          </cell>
          <cell r="B630" t="str">
            <v>CLOSET FLORMORADO</v>
          </cell>
          <cell r="C630" t="str">
            <v>M2</v>
          </cell>
          <cell r="D630">
            <v>0</v>
          </cell>
        </row>
        <row r="631">
          <cell r="A631">
            <v>936</v>
          </cell>
          <cell r="B631" t="str">
            <v>MUEBLE LINOS FLORMORADO</v>
          </cell>
          <cell r="C631" t="str">
            <v>M2</v>
          </cell>
          <cell r="D631">
            <v>32112</v>
          </cell>
        </row>
        <row r="632">
          <cell r="A632">
            <v>937</v>
          </cell>
          <cell r="B632" t="str">
            <v>MUEBLE h=.80 FLORMORADO</v>
          </cell>
          <cell r="C632" t="str">
            <v>ML</v>
          </cell>
          <cell r="D632">
            <v>900</v>
          </cell>
        </row>
        <row r="633">
          <cell r="A633">
            <v>938</v>
          </cell>
          <cell r="B633" t="str">
            <v>DIFUSOR - FLORMORADO</v>
          </cell>
          <cell r="C633" t="str">
            <v>M2</v>
          </cell>
          <cell r="D633">
            <v>1083</v>
          </cell>
        </row>
        <row r="634">
          <cell r="A634">
            <v>939</v>
          </cell>
          <cell r="B634" t="str">
            <v>PIRLAN .10 FLORMORADO</v>
          </cell>
          <cell r="C634" t="str">
            <v>ML</v>
          </cell>
          <cell r="D634">
            <v>1205</v>
          </cell>
        </row>
        <row r="635">
          <cell r="A635">
            <v>940</v>
          </cell>
          <cell r="B635" t="str">
            <v>PASAMANOS FLORM.   15x.02</v>
          </cell>
          <cell r="C635" t="str">
            <v>ML</v>
          </cell>
          <cell r="D635">
            <v>782</v>
          </cell>
        </row>
        <row r="636">
          <cell r="A636">
            <v>941</v>
          </cell>
          <cell r="B636" t="str">
            <v>ENCHAPES MUROS FLORMORADO</v>
          </cell>
          <cell r="C636" t="str">
            <v>M2</v>
          </cell>
          <cell r="D636">
            <v>842</v>
          </cell>
        </row>
        <row r="637">
          <cell r="A637">
            <v>942</v>
          </cell>
          <cell r="B637" t="str">
            <v>CLOSET VARTEL MADERA</v>
          </cell>
          <cell r="C637" t="str">
            <v>M2</v>
          </cell>
          <cell r="D637">
            <v>30528</v>
          </cell>
        </row>
        <row r="638">
          <cell r="A638">
            <v>943</v>
          </cell>
          <cell r="B638" t="str">
            <v>CLOSET VENECIA FOLDING D.</v>
          </cell>
          <cell r="C638" t="str">
            <v>M2</v>
          </cell>
          <cell r="D638">
            <v>35185</v>
          </cell>
        </row>
        <row r="639">
          <cell r="A639">
            <v>944</v>
          </cell>
          <cell r="B639" t="str">
            <v>CLOSET SEVILLA FOLDING D.</v>
          </cell>
          <cell r="C639" t="str">
            <v>M2</v>
          </cell>
          <cell r="D639">
            <v>37616</v>
          </cell>
        </row>
        <row r="640">
          <cell r="A640">
            <v>945</v>
          </cell>
          <cell r="B640" t="str">
            <v>CLOSET INGLES FOLDING D.</v>
          </cell>
          <cell r="C640" t="str">
            <v>M2</v>
          </cell>
          <cell r="D640">
            <v>41554</v>
          </cell>
        </row>
        <row r="641">
          <cell r="A641">
            <v>946</v>
          </cell>
          <cell r="B641" t="str">
            <v>CLOSET AMERICA FOLDING D.</v>
          </cell>
          <cell r="C641" t="str">
            <v>M2</v>
          </cell>
          <cell r="D641">
            <v>43862</v>
          </cell>
        </row>
        <row r="642">
          <cell r="A642">
            <v>980</v>
          </cell>
          <cell r="B642" t="str">
            <v>VENTANAS           LAMINA</v>
          </cell>
          <cell r="C642" t="str">
            <v>M2</v>
          </cell>
          <cell r="D642">
            <v>47068</v>
          </cell>
        </row>
        <row r="643">
          <cell r="A643">
            <v>981</v>
          </cell>
          <cell r="B643" t="str">
            <v>MARCOS PUERTAS LAMINA-.80</v>
          </cell>
          <cell r="C643" t="str">
            <v>UN</v>
          </cell>
          <cell r="D643">
            <v>51063</v>
          </cell>
        </row>
        <row r="644">
          <cell r="A644">
            <v>982</v>
          </cell>
          <cell r="B644" t="str">
            <v>PUERTAS VENTANAS   LAMINA</v>
          </cell>
          <cell r="C644" t="str">
            <v>M2</v>
          </cell>
          <cell r="D644">
            <v>55380</v>
          </cell>
        </row>
        <row r="645">
          <cell r="A645">
            <v>983</v>
          </cell>
          <cell r="B645" t="str">
            <v>REJAS              LAMINA</v>
          </cell>
          <cell r="C645" t="str">
            <v>M2</v>
          </cell>
          <cell r="D645">
            <v>58696</v>
          </cell>
        </row>
        <row r="646">
          <cell r="A646">
            <v>984</v>
          </cell>
          <cell r="B646" t="str">
            <v>PUERTAS            LAMINA</v>
          </cell>
          <cell r="C646" t="str">
            <v>M2</v>
          </cell>
          <cell r="D646">
            <v>60071</v>
          </cell>
        </row>
        <row r="647">
          <cell r="A647">
            <v>985</v>
          </cell>
          <cell r="B647" t="str">
            <v>MARQUESINAS        LAMINA</v>
          </cell>
          <cell r="C647" t="str">
            <v>M2</v>
          </cell>
          <cell r="D647">
            <v>63607</v>
          </cell>
        </row>
        <row r="648">
          <cell r="A648">
            <v>986</v>
          </cell>
          <cell r="B648" t="str">
            <v>CAJAS CONTADORES     AGUA</v>
          </cell>
          <cell r="C648" t="str">
            <v>UN</v>
          </cell>
          <cell r="D648">
            <v>25136</v>
          </cell>
        </row>
        <row r="649">
          <cell r="A649">
            <v>987</v>
          </cell>
          <cell r="B649" t="str">
            <v>TAPAS SHUT         LAMINA</v>
          </cell>
          <cell r="C649" t="str">
            <v>UN</v>
          </cell>
          <cell r="D649">
            <v>30528</v>
          </cell>
        </row>
        <row r="650">
          <cell r="A650">
            <v>988</v>
          </cell>
          <cell r="B650" t="str">
            <v>REJILLAS PISO         .30</v>
          </cell>
          <cell r="C650" t="str">
            <v>ML</v>
          </cell>
          <cell r="D650">
            <v>35185</v>
          </cell>
        </row>
        <row r="651">
          <cell r="A651">
            <v>989</v>
          </cell>
          <cell r="B651" t="str">
            <v>MARCOS TAPAS   C. INSPECC</v>
          </cell>
          <cell r="C651" t="str">
            <v>UN</v>
          </cell>
          <cell r="D651">
            <v>37616</v>
          </cell>
        </row>
        <row r="652">
          <cell r="A652">
            <v>990</v>
          </cell>
          <cell r="B652" t="str">
            <v>REJA BANCARIA</v>
          </cell>
          <cell r="C652" t="str">
            <v>M2</v>
          </cell>
          <cell r="D652">
            <v>41554</v>
          </cell>
        </row>
        <row r="653">
          <cell r="A653">
            <v>991</v>
          </cell>
          <cell r="B653" t="str">
            <v>ESCALERA DE GATO</v>
          </cell>
          <cell r="C653" t="str">
            <v>ML</v>
          </cell>
          <cell r="D653">
            <v>9016</v>
          </cell>
        </row>
        <row r="654">
          <cell r="A654">
            <v>992</v>
          </cell>
          <cell r="B654" t="str">
            <v>PUERTA ELECTRICA CORRED.</v>
          </cell>
          <cell r="C654" t="str">
            <v>UN</v>
          </cell>
          <cell r="D654">
            <v>314</v>
          </cell>
        </row>
        <row r="655">
          <cell r="A655">
            <v>994</v>
          </cell>
          <cell r="B655" t="str">
            <v>VENTANAS ALUMINIO   FIJAS</v>
          </cell>
          <cell r="C655" t="str">
            <v>M2</v>
          </cell>
          <cell r="D655">
            <v>30159</v>
          </cell>
        </row>
        <row r="656">
          <cell r="A656">
            <v>995</v>
          </cell>
          <cell r="B656" t="str">
            <v>VENTANAS ALUM. GUILLOTINA</v>
          </cell>
          <cell r="C656" t="str">
            <v>M2</v>
          </cell>
          <cell r="D656">
            <v>36190</v>
          </cell>
        </row>
        <row r="657">
          <cell r="A657">
            <v>996</v>
          </cell>
          <cell r="B657" t="str">
            <v>VENTANAS ALUM. CORREDIZAS</v>
          </cell>
          <cell r="C657" t="str">
            <v>M2</v>
          </cell>
          <cell r="D657">
            <v>3196</v>
          </cell>
        </row>
        <row r="658">
          <cell r="A658">
            <v>997</v>
          </cell>
          <cell r="B658" t="str">
            <v>CELOSIA ALUMINIO</v>
          </cell>
          <cell r="C658" t="str">
            <v>M2</v>
          </cell>
          <cell r="D658">
            <v>1830</v>
          </cell>
        </row>
        <row r="659">
          <cell r="A659">
            <v>998</v>
          </cell>
          <cell r="B659" t="str">
            <v>VENTANA ALUM.   ECONOMICA</v>
          </cell>
          <cell r="C659" t="str">
            <v>M2</v>
          </cell>
          <cell r="D659">
            <v>11716</v>
          </cell>
        </row>
        <row r="660">
          <cell r="A660">
            <v>999</v>
          </cell>
          <cell r="B660" t="str">
            <v>PUERTA CANCHA TENIS 1x1</v>
          </cell>
          <cell r="C660" t="str">
            <v>UN</v>
          </cell>
          <cell r="D660">
            <v>884</v>
          </cell>
        </row>
        <row r="661">
          <cell r="A661">
            <v>1000</v>
          </cell>
          <cell r="B661" t="str">
            <v>SOPORTE MALLA TUBO   4"</v>
          </cell>
          <cell r="C661" t="str">
            <v>UN</v>
          </cell>
          <cell r="D661">
            <v>790</v>
          </cell>
        </row>
        <row r="662">
          <cell r="A662">
            <v>1001</v>
          </cell>
          <cell r="B662" t="str">
            <v>SOPORTE (Malla Voleibol)</v>
          </cell>
          <cell r="C662" t="str">
            <v>UN</v>
          </cell>
          <cell r="D662">
            <v>33945</v>
          </cell>
        </row>
        <row r="663">
          <cell r="A663">
            <v>1028</v>
          </cell>
          <cell r="B663" t="str">
            <v>TRITURADO GRUESO</v>
          </cell>
          <cell r="C663" t="str">
            <v>M3</v>
          </cell>
          <cell r="D663">
            <v>40738</v>
          </cell>
        </row>
        <row r="664">
          <cell r="A664">
            <v>1029</v>
          </cell>
          <cell r="B664" t="str">
            <v>TRITURADO FINO</v>
          </cell>
          <cell r="C664" t="str">
            <v>M3</v>
          </cell>
          <cell r="D664">
            <v>47526</v>
          </cell>
        </row>
        <row r="665">
          <cell r="A665">
            <v>1031</v>
          </cell>
          <cell r="B665" t="str">
            <v>ESTUCO</v>
          </cell>
          <cell r="C665" t="str">
            <v>M2</v>
          </cell>
          <cell r="D665">
            <v>50923</v>
          </cell>
        </row>
        <row r="666">
          <cell r="A666">
            <v>1032</v>
          </cell>
          <cell r="B666" t="str">
            <v>FILOS Y DILATACIONE1</v>
          </cell>
          <cell r="C666" t="str">
            <v>ML</v>
          </cell>
          <cell r="D666">
            <v>54279</v>
          </cell>
        </row>
        <row r="667">
          <cell r="A667">
            <v>1033</v>
          </cell>
          <cell r="B667" t="str">
            <v>ESTUCO Y VINILO 3 MANOS</v>
          </cell>
          <cell r="C667" t="str">
            <v>M2</v>
          </cell>
          <cell r="D667">
            <v>61069</v>
          </cell>
        </row>
        <row r="668">
          <cell r="A668">
            <v>1034</v>
          </cell>
          <cell r="B668" t="str">
            <v>VINILO S/PAÑETE   2 MANOS</v>
          </cell>
          <cell r="C668" t="str">
            <v>M2</v>
          </cell>
          <cell r="D668">
            <v>67106</v>
          </cell>
        </row>
        <row r="669">
          <cell r="A669">
            <v>1035</v>
          </cell>
          <cell r="B669" t="str">
            <v>MARMOLINA        S/PAÑETE</v>
          </cell>
          <cell r="C669" t="str">
            <v>M2</v>
          </cell>
          <cell r="D669">
            <v>70453</v>
          </cell>
        </row>
        <row r="670">
          <cell r="A670">
            <v>1036</v>
          </cell>
          <cell r="B670" t="str">
            <v>CARBURO          S/PAÑETE</v>
          </cell>
          <cell r="C670" t="str">
            <v>M2</v>
          </cell>
          <cell r="D670">
            <v>73806</v>
          </cell>
        </row>
        <row r="671">
          <cell r="A671">
            <v>1037</v>
          </cell>
          <cell r="B671" t="str">
            <v>ESMALTE  S/ LAMINA LINEAL</v>
          </cell>
          <cell r="C671" t="str">
            <v>ML</v>
          </cell>
          <cell r="D671">
            <v>82093</v>
          </cell>
        </row>
        <row r="672">
          <cell r="A672">
            <v>1038</v>
          </cell>
          <cell r="B672" t="str">
            <v>ESMALTE  S/ LAMINA  LLENA</v>
          </cell>
          <cell r="C672" t="str">
            <v>M2</v>
          </cell>
          <cell r="D672">
            <v>88510</v>
          </cell>
        </row>
        <row r="673">
          <cell r="A673">
            <v>1039</v>
          </cell>
          <cell r="B673" t="str">
            <v>ESMALTE  S/ MARCOS LAMINA</v>
          </cell>
          <cell r="C673" t="str">
            <v>ML</v>
          </cell>
          <cell r="D673">
            <v>95322</v>
          </cell>
        </row>
        <row r="674">
          <cell r="A674">
            <v>1040</v>
          </cell>
          <cell r="B674" t="str">
            <v>ESMALTE  S/ MARCOS MADERA</v>
          </cell>
          <cell r="C674" t="str">
            <v>M2</v>
          </cell>
          <cell r="D674">
            <v>102135</v>
          </cell>
        </row>
        <row r="675">
          <cell r="A675">
            <v>1041</v>
          </cell>
          <cell r="B675" t="str">
            <v>ESMALTE  S/ MADERA  LLENA</v>
          </cell>
          <cell r="C675" t="str">
            <v>M2</v>
          </cell>
          <cell r="D675">
            <v>16079</v>
          </cell>
        </row>
        <row r="676">
          <cell r="A676">
            <v>1042</v>
          </cell>
          <cell r="B676" t="str">
            <v>ESMALTE  S/ MADERA LINEAL</v>
          </cell>
          <cell r="C676" t="str">
            <v>ML</v>
          </cell>
          <cell r="D676">
            <v>372</v>
          </cell>
        </row>
        <row r="677">
          <cell r="A677">
            <v>1043</v>
          </cell>
          <cell r="B677" t="str">
            <v>TINTILLA S/ MADERA  LLENA</v>
          </cell>
          <cell r="C677" t="str">
            <v>M2</v>
          </cell>
          <cell r="D677">
            <v>27839</v>
          </cell>
        </row>
        <row r="678">
          <cell r="A678">
            <v>1044</v>
          </cell>
          <cell r="B678" t="str">
            <v>TINTILLA S/ MADERA LINEAL</v>
          </cell>
          <cell r="C678" t="str">
            <v>ML</v>
          </cell>
          <cell r="D678">
            <v>13920</v>
          </cell>
        </row>
        <row r="679">
          <cell r="A679">
            <v>1045</v>
          </cell>
          <cell r="B679" t="str">
            <v>TINTILLA S/       MUEBLES</v>
          </cell>
          <cell r="C679" t="str">
            <v>M2</v>
          </cell>
          <cell r="D679">
            <v>34800</v>
          </cell>
        </row>
        <row r="680">
          <cell r="A680">
            <v>1046</v>
          </cell>
          <cell r="B680" t="str">
            <v>ESMALTE  S/       MUEBLES</v>
          </cell>
          <cell r="C680" t="str">
            <v>M2</v>
          </cell>
          <cell r="D680">
            <v>1850</v>
          </cell>
        </row>
        <row r="681">
          <cell r="A681">
            <v>1047</v>
          </cell>
          <cell r="B681" t="str">
            <v>BARNIZ   S/       MUEBLES</v>
          </cell>
          <cell r="C681" t="str">
            <v>M2</v>
          </cell>
          <cell r="D681">
            <v>12363</v>
          </cell>
        </row>
        <row r="682">
          <cell r="A682">
            <v>1048</v>
          </cell>
          <cell r="B682" t="str">
            <v>IMPERM.INTEG MORT XYPEX</v>
          </cell>
          <cell r="C682" t="str">
            <v>M2</v>
          </cell>
          <cell r="D682">
            <v>3343</v>
          </cell>
        </row>
        <row r="683">
          <cell r="A683">
            <v>1049</v>
          </cell>
          <cell r="B683" t="str">
            <v>LACA PISOS         MADERA</v>
          </cell>
          <cell r="C683" t="str">
            <v>M2</v>
          </cell>
          <cell r="D683">
            <v>9612</v>
          </cell>
        </row>
        <row r="684">
          <cell r="A684">
            <v>1050</v>
          </cell>
          <cell r="B684" t="str">
            <v>ANTIHUMEDAD       FACHADA</v>
          </cell>
          <cell r="C684" t="str">
            <v>M2</v>
          </cell>
          <cell r="D684">
            <v>65967</v>
          </cell>
        </row>
        <row r="685">
          <cell r="A685">
            <v>1051</v>
          </cell>
          <cell r="B685" t="str">
            <v>ANTIHUMEDAD      FACHADA</v>
          </cell>
          <cell r="C685" t="str">
            <v>M2</v>
          </cell>
          <cell r="D685">
            <v>11713</v>
          </cell>
        </row>
        <row r="686">
          <cell r="A686">
            <v>1052</v>
          </cell>
          <cell r="B686" t="str">
            <v>ANTIHUMEDAD       FACHAD1</v>
          </cell>
          <cell r="C686" t="str">
            <v>M2</v>
          </cell>
          <cell r="D686">
            <v>2786</v>
          </cell>
        </row>
        <row r="687">
          <cell r="A687">
            <v>1053</v>
          </cell>
          <cell r="B687" t="str">
            <v>ESGRAFIADO        FACHADA</v>
          </cell>
          <cell r="C687" t="str">
            <v>M2</v>
          </cell>
          <cell r="D687">
            <v>1290</v>
          </cell>
        </row>
        <row r="688">
          <cell r="A688">
            <v>1054</v>
          </cell>
          <cell r="B688" t="str">
            <v>MARMOPLAST        FACHADA</v>
          </cell>
          <cell r="C688" t="str">
            <v>M2</v>
          </cell>
          <cell r="D688">
            <v>775</v>
          </cell>
        </row>
        <row r="689">
          <cell r="A689">
            <v>1055</v>
          </cell>
          <cell r="B689" t="str">
            <v>COLORPLAST        FACHADA</v>
          </cell>
          <cell r="C689" t="str">
            <v>M2</v>
          </cell>
          <cell r="D689">
            <v>651</v>
          </cell>
        </row>
        <row r="690">
          <cell r="A690">
            <v>1056</v>
          </cell>
          <cell r="B690" t="str">
            <v>SILCOPLAST        FACHADA</v>
          </cell>
          <cell r="C690" t="str">
            <v>M2</v>
          </cell>
          <cell r="D690">
            <v>9208</v>
          </cell>
        </row>
        <row r="691">
          <cell r="A691">
            <v>1057</v>
          </cell>
          <cell r="B691" t="str">
            <v>ANTICORR. S/LAMINA LINEAL</v>
          </cell>
          <cell r="C691" t="str">
            <v>ML</v>
          </cell>
          <cell r="D691">
            <v>4610</v>
          </cell>
        </row>
        <row r="692">
          <cell r="A692">
            <v>1058</v>
          </cell>
          <cell r="B692" t="str">
            <v>ANTICORR. S/LAMINA  LLENA</v>
          </cell>
          <cell r="C692" t="str">
            <v>M2</v>
          </cell>
          <cell r="D692">
            <v>11939</v>
          </cell>
        </row>
        <row r="693">
          <cell r="A693">
            <v>1059</v>
          </cell>
          <cell r="B693" t="str">
            <v>WASH-PRIMER    S/ALUMINIO</v>
          </cell>
          <cell r="C693" t="str">
            <v>M2</v>
          </cell>
          <cell r="D693">
            <v>5788</v>
          </cell>
        </row>
        <row r="694">
          <cell r="A694">
            <v>1060</v>
          </cell>
          <cell r="B694" t="str">
            <v>LINEAS   TRAFICO     0.10</v>
          </cell>
          <cell r="C694" t="str">
            <v>ML</v>
          </cell>
          <cell r="D694">
            <v>3278</v>
          </cell>
        </row>
        <row r="695">
          <cell r="A695">
            <v>1062</v>
          </cell>
          <cell r="B695" t="str">
            <v>DEMARCACION CON MARMOLINA</v>
          </cell>
          <cell r="C695" t="str">
            <v>ML</v>
          </cell>
          <cell r="D695">
            <v>4146</v>
          </cell>
        </row>
        <row r="696">
          <cell r="A696">
            <v>1093</v>
          </cell>
          <cell r="B696" t="str">
            <v>PAPEL COLGADURA DAMASCO</v>
          </cell>
          <cell r="C696" t="str">
            <v>M2</v>
          </cell>
          <cell r="D696">
            <v>3278</v>
          </cell>
        </row>
        <row r="697">
          <cell r="A697">
            <v>1094</v>
          </cell>
          <cell r="B697" t="str">
            <v>PAPEL COLGADURA  NATALI</v>
          </cell>
          <cell r="C697" t="str">
            <v>M2</v>
          </cell>
          <cell r="D697">
            <v>3604</v>
          </cell>
        </row>
        <row r="698">
          <cell r="A698">
            <v>1095</v>
          </cell>
          <cell r="B698" t="str">
            <v>VINISOL RESIDENCIAL 1.6mm</v>
          </cell>
          <cell r="C698" t="str">
            <v>M2</v>
          </cell>
          <cell r="D698">
            <v>3236</v>
          </cell>
        </row>
        <row r="699">
          <cell r="A699">
            <v>1096</v>
          </cell>
          <cell r="B699" t="str">
            <v>VINISOL COMERCIAL  2.0 mm</v>
          </cell>
          <cell r="C699" t="str">
            <v>M2</v>
          </cell>
          <cell r="D699">
            <v>6909</v>
          </cell>
        </row>
        <row r="700">
          <cell r="A700">
            <v>1097</v>
          </cell>
          <cell r="B700" t="str">
            <v>VINISOL TRAF.PESADO 3.0mm</v>
          </cell>
          <cell r="C700" t="str">
            <v>M2</v>
          </cell>
          <cell r="D700">
            <v>3236</v>
          </cell>
        </row>
        <row r="701">
          <cell r="A701">
            <v>1098</v>
          </cell>
          <cell r="B701" t="str">
            <v>G/ESCOBA VINISOL   6.8 m1</v>
          </cell>
          <cell r="C701" t="str">
            <v>ML</v>
          </cell>
          <cell r="D701">
            <v>6464</v>
          </cell>
        </row>
        <row r="702">
          <cell r="A702">
            <v>1099</v>
          </cell>
          <cell r="B702" t="str">
            <v>PASOS ESCALERA     VINIL1</v>
          </cell>
          <cell r="C702" t="str">
            <v>UN</v>
          </cell>
          <cell r="D702">
            <v>3236</v>
          </cell>
        </row>
        <row r="703">
          <cell r="A703">
            <v>1100</v>
          </cell>
          <cell r="B703" t="str">
            <v>ALFOMBRA TIPO ECONOMICO</v>
          </cell>
          <cell r="C703" t="str">
            <v>M2</v>
          </cell>
          <cell r="D703">
            <v>4116</v>
          </cell>
        </row>
        <row r="704">
          <cell r="A704">
            <v>1101</v>
          </cell>
          <cell r="B704" t="str">
            <v>EMEFLEX COLOR</v>
          </cell>
          <cell r="C704" t="str">
            <v>M2</v>
          </cell>
          <cell r="D704">
            <v>3236</v>
          </cell>
        </row>
        <row r="705">
          <cell r="A705">
            <v>1102</v>
          </cell>
          <cell r="B705" t="str">
            <v>EMEFLEX NEGRO</v>
          </cell>
          <cell r="C705" t="str">
            <v>M2</v>
          </cell>
          <cell r="D705">
            <v>3997</v>
          </cell>
        </row>
        <row r="706">
          <cell r="A706">
            <v>1104</v>
          </cell>
          <cell r="B706" t="str">
            <v>ALFOMBRA ALLEGRO</v>
          </cell>
          <cell r="C706" t="str">
            <v>M2</v>
          </cell>
          <cell r="D706">
            <v>13965</v>
          </cell>
        </row>
        <row r="707">
          <cell r="A707">
            <v>1105</v>
          </cell>
          <cell r="B707" t="str">
            <v>ALFOMBRA KASMIR</v>
          </cell>
          <cell r="C707" t="str">
            <v>M2</v>
          </cell>
          <cell r="D707">
            <v>17455</v>
          </cell>
        </row>
        <row r="708">
          <cell r="A708">
            <v>1106</v>
          </cell>
          <cell r="B708" t="str">
            <v>ALFOMBRA OLIMPIA</v>
          </cell>
          <cell r="C708" t="str">
            <v>M2</v>
          </cell>
          <cell r="D708">
            <v>8701</v>
          </cell>
        </row>
        <row r="709">
          <cell r="A709">
            <v>1107</v>
          </cell>
          <cell r="B709" t="str">
            <v>ALFOMBRA SPLENDOR</v>
          </cell>
          <cell r="C709" t="str">
            <v>M2</v>
          </cell>
          <cell r="D709">
            <v>3306</v>
          </cell>
        </row>
        <row r="710">
          <cell r="A710">
            <v>1108</v>
          </cell>
          <cell r="B710" t="str">
            <v>ALFOMBRA GALES RESIDENCIA</v>
          </cell>
          <cell r="C710" t="str">
            <v>M2</v>
          </cell>
          <cell r="D710">
            <v>3361</v>
          </cell>
        </row>
        <row r="711">
          <cell r="A711">
            <v>1109</v>
          </cell>
          <cell r="B711" t="str">
            <v>LISTON M.H.      AMARILL1</v>
          </cell>
          <cell r="C711" t="str">
            <v>M2</v>
          </cell>
          <cell r="D711">
            <v>3306</v>
          </cell>
        </row>
        <row r="712">
          <cell r="A712">
            <v>1110</v>
          </cell>
          <cell r="B712" t="str">
            <v>LISTON M.H.     GUAYACAN</v>
          </cell>
          <cell r="C712" t="str">
            <v>M2</v>
          </cell>
          <cell r="D712">
            <v>3038</v>
          </cell>
        </row>
        <row r="713">
          <cell r="A713">
            <v>1111</v>
          </cell>
          <cell r="B713" t="str">
            <v>PARKET  GUAYACAN TREBOL</v>
          </cell>
          <cell r="C713" t="str">
            <v>M2</v>
          </cell>
          <cell r="D713">
            <v>3167</v>
          </cell>
        </row>
        <row r="714">
          <cell r="A714">
            <v>1112</v>
          </cell>
          <cell r="B714" t="str">
            <v>PARKET           GUAYACAN</v>
          </cell>
          <cell r="C714" t="str">
            <v>M2</v>
          </cell>
          <cell r="D714">
            <v>5067</v>
          </cell>
        </row>
        <row r="715">
          <cell r="A715">
            <v>1113</v>
          </cell>
          <cell r="B715" t="str">
            <v>G/ESCOBA     ROBLE  6 cm</v>
          </cell>
          <cell r="C715" t="str">
            <v>ML</v>
          </cell>
          <cell r="D715">
            <v>5067</v>
          </cell>
        </row>
        <row r="716">
          <cell r="A716">
            <v>1114</v>
          </cell>
          <cell r="B716" t="str">
            <v>G/ESCOBA     CEDRO  8 cm</v>
          </cell>
          <cell r="C716" t="str">
            <v>ML</v>
          </cell>
          <cell r="D716">
            <v>5067</v>
          </cell>
        </row>
        <row r="717">
          <cell r="A717">
            <v>1116</v>
          </cell>
          <cell r="B717" t="str">
            <v>TAPA L/MANOS VILLA  LEYVA</v>
          </cell>
          <cell r="C717" t="str">
            <v>ML</v>
          </cell>
          <cell r="D717">
            <v>11421</v>
          </cell>
        </row>
        <row r="718">
          <cell r="A718">
            <v>1117</v>
          </cell>
          <cell r="B718" t="str">
            <v>TAPA L/MANOS   TR.PERUANO</v>
          </cell>
          <cell r="C718" t="str">
            <v>ML</v>
          </cell>
          <cell r="D718">
            <v>597</v>
          </cell>
        </row>
        <row r="719">
          <cell r="A719">
            <v>1118</v>
          </cell>
          <cell r="B719" t="str">
            <v>PUERTAS DUCHAS   ACRILICO</v>
          </cell>
          <cell r="C719" t="str">
            <v>M2</v>
          </cell>
          <cell r="D719">
            <v>2214</v>
          </cell>
        </row>
        <row r="720">
          <cell r="A720">
            <v>1119</v>
          </cell>
          <cell r="B720" t="str">
            <v>PUERTAS DUCHAS POLIESTIR.</v>
          </cell>
          <cell r="C720" t="str">
            <v>M2</v>
          </cell>
          <cell r="D720">
            <v>2961</v>
          </cell>
        </row>
        <row r="721">
          <cell r="A721">
            <v>1120</v>
          </cell>
          <cell r="B721" t="str">
            <v>PUERTAS DUCHAS V.TEMPLADO</v>
          </cell>
          <cell r="C721" t="str">
            <v>M2</v>
          </cell>
          <cell r="D721">
            <v>5061</v>
          </cell>
        </row>
        <row r="722">
          <cell r="A722">
            <v>1121</v>
          </cell>
          <cell r="B722" t="str">
            <v>PRADIZACIO1</v>
          </cell>
          <cell r="C722" t="str">
            <v>M2</v>
          </cell>
          <cell r="D722">
            <v>4048</v>
          </cell>
        </row>
        <row r="723">
          <cell r="A723">
            <v>1122</v>
          </cell>
          <cell r="B723" t="str">
            <v>ASEO GENERA1</v>
          </cell>
          <cell r="C723" t="str">
            <v>M2</v>
          </cell>
          <cell r="D723">
            <v>12523</v>
          </cell>
        </row>
        <row r="724">
          <cell r="A724">
            <v>1123</v>
          </cell>
          <cell r="B724" t="str">
            <v>SEÑALIZACION</v>
          </cell>
          <cell r="C724" t="str">
            <v>UN</v>
          </cell>
          <cell r="D724">
            <v>8966</v>
          </cell>
        </row>
        <row r="725">
          <cell r="A725">
            <v>1156</v>
          </cell>
          <cell r="B725" t="str">
            <v>BLOQUE - PAÑETE - PINTURA</v>
          </cell>
          <cell r="C725" t="str">
            <v>M2</v>
          </cell>
          <cell r="D725">
            <v>45012</v>
          </cell>
        </row>
        <row r="726">
          <cell r="A726">
            <v>1157</v>
          </cell>
          <cell r="B726" t="str">
            <v>TOLETE - PAÑETE - PINTURA</v>
          </cell>
          <cell r="C726" t="str">
            <v>M2</v>
          </cell>
          <cell r="D726">
            <v>18116</v>
          </cell>
        </row>
        <row r="727">
          <cell r="A727">
            <v>1160</v>
          </cell>
          <cell r="B727" t="str">
            <v>PAÑETE-ESTUCO-MURAL REALC</v>
          </cell>
          <cell r="C727" t="str">
            <v>M2</v>
          </cell>
          <cell r="D727">
            <v>883</v>
          </cell>
        </row>
        <row r="728">
          <cell r="A728">
            <v>1161</v>
          </cell>
          <cell r="B728" t="str">
            <v>PAÑETE-ESTUCO-MURAL ESTIL</v>
          </cell>
          <cell r="C728" t="str">
            <v>M2</v>
          </cell>
          <cell r="D728">
            <v>4489</v>
          </cell>
        </row>
        <row r="729">
          <cell r="A729">
            <v>1162</v>
          </cell>
          <cell r="B729" t="str">
            <v>PAÑETE-PORCELANA    11x11</v>
          </cell>
          <cell r="C729" t="str">
            <v>M2</v>
          </cell>
          <cell r="D729">
            <v>1183</v>
          </cell>
        </row>
        <row r="730">
          <cell r="A730">
            <v>1163</v>
          </cell>
          <cell r="B730" t="str">
            <v>PAÑETE-PORCELANA    20x20</v>
          </cell>
          <cell r="C730" t="str">
            <v>M2</v>
          </cell>
          <cell r="D730">
            <v>1778</v>
          </cell>
        </row>
        <row r="731">
          <cell r="A731">
            <v>1164</v>
          </cell>
          <cell r="B731" t="str">
            <v>PAÑETE - ESTUCO - PINTURA</v>
          </cell>
          <cell r="C731" t="str">
            <v>M2</v>
          </cell>
          <cell r="D731">
            <v>1106</v>
          </cell>
        </row>
        <row r="732">
          <cell r="A732">
            <v>1165</v>
          </cell>
          <cell r="B732" t="str">
            <v>AFINADO-        DECORPISO</v>
          </cell>
          <cell r="C732" t="str">
            <v>M2</v>
          </cell>
          <cell r="D732">
            <v>1778</v>
          </cell>
        </row>
        <row r="733">
          <cell r="A733">
            <v>1166</v>
          </cell>
          <cell r="B733" t="str">
            <v>BALDOSIN GRANITO 33x33</v>
          </cell>
          <cell r="C733" t="str">
            <v>M2</v>
          </cell>
          <cell r="D733">
            <v>3524</v>
          </cell>
        </row>
        <row r="734">
          <cell r="A734">
            <v>1167</v>
          </cell>
          <cell r="B734" t="str">
            <v>POLISEC-AFIN.-VINISOL 1.6</v>
          </cell>
          <cell r="C734" t="str">
            <v>M2</v>
          </cell>
          <cell r="D734">
            <v>2753</v>
          </cell>
        </row>
        <row r="735">
          <cell r="A735">
            <v>1168</v>
          </cell>
          <cell r="B735" t="str">
            <v>BAÑO No. 1 / 4 AP. ROYAL</v>
          </cell>
          <cell r="C735" t="str">
            <v>UN</v>
          </cell>
          <cell r="D735">
            <v>3084</v>
          </cell>
        </row>
        <row r="736">
          <cell r="A736">
            <v>1169</v>
          </cell>
          <cell r="B736" t="str">
            <v>INST.Y DOTACION BAÑO No.1</v>
          </cell>
          <cell r="C736" t="str">
            <v>UN</v>
          </cell>
          <cell r="D736">
            <v>2953</v>
          </cell>
        </row>
        <row r="737">
          <cell r="A737">
            <v>1170</v>
          </cell>
          <cell r="B737" t="str">
            <v>BAÑO No. 2 / 4 AP. STILO</v>
          </cell>
          <cell r="C737" t="str">
            <v>UN</v>
          </cell>
          <cell r="D737">
            <v>5508</v>
          </cell>
        </row>
        <row r="738">
          <cell r="A738">
            <v>1171</v>
          </cell>
          <cell r="B738" t="str">
            <v>INST.Y DOTACION BAÑO No.2</v>
          </cell>
          <cell r="C738" t="str">
            <v>UN</v>
          </cell>
          <cell r="D738">
            <v>6161</v>
          </cell>
        </row>
        <row r="739">
          <cell r="A739">
            <v>1172</v>
          </cell>
          <cell r="B739" t="str">
            <v>BAÑO No. 3 / 3 AP. ROYAL</v>
          </cell>
          <cell r="C739" t="str">
            <v>UN</v>
          </cell>
          <cell r="D739">
            <v>42355</v>
          </cell>
        </row>
        <row r="740">
          <cell r="A740">
            <v>1173</v>
          </cell>
          <cell r="B740" t="str">
            <v>INST.Y DOTACION BAÑO No.3</v>
          </cell>
          <cell r="C740" t="str">
            <v>UN</v>
          </cell>
          <cell r="D740">
            <v>59811</v>
          </cell>
        </row>
        <row r="741">
          <cell r="A741">
            <v>1174</v>
          </cell>
          <cell r="B741" t="str">
            <v>BAÑO No. 4 / 3 AP. STILO</v>
          </cell>
          <cell r="C741" t="str">
            <v>UN</v>
          </cell>
          <cell r="D741">
            <v>67710</v>
          </cell>
        </row>
        <row r="742">
          <cell r="A742">
            <v>1175</v>
          </cell>
          <cell r="B742" t="str">
            <v>INST.Y DOTACION BAÑO No.4</v>
          </cell>
          <cell r="C742" t="str">
            <v>UN</v>
          </cell>
          <cell r="D742">
            <v>92489</v>
          </cell>
        </row>
        <row r="743">
          <cell r="A743">
            <v>1176</v>
          </cell>
          <cell r="B743" t="str">
            <v>BAÑO No. 5 / 2 AP. ROYAL</v>
          </cell>
          <cell r="C743" t="str">
            <v>UN</v>
          </cell>
          <cell r="D743">
            <v>137663</v>
          </cell>
        </row>
        <row r="744">
          <cell r="A744">
            <v>1177</v>
          </cell>
          <cell r="B744" t="str">
            <v>INST.Y DOTACION BAÑO No.5</v>
          </cell>
          <cell r="C744" t="str">
            <v>UN</v>
          </cell>
          <cell r="D744">
            <v>6702</v>
          </cell>
        </row>
        <row r="745">
          <cell r="A745">
            <v>1178</v>
          </cell>
          <cell r="B745" t="str">
            <v>BAÑO No. 6 / 2 AP. STILO</v>
          </cell>
          <cell r="C745" t="str">
            <v>UN</v>
          </cell>
          <cell r="D745">
            <v>1099</v>
          </cell>
        </row>
        <row r="746">
          <cell r="A746">
            <v>1179</v>
          </cell>
          <cell r="B746" t="str">
            <v>INST.Y DOTACION BAÑO No.6</v>
          </cell>
          <cell r="C746" t="str">
            <v>UN</v>
          </cell>
          <cell r="D746">
            <v>46790</v>
          </cell>
        </row>
        <row r="747">
          <cell r="A747">
            <v>1200</v>
          </cell>
          <cell r="B747" t="str">
            <v>PAÑETE MUROS e=3 cm</v>
          </cell>
          <cell r="C747" t="str">
            <v>M2</v>
          </cell>
          <cell r="D747">
            <v>23395</v>
          </cell>
        </row>
        <row r="748">
          <cell r="A748">
            <v>1201</v>
          </cell>
          <cell r="B748" t="str">
            <v>PAÑETE MUROS LANZADO 3cm</v>
          </cell>
          <cell r="C748" t="str">
            <v>M2</v>
          </cell>
          <cell r="D748">
            <v>33572</v>
          </cell>
        </row>
        <row r="749">
          <cell r="A749">
            <v>1202</v>
          </cell>
          <cell r="B749" t="str">
            <v>PAÑETE  LINEAL MUROS INETRIORES MORTERO 1,6</v>
          </cell>
          <cell r="C749" t="str">
            <v>ML</v>
          </cell>
          <cell r="D749">
            <v>3988.3808499999996</v>
          </cell>
        </row>
        <row r="750">
          <cell r="A750">
            <v>1203</v>
          </cell>
          <cell r="B750" t="str">
            <v>PAÑETE LINEAL LANZAD  3cm</v>
          </cell>
          <cell r="C750" t="str">
            <v>ML</v>
          </cell>
          <cell r="D750">
            <v>3577</v>
          </cell>
        </row>
        <row r="751">
          <cell r="A751">
            <v>1204</v>
          </cell>
          <cell r="B751" t="str">
            <v>PAÑETE PLACAS</v>
          </cell>
          <cell r="C751" t="str">
            <v>M2</v>
          </cell>
          <cell r="D751">
            <v>50900</v>
          </cell>
        </row>
        <row r="752">
          <cell r="A752">
            <v>1205</v>
          </cell>
          <cell r="B752" t="str">
            <v>PAÑETE PLACAS LANZADO</v>
          </cell>
          <cell r="C752" t="str">
            <v>M2</v>
          </cell>
          <cell r="D752">
            <v>29450</v>
          </cell>
        </row>
        <row r="753">
          <cell r="A753">
            <v>1206</v>
          </cell>
          <cell r="B753" t="str">
            <v>AFINADO MORTERO</v>
          </cell>
          <cell r="C753" t="str">
            <v>M2</v>
          </cell>
          <cell r="D753">
            <v>37619</v>
          </cell>
        </row>
        <row r="754">
          <cell r="A754">
            <v>1207</v>
          </cell>
          <cell r="B754" t="str">
            <v>AFINADO  LANZADO</v>
          </cell>
          <cell r="C754" t="str">
            <v>M2</v>
          </cell>
          <cell r="D754">
            <v>6125</v>
          </cell>
        </row>
        <row r="755">
          <cell r="A755">
            <v>1212</v>
          </cell>
          <cell r="B755" t="str">
            <v>GRIFERIA  L/MANOS INCRUST</v>
          </cell>
          <cell r="C755" t="str">
            <v>UN</v>
          </cell>
          <cell r="D755">
            <v>52500</v>
          </cell>
        </row>
        <row r="756">
          <cell r="A756">
            <v>1213</v>
          </cell>
          <cell r="B756" t="str">
            <v>LAVAPLATOS A. INOX.  INCR</v>
          </cell>
          <cell r="C756" t="str">
            <v>UN</v>
          </cell>
          <cell r="D756">
            <v>4369</v>
          </cell>
        </row>
        <row r="757">
          <cell r="A757">
            <v>1214</v>
          </cell>
          <cell r="B757" t="str">
            <v>LAVAPLATOS ESMALT.   INCR</v>
          </cell>
          <cell r="C757" t="str">
            <v>UN</v>
          </cell>
          <cell r="D757">
            <v>6600</v>
          </cell>
        </row>
        <row r="758">
          <cell r="A758">
            <v>1217</v>
          </cell>
          <cell r="B758" t="str">
            <v>LAVADERO F/VIDRIO 75X60</v>
          </cell>
          <cell r="C758" t="str">
            <v>UN</v>
          </cell>
          <cell r="D758">
            <v>9387</v>
          </cell>
        </row>
        <row r="759">
          <cell r="A759">
            <v>1219</v>
          </cell>
          <cell r="B759" t="str">
            <v>LAVADERO CEMENTO      .80</v>
          </cell>
          <cell r="C759" t="str">
            <v>UN</v>
          </cell>
          <cell r="D759">
            <v>11758</v>
          </cell>
        </row>
        <row r="760">
          <cell r="A760">
            <v>1220</v>
          </cell>
          <cell r="B760" t="str">
            <v>LAVAMANOS ACUARIO     701</v>
          </cell>
          <cell r="C760" t="str">
            <v>UN</v>
          </cell>
          <cell r="D760">
            <v>14563</v>
          </cell>
        </row>
        <row r="761">
          <cell r="A761">
            <v>1222</v>
          </cell>
          <cell r="B761" t="str">
            <v>LAVAMANOS NOVA COLOR  738</v>
          </cell>
          <cell r="C761" t="str">
            <v>UN</v>
          </cell>
          <cell r="D761">
            <v>19333</v>
          </cell>
        </row>
        <row r="762">
          <cell r="A762">
            <v>1223</v>
          </cell>
          <cell r="B762" t="str">
            <v>LAVAMANOS TIFFANY COL 734</v>
          </cell>
          <cell r="C762" t="str">
            <v>UN</v>
          </cell>
          <cell r="D762">
            <v>24300</v>
          </cell>
        </row>
        <row r="763">
          <cell r="A763">
            <v>1224</v>
          </cell>
          <cell r="B763" t="str">
            <v>LAVAMANOS ROYAL</v>
          </cell>
          <cell r="C763" t="str">
            <v>UN</v>
          </cell>
          <cell r="D763">
            <v>8105</v>
          </cell>
        </row>
        <row r="764">
          <cell r="A764">
            <v>1225</v>
          </cell>
          <cell r="B764" t="str">
            <v>LAVAMANOS ROYAL COLOR 735</v>
          </cell>
          <cell r="C764" t="str">
            <v>UN</v>
          </cell>
          <cell r="D764">
            <v>10705</v>
          </cell>
        </row>
        <row r="765">
          <cell r="A765">
            <v>1226</v>
          </cell>
          <cell r="B765" t="str">
            <v>LAVAMANOS STILO  PEDESTAL</v>
          </cell>
          <cell r="C765" t="str">
            <v>UN</v>
          </cell>
          <cell r="D765">
            <v>13356</v>
          </cell>
        </row>
        <row r="766">
          <cell r="A766">
            <v>1227</v>
          </cell>
          <cell r="B766" t="str">
            <v>LAVAMANOS STILO</v>
          </cell>
          <cell r="C766" t="str">
            <v>UN</v>
          </cell>
          <cell r="D766">
            <v>17731</v>
          </cell>
        </row>
        <row r="767">
          <cell r="A767">
            <v>1228</v>
          </cell>
          <cell r="B767" t="str">
            <v>SANITARIO ACUARIO     300</v>
          </cell>
          <cell r="C767" t="str">
            <v>UN</v>
          </cell>
          <cell r="D767">
            <v>22358</v>
          </cell>
        </row>
        <row r="768">
          <cell r="A768">
            <v>1230</v>
          </cell>
          <cell r="B768" t="str">
            <v>SANITARIO NOVA      COLOR</v>
          </cell>
          <cell r="C768" t="str">
            <v>UN</v>
          </cell>
          <cell r="D768">
            <v>2828</v>
          </cell>
        </row>
        <row r="769">
          <cell r="A769">
            <v>1231</v>
          </cell>
          <cell r="B769" t="str">
            <v>SANITARIO TIFFANY   COLOR</v>
          </cell>
          <cell r="C769" t="str">
            <v>UN</v>
          </cell>
          <cell r="D769">
            <v>3762</v>
          </cell>
        </row>
        <row r="770">
          <cell r="A770">
            <v>1232</v>
          </cell>
          <cell r="B770" t="str">
            <v>SANITARIO ROYAL     COLOR</v>
          </cell>
          <cell r="C770" t="str">
            <v>UN</v>
          </cell>
          <cell r="D770">
            <v>4661</v>
          </cell>
        </row>
        <row r="771">
          <cell r="A771">
            <v>1233</v>
          </cell>
          <cell r="B771" t="str">
            <v>SANITARIO STILO     COLOR</v>
          </cell>
          <cell r="C771" t="str">
            <v>UN</v>
          </cell>
          <cell r="D771">
            <v>6186</v>
          </cell>
        </row>
        <row r="772">
          <cell r="A772">
            <v>1234</v>
          </cell>
          <cell r="B772" t="str">
            <v>SANITARIO ESTILO BLANCO</v>
          </cell>
          <cell r="C772" t="str">
            <v>UN</v>
          </cell>
          <cell r="D772">
            <v>5653</v>
          </cell>
        </row>
        <row r="773">
          <cell r="A773">
            <v>1235</v>
          </cell>
          <cell r="B773" t="str">
            <v>BIDET TIFFANY</v>
          </cell>
          <cell r="C773" t="str">
            <v>UN</v>
          </cell>
          <cell r="D773">
            <v>7525</v>
          </cell>
        </row>
        <row r="774">
          <cell r="A774">
            <v>1236</v>
          </cell>
          <cell r="B774" t="str">
            <v>BIDET ROYAL</v>
          </cell>
          <cell r="C774" t="str">
            <v>UN</v>
          </cell>
          <cell r="D774">
            <v>9322</v>
          </cell>
        </row>
        <row r="775">
          <cell r="A775">
            <v>1237</v>
          </cell>
          <cell r="B775" t="str">
            <v>BIDET STILO</v>
          </cell>
          <cell r="C775" t="str">
            <v>UN</v>
          </cell>
          <cell r="D775">
            <v>12375</v>
          </cell>
        </row>
        <row r="776">
          <cell r="A776">
            <v>1238</v>
          </cell>
          <cell r="B776" t="str">
            <v>ORINAL MEDIANO</v>
          </cell>
          <cell r="C776" t="str">
            <v>UN</v>
          </cell>
          <cell r="D776">
            <v>5024</v>
          </cell>
        </row>
        <row r="777">
          <cell r="A777">
            <v>1239</v>
          </cell>
          <cell r="B777" t="str">
            <v>ORINAL PEQUEÑO</v>
          </cell>
          <cell r="C777" t="str">
            <v>UN</v>
          </cell>
          <cell r="D777">
            <v>7591</v>
          </cell>
        </row>
        <row r="778">
          <cell r="A778">
            <v>1240</v>
          </cell>
          <cell r="B778" t="str">
            <v>ORINAL FLUXOMETRO</v>
          </cell>
          <cell r="C778" t="str">
            <v>UN</v>
          </cell>
          <cell r="D778">
            <v>6927</v>
          </cell>
        </row>
        <row r="779">
          <cell r="A779">
            <v>1241</v>
          </cell>
          <cell r="B779" t="str">
            <v>TINA    FIBRA  DE  VIDRIO</v>
          </cell>
          <cell r="C779" t="str">
            <v>UN</v>
          </cell>
          <cell r="D779">
            <v>8927</v>
          </cell>
        </row>
        <row r="780">
          <cell r="A780">
            <v>1242</v>
          </cell>
          <cell r="B780" t="str">
            <v>DUCHA ECONOMICA</v>
          </cell>
          <cell r="C780" t="str">
            <v>UN</v>
          </cell>
          <cell r="D780">
            <v>8927</v>
          </cell>
        </row>
        <row r="781">
          <cell r="A781">
            <v>1243</v>
          </cell>
          <cell r="B781" t="str">
            <v>DUCHA POPULAR</v>
          </cell>
          <cell r="C781" t="str">
            <v>UN</v>
          </cell>
          <cell r="D781">
            <v>240000</v>
          </cell>
        </row>
        <row r="782">
          <cell r="A782">
            <v>1244</v>
          </cell>
          <cell r="B782" t="str">
            <v>DUCHA IRIS</v>
          </cell>
          <cell r="C782" t="str">
            <v>UN</v>
          </cell>
          <cell r="D782">
            <v>1500</v>
          </cell>
        </row>
        <row r="783">
          <cell r="A783">
            <v>1245</v>
          </cell>
          <cell r="B783" t="str">
            <v>DUCHA EUROPA</v>
          </cell>
          <cell r="C783" t="str">
            <v>UN</v>
          </cell>
          <cell r="D783">
            <v>30136</v>
          </cell>
        </row>
        <row r="784">
          <cell r="A784">
            <v>1246</v>
          </cell>
          <cell r="B784" t="str">
            <v>DUCHA MONOCONTROL</v>
          </cell>
          <cell r="C784" t="str">
            <v>UN</v>
          </cell>
          <cell r="D784">
            <v>34997</v>
          </cell>
        </row>
        <row r="785">
          <cell r="A785">
            <v>1247</v>
          </cell>
          <cell r="B785" t="str">
            <v>DUCHA TELEFONO</v>
          </cell>
          <cell r="C785" t="str">
            <v>UN</v>
          </cell>
          <cell r="D785">
            <v>27300</v>
          </cell>
        </row>
        <row r="786">
          <cell r="A786">
            <v>1248</v>
          </cell>
          <cell r="B786" t="str">
            <v>GRIFERIA LAVAPLATOS 60433</v>
          </cell>
          <cell r="C786" t="str">
            <v>UN</v>
          </cell>
          <cell r="D786">
            <v>330</v>
          </cell>
        </row>
        <row r="787">
          <cell r="A787">
            <v>1249</v>
          </cell>
          <cell r="B787" t="str">
            <v>GRIFERIA LAVAPLATOS 60431</v>
          </cell>
          <cell r="C787" t="str">
            <v>UN</v>
          </cell>
          <cell r="D787">
            <v>44824</v>
          </cell>
        </row>
        <row r="788">
          <cell r="A788">
            <v>1250</v>
          </cell>
          <cell r="B788" t="str">
            <v>CALENTADOR          15 GL</v>
          </cell>
          <cell r="C788" t="str">
            <v>UN</v>
          </cell>
          <cell r="D788">
            <v>34696</v>
          </cell>
        </row>
        <row r="789">
          <cell r="A789">
            <v>1251</v>
          </cell>
          <cell r="B789" t="str">
            <v>CALENTADOR          20 GL</v>
          </cell>
          <cell r="C789" t="str">
            <v>UN</v>
          </cell>
          <cell r="D789">
            <v>22597</v>
          </cell>
        </row>
        <row r="790">
          <cell r="A790">
            <v>1252</v>
          </cell>
          <cell r="B790" t="str">
            <v>CALENTADOR          30 GL</v>
          </cell>
          <cell r="C790" t="str">
            <v>UN</v>
          </cell>
          <cell r="D790">
            <v>17451</v>
          </cell>
        </row>
        <row r="791">
          <cell r="A791">
            <v>1253</v>
          </cell>
          <cell r="B791" t="str">
            <v>TANQUE ETERNIT     500 LT</v>
          </cell>
          <cell r="C791" t="str">
            <v>UN</v>
          </cell>
          <cell r="D791">
            <v>11701</v>
          </cell>
        </row>
        <row r="792">
          <cell r="A792">
            <v>1254</v>
          </cell>
          <cell r="B792" t="str">
            <v>TANQUE ETERNIT    1000 LT</v>
          </cell>
          <cell r="C792" t="str">
            <v>UN</v>
          </cell>
          <cell r="D792">
            <v>421</v>
          </cell>
        </row>
        <row r="793">
          <cell r="A793">
            <v>1255</v>
          </cell>
          <cell r="B793" t="str">
            <v>TANQUE PLASTICO   1000 LT</v>
          </cell>
          <cell r="C793" t="str">
            <v>UN</v>
          </cell>
          <cell r="D793">
            <v>17717</v>
          </cell>
        </row>
        <row r="794">
          <cell r="A794">
            <v>1256</v>
          </cell>
          <cell r="B794" t="str">
            <v>REGISTRO CROMADO     1/2"</v>
          </cell>
          <cell r="C794" t="str">
            <v>UN</v>
          </cell>
          <cell r="D794">
            <v>40655</v>
          </cell>
        </row>
        <row r="795">
          <cell r="A795">
            <v>1258</v>
          </cell>
          <cell r="B795" t="str">
            <v>LLAVE CROMADA        1/2"</v>
          </cell>
          <cell r="C795" t="str">
            <v>UN</v>
          </cell>
          <cell r="D795">
            <v>11101</v>
          </cell>
        </row>
        <row r="796">
          <cell r="A796">
            <v>1259</v>
          </cell>
          <cell r="B796" t="str">
            <v>FLOTADOR PARA TANQUE   1"</v>
          </cell>
          <cell r="C796" t="str">
            <v>UN</v>
          </cell>
          <cell r="D796">
            <v>46715</v>
          </cell>
        </row>
        <row r="797">
          <cell r="A797">
            <v>1292</v>
          </cell>
          <cell r="B797" t="str">
            <v>SAFE BAÑO             152</v>
          </cell>
          <cell r="C797" t="str">
            <v>UN</v>
          </cell>
          <cell r="D797">
            <v>19132</v>
          </cell>
        </row>
        <row r="798">
          <cell r="A798">
            <v>1293</v>
          </cell>
          <cell r="B798" t="str">
            <v>SAFE ALCOBA          5141</v>
          </cell>
          <cell r="C798" t="str">
            <v>UN</v>
          </cell>
          <cell r="D798">
            <v>2847</v>
          </cell>
        </row>
        <row r="799">
          <cell r="A799">
            <v>1294</v>
          </cell>
          <cell r="B799" t="str">
            <v>SAFE ENTRADA         142A</v>
          </cell>
          <cell r="C799" t="str">
            <v>UN</v>
          </cell>
          <cell r="D799">
            <v>9502</v>
          </cell>
        </row>
        <row r="800">
          <cell r="A800">
            <v>1295</v>
          </cell>
          <cell r="B800" t="str">
            <v>SAFE PATIOS          5149</v>
          </cell>
          <cell r="C800" t="str">
            <v>UN</v>
          </cell>
          <cell r="D800">
            <v>313</v>
          </cell>
        </row>
        <row r="801">
          <cell r="A801">
            <v>1296</v>
          </cell>
          <cell r="B801" t="str">
            <v>SAFE CLOSET          5145</v>
          </cell>
          <cell r="C801" t="str">
            <v>UN</v>
          </cell>
          <cell r="D801">
            <v>434</v>
          </cell>
        </row>
        <row r="802">
          <cell r="A802">
            <v>1297</v>
          </cell>
          <cell r="B802" t="str">
            <v>SAFE SOBREPONER       526</v>
          </cell>
          <cell r="C802" t="str">
            <v>UN</v>
          </cell>
          <cell r="D802">
            <v>178060</v>
          </cell>
        </row>
        <row r="803">
          <cell r="A803">
            <v>1298</v>
          </cell>
          <cell r="B803" t="str">
            <v>SAFE CORREDERA        550</v>
          </cell>
          <cell r="C803" t="str">
            <v>UN</v>
          </cell>
          <cell r="D803">
            <v>9746</v>
          </cell>
        </row>
        <row r="804">
          <cell r="A804">
            <v>1300</v>
          </cell>
          <cell r="B804" t="str">
            <v>YALE MUEBLES         2044</v>
          </cell>
          <cell r="C804" t="str">
            <v>UN</v>
          </cell>
          <cell r="D804">
            <v>22620</v>
          </cell>
        </row>
        <row r="805">
          <cell r="A805">
            <v>1301</v>
          </cell>
          <cell r="B805" t="str">
            <v>SCHLAGE PASO     A  10  S</v>
          </cell>
          <cell r="C805" t="str">
            <v>UN</v>
          </cell>
          <cell r="D805">
            <v>9859</v>
          </cell>
        </row>
        <row r="806">
          <cell r="A806">
            <v>1302</v>
          </cell>
          <cell r="B806" t="str">
            <v>SCHLAGE BAÑO     A  40  S</v>
          </cell>
          <cell r="C806" t="str">
            <v>UN</v>
          </cell>
          <cell r="D806">
            <v>23200</v>
          </cell>
        </row>
        <row r="807">
          <cell r="A807">
            <v>1303</v>
          </cell>
          <cell r="B807" t="str">
            <v>SCHLAGE ALCOBA   A  50 WS</v>
          </cell>
          <cell r="C807" t="str">
            <v>UN</v>
          </cell>
          <cell r="D807">
            <v>6010</v>
          </cell>
        </row>
        <row r="808">
          <cell r="A808">
            <v>1304</v>
          </cell>
          <cell r="B808" t="str">
            <v>SCHLAGE TERRAZA  A  30  S</v>
          </cell>
          <cell r="C808" t="str">
            <v>UN</v>
          </cell>
          <cell r="D808">
            <v>4700</v>
          </cell>
        </row>
        <row r="809">
          <cell r="A809">
            <v>1305</v>
          </cell>
          <cell r="B809" t="str">
            <v>SCHLAGE OFICINA  A  50 PD</v>
          </cell>
          <cell r="C809" t="str">
            <v>UN</v>
          </cell>
          <cell r="D809">
            <v>2000</v>
          </cell>
        </row>
        <row r="810">
          <cell r="A810">
            <v>1306</v>
          </cell>
          <cell r="B810" t="str">
            <v>SCHLAGE CLOSET   A  71 WD</v>
          </cell>
          <cell r="C810" t="str">
            <v>UN</v>
          </cell>
          <cell r="D810">
            <v>615000</v>
          </cell>
        </row>
        <row r="811">
          <cell r="A811">
            <v>1307</v>
          </cell>
          <cell r="B811" t="str">
            <v>SAFE ENTRADA PPAL.</v>
          </cell>
          <cell r="C811" t="str">
            <v>UN</v>
          </cell>
          <cell r="D811">
            <v>13920</v>
          </cell>
        </row>
        <row r="812">
          <cell r="A812">
            <v>1308</v>
          </cell>
          <cell r="B812" t="str">
            <v>SCHLAGE ENTRADA   A 80 PD</v>
          </cell>
          <cell r="C812" t="str">
            <v>UN</v>
          </cell>
          <cell r="D812">
            <v>6960</v>
          </cell>
        </row>
        <row r="813">
          <cell r="A813">
            <v>1309</v>
          </cell>
          <cell r="B813" t="str">
            <v>CANTONERA ELECTRICA</v>
          </cell>
          <cell r="C813" t="str">
            <v>UN</v>
          </cell>
          <cell r="D813">
            <v>7192</v>
          </cell>
        </row>
        <row r="814">
          <cell r="A814">
            <v>1310</v>
          </cell>
          <cell r="B814" t="str">
            <v>CIERRAPUERTAS HIDRAULICO</v>
          </cell>
          <cell r="C814" t="str">
            <v>UN</v>
          </cell>
          <cell r="D814">
            <v>4060</v>
          </cell>
        </row>
        <row r="815">
          <cell r="A815">
            <v>1311</v>
          </cell>
          <cell r="B815" t="str">
            <v>BISAGRA VAIVEN</v>
          </cell>
          <cell r="C815" t="str">
            <v>UN</v>
          </cell>
          <cell r="D815">
            <v>985</v>
          </cell>
        </row>
        <row r="816">
          <cell r="A816">
            <v>1312</v>
          </cell>
          <cell r="B816" t="str">
            <v>INSTALACION CERR.COMUN</v>
          </cell>
          <cell r="C816" t="str">
            <v>UN</v>
          </cell>
          <cell r="D816">
            <v>1190</v>
          </cell>
        </row>
        <row r="817">
          <cell r="A817">
            <v>1313</v>
          </cell>
          <cell r="B817" t="str">
            <v>INSTALACION PORTON    MAD</v>
          </cell>
          <cell r="C817" t="str">
            <v>UN</v>
          </cell>
          <cell r="D817">
            <v>292</v>
          </cell>
        </row>
        <row r="818">
          <cell r="A818">
            <v>1315</v>
          </cell>
          <cell r="B818" t="str">
            <v>CIERRE MAGNETICO</v>
          </cell>
          <cell r="C818" t="str">
            <v>UN</v>
          </cell>
          <cell r="D818">
            <v>1322</v>
          </cell>
        </row>
        <row r="819">
          <cell r="A819">
            <v>1320</v>
          </cell>
          <cell r="B819" t="str">
            <v>CERRADURA ORBIT ALCOBA</v>
          </cell>
          <cell r="C819" t="str">
            <v>UN</v>
          </cell>
          <cell r="D819">
            <v>1525</v>
          </cell>
        </row>
        <row r="820">
          <cell r="A820">
            <v>1348</v>
          </cell>
          <cell r="B820" t="str">
            <v>VIDRIO INCOLORO      3 mm</v>
          </cell>
          <cell r="C820" t="str">
            <v>M2</v>
          </cell>
          <cell r="D820">
            <v>36300</v>
          </cell>
        </row>
        <row r="821">
          <cell r="A821">
            <v>1349</v>
          </cell>
          <cell r="B821" t="str">
            <v>VIDRIO INCOLORO      4 mm</v>
          </cell>
          <cell r="C821" t="str">
            <v>M2</v>
          </cell>
          <cell r="D821">
            <v>32500</v>
          </cell>
        </row>
        <row r="822">
          <cell r="A822">
            <v>1350</v>
          </cell>
          <cell r="B822" t="str">
            <v>VIDRIO INCOLORO      5 mm</v>
          </cell>
          <cell r="C822" t="str">
            <v>M2</v>
          </cell>
          <cell r="D822">
            <v>11700</v>
          </cell>
        </row>
        <row r="823">
          <cell r="A823">
            <v>1351</v>
          </cell>
          <cell r="B823" t="str">
            <v>VIDRIO INCOLORO      6 mm</v>
          </cell>
          <cell r="C823" t="str">
            <v>M2</v>
          </cell>
          <cell r="D823">
            <v>14836</v>
          </cell>
        </row>
        <row r="824">
          <cell r="A824">
            <v>1352</v>
          </cell>
          <cell r="B824" t="str">
            <v>VIDRIO BRONCE GRABADO</v>
          </cell>
          <cell r="C824" t="str">
            <v>M2</v>
          </cell>
          <cell r="D824">
            <v>7742</v>
          </cell>
        </row>
        <row r="825">
          <cell r="A825">
            <v>1353</v>
          </cell>
          <cell r="B825" t="str">
            <v>VIDRIO ESMERILADO    3 mm</v>
          </cell>
          <cell r="C825" t="str">
            <v>M2</v>
          </cell>
          <cell r="D825">
            <v>9095</v>
          </cell>
        </row>
        <row r="826">
          <cell r="A826">
            <v>1354</v>
          </cell>
          <cell r="B826" t="str">
            <v>VIDRIO TEMPLADO      5 mm</v>
          </cell>
          <cell r="C826" t="str">
            <v>M2</v>
          </cell>
          <cell r="D826">
            <v>4300</v>
          </cell>
        </row>
        <row r="827">
          <cell r="A827">
            <v>1355</v>
          </cell>
          <cell r="B827" t="str">
            <v>LAMINADO INCOLORO    5 mm</v>
          </cell>
          <cell r="C827" t="str">
            <v>M2</v>
          </cell>
          <cell r="D827">
            <v>3350</v>
          </cell>
        </row>
        <row r="828">
          <cell r="A828">
            <v>1356</v>
          </cell>
          <cell r="B828" t="str">
            <v>LAMINADO INCOLORO    4 mm</v>
          </cell>
          <cell r="C828" t="str">
            <v>M2</v>
          </cell>
          <cell r="D828">
            <v>2313</v>
          </cell>
        </row>
        <row r="829">
          <cell r="A829">
            <v>1357</v>
          </cell>
          <cell r="B829" t="str">
            <v>VIDRIO CRISTAL       6 mm</v>
          </cell>
          <cell r="C829" t="str">
            <v>M2</v>
          </cell>
          <cell r="D829">
            <v>49006</v>
          </cell>
        </row>
        <row r="830">
          <cell r="A830">
            <v>1358</v>
          </cell>
          <cell r="B830" t="str">
            <v>CRISTAL INCOLORO    10 mm</v>
          </cell>
          <cell r="C830" t="str">
            <v>M2</v>
          </cell>
          <cell r="D830">
            <v>54049</v>
          </cell>
        </row>
        <row r="831">
          <cell r="A831">
            <v>1359</v>
          </cell>
          <cell r="B831" t="str">
            <v>CRISTAL BRONCE       6 mm</v>
          </cell>
          <cell r="C831" t="str">
            <v>M2</v>
          </cell>
          <cell r="D831">
            <v>47815</v>
          </cell>
        </row>
        <row r="832">
          <cell r="A832">
            <v>1361</v>
          </cell>
          <cell r="B832" t="str">
            <v>ESPEJO               4 mm</v>
          </cell>
          <cell r="C832" t="str">
            <v>M2</v>
          </cell>
          <cell r="D832">
            <v>55436</v>
          </cell>
        </row>
        <row r="833">
          <cell r="A833">
            <v>1362</v>
          </cell>
          <cell r="B833" t="str">
            <v>ESPEJO               5 mm</v>
          </cell>
          <cell r="C833" t="str">
            <v>M2</v>
          </cell>
          <cell r="D833">
            <v>5824</v>
          </cell>
        </row>
        <row r="834">
          <cell r="A834">
            <v>1395</v>
          </cell>
          <cell r="B834" t="str">
            <v>SUB ESTACION CAPSULADA</v>
          </cell>
          <cell r="C834" t="str">
            <v>UN</v>
          </cell>
          <cell r="D834">
            <v>7688</v>
          </cell>
        </row>
        <row r="835">
          <cell r="A835">
            <v>1396</v>
          </cell>
          <cell r="B835" t="str">
            <v>EXTINGUIDOR      INCENDIO</v>
          </cell>
          <cell r="C835" t="str">
            <v>UN</v>
          </cell>
          <cell r="D835">
            <v>7591</v>
          </cell>
        </row>
        <row r="836">
          <cell r="A836">
            <v>1397</v>
          </cell>
          <cell r="B836" t="str">
            <v>REFLECTOR     RA-P  125 W</v>
          </cell>
          <cell r="C836" t="str">
            <v>UN</v>
          </cell>
          <cell r="D836">
            <v>325</v>
          </cell>
        </row>
        <row r="837">
          <cell r="A837">
            <v>1398</v>
          </cell>
          <cell r="B837" t="str">
            <v>SHUT   BASURAS    ETERNIT</v>
          </cell>
          <cell r="C837" t="str">
            <v>PS</v>
          </cell>
          <cell r="D837">
            <v>234</v>
          </cell>
        </row>
        <row r="838">
          <cell r="A838">
            <v>1399</v>
          </cell>
          <cell r="B838" t="str">
            <v>ASCENSOR        6 PARADAS</v>
          </cell>
          <cell r="C838" t="str">
            <v>UN</v>
          </cell>
          <cell r="D838">
            <v>309</v>
          </cell>
        </row>
        <row r="839">
          <cell r="A839">
            <v>1401</v>
          </cell>
          <cell r="B839" t="str">
            <v>BOMBA AGUA 1/2"</v>
          </cell>
          <cell r="C839" t="str">
            <v>UN</v>
          </cell>
          <cell r="D839">
            <v>12273</v>
          </cell>
        </row>
        <row r="840">
          <cell r="A840">
            <v>1402</v>
          </cell>
          <cell r="B840" t="str">
            <v>BOMBA AGUA 3/4"</v>
          </cell>
          <cell r="C840" t="str">
            <v>UN</v>
          </cell>
          <cell r="D840">
            <v>7030</v>
          </cell>
        </row>
        <row r="841">
          <cell r="A841">
            <v>1403</v>
          </cell>
          <cell r="B841" t="str">
            <v>EQUIPO  PRESION  HIDROFLO</v>
          </cell>
          <cell r="C841" t="str">
            <v>UN</v>
          </cell>
          <cell r="D841">
            <v>137</v>
          </cell>
        </row>
        <row r="842">
          <cell r="A842">
            <v>1404</v>
          </cell>
          <cell r="B842" t="str">
            <v>ANTENA PARABOLICA   4 CAN</v>
          </cell>
          <cell r="C842" t="str">
            <v>UN</v>
          </cell>
          <cell r="D842">
            <v>9063</v>
          </cell>
        </row>
        <row r="843">
          <cell r="A843">
            <v>1405</v>
          </cell>
          <cell r="B843" t="str">
            <v>ANTENA COMUNAL        T.V</v>
          </cell>
          <cell r="C843" t="str">
            <v>UN</v>
          </cell>
          <cell r="D843">
            <v>10295</v>
          </cell>
        </row>
        <row r="844">
          <cell r="A844">
            <v>1406</v>
          </cell>
          <cell r="B844" t="str">
            <v>T.V.CABLE        CONEXION</v>
          </cell>
          <cell r="C844" t="str">
            <v>UN</v>
          </cell>
          <cell r="D844">
            <v>7375</v>
          </cell>
        </row>
        <row r="845">
          <cell r="A845">
            <v>1407</v>
          </cell>
          <cell r="B845" t="str">
            <v>T.V.CABLE   CUOTA MENSUAL</v>
          </cell>
          <cell r="C845" t="str">
            <v>MS</v>
          </cell>
          <cell r="D845">
            <v>4072</v>
          </cell>
        </row>
        <row r="846">
          <cell r="A846">
            <v>1408</v>
          </cell>
          <cell r="B846" t="str">
            <v>CITOFONO INTELSA</v>
          </cell>
          <cell r="C846" t="str">
            <v>UN</v>
          </cell>
          <cell r="D846">
            <v>580</v>
          </cell>
        </row>
        <row r="847">
          <cell r="A847">
            <v>1409</v>
          </cell>
          <cell r="B847" t="str">
            <v>BOTONERA/FUENTE CITOFONOS</v>
          </cell>
          <cell r="C847" t="str">
            <v>UN</v>
          </cell>
          <cell r="D847">
            <v>13908</v>
          </cell>
        </row>
        <row r="848">
          <cell r="A848">
            <v>1410</v>
          </cell>
          <cell r="B848" t="str">
            <v>CANTONERA       ELECTRICA</v>
          </cell>
          <cell r="C848" t="str">
            <v>UN</v>
          </cell>
          <cell r="D848">
            <v>7372</v>
          </cell>
        </row>
        <row r="849">
          <cell r="A849">
            <v>1413</v>
          </cell>
          <cell r="B849" t="str">
            <v>COCINA INT.    TAPA ACERO</v>
          </cell>
          <cell r="C849" t="str">
            <v>ML</v>
          </cell>
          <cell r="D849">
            <v>13311</v>
          </cell>
        </row>
        <row r="850">
          <cell r="A850">
            <v>1414</v>
          </cell>
          <cell r="B850" t="str">
            <v>COCINA INT.   MUEBLE PISO</v>
          </cell>
          <cell r="C850" t="str">
            <v>ML</v>
          </cell>
          <cell r="D850">
            <v>5859</v>
          </cell>
        </row>
        <row r="851">
          <cell r="A851">
            <v>1415</v>
          </cell>
          <cell r="B851" t="str">
            <v>COCINA INT.   MUEBLE MURO</v>
          </cell>
          <cell r="C851" t="str">
            <v>ML</v>
          </cell>
          <cell r="D851">
            <v>528</v>
          </cell>
        </row>
        <row r="852">
          <cell r="A852">
            <v>1417</v>
          </cell>
          <cell r="B852" t="str">
            <v>COCINA INT.   POZUELO LAV</v>
          </cell>
          <cell r="C852" t="str">
            <v>UN</v>
          </cell>
          <cell r="D852">
            <v>8500</v>
          </cell>
        </row>
        <row r="853">
          <cell r="A853">
            <v>1418</v>
          </cell>
          <cell r="B853" t="str">
            <v>HORNO EMPOTRAR</v>
          </cell>
          <cell r="C853" t="str">
            <v>UN</v>
          </cell>
          <cell r="D853">
            <v>22520</v>
          </cell>
        </row>
        <row r="854">
          <cell r="A854">
            <v>1419</v>
          </cell>
          <cell r="B854" t="str">
            <v>CAMPANA EXTRACTORA/DUCTO</v>
          </cell>
          <cell r="C854" t="str">
            <v>UN</v>
          </cell>
          <cell r="D854">
            <v>14384</v>
          </cell>
        </row>
        <row r="855">
          <cell r="A855">
            <v>1420</v>
          </cell>
          <cell r="B855" t="str">
            <v>ESTUFA   TIPO APARTAMENTO</v>
          </cell>
          <cell r="C855" t="str">
            <v>UN</v>
          </cell>
          <cell r="D855">
            <v>69020</v>
          </cell>
        </row>
        <row r="856">
          <cell r="A856">
            <v>1421</v>
          </cell>
          <cell r="B856" t="str">
            <v>NEVERA INTEGRAL</v>
          </cell>
          <cell r="C856" t="str">
            <v>UN</v>
          </cell>
          <cell r="D856">
            <v>3584</v>
          </cell>
        </row>
        <row r="857">
          <cell r="A857">
            <v>1422</v>
          </cell>
          <cell r="B857" t="str">
            <v>BOMBA SUMERGIBLE     1 HP</v>
          </cell>
          <cell r="C857" t="str">
            <v>UN</v>
          </cell>
          <cell r="D857">
            <v>7809</v>
          </cell>
        </row>
        <row r="858">
          <cell r="A858">
            <v>1423</v>
          </cell>
          <cell r="B858" t="str">
            <v>EQUIPO PRESION 1/2   5 HP</v>
          </cell>
          <cell r="C858" t="str">
            <v>UN</v>
          </cell>
          <cell r="D858">
            <v>20842</v>
          </cell>
        </row>
        <row r="859">
          <cell r="A859">
            <v>1424</v>
          </cell>
          <cell r="B859" t="str">
            <v>TANQUE GAS         600 GL</v>
          </cell>
          <cell r="C859" t="str">
            <v>UN</v>
          </cell>
          <cell r="D859">
            <v>18207</v>
          </cell>
        </row>
        <row r="860">
          <cell r="A860">
            <v>1425</v>
          </cell>
          <cell r="B860" t="str">
            <v>PLANTA ELECTRICA  21.5 KW</v>
          </cell>
          <cell r="C860" t="str">
            <v>UN</v>
          </cell>
          <cell r="D860">
            <v>12012</v>
          </cell>
        </row>
        <row r="861">
          <cell r="A861">
            <v>1426</v>
          </cell>
          <cell r="B861" t="str">
            <v>MALLA NYLON (Petrolizada)</v>
          </cell>
          <cell r="C861" t="str">
            <v>UN</v>
          </cell>
          <cell r="D861">
            <v>15974</v>
          </cell>
        </row>
        <row r="862">
          <cell r="A862">
            <v>1458</v>
          </cell>
          <cell r="B862" t="str">
            <v>CANALIZ.SUBT.    6x4"  AC</v>
          </cell>
          <cell r="C862" t="str">
            <v>ML</v>
          </cell>
          <cell r="D862">
            <v>21136</v>
          </cell>
        </row>
        <row r="863">
          <cell r="A863">
            <v>1459</v>
          </cell>
          <cell r="B863" t="str">
            <v>CANALIZ.SUBT.    4x4"  AC</v>
          </cell>
          <cell r="C863" t="str">
            <v>ML</v>
          </cell>
          <cell r="D863">
            <v>29512</v>
          </cell>
        </row>
        <row r="864">
          <cell r="A864">
            <v>1460</v>
          </cell>
          <cell r="B864" t="str">
            <v>CANALIZ.SUBT.    2x4"  AC</v>
          </cell>
          <cell r="C864" t="str">
            <v>ML</v>
          </cell>
          <cell r="D864">
            <v>35185</v>
          </cell>
        </row>
        <row r="865">
          <cell r="A865">
            <v>1461</v>
          </cell>
          <cell r="B865" t="str">
            <v>CANALIZ.SUBT.    1x4"  AC</v>
          </cell>
          <cell r="C865" t="str">
            <v>ML</v>
          </cell>
          <cell r="D865">
            <v>41554</v>
          </cell>
        </row>
        <row r="866">
          <cell r="A866">
            <v>1462</v>
          </cell>
          <cell r="B866" t="str">
            <v>CANALIZ.SUBT.    6x4" PVC</v>
          </cell>
          <cell r="C866" t="str">
            <v>ML</v>
          </cell>
          <cell r="D866">
            <v>43858</v>
          </cell>
        </row>
        <row r="867">
          <cell r="A867">
            <v>1463</v>
          </cell>
          <cell r="B867" t="str">
            <v>CANALIZ.SUBT.    4x4" PVC</v>
          </cell>
          <cell r="C867" t="str">
            <v>ML</v>
          </cell>
          <cell r="D867">
            <v>47067</v>
          </cell>
        </row>
        <row r="868">
          <cell r="A868">
            <v>1464</v>
          </cell>
          <cell r="B868" t="str">
            <v>CANALIZ.SUBT.    2x4" PVC</v>
          </cell>
          <cell r="C868" t="str">
            <v>ML</v>
          </cell>
          <cell r="D868">
            <v>51063</v>
          </cell>
        </row>
        <row r="869">
          <cell r="A869">
            <v>1465</v>
          </cell>
          <cell r="B869" t="str">
            <v>CANALIZ.SUBT.    1x4" PVC</v>
          </cell>
          <cell r="C869" t="str">
            <v>ML</v>
          </cell>
          <cell r="D869">
            <v>55579</v>
          </cell>
        </row>
        <row r="870">
          <cell r="A870">
            <v>1466</v>
          </cell>
          <cell r="B870" t="str">
            <v>CAMARA INSP .6x.6   A.PUB</v>
          </cell>
          <cell r="C870" t="str">
            <v>UN</v>
          </cell>
          <cell r="D870">
            <v>58696</v>
          </cell>
        </row>
        <row r="871">
          <cell r="A871">
            <v>1467</v>
          </cell>
          <cell r="B871" t="str">
            <v>CAMARA INSPECCION   70x60</v>
          </cell>
          <cell r="C871" t="str">
            <v>UN</v>
          </cell>
          <cell r="D871">
            <v>60871</v>
          </cell>
        </row>
        <row r="872">
          <cell r="A872">
            <v>1468</v>
          </cell>
          <cell r="B872" t="str">
            <v>CAMARA INSP DOBLE  140x60</v>
          </cell>
          <cell r="C872" t="str">
            <v>UN</v>
          </cell>
          <cell r="D872">
            <v>63607</v>
          </cell>
        </row>
        <row r="873">
          <cell r="A873">
            <v>1469</v>
          </cell>
          <cell r="B873" t="str">
            <v>CAMARA INSP/VIA   120x150</v>
          </cell>
          <cell r="C873" t="str">
            <v>UN</v>
          </cell>
          <cell r="D873">
            <v>346</v>
          </cell>
        </row>
        <row r="874">
          <cell r="A874">
            <v>1470</v>
          </cell>
          <cell r="B874" t="str">
            <v>CONCRETO SARDINELES  0.41</v>
          </cell>
          <cell r="C874" t="str">
            <v>ML</v>
          </cell>
          <cell r="D874">
            <v>1054</v>
          </cell>
        </row>
        <row r="875">
          <cell r="A875">
            <v>1471</v>
          </cell>
          <cell r="B875" t="str">
            <v>CONCRETO ANDENES     0.11</v>
          </cell>
          <cell r="C875" t="str">
            <v>M2</v>
          </cell>
          <cell r="D875">
            <v>632</v>
          </cell>
        </row>
        <row r="876">
          <cell r="A876">
            <v>1472</v>
          </cell>
          <cell r="B876" t="str">
            <v>CONCRETO ESTRIADO RAMPAS</v>
          </cell>
          <cell r="C876" t="str">
            <v>M2</v>
          </cell>
          <cell r="D876">
            <v>399</v>
          </cell>
        </row>
        <row r="877">
          <cell r="A877">
            <v>1473</v>
          </cell>
          <cell r="B877" t="str">
            <v>ADOQUIN CONCRETO     8 c1</v>
          </cell>
          <cell r="C877" t="str">
            <v>M2</v>
          </cell>
          <cell r="D877">
            <v>1300</v>
          </cell>
        </row>
        <row r="878">
          <cell r="A878">
            <v>1475</v>
          </cell>
          <cell r="B878" t="str">
            <v>ADOQUIN CONCRETO    10 c1</v>
          </cell>
          <cell r="C878" t="str">
            <v>M2</v>
          </cell>
          <cell r="D878">
            <v>19100</v>
          </cell>
        </row>
        <row r="879">
          <cell r="A879">
            <v>1476</v>
          </cell>
          <cell r="B879" t="str">
            <v>CAJA INSPECCION 100x100</v>
          </cell>
          <cell r="C879" t="str">
            <v>UN</v>
          </cell>
          <cell r="D879">
            <v>2876</v>
          </cell>
        </row>
        <row r="880">
          <cell r="A880">
            <v>1477</v>
          </cell>
          <cell r="B880" t="str">
            <v>ADOQUIN GRES     PEATONAL</v>
          </cell>
          <cell r="C880" t="str">
            <v>M2</v>
          </cell>
          <cell r="D880">
            <v>1299</v>
          </cell>
        </row>
        <row r="881">
          <cell r="A881">
            <v>1478</v>
          </cell>
          <cell r="B881" t="str">
            <v>ADOQUIN GRES    VEHICULAR</v>
          </cell>
          <cell r="C881" t="str">
            <v>M2</v>
          </cell>
          <cell r="D881">
            <v>50894</v>
          </cell>
        </row>
        <row r="882">
          <cell r="A882">
            <v>1479</v>
          </cell>
          <cell r="B882" t="str">
            <v>EXCAVACION MANUA6</v>
          </cell>
          <cell r="C882" t="str">
            <v>M3</v>
          </cell>
          <cell r="D882">
            <v>54010</v>
          </cell>
        </row>
        <row r="883">
          <cell r="A883">
            <v>1480</v>
          </cell>
          <cell r="B883" t="str">
            <v>EXCAVACION MECANIC2</v>
          </cell>
          <cell r="C883" t="str">
            <v>M3</v>
          </cell>
          <cell r="D883">
            <v>66927</v>
          </cell>
        </row>
        <row r="884">
          <cell r="A884">
            <v>1481</v>
          </cell>
          <cell r="B884" t="str">
            <v>DESCAPOTE A MAQUIN1</v>
          </cell>
          <cell r="C884" t="str">
            <v>M3</v>
          </cell>
          <cell r="D884">
            <v>71611</v>
          </cell>
        </row>
        <row r="885">
          <cell r="A885">
            <v>1482</v>
          </cell>
          <cell r="B885" t="str">
            <v>EXPLANACION Y EXTENDID1</v>
          </cell>
          <cell r="C885" t="str">
            <v>M3</v>
          </cell>
          <cell r="D885">
            <v>76018</v>
          </cell>
        </row>
        <row r="886">
          <cell r="A886">
            <v>1483</v>
          </cell>
          <cell r="B886" t="str">
            <v>EXPLANACION Y RETIR1</v>
          </cell>
          <cell r="C886" t="str">
            <v>M3</v>
          </cell>
          <cell r="D886">
            <v>81865</v>
          </cell>
        </row>
        <row r="887">
          <cell r="A887">
            <v>1484</v>
          </cell>
          <cell r="B887" t="str">
            <v>RELLENOS EN TIERR1</v>
          </cell>
          <cell r="C887" t="str">
            <v>M3</v>
          </cell>
          <cell r="D887">
            <v>85914</v>
          </cell>
        </row>
        <row r="888">
          <cell r="A888">
            <v>1485</v>
          </cell>
          <cell r="B888" t="str">
            <v>RELLENOS   DE  EXCAVACIO1</v>
          </cell>
          <cell r="C888" t="str">
            <v>M3</v>
          </cell>
          <cell r="D888">
            <v>104011</v>
          </cell>
        </row>
        <row r="889">
          <cell r="A889">
            <v>1486</v>
          </cell>
          <cell r="B889" t="str">
            <v>RETIRO  SOBRANTES  TIERR2</v>
          </cell>
          <cell r="C889" t="str">
            <v>M3</v>
          </cell>
          <cell r="D889">
            <v>110511</v>
          </cell>
        </row>
        <row r="890">
          <cell r="A890">
            <v>1487</v>
          </cell>
          <cell r="B890" t="str">
            <v>RELLENOS MAT.SELECCIONADO</v>
          </cell>
          <cell r="C890" t="str">
            <v>M3</v>
          </cell>
          <cell r="D890">
            <v>30869.360000000001</v>
          </cell>
        </row>
        <row r="891">
          <cell r="A891">
            <v>1488</v>
          </cell>
          <cell r="B891" t="str">
            <v>ENSAYOS  DENSIDAD TERREN1</v>
          </cell>
          <cell r="C891" t="str">
            <v>UN</v>
          </cell>
          <cell r="D891">
            <v>1683</v>
          </cell>
        </row>
        <row r="892">
          <cell r="A892">
            <v>1489</v>
          </cell>
          <cell r="B892" t="str">
            <v>ENSAYOS PROCTO1</v>
          </cell>
          <cell r="C892" t="str">
            <v>UN</v>
          </cell>
          <cell r="D892">
            <v>39709</v>
          </cell>
        </row>
        <row r="893">
          <cell r="A893">
            <v>1490</v>
          </cell>
          <cell r="B893" t="str">
            <v>TUBERIA  DE  GRES      61</v>
          </cell>
          <cell r="C893" t="str">
            <v>ML</v>
          </cell>
          <cell r="D893">
            <v>753</v>
          </cell>
        </row>
        <row r="894">
          <cell r="A894">
            <v>1491</v>
          </cell>
          <cell r="B894" t="str">
            <v>TUBERIA  DE  GRES      81</v>
          </cell>
          <cell r="C894" t="str">
            <v>ML</v>
          </cell>
          <cell r="D894">
            <v>797</v>
          </cell>
        </row>
        <row r="895">
          <cell r="A895">
            <v>1492</v>
          </cell>
          <cell r="B895" t="str">
            <v>TUBERIA  DE  GRES     101</v>
          </cell>
          <cell r="C895" t="str">
            <v>ML</v>
          </cell>
          <cell r="D895">
            <v>25377</v>
          </cell>
        </row>
        <row r="896">
          <cell r="A896">
            <v>1493</v>
          </cell>
          <cell r="B896" t="str">
            <v>TUBERIA  CONCRETO    36</v>
          </cell>
          <cell r="C896" t="str">
            <v>ML</v>
          </cell>
          <cell r="D896">
            <v>109338</v>
          </cell>
        </row>
        <row r="897">
          <cell r="A897">
            <v>1494</v>
          </cell>
          <cell r="B897" t="str">
            <v>TUBERIA  CONCRETO     101</v>
          </cell>
          <cell r="C897" t="str">
            <v>ML</v>
          </cell>
          <cell r="D897">
            <v>2568</v>
          </cell>
        </row>
        <row r="898">
          <cell r="A898">
            <v>1495</v>
          </cell>
          <cell r="B898" t="str">
            <v>TUBERIA  CONCRETO     121</v>
          </cell>
          <cell r="C898" t="str">
            <v>ML</v>
          </cell>
          <cell r="D898">
            <v>12307</v>
          </cell>
        </row>
        <row r="899">
          <cell r="A899">
            <v>1496</v>
          </cell>
          <cell r="B899" t="str">
            <v>CAJAS INSPECCION  80 x 81</v>
          </cell>
          <cell r="C899" t="str">
            <v>UN</v>
          </cell>
          <cell r="D899">
            <v>12327</v>
          </cell>
        </row>
        <row r="900">
          <cell r="A900">
            <v>1497</v>
          </cell>
          <cell r="B900" t="str">
            <v>CAJAS INSPECCION 100 x100</v>
          </cell>
          <cell r="C900" t="str">
            <v>UN</v>
          </cell>
          <cell r="D900">
            <v>685</v>
          </cell>
        </row>
        <row r="901">
          <cell r="A901">
            <v>1498</v>
          </cell>
          <cell r="B901" t="str">
            <v>CAJA INSP.FIBRIT  TR.LIV</v>
          </cell>
          <cell r="C901" t="str">
            <v>UN</v>
          </cell>
          <cell r="D901">
            <v>4437</v>
          </cell>
        </row>
        <row r="902">
          <cell r="A902">
            <v>1499</v>
          </cell>
          <cell r="B902" t="str">
            <v>CAJA INSP. FIBRIT TR.PES</v>
          </cell>
          <cell r="C902" t="str">
            <v>UN</v>
          </cell>
          <cell r="D902">
            <v>429</v>
          </cell>
        </row>
        <row r="903">
          <cell r="A903">
            <v>1501</v>
          </cell>
          <cell r="B903" t="str">
            <v>TAPA SUMIDERO       68x31</v>
          </cell>
          <cell r="C903" t="str">
            <v>UN</v>
          </cell>
          <cell r="D903">
            <v>5182</v>
          </cell>
        </row>
        <row r="904">
          <cell r="A904">
            <v>1502</v>
          </cell>
          <cell r="B904" t="str">
            <v>TAPA SUMIDERO       95x41</v>
          </cell>
          <cell r="C904" t="str">
            <v>UN</v>
          </cell>
          <cell r="D904">
            <v>3712</v>
          </cell>
        </row>
        <row r="905">
          <cell r="A905">
            <v>1503</v>
          </cell>
          <cell r="B905" t="str">
            <v>TAPA POZO EN VI1</v>
          </cell>
          <cell r="C905" t="str">
            <v>UN</v>
          </cell>
          <cell r="D905">
            <v>34568</v>
          </cell>
        </row>
        <row r="906">
          <cell r="A906">
            <v>1504</v>
          </cell>
          <cell r="B906" t="str">
            <v>CERRAMIENTO CANCHA TENIS</v>
          </cell>
          <cell r="C906" t="str">
            <v>M2</v>
          </cell>
          <cell r="D906">
            <v>4563</v>
          </cell>
        </row>
        <row r="907">
          <cell r="A907">
            <v>1505</v>
          </cell>
          <cell r="B907" t="str">
            <v>PISO EN GRAMA</v>
          </cell>
          <cell r="C907" t="str">
            <v>M2</v>
          </cell>
          <cell r="D907">
            <v>6342</v>
          </cell>
        </row>
        <row r="908">
          <cell r="A908">
            <v>1506</v>
          </cell>
          <cell r="B908" t="str">
            <v>PISO EN GRAM1</v>
          </cell>
          <cell r="C908" t="str">
            <v>M2</v>
          </cell>
          <cell r="D908">
            <v>9582</v>
          </cell>
        </row>
        <row r="909">
          <cell r="A909">
            <v>1508</v>
          </cell>
          <cell r="B909" t="str">
            <v>RELLENOS GRAVILLA FINA</v>
          </cell>
          <cell r="C909" t="str">
            <v>M3</v>
          </cell>
          <cell r="D909">
            <v>23045</v>
          </cell>
        </row>
        <row r="910">
          <cell r="A910">
            <v>1538</v>
          </cell>
          <cell r="B910" t="str">
            <v>MORTERO  1:4 IMPERMEABILIZADO</v>
          </cell>
          <cell r="C910" t="str">
            <v>M3</v>
          </cell>
          <cell r="D910">
            <v>204094.15999999997</v>
          </cell>
        </row>
        <row r="911">
          <cell r="A911">
            <v>1539</v>
          </cell>
          <cell r="B911" t="str">
            <v>MORTERO                1:3</v>
          </cell>
          <cell r="C911" t="str">
            <v>M3</v>
          </cell>
          <cell r="D911">
            <v>7748</v>
          </cell>
        </row>
        <row r="912">
          <cell r="A912">
            <v>1540</v>
          </cell>
          <cell r="B912" t="str">
            <v>MORTERO               1:4</v>
          </cell>
          <cell r="C912" t="str">
            <v>M3</v>
          </cell>
          <cell r="D912">
            <v>161527.19999999998</v>
          </cell>
        </row>
        <row r="913">
          <cell r="A913">
            <v>1541</v>
          </cell>
          <cell r="B913" t="str">
            <v>MORTERO               1:5</v>
          </cell>
          <cell r="C913" t="str">
            <v>M3</v>
          </cell>
          <cell r="D913">
            <v>9859</v>
          </cell>
        </row>
        <row r="914">
          <cell r="A914">
            <v>1542</v>
          </cell>
          <cell r="B914" t="str">
            <v>MORTERO               1:6</v>
          </cell>
          <cell r="C914" t="str">
            <v>M3</v>
          </cell>
          <cell r="D914">
            <v>121038.39999999999</v>
          </cell>
        </row>
        <row r="915">
          <cell r="A915">
            <v>1543</v>
          </cell>
          <cell r="B915" t="str">
            <v>MORTERO              1:10</v>
          </cell>
          <cell r="C915" t="str">
            <v>M3</v>
          </cell>
          <cell r="D915">
            <v>8433</v>
          </cell>
        </row>
        <row r="916">
          <cell r="A916">
            <v>1544</v>
          </cell>
          <cell r="B916" t="str">
            <v>CONCRETO            1:2:2</v>
          </cell>
          <cell r="C916" t="str">
            <v>M3</v>
          </cell>
          <cell r="D916">
            <v>5498</v>
          </cell>
        </row>
        <row r="917">
          <cell r="A917">
            <v>1545</v>
          </cell>
          <cell r="B917" t="str">
            <v>CONCRETO      3,000 PSI        1:2:3</v>
          </cell>
          <cell r="C917" t="str">
            <v>M3</v>
          </cell>
          <cell r="D917">
            <v>188614.66500000001</v>
          </cell>
        </row>
        <row r="918">
          <cell r="A918">
            <v>1546</v>
          </cell>
          <cell r="B918" t="str">
            <v>CONCRETO            1:2:4</v>
          </cell>
          <cell r="C918" t="str">
            <v>M3</v>
          </cell>
          <cell r="D918">
            <v>345</v>
          </cell>
        </row>
        <row r="919">
          <cell r="A919">
            <v>1547</v>
          </cell>
          <cell r="B919" t="str">
            <v>CONCRETO            1:3:3</v>
          </cell>
          <cell r="C919" t="str">
            <v>M3</v>
          </cell>
          <cell r="D919">
            <v>281</v>
          </cell>
        </row>
        <row r="920">
          <cell r="A920">
            <v>1548</v>
          </cell>
          <cell r="B920" t="str">
            <v xml:space="preserve">CONCRETO   1500 PSI </v>
          </cell>
          <cell r="C920" t="str">
            <v>M3</v>
          </cell>
          <cell r="D920">
            <v>114575.6</v>
          </cell>
        </row>
        <row r="921">
          <cell r="A921">
            <v>1549</v>
          </cell>
          <cell r="B921" t="str">
            <v>CONCRETO            1:3:5</v>
          </cell>
          <cell r="C921" t="str">
            <v>M3</v>
          </cell>
          <cell r="D921">
            <v>11137</v>
          </cell>
        </row>
        <row r="922">
          <cell r="A922">
            <v>1550</v>
          </cell>
          <cell r="B922" t="str">
            <v>CONCRETO            1:1:2</v>
          </cell>
          <cell r="C922" t="str">
            <v>M3</v>
          </cell>
          <cell r="D922">
            <v>11315</v>
          </cell>
        </row>
        <row r="923">
          <cell r="A923">
            <v>1551</v>
          </cell>
          <cell r="B923" t="str">
            <v>CONCRETO            1:2:2 1/2</v>
          </cell>
          <cell r="C923" t="str">
            <v>M3</v>
          </cell>
          <cell r="D923">
            <v>11311</v>
          </cell>
        </row>
        <row r="924">
          <cell r="A924">
            <v>1552</v>
          </cell>
          <cell r="B924" t="str">
            <v xml:space="preserve">CONCRETO  2,500 PSI       1:2:4 </v>
          </cell>
          <cell r="C924" t="str">
            <v>M3</v>
          </cell>
          <cell r="D924">
            <v>165727.9</v>
          </cell>
        </row>
        <row r="925">
          <cell r="A925">
            <v>1553</v>
          </cell>
          <cell r="B925" t="str">
            <v>CONCRETO            1:3:6</v>
          </cell>
          <cell r="C925" t="str">
            <v>M3</v>
          </cell>
          <cell r="D925">
            <v>7757</v>
          </cell>
        </row>
        <row r="926">
          <cell r="A926">
            <v>1554</v>
          </cell>
          <cell r="B926" t="str">
            <v>CONCRETO            1:4:7</v>
          </cell>
          <cell r="C926" t="str">
            <v>M3</v>
          </cell>
          <cell r="D926">
            <v>7755</v>
          </cell>
        </row>
        <row r="927">
          <cell r="A927">
            <v>1555</v>
          </cell>
          <cell r="B927" t="str">
            <v>CONCRETO            1:4:8</v>
          </cell>
          <cell r="C927" t="str">
            <v>M3</v>
          </cell>
          <cell r="D927">
            <v>8832</v>
          </cell>
        </row>
        <row r="928">
          <cell r="A928">
            <v>1556</v>
          </cell>
          <cell r="B928" t="str">
            <v>MORTERO               1:7</v>
          </cell>
          <cell r="C928" t="str">
            <v>M3</v>
          </cell>
          <cell r="D928">
            <v>6266</v>
          </cell>
        </row>
        <row r="929">
          <cell r="A929">
            <v>1557</v>
          </cell>
          <cell r="B929" t="str">
            <v>MORTERO               1:8</v>
          </cell>
          <cell r="C929" t="str">
            <v>M3</v>
          </cell>
          <cell r="D929">
            <v>6542</v>
          </cell>
        </row>
        <row r="930">
          <cell r="A930">
            <v>1558</v>
          </cell>
          <cell r="B930" t="str">
            <v>MORTERO               1:10</v>
          </cell>
          <cell r="C930" t="str">
            <v>M3</v>
          </cell>
          <cell r="D930">
            <v>7888</v>
          </cell>
        </row>
        <row r="931">
          <cell r="A931">
            <v>1559</v>
          </cell>
          <cell r="B931" t="str">
            <v>MORTERO               1:12</v>
          </cell>
          <cell r="C931" t="str">
            <v>M3</v>
          </cell>
          <cell r="D931">
            <v>9828</v>
          </cell>
        </row>
        <row r="932">
          <cell r="A932">
            <v>1560</v>
          </cell>
          <cell r="B932" t="str">
            <v xml:space="preserve"> SOLADO EN CONCRETO 1500 PSI, e=0.05m</v>
          </cell>
          <cell r="C932" t="str">
            <v>M3</v>
          </cell>
          <cell r="D932">
            <v>9501.405173359999</v>
          </cell>
        </row>
        <row r="933">
          <cell r="A933">
            <v>1561</v>
          </cell>
          <cell r="B933" t="str">
            <v>SOLADO LINEAL EN CONCRETO POBRE E=0,05 M</v>
          </cell>
          <cell r="C933" t="str">
            <v>ML</v>
          </cell>
          <cell r="D933">
            <v>4439.5910550000008</v>
          </cell>
        </row>
        <row r="934">
          <cell r="A934">
            <v>1562</v>
          </cell>
          <cell r="B934" t="str">
            <v>TEJA CABALLETE ART SUP</v>
          </cell>
          <cell r="C934" t="str">
            <v>UN</v>
          </cell>
          <cell r="D934">
            <v>6908</v>
          </cell>
        </row>
        <row r="935">
          <cell r="A935">
            <v>1563</v>
          </cell>
          <cell r="B935" t="str">
            <v>GRAVILLA FINA 1/2"</v>
          </cell>
          <cell r="C935" t="str">
            <v>M3</v>
          </cell>
          <cell r="D935">
            <v>37700</v>
          </cell>
        </row>
        <row r="936">
          <cell r="A936">
            <v>1564</v>
          </cell>
          <cell r="B936" t="str">
            <v>TEJA CABALLETE ART INF</v>
          </cell>
          <cell r="C936" t="str">
            <v>UN</v>
          </cell>
          <cell r="D936">
            <v>6895</v>
          </cell>
        </row>
        <row r="937">
          <cell r="A937">
            <v>1565</v>
          </cell>
          <cell r="B937" t="str">
            <v>CANCHAS MULTIPLES 15X 30 MTS</v>
          </cell>
          <cell r="C937" t="str">
            <v>UND</v>
          </cell>
          <cell r="D937">
            <v>9341</v>
          </cell>
        </row>
        <row r="938">
          <cell r="A938">
            <v>1566</v>
          </cell>
          <cell r="B938" t="str">
            <v>CORTE  MATERIAL SELECCIONADO</v>
          </cell>
          <cell r="C938" t="str">
            <v>M3</v>
          </cell>
          <cell r="D938">
            <v>28505</v>
          </cell>
        </row>
        <row r="939">
          <cell r="A939">
            <v>1567</v>
          </cell>
          <cell r="B939" t="str">
            <v>CARGUE MATERIAL SELECCIONADO</v>
          </cell>
          <cell r="C939" t="str">
            <v>M3</v>
          </cell>
          <cell r="D939">
            <v>9176</v>
          </cell>
        </row>
        <row r="940">
          <cell r="A940">
            <v>1568</v>
          </cell>
          <cell r="B940" t="str">
            <v>TERRAJE MATERIAL SELECCIONADO</v>
          </cell>
          <cell r="C940" t="str">
            <v>M3</v>
          </cell>
          <cell r="D940">
            <v>39500</v>
          </cell>
        </row>
        <row r="941">
          <cell r="A941">
            <v>1569</v>
          </cell>
          <cell r="B941" t="str">
            <v>ACARREO MATERIAL SELECIONADO 26,5 Kms</v>
          </cell>
          <cell r="C941" t="str">
            <v>Km/mt3</v>
          </cell>
          <cell r="D941">
            <v>9347</v>
          </cell>
        </row>
        <row r="942">
          <cell r="A942">
            <v>1570</v>
          </cell>
          <cell r="B942" t="str">
            <v>EXTENDIDA MATERIAL SELECCIONADO</v>
          </cell>
          <cell r="C942" t="str">
            <v>M3</v>
          </cell>
          <cell r="D942">
            <v>6500</v>
          </cell>
        </row>
        <row r="943">
          <cell r="A943">
            <v>1571</v>
          </cell>
          <cell r="B943" t="str">
            <v>COMPACTADA MATERIAL SELECCIONADO</v>
          </cell>
          <cell r="C943" t="str">
            <v>M3</v>
          </cell>
          <cell r="D943">
            <v>7294</v>
          </cell>
        </row>
        <row r="944">
          <cell r="A944">
            <v>1572</v>
          </cell>
          <cell r="B944" t="str">
            <v>EXCARIFICACION DE CARRETEABLE</v>
          </cell>
          <cell r="C944" t="str">
            <v>M2</v>
          </cell>
          <cell r="D944">
            <v>7294</v>
          </cell>
        </row>
        <row r="945">
          <cell r="A945">
            <v>1573</v>
          </cell>
          <cell r="B945" t="str">
            <v>CONFORMACION DE CARRETEABLE</v>
          </cell>
          <cell r="C945" t="str">
            <v>M2</v>
          </cell>
          <cell r="D945">
            <v>325200</v>
          </cell>
        </row>
        <row r="946">
          <cell r="A946">
            <v>1574</v>
          </cell>
          <cell r="B946" t="str">
            <v>TRAZADO Y REPLANTEO SOBRE TERRENO</v>
          </cell>
          <cell r="C946" t="str">
            <v>M2</v>
          </cell>
          <cell r="D946">
            <v>654.47551999999996</v>
          </cell>
        </row>
        <row r="947">
          <cell r="A947">
            <v>1575</v>
          </cell>
          <cell r="B947" t="str">
            <v>TRAZADO Y REPLANTEO SOBRE PLACA</v>
          </cell>
          <cell r="C947" t="str">
            <v>M2</v>
          </cell>
          <cell r="D947">
            <v>1276.472976</v>
          </cell>
        </row>
        <row r="948">
          <cell r="A948">
            <v>948</v>
          </cell>
          <cell r="B948" t="str">
            <v>TEJA VENTIL ONDULIT No.6</v>
          </cell>
          <cell r="C948" t="str">
            <v>UN</v>
          </cell>
          <cell r="D948">
            <v>25503</v>
          </cell>
        </row>
        <row r="949">
          <cell r="A949">
            <v>949</v>
          </cell>
          <cell r="B949" t="str">
            <v>PLACA PLANA 61x122x4</v>
          </cell>
          <cell r="C949" t="str">
            <v>UN</v>
          </cell>
          <cell r="D949">
            <v>3584</v>
          </cell>
        </row>
        <row r="950">
          <cell r="A950">
            <v>950</v>
          </cell>
          <cell r="B950" t="str">
            <v>CONCRETO CORR 2000 PSI 01</v>
          </cell>
          <cell r="C950" t="str">
            <v>M3</v>
          </cell>
          <cell r="D950">
            <v>91292</v>
          </cell>
        </row>
        <row r="951">
          <cell r="A951">
            <v>951</v>
          </cell>
          <cell r="B951" t="str">
            <v>PLACA PLANA 122x122x4</v>
          </cell>
          <cell r="C951" t="str">
            <v>UN</v>
          </cell>
          <cell r="D951">
            <v>7809</v>
          </cell>
        </row>
        <row r="952">
          <cell r="A952">
            <v>952</v>
          </cell>
          <cell r="B952" t="str">
            <v>TANQUE ETERNIT CIL./1000</v>
          </cell>
          <cell r="C952" t="str">
            <v>UN</v>
          </cell>
          <cell r="D952">
            <v>131000</v>
          </cell>
        </row>
        <row r="953">
          <cell r="A953">
            <v>953</v>
          </cell>
          <cell r="B953" t="str">
            <v>TANQUE ETERNIT CONICO 250</v>
          </cell>
          <cell r="C953" t="str">
            <v>UN</v>
          </cell>
          <cell r="D953">
            <v>68307</v>
          </cell>
        </row>
        <row r="954">
          <cell r="A954">
            <v>954</v>
          </cell>
          <cell r="B954" t="str">
            <v>TANQUE ETERNIT CONICO 500</v>
          </cell>
          <cell r="C954" t="str">
            <v>UN</v>
          </cell>
          <cell r="D954">
            <v>95757</v>
          </cell>
        </row>
        <row r="955">
          <cell r="A955">
            <v>1799</v>
          </cell>
          <cell r="B955" t="str">
            <v>CANCHAS MULTIPLES 15X 30 MTS</v>
          </cell>
          <cell r="C955" t="str">
            <v>UN</v>
          </cell>
          <cell r="D955">
            <v>177066</v>
          </cell>
        </row>
        <row r="956">
          <cell r="A956">
            <v>1800</v>
          </cell>
          <cell r="B956" t="str">
            <v>SALIDA LAMPARA TECHO  PVC</v>
          </cell>
          <cell r="C956" t="str">
            <v>UN</v>
          </cell>
          <cell r="D956">
            <v>20642</v>
          </cell>
        </row>
        <row r="957">
          <cell r="A957">
            <v>1801</v>
          </cell>
          <cell r="B957" t="str">
            <v>SALIDA LAMPARA MURO   PVC</v>
          </cell>
          <cell r="C957" t="str">
            <v>UN</v>
          </cell>
          <cell r="D957">
            <v>30159</v>
          </cell>
        </row>
        <row r="958">
          <cell r="A958">
            <v>1802</v>
          </cell>
          <cell r="B958" t="str">
            <v>SALIDA LAMPARA PISO   PVC</v>
          </cell>
          <cell r="C958" t="str">
            <v>UN</v>
          </cell>
          <cell r="D958">
            <v>399</v>
          </cell>
        </row>
        <row r="959">
          <cell r="A959">
            <v>1803</v>
          </cell>
          <cell r="B959" t="str">
            <v>SALIDA LAMPARA+ROSETA PVC</v>
          </cell>
          <cell r="C959" t="str">
            <v>UN</v>
          </cell>
          <cell r="D959">
            <v>8539</v>
          </cell>
        </row>
        <row r="960">
          <cell r="A960">
            <v>1809</v>
          </cell>
          <cell r="B960" t="str">
            <v>SALIDA LAMPARA TECHO   CN</v>
          </cell>
          <cell r="C960" t="str">
            <v>UN</v>
          </cell>
          <cell r="D960">
            <v>5390</v>
          </cell>
        </row>
        <row r="961">
          <cell r="A961">
            <v>1810</v>
          </cell>
          <cell r="B961" t="str">
            <v>SALIDA LAMPARA MURO    CN</v>
          </cell>
          <cell r="C961" t="str">
            <v>UN</v>
          </cell>
          <cell r="D961">
            <v>1080</v>
          </cell>
        </row>
        <row r="962">
          <cell r="A962">
            <v>1811</v>
          </cell>
          <cell r="B962" t="str">
            <v>SALIDA LAMPARA PISO    CN</v>
          </cell>
          <cell r="C962" t="str">
            <v>UN</v>
          </cell>
          <cell r="D962">
            <v>5041</v>
          </cell>
        </row>
        <row r="963">
          <cell r="A963">
            <v>1812</v>
          </cell>
          <cell r="B963" t="str">
            <v>SALIDA LAMPARA+ROSETA  CN</v>
          </cell>
          <cell r="C963" t="str">
            <v>UN</v>
          </cell>
          <cell r="D963">
            <v>11600</v>
          </cell>
        </row>
        <row r="964">
          <cell r="A964">
            <v>1819</v>
          </cell>
          <cell r="B964" t="str">
            <v>ROSETA PORCELANA</v>
          </cell>
          <cell r="C964" t="str">
            <v>UN</v>
          </cell>
          <cell r="D964">
            <v>96280</v>
          </cell>
        </row>
        <row r="965">
          <cell r="A965">
            <v>1820</v>
          </cell>
          <cell r="B965" t="str">
            <v>ROSETA BAKELITA</v>
          </cell>
          <cell r="C965" t="str">
            <v>UN</v>
          </cell>
          <cell r="D965">
            <v>17700</v>
          </cell>
        </row>
        <row r="966">
          <cell r="A966">
            <v>1821</v>
          </cell>
          <cell r="B966" t="str">
            <v>BALA ALUMINIO No.11</v>
          </cell>
          <cell r="C966" t="str">
            <v>UN</v>
          </cell>
          <cell r="D966">
            <v>64119</v>
          </cell>
        </row>
        <row r="967">
          <cell r="A967">
            <v>1822</v>
          </cell>
          <cell r="B967" t="str">
            <v>BALA ALUMINIO No.12</v>
          </cell>
          <cell r="C967" t="str">
            <v>UN</v>
          </cell>
          <cell r="D967">
            <v>31320</v>
          </cell>
        </row>
        <row r="968">
          <cell r="A968">
            <v>1823</v>
          </cell>
          <cell r="B968" t="str">
            <v>BALA INCANDESCENTE   60 W</v>
          </cell>
          <cell r="C968" t="str">
            <v>UN</v>
          </cell>
          <cell r="D968">
            <v>96175</v>
          </cell>
        </row>
        <row r="969">
          <cell r="A969">
            <v>1824</v>
          </cell>
          <cell r="B969" t="str">
            <v>BALA INCANDESCENTE  150W</v>
          </cell>
          <cell r="C969" t="str">
            <v>UN</v>
          </cell>
          <cell r="D969">
            <v>17748</v>
          </cell>
        </row>
        <row r="970">
          <cell r="A970">
            <v>1825</v>
          </cell>
          <cell r="B970" t="str">
            <v>LAMPARA  2x20" BAJO PLACA</v>
          </cell>
          <cell r="C970" t="str">
            <v>UN</v>
          </cell>
          <cell r="D970">
            <v>20068</v>
          </cell>
        </row>
        <row r="971">
          <cell r="A971">
            <v>1826</v>
          </cell>
          <cell r="B971" t="str">
            <v>LAMPARA  2x20" BAJO PLAC1</v>
          </cell>
          <cell r="C971" t="str">
            <v>UN</v>
          </cell>
          <cell r="D971">
            <v>25172</v>
          </cell>
        </row>
        <row r="972">
          <cell r="A972">
            <v>1827</v>
          </cell>
          <cell r="B972" t="str">
            <v>LAMPARA  2x20" BAJO PLAC2</v>
          </cell>
          <cell r="C972" t="str">
            <v>UN</v>
          </cell>
          <cell r="D972">
            <v>30160</v>
          </cell>
        </row>
        <row r="973">
          <cell r="A973">
            <v>1828</v>
          </cell>
          <cell r="B973" t="str">
            <v>LAMPARA  4x20" BAJO PLACA</v>
          </cell>
          <cell r="C973" t="str">
            <v>UN</v>
          </cell>
          <cell r="D973">
            <v>621760</v>
          </cell>
        </row>
        <row r="974">
          <cell r="A974">
            <v>1829</v>
          </cell>
          <cell r="B974" t="str">
            <v>LAMPARA  4x20" BAJO PLAC1</v>
          </cell>
          <cell r="C974" t="str">
            <v>UN</v>
          </cell>
          <cell r="D974">
            <v>192341</v>
          </cell>
        </row>
        <row r="975">
          <cell r="A975">
            <v>1830</v>
          </cell>
          <cell r="B975" t="str">
            <v>LAMPARA  4x20" BAJO PLAC2</v>
          </cell>
          <cell r="C975" t="str">
            <v>UN</v>
          </cell>
          <cell r="D975">
            <v>320588</v>
          </cell>
        </row>
        <row r="976">
          <cell r="A976">
            <v>1831</v>
          </cell>
          <cell r="B976" t="str">
            <v>LAMPARA  2x40" BAJO PLACA</v>
          </cell>
          <cell r="C976" t="str">
            <v>UN</v>
          </cell>
          <cell r="D976">
            <v>22000</v>
          </cell>
        </row>
        <row r="977">
          <cell r="A977">
            <v>1832</v>
          </cell>
          <cell r="B977" t="str">
            <v>LAMPARA  2x40" BAJO PLAC1</v>
          </cell>
          <cell r="C977" t="str">
            <v>UN</v>
          </cell>
          <cell r="D977">
            <v>35798</v>
          </cell>
        </row>
        <row r="978">
          <cell r="A978">
            <v>1833</v>
          </cell>
          <cell r="B978" t="str">
            <v>LAMPARA  2x40" BAJO PLAC2</v>
          </cell>
          <cell r="C978" t="str">
            <v>UN</v>
          </cell>
          <cell r="D978">
            <v>8352</v>
          </cell>
        </row>
        <row r="979">
          <cell r="A979">
            <v>1834</v>
          </cell>
          <cell r="B979" t="str">
            <v>LAMPARA  4x40" BAJO PLACA</v>
          </cell>
          <cell r="C979" t="str">
            <v>UN</v>
          </cell>
          <cell r="D979">
            <v>34000</v>
          </cell>
        </row>
        <row r="980">
          <cell r="A980">
            <v>1835</v>
          </cell>
          <cell r="B980" t="str">
            <v>LAMPARA  4x40" BAJO PLAC1</v>
          </cell>
          <cell r="C980" t="str">
            <v>UN</v>
          </cell>
          <cell r="D980">
            <v>45000</v>
          </cell>
        </row>
        <row r="981">
          <cell r="A981">
            <v>1836</v>
          </cell>
          <cell r="B981" t="str">
            <v>LAMPARA  4x40" BAJO PLAC2</v>
          </cell>
          <cell r="C981" t="str">
            <v>UN</v>
          </cell>
          <cell r="D981">
            <v>72036</v>
          </cell>
        </row>
        <row r="982">
          <cell r="A982">
            <v>1837</v>
          </cell>
          <cell r="B982" t="str">
            <v>LAMPARA  2x48" BAJO PLACA</v>
          </cell>
          <cell r="C982" t="str">
            <v>UN</v>
          </cell>
          <cell r="D982">
            <v>129920</v>
          </cell>
        </row>
        <row r="983">
          <cell r="A983">
            <v>1838</v>
          </cell>
          <cell r="B983" t="str">
            <v>LAMPARA  2x48" BAJO PLAC1</v>
          </cell>
          <cell r="C983" t="str">
            <v>UN</v>
          </cell>
          <cell r="D983">
            <v>176900</v>
          </cell>
        </row>
        <row r="984">
          <cell r="A984">
            <v>1839</v>
          </cell>
          <cell r="B984" t="str">
            <v>LAMPARA  2x48" BAJO PLAC2</v>
          </cell>
          <cell r="C984" t="str">
            <v>UN</v>
          </cell>
          <cell r="D984">
            <v>52548</v>
          </cell>
        </row>
        <row r="985">
          <cell r="A985">
            <v>1840</v>
          </cell>
          <cell r="B985" t="str">
            <v>LAMPARA  4x48" BAJO PLACA</v>
          </cell>
          <cell r="C985" t="str">
            <v>UN</v>
          </cell>
          <cell r="D985">
            <v>71209</v>
          </cell>
        </row>
        <row r="986">
          <cell r="A986">
            <v>1841</v>
          </cell>
          <cell r="B986" t="str">
            <v>LAMPARA  4x48" BAJO PLAC1</v>
          </cell>
          <cell r="C986" t="str">
            <v>UN</v>
          </cell>
          <cell r="D986">
            <v>107408</v>
          </cell>
        </row>
        <row r="987">
          <cell r="A987">
            <v>1842</v>
          </cell>
          <cell r="B987" t="str">
            <v>LAMPARA  4x48" BAJO PLAC2</v>
          </cell>
          <cell r="C987" t="str">
            <v>UN</v>
          </cell>
          <cell r="D987">
            <v>214820</v>
          </cell>
        </row>
        <row r="988">
          <cell r="A988">
            <v>1843</v>
          </cell>
          <cell r="B988" t="str">
            <v>LAMPARA  2x96" BAJO PLACA</v>
          </cell>
          <cell r="C988" t="str">
            <v>UN</v>
          </cell>
          <cell r="D988">
            <v>73660</v>
          </cell>
        </row>
        <row r="989">
          <cell r="A989">
            <v>1844</v>
          </cell>
          <cell r="B989" t="str">
            <v>LAMPARA  2x96" BAJO PLAC1</v>
          </cell>
          <cell r="C989" t="str">
            <v>UN</v>
          </cell>
          <cell r="D989">
            <v>131892</v>
          </cell>
        </row>
        <row r="990">
          <cell r="A990">
            <v>1847</v>
          </cell>
          <cell r="B990" t="str">
            <v>FAROL COLONIAL</v>
          </cell>
          <cell r="C990" t="str">
            <v>UN</v>
          </cell>
          <cell r="D990">
            <v>9500</v>
          </cell>
        </row>
        <row r="991">
          <cell r="A991">
            <v>1849</v>
          </cell>
          <cell r="B991" t="str">
            <v>FAROL PARA POSTE</v>
          </cell>
          <cell r="C991" t="str">
            <v>UN</v>
          </cell>
          <cell r="D991">
            <v>46363</v>
          </cell>
        </row>
        <row r="992">
          <cell r="A992">
            <v>1850</v>
          </cell>
          <cell r="B992" t="str">
            <v>FAROL         DJK   125 W</v>
          </cell>
          <cell r="C992" t="str">
            <v>UN</v>
          </cell>
          <cell r="D992">
            <v>23400</v>
          </cell>
        </row>
        <row r="993">
          <cell r="A993">
            <v>1851</v>
          </cell>
          <cell r="B993" t="str">
            <v>FAROL       ESFERA  125 W</v>
          </cell>
          <cell r="C993" t="str">
            <v>UN</v>
          </cell>
          <cell r="D993">
            <v>93032</v>
          </cell>
        </row>
        <row r="994">
          <cell r="A994">
            <v>1852</v>
          </cell>
          <cell r="B994" t="str">
            <v>FAROL DE PEDESTAL</v>
          </cell>
          <cell r="C994" t="str">
            <v>UN</v>
          </cell>
          <cell r="D994">
            <v>40020</v>
          </cell>
        </row>
        <row r="995">
          <cell r="A995">
            <v>1853</v>
          </cell>
          <cell r="B995" t="str">
            <v>REFLECTOR DE PISO   250 W</v>
          </cell>
          <cell r="C995" t="str">
            <v>UN</v>
          </cell>
          <cell r="D995">
            <v>66004</v>
          </cell>
        </row>
        <row r="996">
          <cell r="A996">
            <v>1854</v>
          </cell>
          <cell r="B996" t="str">
            <v>REFLECTOR DE PISO   400 W</v>
          </cell>
          <cell r="C996" t="str">
            <v>UN</v>
          </cell>
          <cell r="D996">
            <v>34800</v>
          </cell>
        </row>
        <row r="997">
          <cell r="A997">
            <v>1855</v>
          </cell>
          <cell r="B997" t="str">
            <v>RIEL ELECTRICO  2.34 m</v>
          </cell>
          <cell r="C997" t="str">
            <v>UN</v>
          </cell>
          <cell r="D997">
            <v>79112</v>
          </cell>
        </row>
        <row r="998">
          <cell r="A998">
            <v>1856</v>
          </cell>
          <cell r="B998" t="str">
            <v>CORAZA  P/INST.FLCTES.</v>
          </cell>
          <cell r="C998" t="str">
            <v>UN</v>
          </cell>
          <cell r="D998">
            <v>50000</v>
          </cell>
        </row>
        <row r="999">
          <cell r="A999">
            <v>1857</v>
          </cell>
          <cell r="B999" t="str">
            <v>TIROS   P/INST.FLCTE.</v>
          </cell>
          <cell r="C999" t="str">
            <v>UN</v>
          </cell>
          <cell r="D999">
            <v>35693</v>
          </cell>
        </row>
        <row r="1000">
          <cell r="A1000">
            <v>1858</v>
          </cell>
          <cell r="B1000" t="str">
            <v>SOCKETS + BALASTO  P/20 W</v>
          </cell>
          <cell r="C1000" t="str">
            <v>UN</v>
          </cell>
          <cell r="D1000">
            <v>1198</v>
          </cell>
        </row>
        <row r="1001">
          <cell r="A1001">
            <v>1859</v>
          </cell>
          <cell r="B1001" t="str">
            <v>SOCKETS + BALASTO  P/40 W</v>
          </cell>
          <cell r="C1001" t="str">
            <v>UN</v>
          </cell>
          <cell r="D1001">
            <v>131892</v>
          </cell>
        </row>
        <row r="1002">
          <cell r="A1002">
            <v>1860</v>
          </cell>
          <cell r="B1002" t="str">
            <v>SOCKETS + BALASTO  P/48 W</v>
          </cell>
          <cell r="C1002" t="str">
            <v>UN</v>
          </cell>
          <cell r="D1002">
            <v>167620</v>
          </cell>
        </row>
        <row r="1003">
          <cell r="A1003">
            <v>1861</v>
          </cell>
          <cell r="B1003" t="str">
            <v>SOCKETS + BALASTO  P/96 W</v>
          </cell>
          <cell r="C1003" t="str">
            <v>UN</v>
          </cell>
          <cell r="D1003">
            <v>112172</v>
          </cell>
        </row>
        <row r="1004">
          <cell r="A1004">
            <v>1862</v>
          </cell>
          <cell r="B1004" t="str">
            <v>INST.BALAS      /   PLACA</v>
          </cell>
          <cell r="C1004" t="str">
            <v>UN</v>
          </cell>
          <cell r="D1004">
            <v>79112</v>
          </cell>
        </row>
        <row r="1005">
          <cell r="A1005">
            <v>1863</v>
          </cell>
          <cell r="B1005" t="str">
            <v>INST.BALAS      / C.FALSO</v>
          </cell>
          <cell r="C1005" t="str">
            <v>UN</v>
          </cell>
          <cell r="D1005">
            <v>117276</v>
          </cell>
        </row>
        <row r="1006">
          <cell r="A1006">
            <v>1864</v>
          </cell>
          <cell r="B1006" t="str">
            <v>INST.FLCTE.   (2P)  PLACA</v>
          </cell>
          <cell r="C1006" t="str">
            <v>UN</v>
          </cell>
          <cell r="D1006">
            <v>100224</v>
          </cell>
        </row>
        <row r="1007">
          <cell r="A1007">
            <v>1865</v>
          </cell>
          <cell r="B1007" t="str">
            <v>INST.FLCTE.   (4P)  PLACA</v>
          </cell>
          <cell r="C1007" t="str">
            <v>UN</v>
          </cell>
          <cell r="D1007">
            <v>124584</v>
          </cell>
        </row>
        <row r="1008">
          <cell r="A1008">
            <v>1866</v>
          </cell>
          <cell r="B1008" t="str">
            <v>INST.FLCTE    (6P)  PLACA</v>
          </cell>
          <cell r="C1008" t="str">
            <v>UN</v>
          </cell>
          <cell r="D1008">
            <v>131892</v>
          </cell>
        </row>
        <row r="1009">
          <cell r="A1009">
            <v>1867</v>
          </cell>
          <cell r="B1009" t="str">
            <v>INST.FLCTE      / C.FALSO</v>
          </cell>
          <cell r="C1009" t="str">
            <v>UN</v>
          </cell>
          <cell r="D1009">
            <v>172000</v>
          </cell>
        </row>
        <row r="1010">
          <cell r="A1010">
            <v>1868</v>
          </cell>
          <cell r="B1010" t="str">
            <v>PROYECTOR  SNF-011/400W</v>
          </cell>
          <cell r="C1010" t="str">
            <v>UN</v>
          </cell>
          <cell r="D1010">
            <v>5033</v>
          </cell>
        </row>
        <row r="1011">
          <cell r="A1011">
            <v>1869</v>
          </cell>
          <cell r="B1011" t="str">
            <v>PROYECTOR SNF-011T/T1000</v>
          </cell>
          <cell r="C1011" t="str">
            <v>UN</v>
          </cell>
          <cell r="D1011">
            <v>2506</v>
          </cell>
        </row>
        <row r="1012">
          <cell r="A1012">
            <v>1870</v>
          </cell>
          <cell r="B1012" t="str">
            <v>PROYECTOR PHLC-720 MERCUR</v>
          </cell>
          <cell r="C1012" t="str">
            <v>UN</v>
          </cell>
          <cell r="D1012">
            <v>26680</v>
          </cell>
        </row>
        <row r="1013">
          <cell r="A1013">
            <v>1879</v>
          </cell>
          <cell r="B1013" t="str">
            <v>SALIDA SENCILLA       PVC</v>
          </cell>
          <cell r="C1013" t="str">
            <v>UN</v>
          </cell>
          <cell r="D1013">
            <v>358033</v>
          </cell>
        </row>
        <row r="1014">
          <cell r="A1014">
            <v>1880</v>
          </cell>
          <cell r="B1014" t="str">
            <v>SALIDA SENCILLA CONM. PVC</v>
          </cell>
          <cell r="C1014" t="str">
            <v>UN</v>
          </cell>
          <cell r="D1014">
            <v>99760</v>
          </cell>
        </row>
        <row r="1015">
          <cell r="A1015">
            <v>1881</v>
          </cell>
          <cell r="B1015" t="str">
            <v>SALIDA SENCILLA+CONM. PVC</v>
          </cell>
          <cell r="C1015" t="str">
            <v>UN</v>
          </cell>
          <cell r="D1015">
            <v>130000</v>
          </cell>
        </row>
        <row r="1016">
          <cell r="A1016">
            <v>1882</v>
          </cell>
          <cell r="B1016" t="str">
            <v>SALIDA DOBLE          PVC</v>
          </cell>
          <cell r="C1016" t="str">
            <v>UN</v>
          </cell>
          <cell r="D1016">
            <v>232580</v>
          </cell>
        </row>
        <row r="1017">
          <cell r="A1017">
            <v>1883</v>
          </cell>
          <cell r="B1017" t="str">
            <v>SALIDA DOBLE CONM.    PVC</v>
          </cell>
          <cell r="C1017" t="str">
            <v>UN</v>
          </cell>
          <cell r="D1017">
            <v>132008</v>
          </cell>
        </row>
        <row r="1018">
          <cell r="A1018">
            <v>1885</v>
          </cell>
          <cell r="B1018" t="str">
            <v>SALIDA TRIPLE         PVC</v>
          </cell>
          <cell r="C1018" t="str">
            <v>UN</v>
          </cell>
          <cell r="D1018">
            <v>78184</v>
          </cell>
        </row>
        <row r="1019">
          <cell r="A1019">
            <v>1887</v>
          </cell>
          <cell r="B1019" t="str">
            <v>SALIDA CUATRO VIAS    PVC</v>
          </cell>
          <cell r="C1019" t="str">
            <v>UN</v>
          </cell>
          <cell r="D1019">
            <v>131892</v>
          </cell>
        </row>
        <row r="1020">
          <cell r="A1020">
            <v>1888</v>
          </cell>
          <cell r="B1020" t="str">
            <v>SALIDA P/TEMPORIZADOR PVC</v>
          </cell>
          <cell r="C1020" t="str">
            <v>UN</v>
          </cell>
          <cell r="D1020">
            <v>188964</v>
          </cell>
        </row>
        <row r="1021">
          <cell r="A1021">
            <v>1889</v>
          </cell>
          <cell r="B1021" t="str">
            <v>SALIDA FOTOCELDA      PVC</v>
          </cell>
          <cell r="C1021" t="str">
            <v>UN</v>
          </cell>
          <cell r="D1021">
            <v>188964</v>
          </cell>
        </row>
        <row r="1022">
          <cell r="A1022">
            <v>1890</v>
          </cell>
          <cell r="B1022" t="str">
            <v>SALIDA PARA CONTACTOR PVC</v>
          </cell>
          <cell r="C1022" t="str">
            <v>UN</v>
          </cell>
          <cell r="D1022">
            <v>131892</v>
          </cell>
        </row>
        <row r="1023">
          <cell r="A1023">
            <v>1893</v>
          </cell>
          <cell r="B1023" t="str">
            <v>SALIDA + INT.AVE 801  PVC</v>
          </cell>
          <cell r="C1023" t="str">
            <v>UN</v>
          </cell>
          <cell r="D1023">
            <v>600</v>
          </cell>
        </row>
        <row r="1024">
          <cell r="A1024">
            <v>1894</v>
          </cell>
          <cell r="B1024" t="str">
            <v>SALIDA + INT.AVE 401  PVC</v>
          </cell>
          <cell r="C1024" t="str">
            <v>UN</v>
          </cell>
          <cell r="D1024">
            <v>66004</v>
          </cell>
        </row>
        <row r="1025">
          <cell r="A1025">
            <v>1895</v>
          </cell>
          <cell r="B1025" t="str">
            <v>SALIDA + INT.AVE 601  PVC</v>
          </cell>
          <cell r="C1025" t="str">
            <v>UN</v>
          </cell>
          <cell r="D1025">
            <v>116232</v>
          </cell>
        </row>
        <row r="1026">
          <cell r="A1026">
            <v>1897</v>
          </cell>
          <cell r="B1026" t="str">
            <v>SALIDA + INT.LUM 10C  PVC</v>
          </cell>
          <cell r="C1026" t="str">
            <v>UN</v>
          </cell>
          <cell r="D1026">
            <v>18792</v>
          </cell>
        </row>
        <row r="1027">
          <cell r="A1027">
            <v>1899</v>
          </cell>
          <cell r="B1027" t="str">
            <v>SALIDA SENCILLA CONM. C.N</v>
          </cell>
          <cell r="C1027" t="str">
            <v>UN</v>
          </cell>
          <cell r="D1027">
            <v>29116</v>
          </cell>
        </row>
        <row r="1028">
          <cell r="A1028">
            <v>1900</v>
          </cell>
          <cell r="B1028" t="str">
            <v>SALIDA SENCILLA        CN</v>
          </cell>
          <cell r="C1028" t="str">
            <v>UN</v>
          </cell>
          <cell r="D1028">
            <v>36540</v>
          </cell>
        </row>
        <row r="1029">
          <cell r="A1029">
            <v>1901</v>
          </cell>
          <cell r="B1029" t="str">
            <v>SALIDA TRIPLE          CN</v>
          </cell>
          <cell r="C1029" t="str">
            <v>UN</v>
          </cell>
          <cell r="D1029">
            <v>3870</v>
          </cell>
        </row>
        <row r="1030">
          <cell r="A1030">
            <v>1902</v>
          </cell>
          <cell r="B1030" t="str">
            <v>SALIDA CUATRO VIAS     CN</v>
          </cell>
          <cell r="C1030" t="str">
            <v>UN</v>
          </cell>
          <cell r="D1030">
            <v>567</v>
          </cell>
        </row>
        <row r="1031">
          <cell r="A1031">
            <v>1903</v>
          </cell>
          <cell r="B1031" t="str">
            <v>SALIDA P/TEMPORIZADOR  CN</v>
          </cell>
          <cell r="C1031" t="str">
            <v>UN</v>
          </cell>
          <cell r="D1031">
            <v>118088</v>
          </cell>
        </row>
        <row r="1032">
          <cell r="A1032">
            <v>1904</v>
          </cell>
          <cell r="B1032" t="str">
            <v>SALIDA FOTOCELDA       CN</v>
          </cell>
          <cell r="C1032" t="str">
            <v>UN</v>
          </cell>
          <cell r="D1032">
            <v>819</v>
          </cell>
        </row>
        <row r="1033">
          <cell r="A1033">
            <v>1905</v>
          </cell>
          <cell r="B1033" t="str">
            <v>SALIDA PARA CONTACTOR  CN</v>
          </cell>
          <cell r="C1033" t="str">
            <v>UN</v>
          </cell>
          <cell r="D1033">
            <v>201492</v>
          </cell>
        </row>
        <row r="1034">
          <cell r="A1034">
            <v>1908</v>
          </cell>
          <cell r="B1034" t="str">
            <v>SALIDA + INT.AVE 211  CN</v>
          </cell>
          <cell r="C1034" t="str">
            <v>UN</v>
          </cell>
          <cell r="D1034">
            <v>305312</v>
          </cell>
        </row>
        <row r="1035">
          <cell r="A1035">
            <v>1909</v>
          </cell>
          <cell r="B1035" t="str">
            <v>SALIDA + INT.AVE 401  CN</v>
          </cell>
          <cell r="C1035" t="str">
            <v>UN</v>
          </cell>
          <cell r="D1035">
            <v>4285</v>
          </cell>
        </row>
        <row r="1036">
          <cell r="A1036">
            <v>1910</v>
          </cell>
          <cell r="B1036" t="str">
            <v>SALIDA + INT.AVE 601  CN</v>
          </cell>
          <cell r="C1036" t="str">
            <v>UN</v>
          </cell>
          <cell r="D1036">
            <v>152000</v>
          </cell>
        </row>
        <row r="1037">
          <cell r="A1037">
            <v>1911</v>
          </cell>
          <cell r="B1037" t="str">
            <v>SALIDA + INT.DEKO 010B CN</v>
          </cell>
          <cell r="C1037" t="str">
            <v>UN</v>
          </cell>
          <cell r="D1037">
            <v>150800</v>
          </cell>
        </row>
        <row r="1038">
          <cell r="A1038">
            <v>1912</v>
          </cell>
          <cell r="B1038" t="str">
            <v>SALIDA +INT.LUM LX010C CN</v>
          </cell>
          <cell r="C1038" t="str">
            <v>UN</v>
          </cell>
          <cell r="D1038">
            <v>244064</v>
          </cell>
        </row>
        <row r="1039">
          <cell r="A1039">
            <v>1913</v>
          </cell>
          <cell r="B1039" t="str">
            <v>SALIDA + CONTACT.25 A CN</v>
          </cell>
          <cell r="C1039" t="str">
            <v>UN</v>
          </cell>
          <cell r="D1039">
            <v>116232</v>
          </cell>
        </row>
        <row r="1040">
          <cell r="A1040">
            <v>1919</v>
          </cell>
          <cell r="B1040" t="str">
            <v>INT.SENCILLO   AVE  201</v>
          </cell>
          <cell r="C1040" t="str">
            <v>UN</v>
          </cell>
          <cell r="D1040">
            <v>165000</v>
          </cell>
        </row>
        <row r="1041">
          <cell r="A1041">
            <v>1920</v>
          </cell>
          <cell r="B1041" t="str">
            <v>INT.SENCILLO   AVE  401</v>
          </cell>
          <cell r="C1041" t="str">
            <v>UN</v>
          </cell>
          <cell r="D1041">
            <v>209380</v>
          </cell>
        </row>
        <row r="1042">
          <cell r="A1042">
            <v>1921</v>
          </cell>
          <cell r="B1042" t="str">
            <v>INT.SENCILLO   AVE  601</v>
          </cell>
          <cell r="C1042" t="str">
            <v>UN</v>
          </cell>
          <cell r="D1042">
            <v>244064</v>
          </cell>
        </row>
        <row r="1043">
          <cell r="A1043">
            <v>1922</v>
          </cell>
          <cell r="B1043" t="str">
            <v>INT.SENCILLO   DEKO 010B</v>
          </cell>
          <cell r="C1043" t="str">
            <v>UN</v>
          </cell>
          <cell r="D1043">
            <v>567</v>
          </cell>
        </row>
        <row r="1044">
          <cell r="A1044">
            <v>1923</v>
          </cell>
          <cell r="B1044" t="str">
            <v>INT.SENCILLO       LX010C</v>
          </cell>
          <cell r="C1044" t="str">
            <v>UN</v>
          </cell>
          <cell r="D1044">
            <v>141868</v>
          </cell>
        </row>
        <row r="1045">
          <cell r="A1045">
            <v>1924</v>
          </cell>
          <cell r="B1045" t="str">
            <v>CONM.SENCILLO AVE  202</v>
          </cell>
          <cell r="C1045" t="str">
            <v>UN</v>
          </cell>
          <cell r="D1045">
            <v>88740</v>
          </cell>
        </row>
        <row r="1046">
          <cell r="A1046">
            <v>1925</v>
          </cell>
          <cell r="B1046" t="str">
            <v>CONM.SENCILLO   AVE 402LP</v>
          </cell>
          <cell r="C1046" t="str">
            <v>UN</v>
          </cell>
          <cell r="D1046">
            <v>150800</v>
          </cell>
        </row>
        <row r="1047">
          <cell r="A1047">
            <v>1926</v>
          </cell>
          <cell r="B1047" t="str">
            <v>CONM.SENCILLO   AVE  602</v>
          </cell>
          <cell r="C1047" t="str">
            <v>UN</v>
          </cell>
          <cell r="D1047">
            <v>57072</v>
          </cell>
        </row>
        <row r="1048">
          <cell r="A1048">
            <v>1927</v>
          </cell>
          <cell r="B1048" t="str">
            <v>CONM. SENCILLO DEKO 020B</v>
          </cell>
          <cell r="C1048" t="str">
            <v>UN</v>
          </cell>
          <cell r="D1048">
            <v>74356</v>
          </cell>
        </row>
        <row r="1049">
          <cell r="A1049">
            <v>1928</v>
          </cell>
          <cell r="B1049" t="str">
            <v>CONM. SENCILLO LUM  020C</v>
          </cell>
          <cell r="C1049" t="str">
            <v>UN</v>
          </cell>
          <cell r="D1049">
            <v>98484</v>
          </cell>
        </row>
        <row r="1050">
          <cell r="A1050">
            <v>1929</v>
          </cell>
          <cell r="B1050" t="str">
            <v>INT.     DOBLE AVE  211</v>
          </cell>
          <cell r="C1050" t="str">
            <v>UN</v>
          </cell>
          <cell r="D1050">
            <v>117392</v>
          </cell>
        </row>
        <row r="1051">
          <cell r="A1051">
            <v>1930</v>
          </cell>
          <cell r="B1051" t="str">
            <v>INT.     DOBLE AVE 411 LP</v>
          </cell>
          <cell r="C1051" t="str">
            <v>UN</v>
          </cell>
          <cell r="D1051">
            <v>186876</v>
          </cell>
        </row>
        <row r="1052">
          <cell r="A1052">
            <v>1931</v>
          </cell>
          <cell r="B1052" t="str">
            <v>INT.     DOBLE AVE  611</v>
          </cell>
          <cell r="C1052" t="str">
            <v>UN</v>
          </cell>
          <cell r="D1052">
            <v>259840</v>
          </cell>
        </row>
        <row r="1053">
          <cell r="A1053">
            <v>1932</v>
          </cell>
          <cell r="B1053" t="str">
            <v>INT.     DOBLE DEKO 101B</v>
          </cell>
          <cell r="C1053" t="str">
            <v>UN</v>
          </cell>
          <cell r="D1053">
            <v>156020</v>
          </cell>
        </row>
        <row r="1054">
          <cell r="A1054">
            <v>1933</v>
          </cell>
          <cell r="B1054" t="str">
            <v>INT.     DOBLE LUM  101C</v>
          </cell>
          <cell r="C1054" t="str">
            <v>UN</v>
          </cell>
          <cell r="D1054">
            <v>241000</v>
          </cell>
        </row>
        <row r="1055">
          <cell r="A1055">
            <v>1935</v>
          </cell>
          <cell r="B1055" t="str">
            <v>INT.    TRIPLE AVE 413 LP</v>
          </cell>
          <cell r="C1055" t="str">
            <v>UN</v>
          </cell>
          <cell r="D1055">
            <v>264000</v>
          </cell>
        </row>
        <row r="1056">
          <cell r="A1056">
            <v>1936</v>
          </cell>
          <cell r="B1056" t="str">
            <v>INT.    TRIPLE AVE  633</v>
          </cell>
          <cell r="C1056" t="str">
            <v>UN</v>
          </cell>
          <cell r="D1056">
            <v>241000</v>
          </cell>
        </row>
        <row r="1057">
          <cell r="A1057">
            <v>1937</v>
          </cell>
          <cell r="B1057" t="str">
            <v>INT.    TRIPLE DEKO 111B</v>
          </cell>
          <cell r="C1057" t="str">
            <v>UN</v>
          </cell>
          <cell r="D1057">
            <v>390000</v>
          </cell>
        </row>
        <row r="1058">
          <cell r="A1058">
            <v>1938</v>
          </cell>
          <cell r="B1058" t="str">
            <v>INT.    TRIPLE LUM  111C</v>
          </cell>
          <cell r="C1058" t="str">
            <v>UN</v>
          </cell>
          <cell r="D1058">
            <v>445000</v>
          </cell>
        </row>
        <row r="1059">
          <cell r="A1059">
            <v>1939</v>
          </cell>
          <cell r="B1059" t="str">
            <v>INT.    4 VIAS AVE  404</v>
          </cell>
          <cell r="C1059" t="str">
            <v>UN</v>
          </cell>
          <cell r="D1059">
            <v>90248</v>
          </cell>
        </row>
        <row r="1060">
          <cell r="A1060">
            <v>1940</v>
          </cell>
          <cell r="B1060" t="str">
            <v>INT.    4 VIAS AVE  604</v>
          </cell>
          <cell r="C1060" t="str">
            <v>UN</v>
          </cell>
          <cell r="D1060">
            <v>104748</v>
          </cell>
        </row>
        <row r="1061">
          <cell r="A1061">
            <v>1941</v>
          </cell>
          <cell r="B1061" t="str">
            <v>INT     4 VIAS DEKO 020BV</v>
          </cell>
          <cell r="C1061" t="str">
            <v>UN</v>
          </cell>
          <cell r="D1061">
            <v>138736</v>
          </cell>
        </row>
        <row r="1062">
          <cell r="A1062">
            <v>1969</v>
          </cell>
          <cell r="B1062" t="str">
            <v>SALIDA TOMA SNC.MURO  PVC</v>
          </cell>
          <cell r="C1062" t="str">
            <v>UN</v>
          </cell>
          <cell r="D1062">
            <v>165880</v>
          </cell>
        </row>
        <row r="1063">
          <cell r="A1063">
            <v>1970</v>
          </cell>
          <cell r="B1063" t="str">
            <v>SALIDA TOMA MURO+INT. PVC</v>
          </cell>
          <cell r="C1063" t="str">
            <v>UN</v>
          </cell>
          <cell r="D1063">
            <v>916516</v>
          </cell>
        </row>
        <row r="1064">
          <cell r="A1064">
            <v>1971</v>
          </cell>
          <cell r="B1064" t="str">
            <v>SALIDA TOMA SNC. P.T. PVC</v>
          </cell>
          <cell r="C1064" t="str">
            <v>UN</v>
          </cell>
          <cell r="D1064">
            <v>1860</v>
          </cell>
        </row>
        <row r="1065">
          <cell r="A1065">
            <v>1972</v>
          </cell>
          <cell r="B1065" t="str">
            <v>SALIDA TOMA SNC. PISO PVC</v>
          </cell>
          <cell r="C1065" t="str">
            <v>UN</v>
          </cell>
          <cell r="D1065">
            <v>105000</v>
          </cell>
        </row>
        <row r="1066">
          <cell r="A1066">
            <v>1973</v>
          </cell>
          <cell r="B1066" t="str">
            <v>SALIDA TOMA SNC. 20 A PVC</v>
          </cell>
          <cell r="C1066" t="str">
            <v>UN</v>
          </cell>
          <cell r="D1066">
            <v>168664</v>
          </cell>
        </row>
        <row r="1067">
          <cell r="A1067">
            <v>1974</v>
          </cell>
          <cell r="B1067" t="str">
            <v>SALIDA TOMA BIF. 20 A PVC</v>
          </cell>
          <cell r="C1067" t="str">
            <v>UN</v>
          </cell>
          <cell r="D1067">
            <v>324500</v>
          </cell>
        </row>
        <row r="1068">
          <cell r="A1068">
            <v>1975</v>
          </cell>
          <cell r="B1068" t="str">
            <v>SALIDA TOMA TRIF.50 A PVC</v>
          </cell>
          <cell r="C1068" t="str">
            <v>UN</v>
          </cell>
          <cell r="D1068">
            <v>390000</v>
          </cell>
        </row>
        <row r="1069">
          <cell r="A1069">
            <v>1980</v>
          </cell>
          <cell r="B1069" t="str">
            <v>SALIDA TOMA SNC. MURO CN</v>
          </cell>
          <cell r="C1069" t="str">
            <v>UN</v>
          </cell>
          <cell r="D1069">
            <v>31000</v>
          </cell>
        </row>
        <row r="1070">
          <cell r="A1070">
            <v>1981</v>
          </cell>
          <cell r="B1070" t="str">
            <v>SALIDA TOMA MURO+INT. CN</v>
          </cell>
          <cell r="C1070" t="str">
            <v>UN</v>
          </cell>
          <cell r="D1070">
            <v>33000</v>
          </cell>
        </row>
        <row r="1071">
          <cell r="A1071">
            <v>1982</v>
          </cell>
          <cell r="B1071" t="str">
            <v>SALIDA TOMA SNC.  P.T.CN</v>
          </cell>
          <cell r="C1071" t="str">
            <v>UN</v>
          </cell>
          <cell r="D1071">
            <v>35500</v>
          </cell>
        </row>
        <row r="1072">
          <cell r="A1072">
            <v>1983</v>
          </cell>
          <cell r="B1072" t="str">
            <v>SALIDA TOMA SNC. PISO CN</v>
          </cell>
          <cell r="C1072" t="str">
            <v>UN</v>
          </cell>
          <cell r="D1072">
            <v>39000</v>
          </cell>
        </row>
        <row r="1073">
          <cell r="A1073">
            <v>1984</v>
          </cell>
          <cell r="B1073" t="str">
            <v>SALIDA TOMA SNC. 20 A CN</v>
          </cell>
          <cell r="C1073" t="str">
            <v>UN</v>
          </cell>
          <cell r="D1073">
            <v>178060</v>
          </cell>
        </row>
        <row r="1074">
          <cell r="A1074">
            <v>1985</v>
          </cell>
          <cell r="B1074" t="str">
            <v>SALIDA TOMA BIF. 20 A CN</v>
          </cell>
          <cell r="C1074" t="str">
            <v>UN</v>
          </cell>
          <cell r="D1074">
            <v>13500</v>
          </cell>
        </row>
        <row r="1075">
          <cell r="A1075">
            <v>1986</v>
          </cell>
          <cell r="B1075" t="str">
            <v>SALIDA TOMA TRIF.50 A CN</v>
          </cell>
          <cell r="C1075" t="str">
            <v>UN</v>
          </cell>
          <cell r="D1075">
            <v>516896</v>
          </cell>
        </row>
        <row r="1076">
          <cell r="A1076">
            <v>1990</v>
          </cell>
          <cell r="B1076" t="str">
            <v>SALIDA PVC+TOMA SNC. AVE</v>
          </cell>
          <cell r="C1076" t="str">
            <v>UN</v>
          </cell>
          <cell r="D1076">
            <v>860836</v>
          </cell>
        </row>
        <row r="1077">
          <cell r="A1077">
            <v>1991</v>
          </cell>
          <cell r="B1077" t="str">
            <v>SALIDA PVC+TOMA DBL. AVE</v>
          </cell>
          <cell r="C1077" t="str">
            <v>UN</v>
          </cell>
          <cell r="D1077">
            <v>1224728</v>
          </cell>
        </row>
        <row r="1078">
          <cell r="A1078">
            <v>1992</v>
          </cell>
          <cell r="B1078" t="str">
            <v>SALIDA PVC+TOMA DBL. DEKO</v>
          </cell>
          <cell r="C1078" t="str">
            <v>UN</v>
          </cell>
          <cell r="D1078">
            <v>230000</v>
          </cell>
        </row>
        <row r="1079">
          <cell r="A1079">
            <v>1993</v>
          </cell>
          <cell r="B1079" t="str">
            <v>SALIDA PVC+TOMA PISO AVE</v>
          </cell>
          <cell r="C1079" t="str">
            <v>UN</v>
          </cell>
          <cell r="D1079">
            <v>245000</v>
          </cell>
        </row>
        <row r="1080">
          <cell r="A1080">
            <v>1994</v>
          </cell>
          <cell r="B1080" t="str">
            <v>SALIDA PVC+TOMA+INT. AVE</v>
          </cell>
          <cell r="C1080" t="str">
            <v>UN</v>
          </cell>
          <cell r="D1080">
            <v>74356</v>
          </cell>
        </row>
        <row r="1081">
          <cell r="A1081">
            <v>1995</v>
          </cell>
          <cell r="B1081" t="str">
            <v>SALIDA PVC+TOMA TRIF. AVE</v>
          </cell>
          <cell r="C1081" t="str">
            <v>UN</v>
          </cell>
          <cell r="D1081">
            <v>117276</v>
          </cell>
        </row>
        <row r="1082">
          <cell r="A1082">
            <v>1996</v>
          </cell>
          <cell r="B1082" t="str">
            <v>SALIDA PVC+TOMA TRIF.AVE</v>
          </cell>
          <cell r="C1082" t="str">
            <v>UN</v>
          </cell>
          <cell r="D1082">
            <v>7785</v>
          </cell>
        </row>
        <row r="1083">
          <cell r="A1083">
            <v>2000</v>
          </cell>
          <cell r="B1083" t="str">
            <v>TOMA SENCILLA  AVE  206</v>
          </cell>
          <cell r="C1083" t="str">
            <v>UN</v>
          </cell>
          <cell r="D1083">
            <v>228520</v>
          </cell>
        </row>
        <row r="1084">
          <cell r="A1084">
            <v>2001</v>
          </cell>
          <cell r="B1084" t="str">
            <v>TOMA SENCILLA  AVE  406</v>
          </cell>
          <cell r="C1084" t="str">
            <v>UN</v>
          </cell>
          <cell r="D1084">
            <v>9701</v>
          </cell>
        </row>
        <row r="1085">
          <cell r="A1085">
            <v>2002</v>
          </cell>
          <cell r="B1085" t="str">
            <v>TOMA SENCILLA  AVE  606</v>
          </cell>
          <cell r="C1085" t="str">
            <v>UN</v>
          </cell>
          <cell r="D1085">
            <v>16734</v>
          </cell>
        </row>
        <row r="1086">
          <cell r="A1086">
            <v>2003</v>
          </cell>
          <cell r="B1086" t="str">
            <v>TOMA SENCILLA  AVE  806</v>
          </cell>
          <cell r="C1086" t="str">
            <v>UN</v>
          </cell>
          <cell r="D1086">
            <v>17343</v>
          </cell>
        </row>
        <row r="1087">
          <cell r="A1087">
            <v>2004</v>
          </cell>
          <cell r="B1087" t="str">
            <v>TOMA DOBLE     AVE    226</v>
          </cell>
          <cell r="C1087" t="str">
            <v>UN</v>
          </cell>
          <cell r="D1087">
            <v>592</v>
          </cell>
        </row>
        <row r="1088">
          <cell r="A1088">
            <v>2005</v>
          </cell>
          <cell r="B1088" t="str">
            <v>TOMA DOBLE     AVE  466</v>
          </cell>
          <cell r="C1088" t="str">
            <v>UN</v>
          </cell>
          <cell r="D1088">
            <v>901</v>
          </cell>
        </row>
        <row r="1089">
          <cell r="A1089">
            <v>2006</v>
          </cell>
          <cell r="B1089" t="str">
            <v>TOMA DOBLE     AVE  666</v>
          </cell>
          <cell r="C1089" t="str">
            <v>UN</v>
          </cell>
          <cell r="D1089">
            <v>48836</v>
          </cell>
        </row>
        <row r="1090">
          <cell r="A1090">
            <v>2007</v>
          </cell>
          <cell r="B1090" t="str">
            <v>TOMA DOBLE     DEKO 030BG</v>
          </cell>
          <cell r="C1090" t="str">
            <v>UN</v>
          </cell>
          <cell r="D1090">
            <v>67280</v>
          </cell>
        </row>
        <row r="1091">
          <cell r="A1091">
            <v>2008</v>
          </cell>
          <cell r="B1091" t="str">
            <v>TOMA DOBLE     LUM  303C</v>
          </cell>
          <cell r="C1091" t="str">
            <v>UN</v>
          </cell>
          <cell r="D1091">
            <v>60436</v>
          </cell>
        </row>
        <row r="1092">
          <cell r="A1092">
            <v>2009</v>
          </cell>
          <cell r="B1092" t="str">
            <v>TOMA + INT.    AVE    226</v>
          </cell>
          <cell r="C1092" t="str">
            <v>UN</v>
          </cell>
          <cell r="D1092">
            <v>79808</v>
          </cell>
        </row>
        <row r="1093">
          <cell r="A1093">
            <v>2010</v>
          </cell>
          <cell r="B1093" t="str">
            <v>TOMA + INT.    AVE  416</v>
          </cell>
          <cell r="C1093" t="str">
            <v>UN</v>
          </cell>
          <cell r="D1093">
            <v>71920</v>
          </cell>
        </row>
        <row r="1094">
          <cell r="A1094">
            <v>2011</v>
          </cell>
          <cell r="B1094" t="str">
            <v>TOMA + INT.    AVE  626</v>
          </cell>
          <cell r="C1094" t="str">
            <v>UN</v>
          </cell>
          <cell r="D1094">
            <v>94192</v>
          </cell>
        </row>
        <row r="1095">
          <cell r="A1095">
            <v>2012</v>
          </cell>
          <cell r="B1095" t="str">
            <v>TOMA + INT.     DEKO 301B</v>
          </cell>
          <cell r="C1095" t="str">
            <v>UN</v>
          </cell>
          <cell r="D1095">
            <v>97440</v>
          </cell>
        </row>
        <row r="1096">
          <cell r="A1096">
            <v>2013</v>
          </cell>
          <cell r="B1096" t="str">
            <v>TOMA + INT.    LUM  301C</v>
          </cell>
          <cell r="C1096" t="str">
            <v>UN</v>
          </cell>
          <cell r="D1096">
            <v>132588</v>
          </cell>
        </row>
        <row r="1097">
          <cell r="A1097">
            <v>2015</v>
          </cell>
          <cell r="B1097" t="str">
            <v>TOMA TRIFASICA 20 A</v>
          </cell>
          <cell r="C1097" t="str">
            <v>UN</v>
          </cell>
          <cell r="D1097">
            <v>94192</v>
          </cell>
        </row>
        <row r="1098">
          <cell r="A1098">
            <v>2016</v>
          </cell>
          <cell r="B1098" t="str">
            <v>TOMA TRIPOLAR</v>
          </cell>
          <cell r="C1098" t="str">
            <v>UN</v>
          </cell>
          <cell r="D1098">
            <v>26680</v>
          </cell>
        </row>
        <row r="1099">
          <cell r="A1099">
            <v>2029</v>
          </cell>
          <cell r="B1099" t="str">
            <v>SALIDA CAMPANA TIMBRE PVC</v>
          </cell>
          <cell r="C1099" t="str">
            <v>UN</v>
          </cell>
          <cell r="D1099">
            <v>71920</v>
          </cell>
        </row>
        <row r="1100">
          <cell r="A1100">
            <v>2030</v>
          </cell>
          <cell r="B1100" t="str">
            <v>SALIDA BOTON TIMBRE   PVC</v>
          </cell>
          <cell r="C1100" t="str">
            <v>UN</v>
          </cell>
          <cell r="D1100">
            <v>97440</v>
          </cell>
        </row>
        <row r="1101">
          <cell r="A1101">
            <v>2031</v>
          </cell>
          <cell r="B1101" t="str">
            <v>SALIDA VENTILADOR     PVC</v>
          </cell>
          <cell r="C1101" t="str">
            <v>UN</v>
          </cell>
          <cell r="D1101">
            <v>191284</v>
          </cell>
        </row>
        <row r="1102">
          <cell r="A1102">
            <v>2032</v>
          </cell>
          <cell r="B1102" t="str">
            <v>SALIDA BOMBA TRIF.    PVC</v>
          </cell>
          <cell r="C1102" t="str">
            <v>UN</v>
          </cell>
          <cell r="D1102">
            <v>234552</v>
          </cell>
        </row>
        <row r="1103">
          <cell r="A1103">
            <v>2033</v>
          </cell>
          <cell r="B1103" t="str">
            <v>SALIDA FLOTADOR       PVC</v>
          </cell>
          <cell r="C1103" t="str">
            <v>UN</v>
          </cell>
          <cell r="D1103">
            <v>26680</v>
          </cell>
        </row>
        <row r="1104">
          <cell r="A1104">
            <v>2034</v>
          </cell>
          <cell r="B1104" t="str">
            <v>SALIDA MOTOR PUERTA   PVC</v>
          </cell>
          <cell r="C1104" t="str">
            <v>UN</v>
          </cell>
          <cell r="D1104">
            <v>113680</v>
          </cell>
        </row>
        <row r="1105">
          <cell r="A1105">
            <v>2035</v>
          </cell>
          <cell r="B1105" t="str">
            <v>SALIDA CANTONERA      PVC</v>
          </cell>
          <cell r="C1105" t="str">
            <v>UN</v>
          </cell>
          <cell r="D1105">
            <v>78184</v>
          </cell>
        </row>
        <row r="1106">
          <cell r="A1106">
            <v>2036</v>
          </cell>
          <cell r="B1106" t="str">
            <v>SALIDA PUNTO ALARMA   PVC</v>
          </cell>
          <cell r="C1106" t="str">
            <v>UN</v>
          </cell>
          <cell r="D1106">
            <v>29116</v>
          </cell>
        </row>
        <row r="1107">
          <cell r="A1107">
            <v>2037</v>
          </cell>
          <cell r="B1107" t="str">
            <v>SALIDA SONIDO         PVC</v>
          </cell>
          <cell r="C1107" t="str">
            <v>UN</v>
          </cell>
          <cell r="D1107">
            <v>36540</v>
          </cell>
        </row>
        <row r="1108">
          <cell r="A1108">
            <v>2038</v>
          </cell>
          <cell r="B1108" t="str">
            <v>SALIDA CAMARA TV      PVC</v>
          </cell>
          <cell r="C1108" t="str">
            <v>UN</v>
          </cell>
          <cell r="D1108">
            <v>66004</v>
          </cell>
        </row>
        <row r="1109">
          <cell r="A1109">
            <v>2045</v>
          </cell>
          <cell r="B1109" t="str">
            <v>SALIDA CAMPANA TIMBRE CN</v>
          </cell>
          <cell r="C1109" t="str">
            <v>UN</v>
          </cell>
          <cell r="D1109">
            <v>220400</v>
          </cell>
        </row>
        <row r="1110">
          <cell r="A1110">
            <v>2046</v>
          </cell>
          <cell r="B1110" t="str">
            <v>SALIDA BOTON   TIMBRE CN</v>
          </cell>
          <cell r="C1110" t="str">
            <v>UN</v>
          </cell>
          <cell r="D1110">
            <v>36540</v>
          </cell>
        </row>
        <row r="1111">
          <cell r="A1111">
            <v>2047</v>
          </cell>
          <cell r="B1111" t="str">
            <v>SALIDA VENTILADOR     CN</v>
          </cell>
          <cell r="C1111" t="str">
            <v>UN</v>
          </cell>
          <cell r="D1111">
            <v>66004</v>
          </cell>
        </row>
        <row r="1112">
          <cell r="A1112">
            <v>2048</v>
          </cell>
          <cell r="B1112" t="str">
            <v>SALIDA BOMBA TRIF.    CN</v>
          </cell>
          <cell r="C1112" t="str">
            <v>UN</v>
          </cell>
          <cell r="D1112">
            <v>58464</v>
          </cell>
        </row>
        <row r="1113">
          <cell r="A1113">
            <v>2049</v>
          </cell>
          <cell r="B1113" t="str">
            <v>SALIDA FLOTADOR       CN</v>
          </cell>
          <cell r="C1113" t="str">
            <v>UN</v>
          </cell>
          <cell r="D1113">
            <v>116232</v>
          </cell>
        </row>
        <row r="1114">
          <cell r="A1114">
            <v>2050</v>
          </cell>
          <cell r="B1114" t="str">
            <v>SALIDA MOTOR PUERTA   CN</v>
          </cell>
          <cell r="C1114" t="str">
            <v>UN</v>
          </cell>
          <cell r="D1114">
            <v>64496</v>
          </cell>
        </row>
        <row r="1115">
          <cell r="A1115">
            <v>2051</v>
          </cell>
          <cell r="B1115" t="str">
            <v>SALIDA CANTONERA      CN</v>
          </cell>
          <cell r="C1115" t="str">
            <v>UN</v>
          </cell>
          <cell r="D1115">
            <v>85840</v>
          </cell>
        </row>
        <row r="1116">
          <cell r="A1116">
            <v>2052</v>
          </cell>
          <cell r="B1116" t="str">
            <v>SALIDA PUNTO ALARMA   CN</v>
          </cell>
          <cell r="C1116" t="str">
            <v>UN</v>
          </cell>
          <cell r="D1116">
            <v>113680</v>
          </cell>
        </row>
        <row r="1117">
          <cell r="A1117">
            <v>2053</v>
          </cell>
          <cell r="B1117" t="str">
            <v>SALIDA SONIDO         CN</v>
          </cell>
          <cell r="C1117" t="str">
            <v>UN</v>
          </cell>
          <cell r="D1117">
            <v>152888</v>
          </cell>
        </row>
        <row r="1118">
          <cell r="A1118">
            <v>2054</v>
          </cell>
          <cell r="B1118" t="str">
            <v>SALIDA CAMARA TV      CN</v>
          </cell>
          <cell r="C1118" t="str">
            <v>UN</v>
          </cell>
          <cell r="D1118">
            <v>13300</v>
          </cell>
        </row>
        <row r="1119">
          <cell r="A1119">
            <v>2055</v>
          </cell>
          <cell r="B1119" t="str">
            <v>BOTON TIMBRE   AVE    205</v>
          </cell>
          <cell r="C1119" t="str">
            <v>UN</v>
          </cell>
          <cell r="D1119">
            <v>8807</v>
          </cell>
        </row>
        <row r="1120">
          <cell r="A1120">
            <v>2056</v>
          </cell>
          <cell r="B1120" t="str">
            <v>BOTON TIMBRE   AVE  405</v>
          </cell>
          <cell r="C1120" t="str">
            <v>UN</v>
          </cell>
          <cell r="D1120">
            <v>9897</v>
          </cell>
        </row>
        <row r="1121">
          <cell r="A1121">
            <v>2057</v>
          </cell>
          <cell r="B1121" t="str">
            <v>BOTON TIMBRE   AVE  605</v>
          </cell>
          <cell r="C1121" t="str">
            <v>UN</v>
          </cell>
          <cell r="D1121">
            <v>12034</v>
          </cell>
        </row>
        <row r="1122">
          <cell r="A1122">
            <v>2058</v>
          </cell>
          <cell r="B1122" t="str">
            <v>BOTON TIMBRE   DEKO 040BL</v>
          </cell>
          <cell r="C1122" t="str">
            <v>UN</v>
          </cell>
          <cell r="D1122">
            <v>5500</v>
          </cell>
        </row>
        <row r="1123">
          <cell r="A1123">
            <v>2059</v>
          </cell>
          <cell r="B1123" t="str">
            <v>BOTON TIMBRE   LUM  040C</v>
          </cell>
          <cell r="C1123" t="str">
            <v>UN</v>
          </cell>
          <cell r="D1123">
            <v>13500</v>
          </cell>
        </row>
        <row r="1124">
          <cell r="A1124">
            <v>2060</v>
          </cell>
          <cell r="B1124" t="str">
            <v>CAMPANA TIMBRE   AVE 207</v>
          </cell>
          <cell r="C1124" t="str">
            <v>UN</v>
          </cell>
          <cell r="D1124">
            <v>65000</v>
          </cell>
        </row>
        <row r="1125">
          <cell r="A1125">
            <v>2061</v>
          </cell>
          <cell r="B1125" t="str">
            <v>CAMPANA TIMBRE   AVE 407</v>
          </cell>
          <cell r="C1125" t="str">
            <v>UN</v>
          </cell>
          <cell r="D1125">
            <v>6290</v>
          </cell>
        </row>
        <row r="1126">
          <cell r="A1126">
            <v>2062</v>
          </cell>
          <cell r="B1126" t="str">
            <v>CAMPANA TIMBRE   AVE 607</v>
          </cell>
          <cell r="C1126" t="str">
            <v>UN</v>
          </cell>
          <cell r="D1126">
            <v>19631</v>
          </cell>
        </row>
        <row r="1127">
          <cell r="A1127">
            <v>2075</v>
          </cell>
          <cell r="B1127" t="str">
            <v>CAJA MONOFASICA   6 CIRC.</v>
          </cell>
          <cell r="C1127" t="str">
            <v>UN</v>
          </cell>
          <cell r="D1127">
            <v>38477</v>
          </cell>
        </row>
        <row r="1128">
          <cell r="A1128">
            <v>2076</v>
          </cell>
          <cell r="B1128" t="str">
            <v>CAJA MONOFASICA   8 CIRC.</v>
          </cell>
          <cell r="C1128" t="str">
            <v>UN</v>
          </cell>
          <cell r="D1128">
            <v>12000</v>
          </cell>
        </row>
        <row r="1129">
          <cell r="A1129">
            <v>2077</v>
          </cell>
          <cell r="B1129" t="str">
            <v>CAJA MONOFASICA  12 CIRC.</v>
          </cell>
          <cell r="C1129" t="str">
            <v>UN</v>
          </cell>
          <cell r="D1129">
            <v>70258</v>
          </cell>
        </row>
        <row r="1130">
          <cell r="A1130">
            <v>2078</v>
          </cell>
          <cell r="B1130" t="str">
            <v>CAJA TRIFASICA    3 CIRC.</v>
          </cell>
          <cell r="C1130" t="str">
            <v>UN</v>
          </cell>
          <cell r="D1130">
            <v>96280</v>
          </cell>
        </row>
        <row r="1131">
          <cell r="A1131">
            <v>2079</v>
          </cell>
          <cell r="B1131" t="str">
            <v>CAJA TRIFASICA    6 CIRC.</v>
          </cell>
          <cell r="C1131" t="str">
            <v>UN</v>
          </cell>
          <cell r="D1131">
            <v>128769</v>
          </cell>
        </row>
        <row r="1132">
          <cell r="A1132">
            <v>2080</v>
          </cell>
          <cell r="B1132" t="str">
            <v>CAJA TRIFASICA    9 CIRC.</v>
          </cell>
          <cell r="C1132" t="str">
            <v>UN</v>
          </cell>
          <cell r="D1132">
            <v>177480</v>
          </cell>
        </row>
        <row r="1133">
          <cell r="A1133">
            <v>2081</v>
          </cell>
          <cell r="B1133" t="str">
            <v>CAJA TRIFASICA   12 CIRC.</v>
          </cell>
          <cell r="C1133" t="str">
            <v>UN</v>
          </cell>
          <cell r="D1133">
            <v>34568</v>
          </cell>
        </row>
        <row r="1134">
          <cell r="A1134">
            <v>2082</v>
          </cell>
          <cell r="B1134" t="str">
            <v>TABLERO S/PUERTA  6 CIRC.</v>
          </cell>
          <cell r="C1134" t="str">
            <v>UN</v>
          </cell>
          <cell r="D1134">
            <v>14445</v>
          </cell>
        </row>
        <row r="1135">
          <cell r="A1135">
            <v>2083</v>
          </cell>
          <cell r="B1135" t="str">
            <v>TABLERO S/PUERTA 12 CIRC.</v>
          </cell>
          <cell r="C1135" t="str">
            <v>UN</v>
          </cell>
          <cell r="D1135">
            <v>10759</v>
          </cell>
        </row>
        <row r="1136">
          <cell r="A1136">
            <v>2084</v>
          </cell>
          <cell r="B1136" t="str">
            <v>TABLERO S/PUERTA 18 CIRC.</v>
          </cell>
          <cell r="C1136" t="str">
            <v>UN</v>
          </cell>
          <cell r="D1136">
            <v>7883</v>
          </cell>
        </row>
        <row r="1137">
          <cell r="A1137">
            <v>2085</v>
          </cell>
          <cell r="B1137" t="str">
            <v>TABLERO S/PUERTA 24 CIRC.</v>
          </cell>
          <cell r="C1137" t="str">
            <v>UN</v>
          </cell>
          <cell r="D1137">
            <v>5700</v>
          </cell>
        </row>
        <row r="1138">
          <cell r="A1138">
            <v>2086</v>
          </cell>
          <cell r="B1138" t="str">
            <v>TABLERO S/PUERTA 30 CIRC.</v>
          </cell>
          <cell r="C1138" t="str">
            <v>UN</v>
          </cell>
          <cell r="D1138">
            <v>73</v>
          </cell>
        </row>
        <row r="1139">
          <cell r="A1139">
            <v>2087</v>
          </cell>
          <cell r="B1139" t="str">
            <v>TABLERO S/PUERTA 36 CIRC.</v>
          </cell>
          <cell r="C1139" t="str">
            <v>UN</v>
          </cell>
          <cell r="D1139">
            <v>6960</v>
          </cell>
        </row>
        <row r="1140">
          <cell r="A1140">
            <v>2088</v>
          </cell>
          <cell r="B1140" t="str">
            <v>TABLERO S/PUERTA 42 CIRC.</v>
          </cell>
          <cell r="C1140" t="str">
            <v>UN</v>
          </cell>
          <cell r="D1140">
            <v>3000</v>
          </cell>
        </row>
        <row r="1141">
          <cell r="A1141">
            <v>2089</v>
          </cell>
          <cell r="B1141" t="str">
            <v>TABLERO C/PUERTA 12 CIRC.</v>
          </cell>
          <cell r="C1141" t="str">
            <v>UN</v>
          </cell>
          <cell r="D1141">
            <v>5500</v>
          </cell>
        </row>
        <row r="1142">
          <cell r="A1142">
            <v>2090</v>
          </cell>
          <cell r="B1142" t="str">
            <v>TABLERO C/PUERTA 18 CIRC.</v>
          </cell>
          <cell r="C1142" t="str">
            <v>UN</v>
          </cell>
          <cell r="D1142">
            <v>3000</v>
          </cell>
        </row>
        <row r="1143">
          <cell r="A1143">
            <v>2091</v>
          </cell>
          <cell r="B1143" t="str">
            <v>TABLERO C/PUERTA 24 CIRC1</v>
          </cell>
          <cell r="C1143" t="str">
            <v>UN</v>
          </cell>
          <cell r="D1143">
            <v>3000</v>
          </cell>
        </row>
        <row r="1144">
          <cell r="A1144">
            <v>2092</v>
          </cell>
          <cell r="B1144" t="str">
            <v>TABLERO C/PUERTA 30 CIRC.</v>
          </cell>
          <cell r="C1144" t="str">
            <v>UN</v>
          </cell>
          <cell r="D1144">
            <v>1392</v>
          </cell>
        </row>
        <row r="1145">
          <cell r="A1145">
            <v>2093</v>
          </cell>
          <cell r="B1145" t="str">
            <v>TABLERO C/PUERTA 36 CIRC1</v>
          </cell>
          <cell r="C1145" t="str">
            <v>UN</v>
          </cell>
          <cell r="D1145">
            <v>1566</v>
          </cell>
        </row>
        <row r="1146">
          <cell r="A1146">
            <v>2094</v>
          </cell>
          <cell r="B1146" t="str">
            <v>TABLERO C/PUERTA 42 CIRC.</v>
          </cell>
          <cell r="C1146" t="str">
            <v>UN</v>
          </cell>
          <cell r="D1146">
            <v>1682</v>
          </cell>
        </row>
        <row r="1147">
          <cell r="A1147">
            <v>2095</v>
          </cell>
          <cell r="B1147" t="str">
            <v>TABLERO P/LLAVE  12 CIRC.</v>
          </cell>
          <cell r="C1147" t="str">
            <v>UN</v>
          </cell>
          <cell r="D1147">
            <v>6960</v>
          </cell>
        </row>
        <row r="1148">
          <cell r="A1148">
            <v>2096</v>
          </cell>
          <cell r="B1148" t="str">
            <v>TABLERO P/LLAVE  18 CIRC.</v>
          </cell>
          <cell r="C1148" t="str">
            <v>UN</v>
          </cell>
          <cell r="D1148">
            <v>131892</v>
          </cell>
        </row>
        <row r="1149">
          <cell r="A1149">
            <v>2097</v>
          </cell>
          <cell r="B1149" t="str">
            <v>TABLERO P/LLAVE  24 CIRC.</v>
          </cell>
          <cell r="C1149" t="str">
            <v>UN</v>
          </cell>
          <cell r="D1149">
            <v>79170</v>
          </cell>
        </row>
        <row r="1150">
          <cell r="A1150">
            <v>2098</v>
          </cell>
          <cell r="B1150" t="str">
            <v>TABLERO P/LLAVE  30 CIRC.</v>
          </cell>
          <cell r="C1150" t="str">
            <v>UN</v>
          </cell>
          <cell r="D1150">
            <v>17955</v>
          </cell>
        </row>
        <row r="1151">
          <cell r="A1151">
            <v>2099</v>
          </cell>
          <cell r="B1151" t="str">
            <v>TABLERO P/LLAVE  36 CIRC.</v>
          </cell>
          <cell r="C1151" t="str">
            <v>UN</v>
          </cell>
          <cell r="D1151">
            <v>84270</v>
          </cell>
        </row>
        <row r="1152">
          <cell r="A1152">
            <v>2100</v>
          </cell>
          <cell r="B1152" t="str">
            <v>TABLERO P/LLAVE  42 CIRC.</v>
          </cell>
          <cell r="C1152" t="str">
            <v>UN</v>
          </cell>
          <cell r="D1152">
            <v>3007</v>
          </cell>
        </row>
        <row r="1153">
          <cell r="A1153">
            <v>2101</v>
          </cell>
          <cell r="B1153" t="str">
            <v>TABLERO ESP.TOT. 12 CIRC.</v>
          </cell>
          <cell r="C1153" t="str">
            <v>UN</v>
          </cell>
          <cell r="D1153">
            <v>120000</v>
          </cell>
        </row>
        <row r="1154">
          <cell r="A1154">
            <v>2102</v>
          </cell>
          <cell r="B1154" t="str">
            <v>TABLERO ESP.TOT. 18 CIRC.</v>
          </cell>
          <cell r="C1154" t="str">
            <v>UN</v>
          </cell>
          <cell r="D1154">
            <v>2000</v>
          </cell>
        </row>
        <row r="1155">
          <cell r="A1155">
            <v>2103</v>
          </cell>
          <cell r="B1155" t="str">
            <v>TABLERO ESP.TOT. 24 CIRC.</v>
          </cell>
          <cell r="C1155" t="str">
            <v>UN</v>
          </cell>
          <cell r="D1155">
            <v>100688</v>
          </cell>
        </row>
        <row r="1156">
          <cell r="A1156">
            <v>2104</v>
          </cell>
          <cell r="B1156" t="str">
            <v>TABLERO ESP.TOT. 30 CIRC.</v>
          </cell>
          <cell r="C1156" t="str">
            <v>UN</v>
          </cell>
          <cell r="D1156">
            <v>550</v>
          </cell>
        </row>
        <row r="1157">
          <cell r="A1157">
            <v>2105</v>
          </cell>
          <cell r="B1157" t="str">
            <v>TABLERO ESP.TOT. 36 CIRC.</v>
          </cell>
          <cell r="C1157" t="str">
            <v>UN</v>
          </cell>
          <cell r="D1157">
            <v>122032</v>
          </cell>
        </row>
        <row r="1158">
          <cell r="A1158">
            <v>2106</v>
          </cell>
          <cell r="B1158" t="str">
            <v>TABLERO ESP.TOT. 42 CIRC.</v>
          </cell>
          <cell r="C1158" t="str">
            <v>UN</v>
          </cell>
          <cell r="D1158">
            <v>1400</v>
          </cell>
        </row>
        <row r="1159">
          <cell r="A1159">
            <v>2111</v>
          </cell>
          <cell r="B1159" t="str">
            <v>INT.AUT.ENCH.1 x   30  A</v>
          </cell>
          <cell r="C1159" t="str">
            <v>UN</v>
          </cell>
          <cell r="D1159">
            <v>1410</v>
          </cell>
        </row>
        <row r="1160">
          <cell r="A1160">
            <v>2113</v>
          </cell>
          <cell r="B1160" t="str">
            <v>INT.AUT.ENCH.1 x   50  A</v>
          </cell>
          <cell r="C1160" t="str">
            <v>UN</v>
          </cell>
          <cell r="D1160">
            <v>114956</v>
          </cell>
        </row>
        <row r="1161">
          <cell r="A1161">
            <v>2116</v>
          </cell>
          <cell r="B1161" t="str">
            <v>INT.AUT.ENCH.2 x   30  A</v>
          </cell>
          <cell r="C1161" t="str">
            <v>UN</v>
          </cell>
          <cell r="D1161">
            <v>126092</v>
          </cell>
        </row>
        <row r="1162">
          <cell r="A1162">
            <v>2118</v>
          </cell>
          <cell r="B1162" t="str">
            <v>INT.AUT.ENCH.2 x   50  A</v>
          </cell>
          <cell r="C1162" t="str">
            <v>UN</v>
          </cell>
          <cell r="D1162">
            <v>1197</v>
          </cell>
        </row>
        <row r="1163">
          <cell r="A1163">
            <v>2120</v>
          </cell>
          <cell r="B1163" t="str">
            <v>INT.AUT.ENCH.2 x   70  A</v>
          </cell>
          <cell r="C1163" t="str">
            <v>UN</v>
          </cell>
          <cell r="D1163">
            <v>1185</v>
          </cell>
        </row>
        <row r="1164">
          <cell r="A1164">
            <v>2121</v>
          </cell>
          <cell r="B1164" t="str">
            <v>INT.AUT.ENCH.2 x  100  A</v>
          </cell>
          <cell r="C1164" t="str">
            <v>UN</v>
          </cell>
          <cell r="D1164">
            <v>100000</v>
          </cell>
        </row>
        <row r="1165">
          <cell r="A1165">
            <v>2124</v>
          </cell>
          <cell r="B1165" t="str">
            <v>INT.AUT.ENCH.3 x   30  A</v>
          </cell>
          <cell r="C1165" t="str">
            <v>UN</v>
          </cell>
          <cell r="D1165">
            <v>12000</v>
          </cell>
        </row>
        <row r="1166">
          <cell r="A1166">
            <v>2126</v>
          </cell>
          <cell r="B1166" t="str">
            <v>INT.AUT.ENCH.3 x   50  A</v>
          </cell>
          <cell r="C1166" t="str">
            <v>UN</v>
          </cell>
          <cell r="D1166">
            <v>30000</v>
          </cell>
        </row>
        <row r="1167">
          <cell r="A1167">
            <v>2128</v>
          </cell>
          <cell r="B1167" t="str">
            <v>INT.AUT.ENCH.3 x   70  A</v>
          </cell>
          <cell r="C1167" t="str">
            <v>UN</v>
          </cell>
          <cell r="D1167">
            <v>10440</v>
          </cell>
        </row>
        <row r="1168">
          <cell r="A1168">
            <v>2129</v>
          </cell>
          <cell r="B1168" t="str">
            <v>INT.AUT.ENCH.3 x  100  A</v>
          </cell>
          <cell r="C1168" t="str">
            <v>UN</v>
          </cell>
          <cell r="D1168">
            <v>31400</v>
          </cell>
        </row>
        <row r="1169">
          <cell r="A1169">
            <v>2132</v>
          </cell>
          <cell r="B1169" t="str">
            <v>INT.AUT.IND. 3 x   30  A</v>
          </cell>
          <cell r="C1169" t="str">
            <v>UN</v>
          </cell>
          <cell r="D1169">
            <v>452000</v>
          </cell>
        </row>
        <row r="1170">
          <cell r="A1170">
            <v>2134</v>
          </cell>
          <cell r="B1170" t="str">
            <v>INT.AUT.IND. 3 x   50  A</v>
          </cell>
          <cell r="C1170" t="str">
            <v>UN</v>
          </cell>
          <cell r="D1170">
            <v>14384</v>
          </cell>
        </row>
        <row r="1171">
          <cell r="A1171">
            <v>2136</v>
          </cell>
          <cell r="B1171" t="str">
            <v>INT.AUT.IND. 3 x   70  A</v>
          </cell>
          <cell r="C1171" t="str">
            <v>UN</v>
          </cell>
          <cell r="D1171">
            <v>10440</v>
          </cell>
        </row>
        <row r="1172">
          <cell r="A1172">
            <v>2137</v>
          </cell>
          <cell r="B1172" t="str">
            <v>INT.AUT.IND. 3 x  100  A</v>
          </cell>
          <cell r="C1172" t="str">
            <v>UN</v>
          </cell>
          <cell r="D1172">
            <v>42500</v>
          </cell>
        </row>
        <row r="1173">
          <cell r="A1173">
            <v>2139</v>
          </cell>
          <cell r="B1173" t="str">
            <v>INT.AUT.IND. 3 x  150  A</v>
          </cell>
          <cell r="C1173" t="str">
            <v>UN</v>
          </cell>
          <cell r="D1173">
            <v>213000</v>
          </cell>
        </row>
        <row r="1174">
          <cell r="A1174">
            <v>2140</v>
          </cell>
          <cell r="B1174" t="str">
            <v>INT.AUT.IND. 3 x  175  A</v>
          </cell>
          <cell r="C1174" t="str">
            <v>UN</v>
          </cell>
          <cell r="D1174">
            <v>14384</v>
          </cell>
        </row>
        <row r="1175">
          <cell r="A1175">
            <v>2143</v>
          </cell>
          <cell r="B1175" t="str">
            <v>INT.AUT.IND. 3 x  250  A</v>
          </cell>
          <cell r="C1175" t="str">
            <v>UN</v>
          </cell>
          <cell r="D1175">
            <v>10440</v>
          </cell>
        </row>
        <row r="1176">
          <cell r="A1176">
            <v>2144</v>
          </cell>
          <cell r="B1176" t="str">
            <v>INT.AUT.IND. 3 x  300  A</v>
          </cell>
          <cell r="C1176" t="str">
            <v>UN</v>
          </cell>
          <cell r="D1176">
            <v>137692</v>
          </cell>
        </row>
        <row r="1177">
          <cell r="A1177">
            <v>2146</v>
          </cell>
          <cell r="B1177" t="str">
            <v>INT.AUT.IND. 3 x  400  A</v>
          </cell>
          <cell r="C1177" t="str">
            <v>UN</v>
          </cell>
          <cell r="D1177">
            <v>270000</v>
          </cell>
        </row>
        <row r="1178">
          <cell r="A1178">
            <v>2147</v>
          </cell>
          <cell r="B1178" t="str">
            <v>INT.AUT.IND. 3 x  600  A</v>
          </cell>
          <cell r="C1178" t="str">
            <v>UN</v>
          </cell>
          <cell r="D1178">
            <v>14384</v>
          </cell>
        </row>
        <row r="1179">
          <cell r="A1179">
            <v>2148</v>
          </cell>
          <cell r="B1179" t="str">
            <v>INT.AUT.IND. 3 x  800  A</v>
          </cell>
          <cell r="C1179" t="str">
            <v>UN</v>
          </cell>
          <cell r="D1179">
            <v>12760</v>
          </cell>
        </row>
        <row r="1180">
          <cell r="A1180">
            <v>2149</v>
          </cell>
          <cell r="B1180" t="str">
            <v>INT.AUT.IND. 3 x 1200  A</v>
          </cell>
          <cell r="C1180" t="str">
            <v>UN</v>
          </cell>
          <cell r="D1180">
            <v>13920</v>
          </cell>
        </row>
        <row r="1181">
          <cell r="A1181">
            <v>2154</v>
          </cell>
          <cell r="B1181" t="str">
            <v>TUBERIA PVC    1" INCRUST</v>
          </cell>
          <cell r="C1181" t="str">
            <v>Ml</v>
          </cell>
          <cell r="D1181">
            <v>1104940</v>
          </cell>
        </row>
        <row r="1182">
          <cell r="A1182">
            <v>2155</v>
          </cell>
          <cell r="B1182" t="str">
            <v>TUBERIA PVC 1 1/4 INCRUST</v>
          </cell>
          <cell r="C1182" t="str">
            <v>Ml</v>
          </cell>
          <cell r="D1182">
            <v>17400</v>
          </cell>
        </row>
        <row r="1183">
          <cell r="A1183">
            <v>2156</v>
          </cell>
          <cell r="B1183" t="str">
            <v>TUBERIA PVC 1 1/2 INCRUST</v>
          </cell>
          <cell r="C1183" t="str">
            <v>Ml</v>
          </cell>
          <cell r="D1183">
            <v>17052</v>
          </cell>
        </row>
        <row r="1184">
          <cell r="A1184">
            <v>2157</v>
          </cell>
          <cell r="B1184" t="str">
            <v>TUBERIA PVC    1" SUSPEND</v>
          </cell>
          <cell r="C1184" t="str">
            <v>Ml</v>
          </cell>
          <cell r="D1184">
            <v>50000</v>
          </cell>
        </row>
        <row r="1185">
          <cell r="A1185">
            <v>2158</v>
          </cell>
          <cell r="B1185" t="str">
            <v>TUBERIA PVC 1 1/4 SUSPEND</v>
          </cell>
          <cell r="C1185" t="str">
            <v>Ml</v>
          </cell>
          <cell r="D1185">
            <v>1745000</v>
          </cell>
        </row>
        <row r="1186">
          <cell r="A1186">
            <v>2159</v>
          </cell>
          <cell r="B1186" t="str">
            <v>TUBERIA PVC 1 1/2 SUSPEND</v>
          </cell>
          <cell r="C1186" t="str">
            <v>Ml</v>
          </cell>
          <cell r="D1186">
            <v>21692</v>
          </cell>
        </row>
        <row r="1187">
          <cell r="A1187">
            <v>2160</v>
          </cell>
          <cell r="B1187" t="str">
            <v>CURVA     PVC 90º      1"</v>
          </cell>
          <cell r="C1187" t="str">
            <v>UN</v>
          </cell>
          <cell r="D1187">
            <v>14732</v>
          </cell>
        </row>
        <row r="1188">
          <cell r="A1188">
            <v>2161</v>
          </cell>
          <cell r="B1188" t="str">
            <v>CURVA     PVC 90   1 1/4"</v>
          </cell>
          <cell r="C1188" t="str">
            <v>UN</v>
          </cell>
          <cell r="D1188">
            <v>1682</v>
          </cell>
        </row>
        <row r="1189">
          <cell r="A1189">
            <v>2162</v>
          </cell>
          <cell r="B1189" t="str">
            <v>CURVA     PVC 90º  1 1/2"</v>
          </cell>
          <cell r="C1189" t="str">
            <v>UN</v>
          </cell>
          <cell r="D1189">
            <v>285000</v>
          </cell>
        </row>
        <row r="1190">
          <cell r="A1190">
            <v>2164</v>
          </cell>
          <cell r="B1190" t="str">
            <v>TUBERIA  CN    1" INCRUST</v>
          </cell>
          <cell r="C1190" t="str">
            <v>Ml</v>
          </cell>
          <cell r="D1190">
            <v>19256</v>
          </cell>
        </row>
        <row r="1191">
          <cell r="A1191">
            <v>2165</v>
          </cell>
          <cell r="B1191" t="str">
            <v>TUBERIA  CN 1 1/4 INCRUST</v>
          </cell>
          <cell r="C1191" t="str">
            <v>Ml</v>
          </cell>
          <cell r="D1191">
            <v>14732</v>
          </cell>
        </row>
        <row r="1192">
          <cell r="A1192">
            <v>2166</v>
          </cell>
          <cell r="B1192" t="str">
            <v>TUBERIA  CN 1 1/2 INCRUST</v>
          </cell>
          <cell r="C1192" t="str">
            <v>Ml</v>
          </cell>
          <cell r="D1192">
            <v>626</v>
          </cell>
        </row>
        <row r="1193">
          <cell r="A1193">
            <v>2167</v>
          </cell>
          <cell r="B1193" t="str">
            <v>TUBERIA  CN    1" SUSPEND</v>
          </cell>
          <cell r="C1193" t="str">
            <v>Ml</v>
          </cell>
          <cell r="D1193">
            <v>7000</v>
          </cell>
        </row>
        <row r="1194">
          <cell r="A1194">
            <v>2168</v>
          </cell>
          <cell r="B1194" t="str">
            <v>TUBERIA  CN 1 1/4 SUSPEND</v>
          </cell>
          <cell r="C1194" t="str">
            <v>Ml</v>
          </cell>
          <cell r="D1194">
            <v>19256</v>
          </cell>
        </row>
        <row r="1195">
          <cell r="A1195">
            <v>2169</v>
          </cell>
          <cell r="B1195" t="str">
            <v>TUBERIA  CN 1 1/2 SUSPEND</v>
          </cell>
          <cell r="C1195" t="str">
            <v>Ml</v>
          </cell>
          <cell r="D1195">
            <v>17052</v>
          </cell>
        </row>
        <row r="1196">
          <cell r="A1196">
            <v>2170</v>
          </cell>
          <cell r="B1196" t="str">
            <v>CODO    CN    1"</v>
          </cell>
          <cell r="C1196" t="str">
            <v>UN</v>
          </cell>
          <cell r="D1196">
            <v>6960</v>
          </cell>
        </row>
        <row r="1197">
          <cell r="A1197">
            <v>2171</v>
          </cell>
          <cell r="B1197" t="str">
            <v>CODO    CN    1 1/4"</v>
          </cell>
          <cell r="C1197" t="str">
            <v>UN</v>
          </cell>
          <cell r="D1197">
            <v>58000</v>
          </cell>
        </row>
        <row r="1198">
          <cell r="A1198">
            <v>2172</v>
          </cell>
          <cell r="B1198" t="str">
            <v>CODO    CN    1 1/2"</v>
          </cell>
          <cell r="C1198" t="str">
            <v>UN</v>
          </cell>
          <cell r="D1198">
            <v>21692</v>
          </cell>
        </row>
        <row r="1199">
          <cell r="A1199">
            <v>2174</v>
          </cell>
          <cell r="B1199" t="str">
            <v>CORAZA METALICA       1"</v>
          </cell>
          <cell r="C1199" t="str">
            <v>Ml</v>
          </cell>
          <cell r="D1199">
            <v>10440</v>
          </cell>
        </row>
        <row r="1200">
          <cell r="A1200">
            <v>2175</v>
          </cell>
          <cell r="B1200" t="str">
            <v>SOPORTE ANGULO 1 1/2x30cm</v>
          </cell>
          <cell r="C1200" t="str">
            <v>UN</v>
          </cell>
          <cell r="D1200">
            <v>19047</v>
          </cell>
        </row>
        <row r="1201">
          <cell r="A1201">
            <v>2179</v>
          </cell>
          <cell r="B1201" t="str">
            <v>CABLE Cu     No. 2   AWG</v>
          </cell>
          <cell r="C1201" t="str">
            <v>Ml</v>
          </cell>
          <cell r="D1201">
            <v>72000</v>
          </cell>
        </row>
        <row r="1202">
          <cell r="A1202">
            <v>2180</v>
          </cell>
          <cell r="B1202" t="str">
            <v>CABLE Cu     No. 4   AWG</v>
          </cell>
          <cell r="C1202" t="str">
            <v>Ml</v>
          </cell>
          <cell r="D1202">
            <v>14384</v>
          </cell>
        </row>
        <row r="1203">
          <cell r="A1203">
            <v>2181</v>
          </cell>
          <cell r="B1203" t="str">
            <v>CABLE Cu     No. 6   AWG</v>
          </cell>
          <cell r="C1203" t="str">
            <v>Ml</v>
          </cell>
          <cell r="D1203">
            <v>10440</v>
          </cell>
        </row>
        <row r="1204">
          <cell r="A1204">
            <v>2182</v>
          </cell>
          <cell r="B1204" t="str">
            <v>CABLE Cu     No. 8   AWG</v>
          </cell>
          <cell r="C1204" t="str">
            <v>Ml</v>
          </cell>
          <cell r="D1204">
            <v>4620</v>
          </cell>
        </row>
        <row r="1205">
          <cell r="A1205">
            <v>2183</v>
          </cell>
          <cell r="B1205" t="str">
            <v>ALAMBRE Cu   No.10</v>
          </cell>
          <cell r="C1205" t="str">
            <v>Ml</v>
          </cell>
          <cell r="D1205">
            <v>120000</v>
          </cell>
        </row>
        <row r="1206">
          <cell r="A1206">
            <v>2184</v>
          </cell>
          <cell r="B1206" t="str">
            <v>ALAMBRE Cu DESNUDO No. 8</v>
          </cell>
          <cell r="C1206" t="str">
            <v>ML</v>
          </cell>
          <cell r="D1206">
            <v>14384</v>
          </cell>
        </row>
        <row r="1207">
          <cell r="A1207">
            <v>2185</v>
          </cell>
          <cell r="B1207" t="str">
            <v>ALAMBRE Cu DESNUDO No.10</v>
          </cell>
          <cell r="C1207" t="str">
            <v>ML</v>
          </cell>
          <cell r="D1207">
            <v>14732</v>
          </cell>
        </row>
        <row r="1208">
          <cell r="A1208">
            <v>2186</v>
          </cell>
          <cell r="B1208" t="str">
            <v>ALAMBRE Cu DESNUDO No.12</v>
          </cell>
          <cell r="C1208" t="str">
            <v>ML</v>
          </cell>
          <cell r="D1208">
            <v>165850</v>
          </cell>
        </row>
        <row r="1209">
          <cell r="A1209">
            <v>2187</v>
          </cell>
          <cell r="B1209" t="str">
            <v>CABLE Cu  No. 8 AWG</v>
          </cell>
          <cell r="C1209" t="str">
            <v>ML</v>
          </cell>
          <cell r="D1209">
            <v>134000</v>
          </cell>
        </row>
        <row r="1210">
          <cell r="A1210">
            <v>2188</v>
          </cell>
          <cell r="B1210" t="str">
            <v>TUBO CN 1"    +3#8 +  #10</v>
          </cell>
          <cell r="C1210" t="str">
            <v>Ml</v>
          </cell>
          <cell r="D1210">
            <v>19256</v>
          </cell>
        </row>
        <row r="1211">
          <cell r="A1211">
            <v>2189</v>
          </cell>
          <cell r="B1211" t="str">
            <v>TUBO CN 1 1/2"+3#6 +  # 8</v>
          </cell>
          <cell r="C1211" t="str">
            <v>Ml</v>
          </cell>
          <cell r="D1211">
            <v>9280</v>
          </cell>
        </row>
        <row r="1212">
          <cell r="A1212">
            <v>2190</v>
          </cell>
          <cell r="B1212" t="str">
            <v>TUBO PVC 1"  +3#8+#10+#12</v>
          </cell>
          <cell r="C1212" t="str">
            <v>Ml</v>
          </cell>
          <cell r="D1212">
            <v>6960</v>
          </cell>
        </row>
        <row r="1213">
          <cell r="A1213">
            <v>2191</v>
          </cell>
          <cell r="B1213" t="str">
            <v>TUBO PVC 1 1/2+3#6+#8+#10</v>
          </cell>
          <cell r="C1213" t="str">
            <v>Ml</v>
          </cell>
          <cell r="D1213">
            <v>205608</v>
          </cell>
        </row>
        <row r="1214">
          <cell r="A1214">
            <v>2192</v>
          </cell>
          <cell r="B1214" t="str">
            <v>CAPACETE 1/2"</v>
          </cell>
          <cell r="C1214" t="str">
            <v>UN</v>
          </cell>
          <cell r="D1214">
            <v>11600</v>
          </cell>
        </row>
        <row r="1215">
          <cell r="A1215">
            <v>2193</v>
          </cell>
          <cell r="B1215" t="str">
            <v>CABLE Cu  No. 10 AWG</v>
          </cell>
          <cell r="C1215" t="str">
            <v>ML</v>
          </cell>
          <cell r="D1215">
            <v>22504</v>
          </cell>
        </row>
        <row r="1216">
          <cell r="A1216">
            <v>2194</v>
          </cell>
          <cell r="B1216" t="str">
            <v>SUBESTACION DE LOCAL</v>
          </cell>
          <cell r="C1216" t="str">
            <v>UN</v>
          </cell>
          <cell r="D1216">
            <v>6960</v>
          </cell>
        </row>
        <row r="1217">
          <cell r="A1217">
            <v>2195</v>
          </cell>
          <cell r="B1217" t="str">
            <v>CELDA DE ENTRADA Y SALIDA</v>
          </cell>
          <cell r="C1217" t="str">
            <v>UN</v>
          </cell>
          <cell r="D1217">
            <v>190000</v>
          </cell>
        </row>
        <row r="1218">
          <cell r="A1218">
            <v>2197</v>
          </cell>
          <cell r="B1218" t="str">
            <v>CELDA PROT.TRANS.  45 KVA</v>
          </cell>
          <cell r="C1218" t="str">
            <v>UN</v>
          </cell>
          <cell r="D1218">
            <v>27260</v>
          </cell>
        </row>
        <row r="1219">
          <cell r="A1219">
            <v>2198</v>
          </cell>
          <cell r="B1219" t="str">
            <v>CELDA PROT.TRANS.  63 KVA</v>
          </cell>
          <cell r="C1219" t="str">
            <v>UN</v>
          </cell>
          <cell r="D1219">
            <v>17052</v>
          </cell>
        </row>
        <row r="1220">
          <cell r="A1220">
            <v>2199</v>
          </cell>
          <cell r="B1220" t="str">
            <v>CELDA PROT.TRANS. 112 KVA</v>
          </cell>
          <cell r="C1220" t="str">
            <v>UN</v>
          </cell>
          <cell r="D1220">
            <v>19047</v>
          </cell>
        </row>
        <row r="1221">
          <cell r="A1221">
            <v>2200</v>
          </cell>
          <cell r="B1221" t="str">
            <v>CELDA PROT.TRANS. 150 KVA</v>
          </cell>
          <cell r="C1221" t="str">
            <v>UN</v>
          </cell>
          <cell r="D1221">
            <v>1242</v>
          </cell>
        </row>
        <row r="1222">
          <cell r="A1222">
            <v>2201</v>
          </cell>
          <cell r="B1222" t="str">
            <v>CELDA PROT.TRANS. 225 KVA</v>
          </cell>
          <cell r="C1222" t="str">
            <v>UN</v>
          </cell>
          <cell r="D1222">
            <v>21692</v>
          </cell>
        </row>
        <row r="1223">
          <cell r="A1223">
            <v>2202</v>
          </cell>
          <cell r="B1223" t="str">
            <v>CELDA PROT.TRANS. 300 KVA</v>
          </cell>
          <cell r="C1223" t="str">
            <v>UN</v>
          </cell>
          <cell r="D1223">
            <v>9976</v>
          </cell>
        </row>
        <row r="1224">
          <cell r="A1224">
            <v>2203</v>
          </cell>
          <cell r="B1224" t="str">
            <v>CELDA PROT.TRANS. 400 KVA</v>
          </cell>
          <cell r="C1224" t="str">
            <v>UN</v>
          </cell>
          <cell r="D1224">
            <v>202</v>
          </cell>
        </row>
        <row r="1225">
          <cell r="A1225">
            <v>2204</v>
          </cell>
          <cell r="B1225" t="str">
            <v>CELDA PROT.TRANS. 500 KVA</v>
          </cell>
          <cell r="C1225" t="str">
            <v>UN</v>
          </cell>
          <cell r="D1225">
            <v>7850</v>
          </cell>
        </row>
        <row r="1226">
          <cell r="A1226">
            <v>2206</v>
          </cell>
          <cell r="B1226" t="str">
            <v>CELDA TRANS.       45 KVA</v>
          </cell>
          <cell r="C1226" t="str">
            <v>UN</v>
          </cell>
          <cell r="D1226">
            <v>12296</v>
          </cell>
        </row>
        <row r="1227">
          <cell r="A1227">
            <v>2207</v>
          </cell>
          <cell r="B1227" t="str">
            <v>CELDA TRANS.       75 KVA</v>
          </cell>
          <cell r="C1227" t="str">
            <v>UN</v>
          </cell>
          <cell r="D1227">
            <v>30392</v>
          </cell>
        </row>
        <row r="1228">
          <cell r="A1228">
            <v>2208</v>
          </cell>
          <cell r="B1228" t="str">
            <v>CELDA TRANS.      112 KVA</v>
          </cell>
          <cell r="C1228" t="str">
            <v>UN</v>
          </cell>
          <cell r="D1228">
            <v>6860</v>
          </cell>
        </row>
        <row r="1229">
          <cell r="A1229">
            <v>2209</v>
          </cell>
          <cell r="B1229" t="str">
            <v>CELDA TRANS.      150 KVA</v>
          </cell>
          <cell r="C1229" t="str">
            <v>UN</v>
          </cell>
          <cell r="D1229">
            <v>27028</v>
          </cell>
        </row>
        <row r="1230">
          <cell r="A1230">
            <v>2210</v>
          </cell>
          <cell r="B1230" t="str">
            <v>CELDA TRANS.      225 KVA</v>
          </cell>
          <cell r="C1230" t="str">
            <v>UN</v>
          </cell>
          <cell r="D1230">
            <v>19047</v>
          </cell>
        </row>
        <row r="1231">
          <cell r="A1231">
            <v>2211</v>
          </cell>
          <cell r="B1231" t="str">
            <v>CELDA TRANS.      300 KVA</v>
          </cell>
          <cell r="C1231" t="str">
            <v>UN</v>
          </cell>
          <cell r="D1231">
            <v>9976</v>
          </cell>
        </row>
        <row r="1232">
          <cell r="A1232">
            <v>2212</v>
          </cell>
          <cell r="B1232" t="str">
            <v>CELDA TRANS.      400 KVA</v>
          </cell>
          <cell r="C1232" t="str">
            <v>UN</v>
          </cell>
          <cell r="D1232">
            <v>30972</v>
          </cell>
        </row>
        <row r="1233">
          <cell r="A1233">
            <v>2213</v>
          </cell>
          <cell r="B1233" t="str">
            <v>CELDA TRANS.      500 KVA</v>
          </cell>
          <cell r="C1233" t="str">
            <v>UN</v>
          </cell>
          <cell r="D1233">
            <v>40000</v>
          </cell>
        </row>
        <row r="1234">
          <cell r="A1234">
            <v>2215</v>
          </cell>
          <cell r="B1234" t="str">
            <v>CAJA PARA 1 CONTADOR</v>
          </cell>
          <cell r="C1234" t="str">
            <v>UN</v>
          </cell>
          <cell r="D1234">
            <v>12760</v>
          </cell>
        </row>
        <row r="1235">
          <cell r="A1235">
            <v>2216</v>
          </cell>
          <cell r="B1235" t="str">
            <v>CAJA PARA 2 CONTADORES</v>
          </cell>
          <cell r="C1235" t="str">
            <v>UN</v>
          </cell>
          <cell r="D1235">
            <v>15080</v>
          </cell>
        </row>
        <row r="1236">
          <cell r="A1236">
            <v>2217</v>
          </cell>
          <cell r="B1236" t="str">
            <v>CAJA PARA 3 CONTADORES</v>
          </cell>
          <cell r="C1236" t="str">
            <v>UN</v>
          </cell>
          <cell r="D1236">
            <v>13688</v>
          </cell>
        </row>
        <row r="1237">
          <cell r="A1237">
            <v>2218</v>
          </cell>
          <cell r="B1237" t="str">
            <v>CAJA PARA 4 CONTADORES</v>
          </cell>
          <cell r="C1237" t="str">
            <v>UN</v>
          </cell>
          <cell r="D1237">
            <v>8120</v>
          </cell>
        </row>
        <row r="1238">
          <cell r="A1238">
            <v>2220</v>
          </cell>
          <cell r="B1238" t="str">
            <v>ARMARIO P/ 9 CONTADORES</v>
          </cell>
          <cell r="C1238" t="str">
            <v>UN</v>
          </cell>
          <cell r="D1238">
            <v>6148</v>
          </cell>
        </row>
        <row r="1239">
          <cell r="A1239">
            <v>2221</v>
          </cell>
          <cell r="B1239" t="str">
            <v>ARMARIO P/12 CONTADORES</v>
          </cell>
          <cell r="C1239" t="str">
            <v>UN</v>
          </cell>
          <cell r="D1239">
            <v>52432</v>
          </cell>
        </row>
        <row r="1240">
          <cell r="A1240">
            <v>2222</v>
          </cell>
          <cell r="B1240" t="str">
            <v>ARMARIO P/15 CONTADORES</v>
          </cell>
          <cell r="C1240" t="str">
            <v>UN</v>
          </cell>
          <cell r="D1240">
            <v>200000</v>
          </cell>
        </row>
        <row r="1241">
          <cell r="A1241">
            <v>2223</v>
          </cell>
          <cell r="B1241" t="str">
            <v>ARMARIO P/18 CONTADORES</v>
          </cell>
          <cell r="C1241" t="str">
            <v>UN</v>
          </cell>
          <cell r="D1241">
            <v>66584</v>
          </cell>
        </row>
        <row r="1242">
          <cell r="A1242">
            <v>2224</v>
          </cell>
          <cell r="B1242" t="str">
            <v>ARMARIO P/21 CONTADORES</v>
          </cell>
          <cell r="C1242" t="str">
            <v>UN</v>
          </cell>
          <cell r="D1242">
            <v>9048</v>
          </cell>
        </row>
        <row r="1243">
          <cell r="A1243">
            <v>2226</v>
          </cell>
          <cell r="B1243" t="str">
            <v>TIERRA SUBEST. DE LOCAL</v>
          </cell>
          <cell r="C1243" t="str">
            <v>UN</v>
          </cell>
          <cell r="D1243">
            <v>12180</v>
          </cell>
        </row>
        <row r="1244">
          <cell r="A1244">
            <v>2227</v>
          </cell>
          <cell r="B1244" t="str">
            <v>TIERRA SUBEST.CAPSULADA</v>
          </cell>
          <cell r="C1244" t="str">
            <v>UN</v>
          </cell>
          <cell r="D1244">
            <v>9700</v>
          </cell>
        </row>
        <row r="1245">
          <cell r="A1245">
            <v>2228</v>
          </cell>
          <cell r="B1245" t="str">
            <v>TIERRA TABLERO GRAL.DIST1</v>
          </cell>
          <cell r="C1245" t="str">
            <v>UN</v>
          </cell>
          <cell r="D1245">
            <v>40307</v>
          </cell>
        </row>
        <row r="1246">
          <cell r="A1246">
            <v>2229</v>
          </cell>
          <cell r="B1246" t="str">
            <v>TIERRA CAJA    CONTADORES</v>
          </cell>
          <cell r="C1246" t="str">
            <v>UN</v>
          </cell>
          <cell r="D1246">
            <v>14500</v>
          </cell>
        </row>
        <row r="1247">
          <cell r="A1247">
            <v>2230</v>
          </cell>
          <cell r="B1247" t="str">
            <v>TIERRA ARMARIO CONTADORES</v>
          </cell>
          <cell r="C1247" t="str">
            <v>UN</v>
          </cell>
          <cell r="D1247">
            <v>12876</v>
          </cell>
        </row>
        <row r="1248">
          <cell r="A1248">
            <v>2231</v>
          </cell>
          <cell r="B1248" t="str">
            <v>TIERRA ASCENSOR</v>
          </cell>
          <cell r="C1248" t="str">
            <v>UN</v>
          </cell>
          <cell r="D1248">
            <v>12876</v>
          </cell>
        </row>
        <row r="1249">
          <cell r="A1249">
            <v>2232</v>
          </cell>
          <cell r="B1249" t="str">
            <v>TIERRA MOTORES</v>
          </cell>
          <cell r="C1249" t="str">
            <v>UN</v>
          </cell>
          <cell r="D1249">
            <v>9396</v>
          </cell>
        </row>
        <row r="1250">
          <cell r="A1250">
            <v>2233</v>
          </cell>
          <cell r="B1250" t="str">
            <v>TIERRA PARARRAYOS /POSTE</v>
          </cell>
          <cell r="C1250" t="str">
            <v>UN</v>
          </cell>
          <cell r="D1250">
            <v>12528</v>
          </cell>
        </row>
        <row r="1251">
          <cell r="A1251">
            <v>2234</v>
          </cell>
          <cell r="B1251" t="str">
            <v>TIERRA P/ BANDEJA</v>
          </cell>
          <cell r="C1251" t="str">
            <v>UN</v>
          </cell>
          <cell r="D1251">
            <v>14000</v>
          </cell>
        </row>
        <row r="1252">
          <cell r="A1252">
            <v>2238</v>
          </cell>
          <cell r="B1252" t="str">
            <v>EXCAVACION MANUAL CIMIENTO ZAPATAS Y VIGA DE AMARRE CICLOPEO Y RETIRO DE MATERIAL</v>
          </cell>
          <cell r="C1252" t="str">
            <v>M3</v>
          </cell>
          <cell r="D1252">
            <v>22210.719293999999</v>
          </cell>
        </row>
        <row r="1253">
          <cell r="A1253">
            <v>2239</v>
          </cell>
          <cell r="B1253" t="str">
            <v>CANALIZ.SUBT. 6 x 4"  AC</v>
          </cell>
          <cell r="C1253" t="str">
            <v>Ml</v>
          </cell>
          <cell r="D1253">
            <v>14848</v>
          </cell>
        </row>
        <row r="1254">
          <cell r="A1254">
            <v>2240</v>
          </cell>
          <cell r="B1254" t="str">
            <v>CANALIZ.SUBT. 4 x 4"  AC</v>
          </cell>
          <cell r="C1254" t="str">
            <v>Ml</v>
          </cell>
          <cell r="D1254">
            <v>2320</v>
          </cell>
        </row>
        <row r="1255">
          <cell r="A1255">
            <v>2241</v>
          </cell>
          <cell r="B1255" t="str">
            <v>CANALIZ.SUBT. 2 x 4"  AC</v>
          </cell>
          <cell r="C1255" t="str">
            <v>Ml</v>
          </cell>
          <cell r="D1255">
            <v>1740</v>
          </cell>
        </row>
        <row r="1256">
          <cell r="A1256">
            <v>2242</v>
          </cell>
          <cell r="B1256" t="str">
            <v>CANALIZ.SUBT. 1 x 4"  AC</v>
          </cell>
          <cell r="C1256" t="str">
            <v>Ml</v>
          </cell>
          <cell r="D1256">
            <v>9744</v>
          </cell>
        </row>
        <row r="1257">
          <cell r="A1257">
            <v>2243</v>
          </cell>
          <cell r="B1257" t="str">
            <v>CANALIZ.AEREA 6 x 4"  AC</v>
          </cell>
          <cell r="C1257" t="str">
            <v>Ml</v>
          </cell>
          <cell r="D1257">
            <v>12876</v>
          </cell>
        </row>
        <row r="1258">
          <cell r="A1258">
            <v>2244</v>
          </cell>
          <cell r="B1258" t="str">
            <v>CANALIZ.AEREA 4 x 4"  AC</v>
          </cell>
          <cell r="C1258" t="str">
            <v>Ml</v>
          </cell>
          <cell r="D1258">
            <v>140000</v>
          </cell>
        </row>
        <row r="1259">
          <cell r="A1259">
            <v>2245</v>
          </cell>
          <cell r="B1259" t="str">
            <v>CANALIZ.AEREA 2 x 4"  AC</v>
          </cell>
          <cell r="C1259" t="str">
            <v>Ml</v>
          </cell>
          <cell r="D1259">
            <v>18045</v>
          </cell>
        </row>
        <row r="1260">
          <cell r="A1260">
            <v>2246</v>
          </cell>
          <cell r="B1260" t="str">
            <v>CANALIZ.AEREA 1 x 4"  AC</v>
          </cell>
          <cell r="C1260" t="str">
            <v>Ml</v>
          </cell>
          <cell r="D1260">
            <v>15196</v>
          </cell>
        </row>
        <row r="1261">
          <cell r="A1261">
            <v>2249</v>
          </cell>
          <cell r="B1261" t="str">
            <v>CANALIZ.SUBT. 6 x 4"  PVC</v>
          </cell>
          <cell r="C1261" t="str">
            <v>Ml</v>
          </cell>
          <cell r="D1261">
            <v>6810</v>
          </cell>
        </row>
        <row r="1262">
          <cell r="A1262">
            <v>2250</v>
          </cell>
          <cell r="B1262" t="str">
            <v>CANALIZ.SUBT. 4 x 4"  PVC</v>
          </cell>
          <cell r="C1262" t="str">
            <v>Ml</v>
          </cell>
          <cell r="D1262">
            <v>10170</v>
          </cell>
        </row>
        <row r="1263">
          <cell r="A1263">
            <v>2251</v>
          </cell>
          <cell r="B1263" t="str">
            <v>CANALIZ.SUBT. 2 x 4"  PVC</v>
          </cell>
          <cell r="C1263" t="str">
            <v>Ml</v>
          </cell>
          <cell r="D1263">
            <v>9744</v>
          </cell>
        </row>
        <row r="1264">
          <cell r="A1264">
            <v>2252</v>
          </cell>
          <cell r="B1264" t="str">
            <v>CANALIZ.SUBT. 1 x 4"  PVC</v>
          </cell>
          <cell r="C1264" t="str">
            <v>Ml</v>
          </cell>
          <cell r="D1264">
            <v>12876</v>
          </cell>
        </row>
        <row r="1265">
          <cell r="A1265">
            <v>2253</v>
          </cell>
          <cell r="B1265" t="str">
            <v>CANALIZ.AEREA 6 x 4"  PVC</v>
          </cell>
          <cell r="C1265" t="str">
            <v>Ml</v>
          </cell>
          <cell r="D1265">
            <v>29864200</v>
          </cell>
        </row>
        <row r="1266">
          <cell r="A1266">
            <v>2254</v>
          </cell>
          <cell r="B1266" t="str">
            <v>CANALIZ.AEREA 4 x 4"  PVC</v>
          </cell>
          <cell r="C1266" t="str">
            <v>Ml</v>
          </cell>
          <cell r="D1266">
            <v>5647</v>
          </cell>
        </row>
        <row r="1267">
          <cell r="A1267">
            <v>2255</v>
          </cell>
          <cell r="B1267" t="str">
            <v>CANALIZ.AEREA 2 x 4"  PVC</v>
          </cell>
          <cell r="C1267" t="str">
            <v>Ml</v>
          </cell>
          <cell r="D1267">
            <v>15196</v>
          </cell>
        </row>
        <row r="1268">
          <cell r="A1268">
            <v>2256</v>
          </cell>
          <cell r="B1268" t="str">
            <v>CANALIZ.AEREA 1 x 4"  PVC</v>
          </cell>
          <cell r="C1268" t="str">
            <v>Ml</v>
          </cell>
          <cell r="D1268">
            <v>7080</v>
          </cell>
        </row>
        <row r="1269">
          <cell r="A1269">
            <v>2259</v>
          </cell>
          <cell r="B1269" t="str">
            <v>CAMARA INSP .6x.6  A.PUB</v>
          </cell>
          <cell r="C1269" t="str">
            <v>UN</v>
          </cell>
          <cell r="D1269">
            <v>11010</v>
          </cell>
        </row>
        <row r="1270">
          <cell r="A1270">
            <v>2260</v>
          </cell>
          <cell r="B1270" t="str">
            <v>CAMARA INSPECCION SENC.</v>
          </cell>
          <cell r="C1270" t="str">
            <v>UN</v>
          </cell>
          <cell r="D1270">
            <v>13920</v>
          </cell>
        </row>
        <row r="1271">
          <cell r="A1271">
            <v>2261</v>
          </cell>
          <cell r="B1271" t="str">
            <v>CAMARA INSP DOBLE   A.PUB</v>
          </cell>
          <cell r="C1271" t="str">
            <v>UN</v>
          </cell>
          <cell r="D1271">
            <v>17052</v>
          </cell>
        </row>
        <row r="1272">
          <cell r="A1272">
            <v>2262</v>
          </cell>
          <cell r="B1272" t="str">
            <v>CAMARA INSP VEHICULAR AP.</v>
          </cell>
          <cell r="C1272" t="str">
            <v>UN</v>
          </cell>
          <cell r="D1272">
            <v>161000</v>
          </cell>
        </row>
        <row r="1273">
          <cell r="A1273">
            <v>2265</v>
          </cell>
          <cell r="B1273" t="str">
            <v>ANDEN CONCRETO  e= 0.08</v>
          </cell>
          <cell r="C1273" t="str">
            <v>M2</v>
          </cell>
          <cell r="D1273">
            <v>29928</v>
          </cell>
        </row>
        <row r="1274">
          <cell r="A1274">
            <v>2266</v>
          </cell>
          <cell r="B1274" t="str">
            <v>ANDEN CONCRETO  e= 0.10</v>
          </cell>
          <cell r="C1274" t="str">
            <v>M2</v>
          </cell>
          <cell r="D1274">
            <v>19372</v>
          </cell>
        </row>
        <row r="1275">
          <cell r="A1275">
            <v>2269</v>
          </cell>
          <cell r="B1275" t="str">
            <v>RED M.T.     TRIPLEX  4/0</v>
          </cell>
          <cell r="C1275" t="str">
            <v>Ml</v>
          </cell>
          <cell r="D1275">
            <v>11430</v>
          </cell>
        </row>
        <row r="1276">
          <cell r="A1276">
            <v>2270</v>
          </cell>
          <cell r="B1276" t="str">
            <v>RED M.T.     TRIPLEX  2/0</v>
          </cell>
          <cell r="C1276" t="str">
            <v>Ml</v>
          </cell>
          <cell r="D1276">
            <v>11716</v>
          </cell>
        </row>
        <row r="1277">
          <cell r="A1277">
            <v>2271</v>
          </cell>
          <cell r="B1277" t="str">
            <v>TERM.Cu TRIPLEX INT.  4/0</v>
          </cell>
          <cell r="C1277" t="str">
            <v>Ml</v>
          </cell>
          <cell r="D1277">
            <v>14268</v>
          </cell>
        </row>
        <row r="1278">
          <cell r="A1278">
            <v>2272</v>
          </cell>
          <cell r="B1278" t="str">
            <v>TERM.Cu TRIPLEX EXT.  3/0</v>
          </cell>
          <cell r="C1278" t="str">
            <v>Ml</v>
          </cell>
          <cell r="D1278">
            <v>36110800</v>
          </cell>
        </row>
        <row r="1279">
          <cell r="A1279">
            <v>2277</v>
          </cell>
          <cell r="B1279" t="str">
            <v>TUBO GALV.4"+ACC./BAJADA</v>
          </cell>
          <cell r="C1279" t="str">
            <v>Ml</v>
          </cell>
          <cell r="D1279">
            <v>18822</v>
          </cell>
        </row>
        <row r="1280">
          <cell r="A1280">
            <v>2278</v>
          </cell>
          <cell r="B1280" t="str">
            <v>TUBO GALV.3"+ACC./BAJADA</v>
          </cell>
          <cell r="C1280" t="str">
            <v>Ml</v>
          </cell>
          <cell r="D1280">
            <v>17168</v>
          </cell>
        </row>
        <row r="1281">
          <cell r="A1281">
            <v>2280</v>
          </cell>
          <cell r="B1281" t="str">
            <v>ESTRIBOS          M.T.</v>
          </cell>
          <cell r="C1281" t="str">
            <v>UN</v>
          </cell>
          <cell r="D1281">
            <v>360000</v>
          </cell>
        </row>
        <row r="1282">
          <cell r="A1282">
            <v>2281</v>
          </cell>
          <cell r="B1282" t="str">
            <v>GRAPAS OPERAR EN CALIENTE</v>
          </cell>
          <cell r="C1282" t="str">
            <v>UN</v>
          </cell>
          <cell r="D1282">
            <v>30289</v>
          </cell>
        </row>
        <row r="1283">
          <cell r="A1283">
            <v>2284</v>
          </cell>
          <cell r="B1283" t="str">
            <v>RED B.T.    2 (7x500 MCM)</v>
          </cell>
          <cell r="C1283" t="str">
            <v>Ml</v>
          </cell>
          <cell r="D1283">
            <v>13920</v>
          </cell>
        </row>
        <row r="1284">
          <cell r="A1284">
            <v>2285</v>
          </cell>
          <cell r="B1284" t="str">
            <v>RED B.T.    2 (7x400 MCM)</v>
          </cell>
          <cell r="C1284" t="str">
            <v>Ml</v>
          </cell>
          <cell r="D1284">
            <v>279300</v>
          </cell>
        </row>
        <row r="1285">
          <cell r="A1285">
            <v>2286</v>
          </cell>
          <cell r="B1285" t="str">
            <v>RED B.T.    2 (7x300 MCM)</v>
          </cell>
          <cell r="C1285" t="str">
            <v>Ml</v>
          </cell>
          <cell r="D1285">
            <v>18700</v>
          </cell>
        </row>
        <row r="1286">
          <cell r="A1286">
            <v>2287</v>
          </cell>
          <cell r="B1286" t="str">
            <v>RED B.T.    2 (7x4/0 AWG)</v>
          </cell>
          <cell r="C1286" t="str">
            <v>Ml</v>
          </cell>
          <cell r="D1286">
            <v>16820</v>
          </cell>
        </row>
        <row r="1287">
          <cell r="A1287">
            <v>2288</v>
          </cell>
          <cell r="B1287" t="str">
            <v>RED B.T.      11x300 MCM</v>
          </cell>
          <cell r="C1287" t="str">
            <v>Ml</v>
          </cell>
          <cell r="D1287">
            <v>18000</v>
          </cell>
        </row>
        <row r="1288">
          <cell r="A1288">
            <v>2289</v>
          </cell>
          <cell r="B1288" t="str">
            <v>RED B.T.       7x400 MCM</v>
          </cell>
          <cell r="C1288" t="str">
            <v>Ml</v>
          </cell>
          <cell r="D1288">
            <v>11020</v>
          </cell>
        </row>
        <row r="1289">
          <cell r="A1289">
            <v>2290</v>
          </cell>
          <cell r="B1289" t="str">
            <v>RED B.T.       7x4/0 AWG</v>
          </cell>
          <cell r="C1289" t="str">
            <v>Ml</v>
          </cell>
          <cell r="D1289">
            <v>13572</v>
          </cell>
        </row>
        <row r="1290">
          <cell r="A1290">
            <v>2291</v>
          </cell>
          <cell r="B1290" t="str">
            <v>RED B.T.3x350 +1x250 MCM</v>
          </cell>
          <cell r="C1290" t="str">
            <v>Ml</v>
          </cell>
          <cell r="D1290">
            <v>385.2</v>
          </cell>
        </row>
        <row r="1291">
          <cell r="A1291">
            <v>2292</v>
          </cell>
          <cell r="B1291" t="str">
            <v>RED B.T.3x400 +1x300 MCM</v>
          </cell>
          <cell r="C1291" t="str">
            <v>Ml</v>
          </cell>
          <cell r="D1291">
            <v>14614</v>
          </cell>
        </row>
        <row r="1292">
          <cell r="A1292">
            <v>2293</v>
          </cell>
          <cell r="B1292" t="str">
            <v>RED B.T.3x4/0 +1x2/0 AWG</v>
          </cell>
          <cell r="C1292" t="str">
            <v>Ml</v>
          </cell>
          <cell r="D1292">
            <v>16472</v>
          </cell>
        </row>
        <row r="1293">
          <cell r="A1293">
            <v>2294</v>
          </cell>
          <cell r="B1293" t="str">
            <v>RED B.T.3x2/0 +1x1/0 AWG</v>
          </cell>
          <cell r="C1293" t="str">
            <v>Ml</v>
          </cell>
          <cell r="D1293">
            <v>531</v>
          </cell>
        </row>
        <row r="1294">
          <cell r="A1294">
            <v>2295</v>
          </cell>
          <cell r="B1294" t="str">
            <v>RED B.T.3x1/0 +1x2   AWG</v>
          </cell>
          <cell r="C1294" t="str">
            <v>Ml</v>
          </cell>
          <cell r="D1294">
            <v>12876</v>
          </cell>
        </row>
        <row r="1295">
          <cell r="A1295">
            <v>2296</v>
          </cell>
          <cell r="B1295" t="str">
            <v>RED B.T.3x2   +1x4   AWG</v>
          </cell>
          <cell r="C1295" t="str">
            <v>Ml</v>
          </cell>
          <cell r="D1295">
            <v>15428</v>
          </cell>
        </row>
        <row r="1296">
          <cell r="A1296">
            <v>2297</v>
          </cell>
          <cell r="B1296" t="str">
            <v>BARRAJE PREM.   6 SALIDAS</v>
          </cell>
          <cell r="C1296" t="str">
            <v>UN</v>
          </cell>
          <cell r="D1296">
            <v>25870</v>
          </cell>
        </row>
        <row r="1297">
          <cell r="A1297">
            <v>2298</v>
          </cell>
          <cell r="B1297" t="str">
            <v>BORNA   4/0</v>
          </cell>
          <cell r="C1297" t="str">
            <v>UN</v>
          </cell>
          <cell r="D1297">
            <v>12860</v>
          </cell>
        </row>
        <row r="1298">
          <cell r="A1298">
            <v>2304</v>
          </cell>
          <cell r="B1298" t="str">
            <v>MASTIL PARA ANTENA 1"  TV</v>
          </cell>
          <cell r="C1298" t="str">
            <v>UN</v>
          </cell>
          <cell r="D1298">
            <v>18328</v>
          </cell>
        </row>
        <row r="1299">
          <cell r="A1299">
            <v>2305</v>
          </cell>
          <cell r="B1299" t="str">
            <v>CAJA AMPLIFICADOR      TV</v>
          </cell>
          <cell r="C1299" t="str">
            <v>UN</v>
          </cell>
          <cell r="D1299">
            <v>2138</v>
          </cell>
        </row>
        <row r="1300">
          <cell r="A1300">
            <v>2306</v>
          </cell>
          <cell r="B1300" t="str">
            <v>CAJA DE PASO     2400  TV</v>
          </cell>
          <cell r="C1300" t="str">
            <v>UN</v>
          </cell>
          <cell r="D1300">
            <v>11252</v>
          </cell>
        </row>
        <row r="1301">
          <cell r="A1301">
            <v>2307</v>
          </cell>
          <cell r="B1301" t="str">
            <v>CAJA DE PASO    10x10  TV</v>
          </cell>
          <cell r="C1301" t="str">
            <v>UN</v>
          </cell>
          <cell r="D1301">
            <v>13804</v>
          </cell>
        </row>
        <row r="1302">
          <cell r="A1302">
            <v>2308</v>
          </cell>
          <cell r="B1302" t="str">
            <v>ACOMETIDA PVC 1"ANTENA TV</v>
          </cell>
          <cell r="C1302" t="str">
            <v>Ml</v>
          </cell>
          <cell r="D1302">
            <v>25870</v>
          </cell>
        </row>
        <row r="1303">
          <cell r="A1303">
            <v>2309</v>
          </cell>
          <cell r="B1303" t="str">
            <v>SALIDA  PVC ½" ANTENA  TV</v>
          </cell>
          <cell r="C1303" t="str">
            <v>UN</v>
          </cell>
          <cell r="D1303">
            <v>11919</v>
          </cell>
        </row>
        <row r="1304">
          <cell r="A1304">
            <v>2310</v>
          </cell>
          <cell r="B1304" t="str">
            <v>ACOMETIDA CN 1" ANTENA TV</v>
          </cell>
          <cell r="C1304" t="str">
            <v>Ml</v>
          </cell>
          <cell r="D1304">
            <v>17895</v>
          </cell>
        </row>
        <row r="1305">
          <cell r="A1305">
            <v>2311</v>
          </cell>
          <cell r="B1305" t="str">
            <v>SALIDA  CN  ½"  ANTENA TV</v>
          </cell>
          <cell r="C1305" t="str">
            <v>UN</v>
          </cell>
          <cell r="D1305">
            <v>146740</v>
          </cell>
        </row>
        <row r="1306">
          <cell r="A1306">
            <v>2313</v>
          </cell>
          <cell r="B1306" t="str">
            <v>CABLE RG-59   SISTEMA  TV</v>
          </cell>
          <cell r="C1306" t="str">
            <v>Ml</v>
          </cell>
          <cell r="D1306">
            <v>10904</v>
          </cell>
        </row>
        <row r="1307">
          <cell r="A1307">
            <v>2314</v>
          </cell>
          <cell r="B1307" t="str">
            <v>AMPLIFICADOR  SISTEMA  TV</v>
          </cell>
          <cell r="C1307" t="str">
            <v>UN</v>
          </cell>
          <cell r="D1307">
            <v>13456</v>
          </cell>
        </row>
        <row r="1308">
          <cell r="A1308">
            <v>2315</v>
          </cell>
          <cell r="B1308" t="str">
            <v>ANTENA EXTERNA         TV</v>
          </cell>
          <cell r="C1308" t="str">
            <v>UN</v>
          </cell>
          <cell r="D1308">
            <v>81703</v>
          </cell>
        </row>
        <row r="1309">
          <cell r="A1309">
            <v>2316</v>
          </cell>
          <cell r="B1309" t="str">
            <v>TOMA ANTENA TV</v>
          </cell>
          <cell r="C1309" t="str">
            <v>UN</v>
          </cell>
          <cell r="D1309">
            <v>8165</v>
          </cell>
        </row>
        <row r="1310">
          <cell r="A1310">
            <v>2318</v>
          </cell>
          <cell r="B1310" t="str">
            <v>ACOM.TELS.SUSPEND. 3" PVC</v>
          </cell>
          <cell r="C1310" t="str">
            <v>ML</v>
          </cell>
          <cell r="D1310">
            <v>16356</v>
          </cell>
        </row>
        <row r="1311">
          <cell r="A1311">
            <v>2319</v>
          </cell>
          <cell r="B1311" t="str">
            <v>ACOM.TELS.INCRUST. 3" PVC</v>
          </cell>
          <cell r="C1311" t="str">
            <v>ML</v>
          </cell>
          <cell r="D1311">
            <v>9280</v>
          </cell>
        </row>
        <row r="1312">
          <cell r="A1312">
            <v>2320</v>
          </cell>
          <cell r="B1312" t="str">
            <v>CURVA    90º       3" PVC</v>
          </cell>
          <cell r="C1312" t="str">
            <v>UN</v>
          </cell>
          <cell r="D1312">
            <v>19952</v>
          </cell>
        </row>
        <row r="1313">
          <cell r="A1313">
            <v>2321</v>
          </cell>
          <cell r="B1313" t="str">
            <v>RED TELEFONOS    3/4" PVC</v>
          </cell>
          <cell r="C1313" t="str">
            <v>ML</v>
          </cell>
          <cell r="D1313">
            <v>22504</v>
          </cell>
        </row>
        <row r="1314">
          <cell r="A1314">
            <v>2322</v>
          </cell>
          <cell r="B1314" t="str">
            <v>RED TELEFONOS      1" PVC</v>
          </cell>
          <cell r="C1314" t="str">
            <v>Ml</v>
          </cell>
          <cell r="D1314">
            <v>64676</v>
          </cell>
        </row>
        <row r="1315">
          <cell r="A1315">
            <v>2323</v>
          </cell>
          <cell r="B1315" t="str">
            <v>RED TELEFONOS  1 1/2" PVC</v>
          </cell>
          <cell r="C1315" t="str">
            <v>Ml</v>
          </cell>
          <cell r="D1315">
            <v>35000</v>
          </cell>
        </row>
        <row r="1316">
          <cell r="A1316">
            <v>2325</v>
          </cell>
          <cell r="B1316" t="str">
            <v>ACOM.TELS.SUSPEND. 3"  CN</v>
          </cell>
          <cell r="C1316" t="str">
            <v>ML</v>
          </cell>
          <cell r="D1316">
            <v>25404</v>
          </cell>
        </row>
        <row r="1317">
          <cell r="A1317">
            <v>2326</v>
          </cell>
          <cell r="B1317" t="str">
            <v>ACOM TELS.INCRUST. 3"  CN</v>
          </cell>
          <cell r="C1317" t="str">
            <v>ML</v>
          </cell>
          <cell r="D1317">
            <v>2892</v>
          </cell>
        </row>
        <row r="1318">
          <cell r="A1318">
            <v>2327</v>
          </cell>
          <cell r="B1318" t="str">
            <v>CURVA    90º       3"  CN</v>
          </cell>
          <cell r="C1318" t="str">
            <v>UN</v>
          </cell>
          <cell r="D1318">
            <v>17980</v>
          </cell>
        </row>
        <row r="1319">
          <cell r="A1319">
            <v>2328</v>
          </cell>
          <cell r="B1319" t="str">
            <v>RED TELEFONOS    3/4"  CN</v>
          </cell>
          <cell r="C1319" t="str">
            <v>ML</v>
          </cell>
          <cell r="D1319">
            <v>20532</v>
          </cell>
        </row>
        <row r="1320">
          <cell r="A1320">
            <v>2329</v>
          </cell>
          <cell r="B1320" t="str">
            <v>RED TELEFONOS      1"  CN</v>
          </cell>
          <cell r="C1320" t="str">
            <v>ML</v>
          </cell>
          <cell r="D1320">
            <v>77611</v>
          </cell>
        </row>
        <row r="1321">
          <cell r="A1321">
            <v>2330</v>
          </cell>
          <cell r="B1321" t="str">
            <v>RED TELEFONOS  1 1/2"  CN</v>
          </cell>
          <cell r="C1321" t="str">
            <v>ML</v>
          </cell>
          <cell r="D1321">
            <v>1465</v>
          </cell>
        </row>
        <row r="1322">
          <cell r="A1322">
            <v>2331</v>
          </cell>
          <cell r="B1322" t="str">
            <v>CAJA DE PASO    2400 TELS</v>
          </cell>
          <cell r="C1322" t="str">
            <v>UN</v>
          </cell>
          <cell r="D1322">
            <v>23432</v>
          </cell>
        </row>
        <row r="1323">
          <cell r="A1323">
            <v>2332</v>
          </cell>
          <cell r="B1323" t="str">
            <v>CAJA DE PASO   10x10 TELS</v>
          </cell>
          <cell r="C1323" t="str">
            <v>UN</v>
          </cell>
          <cell r="D1323">
            <v>1800</v>
          </cell>
        </row>
        <row r="1324">
          <cell r="A1324">
            <v>2333</v>
          </cell>
          <cell r="B1324" t="str">
            <v>SALIDA TOMA TELEFONO  PVC</v>
          </cell>
          <cell r="C1324" t="str">
            <v>UN</v>
          </cell>
          <cell r="D1324">
            <v>6500</v>
          </cell>
        </row>
        <row r="1325">
          <cell r="A1325">
            <v>2334</v>
          </cell>
          <cell r="B1325" t="str">
            <v>SALIDA TOMA TELEFONO   CN</v>
          </cell>
          <cell r="C1325" t="str">
            <v>UN</v>
          </cell>
          <cell r="D1325">
            <v>27260</v>
          </cell>
        </row>
        <row r="1326">
          <cell r="A1326">
            <v>2335</v>
          </cell>
          <cell r="B1326" t="str">
            <v>SALIDA+TOMA TELEFONO  PVC</v>
          </cell>
          <cell r="C1326" t="str">
            <v>UN</v>
          </cell>
          <cell r="D1326">
            <v>21650</v>
          </cell>
        </row>
        <row r="1327">
          <cell r="A1327">
            <v>2338</v>
          </cell>
          <cell r="B1327" t="str">
            <v>STRIP TELEFONOS  10 PARES</v>
          </cell>
          <cell r="C1327" t="str">
            <v>UN</v>
          </cell>
          <cell r="D1327">
            <v>14880</v>
          </cell>
        </row>
        <row r="1328">
          <cell r="A1328">
            <v>2339</v>
          </cell>
          <cell r="B1328" t="str">
            <v>STRIP TELEFONOS  20 PARES</v>
          </cell>
          <cell r="C1328" t="str">
            <v>UN</v>
          </cell>
          <cell r="D1328">
            <v>150</v>
          </cell>
        </row>
        <row r="1329">
          <cell r="A1329">
            <v>2340</v>
          </cell>
          <cell r="B1329" t="str">
            <v>STRIP TELEFONOS  30 PARES</v>
          </cell>
          <cell r="C1329" t="str">
            <v>UN</v>
          </cell>
          <cell r="D1329">
            <v>11532</v>
          </cell>
        </row>
        <row r="1330">
          <cell r="A1330">
            <v>2341</v>
          </cell>
          <cell r="B1330" t="str">
            <v>STRIP TELEFONOS  40 PARES</v>
          </cell>
          <cell r="C1330" t="str">
            <v>UN</v>
          </cell>
          <cell r="D1330">
            <v>25870</v>
          </cell>
        </row>
        <row r="1331">
          <cell r="A1331">
            <v>2342</v>
          </cell>
          <cell r="B1331" t="str">
            <v>STRIP TELEFONOS  60 PARES</v>
          </cell>
          <cell r="C1331" t="str">
            <v>UN</v>
          </cell>
          <cell r="D1331">
            <v>9912</v>
          </cell>
        </row>
        <row r="1332">
          <cell r="A1332">
            <v>2343</v>
          </cell>
          <cell r="B1332" t="str">
            <v>STRIP TELEFONOS  80 PARES</v>
          </cell>
          <cell r="C1332" t="str">
            <v>UN</v>
          </cell>
          <cell r="D1332">
            <v>16789</v>
          </cell>
        </row>
        <row r="1333">
          <cell r="A1333">
            <v>2344</v>
          </cell>
          <cell r="B1333" t="str">
            <v>STRIP TELEFONOS 100 PARES</v>
          </cell>
          <cell r="C1333" t="str">
            <v>UN</v>
          </cell>
          <cell r="D1333">
            <v>33262</v>
          </cell>
        </row>
        <row r="1334">
          <cell r="A1334">
            <v>2346</v>
          </cell>
          <cell r="B1334" t="str">
            <v>SOPORTE PROYECTORES</v>
          </cell>
          <cell r="C1334" t="str">
            <v>UN</v>
          </cell>
          <cell r="D1334">
            <v>3758</v>
          </cell>
        </row>
        <row r="1335">
          <cell r="A1335">
            <v>2347</v>
          </cell>
          <cell r="B1335" t="str">
            <v>CABLE TELEFONOS   2 PARES</v>
          </cell>
          <cell r="C1335" t="str">
            <v>ML</v>
          </cell>
          <cell r="D1335">
            <v>19900</v>
          </cell>
        </row>
        <row r="1336">
          <cell r="A1336">
            <v>2348</v>
          </cell>
          <cell r="B1336" t="str">
            <v>CABLE TELEFONOS   4 PARES</v>
          </cell>
          <cell r="C1336" t="str">
            <v>ML</v>
          </cell>
          <cell r="D1336">
            <v>86850</v>
          </cell>
        </row>
        <row r="1337">
          <cell r="A1337">
            <v>2349</v>
          </cell>
          <cell r="B1337" t="str">
            <v>CABLE TELEFONOS   6 PARES</v>
          </cell>
          <cell r="C1337" t="str">
            <v>ML</v>
          </cell>
          <cell r="D1337">
            <v>16007</v>
          </cell>
        </row>
        <row r="1338">
          <cell r="A1338">
            <v>2350</v>
          </cell>
          <cell r="B1338" t="str">
            <v>CABLE TELEFONOS  10 PARES</v>
          </cell>
          <cell r="C1338" t="str">
            <v>ML</v>
          </cell>
          <cell r="D1338">
            <v>864765</v>
          </cell>
        </row>
        <row r="1339">
          <cell r="A1339">
            <v>2351</v>
          </cell>
          <cell r="B1339" t="str">
            <v>CABLE TELEFONOS  15 PARES</v>
          </cell>
          <cell r="C1339" t="str">
            <v>ML</v>
          </cell>
          <cell r="D1339">
            <v>68372</v>
          </cell>
        </row>
        <row r="1340">
          <cell r="A1340">
            <v>2352</v>
          </cell>
          <cell r="B1340" t="str">
            <v>CABLE TELEFONOS  20 PARES</v>
          </cell>
          <cell r="C1340" t="str">
            <v>ML</v>
          </cell>
          <cell r="D1340">
            <v>1200</v>
          </cell>
        </row>
        <row r="1341">
          <cell r="A1341">
            <v>2353</v>
          </cell>
          <cell r="B1341" t="str">
            <v>CABLE TELEFONOS  25 PARES</v>
          </cell>
          <cell r="C1341" t="str">
            <v>ML</v>
          </cell>
          <cell r="D1341">
            <v>800</v>
          </cell>
        </row>
        <row r="1342">
          <cell r="A1342">
            <v>2354</v>
          </cell>
          <cell r="B1342" t="str">
            <v>CABLE TELEFONOS  30 PARES</v>
          </cell>
          <cell r="C1342" t="str">
            <v>ML</v>
          </cell>
          <cell r="D1342">
            <v>85002</v>
          </cell>
        </row>
        <row r="1343">
          <cell r="A1343">
            <v>2355</v>
          </cell>
          <cell r="B1343" t="str">
            <v>CABLE TELEFONOS  40 PARES</v>
          </cell>
          <cell r="C1343" t="str">
            <v>ML</v>
          </cell>
          <cell r="D1343">
            <v>1500</v>
          </cell>
        </row>
        <row r="1344">
          <cell r="A1344">
            <v>2356</v>
          </cell>
          <cell r="B1344" t="str">
            <v>CABLE TELEFONOS  50 PARES</v>
          </cell>
          <cell r="C1344" t="str">
            <v>ML</v>
          </cell>
          <cell r="D1344">
            <v>1000</v>
          </cell>
        </row>
        <row r="1345">
          <cell r="A1345">
            <v>2357</v>
          </cell>
          <cell r="B1345" t="str">
            <v>CABLE TELEFONOS  70 PARES</v>
          </cell>
          <cell r="C1345" t="str">
            <v>ML</v>
          </cell>
          <cell r="D1345">
            <v>320160</v>
          </cell>
        </row>
        <row r="1346">
          <cell r="A1346">
            <v>2358</v>
          </cell>
          <cell r="B1346" t="str">
            <v>CABLE TELEFONOS 100 PARES</v>
          </cell>
          <cell r="C1346" t="str">
            <v>ML</v>
          </cell>
          <cell r="D1346">
            <v>320160</v>
          </cell>
        </row>
        <row r="1347">
          <cell r="A1347">
            <v>2360</v>
          </cell>
          <cell r="B1347" t="str">
            <v>RED CITOFONOS    1/2" PVC</v>
          </cell>
          <cell r="C1347" t="str">
            <v>ML</v>
          </cell>
          <cell r="D1347">
            <v>8800</v>
          </cell>
        </row>
        <row r="1348">
          <cell r="A1348">
            <v>2361</v>
          </cell>
          <cell r="B1348" t="str">
            <v>RED CITOFONOS    3/4" PVC</v>
          </cell>
          <cell r="C1348" t="str">
            <v>ML</v>
          </cell>
          <cell r="D1348">
            <v>155440</v>
          </cell>
        </row>
        <row r="1349">
          <cell r="A1349">
            <v>2362</v>
          </cell>
          <cell r="B1349" t="str">
            <v>RED CITOFONOS      1" PVC</v>
          </cell>
          <cell r="C1349" t="str">
            <v>ML</v>
          </cell>
          <cell r="D1349">
            <v>148480</v>
          </cell>
        </row>
        <row r="1350">
          <cell r="A1350">
            <v>2363</v>
          </cell>
          <cell r="B1350" t="str">
            <v>RED CITOFONOS  1 1/2" PVC</v>
          </cell>
          <cell r="C1350" t="str">
            <v>ML</v>
          </cell>
          <cell r="D1350">
            <v>148480</v>
          </cell>
        </row>
        <row r="1351">
          <cell r="A1351">
            <v>2364</v>
          </cell>
          <cell r="B1351" t="str">
            <v>CURVA     90º    1/2" PVC</v>
          </cell>
          <cell r="C1351" t="str">
            <v>UN</v>
          </cell>
          <cell r="D1351">
            <v>59392</v>
          </cell>
        </row>
        <row r="1352">
          <cell r="A1352">
            <v>2365</v>
          </cell>
          <cell r="B1352" t="str">
            <v>CURVA     90º    3/4" PVC</v>
          </cell>
          <cell r="C1352" t="str">
            <v>UN</v>
          </cell>
          <cell r="D1352">
            <v>26300</v>
          </cell>
        </row>
        <row r="1353">
          <cell r="A1353">
            <v>2366</v>
          </cell>
          <cell r="B1353" t="str">
            <v>CURVA     90º      1" PVC</v>
          </cell>
          <cell r="C1353" t="str">
            <v>UN</v>
          </cell>
          <cell r="D1353">
            <v>42920</v>
          </cell>
        </row>
        <row r="1354">
          <cell r="A1354">
            <v>2367</v>
          </cell>
          <cell r="B1354" t="str">
            <v>CURVA     90º  1 1/2" PVC</v>
          </cell>
          <cell r="C1354" t="str">
            <v>UN</v>
          </cell>
          <cell r="D1354">
            <v>25870</v>
          </cell>
        </row>
        <row r="1355">
          <cell r="A1355">
            <v>2368</v>
          </cell>
          <cell r="B1355" t="str">
            <v>RED CITOFONOS    1/2"  CN</v>
          </cell>
          <cell r="C1355" t="str">
            <v>ML</v>
          </cell>
          <cell r="D1355">
            <v>46500</v>
          </cell>
        </row>
        <row r="1356">
          <cell r="A1356">
            <v>2369</v>
          </cell>
          <cell r="B1356" t="str">
            <v>RED CITOFONOS    3/4"  CN</v>
          </cell>
          <cell r="C1356" t="str">
            <v>ML</v>
          </cell>
          <cell r="D1356">
            <v>16820</v>
          </cell>
        </row>
        <row r="1357">
          <cell r="A1357">
            <v>2370</v>
          </cell>
          <cell r="B1357" t="str">
            <v>RED CITOFONOS      1"  CN</v>
          </cell>
          <cell r="C1357" t="str">
            <v>ML</v>
          </cell>
          <cell r="D1357">
            <v>16820</v>
          </cell>
        </row>
        <row r="1358">
          <cell r="A1358">
            <v>2371</v>
          </cell>
          <cell r="B1358" t="str">
            <v>RED CITOFONOS  1 1/2"  CN</v>
          </cell>
          <cell r="C1358" t="str">
            <v>ML</v>
          </cell>
          <cell r="D1358">
            <v>17500</v>
          </cell>
        </row>
        <row r="1359">
          <cell r="A1359">
            <v>2372</v>
          </cell>
          <cell r="B1359" t="str">
            <v>CURVA     90º    1/2"  CN</v>
          </cell>
          <cell r="C1359" t="str">
            <v>UN</v>
          </cell>
          <cell r="D1359">
            <v>9470</v>
          </cell>
        </row>
        <row r="1360">
          <cell r="A1360">
            <v>2373</v>
          </cell>
          <cell r="B1360" t="str">
            <v>CURVA     90º    3/4"  CN</v>
          </cell>
          <cell r="C1360" t="str">
            <v>UN</v>
          </cell>
          <cell r="D1360">
            <v>17300</v>
          </cell>
        </row>
        <row r="1361">
          <cell r="A1361">
            <v>2374</v>
          </cell>
          <cell r="B1361" t="str">
            <v>CURVA     90º      1"  CN</v>
          </cell>
          <cell r="C1361" t="str">
            <v>UN</v>
          </cell>
          <cell r="D1361">
            <v>197154</v>
          </cell>
        </row>
        <row r="1362">
          <cell r="A1362">
            <v>2375</v>
          </cell>
          <cell r="B1362" t="str">
            <v>CURVA     90º   1 1/2" CN</v>
          </cell>
          <cell r="C1362" t="str">
            <v>UN</v>
          </cell>
          <cell r="D1362">
            <v>22800</v>
          </cell>
        </row>
        <row r="1363">
          <cell r="A1363">
            <v>2376</v>
          </cell>
          <cell r="B1363" t="str">
            <v>CAJA DE PASO    2400 CIT.</v>
          </cell>
          <cell r="C1363" t="str">
            <v>UN</v>
          </cell>
          <cell r="D1363">
            <v>17900</v>
          </cell>
        </row>
        <row r="1364">
          <cell r="A1364">
            <v>2377</v>
          </cell>
          <cell r="B1364" t="str">
            <v>CAJA DE PASO   10x10 CIT.</v>
          </cell>
          <cell r="C1364" t="str">
            <v>UN</v>
          </cell>
          <cell r="D1364">
            <v>36958</v>
          </cell>
        </row>
        <row r="1365">
          <cell r="A1365">
            <v>2378</v>
          </cell>
          <cell r="B1365" t="str">
            <v>SALIDA PARA CITOFONO  PVC</v>
          </cell>
          <cell r="C1365" t="str">
            <v>UN</v>
          </cell>
          <cell r="D1365">
            <v>17700</v>
          </cell>
        </row>
        <row r="1366">
          <cell r="A1366">
            <v>2379</v>
          </cell>
          <cell r="B1366" t="str">
            <v>SALIDA PARA CITOFONO   CN</v>
          </cell>
          <cell r="C1366" t="str">
            <v>UN</v>
          </cell>
          <cell r="D1366">
            <v>260085</v>
          </cell>
        </row>
        <row r="1367">
          <cell r="A1367">
            <v>2381</v>
          </cell>
          <cell r="B1367" t="str">
            <v>PORTERO/FUENTE  1 BOTON</v>
          </cell>
          <cell r="C1367" t="str">
            <v>UN</v>
          </cell>
          <cell r="D1367">
            <v>23200</v>
          </cell>
        </row>
        <row r="1368">
          <cell r="A1368">
            <v>2382</v>
          </cell>
          <cell r="B1368" t="str">
            <v>PORTERO/FUENTE 10 BOTONES</v>
          </cell>
          <cell r="C1368" t="str">
            <v>UN</v>
          </cell>
          <cell r="D1368">
            <v>15600</v>
          </cell>
        </row>
        <row r="1369">
          <cell r="A1369">
            <v>2383</v>
          </cell>
          <cell r="B1369" t="str">
            <v>PORTERO/FUENTE 20 BOTONES</v>
          </cell>
          <cell r="C1369" t="str">
            <v>UN</v>
          </cell>
          <cell r="D1369">
            <v>77611</v>
          </cell>
        </row>
        <row r="1370">
          <cell r="A1370">
            <v>2384</v>
          </cell>
          <cell r="B1370" t="str">
            <v>CONSOLA        13 BOTONES</v>
          </cell>
          <cell r="C1370" t="str">
            <v>UN</v>
          </cell>
          <cell r="D1370">
            <v>16800</v>
          </cell>
        </row>
        <row r="1371">
          <cell r="A1371">
            <v>2385</v>
          </cell>
          <cell r="B1371" t="str">
            <v>CONSOLA        20 BOTONES</v>
          </cell>
          <cell r="C1371" t="str">
            <v>UN</v>
          </cell>
          <cell r="D1371">
            <v>7280</v>
          </cell>
        </row>
        <row r="1372">
          <cell r="A1372">
            <v>2386</v>
          </cell>
          <cell r="B1372" t="str">
            <v>CONSOLA        40 BOTONES</v>
          </cell>
          <cell r="C1372" t="str">
            <v>UN</v>
          </cell>
          <cell r="D1372">
            <v>21800</v>
          </cell>
        </row>
        <row r="1373">
          <cell r="A1373">
            <v>2387</v>
          </cell>
          <cell r="B1373" t="str">
            <v>CITOFONO INTELSA 2/BOTON</v>
          </cell>
          <cell r="C1373" t="str">
            <v>UN</v>
          </cell>
          <cell r="D1373">
            <v>16000</v>
          </cell>
        </row>
        <row r="1374">
          <cell r="A1374">
            <v>2389</v>
          </cell>
          <cell r="B1374" t="str">
            <v>CABLE TELEFONOS   2 PARE1</v>
          </cell>
          <cell r="C1374" t="str">
            <v>Ml</v>
          </cell>
          <cell r="D1374">
            <v>64740</v>
          </cell>
        </row>
        <row r="1375">
          <cell r="A1375">
            <v>2390</v>
          </cell>
          <cell r="B1375" t="str">
            <v>CABLE TELEFONOS  15 PARE1</v>
          </cell>
          <cell r="C1375" t="str">
            <v>Ml</v>
          </cell>
          <cell r="D1375">
            <v>17200</v>
          </cell>
        </row>
        <row r="1376">
          <cell r="A1376">
            <v>2391</v>
          </cell>
          <cell r="B1376" t="str">
            <v>POSTE CONCRETO 12m. 510Kg</v>
          </cell>
          <cell r="C1376" t="str">
            <v>un</v>
          </cell>
          <cell r="D1376">
            <v>1720</v>
          </cell>
        </row>
        <row r="1377">
          <cell r="A1377">
            <v>2392</v>
          </cell>
          <cell r="B1377" t="str">
            <v>SOPORTE PROYECTORE1</v>
          </cell>
          <cell r="C1377" t="str">
            <v>UN</v>
          </cell>
          <cell r="D1377">
            <v>22200</v>
          </cell>
        </row>
        <row r="1378">
          <cell r="A1378">
            <v>2393</v>
          </cell>
          <cell r="B1378" t="str">
            <v>EXCAVACION MANUA8</v>
          </cell>
          <cell r="C1378" t="str">
            <v>M3</v>
          </cell>
          <cell r="D1378">
            <v>16200</v>
          </cell>
        </row>
        <row r="1379">
          <cell r="A1379">
            <v>2394</v>
          </cell>
          <cell r="B1379" t="str">
            <v>CANALIZ.SUBT. 2 x 4"  A1</v>
          </cell>
          <cell r="C1379" t="str">
            <v>ML</v>
          </cell>
          <cell r="D1379">
            <v>1345</v>
          </cell>
        </row>
        <row r="1380">
          <cell r="A1380">
            <v>2395</v>
          </cell>
          <cell r="B1380" t="str">
            <v>CANALIZ.SUBT. 1 x 4"  A1</v>
          </cell>
          <cell r="C1380" t="str">
            <v>ML</v>
          </cell>
          <cell r="D1380">
            <v>17600</v>
          </cell>
        </row>
        <row r="1381">
          <cell r="A1381">
            <v>2396</v>
          </cell>
          <cell r="B1381" t="str">
            <v>CANALIZ.SUBT. 1 x 3"  AC</v>
          </cell>
          <cell r="C1381" t="str">
            <v>ML</v>
          </cell>
          <cell r="D1381">
            <v>10290</v>
          </cell>
        </row>
        <row r="1382">
          <cell r="A1382">
            <v>2397</v>
          </cell>
          <cell r="B1382" t="str">
            <v>CANALIZ.SUBT. 1 x 2"  AC</v>
          </cell>
          <cell r="C1382" t="str">
            <v>ML</v>
          </cell>
          <cell r="D1382">
            <v>22500</v>
          </cell>
        </row>
        <row r="1383">
          <cell r="A1383">
            <v>2401</v>
          </cell>
          <cell r="B1383" t="str">
            <v>CANALIZ.SUBT. 2 x 4"  PV1</v>
          </cell>
          <cell r="C1383" t="str">
            <v>ML</v>
          </cell>
          <cell r="D1383">
            <v>16600</v>
          </cell>
        </row>
        <row r="1384">
          <cell r="A1384">
            <v>2402</v>
          </cell>
          <cell r="B1384" t="str">
            <v>CANALIZ.SUBT. 1 x 4"  PV1</v>
          </cell>
          <cell r="C1384" t="str">
            <v>ML</v>
          </cell>
          <cell r="D1384">
            <v>1635</v>
          </cell>
        </row>
        <row r="1385">
          <cell r="A1385">
            <v>2403</v>
          </cell>
          <cell r="B1385" t="str">
            <v>CANALIZ.SUBT. 1 x 3"  PVC</v>
          </cell>
          <cell r="C1385" t="str">
            <v>ML</v>
          </cell>
          <cell r="D1385">
            <v>18000</v>
          </cell>
        </row>
        <row r="1386">
          <cell r="A1386">
            <v>2404</v>
          </cell>
          <cell r="B1386" t="str">
            <v>CANALIZ.SUBT. 1 x 2"  PVC</v>
          </cell>
          <cell r="C1386" t="str">
            <v>ML</v>
          </cell>
          <cell r="D1386">
            <v>8490</v>
          </cell>
        </row>
        <row r="1387">
          <cell r="A1387">
            <v>2407</v>
          </cell>
          <cell r="B1387" t="str">
            <v>CAJA DE PASO RECTANGULAR</v>
          </cell>
          <cell r="C1387" t="str">
            <v>UN</v>
          </cell>
          <cell r="D1387">
            <v>22900</v>
          </cell>
        </row>
        <row r="1388">
          <cell r="A1388">
            <v>2408</v>
          </cell>
          <cell r="B1388" t="str">
            <v>CAMARA ETB     TIPO   7</v>
          </cell>
          <cell r="C1388" t="str">
            <v>UN</v>
          </cell>
          <cell r="D1388">
            <v>20500</v>
          </cell>
        </row>
        <row r="1389">
          <cell r="A1389">
            <v>2409</v>
          </cell>
          <cell r="B1389" t="str">
            <v>CAMARA ETB     TIPO   7 A</v>
          </cell>
          <cell r="C1389" t="str">
            <v>UN</v>
          </cell>
          <cell r="D1389">
            <v>50900</v>
          </cell>
        </row>
        <row r="1390">
          <cell r="A1390">
            <v>2410</v>
          </cell>
          <cell r="B1390" t="str">
            <v>CAMARA ETB     TIPO   8</v>
          </cell>
          <cell r="C1390" t="str">
            <v>UN</v>
          </cell>
          <cell r="D1390">
            <v>20100</v>
          </cell>
        </row>
        <row r="1391">
          <cell r="A1391">
            <v>2411</v>
          </cell>
          <cell r="B1391" t="str">
            <v>CAMARA ETB     TIPO   8 A</v>
          </cell>
          <cell r="C1391" t="str">
            <v>UN</v>
          </cell>
          <cell r="D1391">
            <v>3330</v>
          </cell>
        </row>
        <row r="1392">
          <cell r="A1392">
            <v>2412</v>
          </cell>
          <cell r="B1392" t="str">
            <v>CAMARA ETB     TIPO   10</v>
          </cell>
          <cell r="C1392" t="str">
            <v>UN</v>
          </cell>
          <cell r="D1392">
            <v>27500</v>
          </cell>
        </row>
        <row r="1393">
          <cell r="A1393">
            <v>2413</v>
          </cell>
          <cell r="B1393" t="str">
            <v>CAMARA ETB     TIPO  10 A</v>
          </cell>
          <cell r="C1393" t="str">
            <v>UN</v>
          </cell>
          <cell r="D1393">
            <v>12900</v>
          </cell>
        </row>
        <row r="1394">
          <cell r="A1394">
            <v>2414</v>
          </cell>
          <cell r="B1394" t="str">
            <v>CAMARA ETB     TIPO  12</v>
          </cell>
          <cell r="C1394" t="str">
            <v>UN</v>
          </cell>
          <cell r="D1394">
            <v>80640</v>
          </cell>
        </row>
        <row r="1395">
          <cell r="A1395">
            <v>2415</v>
          </cell>
          <cell r="B1395" t="str">
            <v>CAMARA ETB     TIPO  12 A</v>
          </cell>
          <cell r="C1395" t="str">
            <v>UN</v>
          </cell>
          <cell r="D1395">
            <v>15000</v>
          </cell>
        </row>
        <row r="1396">
          <cell r="A1396">
            <v>2416</v>
          </cell>
          <cell r="B1396" t="str">
            <v>CAMARA ETB     TIPO  13</v>
          </cell>
          <cell r="C1396" t="str">
            <v>UN</v>
          </cell>
          <cell r="D1396">
            <v>4220</v>
          </cell>
        </row>
        <row r="1397">
          <cell r="A1397">
            <v>2417</v>
          </cell>
          <cell r="B1397" t="str">
            <v>CAMARA ETB     TIPO  13 A</v>
          </cell>
          <cell r="C1397" t="str">
            <v>UN</v>
          </cell>
          <cell r="D1397">
            <v>19500</v>
          </cell>
        </row>
        <row r="1398">
          <cell r="A1398">
            <v>2418</v>
          </cell>
          <cell r="B1398" t="str">
            <v>CAMARA ETB     TIPO  14</v>
          </cell>
          <cell r="C1398" t="str">
            <v>UN</v>
          </cell>
          <cell r="D1398">
            <v>13300</v>
          </cell>
        </row>
        <row r="1399">
          <cell r="A1399">
            <v>2419</v>
          </cell>
          <cell r="B1399" t="str">
            <v>CAMARA ETB     TIPO  14 A</v>
          </cell>
          <cell r="C1399" t="str">
            <v>UN</v>
          </cell>
          <cell r="D1399">
            <v>3016</v>
          </cell>
        </row>
        <row r="1400">
          <cell r="A1400">
            <v>2420</v>
          </cell>
          <cell r="B1400" t="str">
            <v>CAMARA ETB     TIPO  16</v>
          </cell>
          <cell r="C1400" t="str">
            <v>UN</v>
          </cell>
          <cell r="D1400">
            <v>15400</v>
          </cell>
        </row>
        <row r="1401">
          <cell r="A1401">
            <v>2421</v>
          </cell>
          <cell r="B1401" t="str">
            <v>CAMARA ETB     TIPO  16 A</v>
          </cell>
          <cell r="C1401" t="str">
            <v>UN</v>
          </cell>
          <cell r="D1401">
            <v>523000</v>
          </cell>
        </row>
        <row r="1402">
          <cell r="A1402">
            <v>2422</v>
          </cell>
          <cell r="B1402" t="str">
            <v>CAMARA ETB     TIPO  18</v>
          </cell>
          <cell r="C1402" t="str">
            <v>UN</v>
          </cell>
          <cell r="D1402">
            <v>19900</v>
          </cell>
        </row>
        <row r="1403">
          <cell r="A1403">
            <v>2423</v>
          </cell>
          <cell r="B1403" t="str">
            <v>CAMARA ETB     TIPO  18 A</v>
          </cell>
          <cell r="C1403" t="str">
            <v>UN</v>
          </cell>
          <cell r="D1403">
            <v>57000</v>
          </cell>
        </row>
        <row r="1404">
          <cell r="A1404">
            <v>2425</v>
          </cell>
          <cell r="B1404" t="str">
            <v>ANDEN CONCRETO   e=0.08</v>
          </cell>
          <cell r="C1404" t="str">
            <v>M2</v>
          </cell>
          <cell r="D1404">
            <v>6737</v>
          </cell>
        </row>
        <row r="1405">
          <cell r="A1405">
            <v>2426</v>
          </cell>
          <cell r="B1405" t="str">
            <v>ANDEN CONCRETO   e=0.10</v>
          </cell>
          <cell r="C1405" t="str">
            <v>M2</v>
          </cell>
          <cell r="D1405">
            <v>51852</v>
          </cell>
        </row>
        <row r="1406">
          <cell r="A1406">
            <v>2427</v>
          </cell>
          <cell r="B1406" t="str">
            <v>TRANSPORTE ARO Y TAPA</v>
          </cell>
          <cell r="C1406" t="str">
            <v>UN</v>
          </cell>
          <cell r="D1406">
            <v>6400</v>
          </cell>
        </row>
        <row r="1407">
          <cell r="A1407">
            <v>2428</v>
          </cell>
          <cell r="B1407" t="str">
            <v>RETIRO ESCOMBROS CAMARAS</v>
          </cell>
          <cell r="C1407" t="str">
            <v>VJ</v>
          </cell>
          <cell r="D1407">
            <v>43384</v>
          </cell>
        </row>
        <row r="1408">
          <cell r="A1408">
            <v>2429</v>
          </cell>
          <cell r="B1408" t="str">
            <v>TRANS.MONOFASICO   15 KVA</v>
          </cell>
          <cell r="C1408" t="str">
            <v>UN</v>
          </cell>
          <cell r="D1408">
            <v>12600</v>
          </cell>
        </row>
        <row r="1409">
          <cell r="A1409">
            <v>2430</v>
          </cell>
          <cell r="B1409" t="str">
            <v>TRANS.MONOFASICO   50 KvA</v>
          </cell>
          <cell r="C1409" t="str">
            <v>UN</v>
          </cell>
          <cell r="D1409">
            <v>4679</v>
          </cell>
        </row>
        <row r="1410">
          <cell r="A1410">
            <v>2431</v>
          </cell>
          <cell r="B1410" t="str">
            <v>TRANS.MONOFASICO  100 KvA</v>
          </cell>
          <cell r="C1410" t="str">
            <v>UN</v>
          </cell>
          <cell r="D1410">
            <v>14600</v>
          </cell>
        </row>
        <row r="1411">
          <cell r="A1411">
            <v>2432</v>
          </cell>
          <cell r="B1411" t="str">
            <v>TRANS.TRIFASICO    15 KVA</v>
          </cell>
          <cell r="C1411" t="str">
            <v>UN</v>
          </cell>
          <cell r="D1411">
            <v>4620</v>
          </cell>
        </row>
        <row r="1412">
          <cell r="A1412">
            <v>2433</v>
          </cell>
          <cell r="B1412" t="str">
            <v>TRANS.TRIFASICO  37.5 KvA</v>
          </cell>
          <cell r="C1412" t="str">
            <v>UN</v>
          </cell>
          <cell r="D1412">
            <v>19300</v>
          </cell>
        </row>
        <row r="1413">
          <cell r="A1413">
            <v>2434</v>
          </cell>
          <cell r="B1413" t="str">
            <v>TRANS.TRIFASICO   150 KVA</v>
          </cell>
          <cell r="C1413" t="str">
            <v>UN</v>
          </cell>
          <cell r="D1413">
            <v>13500</v>
          </cell>
        </row>
        <row r="1414">
          <cell r="A1414">
            <v>2435</v>
          </cell>
          <cell r="B1414" t="str">
            <v>TRANS.TRIFASICO   300 KVA</v>
          </cell>
          <cell r="C1414" t="str">
            <v>UN</v>
          </cell>
          <cell r="D1414">
            <v>6075</v>
          </cell>
        </row>
        <row r="1415">
          <cell r="A1415">
            <v>2436</v>
          </cell>
          <cell r="B1415" t="str">
            <v>TRANS.TRIFASICO   500 KVA</v>
          </cell>
          <cell r="C1415" t="str">
            <v>UN</v>
          </cell>
          <cell r="D1415">
            <v>14800</v>
          </cell>
        </row>
        <row r="1416">
          <cell r="A1416">
            <v>2437</v>
          </cell>
          <cell r="B1416" t="str">
            <v>TRANS.TRIFASICO  1000 KVA</v>
          </cell>
          <cell r="C1416" t="str">
            <v>UN</v>
          </cell>
          <cell r="D1416">
            <v>5300</v>
          </cell>
        </row>
        <row r="1417">
          <cell r="A1417">
            <v>2438</v>
          </cell>
          <cell r="B1417" t="str">
            <v>TRANS.TRIF.SECO     75KvV</v>
          </cell>
          <cell r="C1417" t="str">
            <v>UN</v>
          </cell>
          <cell r="D1417">
            <v>19800</v>
          </cell>
        </row>
        <row r="1418">
          <cell r="A1418">
            <v>2439</v>
          </cell>
          <cell r="B1418" t="str">
            <v>TRANS.TRIF.SECO   150 KvA</v>
          </cell>
          <cell r="C1418" t="str">
            <v>UN</v>
          </cell>
          <cell r="D1418">
            <v>12400</v>
          </cell>
        </row>
        <row r="1419">
          <cell r="A1419">
            <v>2440</v>
          </cell>
          <cell r="B1419" t="str">
            <v>TRANS.TRIF.SECO   315 KvA</v>
          </cell>
          <cell r="C1419" t="str">
            <v>UN</v>
          </cell>
          <cell r="D1419">
            <v>124236</v>
          </cell>
        </row>
        <row r="1420">
          <cell r="A1420">
            <v>2441</v>
          </cell>
          <cell r="B1420" t="str">
            <v>TRANS.TRIF.SECO   500 KvA</v>
          </cell>
          <cell r="C1420" t="str">
            <v>UN</v>
          </cell>
          <cell r="D1420">
            <v>14000</v>
          </cell>
        </row>
        <row r="1421">
          <cell r="A1421">
            <v>2442</v>
          </cell>
          <cell r="B1421" t="str">
            <v>TRANS.TRIF.SECO  1000 KvA</v>
          </cell>
          <cell r="C1421" t="str">
            <v>UN</v>
          </cell>
          <cell r="D1421">
            <v>6800</v>
          </cell>
        </row>
        <row r="1422">
          <cell r="A1422">
            <v>2443</v>
          </cell>
          <cell r="B1422" t="str">
            <v>TRANS.TRIFASICO    75 KvA</v>
          </cell>
          <cell r="C1422" t="str">
            <v>UN</v>
          </cell>
          <cell r="D1422">
            <v>18100</v>
          </cell>
        </row>
        <row r="1423">
          <cell r="A1423">
            <v>2444</v>
          </cell>
          <cell r="B1423" t="str">
            <v>TRANS.TRIFASICO   112 KvA</v>
          </cell>
          <cell r="C1423" t="str">
            <v>UN</v>
          </cell>
          <cell r="D1423">
            <v>4200</v>
          </cell>
        </row>
        <row r="1424">
          <cell r="A1424">
            <v>2459</v>
          </cell>
          <cell r="B1424" t="str">
            <v>POSTE CONCR.   9m  510 Kg</v>
          </cell>
          <cell r="C1424" t="str">
            <v>UN</v>
          </cell>
          <cell r="D1424">
            <v>2000</v>
          </cell>
        </row>
        <row r="1425">
          <cell r="A1425">
            <v>2460</v>
          </cell>
          <cell r="B1425" t="str">
            <v>POSTE CONCR.   8m 1050 Kg</v>
          </cell>
          <cell r="C1425" t="str">
            <v>UN</v>
          </cell>
          <cell r="D1425">
            <v>5568</v>
          </cell>
        </row>
        <row r="1426">
          <cell r="A1426">
            <v>2461</v>
          </cell>
          <cell r="B1426" t="str">
            <v>POSTE CONCR.  10m  510 Kg</v>
          </cell>
          <cell r="C1426" t="str">
            <v>UN</v>
          </cell>
          <cell r="D1426">
            <v>6800</v>
          </cell>
        </row>
        <row r="1427">
          <cell r="A1427">
            <v>2462</v>
          </cell>
          <cell r="B1427" t="str">
            <v>POSTE CONCR.  10m  750 Kg</v>
          </cell>
          <cell r="C1427" t="str">
            <v>UN</v>
          </cell>
          <cell r="D1427">
            <v>28300</v>
          </cell>
        </row>
        <row r="1428">
          <cell r="A1428">
            <v>2463</v>
          </cell>
          <cell r="B1428" t="str">
            <v>POSTE CONCR.  10m  750 K1</v>
          </cell>
          <cell r="C1428" t="str">
            <v>UN</v>
          </cell>
          <cell r="D1428">
            <v>3500</v>
          </cell>
        </row>
        <row r="1429">
          <cell r="A1429">
            <v>2464</v>
          </cell>
          <cell r="B1429" t="str">
            <v>POSTE CONCR.  12m  510 Kg</v>
          </cell>
          <cell r="C1429" t="str">
            <v>UN</v>
          </cell>
          <cell r="D1429">
            <v>3260</v>
          </cell>
        </row>
        <row r="1430">
          <cell r="A1430">
            <v>2465</v>
          </cell>
          <cell r="B1430" t="str">
            <v>POSTE CONCR.  12m  750 Kg</v>
          </cell>
          <cell r="C1430" t="str">
            <v>UN</v>
          </cell>
          <cell r="D1430">
            <v>700</v>
          </cell>
        </row>
        <row r="1431">
          <cell r="A1431">
            <v>2466</v>
          </cell>
          <cell r="B1431" t="str">
            <v>POSTE CONCR. 12M 1050 Kg</v>
          </cell>
          <cell r="C1431" t="str">
            <v>UN</v>
          </cell>
          <cell r="D1431">
            <v>3800</v>
          </cell>
        </row>
        <row r="1432">
          <cell r="A1432">
            <v>2467</v>
          </cell>
          <cell r="B1432" t="str">
            <v>POSTE CONCR.  14m 1050 Kg</v>
          </cell>
          <cell r="C1432" t="str">
            <v>UN</v>
          </cell>
          <cell r="D1432">
            <v>174928</v>
          </cell>
        </row>
        <row r="1433">
          <cell r="A1433">
            <v>2468</v>
          </cell>
          <cell r="B1433" t="str">
            <v>POSTE CONCRETO 14m 1050Kg</v>
          </cell>
          <cell r="C1433" t="str">
            <v>UN</v>
          </cell>
          <cell r="D1433">
            <v>108692</v>
          </cell>
        </row>
        <row r="1434">
          <cell r="A1434">
            <v>2469</v>
          </cell>
          <cell r="B1434" t="str">
            <v>POSTE MADERA   8m  PESADO</v>
          </cell>
          <cell r="C1434" t="str">
            <v>UN</v>
          </cell>
          <cell r="D1434">
            <v>4800</v>
          </cell>
        </row>
        <row r="1435">
          <cell r="A1435">
            <v>2470</v>
          </cell>
          <cell r="B1435" t="str">
            <v>POSTE MADERA  10m  PESADO</v>
          </cell>
          <cell r="C1435" t="str">
            <v>UN</v>
          </cell>
          <cell r="D1435">
            <v>3800</v>
          </cell>
        </row>
        <row r="1436">
          <cell r="A1436">
            <v>2471</v>
          </cell>
          <cell r="B1436" t="str">
            <v>POSTE MADERA  12m  PESADO</v>
          </cell>
          <cell r="C1436" t="str">
            <v>UN</v>
          </cell>
          <cell r="D1436">
            <v>4900</v>
          </cell>
        </row>
        <row r="1437">
          <cell r="A1437">
            <v>2479</v>
          </cell>
          <cell r="B1437" t="str">
            <v>LUMINARIA MERCURIO  125 W</v>
          </cell>
          <cell r="C1437" t="str">
            <v>UN</v>
          </cell>
          <cell r="D1437">
            <v>58000</v>
          </cell>
        </row>
        <row r="1438">
          <cell r="A1438">
            <v>2480</v>
          </cell>
          <cell r="B1438" t="str">
            <v>LUMINARIA MERCURIO  250 W</v>
          </cell>
          <cell r="C1438" t="str">
            <v>UN</v>
          </cell>
          <cell r="D1438">
            <v>183396</v>
          </cell>
        </row>
        <row r="1439">
          <cell r="A1439">
            <v>2481</v>
          </cell>
          <cell r="B1439" t="str">
            <v>LUMINARIA MERCURIO  400 W</v>
          </cell>
          <cell r="C1439" t="str">
            <v>UN</v>
          </cell>
          <cell r="D1439">
            <v>4421</v>
          </cell>
        </row>
        <row r="1440">
          <cell r="A1440">
            <v>2483</v>
          </cell>
          <cell r="B1440" t="str">
            <v>LUMINARIA SODIO     150 W</v>
          </cell>
          <cell r="C1440" t="str">
            <v>UN</v>
          </cell>
          <cell r="D1440">
            <v>30801</v>
          </cell>
        </row>
        <row r="1441">
          <cell r="A1441">
            <v>2484</v>
          </cell>
          <cell r="B1441" t="str">
            <v>LUMINARIA SODIO     250 W</v>
          </cell>
          <cell r="C1441" t="str">
            <v>UN</v>
          </cell>
          <cell r="D1441">
            <v>89320</v>
          </cell>
        </row>
        <row r="1442">
          <cell r="A1442">
            <v>2485</v>
          </cell>
          <cell r="B1442" t="str">
            <v>LUMINARIA SODIO     400 W</v>
          </cell>
          <cell r="C1442" t="str">
            <v>UN</v>
          </cell>
          <cell r="D1442">
            <v>49648</v>
          </cell>
        </row>
        <row r="1443">
          <cell r="A1443">
            <v>2486</v>
          </cell>
          <cell r="B1443" t="str">
            <v>BREAKERS 2 X 30 AMPERIOS</v>
          </cell>
          <cell r="C1443" t="str">
            <v>UN</v>
          </cell>
          <cell r="D1443">
            <v>8500</v>
          </cell>
        </row>
        <row r="1444">
          <cell r="A1444">
            <v>2487</v>
          </cell>
          <cell r="B1444" t="str">
            <v>TUBO GALVANIZADO     3/4"</v>
          </cell>
          <cell r="C1444" t="str">
            <v>ML</v>
          </cell>
          <cell r="D1444">
            <v>12000</v>
          </cell>
        </row>
        <row r="1445">
          <cell r="A1445">
            <v>2488</v>
          </cell>
          <cell r="B1445" t="str">
            <v>CODO GALVANIZADO  3/4"</v>
          </cell>
          <cell r="C1445" t="str">
            <v>UN</v>
          </cell>
          <cell r="D1445">
            <v>98368</v>
          </cell>
        </row>
        <row r="1446">
          <cell r="A1446">
            <v>2489</v>
          </cell>
          <cell r="B1446" t="str">
            <v>TUBO GALVANIZADO   1"</v>
          </cell>
          <cell r="C1446" t="str">
            <v>ML</v>
          </cell>
          <cell r="D1446">
            <v>8500</v>
          </cell>
        </row>
        <row r="1447">
          <cell r="A1447">
            <v>2490</v>
          </cell>
          <cell r="B1447" t="str">
            <v>CODO GALVANIZADO  1"</v>
          </cell>
          <cell r="C1447" t="str">
            <v>UN</v>
          </cell>
          <cell r="D1447">
            <v>49532</v>
          </cell>
        </row>
        <row r="1448">
          <cell r="A1448">
            <v>2491</v>
          </cell>
          <cell r="B1448" t="str">
            <v>CAJA 30 X 30</v>
          </cell>
          <cell r="C1448" t="str">
            <v>UN</v>
          </cell>
          <cell r="D1448">
            <v>109852</v>
          </cell>
        </row>
        <row r="1449">
          <cell r="A1449">
            <v>2492</v>
          </cell>
          <cell r="B1449" t="str">
            <v>CAPACETE            3/4"</v>
          </cell>
          <cell r="C1449" t="str">
            <v>UN</v>
          </cell>
          <cell r="D1449">
            <v>21580</v>
          </cell>
        </row>
        <row r="1450">
          <cell r="A1450">
            <v>2493</v>
          </cell>
          <cell r="B1450" t="str">
            <v>CAPACETE    1"</v>
          </cell>
          <cell r="C1450" t="str">
            <v>UN</v>
          </cell>
          <cell r="D1450">
            <v>22000</v>
          </cell>
        </row>
        <row r="1451">
          <cell r="A1451">
            <v>2494</v>
          </cell>
          <cell r="B1451" t="str">
            <v>CAJAS 10 X 10</v>
          </cell>
          <cell r="C1451" t="str">
            <v>UN</v>
          </cell>
          <cell r="D1451">
            <v>115768</v>
          </cell>
        </row>
        <row r="1452">
          <cell r="A1452">
            <v>2500</v>
          </cell>
          <cell r="B1452" t="str">
            <v>CASETON LONA COMPARATIVO</v>
          </cell>
          <cell r="C1452" t="str">
            <v>ML</v>
          </cell>
          <cell r="D1452">
            <v>21500</v>
          </cell>
        </row>
        <row r="1453">
          <cell r="A1453">
            <v>2502</v>
          </cell>
          <cell r="B1453" t="str">
            <v>CASETON LONA COMPARATIV1</v>
          </cell>
          <cell r="C1453" t="str">
            <v>M2</v>
          </cell>
          <cell r="D1453">
            <v>26680</v>
          </cell>
        </row>
        <row r="1454">
          <cell r="A1454">
            <v>2509</v>
          </cell>
          <cell r="B1454" t="str">
            <v>VESTIDA P/ESTR.TANG.CPS</v>
          </cell>
          <cell r="C1454" t="str">
            <v>UN</v>
          </cell>
          <cell r="D1454">
            <v>124932</v>
          </cell>
        </row>
        <row r="1455">
          <cell r="A1455">
            <v>2510</v>
          </cell>
          <cell r="B1455" t="str">
            <v>ESTRUCTURA TANGENTE CPS</v>
          </cell>
          <cell r="C1455" t="str">
            <v>UN</v>
          </cell>
          <cell r="D1455">
            <v>18212</v>
          </cell>
        </row>
        <row r="1456">
          <cell r="A1456">
            <v>2512</v>
          </cell>
          <cell r="B1456" t="str">
            <v>ESTRUCTURA EN ANGULO CPS</v>
          </cell>
          <cell r="C1456" t="str">
            <v>UN</v>
          </cell>
          <cell r="D1456">
            <v>128296</v>
          </cell>
        </row>
        <row r="1457">
          <cell r="A1457">
            <v>2513</v>
          </cell>
          <cell r="B1457" t="str">
            <v>HERRAJES ANG. 90 C/RETEN.</v>
          </cell>
          <cell r="C1457" t="str">
            <v>UN</v>
          </cell>
          <cell r="D1457">
            <v>18212</v>
          </cell>
        </row>
        <row r="1458">
          <cell r="A1458">
            <v>2514</v>
          </cell>
          <cell r="B1458" t="str">
            <v>DERIVACION 90 C/RET INF</v>
          </cell>
          <cell r="C1458" t="str">
            <v>UN</v>
          </cell>
          <cell r="D1458">
            <v>137228</v>
          </cell>
        </row>
        <row r="1459">
          <cell r="A1459">
            <v>2515</v>
          </cell>
          <cell r="B1459" t="str">
            <v>HERRAJE P/ESTR.FINAL CPS</v>
          </cell>
          <cell r="C1459" t="str">
            <v>UN</v>
          </cell>
          <cell r="D1459">
            <v>11948</v>
          </cell>
        </row>
        <row r="1460">
          <cell r="A1460">
            <v>2516</v>
          </cell>
          <cell r="B1460" t="str">
            <v>RETENIDA DOBLE SIMETRICA</v>
          </cell>
          <cell r="C1460" t="str">
            <v>UN</v>
          </cell>
          <cell r="D1460">
            <v>12644</v>
          </cell>
        </row>
        <row r="1461">
          <cell r="A1461">
            <v>2517</v>
          </cell>
          <cell r="B1461" t="str">
            <v>CONST.VERTICAL ANGULO &lt;50</v>
          </cell>
          <cell r="C1461" t="str">
            <v>UN</v>
          </cell>
          <cell r="D1461">
            <v>9512</v>
          </cell>
        </row>
        <row r="1462">
          <cell r="A1462">
            <v>2518</v>
          </cell>
          <cell r="B1462" t="str">
            <v>CONST.VERTICAL ANGULO &gt;50</v>
          </cell>
          <cell r="C1462" t="str">
            <v>UN</v>
          </cell>
          <cell r="D1462">
            <v>30276</v>
          </cell>
        </row>
        <row r="1463">
          <cell r="A1463">
            <v>2520</v>
          </cell>
          <cell r="B1463" t="str">
            <v>VIGUETA ANCLA DE RETENIDA</v>
          </cell>
          <cell r="C1463" t="str">
            <v>UN</v>
          </cell>
          <cell r="D1463">
            <v>8858</v>
          </cell>
        </row>
        <row r="1464">
          <cell r="A1464">
            <v>2521</v>
          </cell>
          <cell r="B1464" t="str">
            <v>RETENIDA TERM. POSTE-VAR.</v>
          </cell>
          <cell r="C1464" t="str">
            <v>UN</v>
          </cell>
          <cell r="D1464">
            <v>862500</v>
          </cell>
        </row>
        <row r="1465">
          <cell r="A1465">
            <v>2522</v>
          </cell>
          <cell r="B1465" t="str">
            <v>AISLADOR DE PIN ANSI 55-1</v>
          </cell>
          <cell r="C1465" t="str">
            <v>JGO</v>
          </cell>
          <cell r="D1465">
            <v>25426</v>
          </cell>
        </row>
        <row r="1466">
          <cell r="A1466">
            <v>2523</v>
          </cell>
          <cell r="B1466" t="str">
            <v>AISLADOR SUSP.ANSI 52-1</v>
          </cell>
          <cell r="C1466" t="str">
            <v>UN</v>
          </cell>
          <cell r="D1466">
            <v>154976</v>
          </cell>
        </row>
        <row r="1467">
          <cell r="A1467">
            <v>2524</v>
          </cell>
          <cell r="B1467" t="str">
            <v>AISLADOR DE PIN ANSI 52-1</v>
          </cell>
          <cell r="C1467" t="str">
            <v>UN</v>
          </cell>
          <cell r="D1467">
            <v>24100</v>
          </cell>
        </row>
        <row r="1468">
          <cell r="A1468">
            <v>2525</v>
          </cell>
          <cell r="B1468" t="str">
            <v>VIGA MADERA 205 M VESTIDA</v>
          </cell>
          <cell r="C1468" t="str">
            <v>UN</v>
          </cell>
          <cell r="D1468">
            <v>100000</v>
          </cell>
        </row>
        <row r="1469">
          <cell r="A1469">
            <v>2526</v>
          </cell>
          <cell r="B1469" t="str">
            <v>CERCO MADERA 2.2m VESTIDO</v>
          </cell>
          <cell r="C1469" t="str">
            <v>UN</v>
          </cell>
          <cell r="D1469">
            <v>41161</v>
          </cell>
        </row>
        <row r="1470">
          <cell r="A1470">
            <v>2527</v>
          </cell>
          <cell r="B1470" t="str">
            <v>RETENIDA P/MEDIA TENS.CPS</v>
          </cell>
          <cell r="C1470" t="str">
            <v>UN</v>
          </cell>
          <cell r="D1470">
            <v>28136</v>
          </cell>
        </row>
        <row r="1471">
          <cell r="A1471">
            <v>2528</v>
          </cell>
          <cell r="B1471" t="str">
            <v>ESTRIBO P/MEDIA TENSION</v>
          </cell>
          <cell r="C1471" t="str">
            <v>UN</v>
          </cell>
          <cell r="D1471">
            <v>100000</v>
          </cell>
        </row>
        <row r="1472">
          <cell r="A1472">
            <v>2529</v>
          </cell>
          <cell r="B1472" t="str">
            <v>GRAPA TERMINAL TIPO RECTO</v>
          </cell>
          <cell r="C1472" t="str">
            <v>UN</v>
          </cell>
          <cell r="D1472">
            <v>22900</v>
          </cell>
        </row>
        <row r="1473">
          <cell r="A1473">
            <v>2530</v>
          </cell>
          <cell r="B1473" t="str">
            <v>GRAPA P/OPERAR EN CALIENT</v>
          </cell>
          <cell r="C1473" t="str">
            <v>UN</v>
          </cell>
          <cell r="D1473">
            <v>9000</v>
          </cell>
        </row>
        <row r="1474">
          <cell r="A1474">
            <v>2531</v>
          </cell>
          <cell r="B1474" t="str">
            <v>RETENIDA P/BAJA TENSION</v>
          </cell>
          <cell r="C1474" t="str">
            <v>UN</v>
          </cell>
          <cell r="D1474">
            <v>1615</v>
          </cell>
        </row>
        <row r="1475">
          <cell r="A1475">
            <v>2532</v>
          </cell>
          <cell r="B1475" t="str">
            <v>TUERCA DE OJO ALARGADO</v>
          </cell>
          <cell r="C1475" t="str">
            <v>UN</v>
          </cell>
          <cell r="D1475">
            <v>3142</v>
          </cell>
        </row>
        <row r="1476">
          <cell r="A1476">
            <v>2534</v>
          </cell>
          <cell r="B1476" t="str">
            <v>PARARRAYOS 12 KV</v>
          </cell>
          <cell r="C1476" t="str">
            <v>UN</v>
          </cell>
          <cell r="D1476">
            <v>23200</v>
          </cell>
        </row>
        <row r="1477">
          <cell r="A1477">
            <v>2535</v>
          </cell>
          <cell r="B1477" t="str">
            <v>CONECTOR COMP.RAN.PARAL</v>
          </cell>
          <cell r="C1477" t="str">
            <v>UN</v>
          </cell>
          <cell r="D1477">
            <v>8642</v>
          </cell>
        </row>
        <row r="1478">
          <cell r="A1478">
            <v>2536</v>
          </cell>
          <cell r="B1478" t="str">
            <v>JUEGO DE CORTACIRCUITOS 2F</v>
          </cell>
          <cell r="C1478" t="str">
            <v>UN</v>
          </cell>
          <cell r="D1478">
            <v>648744.6</v>
          </cell>
        </row>
        <row r="1479">
          <cell r="A1479">
            <v>2542</v>
          </cell>
          <cell r="B1479" t="str">
            <v>RED AEREA  3 x 4/0; ACSR</v>
          </cell>
          <cell r="C1479" t="str">
            <v>Ml</v>
          </cell>
          <cell r="D1479">
            <v>436</v>
          </cell>
        </row>
        <row r="1480">
          <cell r="A1480">
            <v>2543</v>
          </cell>
          <cell r="B1480" t="str">
            <v>RED AEREA  3 x 2/0; ACSR</v>
          </cell>
          <cell r="C1480" t="str">
            <v>Ml</v>
          </cell>
          <cell r="D1480">
            <v>479</v>
          </cell>
        </row>
        <row r="1481">
          <cell r="A1481">
            <v>2544</v>
          </cell>
          <cell r="B1481" t="str">
            <v>RED AEREA  3 x   1; ACSR</v>
          </cell>
          <cell r="C1481" t="str">
            <v>Ml</v>
          </cell>
          <cell r="D1481">
            <v>164372</v>
          </cell>
        </row>
        <row r="1482">
          <cell r="A1482">
            <v>2545</v>
          </cell>
          <cell r="B1482" t="str">
            <v>RED AEREA  3 x   4; ACSR</v>
          </cell>
          <cell r="C1482" t="str">
            <v>Ml</v>
          </cell>
          <cell r="D1482">
            <v>1067500</v>
          </cell>
        </row>
        <row r="1483">
          <cell r="A1483">
            <v>2579</v>
          </cell>
          <cell r="B1483" t="str">
            <v>E.E.B.  LA-301</v>
          </cell>
          <cell r="C1483" t="str">
            <v>UN</v>
          </cell>
          <cell r="D1483">
            <v>624</v>
          </cell>
        </row>
        <row r="1484">
          <cell r="A1484">
            <v>2580</v>
          </cell>
          <cell r="B1484" t="str">
            <v>E.E.B.  LA-302</v>
          </cell>
          <cell r="C1484" t="str">
            <v>UN</v>
          </cell>
          <cell r="D1484">
            <v>75000</v>
          </cell>
        </row>
        <row r="1485">
          <cell r="A1485">
            <v>2581</v>
          </cell>
          <cell r="B1485" t="str">
            <v>E.E.B.  LA-306</v>
          </cell>
          <cell r="C1485" t="str">
            <v>UN</v>
          </cell>
          <cell r="D1485">
            <v>522</v>
          </cell>
        </row>
        <row r="1486">
          <cell r="A1486">
            <v>2582</v>
          </cell>
          <cell r="B1486" t="str">
            <v>E.E.B.  LA-309</v>
          </cell>
          <cell r="C1486" t="str">
            <v>UN</v>
          </cell>
          <cell r="D1486">
            <v>6560</v>
          </cell>
        </row>
        <row r="1487">
          <cell r="A1487">
            <v>2583</v>
          </cell>
          <cell r="B1487" t="str">
            <v>E.E.B.  LA-311</v>
          </cell>
          <cell r="C1487" t="str">
            <v>UN</v>
          </cell>
          <cell r="D1487">
            <v>8000</v>
          </cell>
        </row>
        <row r="1488">
          <cell r="A1488">
            <v>2584</v>
          </cell>
          <cell r="B1488" t="str">
            <v>E.E.B.  LA-350</v>
          </cell>
          <cell r="C1488" t="str">
            <v>UN</v>
          </cell>
          <cell r="D1488">
            <v>445</v>
          </cell>
        </row>
        <row r="1489">
          <cell r="A1489">
            <v>2585</v>
          </cell>
          <cell r="B1489" t="str">
            <v>E.E.B.  LA-401</v>
          </cell>
          <cell r="C1489" t="str">
            <v>UN</v>
          </cell>
          <cell r="D1489">
            <v>508</v>
          </cell>
        </row>
        <row r="1490">
          <cell r="A1490">
            <v>2586</v>
          </cell>
          <cell r="B1490" t="str">
            <v>E.E.B.  LA-402</v>
          </cell>
          <cell r="C1490" t="str">
            <v>UN</v>
          </cell>
          <cell r="D1490">
            <v>118000</v>
          </cell>
        </row>
        <row r="1491">
          <cell r="A1491">
            <v>2587</v>
          </cell>
          <cell r="B1491" t="str">
            <v>E.E.B.  LA-403</v>
          </cell>
          <cell r="C1491" t="str">
            <v>UN</v>
          </cell>
          <cell r="D1491">
            <v>2000</v>
          </cell>
        </row>
        <row r="1492">
          <cell r="A1492">
            <v>2588</v>
          </cell>
          <cell r="B1492" t="str">
            <v>E.E.B.  LA-411</v>
          </cell>
          <cell r="C1492" t="str">
            <v>UN</v>
          </cell>
          <cell r="D1492">
            <v>260</v>
          </cell>
        </row>
        <row r="1493">
          <cell r="A1493">
            <v>2589</v>
          </cell>
          <cell r="B1493" t="str">
            <v>E.E.B.  LA-412</v>
          </cell>
          <cell r="C1493" t="str">
            <v>UN</v>
          </cell>
          <cell r="D1493">
            <v>105000</v>
          </cell>
        </row>
        <row r="1494">
          <cell r="A1494">
            <v>2590</v>
          </cell>
          <cell r="B1494" t="str">
            <v>E.E.B.  LA-501</v>
          </cell>
          <cell r="C1494" t="str">
            <v>UN</v>
          </cell>
          <cell r="D1494">
            <v>21000</v>
          </cell>
        </row>
        <row r="1495">
          <cell r="A1495">
            <v>2591</v>
          </cell>
          <cell r="B1495" t="str">
            <v>E.E.B.  LA-503 R</v>
          </cell>
          <cell r="C1495" t="str">
            <v>UN</v>
          </cell>
          <cell r="D1495">
            <v>11324</v>
          </cell>
        </row>
        <row r="1496">
          <cell r="A1496">
            <v>2594</v>
          </cell>
          <cell r="B1496" t="str">
            <v>E.E.B.  LA-503</v>
          </cell>
          <cell r="C1496" t="str">
            <v>UN</v>
          </cell>
          <cell r="D1496">
            <v>7582</v>
          </cell>
        </row>
        <row r="1497">
          <cell r="A1497">
            <v>2598</v>
          </cell>
          <cell r="B1497" t="str">
            <v>E.E.B.  LA-504</v>
          </cell>
          <cell r="C1497" t="str">
            <v>UN</v>
          </cell>
          <cell r="D1497">
            <v>233</v>
          </cell>
        </row>
        <row r="1498">
          <cell r="A1498">
            <v>2599</v>
          </cell>
          <cell r="B1498" t="str">
            <v>E.E.B.  LA-504 R</v>
          </cell>
          <cell r="C1498" t="str">
            <v>UN</v>
          </cell>
          <cell r="D1498">
            <v>14000</v>
          </cell>
        </row>
        <row r="1499">
          <cell r="A1499">
            <v>2601</v>
          </cell>
          <cell r="B1499" t="str">
            <v>E.E.B.  LA-741</v>
          </cell>
          <cell r="C1499" t="str">
            <v>UN</v>
          </cell>
          <cell r="D1499">
            <v>346</v>
          </cell>
        </row>
        <row r="1500">
          <cell r="A1500">
            <v>2609</v>
          </cell>
          <cell r="B1500" t="str">
            <v>RED AEREA 3x4/0+1x2/0+1x4</v>
          </cell>
          <cell r="C1500" t="str">
            <v>Ml</v>
          </cell>
          <cell r="D1500">
            <v>21228</v>
          </cell>
        </row>
        <row r="1501">
          <cell r="A1501">
            <v>2610</v>
          </cell>
          <cell r="B1501" t="str">
            <v>RED AEREA 3x2/0+1x1+1x4</v>
          </cell>
          <cell r="C1501" t="str">
            <v>ML</v>
          </cell>
          <cell r="D1501">
            <v>148</v>
          </cell>
        </row>
        <row r="1502">
          <cell r="A1502">
            <v>2611</v>
          </cell>
          <cell r="B1502" t="str">
            <v>RED AEREA 3x 1+1x 4+1x4</v>
          </cell>
          <cell r="C1502" t="str">
            <v>ML</v>
          </cell>
          <cell r="D1502">
            <v>32000</v>
          </cell>
        </row>
        <row r="1503">
          <cell r="A1503">
            <v>2612</v>
          </cell>
          <cell r="B1503" t="str">
            <v>RED AEREA            2x4</v>
          </cell>
          <cell r="C1503" t="str">
            <v>ML</v>
          </cell>
          <cell r="D1503">
            <v>1979</v>
          </cell>
        </row>
        <row r="1504">
          <cell r="A1504">
            <v>2700</v>
          </cell>
          <cell r="B1504" t="str">
            <v>RESIDENTE DE OBRA</v>
          </cell>
          <cell r="C1504" t="str">
            <v>MS</v>
          </cell>
          <cell r="D1504">
            <v>19604</v>
          </cell>
        </row>
        <row r="1505">
          <cell r="A1505">
            <v>2701</v>
          </cell>
          <cell r="B1505" t="str">
            <v>MAESTRO GENERAL</v>
          </cell>
          <cell r="C1505" t="str">
            <v>MS</v>
          </cell>
          <cell r="D1505">
            <v>15000</v>
          </cell>
        </row>
        <row r="1506">
          <cell r="A1506">
            <v>2702</v>
          </cell>
          <cell r="B1506" t="str">
            <v>CONTRAMAESTRO</v>
          </cell>
          <cell r="C1506" t="str">
            <v>MS</v>
          </cell>
          <cell r="D1506">
            <v>10001</v>
          </cell>
        </row>
        <row r="1507">
          <cell r="A1507">
            <v>2703</v>
          </cell>
          <cell r="B1507" t="str">
            <v>ALMACENISTA</v>
          </cell>
          <cell r="C1507" t="str">
            <v>MS</v>
          </cell>
          <cell r="D1507">
            <v>22000</v>
          </cell>
        </row>
        <row r="1508">
          <cell r="A1508">
            <v>2704</v>
          </cell>
          <cell r="B1508" t="str">
            <v>CELADOR</v>
          </cell>
          <cell r="C1508" t="str">
            <v>MS</v>
          </cell>
          <cell r="D1508">
            <v>22000</v>
          </cell>
        </row>
        <row r="1509">
          <cell r="A1509">
            <v>2705</v>
          </cell>
          <cell r="B1509" t="str">
            <v>OFICIALES ADMON.</v>
          </cell>
          <cell r="C1509" t="str">
            <v>MS</v>
          </cell>
          <cell r="D1509">
            <v>4950</v>
          </cell>
        </row>
        <row r="1510">
          <cell r="A1510">
            <v>2706</v>
          </cell>
          <cell r="B1510" t="str">
            <v>AYUDANTES ADMON.</v>
          </cell>
          <cell r="C1510" t="str">
            <v>MS</v>
          </cell>
          <cell r="D1510">
            <v>2722</v>
          </cell>
        </row>
        <row r="1511">
          <cell r="A1511">
            <v>2715</v>
          </cell>
          <cell r="B1511" t="str">
            <v>CAMPAMENTO          18 M1</v>
          </cell>
          <cell r="C1511" t="str">
            <v>UN</v>
          </cell>
          <cell r="D1511">
            <v>14268</v>
          </cell>
        </row>
        <row r="1512">
          <cell r="A1512">
            <v>2716</v>
          </cell>
          <cell r="B1512" t="str">
            <v>CAMPAMENTO          36 M1</v>
          </cell>
          <cell r="C1512" t="str">
            <v>UN</v>
          </cell>
          <cell r="D1512">
            <v>15000</v>
          </cell>
        </row>
        <row r="1513">
          <cell r="A1513">
            <v>2717</v>
          </cell>
          <cell r="B1513" t="str">
            <v>LETRINA         2.00x1.01</v>
          </cell>
          <cell r="C1513" t="str">
            <v>UN</v>
          </cell>
          <cell r="D1513">
            <v>257050</v>
          </cell>
        </row>
        <row r="1514">
          <cell r="A1514">
            <v>2718</v>
          </cell>
          <cell r="B1514" t="str">
            <v>CERCA EN TABL1</v>
          </cell>
          <cell r="C1514" t="str">
            <v>M2</v>
          </cell>
          <cell r="D1514">
            <v>274</v>
          </cell>
        </row>
        <row r="1515">
          <cell r="A1515">
            <v>2719</v>
          </cell>
          <cell r="B1515" t="str">
            <v>CERCA EN ALAMBRE DE PU1</v>
          </cell>
          <cell r="C1515" t="str">
            <v>M2</v>
          </cell>
          <cell r="D1515">
            <v>140</v>
          </cell>
        </row>
        <row r="1516">
          <cell r="A1516">
            <v>2720</v>
          </cell>
          <cell r="B1516" t="str">
            <v>CERCA EN LAMINA   h =2.00</v>
          </cell>
          <cell r="C1516" t="str">
            <v>ML</v>
          </cell>
          <cell r="D1516">
            <v>5080</v>
          </cell>
        </row>
        <row r="1517">
          <cell r="A1517">
            <v>2721</v>
          </cell>
          <cell r="B1517" t="str">
            <v>CERCA LAMINA/BASE h =2.21</v>
          </cell>
          <cell r="C1517" t="str">
            <v>ML</v>
          </cell>
          <cell r="D1517">
            <v>5215</v>
          </cell>
        </row>
        <row r="1518">
          <cell r="A1518">
            <v>2725</v>
          </cell>
          <cell r="B1518" t="str">
            <v>RED AGUA PROVIS.L= 50 Mt1</v>
          </cell>
          <cell r="C1518" t="str">
            <v>UN</v>
          </cell>
          <cell r="D1518">
            <v>11892</v>
          </cell>
        </row>
        <row r="1519">
          <cell r="A1519">
            <v>2726</v>
          </cell>
          <cell r="B1519" t="str">
            <v>RED ELECT.PROVIS.l=50 MT1</v>
          </cell>
          <cell r="C1519" t="str">
            <v>UN</v>
          </cell>
          <cell r="D1519">
            <v>920</v>
          </cell>
        </row>
        <row r="1520">
          <cell r="A1520">
            <v>2738</v>
          </cell>
          <cell r="B1520" t="str">
            <v>REGLA ALUMINIO 1.00 Mts.</v>
          </cell>
          <cell r="C1520" t="str">
            <v>UN</v>
          </cell>
          <cell r="D1520">
            <v>13661</v>
          </cell>
        </row>
        <row r="1521">
          <cell r="A1521">
            <v>2739</v>
          </cell>
          <cell r="B1521" t="str">
            <v>PLUMA              250 KG</v>
          </cell>
          <cell r="C1521" t="str">
            <v>MS</v>
          </cell>
          <cell r="D1521">
            <v>3650</v>
          </cell>
        </row>
        <row r="1522">
          <cell r="A1522">
            <v>2740</v>
          </cell>
          <cell r="B1522" t="str">
            <v>MOTOBOMBA</v>
          </cell>
          <cell r="C1522" t="str">
            <v>DD</v>
          </cell>
          <cell r="D1522">
            <v>610</v>
          </cell>
        </row>
        <row r="1523">
          <cell r="A1523">
            <v>2741</v>
          </cell>
          <cell r="B1523" t="str">
            <v>CORTADORA LADRILLO</v>
          </cell>
          <cell r="C1523" t="str">
            <v>DD</v>
          </cell>
          <cell r="D1523">
            <v>610</v>
          </cell>
        </row>
        <row r="1524">
          <cell r="A1524">
            <v>2742</v>
          </cell>
          <cell r="B1524" t="str">
            <v>MEZCLADORA CONCRETO</v>
          </cell>
          <cell r="C1524" t="str">
            <v>DD</v>
          </cell>
          <cell r="D1524">
            <v>696</v>
          </cell>
        </row>
        <row r="1525">
          <cell r="A1525">
            <v>2743</v>
          </cell>
          <cell r="B1525" t="str">
            <v>BARRAS</v>
          </cell>
          <cell r="C1525" t="str">
            <v>UN</v>
          </cell>
          <cell r="D1525">
            <v>59492</v>
          </cell>
        </row>
        <row r="1526">
          <cell r="A1526">
            <v>2744</v>
          </cell>
          <cell r="B1526" t="str">
            <v>PALAS Y PICAS</v>
          </cell>
          <cell r="C1526" t="str">
            <v>UN</v>
          </cell>
          <cell r="D1526">
            <v>35310</v>
          </cell>
        </row>
        <row r="1527">
          <cell r="A1527">
            <v>2745</v>
          </cell>
          <cell r="B1527" t="str">
            <v>CANECA              55 GL</v>
          </cell>
          <cell r="C1527" t="str">
            <v>UN</v>
          </cell>
          <cell r="D1527">
            <v>9336</v>
          </cell>
        </row>
        <row r="1528">
          <cell r="A1528">
            <v>2746</v>
          </cell>
          <cell r="B1528" t="str">
            <v>BATEAS</v>
          </cell>
          <cell r="C1528" t="str">
            <v>UN</v>
          </cell>
          <cell r="D1528">
            <v>1566</v>
          </cell>
        </row>
        <row r="1529">
          <cell r="A1529">
            <v>2747</v>
          </cell>
          <cell r="B1529" t="str">
            <v>BALDES               5 GL</v>
          </cell>
          <cell r="C1529" t="str">
            <v>UN</v>
          </cell>
          <cell r="D1529">
            <v>924</v>
          </cell>
        </row>
        <row r="1530">
          <cell r="A1530">
            <v>2748</v>
          </cell>
          <cell r="B1530" t="str">
            <v>CARRETILLAS</v>
          </cell>
          <cell r="C1530" t="str">
            <v>UN</v>
          </cell>
          <cell r="D1530">
            <v>8500</v>
          </cell>
        </row>
        <row r="1531">
          <cell r="A1531">
            <v>2749</v>
          </cell>
          <cell r="B1531" t="str">
            <v>REGLAS ALUMINIO</v>
          </cell>
          <cell r="C1531" t="str">
            <v>UN</v>
          </cell>
          <cell r="D1531">
            <v>23008</v>
          </cell>
        </row>
        <row r="1532">
          <cell r="A1532">
            <v>2750</v>
          </cell>
          <cell r="B1532" t="str">
            <v>ANDAMIOS COLGANTES</v>
          </cell>
          <cell r="C1532" t="str">
            <v>MS</v>
          </cell>
          <cell r="D1532">
            <v>6124</v>
          </cell>
        </row>
        <row r="1533">
          <cell r="A1533">
            <v>2751</v>
          </cell>
          <cell r="B1533" t="str">
            <v>ANDAMIO TUBULAR   SECCION</v>
          </cell>
          <cell r="C1533" t="str">
            <v>SM</v>
          </cell>
          <cell r="D1533">
            <v>1060</v>
          </cell>
        </row>
        <row r="1534">
          <cell r="A1534">
            <v>2752</v>
          </cell>
          <cell r="B1534" t="str">
            <v>PLANCHON   PARA   ANDAMIO</v>
          </cell>
          <cell r="C1534" t="str">
            <v>ML</v>
          </cell>
          <cell r="D1534">
            <v>7540</v>
          </cell>
        </row>
        <row r="1535">
          <cell r="A1535">
            <v>2753</v>
          </cell>
          <cell r="B1535" t="str">
            <v>TABLA      PARA   ANDAMIO</v>
          </cell>
          <cell r="C1535" t="str">
            <v>ML</v>
          </cell>
          <cell r="D1535">
            <v>7766</v>
          </cell>
        </row>
        <row r="1536">
          <cell r="A1536">
            <v>2755</v>
          </cell>
          <cell r="B1536" t="str">
            <v>CASCOS DE SEGURIDAD</v>
          </cell>
          <cell r="C1536" t="str">
            <v>UN</v>
          </cell>
          <cell r="D1536">
            <v>3174</v>
          </cell>
        </row>
        <row r="1537">
          <cell r="A1537">
            <v>2756</v>
          </cell>
          <cell r="B1537" t="str">
            <v>BOTA CAUCHO SEGURIDAD</v>
          </cell>
          <cell r="C1537" t="str">
            <v>PAR</v>
          </cell>
          <cell r="D1537">
            <v>595</v>
          </cell>
        </row>
        <row r="1538">
          <cell r="A1538">
            <v>2757</v>
          </cell>
          <cell r="B1538" t="str">
            <v>BOTIQUIN PRIMEROS AUXIL.</v>
          </cell>
          <cell r="C1538" t="str">
            <v>UN</v>
          </cell>
          <cell r="D1538">
            <v>10200</v>
          </cell>
        </row>
        <row r="1539">
          <cell r="A1539">
            <v>2758</v>
          </cell>
          <cell r="B1539" t="str">
            <v>CINTURON DE SEGURIDAD</v>
          </cell>
          <cell r="C1539" t="str">
            <v>UN</v>
          </cell>
          <cell r="D1539">
            <v>843</v>
          </cell>
        </row>
        <row r="1540">
          <cell r="A1540">
            <v>2759</v>
          </cell>
          <cell r="B1540" t="str">
            <v>ANTEOJOS DE SEGURIDAD</v>
          </cell>
          <cell r="C1540" t="str">
            <v>UN</v>
          </cell>
          <cell r="D1540">
            <v>12750</v>
          </cell>
        </row>
        <row r="1541">
          <cell r="A1541">
            <v>2760</v>
          </cell>
          <cell r="B1541" t="str">
            <v>PAPELERIA Y COPIAS</v>
          </cell>
          <cell r="C1541" t="str">
            <v>UN</v>
          </cell>
          <cell r="D1541">
            <v>480000</v>
          </cell>
        </row>
        <row r="1542">
          <cell r="A1542">
            <v>2761</v>
          </cell>
          <cell r="B1542" t="str">
            <v>VALLAS OBRA</v>
          </cell>
          <cell r="C1542" t="str">
            <v>M2</v>
          </cell>
          <cell r="D1542">
            <v>17000</v>
          </cell>
        </row>
        <row r="1543">
          <cell r="A1543">
            <v>2762</v>
          </cell>
          <cell r="B1543" t="str">
            <v>TRANSPORTADORA DE VALORES</v>
          </cell>
          <cell r="C1543" t="str">
            <v>UN</v>
          </cell>
          <cell r="D1543">
            <v>230000</v>
          </cell>
        </row>
        <row r="1544">
          <cell r="A1544">
            <v>2763</v>
          </cell>
          <cell r="B1544" t="str">
            <v>ENSAY.CONCRETOS  CILINDRO</v>
          </cell>
          <cell r="C1544" t="str">
            <v>UN</v>
          </cell>
          <cell r="D1544">
            <v>1887</v>
          </cell>
        </row>
        <row r="1545">
          <cell r="A1545">
            <v>2764</v>
          </cell>
          <cell r="B1545" t="str">
            <v>ENSAYOS DENSIDAD  TERRENO</v>
          </cell>
          <cell r="C1545" t="str">
            <v>UN</v>
          </cell>
          <cell r="D1545">
            <v>2308</v>
          </cell>
        </row>
        <row r="1546">
          <cell r="A1546">
            <v>2765</v>
          </cell>
          <cell r="B1546" t="str">
            <v>ENSAYOS PROCTO2</v>
          </cell>
          <cell r="C1546" t="str">
            <v>UN</v>
          </cell>
          <cell r="D1546">
            <v>400000</v>
          </cell>
        </row>
        <row r="1547">
          <cell r="A1547">
            <v>2766</v>
          </cell>
          <cell r="B1547" t="str">
            <v>SERVICIO ENERGIA</v>
          </cell>
          <cell r="C1547" t="str">
            <v>MS</v>
          </cell>
          <cell r="D1547">
            <v>7582</v>
          </cell>
        </row>
        <row r="1548">
          <cell r="A1548">
            <v>2767</v>
          </cell>
          <cell r="B1548" t="str">
            <v>SERVICIO AGUA</v>
          </cell>
          <cell r="C1548" t="str">
            <v>MS</v>
          </cell>
          <cell r="D1548">
            <v>835</v>
          </cell>
        </row>
        <row r="1549">
          <cell r="A1549">
            <v>2768</v>
          </cell>
          <cell r="B1549" t="str">
            <v>SERVICIO TELEFONO</v>
          </cell>
          <cell r="C1549" t="str">
            <v>MS</v>
          </cell>
          <cell r="D1549">
            <v>7582</v>
          </cell>
        </row>
        <row r="1550">
          <cell r="A1550">
            <v>2769</v>
          </cell>
          <cell r="B1550" t="str">
            <v>DOTACION OFICINA</v>
          </cell>
          <cell r="C1550" t="str">
            <v>UN</v>
          </cell>
          <cell r="D1550">
            <v>137114</v>
          </cell>
        </row>
        <row r="1551">
          <cell r="A1551">
            <v>2770</v>
          </cell>
          <cell r="B1551" t="str">
            <v>SEGUROS</v>
          </cell>
          <cell r="C1551" t="str">
            <v>UN</v>
          </cell>
          <cell r="D1551">
            <v>35000</v>
          </cell>
        </row>
        <row r="1552">
          <cell r="A1552">
            <v>2771</v>
          </cell>
          <cell r="B1552" t="str">
            <v>REGLAMENTO PROPIEDAD HOR.</v>
          </cell>
          <cell r="C1552" t="str">
            <v>UN</v>
          </cell>
          <cell r="D1552">
            <v>138736</v>
          </cell>
        </row>
        <row r="1553">
          <cell r="A1553">
            <v>2772</v>
          </cell>
          <cell r="B1553" t="str">
            <v>MALLA NYLON ( Voleibol)</v>
          </cell>
          <cell r="C1553" t="str">
            <v>UN</v>
          </cell>
          <cell r="D1553">
            <v>146160</v>
          </cell>
        </row>
        <row r="1554">
          <cell r="A1554">
            <v>2774</v>
          </cell>
          <cell r="B1554" t="str">
            <v>PORTERIA (CANCHA  FUTBOL)</v>
          </cell>
          <cell r="C1554" t="str">
            <v>UN</v>
          </cell>
          <cell r="D1554">
            <v>30000</v>
          </cell>
        </row>
        <row r="1555">
          <cell r="A1555">
            <v>2778</v>
          </cell>
          <cell r="B1555" t="str">
            <v>PORTICO MULTIFUNCIONAL(F)</v>
          </cell>
          <cell r="C1555" t="str">
            <v>UN</v>
          </cell>
          <cell r="D1555">
            <v>15000</v>
          </cell>
        </row>
        <row r="1556">
          <cell r="A1556">
            <v>2781</v>
          </cell>
          <cell r="B1556" t="str">
            <v>EXCAVACION MANUA9</v>
          </cell>
          <cell r="C1556" t="str">
            <v>M3</v>
          </cell>
          <cell r="D1556">
            <v>1600000</v>
          </cell>
        </row>
        <row r="1557">
          <cell r="A1557">
            <v>2790</v>
          </cell>
          <cell r="B1557" t="str">
            <v>CONEXION ENERGIA      E-6</v>
          </cell>
          <cell r="C1557" t="str">
            <v>UN</v>
          </cell>
          <cell r="D1557">
            <v>1150000</v>
          </cell>
        </row>
        <row r="1558">
          <cell r="A1558">
            <v>2791</v>
          </cell>
          <cell r="B1558" t="str">
            <v>CONEXION ENERGIA      E-5</v>
          </cell>
          <cell r="C1558" t="str">
            <v>UN</v>
          </cell>
          <cell r="D1558">
            <v>1050000</v>
          </cell>
        </row>
        <row r="1559">
          <cell r="A1559">
            <v>2792</v>
          </cell>
          <cell r="B1559" t="str">
            <v>CONEXION ENERGIA      E-4</v>
          </cell>
          <cell r="C1559" t="str">
            <v>UN</v>
          </cell>
          <cell r="D1559">
            <v>875000</v>
          </cell>
        </row>
        <row r="1560">
          <cell r="A1560">
            <v>2793</v>
          </cell>
          <cell r="B1560" t="str">
            <v>CONEXION ENERGIA      E-3</v>
          </cell>
          <cell r="C1560" t="str">
            <v>UN</v>
          </cell>
          <cell r="D1560">
            <v>53589</v>
          </cell>
        </row>
        <row r="1561">
          <cell r="A1561">
            <v>2794</v>
          </cell>
          <cell r="B1561" t="str">
            <v>CONEXION ENERGIA      E-2</v>
          </cell>
          <cell r="C1561" t="str">
            <v>UN</v>
          </cell>
          <cell r="D1561">
            <v>7540</v>
          </cell>
        </row>
        <row r="1562">
          <cell r="A1562">
            <v>2795</v>
          </cell>
          <cell r="B1562" t="str">
            <v>CONEXION ENERGIA      E-1</v>
          </cell>
          <cell r="C1562" t="str">
            <v>UN</v>
          </cell>
          <cell r="D1562">
            <v>7540</v>
          </cell>
        </row>
        <row r="1563">
          <cell r="A1563">
            <v>2796</v>
          </cell>
          <cell r="B1563" t="str">
            <v>MEDIDORES AGUA       1/2"</v>
          </cell>
          <cell r="C1563" t="str">
            <v>UN</v>
          </cell>
          <cell r="D1563">
            <v>7540</v>
          </cell>
        </row>
        <row r="1564">
          <cell r="A1564">
            <v>2797</v>
          </cell>
          <cell r="B1564" t="str">
            <v>CONEX.R ACUED.  BAJO-BAJO</v>
          </cell>
          <cell r="C1564" t="str">
            <v>UN</v>
          </cell>
          <cell r="D1564">
            <v>111824</v>
          </cell>
        </row>
        <row r="1565">
          <cell r="A1565">
            <v>2798</v>
          </cell>
          <cell r="B1565" t="str">
            <v>CONEX.R ACUED.       BAJO</v>
          </cell>
          <cell r="C1565" t="str">
            <v>UN</v>
          </cell>
          <cell r="D1565">
            <v>118088</v>
          </cell>
        </row>
        <row r="1566">
          <cell r="A1566">
            <v>2799</v>
          </cell>
          <cell r="B1566" t="str">
            <v>CONEX.R ACUED. MEDIO-BAJO</v>
          </cell>
          <cell r="C1566" t="str">
            <v>UN</v>
          </cell>
          <cell r="D1566">
            <v>124120</v>
          </cell>
        </row>
        <row r="1567">
          <cell r="A1567">
            <v>2800</v>
          </cell>
          <cell r="B1567" t="str">
            <v>CONEX.R.ACUED.      MEDIO</v>
          </cell>
          <cell r="C1567" t="str">
            <v>UN</v>
          </cell>
          <cell r="D1567">
            <v>134560</v>
          </cell>
        </row>
        <row r="1568">
          <cell r="A1568">
            <v>2801</v>
          </cell>
          <cell r="B1568" t="str">
            <v>CONEX.R.ACUED. MEDIO-ALTO</v>
          </cell>
          <cell r="C1568" t="str">
            <v>UN</v>
          </cell>
          <cell r="D1568">
            <v>138388</v>
          </cell>
        </row>
        <row r="1569">
          <cell r="A1569">
            <v>2802</v>
          </cell>
          <cell r="B1569" t="str">
            <v>CONEX.R.ACUED.       ALTO</v>
          </cell>
          <cell r="C1569" t="str">
            <v>UN</v>
          </cell>
          <cell r="D1569">
            <v>148132</v>
          </cell>
        </row>
        <row r="1570">
          <cell r="A1570">
            <v>2803</v>
          </cell>
          <cell r="B1570" t="str">
            <v>CONEX.C.ACUED.  BAJO-BAJO</v>
          </cell>
          <cell r="C1570" t="str">
            <v>UN</v>
          </cell>
          <cell r="D1570">
            <v>167852</v>
          </cell>
        </row>
        <row r="1571">
          <cell r="A1571">
            <v>2804</v>
          </cell>
          <cell r="B1571" t="str">
            <v>CONEX C.ACUED.       BAJO</v>
          </cell>
          <cell r="C1571" t="str">
            <v>UN</v>
          </cell>
          <cell r="D1571">
            <v>177712</v>
          </cell>
        </row>
        <row r="1572">
          <cell r="A1572">
            <v>2805</v>
          </cell>
          <cell r="B1572" t="str">
            <v>CONEX.C.ACUED. MEDIO-BAJO</v>
          </cell>
          <cell r="C1572" t="str">
            <v>UN</v>
          </cell>
          <cell r="D1572">
            <v>200448</v>
          </cell>
        </row>
        <row r="1573">
          <cell r="A1573">
            <v>2806</v>
          </cell>
          <cell r="B1573" t="str">
            <v>CONEX.C.ACUED.      MEDIO</v>
          </cell>
          <cell r="C1573" t="str">
            <v>UN</v>
          </cell>
          <cell r="D1573">
            <v>7192</v>
          </cell>
        </row>
        <row r="1574">
          <cell r="A1574">
            <v>2807</v>
          </cell>
          <cell r="B1574" t="str">
            <v>CONEX.C.ACUED. MEDIO-ALTO</v>
          </cell>
          <cell r="C1574" t="str">
            <v>UN</v>
          </cell>
          <cell r="D1574">
            <v>7192</v>
          </cell>
        </row>
        <row r="1575">
          <cell r="A1575">
            <v>2808</v>
          </cell>
          <cell r="B1575" t="str">
            <v>CONEX.C.ACUED.       ALTO</v>
          </cell>
          <cell r="C1575" t="str">
            <v>UN</v>
          </cell>
          <cell r="D1575">
            <v>7192</v>
          </cell>
        </row>
        <row r="1576">
          <cell r="A1576">
            <v>2809</v>
          </cell>
          <cell r="B1576" t="str">
            <v>CONEXION GAS E-1</v>
          </cell>
          <cell r="C1576" t="str">
            <v>UN</v>
          </cell>
          <cell r="D1576">
            <v>7192</v>
          </cell>
        </row>
        <row r="1577">
          <cell r="A1577">
            <v>2810</v>
          </cell>
          <cell r="B1577" t="str">
            <v>CONEXION GAS E-2</v>
          </cell>
          <cell r="C1577" t="str">
            <v>UN</v>
          </cell>
          <cell r="D1577">
            <v>7192</v>
          </cell>
        </row>
        <row r="1578">
          <cell r="A1578">
            <v>2811</v>
          </cell>
          <cell r="B1578" t="str">
            <v>CONEXION GAS E-3</v>
          </cell>
          <cell r="C1578" t="str">
            <v>UN</v>
          </cell>
          <cell r="D1578">
            <v>7192</v>
          </cell>
        </row>
        <row r="1579">
          <cell r="A1579">
            <v>2812</v>
          </cell>
          <cell r="B1579" t="str">
            <v>CONEXION GAS E-4</v>
          </cell>
          <cell r="C1579" t="str">
            <v>UN</v>
          </cell>
          <cell r="D1579">
            <v>9280</v>
          </cell>
        </row>
        <row r="1580">
          <cell r="A1580">
            <v>2813</v>
          </cell>
          <cell r="B1580" t="str">
            <v>CONEXION GAS E-5</v>
          </cell>
          <cell r="C1580" t="str">
            <v>UN</v>
          </cell>
          <cell r="D1580">
            <v>115072</v>
          </cell>
        </row>
        <row r="1581">
          <cell r="A1581">
            <v>2814</v>
          </cell>
          <cell r="B1581" t="str">
            <v>CONEXION GAS E-6</v>
          </cell>
          <cell r="C1581" t="str">
            <v>UN</v>
          </cell>
          <cell r="D1581">
            <v>104864</v>
          </cell>
        </row>
        <row r="1582">
          <cell r="A1582">
            <v>2820</v>
          </cell>
          <cell r="B1582" t="str">
            <v>CONEXION TELEF. RESID.E-1</v>
          </cell>
          <cell r="C1582" t="str">
            <v>UN</v>
          </cell>
          <cell r="D1582">
            <v>95932</v>
          </cell>
        </row>
        <row r="1583">
          <cell r="A1583">
            <v>2821</v>
          </cell>
          <cell r="B1583" t="str">
            <v>CONEXION TELEF. RESID.E-2</v>
          </cell>
          <cell r="C1583" t="str">
            <v>UN</v>
          </cell>
          <cell r="D1583">
            <v>98948</v>
          </cell>
        </row>
        <row r="1584">
          <cell r="A1584">
            <v>2822</v>
          </cell>
          <cell r="B1584" t="str">
            <v>CONEXION TELEF. RESID.E-3</v>
          </cell>
          <cell r="C1584" t="str">
            <v>UN</v>
          </cell>
          <cell r="D1584">
            <v>108576</v>
          </cell>
        </row>
        <row r="1585">
          <cell r="A1585">
            <v>2823</v>
          </cell>
          <cell r="B1585" t="str">
            <v>CONEXION TELEF. RESID.E-4</v>
          </cell>
          <cell r="C1585" t="str">
            <v>UN</v>
          </cell>
          <cell r="D1585">
            <v>168896</v>
          </cell>
        </row>
        <row r="1586">
          <cell r="A1586">
            <v>2824</v>
          </cell>
          <cell r="B1586" t="str">
            <v>CONEXION TELEF. RESID.E-5</v>
          </cell>
          <cell r="C1586" t="str">
            <v>UN</v>
          </cell>
          <cell r="D1586">
            <v>139432</v>
          </cell>
        </row>
        <row r="1587">
          <cell r="A1587">
            <v>2825</v>
          </cell>
          <cell r="B1587" t="str">
            <v>CONEXION TELEF. RESID.E-6</v>
          </cell>
          <cell r="C1587" t="str">
            <v>UN</v>
          </cell>
          <cell r="D1587">
            <v>149176</v>
          </cell>
        </row>
        <row r="1588">
          <cell r="A1588">
            <v>2826</v>
          </cell>
          <cell r="B1588" t="str">
            <v>CONEXION TELEF. NO  RESID</v>
          </cell>
          <cell r="C1588" t="str">
            <v>UN</v>
          </cell>
          <cell r="D1588">
            <v>15650</v>
          </cell>
        </row>
        <row r="1589">
          <cell r="A1589">
            <v>2917</v>
          </cell>
          <cell r="B1589" t="str">
            <v>SONDEOS DE PERCUSION</v>
          </cell>
          <cell r="C1589" t="str">
            <v>ML</v>
          </cell>
          <cell r="D1589">
            <v>11141</v>
          </cell>
        </row>
        <row r="1590">
          <cell r="A1590">
            <v>2918</v>
          </cell>
          <cell r="B1590" t="str">
            <v>DIVISIONES DE BAÑO</v>
          </cell>
          <cell r="C1590" t="str">
            <v>M2</v>
          </cell>
          <cell r="D1590">
            <v>8800</v>
          </cell>
        </row>
        <row r="1591">
          <cell r="A1591">
            <v>2950</v>
          </cell>
          <cell r="B1591" t="str">
            <v>LADRILLO BLOQUE No. 3</v>
          </cell>
          <cell r="C1591" t="str">
            <v>UN</v>
          </cell>
          <cell r="D1591">
            <v>9280</v>
          </cell>
        </row>
        <row r="1592">
          <cell r="A1592">
            <v>2951</v>
          </cell>
          <cell r="B1592" t="str">
            <v>LADRILLO BLOQUE No. 4</v>
          </cell>
          <cell r="C1592" t="str">
            <v>UN</v>
          </cell>
          <cell r="D1592">
            <v>178756</v>
          </cell>
        </row>
        <row r="1593">
          <cell r="A1593">
            <v>2952</v>
          </cell>
          <cell r="B1593" t="str">
            <v>LADRILLO BLOQUE No. 5</v>
          </cell>
          <cell r="C1593" t="str">
            <v>UN</v>
          </cell>
          <cell r="D1593">
            <v>5800</v>
          </cell>
        </row>
        <row r="1594">
          <cell r="A1594">
            <v>2953</v>
          </cell>
          <cell r="B1594" t="str">
            <v>LADR.TOLETE TIP0 1 COMUN</v>
          </cell>
          <cell r="C1594" t="str">
            <v>UN</v>
          </cell>
          <cell r="D1594">
            <v>6900</v>
          </cell>
        </row>
        <row r="1595">
          <cell r="A1595">
            <v>2954</v>
          </cell>
          <cell r="B1595" t="str">
            <v>LADR.TOLETE TIPO 2 REC.</v>
          </cell>
          <cell r="C1595" t="str">
            <v>UN</v>
          </cell>
          <cell r="D1595">
            <v>14268</v>
          </cell>
        </row>
        <row r="1596">
          <cell r="A1596">
            <v>2955</v>
          </cell>
          <cell r="B1596" t="str">
            <v>LADR.TOLETE TIPO 3 ESTR.</v>
          </cell>
          <cell r="C1596" t="str">
            <v>UN</v>
          </cell>
          <cell r="D1596">
            <v>20880</v>
          </cell>
        </row>
        <row r="1597">
          <cell r="A1597">
            <v>2956</v>
          </cell>
          <cell r="B1597" t="str">
            <v>IMPERM.INTEG MORT  (PROM)</v>
          </cell>
          <cell r="C1597" t="str">
            <v>KG</v>
          </cell>
          <cell r="D1597">
            <v>18560</v>
          </cell>
        </row>
        <row r="1598">
          <cell r="A1598">
            <v>2957</v>
          </cell>
          <cell r="B1598" t="str">
            <v>ACELERANTE DE FRAGUADO</v>
          </cell>
          <cell r="C1598" t="str">
            <v>KG</v>
          </cell>
          <cell r="D1598">
            <v>14036</v>
          </cell>
        </row>
        <row r="1599">
          <cell r="A1599">
            <v>2958</v>
          </cell>
          <cell r="B1599" t="str">
            <v>PINTURA VINILO T 1 SUPER</v>
          </cell>
          <cell r="C1599" t="str">
            <v>GL</v>
          </cell>
          <cell r="D1599">
            <v>565300</v>
          </cell>
        </row>
        <row r="1600">
          <cell r="A1600">
            <v>2959</v>
          </cell>
          <cell r="B1600" t="str">
            <v>PINTURA VINILO T 2 NORM.</v>
          </cell>
          <cell r="C1600" t="str">
            <v>GL</v>
          </cell>
          <cell r="D1600">
            <v>350000</v>
          </cell>
        </row>
        <row r="1601">
          <cell r="A1601">
            <v>2960</v>
          </cell>
          <cell r="B1601" t="str">
            <v>PINTURA VINILO TIPO 3</v>
          </cell>
          <cell r="C1601" t="str">
            <v>GL</v>
          </cell>
          <cell r="D1601">
            <v>15080</v>
          </cell>
        </row>
        <row r="1602">
          <cell r="A1602">
            <v>2961</v>
          </cell>
          <cell r="B1602" t="str">
            <v>ESMALTE TIPO 1 SUPERIOR</v>
          </cell>
          <cell r="C1602" t="str">
            <v>GL</v>
          </cell>
          <cell r="D1602">
            <v>5220</v>
          </cell>
        </row>
        <row r="1603">
          <cell r="A1603">
            <v>2962</v>
          </cell>
          <cell r="B1603" t="str">
            <v>ESMALTE TIPO 2 NORMAL</v>
          </cell>
          <cell r="C1603" t="str">
            <v>GL</v>
          </cell>
          <cell r="D1603">
            <v>12760</v>
          </cell>
        </row>
        <row r="1604">
          <cell r="A1604">
            <v>2963</v>
          </cell>
          <cell r="B1604" t="str">
            <v>ESMALTE TIPO 3 POPULAR</v>
          </cell>
          <cell r="C1604" t="str">
            <v>GL</v>
          </cell>
          <cell r="D1604">
            <v>83155</v>
          </cell>
        </row>
        <row r="1605">
          <cell r="A1605">
            <v>2964</v>
          </cell>
          <cell r="B1605" t="str">
            <v>ANTICORROSIVO T 1 SUPER.</v>
          </cell>
          <cell r="C1605" t="str">
            <v>GL</v>
          </cell>
          <cell r="D1605">
            <v>27840</v>
          </cell>
        </row>
        <row r="1606">
          <cell r="A1606">
            <v>2965</v>
          </cell>
          <cell r="B1606" t="str">
            <v>ANTICORROSIVO T 2 NORM.</v>
          </cell>
          <cell r="C1606" t="str">
            <v>GL</v>
          </cell>
          <cell r="D1606">
            <v>5485</v>
          </cell>
        </row>
        <row r="1607">
          <cell r="A1607">
            <v>2966</v>
          </cell>
          <cell r="B1607" t="str">
            <v>ANTICORROSIVO T 3 POPUL.</v>
          </cell>
          <cell r="C1607" t="str">
            <v>GL</v>
          </cell>
          <cell r="D1607">
            <v>11000</v>
          </cell>
        </row>
        <row r="1608">
          <cell r="A1608">
            <v>2967</v>
          </cell>
          <cell r="B1608" t="str">
            <v>RETARDANTE DE FRAGUADO</v>
          </cell>
          <cell r="C1608" t="str">
            <v>KG</v>
          </cell>
          <cell r="D1608">
            <v>20000</v>
          </cell>
        </row>
        <row r="1609">
          <cell r="A1609">
            <v>2968</v>
          </cell>
          <cell r="B1609" t="str">
            <v>REPELENTE PARA FACHADA</v>
          </cell>
          <cell r="C1609" t="str">
            <v>KG</v>
          </cell>
          <cell r="D1609">
            <v>1155</v>
          </cell>
        </row>
        <row r="1610">
          <cell r="A1610">
            <v>2977</v>
          </cell>
          <cell r="B1610" t="str">
            <v>RED SUMINISTRO PVC 2 1/2"</v>
          </cell>
          <cell r="C1610" t="str">
            <v>ML</v>
          </cell>
          <cell r="D1610">
            <v>3132</v>
          </cell>
        </row>
        <row r="1611">
          <cell r="A1611">
            <v>2978</v>
          </cell>
          <cell r="B1611" t="str">
            <v>RED SUMINISTRO GALV. 4"</v>
          </cell>
          <cell r="C1611" t="str">
            <v>ML</v>
          </cell>
          <cell r="D1611">
            <v>15515</v>
          </cell>
        </row>
        <row r="1612">
          <cell r="A1612">
            <v>2979</v>
          </cell>
          <cell r="B1612" t="str">
            <v>RED SUMINISTRO GALV. 3"</v>
          </cell>
          <cell r="C1612" t="str">
            <v>ML</v>
          </cell>
          <cell r="D1612">
            <v>444</v>
          </cell>
        </row>
        <row r="1613">
          <cell r="A1613">
            <v>2980</v>
          </cell>
          <cell r="B1613" t="str">
            <v>RED SUMINISTRO GALV.2 1/2</v>
          </cell>
          <cell r="C1613" t="str">
            <v>ML</v>
          </cell>
          <cell r="D1613">
            <v>4640</v>
          </cell>
        </row>
        <row r="1614">
          <cell r="A1614">
            <v>2981</v>
          </cell>
          <cell r="B1614" t="str">
            <v>REGISTRO   2"</v>
          </cell>
          <cell r="C1614" t="str">
            <v>UN</v>
          </cell>
          <cell r="D1614">
            <v>489000</v>
          </cell>
        </row>
        <row r="1615">
          <cell r="A1615">
            <v>2982</v>
          </cell>
          <cell r="B1615" t="str">
            <v>REGISTRO   1 1/2"</v>
          </cell>
          <cell r="C1615" t="str">
            <v>UN</v>
          </cell>
          <cell r="D1615">
            <v>400</v>
          </cell>
        </row>
        <row r="1616">
          <cell r="A1616">
            <v>2983</v>
          </cell>
          <cell r="B1616" t="str">
            <v>REGISTRO  2 1/2"</v>
          </cell>
          <cell r="C1616" t="str">
            <v>UN</v>
          </cell>
          <cell r="D1616">
            <v>1180</v>
          </cell>
        </row>
        <row r="1617">
          <cell r="A1617">
            <v>2984</v>
          </cell>
          <cell r="B1617" t="str">
            <v>MORTERO               1:1:2</v>
          </cell>
          <cell r="C1617" t="str">
            <v>M3</v>
          </cell>
          <cell r="D1617">
            <v>1225</v>
          </cell>
        </row>
        <row r="1618">
          <cell r="A1618">
            <v>2985</v>
          </cell>
          <cell r="B1618" t="str">
            <v>CANCHAS MULTIPLES 15X 30 MTS</v>
          </cell>
          <cell r="C1618" t="str">
            <v>UND</v>
          </cell>
          <cell r="D1618">
            <v>15515</v>
          </cell>
        </row>
        <row r="1619">
          <cell r="A1619">
            <v>2986</v>
          </cell>
          <cell r="B1619" t="str">
            <v>CANCHAS MULTIPLES 15X 30 MTS</v>
          </cell>
          <cell r="C1619" t="str">
            <v>UN</v>
          </cell>
          <cell r="D1619">
            <v>752445</v>
          </cell>
        </row>
        <row r="1620">
          <cell r="A1620">
            <v>2987</v>
          </cell>
          <cell r="B1620" t="str">
            <v>FORMALETERIA</v>
          </cell>
          <cell r="C1620" t="str">
            <v>UN</v>
          </cell>
          <cell r="D1620">
            <v>300</v>
          </cell>
        </row>
        <row r="1621">
          <cell r="A1621">
            <v>2988</v>
          </cell>
          <cell r="B1621" t="str">
            <v>DEMOLICION DE CIMIENTO</v>
          </cell>
          <cell r="C1621" t="str">
            <v>ML</v>
          </cell>
          <cell r="D1621">
            <v>4306.6772359999995</v>
          </cell>
        </row>
        <row r="1622">
          <cell r="A1622">
            <v>2989</v>
          </cell>
          <cell r="B1622" t="str">
            <v>DEMOLICION DE VIGAS Y COLUMNAS Y RETIRO DE ESCOMBRO</v>
          </cell>
          <cell r="C1622" t="str">
            <v>M3</v>
          </cell>
          <cell r="D1622">
            <v>32709.922855000001</v>
          </cell>
        </row>
        <row r="1623">
          <cell r="A1623">
            <v>2990</v>
          </cell>
          <cell r="B1623" t="str">
            <v>ACERO DE REFUERZO ZAPATAS,COLUMNAS,VIGA</v>
          </cell>
          <cell r="C1623" t="str">
            <v>KG</v>
          </cell>
          <cell r="D1623">
            <v>2515.6200000000003</v>
          </cell>
        </row>
        <row r="1624">
          <cell r="A1624">
            <v>2991</v>
          </cell>
          <cell r="B1624" t="str">
            <v>VIGA DE AMARRE PEDESTAL 30 X 30 CONCRETO 3,000 PSI</v>
          </cell>
          <cell r="C1624" t="str">
            <v>ML</v>
          </cell>
          <cell r="D1624">
            <v>48051.025842500007</v>
          </cell>
        </row>
        <row r="1625">
          <cell r="A1625">
            <v>2992</v>
          </cell>
          <cell r="B1625" t="str">
            <v>PEDESTAL EN CONCRETO 3,000 PSI</v>
          </cell>
          <cell r="C1625" t="str">
            <v>M3</v>
          </cell>
          <cell r="D1625">
            <v>303322.57825000002</v>
          </cell>
        </row>
        <row r="1626">
          <cell r="A1626">
            <v>2993</v>
          </cell>
          <cell r="B1626" t="str">
            <v>COLUMNAS 30 X 30 1° PISO CONCRETO DE 3,000 PSI</v>
          </cell>
          <cell r="C1626" t="str">
            <v>M3</v>
          </cell>
          <cell r="D1626">
            <v>389102.5649</v>
          </cell>
        </row>
        <row r="1627">
          <cell r="A1627">
            <v>2994</v>
          </cell>
          <cell r="B1627" t="str">
            <v>COLUMNAS 30 X 30 2° PISO CONCRETO DE 3,000 PSI</v>
          </cell>
          <cell r="C1627" t="str">
            <v>M3</v>
          </cell>
          <cell r="D1627">
            <v>389102.5649</v>
          </cell>
        </row>
        <row r="1628">
          <cell r="A1628">
            <v>2995</v>
          </cell>
          <cell r="B1628" t="str">
            <v>ACERO DE REFUERZO COLUMNAS EN CONCRETO 30 X 30 2 PISO</v>
          </cell>
          <cell r="C1628" t="str">
            <v>KG</v>
          </cell>
          <cell r="D1628">
            <v>2632.69</v>
          </cell>
        </row>
        <row r="1629">
          <cell r="A1629">
            <v>2996</v>
          </cell>
          <cell r="B1629" t="str">
            <v>LOSA ENTREPISO CASETON ICOPOR PERDIDO CONCRETO 3,000 PSI e=0,40 EN 2 DIRECCIONES</v>
          </cell>
          <cell r="C1629" t="str">
            <v>M2</v>
          </cell>
          <cell r="D1629">
            <v>76002.44975</v>
          </cell>
        </row>
        <row r="1630">
          <cell r="A1630">
            <v>2997</v>
          </cell>
          <cell r="B1630" t="str">
            <v>ACERO DE REFUERZO LOSA VIGAS Y VIGETAS</v>
          </cell>
          <cell r="C1630" t="str">
            <v>KG</v>
          </cell>
          <cell r="D1630">
            <v>2645.74</v>
          </cell>
        </row>
        <row r="1631">
          <cell r="A1631">
            <v>2998</v>
          </cell>
          <cell r="B1631" t="str">
            <v>ESCALERA CONCRETO 3000 PSI(CIRCULACION 1,20 M) INCLUYE REFUERZO</v>
          </cell>
          <cell r="C1631" t="str">
            <v>M3</v>
          </cell>
          <cell r="D1631">
            <v>560592.63185000001</v>
          </cell>
        </row>
        <row r="1632">
          <cell r="A1632">
            <v>2999</v>
          </cell>
          <cell r="B1632" t="str">
            <v>ACERO DE REFUERZO DE 3/8 40,000 PSI</v>
          </cell>
          <cell r="C1632" t="str">
            <v>KG</v>
          </cell>
          <cell r="D1632">
            <v>2359.5344</v>
          </cell>
        </row>
        <row r="1633">
          <cell r="A1633">
            <v>3000</v>
          </cell>
          <cell r="B1633" t="str">
            <v>ACERO DE REFUERZO DE  60,000 PSI</v>
          </cell>
          <cell r="C1633" t="str">
            <v>KG</v>
          </cell>
          <cell r="D1633">
            <v>2134.4607999999998</v>
          </cell>
        </row>
        <row r="1634">
          <cell r="A1634">
            <v>3001</v>
          </cell>
          <cell r="B1634" t="str">
            <v>VIGA AEREA EN T EJE F 4-5 EN CONCRETO 3,000 PSI</v>
          </cell>
          <cell r="C1634" t="str">
            <v>ML</v>
          </cell>
          <cell r="D1634">
            <v>22186.031950000001</v>
          </cell>
        </row>
        <row r="1635">
          <cell r="A1635">
            <v>3002</v>
          </cell>
          <cell r="B1635" t="str">
            <v>VIGA CULATA 0,5X0,25 EN CONCRETO DE 3000 PSI INCLUYE REFUERZO</v>
          </cell>
          <cell r="C1635" t="str">
            <v>ML</v>
          </cell>
          <cell r="D1635">
            <v>27190.058072000003</v>
          </cell>
        </row>
        <row r="1636">
          <cell r="A1636">
            <v>3003</v>
          </cell>
          <cell r="B1636" t="str">
            <v>VIGA DINTEL 0,15 X 0,25 CONCRETO SOBRE MUROS DE CULATA</v>
          </cell>
          <cell r="C1636" t="str">
            <v>ML</v>
          </cell>
          <cell r="D1636">
            <v>31546.465272000001</v>
          </cell>
        </row>
        <row r="1637">
          <cell r="A1637">
            <v>3004</v>
          </cell>
          <cell r="B1637" t="str">
            <v>PERGOLAS ACCESO 0,30 X 0,10, h= 1,20 m EM CONCRETO DE 2,500 PSI</v>
          </cell>
          <cell r="C1637" t="str">
            <v>UN</v>
          </cell>
          <cell r="D1637">
            <v>40266.660380000001</v>
          </cell>
        </row>
        <row r="1638">
          <cell r="A1638">
            <v>3005</v>
          </cell>
          <cell r="B1638" t="str">
            <v>FORMALETA PARA COLUMNETA</v>
          </cell>
          <cell r="C1638" t="str">
            <v>UN</v>
          </cell>
          <cell r="D1638">
            <v>40215</v>
          </cell>
        </row>
        <row r="1639">
          <cell r="A1639">
            <v>3006</v>
          </cell>
          <cell r="B1639" t="str">
            <v>VIGA DINTEL 0,12 X 0,25 CONCRETO MURO PERIMETRAL EJE 2-6 INCLUYE REFUERZO</v>
          </cell>
          <cell r="C1639" t="str">
            <v>ML</v>
          </cell>
          <cell r="D1639">
            <v>26619.292874999999</v>
          </cell>
        </row>
        <row r="1640">
          <cell r="A1640">
            <v>3007</v>
          </cell>
          <cell r="B1640" t="str">
            <v>ALFAJIAS 0,20 X 0,11 EN CONCRETO 3000 PSI</v>
          </cell>
          <cell r="C1640" t="str">
            <v>ML</v>
          </cell>
          <cell r="D1640">
            <v>18399.945147999999</v>
          </cell>
        </row>
        <row r="1641">
          <cell r="A1641">
            <v>3008</v>
          </cell>
          <cell r="B1641" t="str">
            <v>COLUMNETA TIPO 1 MURO PERIMETRAL 1o PISO 12 X 30 h=3,00 m EN CONCRETO 3000 PSI INCLUYE REFUERZO</v>
          </cell>
          <cell r="C1641" t="str">
            <v>UN</v>
          </cell>
          <cell r="D1641">
            <v>97299.012072000012</v>
          </cell>
        </row>
        <row r="1642">
          <cell r="A1642">
            <v>3009</v>
          </cell>
          <cell r="B1642" t="str">
            <v>COLUMNETA TIPO 2  1o PISO AULA No 4 0,12 X 30 h=3,00 m EN CONCRETO 3000 PSI INCLUYE REFUERZO</v>
          </cell>
          <cell r="C1642" t="str">
            <v>UN</v>
          </cell>
          <cell r="D1642">
            <v>127059.74324800001</v>
          </cell>
        </row>
        <row r="1643">
          <cell r="A1643">
            <v>3010</v>
          </cell>
          <cell r="B1643" t="str">
            <v>ESTRUCTURA METALICA 2o PISO -EL BANCO</v>
          </cell>
          <cell r="C1643" t="str">
            <v>UN</v>
          </cell>
          <cell r="D1643">
            <v>6737741.8499999996</v>
          </cell>
        </row>
        <row r="1644">
          <cell r="A1644">
            <v>3011</v>
          </cell>
          <cell r="B1644" t="str">
            <v>ESTRUCTURA METALICA ESCALERA EL BANCO</v>
          </cell>
          <cell r="C1644" t="str">
            <v>UN</v>
          </cell>
          <cell r="D1644">
            <v>324852</v>
          </cell>
        </row>
        <row r="1645">
          <cell r="A1645">
            <v>3012</v>
          </cell>
          <cell r="B1645" t="str">
            <v>ESTRUCTURA METALICA PARA AULA 4 EL BANCO</v>
          </cell>
          <cell r="C1645" t="str">
            <v>UN</v>
          </cell>
          <cell r="D1645">
            <v>2328548.9500000002</v>
          </cell>
        </row>
        <row r="1646">
          <cell r="A1646">
            <v>3013</v>
          </cell>
          <cell r="B1646" t="str">
            <v>ESTRUCTURA METALICA PARA ACCESO EL BANCO</v>
          </cell>
          <cell r="C1646" t="str">
            <v>UN</v>
          </cell>
          <cell r="D1646">
            <v>1349007.85</v>
          </cell>
        </row>
        <row r="1647">
          <cell r="A1647">
            <v>3014</v>
          </cell>
          <cell r="B1647" t="str">
            <v>MURO EN BLOQUE DE ARCILLA No4 e=0,12</v>
          </cell>
          <cell r="C1647" t="str">
            <v>M2</v>
          </cell>
          <cell r="D1647">
            <v>14001.763999999999</v>
          </cell>
        </row>
        <row r="1648">
          <cell r="A1648">
            <v>3015</v>
          </cell>
          <cell r="B1648" t="str">
            <v>LEVANTE LINEAL MUROS BLOQUE ARCILLA No 4 e=0,12</v>
          </cell>
          <cell r="C1648" t="str">
            <v>ML</v>
          </cell>
          <cell r="D1648">
            <v>7540.8415999999997</v>
          </cell>
        </row>
        <row r="1649">
          <cell r="A1649">
            <v>3016</v>
          </cell>
          <cell r="B1649" t="str">
            <v>MURO EN BLOQUE DE ARCILLA No 6</v>
          </cell>
          <cell r="C1649" t="str">
            <v>M2</v>
          </cell>
          <cell r="D1649">
            <v>21943.454519999999</v>
          </cell>
        </row>
        <row r="1650">
          <cell r="A1650">
            <v>3017</v>
          </cell>
          <cell r="B1650" t="str">
            <v>MURO EN BLOQUE ABUZARDADO e=0,12</v>
          </cell>
          <cell r="C1650" t="str">
            <v>M2</v>
          </cell>
          <cell r="D1650">
            <v>20185.37168</v>
          </cell>
        </row>
        <row r="1651">
          <cell r="A1651">
            <v>3018</v>
          </cell>
          <cell r="B1651" t="str">
            <v>PLACA ZABALETA LADRILLO COMUN SENCILLO MORT, IMP 1: 4 SIKA1 IMPERMEAB. MANTO DE EDIL ESTÁNDAR DE 3,MM</v>
          </cell>
          <cell r="C1651" t="str">
            <v>M2</v>
          </cell>
          <cell r="D1651">
            <v>83096.440159999998</v>
          </cell>
        </row>
        <row r="1652">
          <cell r="A1652">
            <v>3019</v>
          </cell>
          <cell r="B1652" t="str">
            <v>CAÑUELA EN CONCRETO 20 X 12</v>
          </cell>
          <cell r="C1652" t="str">
            <v>ML</v>
          </cell>
          <cell r="D1652">
            <v>0</v>
          </cell>
        </row>
        <row r="1653">
          <cell r="A1653">
            <v>3020</v>
          </cell>
          <cell r="B1653" t="str">
            <v>IMPERMEABILIZACION CON EMULSION ASFALTICA</v>
          </cell>
          <cell r="C1653" t="str">
            <v>M2</v>
          </cell>
          <cell r="D1653">
            <v>204094.15999999997</v>
          </cell>
        </row>
        <row r="1654">
          <cell r="A1654">
            <v>3021</v>
          </cell>
          <cell r="B1654" t="str">
            <v>MANTO DE EDIL STANDARD 3,MM</v>
          </cell>
          <cell r="C1654" t="str">
            <v>M2</v>
          </cell>
          <cell r="D1654">
            <v>204094.15999999997</v>
          </cell>
        </row>
        <row r="1655">
          <cell r="A1655">
            <v>3022</v>
          </cell>
          <cell r="B1655" t="str">
            <v>PAÑETE IMPERMEABILIZADO MORTERO 1,3 SIKA1</v>
          </cell>
          <cell r="C1655" t="str">
            <v>M2</v>
          </cell>
          <cell r="D1655">
            <v>14169.1</v>
          </cell>
        </row>
        <row r="1656">
          <cell r="A1656">
            <v>3023</v>
          </cell>
          <cell r="B1656" t="str">
            <v>PLACA BASE CONCRETO 2500 PSI e=0,10 M</v>
          </cell>
          <cell r="C1656" t="str">
            <v>M2</v>
          </cell>
          <cell r="D1656">
            <v>25752.415999999997</v>
          </cell>
        </row>
        <row r="1657">
          <cell r="A1657">
            <v>3024</v>
          </cell>
          <cell r="B1657" t="str">
            <v>ZABALETA LADRILLO COMUN DOBLE MORTERO 1,4 IMPERMEAB CON SIKA 1 CON MANTO EDIL STANDARD 3 M</v>
          </cell>
          <cell r="C1657" t="str">
            <v>M2</v>
          </cell>
          <cell r="D1657">
            <v>14560.5064</v>
          </cell>
        </row>
        <row r="1658">
          <cell r="A1658">
            <v>3025</v>
          </cell>
          <cell r="B1658" t="str">
            <v>PAÑETE LINEAL LISO PLACAS MORTERO 1:6, e=0.015m</v>
          </cell>
          <cell r="C1658" t="str">
            <v>ML</v>
          </cell>
          <cell r="D1658">
            <v>4398.1346000000003</v>
          </cell>
        </row>
        <row r="1659">
          <cell r="A1659">
            <v>3026</v>
          </cell>
          <cell r="B1659" t="str">
            <v>BLOQ 20X20X40 TP I  S3C20</v>
          </cell>
          <cell r="C1659" t="str">
            <v>UN</v>
          </cell>
          <cell r="D1659">
            <v>1334</v>
          </cell>
        </row>
        <row r="1660">
          <cell r="A1660">
            <v>3027</v>
          </cell>
          <cell r="B1660" t="str">
            <v>BLOQ 20X20X40 TP IV S3C20</v>
          </cell>
          <cell r="C1660" t="str">
            <v>UN</v>
          </cell>
          <cell r="D1660">
            <v>1160</v>
          </cell>
        </row>
        <row r="1661">
          <cell r="A1661">
            <v>3028</v>
          </cell>
          <cell r="B1661" t="str">
            <v>BLOQ 10X20X40 TP IV S1C10</v>
          </cell>
          <cell r="C1661" t="str">
            <v>UN</v>
          </cell>
          <cell r="D1661">
            <v>795</v>
          </cell>
        </row>
        <row r="1662">
          <cell r="A1662">
            <v>3029</v>
          </cell>
          <cell r="B1662" t="str">
            <v>BLOQ 15X20X40 TP I  S1C15</v>
          </cell>
          <cell r="C1662" t="str">
            <v>UN</v>
          </cell>
          <cell r="D1662">
            <v>1085</v>
          </cell>
        </row>
        <row r="1663">
          <cell r="A1663">
            <v>3030</v>
          </cell>
          <cell r="B1663" t="str">
            <v>SALIDA TOMACORRIENTE COMUN</v>
          </cell>
          <cell r="C1663" t="str">
            <v>UND</v>
          </cell>
          <cell r="D1663">
            <v>13540.88</v>
          </cell>
        </row>
        <row r="1664">
          <cell r="A1664">
            <v>3031</v>
          </cell>
          <cell r="B1664" t="str">
            <v>SALIDA LAMPARA FLUORECENTE 2 X 32</v>
          </cell>
          <cell r="C1664" t="str">
            <v>UND</v>
          </cell>
          <cell r="D1664">
            <v>99698.48</v>
          </cell>
        </row>
        <row r="1665">
          <cell r="A1665">
            <v>3032</v>
          </cell>
          <cell r="B1665" t="str">
            <v>SALIDA BOMBILLO INCANDESENTE INCLUYE BOMBILLO 100 W</v>
          </cell>
          <cell r="C1665" t="str">
            <v>UND</v>
          </cell>
          <cell r="D1665">
            <v>29421.87</v>
          </cell>
        </row>
        <row r="1666">
          <cell r="A1666">
            <v>3033</v>
          </cell>
          <cell r="B1666" t="str">
            <v>INTERUPTOR SENCILLO</v>
          </cell>
          <cell r="C1666" t="str">
            <v>UND</v>
          </cell>
          <cell r="D1666">
            <v>14764.429999999998</v>
          </cell>
        </row>
        <row r="1667">
          <cell r="A1667">
            <v>3034</v>
          </cell>
          <cell r="B1667" t="str">
            <v>SALIDA VENTILADOR 250W INCLUYE VENTILADOR</v>
          </cell>
          <cell r="C1667" t="str">
            <v>UND</v>
          </cell>
          <cell r="D1667">
            <v>216909.93000000002</v>
          </cell>
        </row>
        <row r="1668">
          <cell r="A1668">
            <v>3035</v>
          </cell>
          <cell r="B1668" t="str">
            <v>TABLERO BIFASICO DE 18 CIRCUITO</v>
          </cell>
          <cell r="C1668" t="str">
            <v>UND</v>
          </cell>
          <cell r="D1668">
            <v>396031.79</v>
          </cell>
        </row>
        <row r="1669">
          <cell r="A1669">
            <v>3036</v>
          </cell>
          <cell r="B1669" t="str">
            <v>TABLERO PRINCIPAL CON TOTALIZADOR 3 X 100 A</v>
          </cell>
          <cell r="C1669" t="str">
            <v>UND</v>
          </cell>
          <cell r="D1669">
            <v>514034.8</v>
          </cell>
        </row>
        <row r="1670">
          <cell r="A1670">
            <v>3037</v>
          </cell>
          <cell r="B1670" t="str">
            <v>PUESTA A TIERRA TABLEROS</v>
          </cell>
          <cell r="C1670" t="str">
            <v>UND</v>
          </cell>
          <cell r="D1670">
            <v>197277.85</v>
          </cell>
        </row>
        <row r="1671">
          <cell r="A1671">
            <v>3038</v>
          </cell>
          <cell r="B1671" t="str">
            <v>ACOMETIDA AEREA CONDUCTOR 3 No 4/0 AWG</v>
          </cell>
          <cell r="C1671" t="str">
            <v>ML</v>
          </cell>
          <cell r="D1671">
            <v>229783.8</v>
          </cell>
        </row>
        <row r="1672">
          <cell r="A1672">
            <v>3039</v>
          </cell>
          <cell r="B1672" t="str">
            <v>ACOMETIDA SUBTERRANEA FUERZA DE 3" CONDUCTOR 3 No 4/0 AWG</v>
          </cell>
          <cell r="C1672" t="str">
            <v>ML</v>
          </cell>
          <cell r="D1672">
            <v>244495</v>
          </cell>
        </row>
        <row r="1673">
          <cell r="A1673">
            <v>3040</v>
          </cell>
          <cell r="B1673" t="str">
            <v>ACOMETIDA DE FUERZA 2" CONDUCTOR 2 No 1/0 +1No 2 + 1 No 2 (T)</v>
          </cell>
          <cell r="C1673" t="str">
            <v>ML</v>
          </cell>
          <cell r="D1673">
            <v>140341.4</v>
          </cell>
        </row>
        <row r="1674">
          <cell r="A1674">
            <v>3041</v>
          </cell>
          <cell r="B1674" t="str">
            <v>ACOMETIDA PARCIAL 3/4" CONDUCTOR 2 No 12</v>
          </cell>
          <cell r="C1674" t="str">
            <v>ML</v>
          </cell>
          <cell r="D1674">
            <v>12050.3</v>
          </cell>
        </row>
        <row r="1675">
          <cell r="A1675">
            <v>3042</v>
          </cell>
          <cell r="B1675" t="str">
            <v>ACOMETIDA PARCIAL 3/4" CONDUCTOR 3 No 12</v>
          </cell>
          <cell r="C1675" t="str">
            <v>ML</v>
          </cell>
          <cell r="D1675">
            <v>15802.150000000001</v>
          </cell>
        </row>
        <row r="1676">
          <cell r="A1676">
            <v>3043</v>
          </cell>
          <cell r="B1676" t="str">
            <v>ACOMETIDA PARCIAL 3/4" CONDUCTOR 4 No 12</v>
          </cell>
          <cell r="C1676" t="str">
            <v>ML</v>
          </cell>
          <cell r="D1676">
            <v>19830.849999999999</v>
          </cell>
        </row>
        <row r="1677">
          <cell r="A1677">
            <v>3044</v>
          </cell>
          <cell r="B1677" t="str">
            <v>ACOMETIDA PARCIAL 3/4" CONDUCTOR 5 No 12</v>
          </cell>
          <cell r="C1677" t="str">
            <v>ML</v>
          </cell>
          <cell r="D1677">
            <v>23634.95</v>
          </cell>
        </row>
        <row r="1678">
          <cell r="A1678">
            <v>3045</v>
          </cell>
          <cell r="B1678" t="str">
            <v>ACOMETIDA PARCIAL 3/4" CONDUCTOR 6 No 12</v>
          </cell>
          <cell r="C1678" t="str">
            <v>ML</v>
          </cell>
          <cell r="D1678">
            <v>27551.35</v>
          </cell>
        </row>
        <row r="1679">
          <cell r="A1679">
            <v>3046</v>
          </cell>
          <cell r="B1679" t="str">
            <v>ACOMETIDA PARCIAL 1/2" CONDUCTOR 3 No 12</v>
          </cell>
          <cell r="C1679" t="str">
            <v>ML</v>
          </cell>
          <cell r="D1679">
            <v>14506</v>
          </cell>
        </row>
        <row r="1680">
          <cell r="A1680">
            <v>3047</v>
          </cell>
          <cell r="B1680" t="str">
            <v>REGISTRO ELECTRICO DE 0,60 X 0,60 X 0,60 CON TAPA EN CONCRETO</v>
          </cell>
          <cell r="C1680" t="str">
            <v>UND</v>
          </cell>
          <cell r="D1680">
            <v>251303.64079999999</v>
          </cell>
        </row>
        <row r="1681">
          <cell r="A1681">
            <v>3048</v>
          </cell>
          <cell r="B1681" t="str">
            <v>TAPA EN CONCRETO PARA  REGISTRO 0,60 X 0,60</v>
          </cell>
          <cell r="C1681" t="str">
            <v>UND</v>
          </cell>
          <cell r="D1681">
            <v>138687.66</v>
          </cell>
        </row>
        <row r="1682">
          <cell r="A1682">
            <v>3049</v>
          </cell>
          <cell r="B1682" t="str">
            <v>MEDIDOR 220 V -MONOFASICO TRIFILAR</v>
          </cell>
          <cell r="C1682" t="str">
            <v>UND</v>
          </cell>
          <cell r="D1682">
            <v>747425</v>
          </cell>
        </row>
        <row r="1683">
          <cell r="A1683">
            <v>3050</v>
          </cell>
          <cell r="B1683" t="str">
            <v>TRANFORMADOR MONOFASICO 25 KVA</v>
          </cell>
          <cell r="C1683" t="str">
            <v>UND</v>
          </cell>
          <cell r="D1683">
            <v>3781419.9</v>
          </cell>
        </row>
        <row r="1684">
          <cell r="A1684">
            <v>3051</v>
          </cell>
          <cell r="B1684" t="str">
            <v>JUEGO DE PARARRAYOS 2F COMPLETO</v>
          </cell>
          <cell r="C1684" t="str">
            <v>UND</v>
          </cell>
          <cell r="D1684">
            <v>511503</v>
          </cell>
        </row>
        <row r="1685">
          <cell r="A1685">
            <v>3052</v>
          </cell>
          <cell r="B1685" t="str">
            <v>RELLENO CON MATERIAL DE DEMOLICION Y ARENA</v>
          </cell>
          <cell r="C1685" t="str">
            <v>M3</v>
          </cell>
          <cell r="D1685">
            <v>17499.803</v>
          </cell>
        </row>
        <row r="1686">
          <cell r="A1686">
            <v>3053</v>
          </cell>
          <cell r="B1686" t="str">
            <v>ALISTADO IMPERMEABILIZADO PISOS 0,04 M MORTERO 1:4</v>
          </cell>
          <cell r="C1686" t="str">
            <v>M2</v>
          </cell>
          <cell r="D1686">
            <v>13442.122971999997</v>
          </cell>
        </row>
        <row r="1687">
          <cell r="A1687">
            <v>3054</v>
          </cell>
          <cell r="B1687" t="str">
            <v>ALISTADO  PISOS 0,04 M MORTERO 1:4</v>
          </cell>
          <cell r="C1687" t="str">
            <v>M2</v>
          </cell>
          <cell r="D1687">
            <v>10090.245199999999</v>
          </cell>
        </row>
        <row r="1688">
          <cell r="A1688">
            <v>3055</v>
          </cell>
          <cell r="B1688" t="str">
            <v>ALISTADO LINEAL  IMPERMEABILIZADO PISOS 0,04 M MORTERO 1:4</v>
          </cell>
          <cell r="C1688" t="str">
            <v>ML</v>
          </cell>
          <cell r="D1688">
            <v>8009.0990999999995</v>
          </cell>
        </row>
        <row r="1689">
          <cell r="A1689">
            <v>3056</v>
          </cell>
          <cell r="B1689" t="str">
            <v xml:space="preserve">GRADAS EN TABLON ALFA 25 X 25 Y GRAVILLA </v>
          </cell>
          <cell r="C1689" t="str">
            <v>ML</v>
          </cell>
          <cell r="D1689">
            <v>16700.148474000001</v>
          </cell>
        </row>
        <row r="1690">
          <cell r="A1690">
            <v>3057</v>
          </cell>
          <cell r="B1690" t="str">
            <v>GRAVILLA O PIEDRA CHINA</v>
          </cell>
          <cell r="C1690" t="str">
            <v>M2</v>
          </cell>
          <cell r="D1690">
            <v>32136.140000000003</v>
          </cell>
        </row>
        <row r="1691">
          <cell r="A1691">
            <v>3058</v>
          </cell>
          <cell r="B1691" t="str">
            <v>CUBIERTA LAMINA ONDULADA ETERNIT PERFIL 7</v>
          </cell>
          <cell r="C1691" t="str">
            <v>M2</v>
          </cell>
          <cell r="D1691">
            <v>29026.020100000002</v>
          </cell>
        </row>
        <row r="1692">
          <cell r="A1692">
            <v>3059</v>
          </cell>
          <cell r="B1692" t="str">
            <v>CABALLETE ETERNIT PERFIL 7</v>
          </cell>
          <cell r="C1692" t="str">
            <v>ML</v>
          </cell>
          <cell r="D1692">
            <v>34126.99</v>
          </cell>
        </row>
        <row r="1693">
          <cell r="A1693">
            <v>3060</v>
          </cell>
          <cell r="B1693" t="str">
            <v>CIELO RAZO LAMINA DE YESO ,61 X ,61 TERMO ACUST, COLOR NATURAL. PERFILERIA DE ALUMINIO BLANCO TEE 3/4 X 3/4 SUSPENDIDO</v>
          </cell>
          <cell r="C1693" t="str">
            <v>M2</v>
          </cell>
          <cell r="D1693">
            <v>34240</v>
          </cell>
        </row>
        <row r="1694">
          <cell r="A1694">
            <v>3061</v>
          </cell>
          <cell r="B1694" t="str">
            <v>PUERTA EN LAMINA GALV. CAL 20 1,00 X 2,50</v>
          </cell>
          <cell r="C1694" t="str">
            <v>UND</v>
          </cell>
          <cell r="D1694">
            <v>356816.25</v>
          </cell>
        </row>
        <row r="1695">
          <cell r="A1695">
            <v>3062</v>
          </cell>
          <cell r="B1695" t="str">
            <v xml:space="preserve">BARRANDA TUBO GALV, 1  1  1/2" INCLUYE PILARES DOBLES CONCRETO 0,10 M X 0,20 M </v>
          </cell>
          <cell r="C1695" t="str">
            <v>ML</v>
          </cell>
          <cell r="D1695">
            <v>86895.898224999997</v>
          </cell>
        </row>
        <row r="1696">
          <cell r="A1696">
            <v>3063</v>
          </cell>
          <cell r="B1696" t="str">
            <v>PUERTAS P2 LAMINA GALV. CAL 22  1.80 X 2.90 DE 2 HOJAS</v>
          </cell>
          <cell r="C1696" t="str">
            <v>UND</v>
          </cell>
          <cell r="D1696">
            <v>867882.35000000009</v>
          </cell>
        </row>
        <row r="1697">
          <cell r="A1697">
            <v>3064</v>
          </cell>
          <cell r="B1697" t="str">
            <v>VENTANA ALUMINIO CORREDIZA</v>
          </cell>
          <cell r="C1697" t="str">
            <v>M2</v>
          </cell>
          <cell r="D1697">
            <v>114302.39999999999</v>
          </cell>
        </row>
        <row r="1698">
          <cell r="A1698">
            <v>3065</v>
          </cell>
          <cell r="B1698" t="str">
            <v>VENTANA ALUMINIO PROYECTANTE</v>
          </cell>
          <cell r="C1698" t="str">
            <v>M2</v>
          </cell>
          <cell r="D1698">
            <v>124360.4</v>
          </cell>
        </row>
        <row r="1699">
          <cell r="A1699">
            <v>3066</v>
          </cell>
          <cell r="B1699" t="str">
            <v xml:space="preserve"> VINILO MUROS INTERIORES - 3 MANOS</v>
          </cell>
          <cell r="C1699" t="str">
            <v>M2</v>
          </cell>
          <cell r="D1699">
            <v>5017.7659999999996</v>
          </cell>
        </row>
        <row r="1700">
          <cell r="A1700">
            <v>3067</v>
          </cell>
          <cell r="B1700" t="str">
            <v xml:space="preserve"> VINILO MUROS LINEAL INTERIORES - 3 MANOS</v>
          </cell>
          <cell r="C1700" t="str">
            <v>ML</v>
          </cell>
          <cell r="D1700">
            <v>2832.1460000000002</v>
          </cell>
        </row>
        <row r="1701">
          <cell r="A1701">
            <v>3068</v>
          </cell>
          <cell r="B1701" t="str">
            <v xml:space="preserve"> VINILO SOBRE PAÑETE - 2 MANOS. MUROS EXTERIORES</v>
          </cell>
          <cell r="C1701" t="str">
            <v>M2</v>
          </cell>
          <cell r="D1701">
            <v>4324.1432000000004</v>
          </cell>
        </row>
        <row r="1702">
          <cell r="A1702">
            <v>3069</v>
          </cell>
          <cell r="B1702" t="str">
            <v xml:space="preserve"> VINILO LINEAL SOBRE PAÑETE - 2 MANOS. MUROS EXTERIORES</v>
          </cell>
          <cell r="C1702" t="str">
            <v>ML</v>
          </cell>
          <cell r="D1702">
            <v>1914.9329000000002</v>
          </cell>
        </row>
        <row r="1703">
          <cell r="A1703">
            <v>3070</v>
          </cell>
          <cell r="B1703" t="str">
            <v xml:space="preserve">  VINILO SOBRE LOSA - 3 MANOS</v>
          </cell>
          <cell r="C1703" t="str">
            <v>M2</v>
          </cell>
          <cell r="D1703">
            <v>3309.6435000000001</v>
          </cell>
        </row>
        <row r="1704">
          <cell r="A1704">
            <v>3071</v>
          </cell>
          <cell r="B1704" t="str">
            <v>ESTUCO SOBRE MUROS</v>
          </cell>
          <cell r="C1704" t="str">
            <v>M2</v>
          </cell>
          <cell r="D1704">
            <v>2814.2191000000003</v>
          </cell>
        </row>
        <row r="1705">
          <cell r="A1705">
            <v>3072</v>
          </cell>
          <cell r="B1705" t="str">
            <v>ESTUCO LINEAL SOBRE MUROS</v>
          </cell>
          <cell r="C1705" t="str">
            <v>ML</v>
          </cell>
          <cell r="D1705">
            <v>1703.4734899999999</v>
          </cell>
        </row>
        <row r="1706">
          <cell r="A1706">
            <v>3073</v>
          </cell>
          <cell r="B1706" t="str">
            <v xml:space="preserve"> ESTUCO SOBRE PLACA</v>
          </cell>
          <cell r="C1706" t="str">
            <v>M2</v>
          </cell>
          <cell r="D1706">
            <v>3227.1464999999998</v>
          </cell>
        </row>
        <row r="1707">
          <cell r="A1707">
            <v>3074</v>
          </cell>
          <cell r="B1707" t="str">
            <v>FILOS Y DILATACIONES ESTUCO - YESO</v>
          </cell>
          <cell r="C1707" t="str">
            <v>ML</v>
          </cell>
          <cell r="D1707">
            <v>1866.6770000000001</v>
          </cell>
        </row>
        <row r="1708">
          <cell r="A1708">
            <v>3075</v>
          </cell>
          <cell r="B1708" t="str">
            <v xml:space="preserve"> IMPERMEABILIZACION LINEAL CON EMULSION ASFALTICA</v>
          </cell>
          <cell r="C1708" t="str">
            <v>ML</v>
          </cell>
          <cell r="D1708">
            <v>914.36590000000001</v>
          </cell>
        </row>
        <row r="1709">
          <cell r="A1709">
            <v>3076</v>
          </cell>
          <cell r="B1709" t="str">
            <v xml:space="preserve"> ANDENES EN CONCRETO 3000 PSI, e= 0.10 m</v>
          </cell>
          <cell r="C1709" t="str">
            <v>M2</v>
          </cell>
          <cell r="D1709">
            <v>43142.349060499997</v>
          </cell>
        </row>
        <row r="1710">
          <cell r="A1710">
            <v>3077</v>
          </cell>
          <cell r="B1710" t="str">
            <v xml:space="preserve"> RAMPA SOBRE TERRENO EN CONCRETO ESTRIADO 3000 PSI E=0.10m</v>
          </cell>
          <cell r="C1710" t="str">
            <v>M2</v>
          </cell>
          <cell r="D1710">
            <v>36160.876349999999</v>
          </cell>
        </row>
        <row r="1711">
          <cell r="A1711">
            <v>3078</v>
          </cell>
          <cell r="B1711" t="str">
            <v xml:space="preserve">  ASEO GENERAL Y PERMANENTE OBRA</v>
          </cell>
          <cell r="C1711" t="str">
            <v>GBL</v>
          </cell>
          <cell r="D1711">
            <v>2290.9475000000002</v>
          </cell>
        </row>
        <row r="1712">
          <cell r="A1712">
            <v>3079</v>
          </cell>
          <cell r="B1712" t="str">
            <v>HELIMALLA PLANA H-513</v>
          </cell>
          <cell r="C1712" t="str">
            <v>TN</v>
          </cell>
          <cell r="D1712">
            <v>873001</v>
          </cell>
        </row>
        <row r="1713">
          <cell r="A1713">
            <v>3080</v>
          </cell>
          <cell r="B1713" t="str">
            <v xml:space="preserve"> DESMONTE Y RETIRO APARATOS SANITARIOS</v>
          </cell>
          <cell r="C1713" t="str">
            <v>UND</v>
          </cell>
          <cell r="D1713">
            <v>15676.8</v>
          </cell>
        </row>
        <row r="1714">
          <cell r="A1714">
            <v>3081</v>
          </cell>
          <cell r="B1714" t="str">
            <v xml:space="preserve"> DESMONTE MARCOS Y PUERTAS</v>
          </cell>
          <cell r="C1714" t="str">
            <v>UND</v>
          </cell>
          <cell r="D1714">
            <v>6795.84</v>
          </cell>
        </row>
        <row r="1715">
          <cell r="A1715">
            <v>3082</v>
          </cell>
          <cell r="B1715" t="str">
            <v>DESMONTE Y RETIRO DE LUMINARIAS</v>
          </cell>
          <cell r="C1715" t="str">
            <v>UND</v>
          </cell>
          <cell r="D1715">
            <v>4876.5349999999999</v>
          </cell>
        </row>
        <row r="1716">
          <cell r="A1716">
            <v>3083</v>
          </cell>
          <cell r="B1716" t="str">
            <v xml:space="preserve"> DEMOLICIÓN MUROS DE 0.10 Y 0.15m  Y RETIRO ESCOMBROS</v>
          </cell>
          <cell r="C1716" t="str">
            <v>M2</v>
          </cell>
          <cell r="D1716">
            <v>9762.5519999999997</v>
          </cell>
        </row>
        <row r="1717">
          <cell r="A1717">
            <v>3084</v>
          </cell>
          <cell r="B1717" t="str">
            <v>DEMOLICION DE PISO Y PLANTILLA Y RETIRO ESCOMBROS</v>
          </cell>
          <cell r="C1717" t="str">
            <v>ML</v>
          </cell>
          <cell r="D1717">
            <v>2565.0950000000003</v>
          </cell>
        </row>
        <row r="1718">
          <cell r="A1718">
            <v>3085</v>
          </cell>
          <cell r="B1718" t="str">
            <v>DEMOLICIÓN CIMIENTO ENTERRADOS</v>
          </cell>
          <cell r="C1718" t="str">
            <v>M3</v>
          </cell>
          <cell r="D1718">
            <v>79915.200000000012</v>
          </cell>
        </row>
        <row r="1719">
          <cell r="A1719">
            <v>3086</v>
          </cell>
          <cell r="B1719" t="str">
            <v>TRAZADO Y REPLANTEO SOBRE TERRENO</v>
          </cell>
          <cell r="C1719" t="str">
            <v>M2</v>
          </cell>
          <cell r="D1719">
            <v>654.47551999999996</v>
          </cell>
        </row>
        <row r="1720">
          <cell r="A1720">
            <v>3087</v>
          </cell>
          <cell r="B1720" t="str">
            <v xml:space="preserve"> RELLENO COMPENSADO CON MATERIAL DE EXCAVACIÓN</v>
          </cell>
          <cell r="C1720" t="str">
            <v>M3</v>
          </cell>
          <cell r="D1720">
            <v>4433.9854999999998</v>
          </cell>
        </row>
        <row r="1721">
          <cell r="A1721">
            <v>3088</v>
          </cell>
          <cell r="B1721" t="str">
            <v>EXCAVACION MANUAL CIMIENTO ZAPATAS Y VIGA DE AMARRE CICLOPEO Y RETIRO DE MATERIAL</v>
          </cell>
          <cell r="C1721" t="str">
            <v>M3</v>
          </cell>
          <cell r="D1721" t="e">
            <v>#REF!</v>
          </cell>
        </row>
        <row r="1722">
          <cell r="A1722">
            <v>3089</v>
          </cell>
          <cell r="B1722" t="str">
            <v>RELLENO MATERIAL SELECCIONADO</v>
          </cell>
          <cell r="C1722" t="str">
            <v>M3</v>
          </cell>
          <cell r="D1722">
            <v>29965.488499999999</v>
          </cell>
        </row>
        <row r="1723">
          <cell r="A1723">
            <v>3090</v>
          </cell>
          <cell r="B1723" t="str">
            <v xml:space="preserve"> CICLOPEOS</v>
          </cell>
          <cell r="C1723" t="str">
            <v>M3</v>
          </cell>
          <cell r="D1723">
            <v>167053.72140099999</v>
          </cell>
        </row>
        <row r="1724">
          <cell r="A1724">
            <v>3091</v>
          </cell>
          <cell r="B1724" t="str">
            <v xml:space="preserve"> SOLADO LINEAL CONCRETO POBRE, e=0.05m</v>
          </cell>
          <cell r="C1724" t="str">
            <v>ML</v>
          </cell>
          <cell r="D1724">
            <v>4439.5910550000008</v>
          </cell>
        </row>
        <row r="1725">
          <cell r="A1725">
            <v>3092</v>
          </cell>
          <cell r="B1725" t="str">
            <v xml:space="preserve"> VIGA RIOSTRA 25x25 CONCRETO DE 3000 PSI</v>
          </cell>
          <cell r="C1725" t="str">
            <v>ML</v>
          </cell>
          <cell r="D1725">
            <v>46544.446549999993</v>
          </cell>
        </row>
        <row r="1726">
          <cell r="A1726">
            <v>3093</v>
          </cell>
          <cell r="B1726" t="str">
            <v xml:space="preserve"> ACERO REFUERZO VIGAS DE AMARRE 25x25</v>
          </cell>
          <cell r="C1726" t="str">
            <v>KG</v>
          </cell>
          <cell r="D1726">
            <v>2605.1563999999998</v>
          </cell>
        </row>
        <row r="1727">
          <cell r="A1727">
            <v>3094</v>
          </cell>
          <cell r="B1727" t="str">
            <v>SOBRECIMIENTOS LADRILLO DOBLE, h=0.42m</v>
          </cell>
          <cell r="C1727" t="str">
            <v>ML</v>
          </cell>
          <cell r="D1727">
            <v>54750.712</v>
          </cell>
        </row>
        <row r="1728">
          <cell r="A1728">
            <v>3095</v>
          </cell>
          <cell r="B1728" t="str">
            <v xml:space="preserve"> COLUMNETAS TIPO 1 DE 12x25, h=3.00m, EN CONCRETO 3000 PSI. INCLUYE REFUERZO</v>
          </cell>
          <cell r="C1728" t="str">
            <v>UND</v>
          </cell>
          <cell r="D1728">
            <v>98084.6057</v>
          </cell>
        </row>
        <row r="1729">
          <cell r="A1729">
            <v>3096</v>
          </cell>
          <cell r="B1729" t="str">
            <v xml:space="preserve"> COLUMNETAS TIPO 3 DE 12x25, h=3.00m, EN CONCRETO 3000 PSI. INCLUYE REFUERZO</v>
          </cell>
          <cell r="C1729" t="str">
            <v>UND</v>
          </cell>
          <cell r="D1729">
            <v>84861.785673000006</v>
          </cell>
        </row>
        <row r="1730">
          <cell r="A1730">
            <v>3097</v>
          </cell>
          <cell r="B1730" t="str">
            <v xml:space="preserve"> VIGA DINTEL 12x25 CONCRETO SOBRE MUROS DE CULATA. INCLUYE REFUERZO</v>
          </cell>
          <cell r="C1730" t="str">
            <v>ML</v>
          </cell>
          <cell r="D1730">
            <v>31410.246667000003</v>
          </cell>
        </row>
        <row r="1731">
          <cell r="A1731">
            <v>3098</v>
          </cell>
          <cell r="B1731" t="str">
            <v xml:space="preserve"> VIGA DINTEL 12x25 CONCRETO. INCLUYE REFUERZO</v>
          </cell>
          <cell r="C1731" t="str">
            <v>ML</v>
          </cell>
          <cell r="D1731">
            <v>26834.300074999999</v>
          </cell>
        </row>
        <row r="1732">
          <cell r="A1732">
            <v>3099</v>
          </cell>
          <cell r="B1732" t="str">
            <v>VIGA CULATA 0,5X0,25 EN CONCRETO DE 3000 PSI INCLUYE REFUERZO</v>
          </cell>
          <cell r="C1732" t="str">
            <v>ML</v>
          </cell>
          <cell r="D1732">
            <v>27039.271422000002</v>
          </cell>
        </row>
        <row r="1733">
          <cell r="A1733">
            <v>3100</v>
          </cell>
          <cell r="B1733" t="str">
            <v>ALFAJIAS 0,20 X 0,11 EN CONCRETO 3000 PSI</v>
          </cell>
          <cell r="C1733" t="str">
            <v>ML</v>
          </cell>
          <cell r="D1733">
            <v>28559.429510000002</v>
          </cell>
        </row>
        <row r="1734">
          <cell r="A1734">
            <v>3101</v>
          </cell>
          <cell r="B1734" t="str">
            <v>ESTRUCTURA METALICA PARA  BAÑO- EL BANCO</v>
          </cell>
          <cell r="C1734" t="str">
            <v>UND</v>
          </cell>
          <cell r="D1734">
            <v>2253858.7000000002</v>
          </cell>
        </row>
        <row r="1735">
          <cell r="A1735">
            <v>3102</v>
          </cell>
          <cell r="B1735" t="str">
            <v>SOBRECIMIENTOS LADRILLO DOBLE, h=0.25m</v>
          </cell>
          <cell r="C1735" t="str">
            <v>ML</v>
          </cell>
          <cell r="D1735">
            <v>15433.1052</v>
          </cell>
        </row>
        <row r="1736">
          <cell r="A1736">
            <v>3103</v>
          </cell>
          <cell r="B1736" t="str">
            <v>MURO EN BLOQUE DE ARCILLA No 6</v>
          </cell>
          <cell r="C1736" t="str">
            <v>M2</v>
          </cell>
          <cell r="D1736">
            <v>14881.364000000001</v>
          </cell>
        </row>
        <row r="1737">
          <cell r="A1737">
            <v>3104</v>
          </cell>
          <cell r="B1737" t="str">
            <v>LEVANTE LINEAL MUROS BLOQUE ARCILLA No 4 e=0,12</v>
          </cell>
          <cell r="C1737" t="str">
            <v>ML</v>
          </cell>
          <cell r="D1737">
            <v>8020.982</v>
          </cell>
        </row>
        <row r="1738">
          <cell r="A1738">
            <v>3105</v>
          </cell>
          <cell r="B1738" t="str">
            <v>MURO EN BLOQUE ABUZARDADO e=0,12</v>
          </cell>
          <cell r="C1738" t="str">
            <v>M2</v>
          </cell>
          <cell r="D1738">
            <v>20899.931679999998</v>
          </cell>
        </row>
        <row r="1739">
          <cell r="A1739">
            <v>3106</v>
          </cell>
          <cell r="B1739" t="str">
            <v>LEVANTE PARA ORINAL BLOQUE ARCILLA No.4</v>
          </cell>
          <cell r="C1739" t="str">
            <v>ML</v>
          </cell>
          <cell r="D1739">
            <v>13145.383599999999</v>
          </cell>
        </row>
        <row r="1740">
          <cell r="A1740">
            <v>3107</v>
          </cell>
          <cell r="B1740" t="str">
            <v>LEVANTE LINEAL LAVAMANOS CORRIDO BLOQUE ARCILLA No.4 e= 0.12</v>
          </cell>
          <cell r="C1740" t="str">
            <v>ML</v>
          </cell>
          <cell r="D1740">
            <v>5660.4051999999992</v>
          </cell>
        </row>
        <row r="1741">
          <cell r="A1741">
            <v>3108</v>
          </cell>
          <cell r="B1741" t="str">
            <v xml:space="preserve"> ZABALETA LADRILLO COMUN DOBLE MORTERO 1:4 IMPERMEABILIZADO CON SIKA-1 CON MANTO EDIL STANDAR 3mm</v>
          </cell>
          <cell r="C1741" t="str">
            <v>ML</v>
          </cell>
          <cell r="D1741">
            <v>31371.037840000001</v>
          </cell>
        </row>
        <row r="1742">
          <cell r="A1742">
            <v>3109</v>
          </cell>
          <cell r="B1742" t="str">
            <v xml:space="preserve"> RED SUMINISTRO TUBERIA PRESION PVC 1/2" - EL BANCO</v>
          </cell>
          <cell r="C1742" t="str">
            <v>ML</v>
          </cell>
          <cell r="D1742">
            <v>6541.978000000001</v>
          </cell>
        </row>
        <row r="1743">
          <cell r="A1743">
            <v>3110</v>
          </cell>
          <cell r="B1743" t="str">
            <v>RED SUMINISTRO TUBERIA PVC 3/4" RDE-21 - EL BANCO</v>
          </cell>
          <cell r="C1743" t="str">
            <v>ML</v>
          </cell>
          <cell r="D1743">
            <v>8606.6880000000001</v>
          </cell>
        </row>
        <row r="1744">
          <cell r="A1744">
            <v>3111</v>
          </cell>
          <cell r="B1744" t="str">
            <v xml:space="preserve"> PUNTO POTABLE PVC  1/2" LAVAMANOS</v>
          </cell>
          <cell r="C1744" t="str">
            <v>UND</v>
          </cell>
          <cell r="D1744">
            <v>14746.66</v>
          </cell>
        </row>
        <row r="1745">
          <cell r="A1745">
            <v>3112</v>
          </cell>
          <cell r="B1745" t="str">
            <v>PUNTO POT. PVC  1/2" LLAVE TERMINAL EN LAVAMANOS CORRIDO. INCLUYE LA LLAVE</v>
          </cell>
          <cell r="C1745" t="str">
            <v>UND</v>
          </cell>
          <cell r="D1745">
            <v>16618.77</v>
          </cell>
        </row>
        <row r="1746">
          <cell r="A1746">
            <v>3113</v>
          </cell>
          <cell r="B1746" t="str">
            <v xml:space="preserve"> PUNTO POTABLE PVC 1/2" SANITARIOS</v>
          </cell>
          <cell r="C1746" t="str">
            <v>UND</v>
          </cell>
          <cell r="D1746">
            <v>14011.67</v>
          </cell>
        </row>
        <row r="1747">
          <cell r="A1747">
            <v>3114</v>
          </cell>
          <cell r="B1747" t="str">
            <v xml:space="preserve"> VALVULA CONTROL DE COMPUERTA R.W. 3/4"</v>
          </cell>
          <cell r="C1747" t="str">
            <v>UND</v>
          </cell>
          <cell r="D1747">
            <v>32627.200000000001</v>
          </cell>
        </row>
        <row r="1748">
          <cell r="A1748">
            <v>3115</v>
          </cell>
          <cell r="B1748" t="str">
            <v>EXCAVACION ZANJAS PARA TUBERIA Y REGISTROS</v>
          </cell>
          <cell r="C1748" t="str">
            <v>M3</v>
          </cell>
          <cell r="D1748">
            <v>6268.2151999999996</v>
          </cell>
        </row>
        <row r="1749">
          <cell r="A1749">
            <v>3116</v>
          </cell>
          <cell r="B1749" t="str">
            <v>RED SANITARIA PVC DE 2": COLECTORES Y BAJANTES - EL BANCO</v>
          </cell>
          <cell r="C1749" t="str">
            <v>ML</v>
          </cell>
          <cell r="D1749">
            <v>21795.745999999999</v>
          </cell>
        </row>
        <row r="1750">
          <cell r="A1750">
            <v>3117</v>
          </cell>
          <cell r="B1750" t="str">
            <v>RED SANITARIA PVC DE 4": COLECTORES Y BAJANTES - EL BANCO</v>
          </cell>
          <cell r="C1750" t="str">
            <v>ML</v>
          </cell>
          <cell r="D1750">
            <v>41955.68</v>
          </cell>
        </row>
        <row r="1751">
          <cell r="A1751">
            <v>3118</v>
          </cell>
          <cell r="B1751" t="str">
            <v>RED SANITARIA PVC DE 6": COLECTORES Y BAJANTES - EL BANCO</v>
          </cell>
          <cell r="C1751" t="str">
            <v>ML</v>
          </cell>
          <cell r="D1751">
            <v>50218.01</v>
          </cell>
        </row>
        <row r="1752">
          <cell r="A1752">
            <v>3119</v>
          </cell>
          <cell r="B1752" t="str">
            <v>PUNTO SANITARIO PVC 2" LAVAMANOS</v>
          </cell>
          <cell r="C1752" t="str">
            <v>UND</v>
          </cell>
          <cell r="D1752">
            <v>43597.020000000004</v>
          </cell>
        </row>
        <row r="1753">
          <cell r="A1753">
            <v>3120</v>
          </cell>
          <cell r="B1753" t="str">
            <v>PUNTO SANITARIO PVC DE 2" SIFONES Y ORINAL CORRIDO</v>
          </cell>
          <cell r="C1753" t="str">
            <v>UND</v>
          </cell>
          <cell r="D1753">
            <v>32370.35</v>
          </cell>
        </row>
        <row r="1754">
          <cell r="A1754">
            <v>3121</v>
          </cell>
          <cell r="B1754" t="str">
            <v xml:space="preserve"> PUNTO SANITARIO PVC 4" INODOROS</v>
          </cell>
          <cell r="C1754" t="str">
            <v>UND</v>
          </cell>
          <cell r="D1754">
            <v>41402.86</v>
          </cell>
        </row>
        <row r="1755">
          <cell r="A1755">
            <v>3122</v>
          </cell>
          <cell r="B1755" t="str">
            <v>REGISTRO SANITARIO DE 60x60</v>
          </cell>
          <cell r="C1755" t="str">
            <v>UND</v>
          </cell>
          <cell r="D1755">
            <v>75999.051936000003</v>
          </cell>
        </row>
        <row r="1756">
          <cell r="A1756">
            <v>3123</v>
          </cell>
          <cell r="B1756" t="str">
            <v>SALIDA TOMACORRIENTE COMUN</v>
          </cell>
          <cell r="C1756" t="str">
            <v>UND</v>
          </cell>
          <cell r="D1756">
            <v>12669.099999999999</v>
          </cell>
        </row>
        <row r="1757">
          <cell r="A1757">
            <v>3124</v>
          </cell>
          <cell r="B1757" t="str">
            <v>SALIDA LAMPARA FLUORECENTE 2 X 32</v>
          </cell>
          <cell r="C1757" t="str">
            <v>UND</v>
          </cell>
          <cell r="D1757">
            <v>4390</v>
          </cell>
        </row>
        <row r="1758">
          <cell r="A1758">
            <v>3125</v>
          </cell>
          <cell r="B1758" t="str">
            <v>SALIDA BOMBILLO INCANDESENTE INCLUYE BOMBILLO 100 W</v>
          </cell>
          <cell r="C1758" t="str">
            <v>UND</v>
          </cell>
          <cell r="D1758">
            <v>27418.6</v>
          </cell>
        </row>
        <row r="1759">
          <cell r="A1759">
            <v>3126</v>
          </cell>
          <cell r="B1759" t="str">
            <v>INTERUPTOR SENCILLO</v>
          </cell>
          <cell r="C1759" t="str">
            <v>UND</v>
          </cell>
          <cell r="D1759">
            <v>14229.55</v>
          </cell>
        </row>
        <row r="1760">
          <cell r="A1760">
            <v>3127</v>
          </cell>
          <cell r="B1760" t="str">
            <v>BROCA P/BERBIQUI       1"</v>
          </cell>
          <cell r="C1760" t="str">
            <v>UND</v>
          </cell>
          <cell r="D1760">
            <v>8260</v>
          </cell>
        </row>
        <row r="1761">
          <cell r="A1761">
            <v>3128</v>
          </cell>
          <cell r="B1761" t="str">
            <v>MASILLA ACRILICA GRIS ICO</v>
          </cell>
          <cell r="C1761" t="str">
            <v>UND</v>
          </cell>
          <cell r="D1761">
            <v>23800</v>
          </cell>
        </row>
        <row r="1762">
          <cell r="A1762">
            <v>3129</v>
          </cell>
          <cell r="B1762" t="str">
            <v>PRIMER EPOXICO        ICO</v>
          </cell>
          <cell r="C1762" t="str">
            <v>UND</v>
          </cell>
          <cell r="D1762">
            <v>32790</v>
          </cell>
        </row>
        <row r="1763">
          <cell r="A1763">
            <v>3130</v>
          </cell>
          <cell r="B1763" t="str">
            <v>CATAL P/PRIMER        ICO</v>
          </cell>
          <cell r="C1763" t="str">
            <v>UND</v>
          </cell>
          <cell r="D1763">
            <v>14240</v>
          </cell>
        </row>
        <row r="1764">
          <cell r="A1764">
            <v>3131</v>
          </cell>
          <cell r="B1764" t="str">
            <v>SANITARIO FLUXOMETRO</v>
          </cell>
          <cell r="C1764" t="str">
            <v>ML</v>
          </cell>
          <cell r="D1764">
            <v>222000</v>
          </cell>
        </row>
        <row r="1765">
          <cell r="A1765">
            <v>3132</v>
          </cell>
          <cell r="B1765" t="str">
            <v>ARENA ROTINET</v>
          </cell>
          <cell r="C1765" t="str">
            <v>ML</v>
          </cell>
          <cell r="D1765">
            <v>16379</v>
          </cell>
        </row>
        <row r="1766">
          <cell r="A1766">
            <v>3133</v>
          </cell>
          <cell r="B1766" t="str">
            <v>CANAL Ref.240090 BLANCO</v>
          </cell>
          <cell r="C1766" t="str">
            <v>ML</v>
          </cell>
          <cell r="D1766">
            <v>4272</v>
          </cell>
        </row>
        <row r="1767">
          <cell r="A1767">
            <v>3134</v>
          </cell>
          <cell r="B1767" t="str">
            <v>ACOMETIDA PARCIAL 3/4" CONDUCTOR 2 No 12</v>
          </cell>
          <cell r="C1767" t="str">
            <v>ML</v>
          </cell>
          <cell r="D1767">
            <v>11938</v>
          </cell>
        </row>
        <row r="1768">
          <cell r="A1768">
            <v>3135</v>
          </cell>
          <cell r="B1768" t="str">
            <v>ACOMETIDA PARCIAL 3/4" CONDUCTOR 3 No 12</v>
          </cell>
          <cell r="C1768" t="str">
            <v>ML</v>
          </cell>
          <cell r="D1768">
            <v>15689.85</v>
          </cell>
        </row>
        <row r="1769">
          <cell r="A1769">
            <v>3136</v>
          </cell>
          <cell r="B1769" t="str">
            <v>ACOMETIDA PARCIAL 3/4" CONDUCTOR 4 No 12</v>
          </cell>
          <cell r="C1769" t="str">
            <v>ML</v>
          </cell>
          <cell r="D1769">
            <v>19718.55</v>
          </cell>
        </row>
        <row r="1770">
          <cell r="A1770">
            <v>3137</v>
          </cell>
          <cell r="B1770" t="str">
            <v>SOLDADURA ESTAÑO P/COBRE</v>
          </cell>
          <cell r="C1770" t="str">
            <v>ML</v>
          </cell>
          <cell r="D1770">
            <v>10672</v>
          </cell>
        </row>
        <row r="1771">
          <cell r="A1771">
            <v>3138</v>
          </cell>
          <cell r="B1771" t="str">
            <v>GASOLINA CORR. SAN ANDRES</v>
          </cell>
          <cell r="C1771" t="str">
            <v>ML</v>
          </cell>
          <cell r="D1771">
            <v>1252</v>
          </cell>
        </row>
        <row r="1772">
          <cell r="A1772">
            <v>3139</v>
          </cell>
          <cell r="B1772" t="str">
            <v>ACOMETIDA PARCIAL 1/2" CONDUCTOR 3 No 12</v>
          </cell>
          <cell r="C1772" t="str">
            <v>ML</v>
          </cell>
          <cell r="D1772">
            <v>14393.7</v>
          </cell>
        </row>
        <row r="1773">
          <cell r="A1773">
            <v>3140</v>
          </cell>
          <cell r="B1773" t="str">
            <v>PAÑETE IMPERMEABILIZ. MUROS INTERIORES MORTERO 1:4 CON SIKA-1</v>
          </cell>
          <cell r="C1773" t="str">
            <v>M2</v>
          </cell>
          <cell r="D1773">
            <v>8402.6592000000001</v>
          </cell>
        </row>
        <row r="1774">
          <cell r="A1774">
            <v>3141</v>
          </cell>
          <cell r="B1774" t="str">
            <v>PAÑETE LINEAL IMPERMEABILIZADO MORTERO 1:4 CON SIKA-1- MUROS EXTERIORES</v>
          </cell>
          <cell r="C1774" t="str">
            <v>ML</v>
          </cell>
          <cell r="D1774">
            <v>5672.5671199999997</v>
          </cell>
        </row>
        <row r="1775">
          <cell r="A1775">
            <v>3142</v>
          </cell>
          <cell r="B1775" t="str">
            <v xml:space="preserve"> PAÑETE LISO PLACAS MORTERO 1:5, e=0.015m</v>
          </cell>
          <cell r="C1775" t="str">
            <v>M2</v>
          </cell>
          <cell r="D1775">
            <v>7376.9870879999999</v>
          </cell>
        </row>
        <row r="1776">
          <cell r="A1776">
            <v>3143</v>
          </cell>
          <cell r="B1776" t="str">
            <v xml:space="preserve"> FILOS Y JUNTAS EN MORTERO 1:6, 0.003 m3/ml</v>
          </cell>
          <cell r="C1776" t="str">
            <v>ML</v>
          </cell>
          <cell r="D1776">
            <v>1054.42</v>
          </cell>
        </row>
        <row r="1777">
          <cell r="A1777">
            <v>3144</v>
          </cell>
          <cell r="B1777" t="str">
            <v>GOTEROS EN MORTERO 1:4</v>
          </cell>
          <cell r="C1777" t="str">
            <v>ML</v>
          </cell>
          <cell r="D1777">
            <v>3915.9723999999997</v>
          </cell>
        </row>
        <row r="1778">
          <cell r="A1778">
            <v>3145</v>
          </cell>
          <cell r="B1778" t="str">
            <v>JUNTAS EXTERIORES EN MORTERO 1:4, 0.003 m3/ml</v>
          </cell>
          <cell r="C1778" t="str">
            <v>ML</v>
          </cell>
          <cell r="D1778">
            <v>1231.873</v>
          </cell>
        </row>
        <row r="1779">
          <cell r="A1779">
            <v>3146</v>
          </cell>
          <cell r="B1779" t="str">
            <v>PLACA BASE CONCRETO 2500 PSI, E=0.07m</v>
          </cell>
          <cell r="C1779" t="str">
            <v>M2</v>
          </cell>
          <cell r="D1779">
            <v>19060.538</v>
          </cell>
        </row>
        <row r="1780">
          <cell r="A1780">
            <v>3147</v>
          </cell>
          <cell r="B1780" t="str">
            <v>RELLENO CON MATERIAL DE DEMOLICION Y ARENA</v>
          </cell>
          <cell r="C1780" t="str">
            <v>M3</v>
          </cell>
          <cell r="D1780">
            <v>17499.803</v>
          </cell>
        </row>
        <row r="1781">
          <cell r="A1781">
            <v>3148</v>
          </cell>
          <cell r="B1781" t="str">
            <v xml:space="preserve"> ALISTADO IMPERMEABILIZADO PISOS 0.04m MORTERO 1:4</v>
          </cell>
          <cell r="C1781" t="str">
            <v>M2</v>
          </cell>
          <cell r="D1781">
            <v>13333.93648</v>
          </cell>
        </row>
        <row r="1782">
          <cell r="A1782">
            <v>3149</v>
          </cell>
          <cell r="B1782" t="str">
            <v>PISO TABLON 30 X 30 ANTIDESLIZANTE</v>
          </cell>
          <cell r="C1782" t="str">
            <v>M2</v>
          </cell>
          <cell r="D1782">
            <v>32613.6718</v>
          </cell>
        </row>
        <row r="1783">
          <cell r="A1783">
            <v>3150</v>
          </cell>
          <cell r="B1783" t="str">
            <v>ZOCALO P/TABLETA    10 cm</v>
          </cell>
          <cell r="C1783" t="str">
            <v>ML</v>
          </cell>
          <cell r="D1783">
            <v>6473.8464999999997</v>
          </cell>
        </row>
        <row r="1784">
          <cell r="A1784">
            <v>3151</v>
          </cell>
          <cell r="B1784" t="str">
            <v>PISO EN CERAMICA CORONA EGEO 20.5x20.5</v>
          </cell>
          <cell r="C1784" t="str">
            <v>M2</v>
          </cell>
          <cell r="D1784">
            <v>27431.140500000001</v>
          </cell>
        </row>
        <row r="1785">
          <cell r="A1785">
            <v>3152</v>
          </cell>
          <cell r="B1785" t="str">
            <v>ENCHAPE CERAMICA CORONA EGEO 20.5x20.5</v>
          </cell>
          <cell r="C1785" t="str">
            <v>M2</v>
          </cell>
          <cell r="D1785">
            <v>27431.140500000001</v>
          </cell>
        </row>
        <row r="1786">
          <cell r="A1786">
            <v>3153</v>
          </cell>
          <cell r="B1786" t="str">
            <v xml:space="preserve">  ENCHAPE LINEAL CERAMICA CORONA EGEO 20.5x20.5</v>
          </cell>
          <cell r="C1786" t="str">
            <v>M2</v>
          </cell>
          <cell r="D1786">
            <v>12776.538</v>
          </cell>
        </row>
        <row r="1787">
          <cell r="A1787">
            <v>3154</v>
          </cell>
          <cell r="B1787" t="str">
            <v>ENCHAPE LINEAL LAVAMANOS CORRIDO:PLACA, MACHONES Y MESON CERAMICA CORONA EGEO 20.5x20.5</v>
          </cell>
          <cell r="C1787" t="str">
            <v>ML</v>
          </cell>
          <cell r="D1787">
            <v>12776.538</v>
          </cell>
        </row>
        <row r="1788">
          <cell r="A1788">
            <v>3155</v>
          </cell>
          <cell r="B1788" t="str">
            <v>ENCHAPE LINEAL ORINAL CERAMICA CORONA EGEO 20.5x20.5</v>
          </cell>
          <cell r="C1788" t="str">
            <v>ML</v>
          </cell>
          <cell r="D1788">
            <v>12776.538</v>
          </cell>
        </row>
        <row r="1789">
          <cell r="A1789">
            <v>3156</v>
          </cell>
          <cell r="B1789" t="str">
            <v>ESQUINERO (WING) PVC</v>
          </cell>
          <cell r="C1789" t="str">
            <v>ML</v>
          </cell>
          <cell r="D1789">
            <v>3170.0859999999998</v>
          </cell>
        </row>
        <row r="1790">
          <cell r="A1790">
            <v>3157</v>
          </cell>
          <cell r="B1790" t="str">
            <v>CUBIERTA LAMINA ONDULADA ETERNIT PERFIL 7</v>
          </cell>
          <cell r="C1790" t="str">
            <v>M2</v>
          </cell>
          <cell r="D1790">
            <v>29026.020100000002</v>
          </cell>
        </row>
        <row r="1791">
          <cell r="A1791">
            <v>3158</v>
          </cell>
          <cell r="B1791" t="str">
            <v>CABALLETE ETERNIT PERFIL 7</v>
          </cell>
          <cell r="C1791" t="str">
            <v>ML</v>
          </cell>
          <cell r="D1791">
            <v>34126.99</v>
          </cell>
        </row>
        <row r="1792">
          <cell r="A1792">
            <v>3159</v>
          </cell>
          <cell r="B1792" t="str">
            <v>CIELO RAZO LAMINA DE YESO ,61 X ,61 TERMO ACUST, COLOR NATURAL. PERFILERIA DE ALUMINIO BLANCO TEE 3/4 X 3/4 SUSPENDIDO</v>
          </cell>
          <cell r="C1792" t="str">
            <v>M2</v>
          </cell>
          <cell r="D1792">
            <v>34240</v>
          </cell>
        </row>
        <row r="1793">
          <cell r="A1793">
            <v>3160</v>
          </cell>
          <cell r="B1793" t="str">
            <v>PUERTA EN LAMINA GALV. CAL 20 1,00 X 2,50</v>
          </cell>
          <cell r="C1793" t="str">
            <v>UND</v>
          </cell>
          <cell r="D1793">
            <v>356816.25</v>
          </cell>
        </row>
        <row r="1794">
          <cell r="A1794">
            <v>3161</v>
          </cell>
          <cell r="B1794" t="str">
            <v>DIVISION BAÑO EN LAMINA CAL.20 DE 0.35x1.60m CON PUERTA DE 0.60x1.60m</v>
          </cell>
          <cell r="C1794" t="str">
            <v>UND</v>
          </cell>
          <cell r="D1794">
            <v>183785.1925</v>
          </cell>
        </row>
        <row r="1795">
          <cell r="A1795">
            <v>3162</v>
          </cell>
          <cell r="B1795" t="str">
            <v>DIVISION BAÑO EN LAMINA CAL.20 DE 1.35x1.60m</v>
          </cell>
          <cell r="C1795" t="str">
            <v>UND</v>
          </cell>
          <cell r="D1795">
            <v>157016.11839999998</v>
          </cell>
        </row>
        <row r="1796">
          <cell r="A1796">
            <v>3163</v>
          </cell>
          <cell r="B1796" t="str">
            <v>VENTANA ALUMINIO PROYECTANTE</v>
          </cell>
          <cell r="C1796" t="str">
            <v>M2</v>
          </cell>
          <cell r="D1796">
            <v>124360.4</v>
          </cell>
        </row>
        <row r="1797">
          <cell r="A1797">
            <v>3164</v>
          </cell>
          <cell r="B1797" t="str">
            <v xml:space="preserve">BARRANDA TUBO GALV, 1  1  1/2" INCLUYE PILARES DOBLES CONCRETO 0,10 M X 0,20 M </v>
          </cell>
          <cell r="C1797" t="str">
            <v>ML</v>
          </cell>
          <cell r="D1797">
            <v>37073.383900000001</v>
          </cell>
        </row>
        <row r="1798">
          <cell r="A1798">
            <v>3165</v>
          </cell>
          <cell r="B1798" t="str">
            <v xml:space="preserve"> VINILO MUROS INTERIORES - 3 MANOS</v>
          </cell>
          <cell r="C1798" t="str">
            <v>M2</v>
          </cell>
          <cell r="D1798">
            <v>5006.0259999999998</v>
          </cell>
        </row>
        <row r="1799">
          <cell r="A1799">
            <v>3166</v>
          </cell>
          <cell r="B1799" t="str">
            <v xml:space="preserve"> VINILO  LINEAL SOBRE PAÑETE 2 MANOS MUROS EXTERIORES</v>
          </cell>
          <cell r="C1799" t="str">
            <v>ML</v>
          </cell>
          <cell r="D1799">
            <v>1917.316</v>
          </cell>
        </row>
        <row r="1800">
          <cell r="A1800">
            <v>3167</v>
          </cell>
          <cell r="B1800" t="str">
            <v xml:space="preserve"> VINILO LINEAL SOBRE LOSA - 2 MANOS. </v>
          </cell>
          <cell r="C1800" t="str">
            <v>M2</v>
          </cell>
          <cell r="D1800">
            <v>1775.6232</v>
          </cell>
        </row>
        <row r="1801">
          <cell r="A1801">
            <v>3168</v>
          </cell>
          <cell r="B1801" t="str">
            <v>PAPELITE   PLIEGO  9"x11"</v>
          </cell>
          <cell r="C1801" t="str">
            <v>ML</v>
          </cell>
          <cell r="D1801">
            <v>670</v>
          </cell>
        </row>
        <row r="1802">
          <cell r="A1802">
            <v>3169</v>
          </cell>
          <cell r="B1802" t="str">
            <v>ESTUCO SOBRE MUROS</v>
          </cell>
          <cell r="C1802" t="str">
            <v>M2</v>
          </cell>
          <cell r="D1802">
            <v>2814.2191000000003</v>
          </cell>
        </row>
        <row r="1803">
          <cell r="A1803">
            <v>3170</v>
          </cell>
          <cell r="B1803" t="str">
            <v xml:space="preserve"> ESTUCO SOBRE PLACA</v>
          </cell>
          <cell r="C1803" t="str">
            <v>M2</v>
          </cell>
          <cell r="D1803">
            <v>3227.1464999999998</v>
          </cell>
        </row>
        <row r="1804">
          <cell r="A1804">
            <v>3171</v>
          </cell>
          <cell r="B1804" t="str">
            <v>FILOS Y DILATACIONES ESTUCO - YESO</v>
          </cell>
          <cell r="C1804" t="str">
            <v>ML</v>
          </cell>
          <cell r="D1804">
            <v>1866.6770000000001</v>
          </cell>
        </row>
        <row r="1805">
          <cell r="A1805">
            <v>3172</v>
          </cell>
          <cell r="B1805" t="str">
            <v>IMPERMEABILIZACION LOSA MANTO EDIL STANDARD 3mm</v>
          </cell>
          <cell r="C1805" t="str">
            <v>M2</v>
          </cell>
          <cell r="D1805">
            <v>16263.136</v>
          </cell>
        </row>
        <row r="1806">
          <cell r="A1806">
            <v>3173</v>
          </cell>
          <cell r="B1806" t="str">
            <v xml:space="preserve"> LAVAMANOS ACUARIO SUMINISTRO E INSTAL.</v>
          </cell>
          <cell r="C1806" t="str">
            <v>UN</v>
          </cell>
          <cell r="D1806">
            <v>115930.4</v>
          </cell>
        </row>
        <row r="1807">
          <cell r="A1807">
            <v>3174</v>
          </cell>
          <cell r="B1807" t="str">
            <v xml:space="preserve"> SANITARIO INFANTIL SUMINISTRO-INSTALACION</v>
          </cell>
          <cell r="C1807" t="str">
            <v>UN</v>
          </cell>
          <cell r="D1807">
            <v>297514.5</v>
          </cell>
        </row>
        <row r="1808">
          <cell r="A1808">
            <v>3175</v>
          </cell>
          <cell r="B1808" t="str">
            <v xml:space="preserve"> ASEO GENERAL Y PERMANENTE OBRA</v>
          </cell>
          <cell r="C1808" t="str">
            <v>M2</v>
          </cell>
          <cell r="D1808">
            <v>2290.9475000000002</v>
          </cell>
        </row>
        <row r="1809">
          <cell r="A1809">
            <v>3176</v>
          </cell>
          <cell r="B1809" t="str">
            <v>COLOR MINERAL ROJO</v>
          </cell>
          <cell r="C1809" t="str">
            <v>KG</v>
          </cell>
          <cell r="D1809">
            <v>2600</v>
          </cell>
        </row>
        <row r="1810">
          <cell r="A1810">
            <v>3177</v>
          </cell>
          <cell r="B1810" t="str">
            <v>PUNTILLA C/CABEZA      3"</v>
          </cell>
          <cell r="C1810" t="str">
            <v>LB</v>
          </cell>
          <cell r="D1810">
            <v>531</v>
          </cell>
        </row>
        <row r="1811">
          <cell r="A1811">
            <v>3178</v>
          </cell>
          <cell r="B1811" t="str">
            <v>CUCHILLA EN PIZARRA  3x60</v>
          </cell>
          <cell r="C1811" t="str">
            <v>UN</v>
          </cell>
          <cell r="D1811">
            <v>14688</v>
          </cell>
        </row>
        <row r="1812">
          <cell r="A1812">
            <v>3179</v>
          </cell>
          <cell r="B1812" t="str">
            <v>PUNTILLA C/CABEZA  4-5-6"</v>
          </cell>
          <cell r="C1812" t="str">
            <v>LB</v>
          </cell>
          <cell r="D1812">
            <v>946</v>
          </cell>
        </row>
        <row r="1813">
          <cell r="A1813">
            <v>3180</v>
          </cell>
          <cell r="B1813" t="str">
            <v>CONEXION ENERGIA E-4 RES.</v>
          </cell>
          <cell r="C1813" t="str">
            <v>UN</v>
          </cell>
          <cell r="D1813">
            <v>107394</v>
          </cell>
        </row>
        <row r="1814">
          <cell r="A1814">
            <v>3181</v>
          </cell>
          <cell r="B1814" t="str">
            <v>CONEXION ENERGIA E-5 RES.</v>
          </cell>
          <cell r="C1814" t="str">
            <v>UN</v>
          </cell>
          <cell r="D1814">
            <v>214797</v>
          </cell>
        </row>
        <row r="1815">
          <cell r="A1815">
            <v>3182</v>
          </cell>
          <cell r="B1815" t="str">
            <v>REFLECT.METAL HALIDE 100W</v>
          </cell>
          <cell r="C1815" t="str">
            <v>UN</v>
          </cell>
          <cell r="D1815">
            <v>250000</v>
          </cell>
        </row>
        <row r="1816">
          <cell r="A1816">
            <v>3183</v>
          </cell>
          <cell r="B1816" t="str">
            <v>C.RASO DURACUSTIC     5/8</v>
          </cell>
          <cell r="C1816" t="str">
            <v>M2</v>
          </cell>
          <cell r="D1816">
            <v>6090</v>
          </cell>
        </row>
        <row r="1817">
          <cell r="A1817">
            <v>3184</v>
          </cell>
          <cell r="B1817" t="str">
            <v>PUNTILLA S/CABEZA      1"</v>
          </cell>
          <cell r="C1817" t="str">
            <v>LB</v>
          </cell>
          <cell r="D1817">
            <v>608</v>
          </cell>
        </row>
        <row r="1818">
          <cell r="A1818">
            <v>3185</v>
          </cell>
          <cell r="B1818" t="str">
            <v>LAMINA GALVANIZADA.   24</v>
          </cell>
          <cell r="C1818" t="str">
            <v>UN</v>
          </cell>
          <cell r="D1818">
            <v>10550</v>
          </cell>
        </row>
        <row r="1819">
          <cell r="A1819">
            <v>3186</v>
          </cell>
          <cell r="B1819" t="str">
            <v>LAMINA GALVANIZADA.   22</v>
          </cell>
          <cell r="C1819" t="str">
            <v>UN</v>
          </cell>
          <cell r="D1819">
            <v>12430</v>
          </cell>
        </row>
        <row r="1820">
          <cell r="A1820">
            <v>3187</v>
          </cell>
          <cell r="B1820" t="str">
            <v>PUNTILLA S/CABEZA      2"</v>
          </cell>
          <cell r="C1820" t="str">
            <v>LB</v>
          </cell>
          <cell r="D1820">
            <v>670</v>
          </cell>
        </row>
        <row r="1821">
          <cell r="A1821">
            <v>3188</v>
          </cell>
          <cell r="B1821" t="str">
            <v>LAMINA GALVANIZADA.   20</v>
          </cell>
          <cell r="C1821" t="str">
            <v>UN</v>
          </cell>
          <cell r="D1821">
            <v>15650</v>
          </cell>
        </row>
        <row r="1822">
          <cell r="A1822">
            <v>3189</v>
          </cell>
          <cell r="B1822" t="str">
            <v>BLOQUE MURO      20x20x40</v>
          </cell>
          <cell r="C1822" t="str">
            <v>UN</v>
          </cell>
          <cell r="D1822">
            <v>660</v>
          </cell>
        </row>
        <row r="1823">
          <cell r="A1823">
            <v>3190</v>
          </cell>
          <cell r="B1823" t="str">
            <v>BOLA PLASTICA</v>
          </cell>
          <cell r="C1823" t="str">
            <v>UN</v>
          </cell>
          <cell r="D1823">
            <v>1080</v>
          </cell>
        </row>
        <row r="1824">
          <cell r="A1824">
            <v>3191</v>
          </cell>
          <cell r="B1824" t="str">
            <v>BATEA</v>
          </cell>
          <cell r="C1824" t="str">
            <v>UN</v>
          </cell>
          <cell r="D1824">
            <v>17059</v>
          </cell>
        </row>
        <row r="1825">
          <cell r="A1825">
            <v>3192</v>
          </cell>
          <cell r="B1825" t="str">
            <v>LAMINA GALVANIZADA.   18</v>
          </cell>
          <cell r="C1825" t="str">
            <v>UN</v>
          </cell>
          <cell r="D1825">
            <v>20650</v>
          </cell>
        </row>
        <row r="1826">
          <cell r="A1826">
            <v>3193</v>
          </cell>
          <cell r="B1826" t="str">
            <v>LAMINA GALVANIZADA.   16</v>
          </cell>
          <cell r="C1826" t="str">
            <v>UN</v>
          </cell>
          <cell r="D1826">
            <v>25150</v>
          </cell>
        </row>
        <row r="1827">
          <cell r="A1827">
            <v>3194</v>
          </cell>
          <cell r="B1827" t="str">
            <v>ROSETA           (PLAFON)</v>
          </cell>
          <cell r="C1827" t="str">
            <v>UN</v>
          </cell>
          <cell r="D1827">
            <v>560</v>
          </cell>
        </row>
        <row r="1828">
          <cell r="A1828">
            <v>3195</v>
          </cell>
          <cell r="B1828" t="str">
            <v>BLOQUE MURO      60x35x20</v>
          </cell>
          <cell r="C1828" t="str">
            <v>UN</v>
          </cell>
          <cell r="D1828">
            <v>1350</v>
          </cell>
        </row>
        <row r="1829">
          <cell r="A1829">
            <v>3196</v>
          </cell>
          <cell r="B1829" t="str">
            <v>LAVADERO CON TANQUE 75X60</v>
          </cell>
          <cell r="C1829" t="str">
            <v>UN</v>
          </cell>
          <cell r="D1829">
            <v>32000</v>
          </cell>
        </row>
        <row r="1830">
          <cell r="A1830">
            <v>3197</v>
          </cell>
          <cell r="B1830" t="str">
            <v>PANEL R 35 1.00x2.40</v>
          </cell>
          <cell r="C1830" t="str">
            <v>UN</v>
          </cell>
          <cell r="D1830">
            <v>67552</v>
          </cell>
        </row>
        <row r="1831">
          <cell r="A1831">
            <v>3198</v>
          </cell>
          <cell r="B1831" t="str">
            <v>CONEXION TELEF. RESID.E-1</v>
          </cell>
          <cell r="C1831" t="str">
            <v>UN</v>
          </cell>
          <cell r="D1831">
            <v>180000</v>
          </cell>
        </row>
        <row r="1832">
          <cell r="A1832">
            <v>3199</v>
          </cell>
          <cell r="B1832" t="str">
            <v>VENT.ALUMINIO        FIJA</v>
          </cell>
          <cell r="C1832" t="str">
            <v>M2</v>
          </cell>
          <cell r="D1832">
            <v>36630</v>
          </cell>
        </row>
        <row r="1833">
          <cell r="A1833">
            <v>3200</v>
          </cell>
          <cell r="B1833" t="str">
            <v>TORNILLO P/MADERA    1x6"</v>
          </cell>
          <cell r="C1833" t="str">
            <v>UN</v>
          </cell>
          <cell r="D1833">
            <v>90</v>
          </cell>
        </row>
        <row r="1834">
          <cell r="A1834">
            <v>3201</v>
          </cell>
          <cell r="B1834" t="str">
            <v>CALENT AUXIL ELECTR 15 LT</v>
          </cell>
          <cell r="C1834" t="str">
            <v>UN</v>
          </cell>
          <cell r="D1834">
            <v>161500</v>
          </cell>
        </row>
        <row r="1835">
          <cell r="A1835">
            <v>3202</v>
          </cell>
          <cell r="B1835" t="str">
            <v>FLAUTA RIEGO P/LAVADERO</v>
          </cell>
          <cell r="C1835" t="str">
            <v>UN</v>
          </cell>
          <cell r="D1835">
            <v>1500</v>
          </cell>
        </row>
        <row r="1836">
          <cell r="A1836">
            <v>3203</v>
          </cell>
          <cell r="B1836" t="str">
            <v>LAMINA GALVANIZADA.   14</v>
          </cell>
          <cell r="C1836" t="str">
            <v>UN</v>
          </cell>
          <cell r="D1836">
            <v>31750</v>
          </cell>
        </row>
        <row r="1837">
          <cell r="A1837">
            <v>3204</v>
          </cell>
          <cell r="B1837" t="str">
            <v>REGISTRO CORTE       1/2"</v>
          </cell>
          <cell r="C1837" t="str">
            <v>UN</v>
          </cell>
          <cell r="D1837">
            <v>9473</v>
          </cell>
        </row>
        <row r="1838">
          <cell r="A1838">
            <v>3205</v>
          </cell>
          <cell r="B1838" t="str">
            <v>REGISTRO TOYA        3/4"</v>
          </cell>
          <cell r="C1838" t="str">
            <v>UN</v>
          </cell>
          <cell r="D1838">
            <v>22400</v>
          </cell>
        </row>
        <row r="1839">
          <cell r="A1839">
            <v>3206</v>
          </cell>
          <cell r="B1839" t="str">
            <v>TORNILLO P/MADER 1-1/2x8"</v>
          </cell>
          <cell r="C1839" t="str">
            <v>UN</v>
          </cell>
          <cell r="D1839">
            <v>14</v>
          </cell>
        </row>
        <row r="1840">
          <cell r="A1840">
            <v>3207</v>
          </cell>
          <cell r="B1840" t="str">
            <v>MANTO EDIL CONSTRUCCION</v>
          </cell>
          <cell r="C1840" t="str">
            <v>M2</v>
          </cell>
          <cell r="D1840">
            <v>5614</v>
          </cell>
        </row>
        <row r="1841">
          <cell r="A1841">
            <v>3208</v>
          </cell>
          <cell r="B1841" t="str">
            <v>CONEXION TELEF. RESID.E-2</v>
          </cell>
          <cell r="C1841" t="str">
            <v>UN</v>
          </cell>
          <cell r="D1841">
            <v>240000</v>
          </cell>
        </row>
        <row r="1842">
          <cell r="A1842">
            <v>3209</v>
          </cell>
          <cell r="B1842" t="str">
            <v>TORNILLO P/MADERA   2x10"</v>
          </cell>
          <cell r="C1842" t="str">
            <v>UN</v>
          </cell>
          <cell r="D1842">
            <v>46</v>
          </cell>
        </row>
        <row r="1843">
          <cell r="A1843">
            <v>3210</v>
          </cell>
          <cell r="B1843" t="str">
            <v>REFLECT.SODIO 1000 W</v>
          </cell>
          <cell r="C1843" t="str">
            <v>UN</v>
          </cell>
          <cell r="D1843">
            <v>500000</v>
          </cell>
        </row>
        <row r="1844">
          <cell r="A1844">
            <v>3211</v>
          </cell>
          <cell r="B1844" t="str">
            <v>TORNILLO P/MADERA   2x14"</v>
          </cell>
          <cell r="C1844" t="str">
            <v>UN</v>
          </cell>
          <cell r="D1844">
            <v>24</v>
          </cell>
        </row>
        <row r="1845">
          <cell r="A1845">
            <v>3212</v>
          </cell>
          <cell r="B1845" t="str">
            <v>REGISTRO TOYA          1"</v>
          </cell>
          <cell r="C1845" t="str">
            <v>UN</v>
          </cell>
          <cell r="D1845">
            <v>12550</v>
          </cell>
        </row>
        <row r="1846">
          <cell r="A1846">
            <v>3213</v>
          </cell>
          <cell r="B1846" t="str">
            <v>REGISTRO TOYA      1 1/2"</v>
          </cell>
          <cell r="C1846" t="str">
            <v>UN</v>
          </cell>
          <cell r="D1846">
            <v>3800</v>
          </cell>
        </row>
        <row r="1847">
          <cell r="A1847">
            <v>3214</v>
          </cell>
          <cell r="B1847" t="str">
            <v>REGISTRO CORTE         2"</v>
          </cell>
          <cell r="C1847" t="str">
            <v>UN</v>
          </cell>
          <cell r="D1847">
            <v>31000</v>
          </cell>
        </row>
        <row r="1848">
          <cell r="A1848">
            <v>3215</v>
          </cell>
          <cell r="B1848" t="str">
            <v>TORNILLO P/MADERA   3x12"</v>
          </cell>
          <cell r="C1848" t="str">
            <v>UN</v>
          </cell>
          <cell r="D1848">
            <v>59</v>
          </cell>
        </row>
        <row r="1849">
          <cell r="A1849">
            <v>3216</v>
          </cell>
          <cell r="B1849" t="str">
            <v>TORNILLO P/MADERA   3x14"</v>
          </cell>
          <cell r="C1849" t="str">
            <v>UN</v>
          </cell>
          <cell r="D1849">
            <v>72</v>
          </cell>
        </row>
        <row r="1850">
          <cell r="A1850">
            <v>3217</v>
          </cell>
          <cell r="B1850" t="str">
            <v>TORNILLO P/MADERA  1/2x3"</v>
          </cell>
          <cell r="C1850" t="str">
            <v>UN</v>
          </cell>
          <cell r="D1850">
            <v>73</v>
          </cell>
        </row>
        <row r="1851">
          <cell r="A1851">
            <v>3218</v>
          </cell>
          <cell r="B1851" t="str">
            <v>CHEQUE RED WHITE   1 1/2"</v>
          </cell>
          <cell r="C1851" t="str">
            <v>UN</v>
          </cell>
          <cell r="D1851">
            <v>73219</v>
          </cell>
        </row>
        <row r="1852">
          <cell r="A1852">
            <v>3219</v>
          </cell>
          <cell r="B1852" t="str">
            <v>CONEXION ENERGIA E-6 RES.</v>
          </cell>
          <cell r="C1852" t="str">
            <v>UN</v>
          </cell>
          <cell r="D1852">
            <v>357991</v>
          </cell>
        </row>
        <row r="1853">
          <cell r="A1853">
            <v>3220</v>
          </cell>
          <cell r="B1853" t="str">
            <v>TORNILLO P/MADERA  3/4x6"</v>
          </cell>
          <cell r="C1853" t="str">
            <v>UN</v>
          </cell>
          <cell r="D1853">
            <v>9</v>
          </cell>
        </row>
        <row r="1854">
          <cell r="A1854">
            <v>3221</v>
          </cell>
          <cell r="B1854" t="str">
            <v>CONEX. ENERGIA No3 NO RES</v>
          </cell>
          <cell r="C1854" t="str">
            <v>UN</v>
          </cell>
          <cell r="D1854">
            <v>21480</v>
          </cell>
        </row>
        <row r="1855">
          <cell r="A1855">
            <v>3222</v>
          </cell>
          <cell r="B1855" t="str">
            <v>CONEX. ENERGIA No2 NO RES</v>
          </cell>
          <cell r="C1855" t="str">
            <v>UN</v>
          </cell>
          <cell r="D1855">
            <v>23627</v>
          </cell>
        </row>
        <row r="1856">
          <cell r="A1856">
            <v>3223</v>
          </cell>
          <cell r="B1856" t="str">
            <v>TORNILLO P/MADERA    1x4"</v>
          </cell>
          <cell r="C1856" t="str">
            <v>UN</v>
          </cell>
          <cell r="D1856">
            <v>60</v>
          </cell>
        </row>
        <row r="1857">
          <cell r="A1857">
            <v>3224</v>
          </cell>
          <cell r="B1857" t="str">
            <v>CONEXION TELEF. RESID.E-3</v>
          </cell>
          <cell r="C1857" t="str">
            <v>UN</v>
          </cell>
          <cell r="D1857">
            <v>300000</v>
          </cell>
        </row>
        <row r="1858">
          <cell r="A1858">
            <v>3225</v>
          </cell>
          <cell r="B1858" t="str">
            <v>CONEX. ENERGIA No1 NO RES</v>
          </cell>
          <cell r="C1858" t="str">
            <v>UN</v>
          </cell>
          <cell r="D1858">
            <v>25776</v>
          </cell>
        </row>
        <row r="1859">
          <cell r="A1859">
            <v>3226</v>
          </cell>
          <cell r="B1859" t="str">
            <v>TORNILLO P/MADERA    2x8"</v>
          </cell>
          <cell r="C1859" t="str">
            <v>UN</v>
          </cell>
          <cell r="D1859">
            <v>35</v>
          </cell>
        </row>
        <row r="1860">
          <cell r="A1860">
            <v>3227</v>
          </cell>
          <cell r="B1860" t="str">
            <v>REVISION INSTAL. E-2 RES.</v>
          </cell>
          <cell r="C1860" t="str">
            <v>UN</v>
          </cell>
          <cell r="D1860">
            <v>4299</v>
          </cell>
        </row>
        <row r="1861">
          <cell r="A1861">
            <v>3228</v>
          </cell>
          <cell r="B1861" t="str">
            <v>PASTA P/PULIR BLANCA PHLC</v>
          </cell>
          <cell r="C1861" t="str">
            <v>GL</v>
          </cell>
          <cell r="D1861">
            <v>13000</v>
          </cell>
        </row>
        <row r="1862">
          <cell r="A1862">
            <v>3229</v>
          </cell>
          <cell r="B1862" t="str">
            <v>PASTA P/PULIR ROJA   PHLC</v>
          </cell>
          <cell r="C1862" t="str">
            <v>GL</v>
          </cell>
          <cell r="D1862">
            <v>12800</v>
          </cell>
        </row>
        <row r="1863">
          <cell r="A1863">
            <v>3230</v>
          </cell>
          <cell r="B1863" t="str">
            <v>ESM FLUORESCENTE     PHLC</v>
          </cell>
          <cell r="C1863" t="str">
            <v>FCO</v>
          </cell>
          <cell r="D1863">
            <v>5400</v>
          </cell>
        </row>
        <row r="1864">
          <cell r="A1864">
            <v>3231</v>
          </cell>
          <cell r="B1864" t="str">
            <v>SELLADOR LIJABLE 34% PHLC</v>
          </cell>
          <cell r="C1864" t="str">
            <v>GL</v>
          </cell>
          <cell r="D1864">
            <v>18200</v>
          </cell>
        </row>
        <row r="1865">
          <cell r="A1865">
            <v>3232</v>
          </cell>
          <cell r="B1865" t="str">
            <v>REVISION INSTAL. E-3 RES.</v>
          </cell>
          <cell r="C1865" t="str">
            <v>UN</v>
          </cell>
          <cell r="D1865">
            <v>7181</v>
          </cell>
        </row>
        <row r="1866">
          <cell r="A1866">
            <v>3233</v>
          </cell>
          <cell r="B1866" t="str">
            <v>SELLADOR LIJABLE 45% PHLC</v>
          </cell>
          <cell r="C1866" t="str">
            <v>GL</v>
          </cell>
          <cell r="D1866">
            <v>21200</v>
          </cell>
        </row>
        <row r="1867">
          <cell r="A1867">
            <v>3234</v>
          </cell>
          <cell r="B1867" t="str">
            <v>LACA TRANSP. CONC    PHLC</v>
          </cell>
          <cell r="C1867" t="str">
            <v>GL</v>
          </cell>
          <cell r="D1867">
            <v>20200</v>
          </cell>
        </row>
        <row r="1868">
          <cell r="A1868">
            <v>3235</v>
          </cell>
          <cell r="B1868" t="str">
            <v>LACA TRANSP. BTE     PHLC</v>
          </cell>
          <cell r="C1868" t="str">
            <v>GL</v>
          </cell>
          <cell r="D1868">
            <v>18200</v>
          </cell>
        </row>
        <row r="1869">
          <cell r="A1869">
            <v>3236</v>
          </cell>
          <cell r="B1869" t="str">
            <v>LACA TRANSP. MATE    PHLC</v>
          </cell>
          <cell r="C1869" t="str">
            <v>GL</v>
          </cell>
          <cell r="D1869">
            <v>18200</v>
          </cell>
        </row>
        <row r="1870">
          <cell r="A1870">
            <v>3237</v>
          </cell>
          <cell r="B1870" t="str">
            <v>REMOVEDOR PINTURA    PHLC</v>
          </cell>
          <cell r="C1870" t="str">
            <v>GL</v>
          </cell>
          <cell r="D1870">
            <v>24700</v>
          </cell>
        </row>
        <row r="1871">
          <cell r="A1871">
            <v>3238</v>
          </cell>
          <cell r="B1871" t="str">
            <v>TAPAPOROS INCOLORO   PHLC</v>
          </cell>
          <cell r="C1871" t="str">
            <v>GL</v>
          </cell>
          <cell r="D1871">
            <v>14000</v>
          </cell>
        </row>
        <row r="1872">
          <cell r="A1872">
            <v>3239</v>
          </cell>
          <cell r="B1872" t="str">
            <v>THINNER REMOVEDOR    PHLC</v>
          </cell>
          <cell r="C1872" t="str">
            <v>GL</v>
          </cell>
          <cell r="D1872">
            <v>9744</v>
          </cell>
        </row>
        <row r="1873">
          <cell r="A1873">
            <v>3240</v>
          </cell>
          <cell r="B1873" t="str">
            <v>CONEXION TELEF. RESID.E-4</v>
          </cell>
          <cell r="C1873" t="str">
            <v>UN</v>
          </cell>
          <cell r="D1873">
            <v>360000</v>
          </cell>
        </row>
        <row r="1874">
          <cell r="A1874">
            <v>3241</v>
          </cell>
          <cell r="B1874" t="str">
            <v>THINNER ACRILICO     PHLC</v>
          </cell>
          <cell r="C1874" t="str">
            <v>GL</v>
          </cell>
          <cell r="D1874">
            <v>12100</v>
          </cell>
        </row>
        <row r="1875">
          <cell r="A1875">
            <v>3242</v>
          </cell>
          <cell r="B1875" t="str">
            <v>VINILO ALGRECO POP.  PHLC</v>
          </cell>
          <cell r="C1875" t="str">
            <v>GL</v>
          </cell>
          <cell r="D1875">
            <v>7600</v>
          </cell>
        </row>
        <row r="1876">
          <cell r="A1876">
            <v>3243</v>
          </cell>
          <cell r="B1876" t="str">
            <v>VINILO  GRECOTONE    PHLC</v>
          </cell>
          <cell r="C1876" t="str">
            <v>GL</v>
          </cell>
          <cell r="D1876">
            <v>13200</v>
          </cell>
        </row>
        <row r="1877">
          <cell r="A1877">
            <v>3244</v>
          </cell>
          <cell r="B1877" t="str">
            <v>IMPRIMANTE ALGRECO   PHLC</v>
          </cell>
          <cell r="C1877" t="str">
            <v>GL</v>
          </cell>
          <cell r="D1877">
            <v>9000</v>
          </cell>
        </row>
        <row r="1878">
          <cell r="A1878">
            <v>3245</v>
          </cell>
          <cell r="B1878" t="str">
            <v>VINILO  GRECOTEX     PHLC</v>
          </cell>
          <cell r="C1878" t="str">
            <v>GL</v>
          </cell>
          <cell r="D1878">
            <v>19200</v>
          </cell>
        </row>
        <row r="1879">
          <cell r="A1879">
            <v>3246</v>
          </cell>
          <cell r="B1879" t="str">
            <v>VINILO  MURAL T/COL  PHLC</v>
          </cell>
          <cell r="C1879" t="str">
            <v>GL</v>
          </cell>
          <cell r="D1879">
            <v>21000</v>
          </cell>
        </row>
        <row r="1880">
          <cell r="A1880">
            <v>3247</v>
          </cell>
          <cell r="B1880" t="str">
            <v>ANTIC. CROMATO DE ZN PHLC</v>
          </cell>
          <cell r="C1880" t="str">
            <v>GL</v>
          </cell>
          <cell r="D1880">
            <v>27000</v>
          </cell>
        </row>
        <row r="1881">
          <cell r="A1881">
            <v>3248</v>
          </cell>
          <cell r="B1881" t="str">
            <v>ANTIC. ROJO CLARO    PHLC</v>
          </cell>
          <cell r="C1881" t="str">
            <v>GL</v>
          </cell>
          <cell r="D1881">
            <v>13200</v>
          </cell>
        </row>
        <row r="1882">
          <cell r="A1882">
            <v>3249</v>
          </cell>
          <cell r="B1882" t="str">
            <v>ANTIC. GRIS          PHLC</v>
          </cell>
          <cell r="C1882" t="str">
            <v>GL</v>
          </cell>
          <cell r="D1882">
            <v>15100</v>
          </cell>
        </row>
        <row r="1883">
          <cell r="A1883">
            <v>3250</v>
          </cell>
          <cell r="B1883" t="str">
            <v>PINTURA P/TABL.NEGRA PHLC</v>
          </cell>
          <cell r="C1883" t="str">
            <v>GL</v>
          </cell>
          <cell r="D1883">
            <v>19100</v>
          </cell>
        </row>
        <row r="1884">
          <cell r="A1884">
            <v>3251</v>
          </cell>
          <cell r="B1884" t="str">
            <v>LACA P/MADERA NEGRA  PHLC</v>
          </cell>
          <cell r="C1884" t="str">
            <v>GL</v>
          </cell>
          <cell r="D1884">
            <v>17200</v>
          </cell>
        </row>
        <row r="1885">
          <cell r="A1885">
            <v>3252</v>
          </cell>
          <cell r="B1885" t="str">
            <v>LACA P/MADERA V.TINT PHLC</v>
          </cell>
          <cell r="C1885" t="str">
            <v>GL</v>
          </cell>
          <cell r="D1885">
            <v>24900</v>
          </cell>
        </row>
        <row r="1886">
          <cell r="A1886">
            <v>3253</v>
          </cell>
          <cell r="B1886" t="str">
            <v>ESM SINT. MATE BCO   PHLC</v>
          </cell>
          <cell r="C1886" t="str">
            <v>GL</v>
          </cell>
          <cell r="D1886">
            <v>21700</v>
          </cell>
        </row>
        <row r="1887">
          <cell r="A1887">
            <v>3254</v>
          </cell>
          <cell r="B1887" t="str">
            <v>BARNIZ TRANSP. BTE   PHLC</v>
          </cell>
          <cell r="C1887" t="str">
            <v>GL</v>
          </cell>
          <cell r="D1887">
            <v>11900</v>
          </cell>
        </row>
        <row r="1888">
          <cell r="A1888">
            <v>3255</v>
          </cell>
          <cell r="B1888" t="str">
            <v>BARNIZ TRANSP. MATE  PHLC</v>
          </cell>
          <cell r="C1888" t="str">
            <v>GL</v>
          </cell>
          <cell r="D1888">
            <v>16800</v>
          </cell>
        </row>
        <row r="1889">
          <cell r="A1889">
            <v>3256</v>
          </cell>
          <cell r="B1889" t="str">
            <v>REVISION INSTAL. E-4 RES.</v>
          </cell>
          <cell r="C1889" t="str">
            <v>UN</v>
          </cell>
          <cell r="D1889">
            <v>9310</v>
          </cell>
        </row>
        <row r="1890">
          <cell r="A1890">
            <v>3257</v>
          </cell>
          <cell r="B1890" t="str">
            <v>LINEA TRAFICO BCO    PHLC</v>
          </cell>
          <cell r="C1890" t="str">
            <v>GL</v>
          </cell>
          <cell r="D1890">
            <v>28100</v>
          </cell>
        </row>
        <row r="1891">
          <cell r="A1891">
            <v>3258</v>
          </cell>
          <cell r="B1891" t="str">
            <v>WASH PRIMER BASE     PHLC</v>
          </cell>
          <cell r="C1891" t="str">
            <v>QGL</v>
          </cell>
          <cell r="D1891">
            <v>7800</v>
          </cell>
        </row>
        <row r="1892">
          <cell r="A1892">
            <v>3259</v>
          </cell>
          <cell r="B1892" t="str">
            <v>WASH PRIMER CATAL    PHLC</v>
          </cell>
          <cell r="C1892" t="str">
            <v>QGL</v>
          </cell>
          <cell r="D1892">
            <v>4300</v>
          </cell>
        </row>
        <row r="1893">
          <cell r="A1893">
            <v>3260</v>
          </cell>
          <cell r="B1893" t="str">
            <v>BASES P/LACAS        PHLC</v>
          </cell>
          <cell r="C1893" t="str">
            <v>GL</v>
          </cell>
          <cell r="D1893">
            <v>20900</v>
          </cell>
        </row>
        <row r="1894">
          <cell r="A1894">
            <v>3261</v>
          </cell>
          <cell r="B1894" t="str">
            <v>MASILLA BLANCA/VERDE PHLC</v>
          </cell>
          <cell r="C1894" t="str">
            <v>GL</v>
          </cell>
          <cell r="D1894">
            <v>19000</v>
          </cell>
        </row>
        <row r="1895">
          <cell r="A1895">
            <v>3262</v>
          </cell>
          <cell r="B1895" t="str">
            <v>MASILLA PLASTIMAS    PHLC</v>
          </cell>
          <cell r="C1895" t="str">
            <v>QGL</v>
          </cell>
          <cell r="D1895">
            <v>7100</v>
          </cell>
        </row>
        <row r="1896">
          <cell r="A1896">
            <v>3263</v>
          </cell>
          <cell r="B1896" t="str">
            <v>LACA P/ENTREMEZCLA   PHLC</v>
          </cell>
          <cell r="C1896" t="str">
            <v>GL</v>
          </cell>
          <cell r="D1896">
            <v>24900</v>
          </cell>
        </row>
        <row r="1897">
          <cell r="A1897">
            <v>3264</v>
          </cell>
          <cell r="B1897" t="str">
            <v>KID VINILO INSECTIC. PHLC</v>
          </cell>
          <cell r="C1897" t="str">
            <v>GL</v>
          </cell>
          <cell r="D1897">
            <v>37000</v>
          </cell>
        </row>
        <row r="1898">
          <cell r="A1898">
            <v>3265</v>
          </cell>
          <cell r="B1898" t="str">
            <v>REVISION INSTAL. E-5 RES.</v>
          </cell>
          <cell r="C1898" t="str">
            <v>UN</v>
          </cell>
          <cell r="D1898">
            <v>11454</v>
          </cell>
        </row>
        <row r="1899">
          <cell r="A1899">
            <v>3266</v>
          </cell>
          <cell r="B1899" t="str">
            <v>REVISION INSTAL. E-6 RES.</v>
          </cell>
          <cell r="C1899" t="str">
            <v>UN</v>
          </cell>
          <cell r="D1899">
            <v>14320</v>
          </cell>
        </row>
        <row r="1900">
          <cell r="A1900">
            <v>3267</v>
          </cell>
          <cell r="B1900" t="str">
            <v>PRIMER VERDE OLIVA    ICO</v>
          </cell>
          <cell r="C1900" t="str">
            <v>GL</v>
          </cell>
          <cell r="D1900">
            <v>29920</v>
          </cell>
        </row>
        <row r="1901">
          <cell r="A1901">
            <v>3268</v>
          </cell>
          <cell r="B1901" t="str">
            <v>PRIMER GRIS           ICO</v>
          </cell>
          <cell r="C1901" t="str">
            <v>GL</v>
          </cell>
          <cell r="D1901">
            <v>32790</v>
          </cell>
        </row>
        <row r="1902">
          <cell r="A1902">
            <v>3269</v>
          </cell>
          <cell r="B1902" t="str">
            <v>ESM HORNEABLE T/COLOR ICO</v>
          </cell>
          <cell r="C1902" t="str">
            <v>GL</v>
          </cell>
          <cell r="D1902">
            <v>30440</v>
          </cell>
        </row>
        <row r="1903">
          <cell r="A1903">
            <v>3270</v>
          </cell>
          <cell r="B1903" t="str">
            <v>ESM HORNEABLE NEGRO   ICO</v>
          </cell>
          <cell r="C1903" t="str">
            <v>GL</v>
          </cell>
          <cell r="D1903">
            <v>22000</v>
          </cell>
        </row>
        <row r="1904">
          <cell r="A1904">
            <v>3271</v>
          </cell>
          <cell r="B1904" t="str">
            <v>ESM MARTILLADO T/COL. ICO</v>
          </cell>
          <cell r="C1904" t="str">
            <v>GL</v>
          </cell>
          <cell r="D1904">
            <v>32620</v>
          </cell>
        </row>
        <row r="1905">
          <cell r="A1905">
            <v>3272</v>
          </cell>
          <cell r="B1905" t="str">
            <v>ESM EPOXICO T/COLOR   ICO</v>
          </cell>
          <cell r="C1905" t="str">
            <v>GL</v>
          </cell>
          <cell r="D1905">
            <v>46450</v>
          </cell>
        </row>
        <row r="1906">
          <cell r="A1906">
            <v>3273</v>
          </cell>
          <cell r="B1906" t="str">
            <v>CATAL P/ACABADO EPOX  ICO</v>
          </cell>
          <cell r="C1906" t="str">
            <v>GL</v>
          </cell>
          <cell r="D1906">
            <v>46450</v>
          </cell>
        </row>
        <row r="1907">
          <cell r="A1907">
            <v>3274</v>
          </cell>
          <cell r="B1907" t="str">
            <v>CARRETILLA INDUCOL C/TE.</v>
          </cell>
          <cell r="C1907" t="str">
            <v>UN</v>
          </cell>
          <cell r="D1907">
            <v>55367</v>
          </cell>
        </row>
        <row r="1908">
          <cell r="A1908">
            <v>3275</v>
          </cell>
          <cell r="B1908" t="str">
            <v>FLEXICOLOR BLANCO     ICO</v>
          </cell>
          <cell r="C1908" t="str">
            <v>GL</v>
          </cell>
          <cell r="D1908">
            <v>45860</v>
          </cell>
        </row>
        <row r="1909">
          <cell r="A1909">
            <v>3276</v>
          </cell>
          <cell r="B1909" t="str">
            <v>ESM SUPERLUX T/COLOR  ICO</v>
          </cell>
          <cell r="C1909" t="str">
            <v>GL</v>
          </cell>
          <cell r="D1909">
            <v>26290</v>
          </cell>
        </row>
        <row r="1910">
          <cell r="A1910">
            <v>3277</v>
          </cell>
          <cell r="B1910" t="str">
            <v>MANGUERA NIVEL       5/16</v>
          </cell>
          <cell r="C1910" t="str">
            <v>ML</v>
          </cell>
          <cell r="D1910">
            <v>343</v>
          </cell>
        </row>
        <row r="1911">
          <cell r="A1911">
            <v>3278</v>
          </cell>
          <cell r="B1911" t="str">
            <v>ESM ICOLUX T/COLOR    ICO</v>
          </cell>
          <cell r="C1911" t="str">
            <v>GL</v>
          </cell>
          <cell r="D1911">
            <v>24550</v>
          </cell>
        </row>
        <row r="1912">
          <cell r="A1912">
            <v>3279</v>
          </cell>
          <cell r="B1912" t="str">
            <v>ICOMATE BLANCO        ICO</v>
          </cell>
          <cell r="C1912" t="str">
            <v>GL</v>
          </cell>
          <cell r="D1912">
            <v>24370</v>
          </cell>
        </row>
        <row r="1913">
          <cell r="A1913">
            <v>3280</v>
          </cell>
          <cell r="B1913" t="str">
            <v>VINILICO T/COLOR      ICO</v>
          </cell>
          <cell r="C1913" t="str">
            <v>GL</v>
          </cell>
          <cell r="D1913">
            <v>21650</v>
          </cell>
        </row>
        <row r="1914">
          <cell r="A1914">
            <v>3281</v>
          </cell>
          <cell r="B1914" t="str">
            <v>VINILUX  T/COLOR      ICO</v>
          </cell>
          <cell r="C1914" t="str">
            <v>GL</v>
          </cell>
          <cell r="D1914">
            <v>14880</v>
          </cell>
        </row>
        <row r="1915">
          <cell r="A1915">
            <v>3282</v>
          </cell>
          <cell r="B1915" t="str">
            <v>ICOLATEX T/COLOR      ICO</v>
          </cell>
          <cell r="C1915" t="str">
            <v>GL</v>
          </cell>
          <cell r="D1915">
            <v>8720</v>
          </cell>
        </row>
        <row r="1916">
          <cell r="A1916">
            <v>3283</v>
          </cell>
          <cell r="B1916" t="str">
            <v>ANTIC.CROMATO DE ZINC ICO</v>
          </cell>
          <cell r="C1916" t="str">
            <v>GL</v>
          </cell>
          <cell r="D1916">
            <v>32790</v>
          </cell>
        </row>
        <row r="1917">
          <cell r="A1917">
            <v>3284</v>
          </cell>
          <cell r="B1917" t="str">
            <v>ANTIC GRIS PROTECCION ICO</v>
          </cell>
          <cell r="C1917" t="str">
            <v>GL</v>
          </cell>
          <cell r="D1917">
            <v>18070</v>
          </cell>
        </row>
        <row r="1918">
          <cell r="A1918">
            <v>3285</v>
          </cell>
          <cell r="B1918" t="str">
            <v>ANTIC ROJO PROTECCION ICO</v>
          </cell>
          <cell r="C1918" t="str">
            <v>GL</v>
          </cell>
          <cell r="D1918">
            <v>15880</v>
          </cell>
        </row>
        <row r="1919">
          <cell r="A1919">
            <v>3286</v>
          </cell>
          <cell r="B1919" t="str">
            <v>ICOLUX ALUMINIO       ICO</v>
          </cell>
          <cell r="C1919" t="str">
            <v>GL</v>
          </cell>
          <cell r="D1919">
            <v>28660</v>
          </cell>
        </row>
        <row r="1920">
          <cell r="A1920">
            <v>3287</v>
          </cell>
          <cell r="B1920" t="str">
            <v>ALUMINIO BITUMINOSO   ICO</v>
          </cell>
          <cell r="C1920" t="str">
            <v>GL</v>
          </cell>
          <cell r="D1920">
            <v>30680</v>
          </cell>
        </row>
        <row r="1921">
          <cell r="A1921">
            <v>3288</v>
          </cell>
          <cell r="B1921" t="str">
            <v>ALUMINIO EXTRA REFLEC ICO</v>
          </cell>
          <cell r="C1921" t="str">
            <v>GL</v>
          </cell>
          <cell r="D1921">
            <v>31630</v>
          </cell>
        </row>
        <row r="1922">
          <cell r="A1922">
            <v>3289</v>
          </cell>
          <cell r="B1922" t="str">
            <v>BARNIZ SINTETICO BTE  ICO</v>
          </cell>
          <cell r="C1922" t="str">
            <v>GL</v>
          </cell>
          <cell r="D1922">
            <v>12000</v>
          </cell>
        </row>
        <row r="1923">
          <cell r="A1923">
            <v>3290</v>
          </cell>
          <cell r="B1923" t="str">
            <v>BARNIZ TRANSP.BTE     ICO</v>
          </cell>
          <cell r="C1923" t="str">
            <v>GL</v>
          </cell>
          <cell r="D1923">
            <v>19330</v>
          </cell>
        </row>
        <row r="1924">
          <cell r="A1924">
            <v>3291</v>
          </cell>
          <cell r="B1924" t="str">
            <v>BARNIZ TRANSP. MATE   ICO</v>
          </cell>
          <cell r="C1924" t="str">
            <v>GL</v>
          </cell>
          <cell r="D1924">
            <v>17890</v>
          </cell>
        </row>
        <row r="1925">
          <cell r="A1925">
            <v>3292</v>
          </cell>
          <cell r="B1925" t="str">
            <v>PASTA PULIDORA BLANCA ICO</v>
          </cell>
          <cell r="C1925" t="str">
            <v>GL</v>
          </cell>
          <cell r="D1925">
            <v>12570</v>
          </cell>
        </row>
        <row r="1926">
          <cell r="A1926">
            <v>3293</v>
          </cell>
          <cell r="B1926" t="str">
            <v>REMOVEDOR DE PINTURA  ICO</v>
          </cell>
          <cell r="C1926" t="str">
            <v>GL</v>
          </cell>
          <cell r="D1926">
            <v>27890</v>
          </cell>
        </row>
        <row r="1927">
          <cell r="A1927">
            <v>3294</v>
          </cell>
          <cell r="B1927" t="str">
            <v>TAPAPOROS NATURAL     ICO</v>
          </cell>
          <cell r="C1927" t="str">
            <v>GL</v>
          </cell>
          <cell r="D1927">
            <v>15690</v>
          </cell>
        </row>
        <row r="1928">
          <cell r="A1928">
            <v>3295</v>
          </cell>
          <cell r="B1928" t="str">
            <v>SELLADOR LIJABLE 28%  ICO</v>
          </cell>
          <cell r="C1928" t="str">
            <v>GL</v>
          </cell>
          <cell r="D1928">
            <v>19310</v>
          </cell>
        </row>
        <row r="1929">
          <cell r="A1929">
            <v>3296</v>
          </cell>
          <cell r="B1929" t="str">
            <v>SELLADOR LIJABLE 40%  ICO</v>
          </cell>
          <cell r="C1929" t="str">
            <v>GL</v>
          </cell>
          <cell r="D1929">
            <v>22340</v>
          </cell>
        </row>
        <row r="1930">
          <cell r="A1930">
            <v>3297</v>
          </cell>
          <cell r="B1930" t="str">
            <v>LACA TRANSP BTE P/MAD ICO</v>
          </cell>
          <cell r="C1930" t="str">
            <v>GL</v>
          </cell>
          <cell r="D1930">
            <v>20620</v>
          </cell>
        </row>
        <row r="1931">
          <cell r="A1931">
            <v>3298</v>
          </cell>
          <cell r="B1931" t="str">
            <v>LACA TRANSP MATEP/MAD ICO</v>
          </cell>
          <cell r="C1931" t="str">
            <v>GL</v>
          </cell>
          <cell r="D1931">
            <v>20870</v>
          </cell>
        </row>
        <row r="1932">
          <cell r="A1932">
            <v>3299</v>
          </cell>
          <cell r="B1932" t="str">
            <v>DECORALAC TRANSP BTE  ICO</v>
          </cell>
          <cell r="C1932" t="str">
            <v>GL</v>
          </cell>
          <cell r="D1932">
            <v>16330</v>
          </cell>
        </row>
        <row r="1933">
          <cell r="A1933">
            <v>3300</v>
          </cell>
          <cell r="B1933" t="str">
            <v>LAVADERO CEMENTO    55x80</v>
          </cell>
          <cell r="C1933" t="str">
            <v>UN</v>
          </cell>
          <cell r="D1933">
            <v>65867</v>
          </cell>
        </row>
        <row r="1934">
          <cell r="A1934">
            <v>3301</v>
          </cell>
          <cell r="B1934" t="str">
            <v>CALENT AUXIL ELECTR 10 LT</v>
          </cell>
          <cell r="C1934" t="str">
            <v>UN</v>
          </cell>
          <cell r="D1934">
            <v>139900</v>
          </cell>
        </row>
        <row r="1935">
          <cell r="A1935">
            <v>3302</v>
          </cell>
          <cell r="B1935" t="str">
            <v>CALENT AUXIL ELECTR 10 01</v>
          </cell>
          <cell r="C1935" t="str">
            <v>UN</v>
          </cell>
          <cell r="D1935">
            <v>139900</v>
          </cell>
        </row>
        <row r="1936">
          <cell r="A1936">
            <v>3303</v>
          </cell>
          <cell r="B1936" t="str">
            <v>ESTUFA GAS 4 PUESTOS</v>
          </cell>
          <cell r="C1936" t="str">
            <v>UN</v>
          </cell>
          <cell r="D1936">
            <v>187900</v>
          </cell>
        </row>
        <row r="1937">
          <cell r="A1937">
            <v>3304</v>
          </cell>
          <cell r="B1937" t="str">
            <v>ESTUFA GAS 4 PUESTOS ELEC</v>
          </cell>
          <cell r="C1937" t="str">
            <v>UN</v>
          </cell>
          <cell r="D1937">
            <v>247800</v>
          </cell>
        </row>
        <row r="1938">
          <cell r="A1938">
            <v>3305</v>
          </cell>
          <cell r="B1938" t="str">
            <v>ESTUFA GAS 5 PUESTOS ELEC</v>
          </cell>
          <cell r="C1938" t="str">
            <v>UN</v>
          </cell>
          <cell r="D1938">
            <v>411940</v>
          </cell>
        </row>
        <row r="1939">
          <cell r="A1939">
            <v>3306</v>
          </cell>
          <cell r="B1939" t="str">
            <v>ESTUFA MIXTA DE 4 PUESTOS</v>
          </cell>
          <cell r="C1939" t="str">
            <v>UN</v>
          </cell>
          <cell r="D1939">
            <v>166390</v>
          </cell>
        </row>
        <row r="1940">
          <cell r="A1940">
            <v>3307</v>
          </cell>
          <cell r="B1940" t="str">
            <v>EST MIXTA 4 PUESTOS ELECT</v>
          </cell>
          <cell r="C1940" t="str">
            <v>UN</v>
          </cell>
          <cell r="D1940">
            <v>226460</v>
          </cell>
        </row>
        <row r="1941">
          <cell r="A1941">
            <v>3308</v>
          </cell>
          <cell r="B1941" t="str">
            <v>ESTUFA MIXTA 4 PUESTOS</v>
          </cell>
          <cell r="C1941" t="str">
            <v>UN</v>
          </cell>
          <cell r="D1941">
            <v>176600</v>
          </cell>
        </row>
        <row r="1942">
          <cell r="A1942">
            <v>1942</v>
          </cell>
          <cell r="B1942" t="str">
            <v>ESTUFA MIXTA 4 PUESTOS 01</v>
          </cell>
          <cell r="C1942" t="str">
            <v>UN</v>
          </cell>
          <cell r="D1942">
            <v>176600</v>
          </cell>
        </row>
        <row r="1943">
          <cell r="A1943">
            <v>1943</v>
          </cell>
          <cell r="B1943" t="str">
            <v>ESTUFA GAS 3 PUESTOS</v>
          </cell>
          <cell r="C1943" t="str">
            <v>UN</v>
          </cell>
          <cell r="D1943">
            <v>109800</v>
          </cell>
        </row>
        <row r="1944">
          <cell r="A1944">
            <v>1944</v>
          </cell>
          <cell r="B1944" t="str">
            <v>EST GAS 3 PUEST ENCEN ELE</v>
          </cell>
          <cell r="C1944" t="str">
            <v>UN</v>
          </cell>
          <cell r="D1944">
            <v>126800</v>
          </cell>
        </row>
        <row r="1945">
          <cell r="A1945">
            <v>1945</v>
          </cell>
          <cell r="B1945" t="str">
            <v>ESTUFA GAS 4 PUESTOS   01</v>
          </cell>
          <cell r="C1945" t="str">
            <v>UN</v>
          </cell>
          <cell r="D1945">
            <v>129990</v>
          </cell>
        </row>
        <row r="1946">
          <cell r="A1946">
            <v>1946</v>
          </cell>
          <cell r="B1946" t="str">
            <v>EST GAS 4 PUEST ENCEN ELE</v>
          </cell>
          <cell r="C1946" t="str">
            <v>UN</v>
          </cell>
          <cell r="D1946">
            <v>193500</v>
          </cell>
        </row>
        <row r="1947">
          <cell r="A1947">
            <v>1947</v>
          </cell>
          <cell r="B1947" t="str">
            <v>VINILTEX</v>
          </cell>
          <cell r="C1947" t="str">
            <v>GL</v>
          </cell>
          <cell r="D1947">
            <v>39376</v>
          </cell>
        </row>
        <row r="1948">
          <cell r="A1948">
            <v>1948</v>
          </cell>
          <cell r="B1948" t="str">
            <v>INTERVINILO</v>
          </cell>
          <cell r="C1948" t="str">
            <v>GL</v>
          </cell>
          <cell r="D1948">
            <v>36093</v>
          </cell>
        </row>
        <row r="1949">
          <cell r="A1949">
            <v>1949</v>
          </cell>
          <cell r="B1949" t="str">
            <v>VINILTEX TIPO 1</v>
          </cell>
          <cell r="C1949" t="str">
            <v>GL</v>
          </cell>
          <cell r="D1949">
            <v>39376</v>
          </cell>
        </row>
        <row r="1950">
          <cell r="A1950">
            <v>1950</v>
          </cell>
          <cell r="B1950" t="str">
            <v>PINTURAMA</v>
          </cell>
          <cell r="C1950" t="str">
            <v>GL</v>
          </cell>
          <cell r="D1950">
            <v>17396</v>
          </cell>
        </row>
        <row r="1951">
          <cell r="A1951">
            <v>1951</v>
          </cell>
          <cell r="B1951" t="str">
            <v>IMPRIMANTE DE VINILO</v>
          </cell>
          <cell r="C1951" t="str">
            <v>GL</v>
          </cell>
          <cell r="D1951">
            <v>10180</v>
          </cell>
        </row>
        <row r="1952">
          <cell r="A1952">
            <v>1952</v>
          </cell>
          <cell r="B1952" t="str">
            <v>ACRILTEX</v>
          </cell>
          <cell r="C1952" t="str">
            <v>GL</v>
          </cell>
          <cell r="D1952">
            <v>25330</v>
          </cell>
        </row>
        <row r="1953">
          <cell r="A1953">
            <v>1953</v>
          </cell>
          <cell r="B1953" t="str">
            <v>ASCENSOR TL6VF 10 PARADAS</v>
          </cell>
          <cell r="C1953" t="str">
            <v>UN</v>
          </cell>
          <cell r="D1953">
            <v>41760000</v>
          </cell>
        </row>
        <row r="1954">
          <cell r="A1954">
            <v>1954</v>
          </cell>
          <cell r="B1954" t="str">
            <v>SILICONITE</v>
          </cell>
          <cell r="C1954" t="str">
            <v>GL</v>
          </cell>
          <cell r="D1954">
            <v>17300</v>
          </cell>
        </row>
        <row r="1955">
          <cell r="A1955">
            <v>1955</v>
          </cell>
          <cell r="B1955" t="str">
            <v>REV. INST. &lt;=10KV NO RES.</v>
          </cell>
          <cell r="C1955" t="str">
            <v>UN</v>
          </cell>
          <cell r="D1955">
            <v>10742</v>
          </cell>
        </row>
        <row r="1956">
          <cell r="A1956">
            <v>1956</v>
          </cell>
          <cell r="B1956" t="str">
            <v>ESMALTE SINTET.PINTULUX</v>
          </cell>
          <cell r="C1956" t="str">
            <v>GL</v>
          </cell>
          <cell r="D1956">
            <v>26290</v>
          </cell>
        </row>
        <row r="1957">
          <cell r="A1957">
            <v>1957</v>
          </cell>
          <cell r="B1957" t="str">
            <v>ESMALTE DOMESTICO</v>
          </cell>
          <cell r="C1957" t="str">
            <v>GL</v>
          </cell>
          <cell r="D1957">
            <v>24550</v>
          </cell>
        </row>
        <row r="1958">
          <cell r="A1958">
            <v>1958</v>
          </cell>
          <cell r="B1958" t="str">
            <v>ESMALTE SEMIBRILLANTE 110</v>
          </cell>
          <cell r="C1958" t="str">
            <v>GL</v>
          </cell>
          <cell r="D1958">
            <v>24440</v>
          </cell>
        </row>
        <row r="1959">
          <cell r="A1959">
            <v>1959</v>
          </cell>
          <cell r="B1959" t="str">
            <v>ESMALTE MATE SUPERSINTET.</v>
          </cell>
          <cell r="C1959" t="str">
            <v>GL</v>
          </cell>
          <cell r="D1959">
            <v>24370</v>
          </cell>
        </row>
        <row r="1960">
          <cell r="A1960">
            <v>1960</v>
          </cell>
          <cell r="B1960" t="str">
            <v>ESMALTE MARTILLADOS</v>
          </cell>
          <cell r="C1960" t="str">
            <v>GL</v>
          </cell>
          <cell r="D1960">
            <v>33680</v>
          </cell>
        </row>
        <row r="1961">
          <cell r="A1961">
            <v>1961</v>
          </cell>
          <cell r="B1961" t="str">
            <v>ESMALTE CORRUGABLES</v>
          </cell>
          <cell r="C1961" t="str">
            <v>GL</v>
          </cell>
          <cell r="D1961">
            <v>34840</v>
          </cell>
        </row>
        <row r="1962">
          <cell r="A1962">
            <v>1962</v>
          </cell>
          <cell r="B1962" t="str">
            <v>ESMALTE HORNEABLE LISO</v>
          </cell>
          <cell r="C1962" t="str">
            <v>GL</v>
          </cell>
          <cell r="D1962">
            <v>33770</v>
          </cell>
        </row>
        <row r="1963">
          <cell r="A1963">
            <v>1963</v>
          </cell>
          <cell r="B1963" t="str">
            <v>BASE BLANCA          1490</v>
          </cell>
          <cell r="C1963" t="str">
            <v>GL</v>
          </cell>
          <cell r="D1963">
            <v>41020</v>
          </cell>
        </row>
        <row r="1964">
          <cell r="A1964">
            <v>1964</v>
          </cell>
          <cell r="B1964" t="str">
            <v>MASILLA BLANCA       1491</v>
          </cell>
          <cell r="C1964" t="str">
            <v>GL</v>
          </cell>
          <cell r="D1964">
            <v>41250</v>
          </cell>
        </row>
        <row r="1965">
          <cell r="A1965">
            <v>1965</v>
          </cell>
          <cell r="B1965" t="str">
            <v>PINTURA BLANCA P/TRAFICO</v>
          </cell>
          <cell r="C1965" t="str">
            <v>GL</v>
          </cell>
          <cell r="D1965">
            <v>31920</v>
          </cell>
        </row>
        <row r="1966">
          <cell r="A1966">
            <v>1966</v>
          </cell>
          <cell r="B1966" t="str">
            <v>PINTURA NEGRA P/TABLEROS</v>
          </cell>
          <cell r="C1966" t="str">
            <v>GL</v>
          </cell>
          <cell r="D1966">
            <v>21590</v>
          </cell>
        </row>
        <row r="1967">
          <cell r="A1967">
            <v>1967</v>
          </cell>
          <cell r="B1967" t="str">
            <v>PINTU-MASTIC NEGRO</v>
          </cell>
          <cell r="C1967" t="str">
            <v>GL</v>
          </cell>
          <cell r="D1967">
            <v>25640</v>
          </cell>
        </row>
        <row r="1968">
          <cell r="A1968">
            <v>1968</v>
          </cell>
          <cell r="B1968" t="str">
            <v>BASE ANTICOR.EPOXY MINIO</v>
          </cell>
          <cell r="C1968" t="str">
            <v>QGL</v>
          </cell>
          <cell r="D1968">
            <v>34830</v>
          </cell>
        </row>
        <row r="1969">
          <cell r="A1969">
            <v>1969</v>
          </cell>
          <cell r="B1969" t="str">
            <v>BASE ANTICOR.EPOXY ROJA</v>
          </cell>
          <cell r="C1969" t="str">
            <v>GL</v>
          </cell>
          <cell r="D1969">
            <v>25520</v>
          </cell>
        </row>
        <row r="1970">
          <cell r="A1970">
            <v>1970</v>
          </cell>
          <cell r="B1970" t="str">
            <v>AROFLEX BLANCO</v>
          </cell>
          <cell r="C1970" t="str">
            <v>QGL</v>
          </cell>
          <cell r="D1970">
            <v>44820</v>
          </cell>
        </row>
        <row r="1971">
          <cell r="A1971">
            <v>1971</v>
          </cell>
          <cell r="B1971" t="str">
            <v>ALT.TEMP. NEGRO OºF-500ºF</v>
          </cell>
          <cell r="C1971" t="str">
            <v>GL</v>
          </cell>
          <cell r="D1971">
            <v>22200</v>
          </cell>
        </row>
        <row r="1972">
          <cell r="A1972">
            <v>1972</v>
          </cell>
          <cell r="B1972" t="str">
            <v>ALT.TEMP.GRIS 300ºF-800ºF</v>
          </cell>
          <cell r="C1972" t="str">
            <v>GL</v>
          </cell>
          <cell r="D1972">
            <v>91950</v>
          </cell>
        </row>
        <row r="1973">
          <cell r="A1973">
            <v>1973</v>
          </cell>
          <cell r="B1973" t="str">
            <v>ALT.TEMP.ALUM.300ºF-500ºF</v>
          </cell>
          <cell r="C1973" t="str">
            <v>GL</v>
          </cell>
          <cell r="D1973">
            <v>44520</v>
          </cell>
        </row>
        <row r="1974">
          <cell r="A1974">
            <v>1974</v>
          </cell>
          <cell r="B1974" t="str">
            <v>ALT.TEMP.ALUM400ºF-1100ºF</v>
          </cell>
          <cell r="C1974" t="str">
            <v>GL</v>
          </cell>
          <cell r="D1974">
            <v>140600</v>
          </cell>
        </row>
        <row r="1975">
          <cell r="A1975">
            <v>1975</v>
          </cell>
          <cell r="B1975" t="str">
            <v>OXIDO DE HIERRO ROJO</v>
          </cell>
          <cell r="C1975" t="str">
            <v>GL</v>
          </cell>
          <cell r="D1975">
            <v>15880</v>
          </cell>
        </row>
        <row r="1976">
          <cell r="A1976">
            <v>1976</v>
          </cell>
          <cell r="B1976" t="str">
            <v>MINIO PURO NARANJA</v>
          </cell>
          <cell r="C1976" t="str">
            <v>GL</v>
          </cell>
          <cell r="D1976">
            <v>26780</v>
          </cell>
        </row>
        <row r="1977">
          <cell r="A1977">
            <v>1977</v>
          </cell>
          <cell r="B1977" t="str">
            <v>CROMATO DE ZINC AMARILLO</v>
          </cell>
          <cell r="C1977" t="str">
            <v>GL</v>
          </cell>
          <cell r="D1977">
            <v>32790</v>
          </cell>
        </row>
        <row r="1978">
          <cell r="A1978">
            <v>1978</v>
          </cell>
          <cell r="B1978" t="str">
            <v>WASH PRIMER A PINTURA</v>
          </cell>
          <cell r="C1978" t="str">
            <v>GL</v>
          </cell>
          <cell r="D1978">
            <v>8360</v>
          </cell>
        </row>
        <row r="1979">
          <cell r="A1979">
            <v>1979</v>
          </cell>
          <cell r="B1979" t="str">
            <v>WASH PRIMER B CATALIZADOR</v>
          </cell>
          <cell r="C1979" t="str">
            <v>GL</v>
          </cell>
          <cell r="D1979">
            <v>3040</v>
          </cell>
        </row>
        <row r="1980">
          <cell r="A1980">
            <v>1980</v>
          </cell>
          <cell r="B1980" t="str">
            <v>ASFALTICA NEGRA</v>
          </cell>
          <cell r="C1980" t="str">
            <v>GL</v>
          </cell>
          <cell r="D1980">
            <v>18290</v>
          </cell>
        </row>
        <row r="1981">
          <cell r="A1981">
            <v>1981</v>
          </cell>
          <cell r="B1981" t="str">
            <v>PINTOXIDO</v>
          </cell>
          <cell r="C1981" t="str">
            <v>GL</v>
          </cell>
          <cell r="D1981">
            <v>40430</v>
          </cell>
        </row>
        <row r="1982">
          <cell r="A1982">
            <v>1982</v>
          </cell>
          <cell r="B1982" t="str">
            <v>ALUMINIO LIQ.BRILLANTE</v>
          </cell>
          <cell r="C1982" t="str">
            <v>GL</v>
          </cell>
          <cell r="D1982">
            <v>30680</v>
          </cell>
        </row>
        <row r="1983">
          <cell r="A1983">
            <v>1983</v>
          </cell>
          <cell r="B1983" t="str">
            <v>ALUMINIO BITUMINOSO</v>
          </cell>
          <cell r="C1983" t="str">
            <v>GL</v>
          </cell>
          <cell r="D1983">
            <v>30420</v>
          </cell>
        </row>
        <row r="1984">
          <cell r="A1984">
            <v>1984</v>
          </cell>
          <cell r="B1984" t="str">
            <v>BARNIZ SINT. BRILLANTE</v>
          </cell>
          <cell r="C1984" t="str">
            <v>GL</v>
          </cell>
          <cell r="D1984">
            <v>12860</v>
          </cell>
        </row>
        <row r="1985">
          <cell r="A1985">
            <v>1985</v>
          </cell>
          <cell r="B1985" t="str">
            <v>REV. INST.  &gt;10KV NO RES.</v>
          </cell>
          <cell r="C1985" t="str">
            <v>UN</v>
          </cell>
          <cell r="D1985">
            <v>21480</v>
          </cell>
        </row>
        <row r="1986">
          <cell r="A1986">
            <v>1986</v>
          </cell>
          <cell r="B1986" t="str">
            <v>BARNIZ EXTRA MATE</v>
          </cell>
          <cell r="C1986" t="str">
            <v>GL</v>
          </cell>
          <cell r="D1986">
            <v>18330</v>
          </cell>
        </row>
        <row r="1987">
          <cell r="A1987">
            <v>1987</v>
          </cell>
          <cell r="B1987" t="str">
            <v>BARNIZ VILTRIFLEX</v>
          </cell>
          <cell r="C1987" t="str">
            <v>GL</v>
          </cell>
          <cell r="D1987">
            <v>41480</v>
          </cell>
        </row>
        <row r="1988">
          <cell r="A1988">
            <v>1988</v>
          </cell>
          <cell r="B1988" t="str">
            <v>CATALIZADOR P/VITRIFLEX</v>
          </cell>
          <cell r="C1988" t="str">
            <v>GL</v>
          </cell>
          <cell r="D1988">
            <v>54830</v>
          </cell>
        </row>
        <row r="1989">
          <cell r="A1989">
            <v>1989</v>
          </cell>
          <cell r="B1989" t="str">
            <v>BARNIZ HORNEABLE BRILLANT</v>
          </cell>
          <cell r="C1989" t="str">
            <v>GL</v>
          </cell>
          <cell r="D1989">
            <v>34110</v>
          </cell>
        </row>
        <row r="1990">
          <cell r="A1990">
            <v>1990</v>
          </cell>
          <cell r="B1990" t="str">
            <v>DIELECTRICO TRANSPARENTE</v>
          </cell>
          <cell r="C1990" t="str">
            <v>GL</v>
          </cell>
          <cell r="D1990">
            <v>52270</v>
          </cell>
        </row>
        <row r="1991">
          <cell r="A1991">
            <v>1991</v>
          </cell>
          <cell r="B1991" t="str">
            <v>SELLADOR LIJABLE</v>
          </cell>
          <cell r="C1991" t="str">
            <v>GL</v>
          </cell>
          <cell r="D1991">
            <v>18940</v>
          </cell>
        </row>
        <row r="1992">
          <cell r="A1992">
            <v>1992</v>
          </cell>
          <cell r="B1992" t="str">
            <v>SELLADOR ALTOS SOLIDOS</v>
          </cell>
          <cell r="C1992" t="str">
            <v>GL</v>
          </cell>
          <cell r="D1992">
            <v>21560</v>
          </cell>
        </row>
        <row r="1993">
          <cell r="A1993">
            <v>1993</v>
          </cell>
          <cell r="B1993" t="str">
            <v>PINTULACA BRILLANTE</v>
          </cell>
          <cell r="C1993" t="str">
            <v>GL</v>
          </cell>
          <cell r="D1993">
            <v>20090</v>
          </cell>
        </row>
        <row r="1994">
          <cell r="A1994">
            <v>1994</v>
          </cell>
          <cell r="B1994" t="str">
            <v>PINTULACA MATE</v>
          </cell>
          <cell r="C1994" t="str">
            <v>GL</v>
          </cell>
          <cell r="D1994">
            <v>21060</v>
          </cell>
        </row>
        <row r="1995">
          <cell r="A1995">
            <v>1995</v>
          </cell>
          <cell r="B1995" t="str">
            <v>ULTRALAC MATE</v>
          </cell>
          <cell r="C1995" t="str">
            <v>GL</v>
          </cell>
          <cell r="D1995">
            <v>15240</v>
          </cell>
        </row>
        <row r="1996">
          <cell r="A1996">
            <v>1996</v>
          </cell>
          <cell r="B1996" t="str">
            <v>CONTADORES MONOFASICO</v>
          </cell>
          <cell r="C1996" t="str">
            <v>UN</v>
          </cell>
          <cell r="D1996">
            <v>14320</v>
          </cell>
        </row>
        <row r="1997">
          <cell r="A1997">
            <v>1997</v>
          </cell>
          <cell r="B1997" t="str">
            <v>BASE BLANCA ULTRALAC</v>
          </cell>
          <cell r="C1997" t="str">
            <v>GL</v>
          </cell>
          <cell r="D1997">
            <v>16820</v>
          </cell>
        </row>
        <row r="1998">
          <cell r="A1998">
            <v>1998</v>
          </cell>
          <cell r="B1998" t="str">
            <v>PINTULACA BLANCA</v>
          </cell>
          <cell r="C1998" t="str">
            <v>GL</v>
          </cell>
          <cell r="D1998">
            <v>27580</v>
          </cell>
        </row>
        <row r="1999">
          <cell r="A1999">
            <v>1999</v>
          </cell>
          <cell r="B1999" t="str">
            <v>CONTADORES BIFASICO</v>
          </cell>
          <cell r="C1999" t="str">
            <v>UN</v>
          </cell>
          <cell r="D1999">
            <v>14320</v>
          </cell>
        </row>
        <row r="2000">
          <cell r="A2000">
            <v>2000</v>
          </cell>
          <cell r="B2000" t="str">
            <v>TAPAPOROS NOGAL</v>
          </cell>
          <cell r="C2000" t="str">
            <v>GL</v>
          </cell>
          <cell r="D2000">
            <v>15690</v>
          </cell>
        </row>
        <row r="2001">
          <cell r="A2001">
            <v>2001</v>
          </cell>
          <cell r="B2001" t="str">
            <v>MASILLA EXTRARAPIDA GRIS</v>
          </cell>
          <cell r="C2001" t="str">
            <v>GL</v>
          </cell>
          <cell r="D2001">
            <v>23740</v>
          </cell>
        </row>
        <row r="2002">
          <cell r="A2002">
            <v>2002</v>
          </cell>
          <cell r="B2002" t="str">
            <v>MASILLA GRIS CONCENTRADA</v>
          </cell>
          <cell r="C2002" t="str">
            <v>GL</v>
          </cell>
          <cell r="D2002">
            <v>21740</v>
          </cell>
        </row>
        <row r="2003">
          <cell r="A2003">
            <v>2003</v>
          </cell>
          <cell r="B2003" t="str">
            <v>PASTA PULIDORA BLANCA</v>
          </cell>
          <cell r="C2003" t="str">
            <v>GL</v>
          </cell>
          <cell r="D2003">
            <v>17570</v>
          </cell>
        </row>
        <row r="2004">
          <cell r="A2004">
            <v>2004</v>
          </cell>
          <cell r="B2004" t="str">
            <v>PERMEX LISO</v>
          </cell>
          <cell r="C2004" t="str">
            <v>GL</v>
          </cell>
          <cell r="D2004">
            <v>13600</v>
          </cell>
        </row>
        <row r="2005">
          <cell r="A2005">
            <v>2005</v>
          </cell>
          <cell r="B2005" t="str">
            <v>PERMEX CORRUGADO</v>
          </cell>
          <cell r="C2005" t="str">
            <v>GL</v>
          </cell>
          <cell r="D2005">
            <v>14790</v>
          </cell>
        </row>
        <row r="2006">
          <cell r="A2006">
            <v>2006</v>
          </cell>
          <cell r="B2006" t="str">
            <v>DISOLVENTE THINNER</v>
          </cell>
          <cell r="C2006" t="str">
            <v>GL</v>
          </cell>
          <cell r="D2006">
            <v>9117</v>
          </cell>
        </row>
        <row r="2007">
          <cell r="A2007">
            <v>2007</v>
          </cell>
          <cell r="B2007" t="str">
            <v>AYUDANTE ALB. -HORA</v>
          </cell>
          <cell r="C2007" t="str">
            <v>HH</v>
          </cell>
          <cell r="D2007">
            <v>2000</v>
          </cell>
        </row>
        <row r="2008">
          <cell r="A2008">
            <v>2008</v>
          </cell>
          <cell r="B2008" t="str">
            <v>OFICIAL ALB .-HORA</v>
          </cell>
          <cell r="C2008" t="str">
            <v>HH</v>
          </cell>
          <cell r="D2008">
            <v>3200</v>
          </cell>
        </row>
        <row r="2009">
          <cell r="A2009">
            <v>2009</v>
          </cell>
          <cell r="B2009" t="str">
            <v>ENTREPISO PAL.   40x70x20</v>
          </cell>
          <cell r="C2009" t="str">
            <v>UN</v>
          </cell>
          <cell r="D2009">
            <v>1290</v>
          </cell>
        </row>
        <row r="2010">
          <cell r="A2010">
            <v>2010</v>
          </cell>
          <cell r="B2010" t="str">
            <v>CONTADORES TRIFASICO</v>
          </cell>
          <cell r="C2010" t="str">
            <v>UN</v>
          </cell>
          <cell r="D2010">
            <v>14320</v>
          </cell>
        </row>
        <row r="2011">
          <cell r="A2011">
            <v>2011</v>
          </cell>
          <cell r="B2011" t="str">
            <v>REV. TRANSFORM. 5-15  KVA</v>
          </cell>
          <cell r="C2011" t="str">
            <v>UN</v>
          </cell>
          <cell r="D2011">
            <v>14320</v>
          </cell>
        </row>
        <row r="2012">
          <cell r="A2012">
            <v>2012</v>
          </cell>
          <cell r="B2012" t="str">
            <v>REV. TRANSFORM.25-45  KVA</v>
          </cell>
          <cell r="C2012" t="str">
            <v>UN</v>
          </cell>
          <cell r="D2012">
            <v>21480</v>
          </cell>
        </row>
        <row r="2013">
          <cell r="A2013">
            <v>2013</v>
          </cell>
          <cell r="B2013" t="str">
            <v>RESIDENTE-SUELDO</v>
          </cell>
          <cell r="C2013" t="str">
            <v>MS</v>
          </cell>
          <cell r="D2013">
            <v>1032030</v>
          </cell>
        </row>
        <row r="2014">
          <cell r="A2014">
            <v>2014</v>
          </cell>
          <cell r="B2014" t="str">
            <v>MAESTRO GENERAL-SUELDO</v>
          </cell>
          <cell r="C2014" t="str">
            <v>MS</v>
          </cell>
          <cell r="D2014">
            <v>713821</v>
          </cell>
        </row>
        <row r="2015">
          <cell r="A2015">
            <v>2015</v>
          </cell>
          <cell r="B2015" t="str">
            <v>CONTRAMAESTRO-SUELDO</v>
          </cell>
          <cell r="C2015" t="str">
            <v>MS</v>
          </cell>
          <cell r="D2015">
            <v>550416</v>
          </cell>
        </row>
        <row r="2016">
          <cell r="A2016">
            <v>2016</v>
          </cell>
          <cell r="B2016" t="str">
            <v>ALMACENISTA-SUELDO</v>
          </cell>
          <cell r="C2016" t="str">
            <v>MS</v>
          </cell>
          <cell r="D2016">
            <v>430012</v>
          </cell>
        </row>
        <row r="2017">
          <cell r="A2017">
            <v>2017</v>
          </cell>
          <cell r="B2017" t="str">
            <v>CELADOR-SUELDO</v>
          </cell>
          <cell r="C2017" t="str">
            <v>MS</v>
          </cell>
          <cell r="D2017">
            <v>344010</v>
          </cell>
        </row>
        <row r="2018">
          <cell r="A2018">
            <v>2018</v>
          </cell>
          <cell r="B2018" t="str">
            <v>OFICIAL ALB.-SUELDO</v>
          </cell>
          <cell r="C2018" t="str">
            <v>DD</v>
          </cell>
          <cell r="D2018">
            <v>20000</v>
          </cell>
        </row>
        <row r="2019">
          <cell r="A2019">
            <v>2019</v>
          </cell>
          <cell r="B2019" t="str">
            <v>AYUDANTE ALB.</v>
          </cell>
          <cell r="C2019" t="str">
            <v>DD</v>
          </cell>
          <cell r="D2019">
            <v>10000</v>
          </cell>
        </row>
        <row r="2020">
          <cell r="A2020">
            <v>2020</v>
          </cell>
          <cell r="B2020" t="str">
            <v>RESIDENTE CON PREST.</v>
          </cell>
          <cell r="C2020" t="str">
            <v>MS</v>
          </cell>
          <cell r="D2020">
            <v>1610380</v>
          </cell>
        </row>
        <row r="2021">
          <cell r="A2021">
            <v>2021</v>
          </cell>
          <cell r="B2021" t="str">
            <v>MAESTRO GENERAL CON PREST</v>
          </cell>
          <cell r="C2021" t="str">
            <v>MS</v>
          </cell>
          <cell r="D2021">
            <v>1113846</v>
          </cell>
        </row>
        <row r="2022">
          <cell r="A2022">
            <v>2022</v>
          </cell>
          <cell r="B2022" t="str">
            <v>CONTRAMAESTRO CON PREST.</v>
          </cell>
          <cell r="C2022" t="str">
            <v>MS</v>
          </cell>
          <cell r="D2022">
            <v>860025</v>
          </cell>
        </row>
        <row r="2023">
          <cell r="A2023">
            <v>2023</v>
          </cell>
          <cell r="B2023" t="str">
            <v>OFICIAL ALB.-</v>
          </cell>
          <cell r="C2023" t="str">
            <v>MS</v>
          </cell>
          <cell r="D2023">
            <v>619232</v>
          </cell>
        </row>
        <row r="2024">
          <cell r="A2024">
            <v>2024</v>
          </cell>
          <cell r="B2024" t="str">
            <v>AYUDANTE ALB. 2-CON PREST</v>
          </cell>
          <cell r="C2024" t="str">
            <v>MS</v>
          </cell>
          <cell r="D2024">
            <v>429273</v>
          </cell>
        </row>
        <row r="2025">
          <cell r="A2025">
            <v>2025</v>
          </cell>
          <cell r="B2025" t="str">
            <v>ALMACENISTA CON PREST.</v>
          </cell>
          <cell r="C2025" t="str">
            <v>MS</v>
          </cell>
          <cell r="D2025">
            <v>672625</v>
          </cell>
        </row>
        <row r="2026">
          <cell r="A2026">
            <v>2026</v>
          </cell>
          <cell r="B2026" t="str">
            <v>CELADOR CON PREST.</v>
          </cell>
          <cell r="C2026" t="str">
            <v>MS</v>
          </cell>
          <cell r="D2026">
            <v>562938</v>
          </cell>
        </row>
        <row r="2027">
          <cell r="A2027">
            <v>2027</v>
          </cell>
          <cell r="B2027" t="str">
            <v>ENTREPISO PAL.   25x80x20</v>
          </cell>
          <cell r="C2027" t="str">
            <v>UN</v>
          </cell>
          <cell r="D2027">
            <v>1180</v>
          </cell>
        </row>
        <row r="2028">
          <cell r="A2028">
            <v>2028</v>
          </cell>
          <cell r="B2028" t="str">
            <v>ENTREPISO PAL.   30x80x20</v>
          </cell>
          <cell r="C2028" t="str">
            <v>UN</v>
          </cell>
          <cell r="D2028">
            <v>1300</v>
          </cell>
        </row>
        <row r="2029">
          <cell r="A2029">
            <v>2029</v>
          </cell>
          <cell r="B2029" t="str">
            <v>CONTADOR MONOFASICO</v>
          </cell>
          <cell r="C2029" t="str">
            <v>UN</v>
          </cell>
          <cell r="D2029">
            <v>3203</v>
          </cell>
        </row>
        <row r="2030">
          <cell r="A2030">
            <v>2030</v>
          </cell>
          <cell r="B2030" t="str">
            <v>CONTADOR TRIFASICO</v>
          </cell>
          <cell r="C2030" t="str">
            <v>UN</v>
          </cell>
          <cell r="D2030">
            <v>12824</v>
          </cell>
        </row>
        <row r="2031">
          <cell r="A2031">
            <v>2031</v>
          </cell>
          <cell r="B2031" t="str">
            <v>GEOMEMBRANA POLY-FLEX  20</v>
          </cell>
          <cell r="C2031" t="str">
            <v>M2</v>
          </cell>
          <cell r="D2031">
            <v>2552</v>
          </cell>
        </row>
        <row r="2032">
          <cell r="A2032">
            <v>2032</v>
          </cell>
          <cell r="B2032" t="str">
            <v>ENTREPISO PAL.   35x80x20</v>
          </cell>
          <cell r="C2032" t="str">
            <v>UN</v>
          </cell>
          <cell r="D2032">
            <v>1330</v>
          </cell>
        </row>
        <row r="2033">
          <cell r="A2033">
            <v>2033</v>
          </cell>
          <cell r="B2033" t="str">
            <v>ENTREP.PRENSVIBR.30X60X20</v>
          </cell>
          <cell r="C2033" t="str">
            <v>UN</v>
          </cell>
          <cell r="D2033">
            <v>1000</v>
          </cell>
        </row>
        <row r="2034">
          <cell r="A2034">
            <v>2034</v>
          </cell>
          <cell r="B2034" t="str">
            <v>GEOMEMBRANA PERMAFLEX</v>
          </cell>
          <cell r="C2034" t="str">
            <v>M2</v>
          </cell>
          <cell r="D2034">
            <v>2644</v>
          </cell>
        </row>
        <row r="2035">
          <cell r="A2035">
            <v>2035</v>
          </cell>
          <cell r="B2035" t="str">
            <v>GEOMEMBRANA PERMAFLEX  01</v>
          </cell>
          <cell r="C2035" t="str">
            <v>M2</v>
          </cell>
          <cell r="D2035">
            <v>3967</v>
          </cell>
        </row>
        <row r="2036">
          <cell r="A2036">
            <v>2036</v>
          </cell>
          <cell r="B2036" t="str">
            <v>GEOMEMBRANA PERMAFLEX  02</v>
          </cell>
          <cell r="C2036" t="str">
            <v>M2</v>
          </cell>
          <cell r="D2036">
            <v>3422</v>
          </cell>
        </row>
        <row r="2037">
          <cell r="A2037">
            <v>2037</v>
          </cell>
          <cell r="B2037" t="str">
            <v>REV. TRANSFORM.50-125 KVA</v>
          </cell>
          <cell r="C2037" t="str">
            <v>UN</v>
          </cell>
          <cell r="D2037">
            <v>35798</v>
          </cell>
        </row>
        <row r="2038">
          <cell r="A2038">
            <v>2038</v>
          </cell>
          <cell r="B2038" t="str">
            <v>REV. TRANSFOR.150-225 KVA</v>
          </cell>
          <cell r="C2038" t="str">
            <v>UN</v>
          </cell>
          <cell r="D2038">
            <v>50116</v>
          </cell>
        </row>
        <row r="2039">
          <cell r="A2039">
            <v>2039</v>
          </cell>
          <cell r="B2039" t="str">
            <v>GEOMEMBRANA PERMAFLEX  03</v>
          </cell>
          <cell r="C2039" t="str">
            <v>M2</v>
          </cell>
          <cell r="D2039">
            <v>5133</v>
          </cell>
        </row>
        <row r="2040">
          <cell r="A2040">
            <v>2040</v>
          </cell>
          <cell r="B2040" t="str">
            <v>ENTREP.PRENSVIBR.35X60X20</v>
          </cell>
          <cell r="C2040" t="str">
            <v>UN</v>
          </cell>
          <cell r="D2040">
            <v>1078</v>
          </cell>
        </row>
        <row r="2041">
          <cell r="A2041">
            <v>2041</v>
          </cell>
          <cell r="B2041" t="str">
            <v>GEOMEMBRANA PERMAFLEX  04</v>
          </cell>
          <cell r="C2041" t="str">
            <v>M2</v>
          </cell>
          <cell r="D2041">
            <v>5916</v>
          </cell>
        </row>
        <row r="2042">
          <cell r="A2042">
            <v>2042</v>
          </cell>
          <cell r="B2042" t="str">
            <v>ENTREP.PRENSVIBR.40X60X20</v>
          </cell>
          <cell r="C2042" t="str">
            <v>UN</v>
          </cell>
          <cell r="D2042">
            <v>1175</v>
          </cell>
        </row>
        <row r="2043">
          <cell r="A2043">
            <v>2043</v>
          </cell>
          <cell r="B2043" t="str">
            <v>MANGUERA JARDIN       1/2</v>
          </cell>
          <cell r="C2043" t="str">
            <v>ML</v>
          </cell>
          <cell r="D2043">
            <v>705</v>
          </cell>
        </row>
        <row r="2044">
          <cell r="A2044">
            <v>2044</v>
          </cell>
          <cell r="B2044" t="str">
            <v>CLAVO LISO             1"</v>
          </cell>
          <cell r="C2044" t="str">
            <v>LB</v>
          </cell>
          <cell r="D2044">
            <v>2780</v>
          </cell>
        </row>
        <row r="2045">
          <cell r="A2045">
            <v>2045</v>
          </cell>
          <cell r="B2045" t="str">
            <v>CLAVO LISO         1 1/2"</v>
          </cell>
          <cell r="C2045" t="str">
            <v>LB</v>
          </cell>
          <cell r="D2045">
            <v>2780</v>
          </cell>
        </row>
        <row r="2046">
          <cell r="A2046">
            <v>2046</v>
          </cell>
          <cell r="B2046" t="str">
            <v>CLAVO ESTRIADO         1"</v>
          </cell>
          <cell r="C2046" t="str">
            <v>LB</v>
          </cell>
          <cell r="D2046">
            <v>2900</v>
          </cell>
        </row>
        <row r="2047">
          <cell r="A2047">
            <v>2047</v>
          </cell>
          <cell r="B2047" t="str">
            <v>PIRLAN EN BRONCE</v>
          </cell>
          <cell r="C2047" t="str">
            <v>ML</v>
          </cell>
          <cell r="D2047">
            <v>4254</v>
          </cell>
        </row>
        <row r="2048">
          <cell r="A2048">
            <v>2048</v>
          </cell>
          <cell r="B2048" t="str">
            <v>REV. TRANSFOR.250-400 KVA</v>
          </cell>
          <cell r="C2048" t="str">
            <v>UN</v>
          </cell>
          <cell r="D2048">
            <v>71000</v>
          </cell>
        </row>
        <row r="2049">
          <cell r="A2049">
            <v>2049</v>
          </cell>
          <cell r="B2049" t="str">
            <v>REV. TRANSFOR.500-MFS KVA</v>
          </cell>
          <cell r="C2049" t="str">
            <v>UN</v>
          </cell>
          <cell r="D2049">
            <v>143193</v>
          </cell>
        </row>
        <row r="2050">
          <cell r="A2050">
            <v>2050</v>
          </cell>
          <cell r="B2050" t="str">
            <v>VINISOL TRAFICO 2mm</v>
          </cell>
          <cell r="C2050" t="str">
            <v>M2</v>
          </cell>
          <cell r="D2050">
            <v>10450</v>
          </cell>
        </row>
        <row r="2051">
          <cell r="A2051">
            <v>2051</v>
          </cell>
          <cell r="B2051" t="str">
            <v>DILATACION EN BRONCE PC13</v>
          </cell>
          <cell r="C2051" t="str">
            <v>ML</v>
          </cell>
          <cell r="D2051">
            <v>4060</v>
          </cell>
        </row>
        <row r="2052">
          <cell r="A2052">
            <v>2052</v>
          </cell>
          <cell r="B2052" t="str">
            <v>BALD.PISO JONICO  15x22.5</v>
          </cell>
          <cell r="C2052" t="str">
            <v>M2</v>
          </cell>
          <cell r="D2052">
            <v>8352</v>
          </cell>
        </row>
        <row r="2053">
          <cell r="A2053">
            <v>2053</v>
          </cell>
          <cell r="B2053" t="str">
            <v>CLOSET INGLES  METAL</v>
          </cell>
          <cell r="C2053" t="str">
            <v>M2</v>
          </cell>
          <cell r="D2053">
            <v>89283</v>
          </cell>
        </row>
        <row r="2054">
          <cell r="A2054">
            <v>2054</v>
          </cell>
          <cell r="B2054" t="str">
            <v>VINISOL TRAFICO 3mm</v>
          </cell>
          <cell r="C2054" t="str">
            <v>M2</v>
          </cell>
          <cell r="D2054">
            <v>14110</v>
          </cell>
        </row>
        <row r="2055">
          <cell r="A2055">
            <v>2055</v>
          </cell>
          <cell r="B2055" t="str">
            <v>RECONEXION NO RES. &lt;=10KV</v>
          </cell>
          <cell r="C2055" t="str">
            <v>UN</v>
          </cell>
          <cell r="D2055">
            <v>7161</v>
          </cell>
        </row>
        <row r="2056">
          <cell r="A2056">
            <v>2056</v>
          </cell>
          <cell r="B2056" t="str">
            <v>RECONEXION NO RES. &gt; 10KV</v>
          </cell>
          <cell r="C2056" t="str">
            <v>UN</v>
          </cell>
          <cell r="D2056">
            <v>21480</v>
          </cell>
        </row>
        <row r="2057">
          <cell r="A2057">
            <v>2057</v>
          </cell>
          <cell r="B2057" t="str">
            <v>LISTON PISO ORDINARIO</v>
          </cell>
          <cell r="C2057" t="str">
            <v>M2</v>
          </cell>
          <cell r="D2057">
            <v>5320</v>
          </cell>
        </row>
        <row r="2058">
          <cell r="A2058">
            <v>2058</v>
          </cell>
          <cell r="B2058" t="str">
            <v>LISTON PISO AMARILLO</v>
          </cell>
          <cell r="C2058" t="str">
            <v>M2</v>
          </cell>
          <cell r="D2058">
            <v>8860</v>
          </cell>
        </row>
        <row r="2059">
          <cell r="A2059">
            <v>2059</v>
          </cell>
          <cell r="B2059" t="str">
            <v>C.RASO CARRIL OCULTO</v>
          </cell>
          <cell r="C2059" t="str">
            <v>M2</v>
          </cell>
          <cell r="D2059">
            <v>49500</v>
          </cell>
        </row>
        <row r="2060">
          <cell r="A2060">
            <v>2060</v>
          </cell>
          <cell r="B2060" t="str">
            <v>C.RASO CARRIL VISTO</v>
          </cell>
          <cell r="C2060" t="str">
            <v>M2</v>
          </cell>
          <cell r="D2060">
            <v>29500</v>
          </cell>
        </row>
        <row r="2061">
          <cell r="A2061">
            <v>2061</v>
          </cell>
          <cell r="B2061" t="str">
            <v>C.RASO CARRIL SEMI OCULTO</v>
          </cell>
          <cell r="C2061" t="str">
            <v>M2</v>
          </cell>
          <cell r="D2061">
            <v>33500</v>
          </cell>
        </row>
        <row r="2062">
          <cell r="A2062">
            <v>2062</v>
          </cell>
          <cell r="B2062" t="str">
            <v>SOLDADURA SP-13      1/8"</v>
          </cell>
          <cell r="C2062" t="str">
            <v>KL</v>
          </cell>
          <cell r="D2062">
            <v>2200</v>
          </cell>
        </row>
        <row r="2063">
          <cell r="A2063">
            <v>2063</v>
          </cell>
          <cell r="B2063" t="str">
            <v>CLOSET VENECIA METAL</v>
          </cell>
          <cell r="C2063" t="str">
            <v>M2</v>
          </cell>
          <cell r="D2063">
            <v>97141</v>
          </cell>
        </row>
        <row r="2064">
          <cell r="A2064">
            <v>2064</v>
          </cell>
          <cell r="B2064" t="str">
            <v>MOLDURA 1 AL 6</v>
          </cell>
          <cell r="C2064" t="str">
            <v>M2</v>
          </cell>
          <cell r="D2064">
            <v>5590</v>
          </cell>
        </row>
        <row r="2065">
          <cell r="A2065">
            <v>2065</v>
          </cell>
          <cell r="B2065" t="str">
            <v>CORNISA  16 (CORTINERO)</v>
          </cell>
          <cell r="C2065" t="str">
            <v>M2</v>
          </cell>
          <cell r="D2065">
            <v>10400</v>
          </cell>
        </row>
        <row r="2066">
          <cell r="A2066">
            <v>2066</v>
          </cell>
          <cell r="B2066" t="str">
            <v>CORNISA DE LUZ 3-8</v>
          </cell>
          <cell r="C2066" t="str">
            <v>M2</v>
          </cell>
          <cell r="D2066">
            <v>10400</v>
          </cell>
        </row>
        <row r="2067">
          <cell r="A2067">
            <v>2067</v>
          </cell>
          <cell r="B2067" t="str">
            <v>BAQUETONES</v>
          </cell>
          <cell r="C2067" t="str">
            <v>M2</v>
          </cell>
          <cell r="D2067">
            <v>6340</v>
          </cell>
        </row>
        <row r="2068">
          <cell r="A2068">
            <v>2068</v>
          </cell>
          <cell r="B2068" t="str">
            <v>CORNISA 1-15</v>
          </cell>
          <cell r="C2068" t="str">
            <v>M2</v>
          </cell>
          <cell r="D2068">
            <v>10400</v>
          </cell>
        </row>
        <row r="2069">
          <cell r="A2069">
            <v>2069</v>
          </cell>
          <cell r="B2069" t="str">
            <v>ANGULARES 2-4-5-9</v>
          </cell>
          <cell r="C2069" t="str">
            <v>M2</v>
          </cell>
          <cell r="D2069">
            <v>5675</v>
          </cell>
        </row>
        <row r="2070">
          <cell r="A2070">
            <v>2070</v>
          </cell>
          <cell r="B2070" t="str">
            <v>FRISO 1-10</v>
          </cell>
          <cell r="C2070" t="str">
            <v>M2</v>
          </cell>
          <cell r="D2070">
            <v>10400</v>
          </cell>
        </row>
        <row r="2071">
          <cell r="A2071">
            <v>2071</v>
          </cell>
          <cell r="B2071" t="str">
            <v>AROS # 1</v>
          </cell>
          <cell r="C2071" t="str">
            <v>M2</v>
          </cell>
          <cell r="D2071">
            <v>8500</v>
          </cell>
        </row>
        <row r="2072">
          <cell r="A2072">
            <v>2072</v>
          </cell>
          <cell r="B2072" t="str">
            <v>APLIQUE DE LUZ</v>
          </cell>
          <cell r="C2072" t="str">
            <v>M2</v>
          </cell>
          <cell r="D2072">
            <v>22500</v>
          </cell>
        </row>
        <row r="2073">
          <cell r="A2073">
            <v>2073</v>
          </cell>
          <cell r="B2073" t="str">
            <v>AROS # 2-3</v>
          </cell>
          <cell r="C2073" t="str">
            <v>M2</v>
          </cell>
          <cell r="D2073">
            <v>8500</v>
          </cell>
        </row>
        <row r="2074">
          <cell r="A2074">
            <v>2074</v>
          </cell>
          <cell r="B2074" t="str">
            <v>C.RASO ACE.CELL-MOD  5x5</v>
          </cell>
          <cell r="C2074" t="str">
            <v>M2</v>
          </cell>
          <cell r="D2074">
            <v>120640</v>
          </cell>
        </row>
        <row r="2075">
          <cell r="A2075">
            <v>2075</v>
          </cell>
          <cell r="B2075" t="str">
            <v>C.RASO ACE.CELL MOD 10x10</v>
          </cell>
          <cell r="C2075" t="str">
            <v>M2</v>
          </cell>
          <cell r="D2075">
            <v>63568</v>
          </cell>
        </row>
        <row r="2076">
          <cell r="A2076">
            <v>2076</v>
          </cell>
          <cell r="B2076" t="str">
            <v>C.RASO ACE.CELL MOD 15x15</v>
          </cell>
          <cell r="C2076" t="str">
            <v>M2</v>
          </cell>
          <cell r="D2076">
            <v>43616</v>
          </cell>
        </row>
        <row r="2077">
          <cell r="A2077">
            <v>2077</v>
          </cell>
          <cell r="B2077" t="str">
            <v>C.RASO ACE.CELL MOD 20x20</v>
          </cell>
          <cell r="C2077" t="str">
            <v>M2</v>
          </cell>
          <cell r="D2077">
            <v>34336</v>
          </cell>
        </row>
        <row r="2078">
          <cell r="A2078">
            <v>2078</v>
          </cell>
          <cell r="B2078" t="str">
            <v>C.RASO AL.CELL MOD  5x5</v>
          </cell>
          <cell r="C2078" t="str">
            <v>M2</v>
          </cell>
          <cell r="D2078">
            <v>219240</v>
          </cell>
        </row>
        <row r="2079">
          <cell r="A2079">
            <v>2079</v>
          </cell>
          <cell r="B2079" t="str">
            <v>C.RASO AL.CELL MOD 10x10</v>
          </cell>
          <cell r="C2079" t="str">
            <v>M2</v>
          </cell>
          <cell r="D2079">
            <v>112868</v>
          </cell>
        </row>
        <row r="2080">
          <cell r="A2080">
            <v>2080</v>
          </cell>
          <cell r="B2080" t="str">
            <v>C.RASO AL.CELL MOD 15x15</v>
          </cell>
          <cell r="C2080" t="str">
            <v>M2</v>
          </cell>
          <cell r="D2080">
            <v>76096</v>
          </cell>
        </row>
        <row r="2081">
          <cell r="A2081">
            <v>2081</v>
          </cell>
          <cell r="B2081" t="str">
            <v>C.RASO AL.CELL MOD 20x20</v>
          </cell>
          <cell r="C2081" t="str">
            <v>M2</v>
          </cell>
          <cell r="D2081">
            <v>59856</v>
          </cell>
        </row>
        <row r="2082">
          <cell r="A2082">
            <v>2082</v>
          </cell>
          <cell r="B2082" t="str">
            <v>SOLDADURA SP-13     3/32"</v>
          </cell>
          <cell r="C2082" t="str">
            <v>KL</v>
          </cell>
          <cell r="D2082">
            <v>4601</v>
          </cell>
        </row>
        <row r="2083">
          <cell r="A2083">
            <v>2083</v>
          </cell>
          <cell r="B2083" t="str">
            <v>C.RASO ACE DECOR.  84R</v>
          </cell>
          <cell r="C2083" t="str">
            <v>M2</v>
          </cell>
          <cell r="D2083">
            <v>51620</v>
          </cell>
        </row>
        <row r="2084">
          <cell r="A2084">
            <v>2084</v>
          </cell>
          <cell r="B2084" t="str">
            <v>C.RASO ACE DECOR.  84R 01</v>
          </cell>
          <cell r="C2084" t="str">
            <v>M2</v>
          </cell>
          <cell r="D2084">
            <v>103240</v>
          </cell>
        </row>
        <row r="2085">
          <cell r="A2085">
            <v>2085</v>
          </cell>
          <cell r="B2085" t="str">
            <v>C.RASO ACE DECOR. 130B</v>
          </cell>
          <cell r="C2085" t="str">
            <v>M2</v>
          </cell>
          <cell r="D2085">
            <v>57768</v>
          </cell>
        </row>
        <row r="2086">
          <cell r="A2086">
            <v>2086</v>
          </cell>
          <cell r="B2086" t="str">
            <v>RECONEXION RESID. E-1</v>
          </cell>
          <cell r="C2086" t="str">
            <v>UN</v>
          </cell>
          <cell r="D2086">
            <v>1429</v>
          </cell>
        </row>
        <row r="2087">
          <cell r="A2087">
            <v>2087</v>
          </cell>
          <cell r="B2087" t="str">
            <v>C.RASO ACE ACUST.  84R</v>
          </cell>
          <cell r="C2087" t="str">
            <v>M2</v>
          </cell>
          <cell r="D2087">
            <v>58580</v>
          </cell>
        </row>
        <row r="2088">
          <cell r="A2088">
            <v>2088</v>
          </cell>
          <cell r="B2088" t="str">
            <v>GEOMEMBRANA POLY-FLEX  30</v>
          </cell>
          <cell r="C2088" t="str">
            <v>M2</v>
          </cell>
          <cell r="D2088">
            <v>3480</v>
          </cell>
        </row>
        <row r="2089">
          <cell r="A2089">
            <v>2089</v>
          </cell>
          <cell r="B2089" t="str">
            <v>C.RASO ACE ACUST. 130B</v>
          </cell>
          <cell r="C2089" t="str">
            <v>M2</v>
          </cell>
          <cell r="D2089">
            <v>64727</v>
          </cell>
        </row>
        <row r="2090">
          <cell r="A2090">
            <v>2090</v>
          </cell>
          <cell r="B2090" t="str">
            <v>RECONEXION RESID. E-2</v>
          </cell>
          <cell r="C2090" t="str">
            <v>UN</v>
          </cell>
          <cell r="D2090">
            <v>2148</v>
          </cell>
        </row>
        <row r="2091">
          <cell r="A2091">
            <v>2091</v>
          </cell>
          <cell r="B2091" t="str">
            <v>C.RASO ACE SELL.   84R</v>
          </cell>
          <cell r="C2091" t="str">
            <v>M2</v>
          </cell>
          <cell r="D2091">
            <v>63220</v>
          </cell>
        </row>
        <row r="2092">
          <cell r="A2092">
            <v>2092</v>
          </cell>
          <cell r="B2092" t="str">
            <v>C.RASO ACE SELL.   84R 01</v>
          </cell>
          <cell r="C2092" t="str">
            <v>M2</v>
          </cell>
          <cell r="D2092">
            <v>63220</v>
          </cell>
        </row>
        <row r="2093">
          <cell r="A2093">
            <v>2093</v>
          </cell>
          <cell r="B2093" t="str">
            <v>C.RASO ACE SELL.  130B</v>
          </cell>
          <cell r="C2093" t="str">
            <v>M2</v>
          </cell>
          <cell r="D2093">
            <v>35032</v>
          </cell>
        </row>
        <row r="2094">
          <cell r="A2094">
            <v>2094</v>
          </cell>
          <cell r="B2094" t="str">
            <v>C.RASO GALV. DECOR.  98Z</v>
          </cell>
          <cell r="C2094" t="str">
            <v>M2</v>
          </cell>
          <cell r="D2094">
            <v>34220</v>
          </cell>
        </row>
        <row r="2095">
          <cell r="A2095">
            <v>2095</v>
          </cell>
          <cell r="B2095" t="str">
            <v>C.RASO GALV. DECOR.  9801</v>
          </cell>
          <cell r="C2095" t="str">
            <v>M2</v>
          </cell>
          <cell r="D2095">
            <v>35960</v>
          </cell>
        </row>
        <row r="2096">
          <cell r="A2096">
            <v>2096</v>
          </cell>
          <cell r="B2096" t="str">
            <v>C.RASO ALUZ. DECOR.  84R</v>
          </cell>
          <cell r="C2096" t="str">
            <v>M2</v>
          </cell>
          <cell r="D2096">
            <v>40600</v>
          </cell>
        </row>
        <row r="2097">
          <cell r="A2097">
            <v>2097</v>
          </cell>
          <cell r="B2097" t="str">
            <v>C.RASO ALUZ. DECOR.  8401</v>
          </cell>
          <cell r="C2097" t="str">
            <v>M2</v>
          </cell>
          <cell r="D2097">
            <v>44080</v>
          </cell>
        </row>
        <row r="2098">
          <cell r="A2098">
            <v>2098</v>
          </cell>
          <cell r="B2098" t="str">
            <v>C.RASO ALUZ. DECOR.  30B</v>
          </cell>
          <cell r="C2098" t="str">
            <v>M2</v>
          </cell>
          <cell r="D2098">
            <v>95700</v>
          </cell>
        </row>
        <row r="2099">
          <cell r="A2099">
            <v>2099</v>
          </cell>
          <cell r="B2099" t="str">
            <v>C.RASO ALUZ. ACUST.  98Z</v>
          </cell>
          <cell r="C2099" t="str">
            <v>M2</v>
          </cell>
          <cell r="D2099">
            <v>33988</v>
          </cell>
        </row>
        <row r="2100">
          <cell r="A2100">
            <v>2100</v>
          </cell>
          <cell r="B2100" t="str">
            <v>C.RASO ALUZ. ACUST.  9801</v>
          </cell>
          <cell r="C2100" t="str">
            <v>M2</v>
          </cell>
          <cell r="D2100">
            <v>35264</v>
          </cell>
        </row>
        <row r="2101">
          <cell r="A2101">
            <v>2101</v>
          </cell>
          <cell r="B2101" t="str">
            <v>C.RASO ALUZ. ACUST.  84R</v>
          </cell>
          <cell r="C2101" t="str">
            <v>M2</v>
          </cell>
          <cell r="D2101">
            <v>47560</v>
          </cell>
        </row>
        <row r="2102">
          <cell r="A2102">
            <v>2102</v>
          </cell>
          <cell r="B2102" t="str">
            <v>C.RASO ALUZ. ACUST.  8401</v>
          </cell>
          <cell r="C2102" t="str">
            <v>M2</v>
          </cell>
          <cell r="D2102">
            <v>51040</v>
          </cell>
        </row>
        <row r="2103">
          <cell r="A2103">
            <v>2103</v>
          </cell>
          <cell r="B2103" t="str">
            <v>C.RASO ALUZ. ACUST.  30B</v>
          </cell>
          <cell r="C2103" t="str">
            <v>M2</v>
          </cell>
          <cell r="D2103">
            <v>102680</v>
          </cell>
        </row>
        <row r="2104">
          <cell r="A2104">
            <v>2104</v>
          </cell>
          <cell r="B2104" t="str">
            <v>C.RASO ALUZ. SELL.   84R</v>
          </cell>
          <cell r="C2104" t="str">
            <v>M2</v>
          </cell>
          <cell r="D2104">
            <v>44080</v>
          </cell>
        </row>
        <row r="2105">
          <cell r="A2105">
            <v>2105</v>
          </cell>
          <cell r="B2105" t="str">
            <v>C.RASO ALUZ. SELL.   30B</v>
          </cell>
          <cell r="C2105" t="str">
            <v>M2</v>
          </cell>
          <cell r="D2105">
            <v>115420</v>
          </cell>
        </row>
        <row r="2106">
          <cell r="A2106">
            <v>2106</v>
          </cell>
          <cell r="B2106" t="str">
            <v>C.RASO ALUM. DECOR.  84R</v>
          </cell>
          <cell r="C2106" t="str">
            <v>M2</v>
          </cell>
          <cell r="D2106">
            <v>51620</v>
          </cell>
        </row>
        <row r="2107">
          <cell r="A2107">
            <v>2107</v>
          </cell>
          <cell r="B2107" t="str">
            <v>C.RASO ALUM. DECOR.  8401</v>
          </cell>
          <cell r="C2107" t="str">
            <v>M2</v>
          </cell>
          <cell r="D2107">
            <v>63220</v>
          </cell>
        </row>
        <row r="2108">
          <cell r="A2108">
            <v>2108</v>
          </cell>
          <cell r="B2108" t="str">
            <v>C.RASO ALUM. DECOR.  8402</v>
          </cell>
          <cell r="C2108" t="str">
            <v>M2</v>
          </cell>
          <cell r="D2108">
            <v>70760</v>
          </cell>
        </row>
        <row r="2109">
          <cell r="A2109">
            <v>2109</v>
          </cell>
          <cell r="B2109" t="str">
            <v>C.RASO ALUM. ACUST.  84R</v>
          </cell>
          <cell r="C2109" t="str">
            <v>M2</v>
          </cell>
          <cell r="D2109">
            <v>51620</v>
          </cell>
        </row>
        <row r="2110">
          <cell r="A2110">
            <v>2110</v>
          </cell>
          <cell r="B2110" t="str">
            <v>C.RASO ALUM. ACUST.  8401</v>
          </cell>
          <cell r="C2110" t="str">
            <v>M2</v>
          </cell>
          <cell r="D2110">
            <v>70180</v>
          </cell>
        </row>
        <row r="2111">
          <cell r="A2111">
            <v>2111</v>
          </cell>
          <cell r="B2111" t="str">
            <v>C.RASO ALUM. ACUST.  8402</v>
          </cell>
          <cell r="C2111" t="str">
            <v>M2</v>
          </cell>
          <cell r="D2111">
            <v>77720</v>
          </cell>
        </row>
        <row r="2112">
          <cell r="A2112">
            <v>2112</v>
          </cell>
          <cell r="B2112" t="str">
            <v>C.RASO ALUM. SELL.   84R</v>
          </cell>
          <cell r="C2112" t="str">
            <v>M2</v>
          </cell>
          <cell r="D2112">
            <v>69252</v>
          </cell>
        </row>
        <row r="2113">
          <cell r="A2113">
            <v>2113</v>
          </cell>
          <cell r="B2113" t="str">
            <v>C.RASO ALUM. SELL.   8401</v>
          </cell>
          <cell r="C2113" t="str">
            <v>M2</v>
          </cell>
          <cell r="D2113">
            <v>80515</v>
          </cell>
        </row>
        <row r="2114">
          <cell r="A2114">
            <v>2114</v>
          </cell>
          <cell r="B2114" t="str">
            <v>C.RASO ALUM. SELL.   8402</v>
          </cell>
          <cell r="C2114" t="str">
            <v>M2</v>
          </cell>
          <cell r="D2114">
            <v>88554</v>
          </cell>
        </row>
        <row r="2115">
          <cell r="A2115">
            <v>2115</v>
          </cell>
          <cell r="B2115" t="str">
            <v>C.RASO LISTON VIROLA LISO</v>
          </cell>
          <cell r="C2115" t="str">
            <v>M2</v>
          </cell>
          <cell r="D2115">
            <v>4750</v>
          </cell>
        </row>
        <row r="2116">
          <cell r="A2116">
            <v>2116</v>
          </cell>
          <cell r="B2116" t="str">
            <v>C.RASO LISTON ROMERON</v>
          </cell>
          <cell r="C2116" t="str">
            <v>M2</v>
          </cell>
          <cell r="D2116">
            <v>14170</v>
          </cell>
        </row>
        <row r="2117">
          <cell r="A2117">
            <v>2117</v>
          </cell>
          <cell r="B2117" t="str">
            <v>RECONEXION RESID. E-3</v>
          </cell>
          <cell r="C2117" t="str">
            <v>UN</v>
          </cell>
          <cell r="D2117">
            <v>2864</v>
          </cell>
        </row>
        <row r="2118">
          <cell r="A2118">
            <v>2118</v>
          </cell>
          <cell r="B2118" t="str">
            <v>RECONEXION RESID. E-4</v>
          </cell>
          <cell r="C2118" t="str">
            <v>UN</v>
          </cell>
          <cell r="D2118">
            <v>4299</v>
          </cell>
        </row>
        <row r="2119">
          <cell r="A2119">
            <v>2119</v>
          </cell>
          <cell r="B2119" t="str">
            <v>VIDRIO BRONCE  5mm</v>
          </cell>
          <cell r="C2119" t="str">
            <v>M2</v>
          </cell>
          <cell r="D2119">
            <v>22100</v>
          </cell>
        </row>
        <row r="2120">
          <cell r="A2120">
            <v>2120</v>
          </cell>
          <cell r="B2120" t="str">
            <v>VIDRIO BRONCE  6mm</v>
          </cell>
          <cell r="C2120" t="str">
            <v>M2</v>
          </cell>
          <cell r="D2120">
            <v>32300</v>
          </cell>
        </row>
        <row r="2121">
          <cell r="A2121">
            <v>2121</v>
          </cell>
          <cell r="B2121" t="str">
            <v>CONEXION TELEF. RESID.E-5</v>
          </cell>
          <cell r="C2121" t="str">
            <v>UN</v>
          </cell>
          <cell r="D2121">
            <v>420000</v>
          </cell>
        </row>
        <row r="2122">
          <cell r="A2122">
            <v>2122</v>
          </cell>
          <cell r="B2122" t="str">
            <v>RECONEXION RESID. E-5</v>
          </cell>
          <cell r="C2122" t="str">
            <v>UN</v>
          </cell>
          <cell r="D2122">
            <v>7181</v>
          </cell>
        </row>
        <row r="2123">
          <cell r="A2123">
            <v>2123</v>
          </cell>
          <cell r="B2123" t="str">
            <v>BLOQ #4 10X20X40 CORR.</v>
          </cell>
          <cell r="C2123" t="str">
            <v>UN</v>
          </cell>
          <cell r="D2123">
            <v>514</v>
          </cell>
        </row>
        <row r="2124">
          <cell r="A2124">
            <v>2124</v>
          </cell>
          <cell r="B2124" t="str">
            <v>DECAMETRO            10 m</v>
          </cell>
          <cell r="C2124" t="str">
            <v>UN</v>
          </cell>
          <cell r="D2124">
            <v>21228</v>
          </cell>
        </row>
        <row r="2125">
          <cell r="A2125">
            <v>2125</v>
          </cell>
          <cell r="B2125" t="str">
            <v>CARGADOR FRONTAL 753.28M3</v>
          </cell>
          <cell r="C2125" t="str">
            <v>DD</v>
          </cell>
          <cell r="D2125">
            <v>65000</v>
          </cell>
        </row>
        <row r="2126">
          <cell r="A2126">
            <v>2126</v>
          </cell>
          <cell r="B2126" t="str">
            <v>BLOQ #4 10X20X40 RES. 50</v>
          </cell>
          <cell r="C2126" t="str">
            <v>UN</v>
          </cell>
          <cell r="D2126">
            <v>564</v>
          </cell>
        </row>
        <row r="2127">
          <cell r="A2127">
            <v>2127</v>
          </cell>
          <cell r="B2127" t="str">
            <v>BLOQ #4 10X20X40 RES. 60</v>
          </cell>
          <cell r="C2127" t="str">
            <v>UN</v>
          </cell>
          <cell r="D2127">
            <v>622</v>
          </cell>
        </row>
        <row r="2128">
          <cell r="A2128">
            <v>2128</v>
          </cell>
          <cell r="B2128" t="str">
            <v>BLOQ #6 15X20X40 CORR.</v>
          </cell>
          <cell r="C2128" t="str">
            <v>UN</v>
          </cell>
          <cell r="D2128">
            <v>756</v>
          </cell>
        </row>
        <row r="2129">
          <cell r="A2129">
            <v>2129</v>
          </cell>
          <cell r="B2129" t="str">
            <v>ALMADANA CON CABO    4 LB</v>
          </cell>
          <cell r="C2129" t="str">
            <v>UN</v>
          </cell>
          <cell r="D2129">
            <v>9572</v>
          </cell>
        </row>
        <row r="2130">
          <cell r="A2130">
            <v>2130</v>
          </cell>
          <cell r="B2130" t="str">
            <v>CABALLETE LISO       2.0m</v>
          </cell>
          <cell r="C2130" t="str">
            <v>UN</v>
          </cell>
          <cell r="D2130">
            <v>8142</v>
          </cell>
        </row>
        <row r="2131">
          <cell r="A2131">
            <v>2131</v>
          </cell>
          <cell r="B2131" t="str">
            <v>ALMADANA CON CABO    6 LB</v>
          </cell>
          <cell r="C2131" t="str">
            <v>UN</v>
          </cell>
          <cell r="D2131">
            <v>13920</v>
          </cell>
        </row>
        <row r="2132">
          <cell r="A2132">
            <v>2132</v>
          </cell>
          <cell r="B2132" t="str">
            <v>BLOQ #6 15X20X40 LIVIANO</v>
          </cell>
          <cell r="C2132" t="str">
            <v>UN</v>
          </cell>
          <cell r="D2132">
            <v>742</v>
          </cell>
        </row>
        <row r="2133">
          <cell r="A2133">
            <v>2133</v>
          </cell>
          <cell r="B2133" t="str">
            <v>CABALLETE LISO       2.01</v>
          </cell>
          <cell r="C2133" t="str">
            <v>UN</v>
          </cell>
          <cell r="D2133">
            <v>9868</v>
          </cell>
        </row>
        <row r="2134">
          <cell r="A2134">
            <v>2134</v>
          </cell>
          <cell r="B2134" t="str">
            <v>BLOQ #6 15X20X40 RES. 60</v>
          </cell>
          <cell r="C2134" t="str">
            <v>UN</v>
          </cell>
          <cell r="D2134">
            <v>853</v>
          </cell>
        </row>
        <row r="2135">
          <cell r="A2135">
            <v>2135</v>
          </cell>
          <cell r="B2135" t="str">
            <v>BALD.MEDITERRANEO   30x30</v>
          </cell>
          <cell r="C2135" t="str">
            <v>M2</v>
          </cell>
          <cell r="D2135">
            <v>10788</v>
          </cell>
        </row>
        <row r="2136">
          <cell r="A2136">
            <v>2136</v>
          </cell>
          <cell r="B2136" t="str">
            <v>CANALETA          90x3.00</v>
          </cell>
          <cell r="C2136" t="str">
            <v>UN</v>
          </cell>
          <cell r="D2136">
            <v>23273</v>
          </cell>
        </row>
        <row r="2137">
          <cell r="A2137">
            <v>2137</v>
          </cell>
          <cell r="B2137" t="str">
            <v>BALD.CARRARA        29x29</v>
          </cell>
          <cell r="C2137" t="str">
            <v>M2</v>
          </cell>
          <cell r="D2137">
            <v>12760</v>
          </cell>
        </row>
        <row r="2138">
          <cell r="A2138">
            <v>2138</v>
          </cell>
          <cell r="B2138" t="str">
            <v>ASCENSOR TL6VF 14 PARADAS</v>
          </cell>
          <cell r="C2138" t="str">
            <v>UN</v>
          </cell>
          <cell r="D2138">
            <v>49648000</v>
          </cell>
        </row>
        <row r="2139">
          <cell r="A2139">
            <v>2139</v>
          </cell>
          <cell r="B2139" t="str">
            <v>CONEXION TELEF. RESID.E-6</v>
          </cell>
          <cell r="C2139" t="str">
            <v>UN</v>
          </cell>
          <cell r="D2139">
            <v>480000</v>
          </cell>
        </row>
        <row r="2140">
          <cell r="A2140">
            <v>2140</v>
          </cell>
          <cell r="B2140" t="str">
            <v>CONCRETO G.FINA 5000 PSI</v>
          </cell>
          <cell r="C2140" t="str">
            <v>M3</v>
          </cell>
          <cell r="D2140">
            <v>143608</v>
          </cell>
        </row>
        <row r="2141">
          <cell r="A2141">
            <v>2141</v>
          </cell>
          <cell r="B2141" t="str">
            <v>CONCRETO G.FINA 6000 PSI</v>
          </cell>
          <cell r="C2141" t="str">
            <v>M3</v>
          </cell>
          <cell r="D2141">
            <v>156600</v>
          </cell>
        </row>
        <row r="2142">
          <cell r="A2142">
            <v>2142</v>
          </cell>
          <cell r="B2142" t="str">
            <v>ACOLILLADORA C/SERRUCHO</v>
          </cell>
          <cell r="C2142" t="str">
            <v>UN</v>
          </cell>
          <cell r="D2142">
            <v>25000</v>
          </cell>
        </row>
        <row r="2143">
          <cell r="A2143">
            <v>2143</v>
          </cell>
          <cell r="B2143" t="str">
            <v>BERBIQUI TRINQUETE</v>
          </cell>
          <cell r="C2143" t="str">
            <v>UN</v>
          </cell>
          <cell r="D2143">
            <v>25500</v>
          </cell>
        </row>
        <row r="2144">
          <cell r="A2144">
            <v>2144</v>
          </cell>
          <cell r="B2144" t="str">
            <v>CEPILLO HANDYMAN CORRUG.</v>
          </cell>
          <cell r="C2144" t="str">
            <v>UN</v>
          </cell>
          <cell r="D2144">
            <v>49500</v>
          </cell>
        </row>
        <row r="2145">
          <cell r="A2145">
            <v>2145</v>
          </cell>
          <cell r="B2145" t="str">
            <v>EST MIXTA 4 P ENCEN ELECT</v>
          </cell>
          <cell r="C2145" t="str">
            <v>UN</v>
          </cell>
          <cell r="D2145">
            <v>213400</v>
          </cell>
        </row>
        <row r="2146">
          <cell r="A2146">
            <v>2146</v>
          </cell>
          <cell r="B2146" t="str">
            <v>BATEA METALICA</v>
          </cell>
          <cell r="C2146" t="str">
            <v>UN</v>
          </cell>
          <cell r="D2146">
            <v>13960</v>
          </cell>
        </row>
        <row r="2147">
          <cell r="A2147">
            <v>2147</v>
          </cell>
          <cell r="B2147" t="str">
            <v>BLOQ #6 15X20X40 RES. 80</v>
          </cell>
          <cell r="C2147" t="str">
            <v>UN</v>
          </cell>
          <cell r="D2147">
            <v>911</v>
          </cell>
        </row>
        <row r="2148">
          <cell r="A2148">
            <v>2148</v>
          </cell>
          <cell r="B2148" t="str">
            <v>GEOMEMBRANA PERMAPLEX</v>
          </cell>
          <cell r="C2148" t="str">
            <v>M2</v>
          </cell>
          <cell r="D2148">
            <v>6844</v>
          </cell>
        </row>
        <row r="2149">
          <cell r="A2149">
            <v>2149</v>
          </cell>
          <cell r="B2149" t="str">
            <v>VALLAS DE OBRA TELA IMPER</v>
          </cell>
          <cell r="C2149" t="str">
            <v>ML</v>
          </cell>
          <cell r="D2149">
            <v>35000</v>
          </cell>
        </row>
        <row r="2150">
          <cell r="A2150">
            <v>2150</v>
          </cell>
          <cell r="B2150" t="str">
            <v>CONEXION DE GAS E-1   SIN</v>
          </cell>
          <cell r="C2150" t="str">
            <v>UN</v>
          </cell>
          <cell r="D2150">
            <v>299320</v>
          </cell>
        </row>
        <row r="2151">
          <cell r="A2151">
            <v>2151</v>
          </cell>
          <cell r="B2151" t="str">
            <v>MARTILLO DE UÑA BR. 23 mm</v>
          </cell>
          <cell r="C2151" t="str">
            <v>UN</v>
          </cell>
          <cell r="D2151">
            <v>5313</v>
          </cell>
        </row>
        <row r="2152">
          <cell r="A2152">
            <v>2152</v>
          </cell>
          <cell r="B2152" t="str">
            <v>PLACA IDENTIFICAC. 2x1 cm</v>
          </cell>
          <cell r="C2152" t="str">
            <v>UN</v>
          </cell>
          <cell r="D2152">
            <v>1050</v>
          </cell>
        </row>
        <row r="2153">
          <cell r="A2153">
            <v>2153</v>
          </cell>
          <cell r="B2153" t="str">
            <v>MARTILLO DE UÑA BR. 27 mm</v>
          </cell>
          <cell r="C2153" t="str">
            <v>UN</v>
          </cell>
          <cell r="D2153">
            <v>5968</v>
          </cell>
        </row>
        <row r="2154">
          <cell r="A2154">
            <v>2154</v>
          </cell>
          <cell r="B2154" t="str">
            <v>CITOFONO SIMEL INTELSA 01</v>
          </cell>
          <cell r="C2154" t="str">
            <v>UN</v>
          </cell>
          <cell r="D2154">
            <v>24000</v>
          </cell>
        </row>
        <row r="2155">
          <cell r="A2155">
            <v>2155</v>
          </cell>
          <cell r="B2155" t="str">
            <v>PLACA IDENTIFICAC. 3x5 cm</v>
          </cell>
          <cell r="C2155" t="str">
            <v>UN</v>
          </cell>
          <cell r="D2155">
            <v>1200</v>
          </cell>
        </row>
        <row r="2156">
          <cell r="A2156">
            <v>2156</v>
          </cell>
          <cell r="B2156" t="str">
            <v>BLOQ #6 15X20X40 RES. 100</v>
          </cell>
          <cell r="C2156" t="str">
            <v>UN</v>
          </cell>
          <cell r="D2156">
            <v>986</v>
          </cell>
        </row>
        <row r="2157">
          <cell r="A2157">
            <v>2157</v>
          </cell>
          <cell r="B2157" t="str">
            <v>DIV.BAÑO   POLIESTIRENO</v>
          </cell>
          <cell r="C2157" t="str">
            <v>M2</v>
          </cell>
          <cell r="D2157">
            <v>61460</v>
          </cell>
        </row>
        <row r="2158">
          <cell r="A2158">
            <v>2158</v>
          </cell>
          <cell r="B2158" t="str">
            <v>TALADRO        1/2"-3/8"</v>
          </cell>
          <cell r="C2158" t="str">
            <v>UN</v>
          </cell>
          <cell r="D2158">
            <v>95700</v>
          </cell>
        </row>
        <row r="2159">
          <cell r="A2159">
            <v>2159</v>
          </cell>
          <cell r="B2159" t="str">
            <v>CAJA MONOF. 2 CIRCUITOS</v>
          </cell>
          <cell r="C2159" t="str">
            <v>UN</v>
          </cell>
          <cell r="D2159">
            <v>8596</v>
          </cell>
        </row>
        <row r="2160">
          <cell r="A2160">
            <v>2160</v>
          </cell>
          <cell r="B2160" t="str">
            <v>CONEXION DE GAS E-2   SIN</v>
          </cell>
          <cell r="C2160" t="str">
            <v>UN</v>
          </cell>
          <cell r="D2160">
            <v>299320</v>
          </cell>
        </row>
        <row r="2161">
          <cell r="A2161">
            <v>2161</v>
          </cell>
          <cell r="B2161" t="str">
            <v>CALADORA 1. VELOCIDAD</v>
          </cell>
          <cell r="C2161" t="str">
            <v>UN</v>
          </cell>
          <cell r="D2161">
            <v>78300</v>
          </cell>
        </row>
        <row r="2162">
          <cell r="A2162">
            <v>2162</v>
          </cell>
          <cell r="B2162" t="str">
            <v>CALADORA PROFESIONAL V.V.</v>
          </cell>
          <cell r="C2162" t="str">
            <v>UN</v>
          </cell>
          <cell r="D2162">
            <v>392915</v>
          </cell>
        </row>
        <row r="2163">
          <cell r="A2163">
            <v>2163</v>
          </cell>
          <cell r="B2163" t="str">
            <v>CONEXION DE GAS E-3   SIN</v>
          </cell>
          <cell r="C2163" t="str">
            <v>UN</v>
          </cell>
          <cell r="D2163">
            <v>299320</v>
          </cell>
        </row>
        <row r="2164">
          <cell r="A2164">
            <v>2164</v>
          </cell>
          <cell r="B2164" t="str">
            <v>LIJADORA DE BANDA   3x24"</v>
          </cell>
          <cell r="C2164" t="str">
            <v>UN</v>
          </cell>
          <cell r="D2164">
            <v>310000</v>
          </cell>
        </row>
        <row r="2165">
          <cell r="A2165">
            <v>2165</v>
          </cell>
          <cell r="B2165" t="str">
            <v>PEGACOR I-50</v>
          </cell>
          <cell r="C2165" t="str">
            <v>KG</v>
          </cell>
          <cell r="D2165">
            <v>413</v>
          </cell>
        </row>
        <row r="2166">
          <cell r="A2166">
            <v>2166</v>
          </cell>
          <cell r="B2166" t="str">
            <v>RUTEADORA IND.   1 1/2 HP</v>
          </cell>
          <cell r="C2166" t="str">
            <v>UN</v>
          </cell>
          <cell r="D2166">
            <v>113000</v>
          </cell>
        </row>
        <row r="2167">
          <cell r="A2167">
            <v>2167</v>
          </cell>
          <cell r="B2167" t="str">
            <v>SIERRA CIRCULAR    7 1/4"</v>
          </cell>
          <cell r="C2167" t="str">
            <v>UN</v>
          </cell>
          <cell r="D2167">
            <v>136000</v>
          </cell>
        </row>
        <row r="2168">
          <cell r="A2168">
            <v>2168</v>
          </cell>
          <cell r="B2168" t="str">
            <v>CONEXION DE GAS E-4   SIN</v>
          </cell>
          <cell r="C2168" t="str">
            <v>UN</v>
          </cell>
          <cell r="D2168">
            <v>299320</v>
          </cell>
        </row>
        <row r="2169">
          <cell r="A2169">
            <v>2169</v>
          </cell>
          <cell r="B2169" t="str">
            <v>SIERRA RADIAL D/BRAZO 10"</v>
          </cell>
          <cell r="C2169" t="str">
            <v>UN</v>
          </cell>
          <cell r="D2169">
            <v>1227000</v>
          </cell>
        </row>
        <row r="2170">
          <cell r="A2170">
            <v>2170</v>
          </cell>
          <cell r="B2170" t="str">
            <v>PEGACOR E-50</v>
          </cell>
          <cell r="C2170" t="str">
            <v>KG</v>
          </cell>
          <cell r="D2170">
            <v>583</v>
          </cell>
        </row>
        <row r="2171">
          <cell r="A2171">
            <v>2171</v>
          </cell>
          <cell r="B2171" t="str">
            <v>TALADRO D/COLUM.5VEL 1/2"</v>
          </cell>
          <cell r="C2171" t="str">
            <v>UN</v>
          </cell>
          <cell r="D2171">
            <v>125500</v>
          </cell>
        </row>
        <row r="2172">
          <cell r="A2172">
            <v>2172</v>
          </cell>
          <cell r="B2172" t="str">
            <v>PEGACOR R-60</v>
          </cell>
          <cell r="C2172" t="str">
            <v>KG</v>
          </cell>
          <cell r="D2172">
            <v>846</v>
          </cell>
        </row>
        <row r="2173">
          <cell r="A2173">
            <v>2173</v>
          </cell>
          <cell r="B2173" t="str">
            <v>BLOQ #8 20X20X40 RES. 60</v>
          </cell>
          <cell r="C2173" t="str">
            <v>UN</v>
          </cell>
          <cell r="D2173">
            <v>1264</v>
          </cell>
        </row>
        <row r="2174">
          <cell r="A2174">
            <v>2174</v>
          </cell>
          <cell r="B2174" t="str">
            <v>BLOQ #8 20X20X40 RES. 80</v>
          </cell>
          <cell r="C2174" t="str">
            <v>UN</v>
          </cell>
          <cell r="D2174">
            <v>1334</v>
          </cell>
        </row>
        <row r="2175">
          <cell r="A2175">
            <v>2175</v>
          </cell>
          <cell r="B2175" t="str">
            <v>CONEXION DE GAS E-5   SIN</v>
          </cell>
          <cell r="C2175" t="str">
            <v>UN</v>
          </cell>
          <cell r="D2175">
            <v>299320</v>
          </cell>
        </row>
        <row r="2176">
          <cell r="A2176">
            <v>2176</v>
          </cell>
          <cell r="B2176" t="str">
            <v>TABLERO MADERA  0.70X1.40</v>
          </cell>
          <cell r="C2176" t="str">
            <v>DD</v>
          </cell>
          <cell r="D2176">
            <v>132</v>
          </cell>
        </row>
        <row r="2177">
          <cell r="A2177">
            <v>2177</v>
          </cell>
          <cell r="B2177" t="str">
            <v>ESPATULA               3"</v>
          </cell>
          <cell r="C2177" t="str">
            <v>UN</v>
          </cell>
          <cell r="D2177">
            <v>2030</v>
          </cell>
        </row>
        <row r="2178">
          <cell r="A2178">
            <v>2178</v>
          </cell>
          <cell r="B2178" t="str">
            <v>CANALETA          90x3.01</v>
          </cell>
          <cell r="C2178" t="str">
            <v>UN</v>
          </cell>
          <cell r="D2178">
            <v>28037</v>
          </cell>
        </row>
        <row r="2179">
          <cell r="A2179">
            <v>2179</v>
          </cell>
          <cell r="B2179" t="str">
            <v>ESPATULA               4"</v>
          </cell>
          <cell r="C2179" t="str">
            <v>UN</v>
          </cell>
          <cell r="D2179">
            <v>2413</v>
          </cell>
        </row>
        <row r="2180">
          <cell r="A2180">
            <v>2180</v>
          </cell>
          <cell r="B2180" t="str">
            <v>CONEXION DE GAS E-6   SIN</v>
          </cell>
          <cell r="C2180" t="str">
            <v>UN</v>
          </cell>
          <cell r="D2180">
            <v>299320</v>
          </cell>
        </row>
        <row r="2181">
          <cell r="A2181">
            <v>2181</v>
          </cell>
          <cell r="B2181" t="str">
            <v>CANALETA          90x4.50</v>
          </cell>
          <cell r="C2181" t="str">
            <v>UN</v>
          </cell>
          <cell r="D2181">
            <v>50652</v>
          </cell>
        </row>
        <row r="2182">
          <cell r="A2182">
            <v>2182</v>
          </cell>
          <cell r="B2182" t="str">
            <v>CONEXION TELEF. NO RESI01</v>
          </cell>
          <cell r="C2182" t="str">
            <v>UN</v>
          </cell>
          <cell r="D2182">
            <v>494647</v>
          </cell>
        </row>
        <row r="2183">
          <cell r="A2183">
            <v>2183</v>
          </cell>
          <cell r="B2183" t="str">
            <v>LLANA LISA</v>
          </cell>
          <cell r="C2183" t="str">
            <v>UN</v>
          </cell>
          <cell r="D2183">
            <v>8561</v>
          </cell>
        </row>
        <row r="2184">
          <cell r="A2184">
            <v>2184</v>
          </cell>
          <cell r="B2184" t="str">
            <v>BLOQ #8 20X20X40 RES. 100</v>
          </cell>
          <cell r="C2184" t="str">
            <v>UN</v>
          </cell>
          <cell r="D2184">
            <v>1462</v>
          </cell>
        </row>
        <row r="2185">
          <cell r="A2185">
            <v>2185</v>
          </cell>
          <cell r="B2185" t="str">
            <v>MARCO P/SEGUETA       12"</v>
          </cell>
          <cell r="C2185" t="str">
            <v>UN</v>
          </cell>
          <cell r="D2185">
            <v>6462</v>
          </cell>
        </row>
        <row r="2186">
          <cell r="A2186">
            <v>2186</v>
          </cell>
          <cell r="B2186" t="str">
            <v>PALA C.REDONDO    STANLEY</v>
          </cell>
          <cell r="C2186" t="str">
            <v>UN</v>
          </cell>
          <cell r="D2186">
            <v>3944</v>
          </cell>
        </row>
        <row r="2187">
          <cell r="A2187">
            <v>2187</v>
          </cell>
          <cell r="B2187" t="str">
            <v>CERCHAS METALICAS 3 Mts</v>
          </cell>
          <cell r="C2187" t="str">
            <v>DD</v>
          </cell>
          <cell r="D2187">
            <v>128</v>
          </cell>
        </row>
        <row r="2188">
          <cell r="A2188">
            <v>2188</v>
          </cell>
          <cell r="B2188" t="str">
            <v>CRUCETAS LARGAS Y CORTAS</v>
          </cell>
          <cell r="C2188" t="str">
            <v>DD</v>
          </cell>
          <cell r="D2188">
            <v>30</v>
          </cell>
        </row>
        <row r="2189">
          <cell r="A2189">
            <v>2189</v>
          </cell>
          <cell r="B2189" t="str">
            <v>SPLIT #6 15X20X40</v>
          </cell>
          <cell r="C2189" t="str">
            <v>UN</v>
          </cell>
          <cell r="D2189">
            <v>1560</v>
          </cell>
        </row>
        <row r="2190">
          <cell r="A2190">
            <v>2190</v>
          </cell>
          <cell r="B2190" t="str">
            <v>CANALETA          90x5.00</v>
          </cell>
          <cell r="C2190" t="str">
            <v>UN</v>
          </cell>
          <cell r="D2190">
            <v>46531</v>
          </cell>
        </row>
        <row r="2191">
          <cell r="A2191">
            <v>2191</v>
          </cell>
          <cell r="B2191" t="str">
            <v>SPLIT #6 MEDIOS 15X20X20</v>
          </cell>
          <cell r="C2191" t="str">
            <v>UN</v>
          </cell>
          <cell r="D2191">
            <v>882</v>
          </cell>
        </row>
        <row r="2192">
          <cell r="A2192">
            <v>2192</v>
          </cell>
          <cell r="B2192" t="str">
            <v>CHAPA SPLIT 5X20X40</v>
          </cell>
          <cell r="C2192" t="str">
            <v>UN</v>
          </cell>
          <cell r="D2192">
            <v>882</v>
          </cell>
        </row>
        <row r="2193">
          <cell r="A2193">
            <v>2193</v>
          </cell>
          <cell r="B2193" t="str">
            <v>FLEXOMETRO   UNILOC    3m</v>
          </cell>
          <cell r="C2193" t="str">
            <v>UN</v>
          </cell>
          <cell r="D2193">
            <v>6820</v>
          </cell>
        </row>
        <row r="2194">
          <cell r="A2194">
            <v>2194</v>
          </cell>
          <cell r="B2194" t="str">
            <v>CONEXION TELEF.RESID. E-1</v>
          </cell>
          <cell r="C2194" t="str">
            <v>UN</v>
          </cell>
          <cell r="D2194">
            <v>179763</v>
          </cell>
        </row>
        <row r="2195">
          <cell r="A2195">
            <v>2195</v>
          </cell>
          <cell r="B2195" t="str">
            <v>CAJA MONOF. 4 CIRCUITOS</v>
          </cell>
          <cell r="C2195" t="str">
            <v>UN</v>
          </cell>
          <cell r="D2195">
            <v>14082</v>
          </cell>
        </row>
        <row r="2196">
          <cell r="A2196">
            <v>2196</v>
          </cell>
          <cell r="B2196" t="str">
            <v>CONEXION TELEF.RESID. E-2</v>
          </cell>
          <cell r="C2196" t="str">
            <v>UN</v>
          </cell>
          <cell r="D2196">
            <v>243202</v>
          </cell>
        </row>
        <row r="2197">
          <cell r="A2197">
            <v>2197</v>
          </cell>
          <cell r="B2197" t="str">
            <v>CONEXION TELEF.RESID. E-3</v>
          </cell>
          <cell r="C2197" t="str">
            <v>UN</v>
          </cell>
          <cell r="D2197">
            <v>304002</v>
          </cell>
        </row>
        <row r="2198">
          <cell r="A2198">
            <v>2198</v>
          </cell>
          <cell r="B2198" t="str">
            <v>CONEXION TELEF.RESID. E-4</v>
          </cell>
          <cell r="C2198" t="str">
            <v>UN</v>
          </cell>
          <cell r="D2198">
            <v>364802</v>
          </cell>
        </row>
        <row r="2199">
          <cell r="A2199">
            <v>2199</v>
          </cell>
          <cell r="B2199" t="str">
            <v>CONEXION TELEF.RESID. E-5</v>
          </cell>
          <cell r="C2199" t="str">
            <v>UN</v>
          </cell>
          <cell r="D2199">
            <v>425602</v>
          </cell>
        </row>
        <row r="2200">
          <cell r="A2200">
            <v>2200</v>
          </cell>
          <cell r="B2200" t="str">
            <v>CAJA MONOF. 6 CIRCUITOS</v>
          </cell>
          <cell r="C2200" t="str">
            <v>UN</v>
          </cell>
          <cell r="D2200">
            <v>24836</v>
          </cell>
        </row>
        <row r="2201">
          <cell r="A2201">
            <v>2201</v>
          </cell>
          <cell r="B2201" t="str">
            <v>CONEXION TELEF.RESID. E-6</v>
          </cell>
          <cell r="C2201" t="str">
            <v>UN</v>
          </cell>
          <cell r="D2201">
            <v>494647</v>
          </cell>
        </row>
        <row r="2202">
          <cell r="A2202">
            <v>2202</v>
          </cell>
          <cell r="B2202" t="str">
            <v>PERFIL ABIERTO 50x100  18</v>
          </cell>
          <cell r="C2202" t="str">
            <v>ML</v>
          </cell>
          <cell r="D2202">
            <v>3310</v>
          </cell>
        </row>
        <row r="2203">
          <cell r="A2203">
            <v>2203</v>
          </cell>
          <cell r="B2203" t="str">
            <v>CANALETA          90x6.00</v>
          </cell>
          <cell r="C2203" t="str">
            <v>UN</v>
          </cell>
          <cell r="D2203">
            <v>55880</v>
          </cell>
        </row>
        <row r="2204">
          <cell r="A2204">
            <v>2204</v>
          </cell>
          <cell r="B2204" t="str">
            <v>CHAPA SPLIT 4X10.5X21</v>
          </cell>
          <cell r="C2204" t="str">
            <v>M2</v>
          </cell>
          <cell r="D2204">
            <v>10614</v>
          </cell>
        </row>
        <row r="2205">
          <cell r="A2205">
            <v>2205</v>
          </cell>
          <cell r="B2205" t="str">
            <v>SPLIT #8 20X20X40</v>
          </cell>
          <cell r="C2205" t="str">
            <v>UN</v>
          </cell>
          <cell r="D2205">
            <v>1931</v>
          </cell>
        </row>
        <row r="2206">
          <cell r="A2206">
            <v>2206</v>
          </cell>
          <cell r="B2206" t="str">
            <v>CIZALLA DE TIJERA     24"</v>
          </cell>
          <cell r="C2206" t="str">
            <v>UN</v>
          </cell>
          <cell r="D2206">
            <v>39500</v>
          </cell>
        </row>
        <row r="2207">
          <cell r="A2207">
            <v>2207</v>
          </cell>
          <cell r="B2207" t="str">
            <v>CANALETA          90x7.00</v>
          </cell>
          <cell r="C2207" t="str">
            <v>UN</v>
          </cell>
          <cell r="D2207">
            <v>65183</v>
          </cell>
        </row>
        <row r="2208">
          <cell r="A2208">
            <v>2208</v>
          </cell>
          <cell r="B2208" t="str">
            <v>CIZALLA DE TIJERA     30"</v>
          </cell>
          <cell r="C2208" t="str">
            <v>UN</v>
          </cell>
          <cell r="D2208">
            <v>49980</v>
          </cell>
        </row>
        <row r="2209">
          <cell r="A2209">
            <v>2209</v>
          </cell>
          <cell r="B2209" t="str">
            <v>CONEXION TELEF.PROVIC.</v>
          </cell>
          <cell r="C2209" t="str">
            <v>UN</v>
          </cell>
          <cell r="D2209">
            <v>133956</v>
          </cell>
        </row>
        <row r="2210">
          <cell r="A2210">
            <v>2210</v>
          </cell>
          <cell r="B2210" t="str">
            <v>CIZALLA DE TIJERA     36"</v>
          </cell>
          <cell r="C2210" t="str">
            <v>UN</v>
          </cell>
          <cell r="D2210">
            <v>65590</v>
          </cell>
        </row>
        <row r="2211">
          <cell r="A2211">
            <v>2211</v>
          </cell>
          <cell r="B2211" t="str">
            <v>MAQUINA DOBLADORA DE TUBO</v>
          </cell>
          <cell r="C2211" t="str">
            <v>UN</v>
          </cell>
          <cell r="D2211">
            <v>1113600</v>
          </cell>
        </row>
        <row r="2212">
          <cell r="A2212">
            <v>2212</v>
          </cell>
          <cell r="B2212" t="str">
            <v>POLIPASTO           1 Ton</v>
          </cell>
          <cell r="C2212" t="str">
            <v>UN</v>
          </cell>
          <cell r="D2212">
            <v>64940</v>
          </cell>
        </row>
        <row r="2213">
          <cell r="A2213">
            <v>2213</v>
          </cell>
          <cell r="B2213" t="str">
            <v>POLIPASTO           2 Ton</v>
          </cell>
          <cell r="C2213" t="str">
            <v>UN</v>
          </cell>
          <cell r="D2213">
            <v>17980</v>
          </cell>
        </row>
        <row r="2214">
          <cell r="A2214">
            <v>2214</v>
          </cell>
          <cell r="B2214" t="str">
            <v>POLIPASTO           4 Ton</v>
          </cell>
          <cell r="C2214" t="str">
            <v>UN</v>
          </cell>
          <cell r="D2214">
            <v>34800</v>
          </cell>
        </row>
        <row r="2215">
          <cell r="A2215">
            <v>2215</v>
          </cell>
          <cell r="B2215" t="str">
            <v>SOLDADOR 225 A  110/220 V</v>
          </cell>
          <cell r="C2215" t="str">
            <v>UN</v>
          </cell>
          <cell r="D2215">
            <v>504600</v>
          </cell>
        </row>
        <row r="2216">
          <cell r="A2216">
            <v>2216</v>
          </cell>
          <cell r="B2216" t="str">
            <v>ADOQUINES. "I" 21X14.5X8</v>
          </cell>
          <cell r="C2216" t="str">
            <v>M2</v>
          </cell>
          <cell r="D2216">
            <v>14867</v>
          </cell>
        </row>
        <row r="2217">
          <cell r="A2217">
            <v>2217</v>
          </cell>
          <cell r="B2217" t="str">
            <v>ADOQUIN RECTANG 21X10.5X8</v>
          </cell>
          <cell r="C2217" t="str">
            <v>M2</v>
          </cell>
          <cell r="D2217">
            <v>14867</v>
          </cell>
        </row>
        <row r="2218">
          <cell r="A2218">
            <v>2218</v>
          </cell>
          <cell r="B2218" t="str">
            <v>CONCRETO CORR 1500 PSI 03</v>
          </cell>
          <cell r="C2218" t="str">
            <v>M3</v>
          </cell>
          <cell r="D2218">
            <v>107764</v>
          </cell>
        </row>
        <row r="2219">
          <cell r="A2219">
            <v>2219</v>
          </cell>
          <cell r="B2219" t="str">
            <v>CIZALLA DE PALANCA</v>
          </cell>
          <cell r="C2219" t="str">
            <v>UN</v>
          </cell>
          <cell r="D2219">
            <v>211120</v>
          </cell>
        </row>
        <row r="2220">
          <cell r="A2220">
            <v>2220</v>
          </cell>
          <cell r="B2220" t="str">
            <v>CARRETILLA BUGY</v>
          </cell>
          <cell r="C2220" t="str">
            <v>UN</v>
          </cell>
          <cell r="D2220">
            <v>82743</v>
          </cell>
        </row>
        <row r="2221">
          <cell r="A2221">
            <v>2221</v>
          </cell>
          <cell r="B2221" t="str">
            <v>CARRETILLA C/RUEDA CAUCHO</v>
          </cell>
          <cell r="C2221" t="str">
            <v>UN</v>
          </cell>
          <cell r="D2221">
            <v>55367</v>
          </cell>
        </row>
        <row r="2222">
          <cell r="A2222">
            <v>2222</v>
          </cell>
          <cell r="B2222" t="str">
            <v>TARRAJA TUBO DADO  1/2-2"</v>
          </cell>
          <cell r="C2222" t="str">
            <v>UN</v>
          </cell>
          <cell r="D2222">
            <v>1682000</v>
          </cell>
        </row>
        <row r="2223">
          <cell r="A2223">
            <v>2223</v>
          </cell>
          <cell r="B2223" t="str">
            <v>CONEXION TELEF.RESID. E01</v>
          </cell>
          <cell r="C2223" t="str">
            <v>UN</v>
          </cell>
          <cell r="D2223">
            <v>199009</v>
          </cell>
        </row>
        <row r="2224">
          <cell r="A2224">
            <v>2224</v>
          </cell>
          <cell r="B2224" t="str">
            <v>CONCRETO CORR 2000 PSI 05</v>
          </cell>
          <cell r="C2224" t="str">
            <v>M3</v>
          </cell>
          <cell r="D2224">
            <v>112520</v>
          </cell>
        </row>
        <row r="2225">
          <cell r="A2225">
            <v>2225</v>
          </cell>
          <cell r="B2225" t="str">
            <v>CONEXION TELEF.RESID. E02</v>
          </cell>
          <cell r="C2225" t="str">
            <v>UN</v>
          </cell>
          <cell r="D2225">
            <v>285758</v>
          </cell>
        </row>
        <row r="2226">
          <cell r="A2226">
            <v>2226</v>
          </cell>
          <cell r="B2226" t="str">
            <v>CORTATUBO      1/8-1 1/8"</v>
          </cell>
          <cell r="C2226" t="str">
            <v>UN</v>
          </cell>
          <cell r="D2226">
            <v>14782</v>
          </cell>
        </row>
        <row r="2227">
          <cell r="A2227">
            <v>2227</v>
          </cell>
          <cell r="B2227" t="str">
            <v>CAJA MONOF. 8 CIRCUITOS</v>
          </cell>
          <cell r="C2227" t="str">
            <v>UN</v>
          </cell>
          <cell r="D2227">
            <v>27991</v>
          </cell>
        </row>
        <row r="2228">
          <cell r="A2228">
            <v>2228</v>
          </cell>
          <cell r="B2228" t="str">
            <v>CORTABALDOSA       400 mm</v>
          </cell>
          <cell r="C2228" t="str">
            <v>UN</v>
          </cell>
          <cell r="D2228">
            <v>62500</v>
          </cell>
        </row>
        <row r="2229">
          <cell r="A2229">
            <v>2229</v>
          </cell>
          <cell r="B2229" t="str">
            <v>CAJA MONOF.12 CIRCUITOS</v>
          </cell>
          <cell r="C2229" t="str">
            <v>UN</v>
          </cell>
          <cell r="D2229">
            <v>43048</v>
          </cell>
        </row>
        <row r="2230">
          <cell r="A2230">
            <v>2230</v>
          </cell>
          <cell r="B2230" t="str">
            <v>CAJA TRIF.  3 CIRCUITOS</v>
          </cell>
          <cell r="C2230" t="str">
            <v>UN</v>
          </cell>
          <cell r="D2230">
            <v>12540</v>
          </cell>
        </row>
        <row r="2231">
          <cell r="A2231">
            <v>2231</v>
          </cell>
          <cell r="B2231" t="str">
            <v>CAJA TRIF.  6 CIRCUITOS</v>
          </cell>
          <cell r="C2231" t="str">
            <v>UN</v>
          </cell>
          <cell r="D2231">
            <v>26854</v>
          </cell>
        </row>
        <row r="2232">
          <cell r="A2232">
            <v>2232</v>
          </cell>
          <cell r="B2232" t="str">
            <v>GUANTE CAUCHO NEGRO CAL35</v>
          </cell>
          <cell r="C2232" t="str">
            <v>UN</v>
          </cell>
          <cell r="D2232">
            <v>4060</v>
          </cell>
        </row>
        <row r="2233">
          <cell r="A2233">
            <v>2233</v>
          </cell>
          <cell r="B2233" t="str">
            <v>CAJA TRIF.  9 CIRCUITOS</v>
          </cell>
          <cell r="C2233" t="str">
            <v>UN</v>
          </cell>
          <cell r="D2233">
            <v>36111</v>
          </cell>
        </row>
        <row r="2234">
          <cell r="A2234">
            <v>2234</v>
          </cell>
          <cell r="B2234" t="str">
            <v>ABRIGO IMPER.PVC/NYLON</v>
          </cell>
          <cell r="C2234" t="str">
            <v>UN</v>
          </cell>
          <cell r="D2234">
            <v>33060</v>
          </cell>
        </row>
        <row r="2235">
          <cell r="A2235">
            <v>2235</v>
          </cell>
          <cell r="B2235" t="str">
            <v>BOTIQUIN PRIMEROS AUX.</v>
          </cell>
          <cell r="C2235" t="str">
            <v>UN</v>
          </cell>
          <cell r="D2235">
            <v>80040</v>
          </cell>
        </row>
        <row r="2236">
          <cell r="A2236">
            <v>2236</v>
          </cell>
          <cell r="B2236" t="str">
            <v>CAPA IMPERM.C/CAPUCHA</v>
          </cell>
          <cell r="C2236" t="str">
            <v>UN</v>
          </cell>
          <cell r="D2236">
            <v>33060</v>
          </cell>
        </row>
        <row r="2237">
          <cell r="A2237">
            <v>2237</v>
          </cell>
          <cell r="B2237" t="str">
            <v>CONCRETO CORR 2500 PSI 05</v>
          </cell>
          <cell r="C2237" t="str">
            <v>M3</v>
          </cell>
          <cell r="D2237">
            <v>118436</v>
          </cell>
        </row>
        <row r="2238">
          <cell r="A2238">
            <v>2238</v>
          </cell>
          <cell r="B2238" t="str">
            <v>CONCRETO CORR 3000 PSI 05</v>
          </cell>
          <cell r="C2238" t="str">
            <v>M3</v>
          </cell>
          <cell r="D2238">
            <v>126440</v>
          </cell>
        </row>
        <row r="2239">
          <cell r="A2239">
            <v>2239</v>
          </cell>
          <cell r="B2239" t="str">
            <v>CONCRETO CORR 3500 PSI 05</v>
          </cell>
          <cell r="C2239" t="str">
            <v>M3</v>
          </cell>
          <cell r="D2239">
            <v>132820</v>
          </cell>
        </row>
        <row r="2240">
          <cell r="A2240">
            <v>2240</v>
          </cell>
          <cell r="B2240" t="str">
            <v>CARETA P/ESMERILAR PLAST.</v>
          </cell>
          <cell r="C2240" t="str">
            <v>UN</v>
          </cell>
          <cell r="D2240">
            <v>12760</v>
          </cell>
        </row>
        <row r="2241">
          <cell r="A2241">
            <v>2241</v>
          </cell>
          <cell r="B2241" t="str">
            <v>CAJA TRIF. 12 CIRCUITOS</v>
          </cell>
          <cell r="C2241" t="str">
            <v>UN</v>
          </cell>
          <cell r="D2241">
            <v>51469</v>
          </cell>
        </row>
        <row r="2242">
          <cell r="A2242">
            <v>2242</v>
          </cell>
          <cell r="B2242" t="str">
            <v>CASCO DE SEGURIDAD</v>
          </cell>
          <cell r="C2242" t="str">
            <v>UN</v>
          </cell>
          <cell r="D2242">
            <v>10788</v>
          </cell>
        </row>
        <row r="2243">
          <cell r="A2243">
            <v>2243</v>
          </cell>
          <cell r="B2243" t="str">
            <v>CONEXION TELEF.RESID. E03</v>
          </cell>
          <cell r="C2243" t="str">
            <v>UN</v>
          </cell>
          <cell r="D2243">
            <v>382711</v>
          </cell>
        </row>
        <row r="2244">
          <cell r="A2244">
            <v>2244</v>
          </cell>
          <cell r="B2244" t="str">
            <v>BOTA DE CAUCHO SEGURIDAD</v>
          </cell>
          <cell r="C2244" t="str">
            <v>UN</v>
          </cell>
          <cell r="D2244">
            <v>30740</v>
          </cell>
        </row>
        <row r="2245">
          <cell r="A2245">
            <v>2245</v>
          </cell>
          <cell r="B2245" t="str">
            <v>CARETA P/SOLDAR</v>
          </cell>
          <cell r="C2245" t="str">
            <v>UN</v>
          </cell>
          <cell r="D2245">
            <v>29580</v>
          </cell>
        </row>
        <row r="2246">
          <cell r="A2246">
            <v>2246</v>
          </cell>
          <cell r="B2246" t="str">
            <v>TABLERO S/PUERTA  6 CIRC.</v>
          </cell>
          <cell r="C2246" t="str">
            <v>UN</v>
          </cell>
          <cell r="D2246">
            <v>78010</v>
          </cell>
        </row>
        <row r="2247">
          <cell r="A2247">
            <v>2247</v>
          </cell>
          <cell r="B2247" t="str">
            <v>GUANTE CARNAZA REFORZADO</v>
          </cell>
          <cell r="C2247" t="str">
            <v>UN</v>
          </cell>
          <cell r="D2247">
            <v>4060</v>
          </cell>
        </row>
        <row r="2248">
          <cell r="A2248">
            <v>2248</v>
          </cell>
          <cell r="B2248" t="str">
            <v>TABLERO S/PUERTA 12 CIRC.</v>
          </cell>
          <cell r="C2248" t="str">
            <v>UN</v>
          </cell>
          <cell r="D2248">
            <v>107787</v>
          </cell>
        </row>
        <row r="2249">
          <cell r="A2249">
            <v>2249</v>
          </cell>
          <cell r="B2249" t="str">
            <v>SOLDADURA ELEC. 0093/32"</v>
          </cell>
          <cell r="C2249" t="str">
            <v>KG</v>
          </cell>
          <cell r="D2249">
            <v>2200</v>
          </cell>
        </row>
        <row r="2250">
          <cell r="A2250">
            <v>2250</v>
          </cell>
          <cell r="B2250" t="str">
            <v>MONOGAFA CON MONTURA</v>
          </cell>
          <cell r="C2250" t="str">
            <v>UN</v>
          </cell>
          <cell r="D2250">
            <v>7540</v>
          </cell>
        </row>
        <row r="2251">
          <cell r="A2251">
            <v>2251</v>
          </cell>
          <cell r="B2251" t="str">
            <v>ANTEOJO DE SEGURIDAD SENC</v>
          </cell>
          <cell r="C2251" t="str">
            <v>UN</v>
          </cell>
          <cell r="D2251">
            <v>5336</v>
          </cell>
        </row>
        <row r="2252">
          <cell r="A2252">
            <v>2252</v>
          </cell>
          <cell r="B2252" t="str">
            <v>TABLERO S/PUERTA 18 CIRC.</v>
          </cell>
          <cell r="C2252" t="str">
            <v>UN</v>
          </cell>
          <cell r="D2252">
            <v>141404</v>
          </cell>
        </row>
        <row r="2253">
          <cell r="A2253">
            <v>2253</v>
          </cell>
          <cell r="B2253" t="str">
            <v>TABLERO S/PUERTA 24 CIRC.</v>
          </cell>
          <cell r="C2253" t="str">
            <v>UN</v>
          </cell>
          <cell r="D2253">
            <v>168710</v>
          </cell>
        </row>
        <row r="2254">
          <cell r="A2254">
            <v>2254</v>
          </cell>
          <cell r="B2254" t="str">
            <v>CONCRETO CORR 4000 PSI 05</v>
          </cell>
          <cell r="C2254" t="str">
            <v>M3</v>
          </cell>
          <cell r="D2254">
            <v>141520</v>
          </cell>
        </row>
        <row r="2255">
          <cell r="A2255">
            <v>2255</v>
          </cell>
          <cell r="B2255" t="str">
            <v>CINTURON DE SEGURIDAD  01</v>
          </cell>
          <cell r="C2255" t="str">
            <v>DD</v>
          </cell>
          <cell r="D2255">
            <v>464</v>
          </cell>
        </row>
        <row r="2256">
          <cell r="A2256">
            <v>2256</v>
          </cell>
          <cell r="B2256" t="str">
            <v>ANDAMIO TUBULAR 1.50</v>
          </cell>
          <cell r="C2256" t="str">
            <v>DD</v>
          </cell>
          <cell r="D2256">
            <v>556</v>
          </cell>
        </row>
        <row r="2257">
          <cell r="A2257">
            <v>2257</v>
          </cell>
          <cell r="B2257" t="str">
            <v>CONEXION TELEF.RESID. E04</v>
          </cell>
          <cell r="C2257" t="str">
            <v>UN</v>
          </cell>
          <cell r="D2257">
            <v>489870</v>
          </cell>
        </row>
        <row r="2258">
          <cell r="A2258">
            <v>2258</v>
          </cell>
          <cell r="B2258" t="str">
            <v>CONEXION TELEF.RESID. E05</v>
          </cell>
          <cell r="C2258" t="str">
            <v>UN</v>
          </cell>
          <cell r="D2258">
            <v>500192</v>
          </cell>
        </row>
        <row r="2259">
          <cell r="A2259">
            <v>2259</v>
          </cell>
          <cell r="B2259" t="str">
            <v>MARCOS 60x60</v>
          </cell>
          <cell r="C2259" t="str">
            <v>M2</v>
          </cell>
          <cell r="D2259">
            <v>8000</v>
          </cell>
        </row>
        <row r="2260">
          <cell r="A2260">
            <v>2260</v>
          </cell>
          <cell r="B2260" t="str">
            <v>CONEXION TELEF.RESID. E06</v>
          </cell>
          <cell r="C2260" t="str">
            <v>UN</v>
          </cell>
          <cell r="D2260">
            <v>510515</v>
          </cell>
        </row>
        <row r="2261">
          <cell r="A2261">
            <v>2261</v>
          </cell>
          <cell r="B2261" t="str">
            <v>CONEXION TELEF. PROV. E-1</v>
          </cell>
          <cell r="C2261" t="str">
            <v>UN</v>
          </cell>
          <cell r="D2261">
            <v>107100</v>
          </cell>
        </row>
        <row r="2262">
          <cell r="A2262">
            <v>2262</v>
          </cell>
          <cell r="B2262" t="str">
            <v>EST MIXTA 4 P ENCEN ELE01</v>
          </cell>
          <cell r="C2262" t="str">
            <v>UN</v>
          </cell>
          <cell r="D2262">
            <v>213400</v>
          </cell>
        </row>
        <row r="2263">
          <cell r="A2263">
            <v>2263</v>
          </cell>
          <cell r="B2263" t="str">
            <v>PISO PARED EGEO    20.5x20.5</v>
          </cell>
          <cell r="C2263" t="str">
            <v>M2</v>
          </cell>
          <cell r="D2263">
            <v>16906</v>
          </cell>
        </row>
        <row r="2264">
          <cell r="A2264">
            <v>2264</v>
          </cell>
          <cell r="B2264" t="str">
            <v>CONEXION TELEF. NO RESI02</v>
          </cell>
          <cell r="C2264" t="str">
            <v>UN</v>
          </cell>
          <cell r="D2264">
            <v>510515</v>
          </cell>
        </row>
        <row r="2265">
          <cell r="A2265">
            <v>2265</v>
          </cell>
          <cell r="B2265" t="str">
            <v>CONEXION TELEF.RESID. E07</v>
          </cell>
          <cell r="C2265" t="str">
            <v>UN</v>
          </cell>
          <cell r="D2265">
            <v>180000</v>
          </cell>
        </row>
        <row r="2266">
          <cell r="A2266">
            <v>2266</v>
          </cell>
          <cell r="B2266" t="str">
            <v>CLAVO ESTRIADO     1 1/2"</v>
          </cell>
          <cell r="C2266" t="str">
            <v>LB</v>
          </cell>
          <cell r="D2266">
            <v>2900</v>
          </cell>
        </row>
        <row r="2267">
          <cell r="A2267">
            <v>2267</v>
          </cell>
          <cell r="B2267" t="str">
            <v>CONEXION TELEF.RESID. E08</v>
          </cell>
          <cell r="C2267" t="str">
            <v>UN</v>
          </cell>
          <cell r="D2267">
            <v>240000</v>
          </cell>
        </row>
        <row r="2268">
          <cell r="A2268">
            <v>2268</v>
          </cell>
          <cell r="B2268" t="str">
            <v>CONCRETO CORR 4500 PSI 05</v>
          </cell>
          <cell r="C2268" t="str">
            <v>M3</v>
          </cell>
          <cell r="D2268">
            <v>150800</v>
          </cell>
        </row>
        <row r="2269">
          <cell r="A2269">
            <v>2269</v>
          </cell>
          <cell r="B2269" t="str">
            <v>CONEXION TELEF.RESID. E09</v>
          </cell>
          <cell r="C2269" t="str">
            <v>UN</v>
          </cell>
          <cell r="D2269">
            <v>300000</v>
          </cell>
        </row>
        <row r="2270">
          <cell r="A2270">
            <v>2270</v>
          </cell>
          <cell r="B2270" t="str">
            <v>TINA HIDROMASAJE LUCER II</v>
          </cell>
          <cell r="C2270" t="str">
            <v>UN</v>
          </cell>
          <cell r="D2270">
            <v>1538614</v>
          </cell>
        </row>
        <row r="2271">
          <cell r="A2271">
            <v>2271</v>
          </cell>
          <cell r="B2271" t="str">
            <v>CORTAFRIO LATERAL      7"</v>
          </cell>
          <cell r="C2271" t="str">
            <v>UN</v>
          </cell>
          <cell r="D2271">
            <v>12924</v>
          </cell>
        </row>
        <row r="2272">
          <cell r="A2272">
            <v>2272</v>
          </cell>
          <cell r="B2272" t="str">
            <v>CONCRETO CORR 5000 PSI 05</v>
          </cell>
          <cell r="C2272" t="str">
            <v>M3</v>
          </cell>
          <cell r="D2272">
            <v>153440</v>
          </cell>
        </row>
        <row r="2273">
          <cell r="A2273">
            <v>2273</v>
          </cell>
          <cell r="B2273" t="str">
            <v>TEJA PLACA ONDULADA #4</v>
          </cell>
          <cell r="C2273" t="str">
            <v>UN</v>
          </cell>
          <cell r="D2273">
            <v>7836</v>
          </cell>
        </row>
        <row r="2274">
          <cell r="A2274">
            <v>2274</v>
          </cell>
          <cell r="B2274" t="str">
            <v>TEJA PLACA ONDULADA #5</v>
          </cell>
          <cell r="C2274" t="str">
            <v>UN</v>
          </cell>
          <cell r="D2274">
            <v>10407</v>
          </cell>
        </row>
        <row r="2275">
          <cell r="A2275">
            <v>2275</v>
          </cell>
          <cell r="B2275" t="str">
            <v>TEJA PLACA ONDULADA #6</v>
          </cell>
          <cell r="C2275" t="str">
            <v>UN</v>
          </cell>
          <cell r="D2275">
            <v>12881</v>
          </cell>
        </row>
        <row r="2276">
          <cell r="A2276">
            <v>2276</v>
          </cell>
          <cell r="B2276" t="str">
            <v>TEJA PLACA ONDULADA #8</v>
          </cell>
          <cell r="C2276" t="str">
            <v>UN</v>
          </cell>
          <cell r="D2276">
            <v>16744</v>
          </cell>
        </row>
        <row r="2277">
          <cell r="A2277">
            <v>2277</v>
          </cell>
          <cell r="B2277" t="str">
            <v>TEJA PLACA ONDULADA #10</v>
          </cell>
          <cell r="C2277" t="str">
            <v>UN</v>
          </cell>
          <cell r="D2277">
            <v>21560</v>
          </cell>
        </row>
        <row r="2278">
          <cell r="A2278">
            <v>2278</v>
          </cell>
          <cell r="B2278" t="str">
            <v>PEGANTE EGA      1/4 Kg.</v>
          </cell>
          <cell r="C2278" t="str">
            <v>UN</v>
          </cell>
          <cell r="D2278">
            <v>520</v>
          </cell>
        </row>
        <row r="2279">
          <cell r="A2279">
            <v>2279</v>
          </cell>
          <cell r="B2279" t="str">
            <v>CONEXION TELEF.RESID. E10</v>
          </cell>
          <cell r="C2279" t="str">
            <v>UN</v>
          </cell>
          <cell r="D2279">
            <v>361000</v>
          </cell>
        </row>
        <row r="2280">
          <cell r="A2280">
            <v>2280</v>
          </cell>
          <cell r="B2280" t="str">
            <v>CONEXION TELEF.RESID. E11</v>
          </cell>
          <cell r="C2280" t="str">
            <v>UN</v>
          </cell>
          <cell r="D2280">
            <v>421000</v>
          </cell>
        </row>
        <row r="2281">
          <cell r="A2281">
            <v>2281</v>
          </cell>
          <cell r="B2281" t="str">
            <v>CONEXION  DE GAS  E-1  BQ</v>
          </cell>
          <cell r="C2281" t="str">
            <v>UN</v>
          </cell>
          <cell r="D2281">
            <v>249000</v>
          </cell>
        </row>
        <row r="2282">
          <cell r="A2282">
            <v>2282</v>
          </cell>
          <cell r="B2282" t="str">
            <v>CONEXION  DE GAS  E-2  BQ</v>
          </cell>
          <cell r="C2282" t="str">
            <v>UN</v>
          </cell>
          <cell r="D2282">
            <v>287000</v>
          </cell>
        </row>
        <row r="2283">
          <cell r="A2283">
            <v>2283</v>
          </cell>
          <cell r="B2283" t="str">
            <v>CONEXION  DE GAS  E-3  BQ</v>
          </cell>
          <cell r="C2283" t="str">
            <v>UN</v>
          </cell>
          <cell r="D2283">
            <v>327000</v>
          </cell>
        </row>
        <row r="2284">
          <cell r="A2284">
            <v>2284</v>
          </cell>
          <cell r="B2284" t="str">
            <v>CONEXION  DE GAS  E-4  BQ</v>
          </cell>
          <cell r="C2284" t="str">
            <v>UN</v>
          </cell>
          <cell r="D2284">
            <v>356000</v>
          </cell>
        </row>
        <row r="2285">
          <cell r="A2285">
            <v>2285</v>
          </cell>
          <cell r="B2285" t="str">
            <v>CONEXION  DE GAS  E-5  BQ</v>
          </cell>
          <cell r="C2285" t="str">
            <v>UN</v>
          </cell>
          <cell r="D2285">
            <v>430000</v>
          </cell>
        </row>
        <row r="2286">
          <cell r="A2286">
            <v>2286</v>
          </cell>
          <cell r="B2286" t="str">
            <v>CONEXION  DE GAS  E-6  BQ</v>
          </cell>
          <cell r="C2286" t="str">
            <v>UN</v>
          </cell>
          <cell r="D2286">
            <v>465000</v>
          </cell>
        </row>
        <row r="2287">
          <cell r="A2287">
            <v>2287</v>
          </cell>
          <cell r="B2287" t="str">
            <v>CONEXION  DE GAS  E-1 VUP</v>
          </cell>
          <cell r="C2287" t="str">
            <v>UN</v>
          </cell>
          <cell r="D2287">
            <v>214000</v>
          </cell>
        </row>
        <row r="2288">
          <cell r="A2288">
            <v>2288</v>
          </cell>
          <cell r="B2288" t="str">
            <v>CONEXION  DE GAS  E-2 VUP</v>
          </cell>
          <cell r="C2288" t="str">
            <v>UN</v>
          </cell>
          <cell r="D2288">
            <v>282000</v>
          </cell>
        </row>
        <row r="2289">
          <cell r="A2289">
            <v>2289</v>
          </cell>
          <cell r="B2289" t="str">
            <v>CONEXION  DE GAS  E-3 VUP</v>
          </cell>
          <cell r="C2289" t="str">
            <v>UN</v>
          </cell>
          <cell r="D2289">
            <v>327000</v>
          </cell>
        </row>
        <row r="2290">
          <cell r="A2290">
            <v>2290</v>
          </cell>
          <cell r="B2290" t="str">
            <v>CONEXION  DE GAS  E-4 VUP</v>
          </cell>
          <cell r="C2290" t="str">
            <v>UN</v>
          </cell>
          <cell r="D2290">
            <v>356000</v>
          </cell>
        </row>
        <row r="2291">
          <cell r="A2291">
            <v>2291</v>
          </cell>
          <cell r="B2291" t="str">
            <v>CONEXION  DE GAS  E-5 VUP</v>
          </cell>
          <cell r="C2291" t="str">
            <v>UN</v>
          </cell>
          <cell r="D2291">
            <v>430000</v>
          </cell>
        </row>
        <row r="2292">
          <cell r="A2292">
            <v>2292</v>
          </cell>
          <cell r="B2292" t="str">
            <v>CONEXION  DE GAS  E-6 VUP</v>
          </cell>
          <cell r="C2292" t="str">
            <v>UN</v>
          </cell>
          <cell r="D2292">
            <v>465000</v>
          </cell>
        </row>
        <row r="2293">
          <cell r="A2293">
            <v>2293</v>
          </cell>
          <cell r="B2293" t="str">
            <v>CONEXION TELEF.RESID. E12</v>
          </cell>
          <cell r="C2293" t="str">
            <v>UN</v>
          </cell>
          <cell r="D2293">
            <v>490000</v>
          </cell>
        </row>
        <row r="2294">
          <cell r="A2294">
            <v>2294</v>
          </cell>
          <cell r="B2294" t="str">
            <v>CONEXION TELEF. NO RESI03</v>
          </cell>
          <cell r="C2294" t="str">
            <v>UN</v>
          </cell>
          <cell r="D2294">
            <v>490000</v>
          </cell>
        </row>
        <row r="2295">
          <cell r="A2295">
            <v>2295</v>
          </cell>
          <cell r="B2295" t="str">
            <v>TABLON TORRENO      33x33</v>
          </cell>
          <cell r="C2295" t="str">
            <v>M2</v>
          </cell>
          <cell r="D2295">
            <v>9628</v>
          </cell>
        </row>
        <row r="2296">
          <cell r="A2296">
            <v>2296</v>
          </cell>
          <cell r="B2296" t="str">
            <v>LAM.ICOPOR 1.00x1.00 20mm</v>
          </cell>
          <cell r="C2296" t="str">
            <v>UN</v>
          </cell>
          <cell r="D2296">
            <v>1847</v>
          </cell>
        </row>
        <row r="2297">
          <cell r="A2297">
            <v>2297</v>
          </cell>
          <cell r="B2297" t="str">
            <v>LAM.ICOPOR 1.20x1.20 20mm</v>
          </cell>
          <cell r="C2297" t="str">
            <v>UN</v>
          </cell>
          <cell r="D2297">
            <v>2506</v>
          </cell>
        </row>
        <row r="2298">
          <cell r="A2298">
            <v>2298</v>
          </cell>
          <cell r="B2298" t="str">
            <v>TABLON TORRENO      25x25</v>
          </cell>
          <cell r="C2298" t="str">
            <v>M2</v>
          </cell>
          <cell r="D2298">
            <v>9628</v>
          </cell>
        </row>
        <row r="2299">
          <cell r="A2299">
            <v>2299</v>
          </cell>
          <cell r="B2299" t="str">
            <v>TEJA PLACA CLARABOYA #4</v>
          </cell>
          <cell r="C2299" t="str">
            <v>UN</v>
          </cell>
          <cell r="D2299">
            <v>12954</v>
          </cell>
        </row>
        <row r="2300">
          <cell r="A2300">
            <v>2300</v>
          </cell>
          <cell r="B2300" t="str">
            <v>MANTO EDIL STANDAR</v>
          </cell>
          <cell r="C2300" t="str">
            <v>M2</v>
          </cell>
          <cell r="D2300">
            <v>5614</v>
          </cell>
        </row>
        <row r="2301">
          <cell r="A2301">
            <v>2301</v>
          </cell>
          <cell r="B2301" t="str">
            <v>MANTO EDIL REAL ADHESIVO</v>
          </cell>
          <cell r="C2301" t="str">
            <v>M2</v>
          </cell>
          <cell r="D2301">
            <v>7400</v>
          </cell>
        </row>
        <row r="2302">
          <cell r="A2302">
            <v>2302</v>
          </cell>
          <cell r="B2302" t="str">
            <v>LAM.ICOPOR 1.20x2.40 20mm</v>
          </cell>
          <cell r="C2302" t="str">
            <v>UN</v>
          </cell>
          <cell r="D2302">
            <v>5011</v>
          </cell>
        </row>
        <row r="2303">
          <cell r="A2303">
            <v>2303</v>
          </cell>
          <cell r="B2303" t="str">
            <v>TABLETA IBENCA      25x25</v>
          </cell>
          <cell r="C2303" t="str">
            <v>M2</v>
          </cell>
          <cell r="D2303">
            <v>9628</v>
          </cell>
        </row>
        <row r="2304">
          <cell r="A2304">
            <v>2304</v>
          </cell>
          <cell r="B2304" t="str">
            <v>REVISION ENERGIA      E01</v>
          </cell>
          <cell r="C2304" t="str">
            <v>UN</v>
          </cell>
          <cell r="D2304">
            <v>3849</v>
          </cell>
        </row>
        <row r="2305">
          <cell r="A2305">
            <v>2305</v>
          </cell>
          <cell r="B2305" t="str">
            <v>TABLETA CORRIENTE   20x20</v>
          </cell>
          <cell r="C2305" t="str">
            <v>M2</v>
          </cell>
          <cell r="D2305">
            <v>9628</v>
          </cell>
        </row>
        <row r="2306">
          <cell r="A2306">
            <v>2306</v>
          </cell>
          <cell r="B2306" t="str">
            <v>MENSULA # 1</v>
          </cell>
          <cell r="C2306" t="str">
            <v>M2</v>
          </cell>
          <cell r="D2306">
            <v>7500</v>
          </cell>
        </row>
        <row r="2307">
          <cell r="A2307">
            <v>2307</v>
          </cell>
          <cell r="B2307" t="str">
            <v>LAM.ICOPOR 1.20x3.60 20mm</v>
          </cell>
          <cell r="C2307" t="str">
            <v>UN</v>
          </cell>
          <cell r="D2307">
            <v>7517</v>
          </cell>
        </row>
        <row r="2308">
          <cell r="A2308">
            <v>2308</v>
          </cell>
          <cell r="B2308" t="str">
            <v>LAM.ICOPOR 1.00x1.00 50mm</v>
          </cell>
          <cell r="C2308" t="str">
            <v>UN</v>
          </cell>
          <cell r="D2308">
            <v>4618</v>
          </cell>
        </row>
        <row r="2309">
          <cell r="A2309">
            <v>2309</v>
          </cell>
          <cell r="B2309" t="str">
            <v>TABLETA CORRIENTE</v>
          </cell>
          <cell r="C2309" t="str">
            <v>M2</v>
          </cell>
          <cell r="D2309">
            <v>8816</v>
          </cell>
        </row>
        <row r="2310">
          <cell r="A2310">
            <v>2310</v>
          </cell>
          <cell r="B2310" t="str">
            <v>REVISION ENERGIA      E-2</v>
          </cell>
          <cell r="C2310" t="str">
            <v>UN</v>
          </cell>
          <cell r="D2310">
            <v>5134</v>
          </cell>
        </row>
        <row r="2311">
          <cell r="A2311">
            <v>2311</v>
          </cell>
          <cell r="B2311" t="str">
            <v>TEJA PLACA CLARABOYA #6</v>
          </cell>
          <cell r="C2311" t="str">
            <v>UN</v>
          </cell>
          <cell r="D2311">
            <v>19517</v>
          </cell>
        </row>
        <row r="2312">
          <cell r="A2312">
            <v>2312</v>
          </cell>
          <cell r="B2312" t="str">
            <v>CONTEN.RECTANGULAR 240 Lt</v>
          </cell>
          <cell r="C2312" t="str">
            <v>UN</v>
          </cell>
          <cell r="D2312">
            <v>56655</v>
          </cell>
        </row>
        <row r="2313">
          <cell r="A2313">
            <v>2313</v>
          </cell>
          <cell r="B2313" t="str">
            <v>TEJA PLACA VENTILACION #6</v>
          </cell>
          <cell r="C2313" t="str">
            <v>UN</v>
          </cell>
          <cell r="D2313">
            <v>23574</v>
          </cell>
        </row>
        <row r="2314">
          <cell r="A2314">
            <v>2314</v>
          </cell>
          <cell r="B2314" t="str">
            <v>BROCHA 1/2"</v>
          </cell>
          <cell r="C2314" t="str">
            <v>UN</v>
          </cell>
          <cell r="D2314">
            <v>1100</v>
          </cell>
        </row>
        <row r="2315">
          <cell r="A2315">
            <v>2315</v>
          </cell>
          <cell r="B2315" t="str">
            <v>BROCHA 1"</v>
          </cell>
          <cell r="C2315" t="str">
            <v>UN</v>
          </cell>
          <cell r="D2315">
            <v>1300</v>
          </cell>
        </row>
        <row r="2316">
          <cell r="A2316">
            <v>2316</v>
          </cell>
          <cell r="B2316" t="str">
            <v>BROCHA 1 1/2"</v>
          </cell>
          <cell r="C2316" t="str">
            <v>UN</v>
          </cell>
          <cell r="D2316">
            <v>1500</v>
          </cell>
        </row>
        <row r="2317">
          <cell r="A2317">
            <v>2317</v>
          </cell>
          <cell r="B2317" t="str">
            <v>BROCHA 2"</v>
          </cell>
          <cell r="C2317" t="str">
            <v>UN</v>
          </cell>
          <cell r="D2317">
            <v>2500</v>
          </cell>
        </row>
        <row r="2318">
          <cell r="A2318">
            <v>2318</v>
          </cell>
          <cell r="B2318" t="str">
            <v>BROCHA 3"</v>
          </cell>
          <cell r="C2318" t="str">
            <v>UN</v>
          </cell>
          <cell r="D2318">
            <v>4700</v>
          </cell>
        </row>
        <row r="2319">
          <cell r="A2319">
            <v>2319</v>
          </cell>
          <cell r="B2319" t="str">
            <v>TINA SPA CHARLOTE</v>
          </cell>
          <cell r="C2319" t="str">
            <v>UN</v>
          </cell>
          <cell r="D2319">
            <v>2333548</v>
          </cell>
        </row>
        <row r="2320">
          <cell r="A2320">
            <v>2320</v>
          </cell>
          <cell r="B2320" t="str">
            <v>SAUNA PERSONAL AMERICANO</v>
          </cell>
          <cell r="C2320" t="str">
            <v>UN</v>
          </cell>
          <cell r="D2320">
            <v>4401250</v>
          </cell>
        </row>
        <row r="2321">
          <cell r="A2321">
            <v>2321</v>
          </cell>
          <cell r="B2321" t="str">
            <v>BROCHA 4"</v>
          </cell>
          <cell r="C2321" t="str">
            <v>UN</v>
          </cell>
          <cell r="D2321">
            <v>7800</v>
          </cell>
        </row>
        <row r="2322">
          <cell r="A2322">
            <v>2322</v>
          </cell>
          <cell r="B2322" t="str">
            <v>BROCHA 5"</v>
          </cell>
          <cell r="C2322" t="str">
            <v>UN</v>
          </cell>
          <cell r="D2322">
            <v>11900</v>
          </cell>
        </row>
        <row r="2323">
          <cell r="A2323">
            <v>2323</v>
          </cell>
          <cell r="B2323" t="str">
            <v>CEMENTO GRIS 50KLS</v>
          </cell>
          <cell r="C2323" t="str">
            <v>BL</v>
          </cell>
          <cell r="D2323">
            <v>7500</v>
          </cell>
        </row>
        <row r="2324">
          <cell r="A2324">
            <v>2324</v>
          </cell>
          <cell r="B2324" t="str">
            <v>CEMENTO BLANCO         01</v>
          </cell>
          <cell r="C2324" t="str">
            <v>KL</v>
          </cell>
          <cell r="D2324">
            <v>415</v>
          </cell>
        </row>
        <row r="2325">
          <cell r="A2325">
            <v>2325</v>
          </cell>
          <cell r="B2325" t="str">
            <v>CEMENTO BLANCO 42.5KLS</v>
          </cell>
          <cell r="C2325" t="str">
            <v>UN</v>
          </cell>
          <cell r="D2325">
            <v>14300</v>
          </cell>
        </row>
        <row r="2326">
          <cell r="A2326">
            <v>2326</v>
          </cell>
          <cell r="B2326" t="str">
            <v>CEMENTO BLANCO 5 KLS</v>
          </cell>
          <cell r="C2326" t="str">
            <v>BL</v>
          </cell>
          <cell r="D2326">
            <v>2073</v>
          </cell>
        </row>
        <row r="2327">
          <cell r="A2327">
            <v>2327</v>
          </cell>
          <cell r="B2327" t="str">
            <v>CEMENTO BLANCO 21 1/4 KL</v>
          </cell>
          <cell r="C2327" t="str">
            <v>BL</v>
          </cell>
          <cell r="D2327">
            <v>7830</v>
          </cell>
        </row>
        <row r="2328">
          <cell r="A2328">
            <v>2328</v>
          </cell>
          <cell r="B2328" t="str">
            <v>CEMENTO BLANCO 40 KL</v>
          </cell>
          <cell r="C2328" t="str">
            <v>BL</v>
          </cell>
          <cell r="D2328">
            <v>12680</v>
          </cell>
        </row>
        <row r="2329">
          <cell r="A2329">
            <v>2329</v>
          </cell>
          <cell r="B2329" t="str">
            <v>CEMENTO DIAMANTE 40 KLS</v>
          </cell>
          <cell r="C2329" t="str">
            <v>BL</v>
          </cell>
          <cell r="D2329">
            <v>5500</v>
          </cell>
        </row>
        <row r="2330">
          <cell r="A2330">
            <v>2330</v>
          </cell>
          <cell r="B2330" t="str">
            <v>BALDOSAS AMARILLA 25X25</v>
          </cell>
          <cell r="C2330" t="str">
            <v>M2</v>
          </cell>
          <cell r="D2330">
            <v>6960</v>
          </cell>
        </row>
        <row r="2331">
          <cell r="A2331">
            <v>2331</v>
          </cell>
          <cell r="B2331" t="str">
            <v>BLANCO HUILA SPACATTO</v>
          </cell>
          <cell r="C2331" t="str">
            <v>M2</v>
          </cell>
          <cell r="D2331">
            <v>37700</v>
          </cell>
        </row>
        <row r="2332">
          <cell r="A2332">
            <v>2332</v>
          </cell>
          <cell r="B2332" t="str">
            <v>BALDOSAS ROJA 25X25</v>
          </cell>
          <cell r="C2332" t="str">
            <v>M2</v>
          </cell>
          <cell r="D2332">
            <v>6528</v>
          </cell>
        </row>
        <row r="2333">
          <cell r="A2333">
            <v>2333</v>
          </cell>
          <cell r="B2333" t="str">
            <v>BALD.BLANCO-NEGRO 25X25</v>
          </cell>
          <cell r="C2333" t="str">
            <v>M2</v>
          </cell>
          <cell r="D2333">
            <v>6960</v>
          </cell>
        </row>
        <row r="2334">
          <cell r="A2334">
            <v>2334</v>
          </cell>
          <cell r="B2334" t="str">
            <v>LAM.ICOPOR 1.20x1.20 50mm</v>
          </cell>
          <cell r="C2334" t="str">
            <v>UN</v>
          </cell>
          <cell r="D2334">
            <v>6264</v>
          </cell>
        </row>
        <row r="2335">
          <cell r="A2335">
            <v>2335</v>
          </cell>
          <cell r="B2335" t="str">
            <v>LAM.ICOPOR 1.20x2.40 50mm</v>
          </cell>
          <cell r="C2335" t="str">
            <v>UN</v>
          </cell>
          <cell r="D2335">
            <v>12528</v>
          </cell>
        </row>
        <row r="2336">
          <cell r="A2336">
            <v>2336</v>
          </cell>
          <cell r="B2336" t="str">
            <v>LAM.ICOPOR 1.20x3.60 50mm</v>
          </cell>
          <cell r="C2336" t="str">
            <v>UN</v>
          </cell>
          <cell r="D2336">
            <v>18792</v>
          </cell>
        </row>
        <row r="2337">
          <cell r="A2337">
            <v>2337</v>
          </cell>
          <cell r="B2337" t="str">
            <v>VERJAS</v>
          </cell>
          <cell r="C2337" t="str">
            <v>M2</v>
          </cell>
          <cell r="D2337">
            <v>47365</v>
          </cell>
        </row>
        <row r="2338">
          <cell r="A2338">
            <v>2338</v>
          </cell>
          <cell r="B2338" t="str">
            <v>GEOMEMBRANA POLY-FLEX  40</v>
          </cell>
          <cell r="C2338" t="str">
            <v>M2</v>
          </cell>
          <cell r="D2338">
            <v>4640</v>
          </cell>
        </row>
        <row r="2339">
          <cell r="A2339">
            <v>2339</v>
          </cell>
          <cell r="B2339" t="str">
            <v>VERJAS                 01</v>
          </cell>
          <cell r="C2339" t="str">
            <v>M2</v>
          </cell>
          <cell r="D2339">
            <v>42925</v>
          </cell>
        </row>
        <row r="2340">
          <cell r="A2340">
            <v>2340</v>
          </cell>
          <cell r="B2340" t="str">
            <v>PANEL 2.00 x 0.50</v>
          </cell>
          <cell r="C2340" t="str">
            <v>ML</v>
          </cell>
          <cell r="D2340">
            <v>21462</v>
          </cell>
        </row>
        <row r="2341">
          <cell r="A2341">
            <v>2341</v>
          </cell>
          <cell r="B2341" t="str">
            <v>MEZCLADORA ELECTRICA</v>
          </cell>
          <cell r="C2341" t="str">
            <v>DD</v>
          </cell>
          <cell r="D2341">
            <v>20880</v>
          </cell>
        </row>
        <row r="2342">
          <cell r="A2342">
            <v>2342</v>
          </cell>
          <cell r="B2342" t="str">
            <v>BALD.BLANCO-AMARIL. 25X25</v>
          </cell>
          <cell r="C2342" t="str">
            <v>M2</v>
          </cell>
          <cell r="D2342">
            <v>6960</v>
          </cell>
        </row>
        <row r="2343">
          <cell r="A2343">
            <v>2343</v>
          </cell>
          <cell r="B2343" t="str">
            <v>ELEMENTOS VERTICALES</v>
          </cell>
          <cell r="C2343" t="str">
            <v>ML</v>
          </cell>
          <cell r="D2343">
            <v>10657</v>
          </cell>
        </row>
        <row r="2344">
          <cell r="A2344">
            <v>2344</v>
          </cell>
          <cell r="B2344" t="str">
            <v>BALAUSTRES 0.3-0.31-0.32</v>
          </cell>
          <cell r="C2344" t="str">
            <v>UN</v>
          </cell>
          <cell r="D2344">
            <v>3404</v>
          </cell>
        </row>
        <row r="2345">
          <cell r="A2345">
            <v>2345</v>
          </cell>
          <cell r="B2345" t="str">
            <v>BALAUSTRES 0.33-0.34-0.36</v>
          </cell>
          <cell r="C2345" t="str">
            <v>UN</v>
          </cell>
          <cell r="D2345">
            <v>3700</v>
          </cell>
        </row>
        <row r="2346">
          <cell r="A2346">
            <v>2346</v>
          </cell>
          <cell r="B2346" t="str">
            <v>CANALETA          90x8.00</v>
          </cell>
          <cell r="C2346" t="str">
            <v>UN</v>
          </cell>
          <cell r="D2346">
            <v>74503</v>
          </cell>
        </row>
        <row r="2347">
          <cell r="A2347">
            <v>2347</v>
          </cell>
          <cell r="B2347" t="str">
            <v>CUBIERTA ARQUITECT.  1.83</v>
          </cell>
          <cell r="C2347" t="str">
            <v>UN</v>
          </cell>
          <cell r="D2347">
            <v>7426</v>
          </cell>
        </row>
        <row r="2348">
          <cell r="A2348">
            <v>2348</v>
          </cell>
          <cell r="B2348" t="str">
            <v>CUBIERTA ARQUITECT.  2.44</v>
          </cell>
          <cell r="C2348" t="str">
            <v>UN</v>
          </cell>
          <cell r="D2348">
            <v>9913</v>
          </cell>
        </row>
        <row r="2349">
          <cell r="A2349">
            <v>2349</v>
          </cell>
          <cell r="B2349" t="str">
            <v>CUBIERTA ARQUITECT.  3.05</v>
          </cell>
          <cell r="C2349" t="str">
            <v>UN</v>
          </cell>
          <cell r="D2349">
            <v>12381</v>
          </cell>
        </row>
        <row r="2350">
          <cell r="A2350">
            <v>2350</v>
          </cell>
          <cell r="B2350" t="str">
            <v>CUBIERTA ARQUITECT.  3.66</v>
          </cell>
          <cell r="C2350" t="str">
            <v>UN</v>
          </cell>
          <cell r="D2350">
            <v>15254</v>
          </cell>
        </row>
        <row r="2351">
          <cell r="A2351">
            <v>2351</v>
          </cell>
          <cell r="B2351" t="str">
            <v>TEJA TOLEDO          2.10</v>
          </cell>
          <cell r="C2351" t="str">
            <v>UN</v>
          </cell>
          <cell r="D2351">
            <v>19832</v>
          </cell>
        </row>
        <row r="2352">
          <cell r="A2352">
            <v>2352</v>
          </cell>
          <cell r="B2352" t="str">
            <v>CUBIERTA ARQUITECT. 3.05m</v>
          </cell>
          <cell r="C2352" t="str">
            <v>UN</v>
          </cell>
          <cell r="D2352">
            <v>19863</v>
          </cell>
        </row>
        <row r="2353">
          <cell r="A2353">
            <v>2353</v>
          </cell>
          <cell r="B2353" t="str">
            <v>TEJA TOLEDO          2.80</v>
          </cell>
          <cell r="C2353" t="str">
            <v>UN</v>
          </cell>
          <cell r="D2353">
            <v>26486</v>
          </cell>
        </row>
        <row r="2354">
          <cell r="A2354">
            <v>2354</v>
          </cell>
          <cell r="B2354" t="str">
            <v>TEJA TOLEDO          3.50</v>
          </cell>
          <cell r="C2354" t="str">
            <v>UN</v>
          </cell>
          <cell r="D2354">
            <v>33094</v>
          </cell>
        </row>
        <row r="2355">
          <cell r="A2355">
            <v>2355</v>
          </cell>
          <cell r="B2355" t="str">
            <v>CANALETA           90x4.5</v>
          </cell>
          <cell r="C2355" t="str">
            <v>UN</v>
          </cell>
          <cell r="D2355">
            <v>41927</v>
          </cell>
        </row>
        <row r="2356">
          <cell r="A2356">
            <v>2356</v>
          </cell>
          <cell r="B2356" t="str">
            <v>SAUNA FAMILIAR AMERICANO</v>
          </cell>
          <cell r="C2356" t="str">
            <v>UN</v>
          </cell>
          <cell r="D2356">
            <v>4893750</v>
          </cell>
        </row>
        <row r="2357">
          <cell r="A2357">
            <v>2357</v>
          </cell>
          <cell r="B2357" t="str">
            <v>TEJA TOLEDO          4.20</v>
          </cell>
          <cell r="C2357" t="str">
            <v>UN</v>
          </cell>
          <cell r="D2357">
            <v>39705</v>
          </cell>
        </row>
        <row r="2358">
          <cell r="A2358">
            <v>2358</v>
          </cell>
          <cell r="B2358" t="str">
            <v>SAUNA SOCIAL AMERICANO</v>
          </cell>
          <cell r="C2358" t="str">
            <v>UN</v>
          </cell>
          <cell r="D2358">
            <v>5468750</v>
          </cell>
        </row>
        <row r="2359">
          <cell r="A2359">
            <v>2359</v>
          </cell>
          <cell r="B2359" t="str">
            <v>CABALLETE TEJA TOLEDO</v>
          </cell>
          <cell r="C2359" t="str">
            <v>UN</v>
          </cell>
          <cell r="D2359">
            <v>2255</v>
          </cell>
        </row>
        <row r="2360">
          <cell r="A2360">
            <v>2360</v>
          </cell>
          <cell r="B2360" t="str">
            <v>TERMINAL ALERO GRANDE</v>
          </cell>
          <cell r="C2360" t="str">
            <v>UN</v>
          </cell>
          <cell r="D2360">
            <v>5119</v>
          </cell>
        </row>
        <row r="2361">
          <cell r="A2361">
            <v>2361</v>
          </cell>
          <cell r="B2361" t="str">
            <v>ESTUFA GAS 4 P ENC ELECTR</v>
          </cell>
          <cell r="C2361" t="str">
            <v>UN</v>
          </cell>
          <cell r="D2361">
            <v>193500</v>
          </cell>
        </row>
        <row r="2362">
          <cell r="A2362">
            <v>2362</v>
          </cell>
          <cell r="B2362" t="str">
            <v>TERMINAL UNIVERSAL PLANO</v>
          </cell>
          <cell r="C2362" t="str">
            <v>UN</v>
          </cell>
          <cell r="D2362">
            <v>6130</v>
          </cell>
        </row>
        <row r="2363">
          <cell r="A2363">
            <v>2363</v>
          </cell>
          <cell r="B2363" t="str">
            <v>TERMINAL ALERO PEQUEÑO</v>
          </cell>
          <cell r="C2363" t="str">
            <v>UN</v>
          </cell>
          <cell r="D2363">
            <v>3969</v>
          </cell>
        </row>
        <row r="2364">
          <cell r="A2364">
            <v>2364</v>
          </cell>
          <cell r="B2364" t="str">
            <v>PERFIL ABIERTO 50x100  16</v>
          </cell>
          <cell r="C2364" t="str">
            <v>UN</v>
          </cell>
          <cell r="D2364">
            <v>24232</v>
          </cell>
        </row>
        <row r="2365">
          <cell r="A2365">
            <v>2365</v>
          </cell>
          <cell r="B2365" t="str">
            <v>ESTUFA GAS 4 PUESTOS   02</v>
          </cell>
          <cell r="C2365" t="str">
            <v>UN</v>
          </cell>
          <cell r="D2365">
            <v>171900</v>
          </cell>
        </row>
        <row r="2366">
          <cell r="A2366">
            <v>2366</v>
          </cell>
          <cell r="B2366" t="str">
            <v>HORNO ESTATICO</v>
          </cell>
          <cell r="C2366" t="str">
            <v>UN</v>
          </cell>
          <cell r="D2366">
            <v>249500</v>
          </cell>
        </row>
        <row r="2367">
          <cell r="A2367">
            <v>2367</v>
          </cell>
          <cell r="B2367" t="str">
            <v>PERFIL ABIERTO 50x100  14</v>
          </cell>
          <cell r="C2367" t="str">
            <v>UN</v>
          </cell>
          <cell r="D2367">
            <v>29885</v>
          </cell>
        </row>
        <row r="2368">
          <cell r="A2368">
            <v>2368</v>
          </cell>
          <cell r="B2368" t="str">
            <v>AZULEJO           15x22.5</v>
          </cell>
          <cell r="C2368" t="str">
            <v>M2</v>
          </cell>
          <cell r="D2368">
            <v>8294</v>
          </cell>
        </row>
        <row r="2369">
          <cell r="A2369">
            <v>2369</v>
          </cell>
          <cell r="B2369" t="str">
            <v>ACCESORIO ANDINO BLANCO</v>
          </cell>
          <cell r="C2369" t="str">
            <v>UN</v>
          </cell>
          <cell r="D2369">
            <v>11426</v>
          </cell>
        </row>
        <row r="2370">
          <cell r="A2370">
            <v>2370</v>
          </cell>
          <cell r="B2370" t="str">
            <v>REVISION ENERGIA      E-3</v>
          </cell>
          <cell r="C2370" t="str">
            <v>UN</v>
          </cell>
          <cell r="D2370">
            <v>6413</v>
          </cell>
        </row>
        <row r="2371">
          <cell r="A2371">
            <v>2371</v>
          </cell>
          <cell r="B2371" t="str">
            <v>DOTACION OFICINA</v>
          </cell>
          <cell r="C2371" t="str">
            <v>UN</v>
          </cell>
          <cell r="D2371">
            <v>350460</v>
          </cell>
        </row>
        <row r="2372">
          <cell r="A2372">
            <v>2372</v>
          </cell>
          <cell r="B2372" t="str">
            <v>TEJA INGLESA MOORE</v>
          </cell>
          <cell r="C2372" t="str">
            <v>M2</v>
          </cell>
          <cell r="D2372">
            <v>12412</v>
          </cell>
        </row>
        <row r="2373">
          <cell r="A2373">
            <v>2373</v>
          </cell>
          <cell r="B2373" t="str">
            <v>MINICARGADOR BOBCAT 753</v>
          </cell>
          <cell r="C2373" t="str">
            <v>HR</v>
          </cell>
          <cell r="D2373">
            <v>18560</v>
          </cell>
        </row>
        <row r="2374">
          <cell r="A2374">
            <v>2374</v>
          </cell>
          <cell r="B2374" t="str">
            <v>TEJA PLANA</v>
          </cell>
          <cell r="C2374" t="str">
            <v>M2</v>
          </cell>
          <cell r="D2374">
            <v>10904</v>
          </cell>
        </row>
        <row r="2375">
          <cell r="A2375">
            <v>2375</v>
          </cell>
          <cell r="B2375" t="str">
            <v>COMPRESOR CON MARTILLO</v>
          </cell>
          <cell r="C2375" t="str">
            <v>HR</v>
          </cell>
          <cell r="D2375">
            <v>21460</v>
          </cell>
        </row>
        <row r="2376">
          <cell r="A2376">
            <v>2376</v>
          </cell>
          <cell r="B2376" t="str">
            <v>TEJA BAVARA            01</v>
          </cell>
          <cell r="C2376" t="str">
            <v>M2</v>
          </cell>
          <cell r="D2376">
            <v>10074</v>
          </cell>
        </row>
        <row r="2377">
          <cell r="A2377">
            <v>2377</v>
          </cell>
          <cell r="B2377" t="str">
            <v>TEJA MOORE CABALLETE</v>
          </cell>
          <cell r="C2377" t="str">
            <v>ML</v>
          </cell>
          <cell r="D2377">
            <v>1972</v>
          </cell>
        </row>
        <row r="2378">
          <cell r="A2378">
            <v>2378</v>
          </cell>
          <cell r="B2378" t="str">
            <v>BALAUSTRES 0.37</v>
          </cell>
          <cell r="C2378" t="str">
            <v>UN</v>
          </cell>
          <cell r="D2378">
            <v>2886</v>
          </cell>
        </row>
        <row r="2379">
          <cell r="A2379">
            <v>2379</v>
          </cell>
          <cell r="B2379" t="str">
            <v>BALCONES CANASTAS</v>
          </cell>
          <cell r="C2379" t="str">
            <v>ML</v>
          </cell>
          <cell r="D2379">
            <v>108052</v>
          </cell>
        </row>
        <row r="2380">
          <cell r="A2380">
            <v>2380</v>
          </cell>
          <cell r="B2380" t="str">
            <v>CALADOS</v>
          </cell>
          <cell r="C2380" t="str">
            <v>M2</v>
          </cell>
          <cell r="D2380">
            <v>74008</v>
          </cell>
        </row>
        <row r="2381">
          <cell r="A2381">
            <v>2381</v>
          </cell>
          <cell r="B2381" t="str">
            <v>CAFE PINTA 153x305x10</v>
          </cell>
          <cell r="C2381" t="str">
            <v>M2</v>
          </cell>
          <cell r="D2381">
            <v>52780</v>
          </cell>
        </row>
        <row r="2382">
          <cell r="A2382">
            <v>2382</v>
          </cell>
          <cell r="B2382" t="str">
            <v>CALADOS ESPECIALES</v>
          </cell>
          <cell r="C2382" t="str">
            <v>M2</v>
          </cell>
          <cell r="D2382">
            <v>84369</v>
          </cell>
        </row>
        <row r="2383">
          <cell r="A2383">
            <v>2383</v>
          </cell>
          <cell r="B2383" t="str">
            <v>CUBIERTA LUXALON  0.4mm</v>
          </cell>
          <cell r="C2383" t="str">
            <v>M2</v>
          </cell>
          <cell r="D2383">
            <v>35380</v>
          </cell>
        </row>
        <row r="2384">
          <cell r="A2384">
            <v>2384</v>
          </cell>
          <cell r="B2384" t="str">
            <v>HORNO MULTIFUNC VENTILADO</v>
          </cell>
          <cell r="C2384" t="str">
            <v>UN</v>
          </cell>
          <cell r="D2384">
            <v>477600</v>
          </cell>
        </row>
        <row r="2385">
          <cell r="A2385">
            <v>2385</v>
          </cell>
          <cell r="B2385" t="str">
            <v>CUBIERTA LUXALON  0.4mm01</v>
          </cell>
          <cell r="C2385" t="str">
            <v>M2</v>
          </cell>
          <cell r="D2385">
            <v>36192</v>
          </cell>
        </row>
        <row r="2386">
          <cell r="A2386">
            <v>2386</v>
          </cell>
          <cell r="B2386" t="str">
            <v>HORNO MULTIFUNC VENTILA01</v>
          </cell>
          <cell r="C2386" t="str">
            <v>UN</v>
          </cell>
          <cell r="D2386">
            <v>434500</v>
          </cell>
        </row>
        <row r="2387">
          <cell r="A2387">
            <v>2387</v>
          </cell>
          <cell r="B2387" t="str">
            <v>CUBIERTA LUXALON ALUM.0.5</v>
          </cell>
          <cell r="C2387" t="str">
            <v>M2</v>
          </cell>
          <cell r="D2387">
            <v>43384</v>
          </cell>
        </row>
        <row r="2388">
          <cell r="A2388">
            <v>2388</v>
          </cell>
          <cell r="B2388" t="str">
            <v>CUBIERTA LUXALON ALUM.001</v>
          </cell>
          <cell r="C2388" t="str">
            <v>M2</v>
          </cell>
          <cell r="D2388">
            <v>44196</v>
          </cell>
        </row>
        <row r="2389">
          <cell r="A2389">
            <v>2389</v>
          </cell>
          <cell r="B2389" t="str">
            <v>CUMBRERA A 1 Y 2 AGUAS</v>
          </cell>
          <cell r="C2389" t="str">
            <v>Ml</v>
          </cell>
          <cell r="D2389">
            <v>10590</v>
          </cell>
        </row>
        <row r="2390">
          <cell r="A2390">
            <v>2390</v>
          </cell>
          <cell r="B2390" t="str">
            <v>BALD.IMITAC.GRANITO 25X25</v>
          </cell>
          <cell r="C2390" t="str">
            <v>M2</v>
          </cell>
          <cell r="D2390">
            <v>6960</v>
          </cell>
        </row>
        <row r="2391">
          <cell r="A2391">
            <v>2391</v>
          </cell>
          <cell r="B2391" t="str">
            <v>REMATE LAT. MURO  0.15 cm</v>
          </cell>
          <cell r="C2391" t="str">
            <v>Ml</v>
          </cell>
          <cell r="D2391">
            <v>10590</v>
          </cell>
        </row>
        <row r="2392">
          <cell r="A2392">
            <v>2392</v>
          </cell>
          <cell r="B2392" t="str">
            <v>MALLA GALLINERO  1.80x36m</v>
          </cell>
          <cell r="C2392" t="str">
            <v>RL</v>
          </cell>
          <cell r="D2392">
            <v>83700</v>
          </cell>
        </row>
        <row r="2393">
          <cell r="A2393">
            <v>2393</v>
          </cell>
          <cell r="B2393" t="str">
            <v>LIMAHOYA Desarro.0.384 mm</v>
          </cell>
          <cell r="C2393" t="str">
            <v>ML</v>
          </cell>
          <cell r="D2393">
            <v>10590</v>
          </cell>
        </row>
        <row r="2394">
          <cell r="A2394">
            <v>2394</v>
          </cell>
          <cell r="B2394" t="str">
            <v>TABLON LISO LATINO SALMON</v>
          </cell>
          <cell r="C2394" t="str">
            <v>M2</v>
          </cell>
          <cell r="D2394">
            <v>9535</v>
          </cell>
        </row>
        <row r="2395">
          <cell r="A2395">
            <v>2395</v>
          </cell>
          <cell r="B2395" t="str">
            <v>TEJA BAVARA ROJA</v>
          </cell>
          <cell r="C2395" t="str">
            <v>M2</v>
          </cell>
          <cell r="D2395">
            <v>13816</v>
          </cell>
        </row>
        <row r="2396">
          <cell r="A2396">
            <v>2396</v>
          </cell>
          <cell r="B2396" t="str">
            <v>FIJAMIX</v>
          </cell>
          <cell r="C2396" t="str">
            <v>KG</v>
          </cell>
          <cell r="D2396">
            <v>7830</v>
          </cell>
        </row>
        <row r="2397">
          <cell r="A2397">
            <v>2397</v>
          </cell>
          <cell r="B2397" t="str">
            <v>SEGUETA METALOY   12x3 cm</v>
          </cell>
          <cell r="C2397" t="str">
            <v>UN</v>
          </cell>
          <cell r="D2397">
            <v>1136</v>
          </cell>
        </row>
        <row r="2398">
          <cell r="A2398">
            <v>2398</v>
          </cell>
          <cell r="B2398" t="str">
            <v>CERAMICA BEIGE MARMOLIZA</v>
          </cell>
          <cell r="C2398" t="str">
            <v>M2</v>
          </cell>
          <cell r="D2398">
            <v>12123</v>
          </cell>
        </row>
        <row r="2399">
          <cell r="A2399">
            <v>2399</v>
          </cell>
          <cell r="B2399" t="str">
            <v>TABLON LISO LATINO ROJO</v>
          </cell>
          <cell r="C2399" t="str">
            <v>M2</v>
          </cell>
          <cell r="D2399">
            <v>9535</v>
          </cell>
        </row>
        <row r="2400">
          <cell r="A2400">
            <v>2400</v>
          </cell>
          <cell r="B2400" t="str">
            <v>CERAMICA BLANCO LISO</v>
          </cell>
          <cell r="C2400" t="str">
            <v>M2</v>
          </cell>
          <cell r="D2400">
            <v>9825</v>
          </cell>
        </row>
        <row r="2401">
          <cell r="A2401">
            <v>2401</v>
          </cell>
          <cell r="B2401" t="str">
            <v>CERAMICA GRAMILLA BLANCA</v>
          </cell>
          <cell r="C2401" t="str">
            <v>M2</v>
          </cell>
          <cell r="D2401">
            <v>11194</v>
          </cell>
        </row>
        <row r="2402">
          <cell r="A2402">
            <v>2402</v>
          </cell>
          <cell r="B2402" t="str">
            <v>VALVULA DE REGULACION 1/2</v>
          </cell>
          <cell r="C2402" t="str">
            <v>UN</v>
          </cell>
          <cell r="D2402">
            <v>12439</v>
          </cell>
        </row>
        <row r="2403">
          <cell r="A2403">
            <v>2403</v>
          </cell>
          <cell r="B2403" t="str">
            <v>REVISION ENERGIA      E-4</v>
          </cell>
          <cell r="C2403" t="str">
            <v>UN</v>
          </cell>
          <cell r="D2403">
            <v>8334</v>
          </cell>
        </row>
        <row r="2404">
          <cell r="A2404">
            <v>2404</v>
          </cell>
          <cell r="B2404" t="str">
            <v>ORINAL PEQUEÑO</v>
          </cell>
          <cell r="C2404" t="str">
            <v>UN</v>
          </cell>
          <cell r="D2404">
            <v>43906</v>
          </cell>
        </row>
        <row r="2405">
          <cell r="A2405">
            <v>2405</v>
          </cell>
          <cell r="B2405" t="str">
            <v>BALDOSA JASPEADA 30X30</v>
          </cell>
          <cell r="C2405" t="str">
            <v>M2</v>
          </cell>
          <cell r="D2405">
            <v>6985</v>
          </cell>
        </row>
        <row r="2406">
          <cell r="A2406">
            <v>2406</v>
          </cell>
          <cell r="B2406" t="str">
            <v>CERAMICA GRAMILLA CAFE</v>
          </cell>
          <cell r="C2406" t="str">
            <v>M2</v>
          </cell>
          <cell r="D2406">
            <v>11194</v>
          </cell>
        </row>
        <row r="2407">
          <cell r="A2407">
            <v>2407</v>
          </cell>
          <cell r="B2407" t="str">
            <v>CERAMICA GRIS LISO</v>
          </cell>
          <cell r="C2407" t="str">
            <v>M2</v>
          </cell>
          <cell r="D2407">
            <v>9825</v>
          </cell>
        </row>
        <row r="2408">
          <cell r="A2408">
            <v>2408</v>
          </cell>
          <cell r="B2408" t="str">
            <v>CERAMICA ALMENRA TEX</v>
          </cell>
          <cell r="C2408" t="str">
            <v>M2</v>
          </cell>
          <cell r="D2408">
            <v>11293</v>
          </cell>
        </row>
        <row r="2409">
          <cell r="A2409">
            <v>2409</v>
          </cell>
          <cell r="B2409" t="str">
            <v>CERAMICA GRANILLA BLANCA</v>
          </cell>
          <cell r="C2409" t="str">
            <v>M2</v>
          </cell>
          <cell r="D2409">
            <v>12748</v>
          </cell>
        </row>
        <row r="2410">
          <cell r="A2410">
            <v>2410</v>
          </cell>
          <cell r="B2410" t="str">
            <v>CERAMICA GRANILLA CAFE</v>
          </cell>
          <cell r="C2410" t="str">
            <v>M2</v>
          </cell>
          <cell r="D2410">
            <v>12748</v>
          </cell>
        </row>
        <row r="2411">
          <cell r="A2411">
            <v>2411</v>
          </cell>
          <cell r="B2411" t="str">
            <v>BALDOSA MADERA 25X25</v>
          </cell>
          <cell r="C2411" t="str">
            <v>M2</v>
          </cell>
          <cell r="D2411">
            <v>6960</v>
          </cell>
        </row>
        <row r="2412">
          <cell r="A2412">
            <v>2412</v>
          </cell>
          <cell r="B2412" t="str">
            <v>CERAMICA GRIS LISO     01</v>
          </cell>
          <cell r="C2412" t="str">
            <v>M2</v>
          </cell>
          <cell r="D2412">
            <v>10858</v>
          </cell>
        </row>
        <row r="2413">
          <cell r="A2413">
            <v>2413</v>
          </cell>
          <cell r="B2413" t="str">
            <v>ESPEJO ARGENTINO      4mm</v>
          </cell>
          <cell r="C2413" t="str">
            <v>M2</v>
          </cell>
          <cell r="D2413">
            <v>21471</v>
          </cell>
        </row>
        <row r="2414">
          <cell r="A2414">
            <v>2414</v>
          </cell>
          <cell r="B2414" t="str">
            <v>REVISION ENERGIA      E-5</v>
          </cell>
          <cell r="C2414" t="str">
            <v>UN</v>
          </cell>
          <cell r="D2414">
            <v>11494</v>
          </cell>
        </row>
        <row r="2415">
          <cell r="A2415">
            <v>2415</v>
          </cell>
          <cell r="B2415" t="str">
            <v>ESPEJO ARGENTINO      5mm</v>
          </cell>
          <cell r="C2415" t="str">
            <v>M2</v>
          </cell>
          <cell r="D2415">
            <v>28776</v>
          </cell>
        </row>
        <row r="2416">
          <cell r="A2416">
            <v>2416</v>
          </cell>
          <cell r="B2416" t="str">
            <v>BASE ASFALT.1350   (OBRA)</v>
          </cell>
          <cell r="C2416" t="str">
            <v>M3</v>
          </cell>
          <cell r="D2416">
            <v>130000</v>
          </cell>
        </row>
        <row r="2417">
          <cell r="A2417">
            <v>2417</v>
          </cell>
          <cell r="B2417" t="str">
            <v>ACRILCOR</v>
          </cell>
          <cell r="C2417" t="str">
            <v>KG</v>
          </cell>
          <cell r="D2417">
            <v>2850</v>
          </cell>
        </row>
        <row r="2418">
          <cell r="A2418">
            <v>2418</v>
          </cell>
          <cell r="B2418" t="str">
            <v>CERAMICA BEIGE LISO RENAC</v>
          </cell>
          <cell r="C2418" t="str">
            <v>M2</v>
          </cell>
          <cell r="D2418">
            <v>14384</v>
          </cell>
        </row>
        <row r="2419">
          <cell r="A2419">
            <v>2419</v>
          </cell>
          <cell r="B2419" t="str">
            <v>CALADOS MOD. 0.70x0.70</v>
          </cell>
          <cell r="C2419" t="str">
            <v>UN</v>
          </cell>
          <cell r="D2419">
            <v>60687</v>
          </cell>
        </row>
        <row r="2420">
          <cell r="A2420">
            <v>2420</v>
          </cell>
          <cell r="B2420" t="str">
            <v>REVISION ENERGIA      E-6</v>
          </cell>
          <cell r="C2420" t="str">
            <v>UN</v>
          </cell>
          <cell r="D2420">
            <v>12824</v>
          </cell>
        </row>
        <row r="2421">
          <cell r="A2421">
            <v>2421</v>
          </cell>
          <cell r="B2421" t="str">
            <v>CERAMICA BLANCA LISO RENA</v>
          </cell>
          <cell r="C2421" t="str">
            <v>M2</v>
          </cell>
          <cell r="D2421">
            <v>14384</v>
          </cell>
        </row>
        <row r="2422">
          <cell r="A2422">
            <v>2422</v>
          </cell>
          <cell r="B2422" t="str">
            <v>DESAGUE  BAÑERA AUTOMATIC</v>
          </cell>
          <cell r="C2422" t="str">
            <v>UN</v>
          </cell>
          <cell r="D2422">
            <v>55265</v>
          </cell>
        </row>
        <row r="2423">
          <cell r="A2423">
            <v>2423</v>
          </cell>
          <cell r="B2423" t="str">
            <v>BALDOSA P1 PAYANDE</v>
          </cell>
          <cell r="C2423" t="str">
            <v>M2</v>
          </cell>
          <cell r="D2423">
            <v>13270</v>
          </cell>
        </row>
        <row r="2424">
          <cell r="A2424">
            <v>2424</v>
          </cell>
          <cell r="B2424" t="str">
            <v>ARENA AMARILLA</v>
          </cell>
          <cell r="C2424" t="str">
            <v>M3</v>
          </cell>
          <cell r="D2424">
            <v>10700</v>
          </cell>
        </row>
        <row r="2425">
          <cell r="A2425">
            <v>2425</v>
          </cell>
          <cell r="B2425" t="str">
            <v>CALADOS MOD. 1.20x0.80</v>
          </cell>
          <cell r="C2425" t="str">
            <v>UN</v>
          </cell>
          <cell r="D2425">
            <v>109532</v>
          </cell>
        </row>
        <row r="2426">
          <cell r="A2426">
            <v>2426</v>
          </cell>
          <cell r="B2426" t="str">
            <v>MARMOL IMPORTADO BATTICHI</v>
          </cell>
          <cell r="C2426" t="str">
            <v>M2</v>
          </cell>
          <cell r="D2426">
            <v>52500</v>
          </cell>
        </row>
        <row r="2427">
          <cell r="A2427">
            <v>2427</v>
          </cell>
          <cell r="B2427" t="str">
            <v>ALFOMBR.TERUEL RES.7.0 mm</v>
          </cell>
          <cell r="C2427" t="str">
            <v>M2</v>
          </cell>
          <cell r="D2427">
            <v>11433</v>
          </cell>
        </row>
        <row r="2428">
          <cell r="A2428">
            <v>2428</v>
          </cell>
          <cell r="B2428" t="str">
            <v>ALFOMBRA ARENA RES. 75 mm</v>
          </cell>
          <cell r="C2428" t="str">
            <v>M2</v>
          </cell>
          <cell r="D2428">
            <v>12247</v>
          </cell>
        </row>
        <row r="2429">
          <cell r="A2429">
            <v>2429</v>
          </cell>
          <cell r="B2429" t="str">
            <v>CALADOS MOD. 1.00x1.00</v>
          </cell>
          <cell r="C2429" t="str">
            <v>UN</v>
          </cell>
          <cell r="D2429">
            <v>74008</v>
          </cell>
        </row>
        <row r="2430">
          <cell r="A2430">
            <v>2430</v>
          </cell>
          <cell r="B2430" t="str">
            <v>ALFOMB.MALLORCA RES.17 mm</v>
          </cell>
          <cell r="C2430" t="str">
            <v>M2</v>
          </cell>
          <cell r="D2430">
            <v>18239</v>
          </cell>
        </row>
        <row r="2431">
          <cell r="A2431">
            <v>2431</v>
          </cell>
          <cell r="B2431" t="str">
            <v>ALFOMBRA CARDEÑA   13.5mm</v>
          </cell>
          <cell r="C2431" t="str">
            <v>M2</v>
          </cell>
          <cell r="D2431">
            <v>23396</v>
          </cell>
        </row>
        <row r="2432">
          <cell r="A2432">
            <v>2432</v>
          </cell>
          <cell r="B2432" t="str">
            <v>ALFOMBRA MINK RES.  23 mm</v>
          </cell>
          <cell r="C2432" t="str">
            <v>M2</v>
          </cell>
          <cell r="D2432">
            <v>59157</v>
          </cell>
        </row>
        <row r="2433">
          <cell r="A2433">
            <v>2433</v>
          </cell>
          <cell r="B2433" t="str">
            <v>ALF.OASIS IMP. RES 8.0 mm</v>
          </cell>
          <cell r="C2433" t="str">
            <v>M2</v>
          </cell>
          <cell r="D2433">
            <v>23735</v>
          </cell>
        </row>
        <row r="2434">
          <cell r="A2434">
            <v>2434</v>
          </cell>
          <cell r="B2434" t="str">
            <v>ALFOMBRA BOUNTY   13.0 mm</v>
          </cell>
          <cell r="C2434" t="str">
            <v>M2</v>
          </cell>
          <cell r="D2434">
            <v>24570</v>
          </cell>
        </row>
        <row r="2435">
          <cell r="A2435">
            <v>2435</v>
          </cell>
          <cell r="B2435" t="str">
            <v>LISTON CEDRO 2"x2"x12'</v>
          </cell>
          <cell r="C2435" t="str">
            <v>UN</v>
          </cell>
          <cell r="D2435">
            <v>8000</v>
          </cell>
        </row>
        <row r="2436">
          <cell r="A2436">
            <v>2436</v>
          </cell>
          <cell r="B2436" t="str">
            <v>ALFOMBR.HERCULES COM.5 mm</v>
          </cell>
          <cell r="C2436" t="str">
            <v>M2</v>
          </cell>
          <cell r="D2436">
            <v>28792</v>
          </cell>
        </row>
        <row r="2437">
          <cell r="A2437">
            <v>2437</v>
          </cell>
          <cell r="B2437" t="str">
            <v>ALF.REFLEJOS COM  4.50 mm</v>
          </cell>
          <cell r="C2437" t="str">
            <v>M2</v>
          </cell>
          <cell r="D2437">
            <v>20080</v>
          </cell>
        </row>
        <row r="2438">
          <cell r="A2438">
            <v>2438</v>
          </cell>
          <cell r="B2438" t="str">
            <v>MENSULA # 2</v>
          </cell>
          <cell r="C2438" t="str">
            <v>M2</v>
          </cell>
          <cell r="D2438">
            <v>7500</v>
          </cell>
        </row>
        <row r="2439">
          <cell r="A2439">
            <v>2439</v>
          </cell>
          <cell r="B2439" t="str">
            <v>B.IMIT.MARMOL-GRIS 25X25</v>
          </cell>
          <cell r="C2439" t="str">
            <v>M2</v>
          </cell>
          <cell r="D2439">
            <v>6960</v>
          </cell>
        </row>
        <row r="2440">
          <cell r="A2440">
            <v>2440</v>
          </cell>
          <cell r="B2440" t="str">
            <v>ZOCALO BALD-CEMEN.25X25</v>
          </cell>
          <cell r="C2440" t="str">
            <v>ML</v>
          </cell>
          <cell r="D2440">
            <v>2176</v>
          </cell>
        </row>
        <row r="2441">
          <cell r="A2441">
            <v>2441</v>
          </cell>
          <cell r="B2441" t="str">
            <v>MALLA ZARANDA  3x3-.90x30</v>
          </cell>
          <cell r="C2441" t="str">
            <v>UN</v>
          </cell>
          <cell r="D2441">
            <v>141000</v>
          </cell>
        </row>
        <row r="2442">
          <cell r="A2442">
            <v>2442</v>
          </cell>
          <cell r="B2442" t="str">
            <v>CERAMICA PARKET ITALIA 20</v>
          </cell>
          <cell r="C2442" t="str">
            <v>M2</v>
          </cell>
          <cell r="D2442">
            <v>9500</v>
          </cell>
        </row>
        <row r="2443">
          <cell r="A2443">
            <v>2443</v>
          </cell>
          <cell r="B2443" t="str">
            <v>ZOCALO BALD-CEMEN.10X30</v>
          </cell>
          <cell r="C2443" t="str">
            <v>ML</v>
          </cell>
          <cell r="D2443">
            <v>2612</v>
          </cell>
        </row>
        <row r="2444">
          <cell r="A2444">
            <v>2444</v>
          </cell>
          <cell r="B2444" t="str">
            <v>ZOCALO PARA GRANO 35X35</v>
          </cell>
          <cell r="C2444" t="str">
            <v>ML</v>
          </cell>
          <cell r="D2444">
            <v>3900</v>
          </cell>
        </row>
        <row r="2445">
          <cell r="A2445">
            <v>2445</v>
          </cell>
          <cell r="B2445" t="str">
            <v>ACCESORIO ALAMEDA</v>
          </cell>
          <cell r="C2445" t="str">
            <v>UN</v>
          </cell>
          <cell r="D2445">
            <v>10672</v>
          </cell>
        </row>
        <row r="2446">
          <cell r="A2446">
            <v>2446</v>
          </cell>
          <cell r="B2446" t="str">
            <v>ZOCALO PARA GRANO 40X40</v>
          </cell>
          <cell r="C2446" t="str">
            <v>ML</v>
          </cell>
          <cell r="D2446">
            <v>4274</v>
          </cell>
        </row>
        <row r="2447">
          <cell r="A2447">
            <v>2447</v>
          </cell>
          <cell r="B2447" t="str">
            <v>CALADOS MOD. H=0.70</v>
          </cell>
          <cell r="C2447" t="str">
            <v>ML</v>
          </cell>
          <cell r="D2447">
            <v>53286</v>
          </cell>
        </row>
        <row r="2448">
          <cell r="A2448">
            <v>2448</v>
          </cell>
          <cell r="B2448" t="str">
            <v>COLLARIN SIN SALIDA  4-5"</v>
          </cell>
          <cell r="C2448" t="str">
            <v>UN</v>
          </cell>
          <cell r="D2448">
            <v>4000</v>
          </cell>
        </row>
        <row r="2449">
          <cell r="A2449">
            <v>2449</v>
          </cell>
          <cell r="B2449" t="str">
            <v>PERNO          5/8" x  8"</v>
          </cell>
          <cell r="C2449" t="str">
            <v>UN</v>
          </cell>
          <cell r="D2449">
            <v>2450</v>
          </cell>
        </row>
        <row r="2450">
          <cell r="A2450">
            <v>2450</v>
          </cell>
          <cell r="B2450" t="str">
            <v>UNIVERSAL GALVANIZADA 1/2</v>
          </cell>
          <cell r="C2450" t="str">
            <v>UN</v>
          </cell>
          <cell r="D2450">
            <v>1834</v>
          </cell>
        </row>
        <row r="2451">
          <cell r="A2451">
            <v>2451</v>
          </cell>
          <cell r="B2451" t="str">
            <v>BLOCK VIBRADO HUECO No.4</v>
          </cell>
          <cell r="C2451" t="str">
            <v>UN</v>
          </cell>
          <cell r="D2451">
            <v>560</v>
          </cell>
        </row>
        <row r="2452">
          <cell r="A2452">
            <v>2452</v>
          </cell>
          <cell r="B2452" t="str">
            <v>BLOCK VIBRADO HUECO No.6</v>
          </cell>
          <cell r="C2452" t="str">
            <v>UN</v>
          </cell>
          <cell r="D2452">
            <v>750</v>
          </cell>
        </row>
        <row r="2453">
          <cell r="A2453">
            <v>2453</v>
          </cell>
          <cell r="B2453" t="str">
            <v>BLOCK VIBRADO HUECO No.8</v>
          </cell>
          <cell r="C2453" t="str">
            <v>UN</v>
          </cell>
          <cell r="D2453">
            <v>1160</v>
          </cell>
        </row>
        <row r="2454">
          <cell r="A2454">
            <v>2454</v>
          </cell>
          <cell r="B2454" t="str">
            <v>BLOCK MACIZO No. 4</v>
          </cell>
          <cell r="C2454" t="str">
            <v>UN</v>
          </cell>
          <cell r="D2454">
            <v>760</v>
          </cell>
        </row>
        <row r="2455">
          <cell r="A2455">
            <v>2455</v>
          </cell>
          <cell r="B2455" t="str">
            <v>CALADO PERSIANA 50X10</v>
          </cell>
          <cell r="C2455" t="str">
            <v>UN</v>
          </cell>
          <cell r="D2455">
            <v>808</v>
          </cell>
        </row>
        <row r="2456">
          <cell r="A2456">
            <v>2456</v>
          </cell>
          <cell r="B2456" t="str">
            <v>CALADO PERSIANA 20X40</v>
          </cell>
          <cell r="C2456" t="str">
            <v>UN</v>
          </cell>
          <cell r="D2456">
            <v>1030</v>
          </cell>
        </row>
        <row r="2457">
          <cell r="A2457">
            <v>2457</v>
          </cell>
          <cell r="B2457" t="str">
            <v>UNIVERSAL GALVANIZADA 3/4</v>
          </cell>
          <cell r="C2457" t="str">
            <v>UN</v>
          </cell>
          <cell r="D2457">
            <v>2493</v>
          </cell>
        </row>
        <row r="2458">
          <cell r="A2458">
            <v>2458</v>
          </cell>
          <cell r="B2458" t="str">
            <v>UNIVERSAL GALVANIZADA   1</v>
          </cell>
          <cell r="C2458" t="str">
            <v>UN</v>
          </cell>
          <cell r="D2458">
            <v>2902</v>
          </cell>
        </row>
        <row r="2459">
          <cell r="A2459">
            <v>2459</v>
          </cell>
          <cell r="B2459" t="str">
            <v>CALADO OJO DE BUEY 40X40</v>
          </cell>
          <cell r="C2459" t="str">
            <v>UN</v>
          </cell>
          <cell r="D2459">
            <v>2115</v>
          </cell>
        </row>
        <row r="2460">
          <cell r="A2460">
            <v>2460</v>
          </cell>
          <cell r="B2460" t="str">
            <v>CALADO OJO DE BUEY 50X50</v>
          </cell>
          <cell r="C2460" t="str">
            <v>UN</v>
          </cell>
          <cell r="D2460">
            <v>3395</v>
          </cell>
        </row>
        <row r="2461">
          <cell r="A2461">
            <v>2461</v>
          </cell>
          <cell r="B2461" t="str">
            <v>MENSULA # 4</v>
          </cell>
          <cell r="C2461" t="str">
            <v>M2</v>
          </cell>
          <cell r="D2461">
            <v>7500</v>
          </cell>
        </row>
        <row r="2462">
          <cell r="A2462">
            <v>2462</v>
          </cell>
          <cell r="B2462" t="str">
            <v>BOTON   # 1-2-6</v>
          </cell>
          <cell r="C2462" t="str">
            <v>M2</v>
          </cell>
          <cell r="D2462">
            <v>2900</v>
          </cell>
        </row>
        <row r="2463">
          <cell r="A2463">
            <v>2463</v>
          </cell>
          <cell r="B2463" t="str">
            <v>CALADO 25X25</v>
          </cell>
          <cell r="C2463" t="str">
            <v>UN</v>
          </cell>
          <cell r="D2463">
            <v>670</v>
          </cell>
        </row>
        <row r="2464">
          <cell r="A2464">
            <v>2464</v>
          </cell>
          <cell r="B2464" t="str">
            <v>CALADO PERSIANA 25X25</v>
          </cell>
          <cell r="C2464" t="str">
            <v>UN</v>
          </cell>
          <cell r="D2464">
            <v>808</v>
          </cell>
        </row>
        <row r="2465">
          <cell r="A2465">
            <v>2465</v>
          </cell>
          <cell r="B2465" t="str">
            <v>VINILICO CUNETE</v>
          </cell>
          <cell r="C2465" t="str">
            <v>UN</v>
          </cell>
          <cell r="D2465">
            <v>100870</v>
          </cell>
        </row>
        <row r="2466">
          <cell r="A2466">
            <v>2466</v>
          </cell>
          <cell r="B2466" t="str">
            <v>VINILICO GALON</v>
          </cell>
          <cell r="C2466" t="str">
            <v>UN</v>
          </cell>
          <cell r="D2466">
            <v>20420</v>
          </cell>
        </row>
        <row r="2467">
          <cell r="A2467">
            <v>2467</v>
          </cell>
          <cell r="B2467" t="str">
            <v>PISO PARQUET GUAYAC.30x30</v>
          </cell>
          <cell r="C2467" t="str">
            <v>M2</v>
          </cell>
          <cell r="D2467">
            <v>9500</v>
          </cell>
        </row>
        <row r="2468">
          <cell r="A2468">
            <v>2468</v>
          </cell>
          <cell r="B2468" t="str">
            <v>CINTA SELLADO P/DRYWALL</v>
          </cell>
          <cell r="C2468" t="str">
            <v>ML</v>
          </cell>
          <cell r="D2468">
            <v>31</v>
          </cell>
        </row>
        <row r="2469">
          <cell r="A2469">
            <v>2469</v>
          </cell>
          <cell r="B2469" t="str">
            <v>TORNILLO P/FIJAR DRYWALL</v>
          </cell>
          <cell r="C2469" t="str">
            <v>UN</v>
          </cell>
          <cell r="D2469">
            <v>8</v>
          </cell>
        </row>
        <row r="2470">
          <cell r="A2470">
            <v>2470</v>
          </cell>
          <cell r="B2470" t="str">
            <v>EMULSION ASFALTICA ED/9</v>
          </cell>
          <cell r="C2470" t="str">
            <v>GL</v>
          </cell>
          <cell r="D2470">
            <v>2131</v>
          </cell>
        </row>
        <row r="2471">
          <cell r="A2471">
            <v>2471</v>
          </cell>
          <cell r="B2471" t="str">
            <v>VINILUX CUNETE</v>
          </cell>
          <cell r="C2471" t="str">
            <v>UN</v>
          </cell>
          <cell r="D2471">
            <v>88910</v>
          </cell>
        </row>
        <row r="2472">
          <cell r="A2472">
            <v>2472</v>
          </cell>
          <cell r="B2472" t="str">
            <v>VINILUX GALON</v>
          </cell>
          <cell r="C2472" t="str">
            <v>UN</v>
          </cell>
          <cell r="D2472">
            <v>14170</v>
          </cell>
        </row>
        <row r="2473">
          <cell r="A2473">
            <v>2473</v>
          </cell>
          <cell r="B2473" t="str">
            <v>ESMALTE ICOLUX CUNETE</v>
          </cell>
          <cell r="C2473" t="str">
            <v>UN</v>
          </cell>
          <cell r="D2473">
            <v>114320</v>
          </cell>
        </row>
        <row r="2474">
          <cell r="A2474">
            <v>2474</v>
          </cell>
          <cell r="B2474" t="str">
            <v>ESMALTE ICOLUX GALON</v>
          </cell>
          <cell r="C2474" t="str">
            <v>UN</v>
          </cell>
          <cell r="D2474">
            <v>23380</v>
          </cell>
        </row>
        <row r="2475">
          <cell r="A2475">
            <v>2475</v>
          </cell>
          <cell r="B2475" t="str">
            <v>EMULSION ASFALTICA ED/901</v>
          </cell>
          <cell r="C2475" t="str">
            <v>GL</v>
          </cell>
          <cell r="D2475">
            <v>1322</v>
          </cell>
        </row>
        <row r="2476">
          <cell r="A2476">
            <v>2476</v>
          </cell>
          <cell r="B2476" t="str">
            <v>EMULSION ASFALTICA EMULPL</v>
          </cell>
          <cell r="C2476" t="str">
            <v>GL</v>
          </cell>
          <cell r="D2476">
            <v>2807</v>
          </cell>
        </row>
        <row r="2477">
          <cell r="A2477">
            <v>2477</v>
          </cell>
          <cell r="B2477" t="str">
            <v>ESMALTE ICOMATE BLANCO GL</v>
          </cell>
          <cell r="C2477" t="str">
            <v>UN</v>
          </cell>
          <cell r="D2477">
            <v>23100</v>
          </cell>
        </row>
        <row r="2478">
          <cell r="A2478">
            <v>2478</v>
          </cell>
          <cell r="B2478" t="str">
            <v>ESMALTE ICOMATE NEGRO GL</v>
          </cell>
          <cell r="C2478" t="str">
            <v>UN</v>
          </cell>
          <cell r="D2478">
            <v>20370</v>
          </cell>
        </row>
        <row r="2479">
          <cell r="A2479">
            <v>2479</v>
          </cell>
          <cell r="B2479" t="str">
            <v>EMULSION ASFALTICA EMUL01</v>
          </cell>
          <cell r="C2479" t="str">
            <v>GL</v>
          </cell>
          <cell r="D2479">
            <v>2505</v>
          </cell>
        </row>
        <row r="2480">
          <cell r="A2480">
            <v>2480</v>
          </cell>
          <cell r="B2480" t="str">
            <v>FIBRATEX</v>
          </cell>
          <cell r="C2480" t="str">
            <v>GL</v>
          </cell>
          <cell r="D2480">
            <v>3088</v>
          </cell>
        </row>
        <row r="2481">
          <cell r="A2481">
            <v>2481</v>
          </cell>
          <cell r="B2481" t="str">
            <v>FIBRATEX               01</v>
          </cell>
          <cell r="C2481" t="str">
            <v>GL</v>
          </cell>
          <cell r="D2481">
            <v>2714</v>
          </cell>
        </row>
        <row r="2482">
          <cell r="A2482">
            <v>2482</v>
          </cell>
          <cell r="B2482" t="str">
            <v>CEMENTO PLASTICO TAPA GOT</v>
          </cell>
          <cell r="C2482" t="str">
            <v>GL</v>
          </cell>
          <cell r="D2482">
            <v>3458</v>
          </cell>
        </row>
        <row r="2483">
          <cell r="A2483">
            <v>2483</v>
          </cell>
          <cell r="B2483" t="str">
            <v>CEMENTO PLASTICO TAPA G01</v>
          </cell>
          <cell r="C2483" t="str">
            <v>GL</v>
          </cell>
          <cell r="D2483">
            <v>2586</v>
          </cell>
        </row>
        <row r="2484">
          <cell r="A2484">
            <v>2484</v>
          </cell>
          <cell r="B2484" t="str">
            <v>PEGANTE EGA        1 Kg.</v>
          </cell>
          <cell r="C2484" t="str">
            <v>UN</v>
          </cell>
          <cell r="D2484">
            <v>4904</v>
          </cell>
        </row>
        <row r="2485">
          <cell r="A2485">
            <v>2485</v>
          </cell>
          <cell r="B2485" t="str">
            <v>SIAMESAS</v>
          </cell>
          <cell r="C2485" t="str">
            <v>UN</v>
          </cell>
          <cell r="D2485">
            <v>458200</v>
          </cell>
        </row>
        <row r="2486">
          <cell r="A2486">
            <v>2486</v>
          </cell>
          <cell r="B2486" t="str">
            <v>CALADOS MOD. H=0.60</v>
          </cell>
          <cell r="C2486" t="str">
            <v>ML</v>
          </cell>
          <cell r="D2486">
            <v>47365</v>
          </cell>
        </row>
        <row r="2487">
          <cell r="A2487">
            <v>2487</v>
          </cell>
          <cell r="B2487" t="str">
            <v>CALADOS MOD. H=0.50</v>
          </cell>
          <cell r="C2487" t="str">
            <v>ML</v>
          </cell>
          <cell r="D2487">
            <v>39964</v>
          </cell>
        </row>
        <row r="2488">
          <cell r="A2488">
            <v>2488</v>
          </cell>
          <cell r="B2488" t="str">
            <v>CALADOS MOD. H=0.92</v>
          </cell>
          <cell r="C2488" t="str">
            <v>ML</v>
          </cell>
          <cell r="D2488">
            <v>69568</v>
          </cell>
        </row>
        <row r="2489">
          <cell r="A2489">
            <v>2489</v>
          </cell>
          <cell r="B2489" t="str">
            <v>INMUMIZANTE DE MADERA INC</v>
          </cell>
          <cell r="C2489" t="str">
            <v>GL</v>
          </cell>
          <cell r="D2489">
            <v>3649</v>
          </cell>
        </row>
        <row r="2490">
          <cell r="A2490">
            <v>2490</v>
          </cell>
          <cell r="B2490" t="str">
            <v>INMUNIZANTE DE MADERA INC</v>
          </cell>
          <cell r="C2490" t="str">
            <v>GL</v>
          </cell>
          <cell r="D2490">
            <v>3270</v>
          </cell>
        </row>
        <row r="2491">
          <cell r="A2491">
            <v>2491</v>
          </cell>
          <cell r="B2491" t="str">
            <v>INMUNIZANTE MADERA NEGRO</v>
          </cell>
          <cell r="C2491" t="str">
            <v>GL</v>
          </cell>
          <cell r="D2491">
            <v>2348</v>
          </cell>
        </row>
        <row r="2492">
          <cell r="A2492">
            <v>2492</v>
          </cell>
          <cell r="B2492" t="str">
            <v>INMUNIZANTE MADERA NEGR01</v>
          </cell>
          <cell r="C2492" t="str">
            <v>GL</v>
          </cell>
          <cell r="D2492">
            <v>2122</v>
          </cell>
        </row>
        <row r="2493">
          <cell r="A2493">
            <v>2493</v>
          </cell>
          <cell r="B2493" t="str">
            <v>TANQUE DE GAS     117  GL</v>
          </cell>
          <cell r="C2493" t="str">
            <v>UN</v>
          </cell>
          <cell r="D2493">
            <v>915800</v>
          </cell>
        </row>
        <row r="2494">
          <cell r="A2494">
            <v>2494</v>
          </cell>
          <cell r="B2494" t="str">
            <v>ESCALERAS H=0.70</v>
          </cell>
          <cell r="C2494" t="str">
            <v>ML</v>
          </cell>
          <cell r="D2494">
            <v>59206</v>
          </cell>
        </row>
        <row r="2495">
          <cell r="A2495">
            <v>2495</v>
          </cell>
          <cell r="B2495" t="str">
            <v>ROSETAS CONC.S/MOLDE  D=1</v>
          </cell>
          <cell r="C2495" t="str">
            <v>UN</v>
          </cell>
          <cell r="D2495">
            <v>111012</v>
          </cell>
        </row>
        <row r="2496">
          <cell r="A2496">
            <v>2496</v>
          </cell>
          <cell r="B2496" t="str">
            <v>ROSETAS CONC.S/MOLDE D=.8</v>
          </cell>
          <cell r="C2496" t="str">
            <v>UN</v>
          </cell>
          <cell r="D2496">
            <v>96210</v>
          </cell>
        </row>
        <row r="2497">
          <cell r="A2497">
            <v>2497</v>
          </cell>
          <cell r="B2497" t="str">
            <v>TANQUE DE GAS     280  GL</v>
          </cell>
          <cell r="C2497" t="str">
            <v>UN</v>
          </cell>
          <cell r="D2497">
            <v>1987900</v>
          </cell>
        </row>
        <row r="2498">
          <cell r="A2498">
            <v>2498</v>
          </cell>
          <cell r="B2498" t="str">
            <v>CONEXION  DE GAS  E-1 SMA</v>
          </cell>
          <cell r="C2498" t="str">
            <v>UN</v>
          </cell>
          <cell r="D2498">
            <v>214000</v>
          </cell>
        </row>
        <row r="2499">
          <cell r="A2499">
            <v>2499</v>
          </cell>
          <cell r="B2499" t="str">
            <v>CONEXION  DE GAS  E-2 SMA</v>
          </cell>
          <cell r="C2499" t="str">
            <v>UN</v>
          </cell>
          <cell r="D2499">
            <v>282000</v>
          </cell>
        </row>
        <row r="2500">
          <cell r="A2500">
            <v>2500</v>
          </cell>
          <cell r="B2500" t="str">
            <v>CONEXION  DE GAS  E-3 SMA</v>
          </cell>
          <cell r="C2500" t="str">
            <v>UN</v>
          </cell>
          <cell r="D2500">
            <v>327000</v>
          </cell>
        </row>
        <row r="2501">
          <cell r="A2501">
            <v>2501</v>
          </cell>
          <cell r="B2501" t="str">
            <v>CONEXION  DE GAS  E-4 SMA</v>
          </cell>
          <cell r="C2501" t="str">
            <v>UN</v>
          </cell>
          <cell r="D2501">
            <v>356000</v>
          </cell>
        </row>
        <row r="2502">
          <cell r="A2502">
            <v>2502</v>
          </cell>
          <cell r="B2502" t="str">
            <v>CONEXION  DE GAS  E-5 SMA</v>
          </cell>
          <cell r="C2502" t="str">
            <v>UN</v>
          </cell>
          <cell r="D2502">
            <v>430000</v>
          </cell>
        </row>
        <row r="2503">
          <cell r="A2503">
            <v>2503</v>
          </cell>
          <cell r="B2503" t="str">
            <v>CONEXION  DE GAS  E-6 SMA</v>
          </cell>
          <cell r="C2503" t="str">
            <v>UN</v>
          </cell>
          <cell r="D2503">
            <v>465000</v>
          </cell>
        </row>
        <row r="2504">
          <cell r="A2504">
            <v>2504</v>
          </cell>
          <cell r="B2504" t="str">
            <v>ROSETAS CONC.S/MOLDE D=.6</v>
          </cell>
          <cell r="C2504" t="str">
            <v>UN</v>
          </cell>
          <cell r="D2504">
            <v>74008</v>
          </cell>
        </row>
        <row r="2505">
          <cell r="A2505">
            <v>2505</v>
          </cell>
          <cell r="B2505" t="str">
            <v>ROSETAS CONC.S/MOLDE D=.5</v>
          </cell>
          <cell r="C2505" t="str">
            <v>UN</v>
          </cell>
          <cell r="D2505">
            <v>63647</v>
          </cell>
        </row>
        <row r="2506">
          <cell r="A2506">
            <v>2506</v>
          </cell>
          <cell r="B2506" t="str">
            <v>GRAVILLA SANTA MARTA</v>
          </cell>
          <cell r="C2506" t="str">
            <v>M3</v>
          </cell>
          <cell r="D2506">
            <v>28450</v>
          </cell>
        </row>
        <row r="2507">
          <cell r="A2507">
            <v>2507</v>
          </cell>
          <cell r="B2507" t="str">
            <v>MATERIAL ARROYO DE PIEDRA</v>
          </cell>
          <cell r="C2507" t="str">
            <v>M3</v>
          </cell>
          <cell r="D2507">
            <v>32000</v>
          </cell>
        </row>
        <row r="2508">
          <cell r="A2508">
            <v>2508</v>
          </cell>
          <cell r="B2508" t="str">
            <v>GRAVILLA TRIT. ARR.PIEDRA</v>
          </cell>
          <cell r="C2508" t="str">
            <v>M3</v>
          </cell>
          <cell r="D2508">
            <v>32000</v>
          </cell>
        </row>
        <row r="2509">
          <cell r="A2509">
            <v>2509</v>
          </cell>
          <cell r="B2509" t="str">
            <v>ARENA MAMBO            01</v>
          </cell>
          <cell r="C2509" t="str">
            <v>M3</v>
          </cell>
          <cell r="D2509">
            <v>6700</v>
          </cell>
        </row>
        <row r="2510">
          <cell r="A2510">
            <v>2510</v>
          </cell>
          <cell r="B2510" t="str">
            <v>ARENA SANTO TOMAS</v>
          </cell>
          <cell r="C2510" t="str">
            <v>M3</v>
          </cell>
          <cell r="D2510">
            <v>6700</v>
          </cell>
        </row>
        <row r="2511">
          <cell r="A2511">
            <v>2511</v>
          </cell>
          <cell r="B2511" t="str">
            <v>MEZCLADORA A GASOLINA</v>
          </cell>
          <cell r="C2511" t="str">
            <v>DD</v>
          </cell>
          <cell r="D2511">
            <v>30000</v>
          </cell>
        </row>
        <row r="2512">
          <cell r="A2512">
            <v>2512</v>
          </cell>
          <cell r="B2512" t="str">
            <v>ESMALTE SOBRE LAMINA LENA</v>
          </cell>
          <cell r="C2512" t="str">
            <v>M2</v>
          </cell>
          <cell r="D2512">
            <v>8706</v>
          </cell>
        </row>
        <row r="2513">
          <cell r="A2513">
            <v>2513</v>
          </cell>
          <cell r="B2513" t="str">
            <v>ESMALTE SOBRE LAMINA LINEAL</v>
          </cell>
          <cell r="C2513" t="str">
            <v>ML</v>
          </cell>
          <cell r="D2513">
            <v>3376</v>
          </cell>
        </row>
        <row r="2514">
          <cell r="A2514">
            <v>2514</v>
          </cell>
          <cell r="B2514" t="str">
            <v>ESMALTE MATE VERDE GL</v>
          </cell>
          <cell r="C2514" t="str">
            <v>UN</v>
          </cell>
          <cell r="D2514">
            <v>27150</v>
          </cell>
        </row>
        <row r="2515">
          <cell r="A2515">
            <v>2515</v>
          </cell>
          <cell r="B2515" t="str">
            <v>ESMALTE SUPERLUX CUÑETE</v>
          </cell>
          <cell r="C2515" t="str">
            <v>UN</v>
          </cell>
          <cell r="D2515">
            <v>117500</v>
          </cell>
        </row>
        <row r="2516">
          <cell r="A2516">
            <v>2516</v>
          </cell>
          <cell r="B2516" t="str">
            <v>CONECTOR RESORTE AZUL</v>
          </cell>
          <cell r="C2516" t="str">
            <v>UN</v>
          </cell>
          <cell r="D2516">
            <v>841</v>
          </cell>
        </row>
        <row r="2517">
          <cell r="A2517">
            <v>2517</v>
          </cell>
          <cell r="B2517" t="str">
            <v>CONECTOR RESORTE AMARILLO</v>
          </cell>
          <cell r="C2517" t="str">
            <v>UN</v>
          </cell>
          <cell r="D2517">
            <v>165</v>
          </cell>
        </row>
        <row r="2518">
          <cell r="A2518">
            <v>2518</v>
          </cell>
          <cell r="B2518" t="str">
            <v>CONECTOR RESORTE ROJO</v>
          </cell>
          <cell r="C2518" t="str">
            <v>UN</v>
          </cell>
          <cell r="D2518">
            <v>2827</v>
          </cell>
        </row>
        <row r="2519">
          <cell r="A2519">
            <v>2519</v>
          </cell>
          <cell r="B2519" t="str">
            <v>DOMO BURBUJA  .60x.60 3mm</v>
          </cell>
          <cell r="C2519" t="str">
            <v>UN</v>
          </cell>
          <cell r="D2519">
            <v>28768</v>
          </cell>
        </row>
        <row r="2520">
          <cell r="A2520">
            <v>2520</v>
          </cell>
          <cell r="B2520" t="str">
            <v>CONECTOR TUBULAR    6 AWG</v>
          </cell>
          <cell r="C2520" t="str">
            <v>UN</v>
          </cell>
          <cell r="D2520">
            <v>2826</v>
          </cell>
        </row>
        <row r="2521">
          <cell r="A2521">
            <v>2521</v>
          </cell>
          <cell r="B2521" t="str">
            <v>CONECTOR TUBULAR    4 AWG</v>
          </cell>
          <cell r="C2521" t="str">
            <v>UN</v>
          </cell>
          <cell r="D2521">
            <v>3050</v>
          </cell>
        </row>
        <row r="2522">
          <cell r="A2522">
            <v>2522</v>
          </cell>
          <cell r="B2522" t="str">
            <v>CONECTOR TUBULAR    2 AWG</v>
          </cell>
          <cell r="C2522" t="str">
            <v>UN</v>
          </cell>
          <cell r="D2522">
            <v>3402</v>
          </cell>
        </row>
        <row r="2523">
          <cell r="A2523">
            <v>2523</v>
          </cell>
          <cell r="B2523" t="str">
            <v>CONECTOR TUBULAR      1/0</v>
          </cell>
          <cell r="C2523" t="str">
            <v>UN</v>
          </cell>
          <cell r="D2523">
            <v>3574</v>
          </cell>
        </row>
        <row r="2524">
          <cell r="A2524">
            <v>2524</v>
          </cell>
          <cell r="B2524" t="str">
            <v>CONECTOR TUBULAR      2/0</v>
          </cell>
          <cell r="C2524" t="str">
            <v>UN</v>
          </cell>
          <cell r="D2524">
            <v>3860</v>
          </cell>
        </row>
        <row r="2525">
          <cell r="A2525">
            <v>2525</v>
          </cell>
          <cell r="B2525" t="str">
            <v>CONECTOR TUBULAR      4/0</v>
          </cell>
          <cell r="C2525" t="str">
            <v>UN</v>
          </cell>
          <cell r="D2525">
            <v>4836</v>
          </cell>
        </row>
        <row r="2526">
          <cell r="A2526">
            <v>2526</v>
          </cell>
          <cell r="B2526" t="str">
            <v>GASOLINA EXTRA  B/MANGA</v>
          </cell>
          <cell r="C2526" t="str">
            <v>GL</v>
          </cell>
          <cell r="D2526">
            <v>1011</v>
          </cell>
        </row>
        <row r="2527">
          <cell r="A2527">
            <v>2527</v>
          </cell>
          <cell r="B2527" t="str">
            <v>A.C.P.M         B/MANGA</v>
          </cell>
          <cell r="C2527" t="str">
            <v>GL</v>
          </cell>
          <cell r="D2527">
            <v>1181</v>
          </cell>
        </row>
        <row r="2528">
          <cell r="A2528">
            <v>2528</v>
          </cell>
          <cell r="B2528" t="str">
            <v>GASOLINA CORR.  CALI</v>
          </cell>
          <cell r="C2528" t="str">
            <v>GL</v>
          </cell>
          <cell r="D2528">
            <v>1175</v>
          </cell>
        </row>
        <row r="2529">
          <cell r="A2529">
            <v>2529</v>
          </cell>
          <cell r="B2529" t="str">
            <v>GASOLINA EXTRA  CALI</v>
          </cell>
          <cell r="C2529" t="str">
            <v>GL</v>
          </cell>
          <cell r="D2529">
            <v>1804</v>
          </cell>
        </row>
        <row r="2530">
          <cell r="A2530">
            <v>2530</v>
          </cell>
          <cell r="B2530" t="str">
            <v>DOMO BURBUJA  .80x.80 3mm</v>
          </cell>
          <cell r="C2530" t="str">
            <v>UN</v>
          </cell>
          <cell r="D2530">
            <v>34800</v>
          </cell>
        </row>
        <row r="2531">
          <cell r="A2531">
            <v>2531</v>
          </cell>
          <cell r="B2531" t="str">
            <v>A.C.P.M         CALI</v>
          </cell>
          <cell r="C2531" t="str">
            <v>GL</v>
          </cell>
          <cell r="D2531">
            <v>1175</v>
          </cell>
        </row>
        <row r="2532">
          <cell r="A2532">
            <v>2532</v>
          </cell>
          <cell r="B2532" t="str">
            <v>GASOLINA CORR.  C/GENA</v>
          </cell>
          <cell r="C2532" t="str">
            <v>GL</v>
          </cell>
          <cell r="D2532">
            <v>1316</v>
          </cell>
        </row>
        <row r="2533">
          <cell r="A2533">
            <v>2533</v>
          </cell>
          <cell r="B2533" t="str">
            <v>EMPALME VINILO  22-18 AWG</v>
          </cell>
          <cell r="C2533" t="str">
            <v>UN</v>
          </cell>
          <cell r="D2533">
            <v>160</v>
          </cell>
        </row>
        <row r="2534">
          <cell r="A2534">
            <v>2534</v>
          </cell>
          <cell r="B2534" t="str">
            <v>TERMINAL ANILLO 16-14 AWG</v>
          </cell>
          <cell r="C2534" t="str">
            <v>UN</v>
          </cell>
          <cell r="D2534">
            <v>179</v>
          </cell>
        </row>
        <row r="2535">
          <cell r="A2535">
            <v>2535</v>
          </cell>
          <cell r="B2535" t="str">
            <v>TERMINAL ANILLO 12-10 AWG</v>
          </cell>
          <cell r="C2535" t="str">
            <v>UN</v>
          </cell>
          <cell r="D2535">
            <v>254</v>
          </cell>
        </row>
        <row r="2536">
          <cell r="A2536">
            <v>2536</v>
          </cell>
          <cell r="B2536" t="str">
            <v>TERMINAL ANILLO     8 AWG</v>
          </cell>
          <cell r="C2536" t="str">
            <v>UN</v>
          </cell>
          <cell r="D2536">
            <v>1248</v>
          </cell>
        </row>
        <row r="2537">
          <cell r="A2537">
            <v>2537</v>
          </cell>
          <cell r="B2537" t="str">
            <v>EMPALME CINTA SUBT. 2-2/0</v>
          </cell>
          <cell r="C2537" t="str">
            <v>UN</v>
          </cell>
          <cell r="D2537">
            <v>364721</v>
          </cell>
        </row>
        <row r="2538">
          <cell r="A2538">
            <v>2538</v>
          </cell>
          <cell r="B2538" t="str">
            <v>GASOLINA EXTRA  C/GENA</v>
          </cell>
          <cell r="C2538" t="str">
            <v>GL</v>
          </cell>
          <cell r="D2538">
            <v>1850</v>
          </cell>
        </row>
        <row r="2539">
          <cell r="A2539">
            <v>2539</v>
          </cell>
          <cell r="B2539" t="str">
            <v>EMPALME PREMOLDEADO 15 KW</v>
          </cell>
          <cell r="C2539" t="str">
            <v>UN</v>
          </cell>
          <cell r="D2539">
            <v>135097</v>
          </cell>
        </row>
        <row r="2540">
          <cell r="A2540">
            <v>2540</v>
          </cell>
          <cell r="B2540" t="str">
            <v>TERMINAL PREMOL.INT 4-2/0</v>
          </cell>
          <cell r="C2540" t="str">
            <v>UN</v>
          </cell>
          <cell r="D2540">
            <v>110775</v>
          </cell>
        </row>
        <row r="2541">
          <cell r="A2541">
            <v>2541</v>
          </cell>
          <cell r="B2541" t="str">
            <v>ABRAZADERA TRAPECIO  1"</v>
          </cell>
          <cell r="C2541" t="str">
            <v>UN</v>
          </cell>
          <cell r="D2541">
            <v>1000</v>
          </cell>
        </row>
        <row r="2542">
          <cell r="A2542">
            <v>2542</v>
          </cell>
          <cell r="B2542" t="str">
            <v>ABRAZADERA TRAPECIO  2"</v>
          </cell>
          <cell r="C2542" t="str">
            <v>UN</v>
          </cell>
          <cell r="D2542">
            <v>1000</v>
          </cell>
        </row>
        <row r="2543">
          <cell r="A2543">
            <v>2543</v>
          </cell>
          <cell r="B2543" t="str">
            <v>TERMINAL PREMOL INT/0-500</v>
          </cell>
          <cell r="C2543" t="str">
            <v>UN</v>
          </cell>
          <cell r="D2543">
            <v>226909</v>
          </cell>
        </row>
        <row r="2544">
          <cell r="A2544">
            <v>2544</v>
          </cell>
          <cell r="B2544" t="str">
            <v>ABRAZADERA PERA 1"</v>
          </cell>
          <cell r="C2544" t="str">
            <v>UN</v>
          </cell>
          <cell r="D2544">
            <v>500</v>
          </cell>
        </row>
        <row r="2545">
          <cell r="A2545">
            <v>2545</v>
          </cell>
          <cell r="B2545" t="str">
            <v>ABRAZADERA PERA 2"</v>
          </cell>
          <cell r="C2545" t="str">
            <v>UN</v>
          </cell>
          <cell r="D2545">
            <v>500</v>
          </cell>
        </row>
        <row r="2546">
          <cell r="A2546">
            <v>2546</v>
          </cell>
          <cell r="B2546" t="str">
            <v>SOPORTE DE CELOSIA 30 Cm.</v>
          </cell>
          <cell r="C2546" t="str">
            <v>UN</v>
          </cell>
          <cell r="D2546">
            <v>2875</v>
          </cell>
        </row>
        <row r="2547">
          <cell r="A2547">
            <v>2547</v>
          </cell>
          <cell r="B2547" t="str">
            <v>SOPORTE DE CELOSIA 50 Cm.</v>
          </cell>
          <cell r="C2547" t="str">
            <v>UN</v>
          </cell>
          <cell r="D2547">
            <v>3800</v>
          </cell>
        </row>
        <row r="2548">
          <cell r="A2548">
            <v>2548</v>
          </cell>
          <cell r="B2548" t="str">
            <v>MARCO CAJA INSP. 40x40</v>
          </cell>
          <cell r="C2548" t="str">
            <v>UN</v>
          </cell>
          <cell r="D2548">
            <v>10150</v>
          </cell>
        </row>
        <row r="2549">
          <cell r="A2549">
            <v>2549</v>
          </cell>
          <cell r="B2549" t="str">
            <v>MARCO CAJA INSP. 60x60</v>
          </cell>
          <cell r="C2549" t="str">
            <v>UN</v>
          </cell>
          <cell r="D2549">
            <v>12500</v>
          </cell>
        </row>
        <row r="2550">
          <cell r="A2550">
            <v>2550</v>
          </cell>
          <cell r="B2550" t="str">
            <v>MARCO CAJA INSP. 80x80</v>
          </cell>
          <cell r="C2550" t="str">
            <v>UN</v>
          </cell>
          <cell r="D2550">
            <v>13250</v>
          </cell>
        </row>
        <row r="2551">
          <cell r="A2551">
            <v>2551</v>
          </cell>
          <cell r="B2551" t="str">
            <v>TAPA CAJA INSP. 40x40</v>
          </cell>
          <cell r="C2551" t="str">
            <v>UN</v>
          </cell>
          <cell r="D2551">
            <v>13500</v>
          </cell>
        </row>
        <row r="2552">
          <cell r="A2552">
            <v>2552</v>
          </cell>
          <cell r="B2552" t="str">
            <v>TAPA CAJA INSP. 60x60</v>
          </cell>
          <cell r="C2552" t="str">
            <v>UN</v>
          </cell>
          <cell r="D2552">
            <v>18700</v>
          </cell>
        </row>
        <row r="2553">
          <cell r="A2553">
            <v>2553</v>
          </cell>
          <cell r="B2553" t="str">
            <v>BORNA TERMINAL   4/0  MCM</v>
          </cell>
          <cell r="C2553" t="str">
            <v>UN</v>
          </cell>
          <cell r="D2553">
            <v>6473</v>
          </cell>
        </row>
        <row r="2554">
          <cell r="A2554">
            <v>2554</v>
          </cell>
          <cell r="B2554" t="str">
            <v>TAPA CAJA INSP. 80x80</v>
          </cell>
          <cell r="C2554" t="str">
            <v>UN</v>
          </cell>
          <cell r="D2554">
            <v>24500</v>
          </cell>
        </row>
        <row r="2555">
          <cell r="A2555">
            <v>2555</v>
          </cell>
          <cell r="B2555" t="str">
            <v>ACCESAORIO ALLEGRO COLOR</v>
          </cell>
          <cell r="C2555" t="str">
            <v>UN</v>
          </cell>
          <cell r="D2555">
            <v>25984</v>
          </cell>
        </row>
        <row r="2556">
          <cell r="A2556">
            <v>2556</v>
          </cell>
          <cell r="B2556" t="str">
            <v>GRAPA RETENCION (6 a 2/0)</v>
          </cell>
          <cell r="C2556" t="str">
            <v>UN</v>
          </cell>
          <cell r="D2556">
            <v>8350</v>
          </cell>
        </row>
        <row r="2557">
          <cell r="A2557">
            <v>2557</v>
          </cell>
          <cell r="B2557" t="str">
            <v>ACCESORIO SUPERIR BLANCO</v>
          </cell>
          <cell r="C2557" t="str">
            <v>UN</v>
          </cell>
          <cell r="D2557">
            <v>34162</v>
          </cell>
        </row>
        <row r="2558">
          <cell r="A2558">
            <v>2558</v>
          </cell>
          <cell r="B2558" t="str">
            <v>CABLE ACERO GALV.    3/8"</v>
          </cell>
          <cell r="C2558" t="str">
            <v>ML</v>
          </cell>
          <cell r="D2558">
            <v>1100</v>
          </cell>
        </row>
        <row r="2559">
          <cell r="A2559">
            <v>2559</v>
          </cell>
          <cell r="B2559" t="str">
            <v>ACCESORIO MAXIMO BLANCO</v>
          </cell>
          <cell r="C2559" t="str">
            <v>UN</v>
          </cell>
          <cell r="D2559">
            <v>62582</v>
          </cell>
        </row>
        <row r="2560">
          <cell r="A2560">
            <v>2560</v>
          </cell>
          <cell r="B2560" t="str">
            <v>TENSOR AISLADOR      4.5</v>
          </cell>
          <cell r="C2560" t="str">
            <v>UN</v>
          </cell>
          <cell r="D2560">
            <v>7555</v>
          </cell>
        </row>
        <row r="2561">
          <cell r="A2561">
            <v>2561</v>
          </cell>
          <cell r="B2561" t="str">
            <v>REFLECT.SODIO 2000 W</v>
          </cell>
          <cell r="C2561" t="str">
            <v>UN</v>
          </cell>
          <cell r="D2561">
            <v>760000</v>
          </cell>
        </row>
        <row r="2562">
          <cell r="A2562">
            <v>2562</v>
          </cell>
          <cell r="B2562" t="str">
            <v>GUARDACABO P/CABLE   3/8"</v>
          </cell>
          <cell r="C2562" t="str">
            <v>UN</v>
          </cell>
          <cell r="D2562">
            <v>620</v>
          </cell>
        </row>
        <row r="2563">
          <cell r="A2563">
            <v>2563</v>
          </cell>
          <cell r="B2563" t="str">
            <v>SANITARIO</v>
          </cell>
          <cell r="C2563" t="str">
            <v>UN</v>
          </cell>
          <cell r="D2563">
            <v>501120</v>
          </cell>
        </row>
        <row r="2564">
          <cell r="A2564">
            <v>2564</v>
          </cell>
          <cell r="B2564" t="str">
            <v>L/MANOS OPORTO</v>
          </cell>
          <cell r="C2564" t="str">
            <v>UN</v>
          </cell>
          <cell r="D2564">
            <v>315488</v>
          </cell>
        </row>
        <row r="2565">
          <cell r="A2565">
            <v>2565</v>
          </cell>
          <cell r="B2565" t="str">
            <v>ARENA BLANCA</v>
          </cell>
          <cell r="C2565" t="str">
            <v>M3</v>
          </cell>
          <cell r="D2565">
            <v>6700</v>
          </cell>
        </row>
        <row r="2566">
          <cell r="A2566">
            <v>2566</v>
          </cell>
          <cell r="B2566" t="str">
            <v>TABLERO S/PUERTA 30 CIRC.</v>
          </cell>
          <cell r="C2566" t="str">
            <v>UN</v>
          </cell>
          <cell r="D2566">
            <v>218985</v>
          </cell>
        </row>
        <row r="2567">
          <cell r="A2567">
            <v>2567</v>
          </cell>
          <cell r="B2567" t="str">
            <v>PUERTA P/GARAJE RESIDENCI</v>
          </cell>
          <cell r="C2567" t="str">
            <v>UN</v>
          </cell>
          <cell r="D2567">
            <v>2679077</v>
          </cell>
        </row>
        <row r="2568">
          <cell r="A2568">
            <v>2568</v>
          </cell>
          <cell r="B2568" t="str">
            <v>TABLERO S/PUERTA 36 CIRC.</v>
          </cell>
          <cell r="C2568" t="str">
            <v>UN</v>
          </cell>
          <cell r="D2568">
            <v>239284</v>
          </cell>
        </row>
        <row r="2569">
          <cell r="A2569">
            <v>2569</v>
          </cell>
          <cell r="B2569" t="str">
            <v>TABLERO S/PUERTA 42 CIRC.</v>
          </cell>
          <cell r="C2569" t="str">
            <v>UN</v>
          </cell>
          <cell r="D2569">
            <v>275349</v>
          </cell>
        </row>
        <row r="2570">
          <cell r="A2570">
            <v>2570</v>
          </cell>
          <cell r="B2570" t="str">
            <v>MALLA ZARANDA  4x4-.90x30</v>
          </cell>
          <cell r="C2570" t="str">
            <v>UN</v>
          </cell>
          <cell r="D2570">
            <v>147000</v>
          </cell>
        </row>
        <row r="2571">
          <cell r="A2571">
            <v>2571</v>
          </cell>
          <cell r="B2571" t="str">
            <v>TABLERO C/PUERTA 12 CIRC.</v>
          </cell>
          <cell r="C2571" t="str">
            <v>UN</v>
          </cell>
          <cell r="D2571">
            <v>138469</v>
          </cell>
        </row>
        <row r="2572">
          <cell r="A2572">
            <v>2572</v>
          </cell>
          <cell r="B2572" t="str">
            <v>ESMALTE SUPERLUX GALON</v>
          </cell>
          <cell r="C2572" t="str">
            <v>UN</v>
          </cell>
          <cell r="D2572">
            <v>24800</v>
          </cell>
        </row>
        <row r="2573">
          <cell r="A2573">
            <v>2573</v>
          </cell>
          <cell r="B2573" t="str">
            <v>TABLERO C/PUERTA 18 CIRC.</v>
          </cell>
          <cell r="C2573" t="str">
            <v>UN</v>
          </cell>
          <cell r="D2573">
            <v>163815</v>
          </cell>
        </row>
        <row r="2574">
          <cell r="A2574">
            <v>2574</v>
          </cell>
          <cell r="B2574" t="str">
            <v>ARENA NEGRA</v>
          </cell>
          <cell r="C2574" t="str">
            <v>M3</v>
          </cell>
          <cell r="D2574">
            <v>6700</v>
          </cell>
        </row>
        <row r="2575">
          <cell r="A2575">
            <v>2575</v>
          </cell>
          <cell r="B2575" t="str">
            <v>TEC CUBIERTA GRIS/BLANCO</v>
          </cell>
          <cell r="C2575" t="str">
            <v>KG</v>
          </cell>
          <cell r="D2575">
            <v>6380</v>
          </cell>
        </row>
        <row r="2576">
          <cell r="A2576">
            <v>2576</v>
          </cell>
          <cell r="B2576" t="str">
            <v>TEC CUBIERTA VERDE</v>
          </cell>
          <cell r="C2576" t="str">
            <v>KG</v>
          </cell>
          <cell r="D2576">
            <v>8700</v>
          </cell>
        </row>
        <row r="2577">
          <cell r="A2577">
            <v>2577</v>
          </cell>
          <cell r="B2577" t="str">
            <v>TEC CUBIERTA AZUL</v>
          </cell>
          <cell r="C2577" t="str">
            <v>KG</v>
          </cell>
          <cell r="D2577">
            <v>6380</v>
          </cell>
        </row>
        <row r="2578">
          <cell r="A2578">
            <v>2578</v>
          </cell>
          <cell r="B2578" t="str">
            <v>TABLERO C/PUERTA 24 CIRC.</v>
          </cell>
          <cell r="C2578" t="str">
            <v>UN</v>
          </cell>
          <cell r="D2578">
            <v>194045</v>
          </cell>
        </row>
        <row r="2579">
          <cell r="A2579">
            <v>2579</v>
          </cell>
          <cell r="B2579" t="str">
            <v>TABLERO C/PUERTA 30 CIRC.</v>
          </cell>
          <cell r="C2579" t="str">
            <v>UN</v>
          </cell>
          <cell r="D2579">
            <v>258784</v>
          </cell>
        </row>
        <row r="2580">
          <cell r="A2580">
            <v>2580</v>
          </cell>
          <cell r="B2580" t="str">
            <v>TABLERO C/PUERTA 36 CIRC.</v>
          </cell>
          <cell r="C2580" t="str">
            <v>UN</v>
          </cell>
          <cell r="D2580">
            <v>273006</v>
          </cell>
        </row>
        <row r="2581">
          <cell r="A2581">
            <v>2581</v>
          </cell>
          <cell r="B2581" t="str">
            <v>TABLERO C/PUERTA 42 CIRC.</v>
          </cell>
          <cell r="C2581" t="str">
            <v>UN</v>
          </cell>
          <cell r="D2581">
            <v>315334</v>
          </cell>
        </row>
        <row r="2582">
          <cell r="A2582">
            <v>2582</v>
          </cell>
          <cell r="B2582" t="str">
            <v>TABLERO P/LLAVE  12 CIRC.</v>
          </cell>
          <cell r="C2582" t="str">
            <v>UN</v>
          </cell>
          <cell r="D2582">
            <v>168200</v>
          </cell>
        </row>
        <row r="2583">
          <cell r="A2583">
            <v>2583</v>
          </cell>
          <cell r="B2583" t="str">
            <v>TABLERO P/LLAVE  18 CIRC.</v>
          </cell>
          <cell r="C2583" t="str">
            <v>UN</v>
          </cell>
          <cell r="D2583">
            <v>195320</v>
          </cell>
        </row>
        <row r="2584">
          <cell r="A2584">
            <v>2584</v>
          </cell>
          <cell r="B2584" t="str">
            <v>ESMALTE FESTIVAL GALON</v>
          </cell>
          <cell r="C2584" t="str">
            <v>UN</v>
          </cell>
          <cell r="D2584">
            <v>20090</v>
          </cell>
        </row>
        <row r="2585">
          <cell r="A2585">
            <v>2585</v>
          </cell>
          <cell r="B2585" t="str">
            <v>TABLERO TOTALIZADOR</v>
          </cell>
          <cell r="C2585" t="str">
            <v>UN</v>
          </cell>
          <cell r="D2585">
            <v>96300</v>
          </cell>
        </row>
        <row r="2586">
          <cell r="A2586">
            <v>2586</v>
          </cell>
          <cell r="B2586" t="str">
            <v>TOTALIZADOR 3 X 100 A</v>
          </cell>
          <cell r="C2586" t="str">
            <v>UN</v>
          </cell>
          <cell r="D2586">
            <v>295777</v>
          </cell>
        </row>
        <row r="2587">
          <cell r="A2587">
            <v>2587</v>
          </cell>
          <cell r="B2587" t="str">
            <v>VIDRIO CRIS CLARO     4mm</v>
          </cell>
          <cell r="C2587" t="str">
            <v>M2</v>
          </cell>
          <cell r="D2587">
            <v>33170</v>
          </cell>
        </row>
        <row r="2588">
          <cell r="A2588">
            <v>2588</v>
          </cell>
          <cell r="B2588" t="str">
            <v>VIDRIO CRIS CLARO     5mm</v>
          </cell>
          <cell r="C2588" t="str">
            <v>M2</v>
          </cell>
          <cell r="D2588">
            <v>17500</v>
          </cell>
        </row>
        <row r="2589">
          <cell r="A2589">
            <v>2589</v>
          </cell>
          <cell r="B2589" t="str">
            <v>VIDRIO CRIS CLARO     6mm</v>
          </cell>
          <cell r="C2589" t="str">
            <v>M2</v>
          </cell>
          <cell r="D2589">
            <v>27000</v>
          </cell>
        </row>
        <row r="2590">
          <cell r="A2590">
            <v>2590</v>
          </cell>
          <cell r="B2590" t="str">
            <v>ANTICORROSIVO ROJO GALON</v>
          </cell>
          <cell r="C2590" t="str">
            <v>UN</v>
          </cell>
          <cell r="D2590">
            <v>19610</v>
          </cell>
        </row>
        <row r="2591">
          <cell r="A2591">
            <v>2591</v>
          </cell>
          <cell r="B2591" t="str">
            <v>PIEDRA CICLOPEA</v>
          </cell>
          <cell r="C2591" t="str">
            <v>M3</v>
          </cell>
          <cell r="D2591">
            <v>28890</v>
          </cell>
        </row>
        <row r="2592">
          <cell r="A2592">
            <v>2592</v>
          </cell>
          <cell r="B2592" t="str">
            <v>TABLERO P/LLAVE  36 CIRC.</v>
          </cell>
          <cell r="C2592" t="str">
            <v>UN</v>
          </cell>
          <cell r="D2592">
            <v>301124</v>
          </cell>
        </row>
        <row r="2593">
          <cell r="A2593">
            <v>2593</v>
          </cell>
          <cell r="B2593" t="str">
            <v>TABLERO P/LLAVE  42 CIRC.</v>
          </cell>
          <cell r="C2593" t="str">
            <v>UN</v>
          </cell>
          <cell r="D2593">
            <v>341492</v>
          </cell>
        </row>
        <row r="2594">
          <cell r="A2594">
            <v>2594</v>
          </cell>
          <cell r="B2594" t="str">
            <v>TABL.PARA TOTALI.HQP  12C</v>
          </cell>
          <cell r="C2594" t="str">
            <v>UN</v>
          </cell>
          <cell r="D2594">
            <v>227151</v>
          </cell>
        </row>
        <row r="2595">
          <cell r="A2595">
            <v>2595</v>
          </cell>
          <cell r="B2595" t="str">
            <v>ARENA SIERRA VIEJA</v>
          </cell>
          <cell r="C2595" t="str">
            <v>M3</v>
          </cell>
          <cell r="D2595">
            <v>11500</v>
          </cell>
        </row>
        <row r="2596">
          <cell r="A2596">
            <v>2596</v>
          </cell>
          <cell r="B2596" t="str">
            <v>TABL.PARA TOTALI.HQP  18C</v>
          </cell>
          <cell r="C2596" t="str">
            <v>UN</v>
          </cell>
          <cell r="D2596">
            <v>287645</v>
          </cell>
        </row>
        <row r="2597">
          <cell r="A2597">
            <v>2597</v>
          </cell>
          <cell r="B2597" t="str">
            <v>TABL.PARA TOTALI.HQP  24C</v>
          </cell>
          <cell r="C2597" t="str">
            <v>UN</v>
          </cell>
          <cell r="D2597">
            <v>313362</v>
          </cell>
        </row>
        <row r="2598">
          <cell r="A2598">
            <v>2598</v>
          </cell>
          <cell r="B2598" t="str">
            <v>GRANZON PTO.COLOMBIA</v>
          </cell>
          <cell r="C2598" t="str">
            <v>M3</v>
          </cell>
          <cell r="D2598">
            <v>24000</v>
          </cell>
        </row>
        <row r="2599">
          <cell r="A2599">
            <v>2599</v>
          </cell>
          <cell r="B2599" t="str">
            <v>GRAVILLA PTO.COLOMBIA</v>
          </cell>
          <cell r="C2599" t="str">
            <v>M3</v>
          </cell>
          <cell r="D2599">
            <v>23500</v>
          </cell>
        </row>
        <row r="2600">
          <cell r="A2600">
            <v>2600</v>
          </cell>
          <cell r="B2600" t="str">
            <v>ARENA AMARILLA</v>
          </cell>
          <cell r="C2600" t="str">
            <v>M3</v>
          </cell>
          <cell r="D2600">
            <v>6700</v>
          </cell>
        </row>
        <row r="2601">
          <cell r="A2601">
            <v>2601</v>
          </cell>
          <cell r="B2601" t="str">
            <v>TABL.PARA TOTALI.HQP  30C</v>
          </cell>
          <cell r="C2601" t="str">
            <v>UN</v>
          </cell>
          <cell r="D2601">
            <v>375410</v>
          </cell>
        </row>
        <row r="2602">
          <cell r="A2602">
            <v>2602</v>
          </cell>
          <cell r="B2602" t="str">
            <v>VIDRIO CRIS CLARO     8mm</v>
          </cell>
          <cell r="C2602" t="str">
            <v>M2</v>
          </cell>
          <cell r="D2602">
            <v>32000</v>
          </cell>
        </row>
        <row r="2603">
          <cell r="A2603">
            <v>2603</v>
          </cell>
          <cell r="B2603" t="str">
            <v>VIDRIO CRIS CLARO    10mm</v>
          </cell>
          <cell r="C2603" t="str">
            <v>M2</v>
          </cell>
          <cell r="D2603">
            <v>45000</v>
          </cell>
        </row>
        <row r="2604">
          <cell r="A2604">
            <v>2604</v>
          </cell>
          <cell r="B2604" t="str">
            <v>TRITURADO</v>
          </cell>
          <cell r="C2604" t="str">
            <v>M3</v>
          </cell>
          <cell r="D2604">
            <v>30000</v>
          </cell>
        </row>
        <row r="2605">
          <cell r="A2605">
            <v>2605</v>
          </cell>
          <cell r="B2605" t="str">
            <v>PIEDRICHE</v>
          </cell>
          <cell r="C2605" t="str">
            <v>M3</v>
          </cell>
          <cell r="D2605">
            <v>33000</v>
          </cell>
        </row>
        <row r="2606">
          <cell r="A2606">
            <v>2606</v>
          </cell>
          <cell r="B2606" t="str">
            <v>PUERTA P/GARAJE EDIFICIOS</v>
          </cell>
          <cell r="C2606" t="str">
            <v>UN</v>
          </cell>
          <cell r="D2606">
            <v>4894989</v>
          </cell>
        </row>
        <row r="2607">
          <cell r="A2607">
            <v>2607</v>
          </cell>
          <cell r="B2607" t="str">
            <v>PUERTA P/PARQU.  BATIENTE</v>
          </cell>
          <cell r="C2607" t="str">
            <v>UN</v>
          </cell>
          <cell r="D2607">
            <v>4222218</v>
          </cell>
        </row>
        <row r="2608">
          <cell r="A2608">
            <v>2608</v>
          </cell>
          <cell r="B2608" t="str">
            <v>TABL.PARA TOTALI.HQP  36C</v>
          </cell>
          <cell r="C2608" t="str">
            <v>UN</v>
          </cell>
          <cell r="D2608">
            <v>388704</v>
          </cell>
        </row>
        <row r="2609">
          <cell r="A2609">
            <v>2609</v>
          </cell>
          <cell r="B2609" t="str">
            <v>PUERTA P/PARQU. CORREDIZA</v>
          </cell>
          <cell r="C2609" t="str">
            <v>UN</v>
          </cell>
          <cell r="D2609">
            <v>7667269</v>
          </cell>
        </row>
      </sheetData>
      <sheetData sheetId="4" refreshError="1"/>
      <sheetData sheetId="5" refreshError="1"/>
      <sheetData sheetId="6" refreshError="1"/>
    </sheetDataSet>
  </externalBook>
</externalLink>
</file>

<file path=xl/externalLinks/externalLink4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1">
          <cell r="B31">
            <v>31000000</v>
          </cell>
          <cell r="E31">
            <v>0.1</v>
          </cell>
        </row>
        <row r="33">
          <cell r="B33">
            <v>0.3</v>
          </cell>
        </row>
        <row r="41">
          <cell r="E41">
            <v>261</v>
          </cell>
        </row>
      </sheetData>
      <sheetData sheetId="1" refreshError="1"/>
      <sheetData sheetId="2" refreshError="1">
        <row r="8">
          <cell r="G8">
            <v>32500000.417525001</v>
          </cell>
        </row>
      </sheetData>
      <sheetData sheetId="3" refreshError="1"/>
      <sheetData sheetId="4" refreshError="1"/>
      <sheetData sheetId="5" refreshError="1"/>
      <sheetData sheetId="6" refreshError="1"/>
      <sheetData sheetId="7" refreshError="1"/>
    </sheetDataSet>
  </externalBook>
</externalLink>
</file>

<file path=xl/externalLinks/externalLink4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S"/>
      <sheetName val="AIU"/>
      <sheetName val="CDItem"/>
      <sheetName val="VentaMes"/>
      <sheetName val="ForPago"/>
      <sheetName val="PryFinc"/>
      <sheetName val="APO"/>
      <sheetName val="Tecnicos"/>
    </sheetNames>
    <sheetDataSet>
      <sheetData sheetId="0" refreshError="1">
        <row r="26">
          <cell r="E26">
            <v>36739</v>
          </cell>
        </row>
        <row r="27">
          <cell r="E27">
            <v>18</v>
          </cell>
        </row>
        <row r="33">
          <cell r="B33">
            <v>0.3</v>
          </cell>
        </row>
      </sheetData>
      <sheetData sheetId="1"/>
      <sheetData sheetId="2"/>
      <sheetData sheetId="3"/>
      <sheetData sheetId="4"/>
      <sheetData sheetId="5"/>
      <sheetData sheetId="6"/>
      <sheetData sheetId="7"/>
    </sheetDataSet>
  </externalBook>
</externalLink>
</file>

<file path=xl/externalLinks/externalLink4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la"/>
      <sheetName val="Desmonte y Limpieza"/>
      <sheetName val="Excavación - Explanación"/>
      <sheetName val="Excavaciones Varias"/>
      <sheetName val="Terraplenes"/>
      <sheetName val="Mejoramiento Subrasante"/>
      <sheetName val="Rellenos Estructuras"/>
      <sheetName val="Filtros"/>
      <sheetName val="Tubería"/>
      <sheetName val="Concreto C"/>
      <sheetName val="Concreto F"/>
      <sheetName val="Muro Contención"/>
      <sheetName val="Afirmado"/>
      <sheetName val="Base estabilizada"/>
      <sheetName val="Base"/>
      <sheetName val="Mezcla"/>
      <sheetName val="Imprimación"/>
      <sheetName val="Cunetas"/>
      <sheetName val="Líneas Demarcación"/>
      <sheetName val="Marca Vial"/>
      <sheetName val="Tachas Reflectivas"/>
      <sheetName val="Señales Verticales"/>
      <sheetName val="Postes Kilometraje"/>
      <sheetName val="Defensas Metálicas"/>
      <sheetName val="Captafaros"/>
      <sheetName val="Transporte Materiales"/>
      <sheetName val="Presupuesto"/>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4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rmRepSem"/>
      <sheetName val="InfSem"/>
      <sheetName val="InfAcm"/>
      <sheetName val="InfGraf"/>
      <sheetName val="InfInd"/>
      <sheetName val="infProg"/>
      <sheetName val="dts"/>
      <sheetName val="Pres"/>
      <sheetName val="Avc"/>
      <sheetName val="Acm"/>
      <sheetName val="Acm$"/>
      <sheetName val="auxProgr"/>
      <sheetName val="ctb"/>
    </sheetNames>
    <sheetDataSet>
      <sheetData sheetId="0" refreshError="1"/>
      <sheetData sheetId="1" refreshError="1"/>
      <sheetData sheetId="2" refreshError="1"/>
      <sheetData sheetId="3" refreshError="1"/>
      <sheetData sheetId="4" refreshError="1"/>
      <sheetData sheetId="5" refreshError="1"/>
      <sheetData sheetId="6">
        <row r="2">
          <cell r="B2" t="str">
            <v>MEJORAMIENTO ALCANTARILLADO SANITARIO BARRIO ACAPULCO MUNICIPIO DE VILLAVICENCIO META</v>
          </cell>
        </row>
        <row r="3">
          <cell r="B3" t="str">
            <v>569 DE 2010</v>
          </cell>
        </row>
        <row r="4">
          <cell r="B4" t="str">
            <v>UNION TEMPORAL ACAPULCO</v>
          </cell>
        </row>
        <row r="5">
          <cell r="B5" t="str">
            <v>EDESA ESP SA</v>
          </cell>
        </row>
        <row r="6">
          <cell r="B6" t="str">
            <v>HERNÁN DARÍO CHÍA QUEVEDO</v>
          </cell>
        </row>
        <row r="8">
          <cell r="B8">
            <v>28</v>
          </cell>
        </row>
        <row r="9">
          <cell r="B9">
            <v>40771</v>
          </cell>
        </row>
        <row r="11">
          <cell r="B11" t="str">
            <v>NO</v>
          </cell>
        </row>
        <row r="14">
          <cell r="B14">
            <v>40578</v>
          </cell>
        </row>
        <row r="16">
          <cell r="B16">
            <v>26</v>
          </cell>
        </row>
        <row r="20">
          <cell r="B20">
            <v>2</v>
          </cell>
        </row>
        <row r="21">
          <cell r="B21" t="str">
            <v>CARMEN ANDREA PINZON HERNANDEZ</v>
          </cell>
        </row>
        <row r="22">
          <cell r="B22" t="str">
            <v>RESIDENTE DE OBRA</v>
          </cell>
        </row>
        <row r="23">
          <cell r="B23" t="str">
            <v>HERNAN AUGUSTO BUITRAGO ARDILA</v>
          </cell>
        </row>
        <row r="24">
          <cell r="B24" t="str">
            <v>DIRECTOR DE OBRA</v>
          </cell>
        </row>
        <row r="25">
          <cell r="B25" t="str">
            <v>HERNAN AUGUSTO BUITRAGO ARDILA</v>
          </cell>
        </row>
        <row r="26">
          <cell r="B26" t="str">
            <v>REPRESENTANTE LEGAL</v>
          </cell>
        </row>
      </sheetData>
      <sheetData sheetId="7"/>
      <sheetData sheetId="8" refreshError="1"/>
      <sheetData sheetId="9" refreshError="1"/>
      <sheetData sheetId="10" refreshError="1"/>
      <sheetData sheetId="11" refreshError="1"/>
      <sheetData sheetId="12">
        <row r="1">
          <cell r="D1">
            <v>0</v>
          </cell>
        </row>
      </sheetData>
    </sheetDataSet>
  </externalBook>
</externalLink>
</file>

<file path=xl/externalLinks/externalLink4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
      <sheetName val="Insum"/>
      <sheetName val="Apu"/>
      <sheetName val="Ppto"/>
      <sheetName val="PreciosApto"/>
      <sheetName val="InsAct"/>
      <sheetName val="Ejecut"/>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Set>
  </externalBook>
</externalLink>
</file>

<file path=xl/externalLinks/externalLink4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s>
    <sheetDataSet>
      <sheetData sheetId="0" refreshError="1"/>
      <sheetData sheetId="1" refreshError="1"/>
      <sheetData sheetId="2" refreshError="1">
        <row r="41">
          <cell r="G41">
            <v>4237.2145748987859</v>
          </cell>
        </row>
        <row r="1096">
          <cell r="G1096">
            <v>21105.504000000001</v>
          </cell>
        </row>
        <row r="1181">
          <cell r="G1181">
            <v>46225.535999999993</v>
          </cell>
        </row>
        <row r="3251">
          <cell r="G3251">
            <v>105077.34719999999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Set>
  </externalBook>
</externalLink>
</file>

<file path=xl/externalLinks/externalLink4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ANTERIOR"/>
      <sheetName val="PRESUPUESTO"/>
      <sheetName val="INSUMOS"/>
      <sheetName val="T4-5-9-11-12-15-17-19-21"/>
      <sheetName val="MANO DE OBRA"/>
      <sheetName val="MAQUINARIA"/>
      <sheetName val="ITEMS RESUMIDOS"/>
      <sheetName val="A1.1"/>
      <sheetName val="A1.2"/>
      <sheetName val="A1.3"/>
      <sheetName val="1.1"/>
      <sheetName val="1.2"/>
      <sheetName val="1.3"/>
      <sheetName val="1.4"/>
      <sheetName val="1.5"/>
      <sheetName val="1.6"/>
      <sheetName val="1.7"/>
      <sheetName val="2.1"/>
      <sheetName val="2.2"/>
      <sheetName val="2.3"/>
      <sheetName val="2.4"/>
      <sheetName val="2.5"/>
      <sheetName val="2.6"/>
      <sheetName val="2.7"/>
      <sheetName val="2.8"/>
      <sheetName val="2.11"/>
      <sheetName val="INDICES"/>
      <sheetName val="AUXILIARES"/>
      <sheetName val="3.1"/>
      <sheetName val="3.2"/>
      <sheetName val="3.3"/>
      <sheetName val="4.1"/>
      <sheetName val="4.2"/>
      <sheetName val="4.3"/>
      <sheetName val="4.4"/>
      <sheetName val="4.5"/>
      <sheetName val="4.6"/>
      <sheetName val="5.1"/>
      <sheetName val="5.2"/>
      <sheetName val="5.3"/>
      <sheetName val="T1"/>
      <sheetName val="T2-T3-T8-T23-T27"/>
      <sheetName val="T10-T13-T16"/>
      <sheetName val="T32"/>
      <sheetName val="OPTIMIZACION LINEA"/>
      <sheetName val="Hoja1"/>
      <sheetName val="AC2-AG96"/>
    </sheetNames>
    <sheetDataSet>
      <sheetData sheetId="0"/>
      <sheetData sheetId="1"/>
      <sheetData sheetId="2">
        <row r="2">
          <cell r="A2" t="str">
            <v>Acero para Refuerzo fy=60.000 psi</v>
          </cell>
          <cell r="B2" t="str">
            <v>ICM</v>
          </cell>
          <cell r="C2" t="str">
            <v>KG</v>
          </cell>
          <cell r="D2">
            <v>1</v>
          </cell>
          <cell r="E2">
            <v>1</v>
          </cell>
          <cell r="F2">
            <v>3800</v>
          </cell>
          <cell r="G2">
            <v>608</v>
          </cell>
          <cell r="H2">
            <v>4408</v>
          </cell>
          <cell r="J2">
            <v>0</v>
          </cell>
          <cell r="K2">
            <v>40299</v>
          </cell>
        </row>
        <row r="3">
          <cell r="A3" t="str">
            <v>ACPM</v>
          </cell>
          <cell r="B3" t="str">
            <v>ICB</v>
          </cell>
          <cell r="C3" t="str">
            <v>GAL</v>
          </cell>
          <cell r="D3">
            <v>1</v>
          </cell>
          <cell r="E3">
            <v>5</v>
          </cell>
          <cell r="F3">
            <v>6500</v>
          </cell>
          <cell r="G3">
            <v>0</v>
          </cell>
          <cell r="H3">
            <v>6500</v>
          </cell>
          <cell r="J3">
            <v>0</v>
          </cell>
          <cell r="K3">
            <v>40299</v>
          </cell>
        </row>
        <row r="4">
          <cell r="A4" t="str">
            <v>Agua</v>
          </cell>
          <cell r="B4" t="str">
            <v>ICM</v>
          </cell>
          <cell r="C4" t="str">
            <v>LT</v>
          </cell>
          <cell r="D4">
            <v>1</v>
          </cell>
          <cell r="E4">
            <v>1</v>
          </cell>
          <cell r="F4">
            <v>15</v>
          </cell>
          <cell r="G4">
            <v>0</v>
          </cell>
          <cell r="H4">
            <v>15</v>
          </cell>
          <cell r="J4">
            <v>0</v>
          </cell>
          <cell r="K4">
            <v>40299</v>
          </cell>
        </row>
        <row r="5">
          <cell r="A5" t="str">
            <v>Alambre Galvanizado</v>
          </cell>
          <cell r="B5" t="str">
            <v>ICM</v>
          </cell>
          <cell r="C5" t="str">
            <v>KG</v>
          </cell>
          <cell r="D5">
            <v>1</v>
          </cell>
          <cell r="E5">
            <v>1</v>
          </cell>
          <cell r="F5">
            <v>3800</v>
          </cell>
          <cell r="G5">
            <v>608</v>
          </cell>
          <cell r="H5">
            <v>4408</v>
          </cell>
          <cell r="J5">
            <v>0</v>
          </cell>
          <cell r="K5">
            <v>40299</v>
          </cell>
        </row>
        <row r="6">
          <cell r="A6" t="str">
            <v>Alambre Negro #18</v>
          </cell>
          <cell r="B6" t="str">
            <v>ICM</v>
          </cell>
          <cell r="C6" t="str">
            <v>KG</v>
          </cell>
          <cell r="D6">
            <v>1</v>
          </cell>
          <cell r="E6">
            <v>1</v>
          </cell>
          <cell r="F6">
            <v>3800</v>
          </cell>
          <cell r="G6">
            <v>608</v>
          </cell>
          <cell r="H6">
            <v>4408</v>
          </cell>
          <cell r="J6">
            <v>0</v>
          </cell>
          <cell r="K6">
            <v>40299</v>
          </cell>
        </row>
        <row r="7">
          <cell r="A7" t="str">
            <v>Arborización</v>
          </cell>
          <cell r="B7" t="str">
            <v>IEG</v>
          </cell>
          <cell r="C7" t="str">
            <v>HA</v>
          </cell>
          <cell r="D7">
            <v>1</v>
          </cell>
          <cell r="E7">
            <v>500</v>
          </cell>
          <cell r="F7">
            <v>6000000</v>
          </cell>
          <cell r="G7">
            <v>960000</v>
          </cell>
          <cell r="H7">
            <v>6960000</v>
          </cell>
          <cell r="J7">
            <v>0</v>
          </cell>
          <cell r="K7">
            <v>0</v>
          </cell>
        </row>
        <row r="8">
          <cell r="A8" t="str">
            <v>Arena Lavada de Río</v>
          </cell>
          <cell r="B8" t="str">
            <v>ICM</v>
          </cell>
          <cell r="C8" t="str">
            <v>M3</v>
          </cell>
          <cell r="D8">
            <v>1</v>
          </cell>
          <cell r="E8">
            <v>1500</v>
          </cell>
          <cell r="F8">
            <v>30000</v>
          </cell>
          <cell r="G8">
            <v>4800</v>
          </cell>
          <cell r="H8">
            <v>34800</v>
          </cell>
          <cell r="J8">
            <v>0</v>
          </cell>
          <cell r="K8">
            <v>0</v>
          </cell>
        </row>
        <row r="9">
          <cell r="A9" t="str">
            <v>Bisagra Común de 3"</v>
          </cell>
          <cell r="B9" t="str">
            <v>IMF</v>
          </cell>
          <cell r="C9" t="str">
            <v>UN</v>
          </cell>
          <cell r="D9">
            <v>1</v>
          </cell>
          <cell r="E9">
            <v>0.1</v>
          </cell>
          <cell r="F9">
            <v>3000</v>
          </cell>
          <cell r="G9">
            <v>480</v>
          </cell>
          <cell r="H9">
            <v>3480</v>
          </cell>
          <cell r="J9">
            <v>0</v>
          </cell>
          <cell r="K9">
            <v>40299</v>
          </cell>
        </row>
        <row r="10">
          <cell r="A10" t="str">
            <v>Bolsacreto con cemento-arena relación 1:8</v>
          </cell>
          <cell r="B10" t="str">
            <v>IEG</v>
          </cell>
          <cell r="C10" t="str">
            <v>ML</v>
          </cell>
          <cell r="D10">
            <v>0</v>
          </cell>
          <cell r="E10">
            <v>1800</v>
          </cell>
          <cell r="F10">
            <v>10776</v>
          </cell>
          <cell r="G10">
            <v>1724</v>
          </cell>
          <cell r="H10">
            <v>12500</v>
          </cell>
          <cell r="J10">
            <v>0</v>
          </cell>
          <cell r="K10">
            <v>0</v>
          </cell>
        </row>
        <row r="11">
          <cell r="A11" t="str">
            <v>Broca 3/4" x 12" 4 Puntas Tungsteno Tipo Hilti</v>
          </cell>
          <cell r="B11" t="str">
            <v>IEM</v>
          </cell>
          <cell r="C11" t="str">
            <v>UN</v>
          </cell>
          <cell r="D11" t="str">
            <v>100 perf.</v>
          </cell>
          <cell r="E11">
            <v>0.78125</v>
          </cell>
          <cell r="F11">
            <v>253481.19999999998</v>
          </cell>
          <cell r="G11">
            <v>40557</v>
          </cell>
          <cell r="H11">
            <v>294038</v>
          </cell>
          <cell r="I11" t="str">
            <v>Hilti</v>
          </cell>
          <cell r="J11">
            <v>0</v>
          </cell>
          <cell r="K11">
            <v>0</v>
          </cell>
        </row>
        <row r="12">
          <cell r="A12" t="str">
            <v>Broca 3/4" x 12" Diamantada Tipo Diamond Cut</v>
          </cell>
          <cell r="B12" t="str">
            <v>IEM</v>
          </cell>
          <cell r="C12" t="str">
            <v>UN</v>
          </cell>
          <cell r="D12" t="str">
            <v>70 perf</v>
          </cell>
          <cell r="E12">
            <v>1</v>
          </cell>
          <cell r="F12">
            <v>207480</v>
          </cell>
          <cell r="G12">
            <v>33197</v>
          </cell>
          <cell r="H12">
            <v>240677</v>
          </cell>
          <cell r="I12">
            <v>0</v>
          </cell>
          <cell r="J12">
            <v>0</v>
          </cell>
          <cell r="K12">
            <v>0</v>
          </cell>
          <cell r="L12">
            <v>0</v>
          </cell>
        </row>
        <row r="13">
          <cell r="A13" t="str">
            <v>Cable 1 1/4 6x19 O26 Extra resistente</v>
          </cell>
          <cell r="B13" t="str">
            <v>IEM</v>
          </cell>
          <cell r="C13" t="str">
            <v>ML</v>
          </cell>
          <cell r="D13">
            <v>1</v>
          </cell>
          <cell r="E13">
            <v>0</v>
          </cell>
          <cell r="F13">
            <v>45000</v>
          </cell>
          <cell r="G13">
            <v>7200</v>
          </cell>
          <cell r="H13">
            <v>52200</v>
          </cell>
          <cell r="J13">
            <v>0</v>
          </cell>
          <cell r="K13">
            <v>0</v>
          </cell>
        </row>
        <row r="14">
          <cell r="A14" t="str">
            <v>Cable 5/8 6x19 O26 Alma de Acero</v>
          </cell>
          <cell r="B14" t="str">
            <v>IEM</v>
          </cell>
          <cell r="C14" t="str">
            <v>ML</v>
          </cell>
          <cell r="D14">
            <v>1</v>
          </cell>
          <cell r="E14">
            <v>0</v>
          </cell>
          <cell r="F14">
            <v>6500</v>
          </cell>
          <cell r="G14">
            <v>1040</v>
          </cell>
          <cell r="H14">
            <v>7540</v>
          </cell>
          <cell r="J14">
            <v>0</v>
          </cell>
          <cell r="K14">
            <v>0</v>
          </cell>
        </row>
        <row r="15">
          <cell r="A15" t="str">
            <v>Candado Tipo Alemán de 60 mm</v>
          </cell>
          <cell r="B15" t="str">
            <v>IMF</v>
          </cell>
          <cell r="C15" t="str">
            <v>UN</v>
          </cell>
          <cell r="D15">
            <v>1</v>
          </cell>
          <cell r="E15">
            <v>0.5</v>
          </cell>
          <cell r="F15">
            <v>32000</v>
          </cell>
          <cell r="G15">
            <v>5120</v>
          </cell>
          <cell r="H15">
            <v>37120</v>
          </cell>
          <cell r="I15" t="str">
            <v>Segurex Locks</v>
          </cell>
          <cell r="J15">
            <v>0</v>
          </cell>
          <cell r="K15">
            <v>40299</v>
          </cell>
        </row>
        <row r="16">
          <cell r="A16" t="str">
            <v>Cemento Portland Tipo 1</v>
          </cell>
          <cell r="B16" t="str">
            <v>ICM</v>
          </cell>
          <cell r="C16" t="str">
            <v>KG</v>
          </cell>
          <cell r="D16">
            <v>1</v>
          </cell>
          <cell r="E16">
            <v>1</v>
          </cell>
          <cell r="F16">
            <v>500</v>
          </cell>
          <cell r="G16">
            <v>80</v>
          </cell>
          <cell r="H16">
            <v>580</v>
          </cell>
          <cell r="J16">
            <v>0</v>
          </cell>
          <cell r="K16">
            <v>40299</v>
          </cell>
        </row>
        <row r="17">
          <cell r="A17" t="str">
            <v>Cinta PVC Tipo O-22 de Sika</v>
          </cell>
          <cell r="B17" t="str">
            <v>IEE</v>
          </cell>
          <cell r="C17" t="str">
            <v>ML</v>
          </cell>
          <cell r="D17">
            <v>1</v>
          </cell>
          <cell r="E17">
            <v>0.1</v>
          </cell>
          <cell r="F17">
            <v>28200</v>
          </cell>
          <cell r="G17">
            <v>4512</v>
          </cell>
          <cell r="H17">
            <v>32712</v>
          </cell>
          <cell r="I17" t="str">
            <v>Sika</v>
          </cell>
          <cell r="J17">
            <v>0</v>
          </cell>
          <cell r="K17">
            <v>40299</v>
          </cell>
        </row>
        <row r="18">
          <cell r="A18" t="str">
            <v>Cinturón de Cierre en acero L = 1.0 m Ø33"</v>
          </cell>
          <cell r="B18" t="str">
            <v>IEE01</v>
          </cell>
          <cell r="C18" t="str">
            <v>UN</v>
          </cell>
          <cell r="D18">
            <v>1</v>
          </cell>
          <cell r="E18">
            <v>100</v>
          </cell>
          <cell r="F18">
            <v>561460</v>
          </cell>
          <cell r="G18">
            <v>89834</v>
          </cell>
          <cell r="H18">
            <v>651294</v>
          </cell>
          <cell r="I18" t="str">
            <v>APCI</v>
          </cell>
          <cell r="J18">
            <v>0</v>
          </cell>
          <cell r="K18">
            <v>40299</v>
          </cell>
        </row>
        <row r="19">
          <cell r="A19" t="str">
            <v>Cruz 20" x 16" Extremo Brida</v>
          </cell>
          <cell r="B19" t="str">
            <v>IAC</v>
          </cell>
          <cell r="C19" t="str">
            <v>UN</v>
          </cell>
          <cell r="D19">
            <v>1</v>
          </cell>
          <cell r="E19">
            <v>0</v>
          </cell>
          <cell r="F19">
            <v>5440000</v>
          </cell>
          <cell r="G19">
            <v>870400</v>
          </cell>
          <cell r="H19">
            <v>6310400</v>
          </cell>
          <cell r="J19">
            <v>0</v>
          </cell>
          <cell r="K19">
            <v>0</v>
          </cell>
        </row>
        <row r="20">
          <cell r="A20" t="str">
            <v>Cubierta Ondulada en Fibrocemento #6</v>
          </cell>
          <cell r="B20" t="str">
            <v>IAR</v>
          </cell>
          <cell r="C20" t="str">
            <v>UN</v>
          </cell>
          <cell r="D20" t="str">
            <v>1,69 M2</v>
          </cell>
          <cell r="E20">
            <v>25.92</v>
          </cell>
          <cell r="F20">
            <v>53314</v>
          </cell>
          <cell r="G20">
            <v>8530</v>
          </cell>
          <cell r="H20">
            <v>61844</v>
          </cell>
          <cell r="J20">
            <v>0</v>
          </cell>
          <cell r="K20">
            <v>40299</v>
          </cell>
        </row>
        <row r="21">
          <cell r="A21" t="str">
            <v>Disolvente</v>
          </cell>
          <cell r="B21" t="str">
            <v>IEM</v>
          </cell>
          <cell r="C21" t="str">
            <v>LT</v>
          </cell>
          <cell r="D21">
            <v>0</v>
          </cell>
          <cell r="E21">
            <v>1.5</v>
          </cell>
          <cell r="F21">
            <v>10600</v>
          </cell>
          <cell r="G21">
            <v>1696</v>
          </cell>
          <cell r="H21">
            <v>12296</v>
          </cell>
          <cell r="I21" t="str">
            <v>Algreco</v>
          </cell>
          <cell r="J21">
            <v>0</v>
          </cell>
          <cell r="K21">
            <v>0</v>
          </cell>
        </row>
        <row r="22">
          <cell r="A22" t="str">
            <v>Electrodo para Soldar E6011 1/8"</v>
          </cell>
          <cell r="B22" t="str">
            <v>IEM</v>
          </cell>
          <cell r="C22" t="str">
            <v>KG</v>
          </cell>
          <cell r="D22">
            <v>0</v>
          </cell>
          <cell r="E22">
            <v>1</v>
          </cell>
          <cell r="F22">
            <v>4500</v>
          </cell>
          <cell r="G22">
            <v>720</v>
          </cell>
          <cell r="H22">
            <v>5220</v>
          </cell>
          <cell r="I22" t="str">
            <v>West Arco</v>
          </cell>
          <cell r="J22">
            <v>0</v>
          </cell>
          <cell r="K22">
            <v>0</v>
          </cell>
        </row>
        <row r="23">
          <cell r="A23" t="str">
            <v>Electrodo para Soldar E7018 1/8"</v>
          </cell>
          <cell r="B23" t="str">
            <v>IEM</v>
          </cell>
          <cell r="C23" t="str">
            <v>KG</v>
          </cell>
          <cell r="D23">
            <v>0</v>
          </cell>
          <cell r="E23">
            <v>1</v>
          </cell>
          <cell r="F23">
            <v>5920</v>
          </cell>
          <cell r="G23">
            <v>947</v>
          </cell>
          <cell r="H23">
            <v>6867</v>
          </cell>
          <cell r="I23" t="str">
            <v>West Arco</v>
          </cell>
          <cell r="J23">
            <v>0</v>
          </cell>
          <cell r="K23">
            <v>0</v>
          </cell>
        </row>
        <row r="24">
          <cell r="A24" t="str">
            <v>Endurecedor Superficial para Pisos tipo Sikafloor 3 Quartz-Top de Sika</v>
          </cell>
          <cell r="B24" t="str">
            <v>ICM</v>
          </cell>
          <cell r="C24" t="str">
            <v>KG</v>
          </cell>
          <cell r="D24" t="str">
            <v>5 Kg/M2</v>
          </cell>
          <cell r="E24">
            <v>1</v>
          </cell>
          <cell r="F24">
            <v>750</v>
          </cell>
          <cell r="G24">
            <v>120</v>
          </cell>
          <cell r="H24">
            <v>870</v>
          </cell>
          <cell r="I24" t="str">
            <v>Sika</v>
          </cell>
          <cell r="J24">
            <v>0</v>
          </cell>
          <cell r="K24">
            <v>39965</v>
          </cell>
        </row>
        <row r="25">
          <cell r="A25" t="str">
            <v>Esmalte Mate</v>
          </cell>
          <cell r="B25" t="str">
            <v>IEM</v>
          </cell>
          <cell r="C25" t="str">
            <v>GAL</v>
          </cell>
          <cell r="D25">
            <v>0</v>
          </cell>
          <cell r="E25">
            <v>5</v>
          </cell>
          <cell r="F25">
            <v>60400</v>
          </cell>
          <cell r="G25">
            <v>9664</v>
          </cell>
          <cell r="H25">
            <v>70064</v>
          </cell>
          <cell r="I25" t="str">
            <v>Algreco</v>
          </cell>
          <cell r="J25">
            <v>0</v>
          </cell>
          <cell r="K25">
            <v>0</v>
          </cell>
        </row>
        <row r="26">
          <cell r="A26" t="str">
            <v>Espigo de acero con brida PN10</v>
          </cell>
          <cell r="B26" t="str">
            <v>IAC</v>
          </cell>
          <cell r="C26">
            <v>0</v>
          </cell>
          <cell r="D26">
            <v>1</v>
          </cell>
          <cell r="E26">
            <v>40</v>
          </cell>
          <cell r="F26">
            <v>0</v>
          </cell>
          <cell r="G26">
            <v>0</v>
          </cell>
          <cell r="H26">
            <v>0</v>
          </cell>
          <cell r="J26">
            <v>0</v>
          </cell>
          <cell r="K26">
            <v>0</v>
          </cell>
        </row>
        <row r="27">
          <cell r="A27" t="str">
            <v>Estaca de madera</v>
          </cell>
          <cell r="B27" t="str">
            <v>ITP</v>
          </cell>
          <cell r="C27" t="str">
            <v>UN</v>
          </cell>
          <cell r="D27">
            <v>0</v>
          </cell>
          <cell r="E27">
            <v>0.25</v>
          </cell>
          <cell r="F27">
            <v>1100</v>
          </cell>
          <cell r="G27">
            <v>0</v>
          </cell>
          <cell r="H27">
            <v>1100</v>
          </cell>
          <cell r="J27">
            <v>0</v>
          </cell>
          <cell r="K27">
            <v>0</v>
          </cell>
        </row>
        <row r="28">
          <cell r="A28" t="str">
            <v>Estopa</v>
          </cell>
          <cell r="B28" t="str">
            <v>IAC</v>
          </cell>
          <cell r="C28" t="str">
            <v>KG</v>
          </cell>
          <cell r="D28">
            <v>0</v>
          </cell>
          <cell r="E28">
            <v>1</v>
          </cell>
          <cell r="F28">
            <v>3000</v>
          </cell>
          <cell r="G28">
            <v>480</v>
          </cell>
          <cell r="H28">
            <v>3480</v>
          </cell>
          <cell r="J28">
            <v>0</v>
          </cell>
          <cell r="K28">
            <v>0</v>
          </cell>
        </row>
        <row r="29">
          <cell r="A29" t="str">
            <v>Fibra de refuerzo secundario para concreto o mortero tipo TOC 500 de Toxement</v>
          </cell>
          <cell r="B29" t="str">
            <v>ICM</v>
          </cell>
          <cell r="C29" t="str">
            <v>KG</v>
          </cell>
          <cell r="D29" t="str">
            <v>1 Kg/M3</v>
          </cell>
          <cell r="E29">
            <v>1</v>
          </cell>
          <cell r="F29">
            <v>12600</v>
          </cell>
          <cell r="G29">
            <v>2016</v>
          </cell>
          <cell r="H29">
            <v>14616</v>
          </cell>
          <cell r="I29" t="str">
            <v>Toxement</v>
          </cell>
          <cell r="J29">
            <v>0</v>
          </cell>
          <cell r="K29">
            <v>39549</v>
          </cell>
          <cell r="L29" t="str">
            <v>Tomado de http://www.toxement.com.co/lista_precios2010/index.html</v>
          </cell>
        </row>
        <row r="30">
          <cell r="A30" t="str">
            <v>Geotextil  NT 3000</v>
          </cell>
          <cell r="B30" t="str">
            <v>IEG</v>
          </cell>
          <cell r="C30" t="str">
            <v>M2</v>
          </cell>
          <cell r="D30">
            <v>1</v>
          </cell>
          <cell r="E30">
            <v>0.5</v>
          </cell>
          <cell r="F30">
            <v>8625</v>
          </cell>
          <cell r="G30">
            <v>1380</v>
          </cell>
          <cell r="H30">
            <v>10005</v>
          </cell>
          <cell r="I30" t="str">
            <v>Pavco</v>
          </cell>
          <cell r="J30">
            <v>0</v>
          </cell>
          <cell r="K30">
            <v>0</v>
          </cell>
        </row>
        <row r="31">
          <cell r="A31" t="str">
            <v>Geomalla Biaxial  BX-1200</v>
          </cell>
          <cell r="B31" t="str">
            <v>IEG</v>
          </cell>
          <cell r="C31" t="str">
            <v>M2</v>
          </cell>
          <cell r="D31">
            <v>1</v>
          </cell>
          <cell r="E31">
            <v>1</v>
          </cell>
          <cell r="F31">
            <v>11588</v>
          </cell>
          <cell r="G31">
            <v>1854</v>
          </cell>
          <cell r="H31">
            <v>13442</v>
          </cell>
          <cell r="I31" t="str">
            <v>Durman</v>
          </cell>
          <cell r="J31">
            <v>0</v>
          </cell>
          <cell r="K31">
            <v>0</v>
          </cell>
        </row>
        <row r="32">
          <cell r="A32" t="str">
            <v>Grava Lavada de Río 3/4"</v>
          </cell>
          <cell r="B32" t="str">
            <v>ICM</v>
          </cell>
          <cell r="C32" t="str">
            <v>M3</v>
          </cell>
          <cell r="D32">
            <v>1</v>
          </cell>
          <cell r="E32">
            <v>1700</v>
          </cell>
          <cell r="F32">
            <v>40000</v>
          </cell>
          <cell r="G32">
            <v>6400</v>
          </cell>
          <cell r="H32">
            <v>46400</v>
          </cell>
          <cell r="I32">
            <v>0</v>
          </cell>
          <cell r="J32">
            <v>0</v>
          </cell>
          <cell r="K32">
            <v>0</v>
          </cell>
          <cell r="L32">
            <v>0</v>
          </cell>
        </row>
        <row r="33">
          <cell r="A33" t="str">
            <v>Guarda Cabo 1 1/4"</v>
          </cell>
          <cell r="B33" t="str">
            <v>IEM</v>
          </cell>
          <cell r="C33" t="str">
            <v>UN</v>
          </cell>
          <cell r="D33">
            <v>0</v>
          </cell>
          <cell r="E33">
            <v>0</v>
          </cell>
          <cell r="F33">
            <v>83000</v>
          </cell>
          <cell r="G33">
            <v>13280</v>
          </cell>
          <cell r="H33">
            <v>96280</v>
          </cell>
          <cell r="I33">
            <v>0</v>
          </cell>
          <cell r="J33">
            <v>0</v>
          </cell>
          <cell r="K33">
            <v>0</v>
          </cell>
          <cell r="L33">
            <v>0</v>
          </cell>
        </row>
        <row r="34">
          <cell r="A34" t="str">
            <v>Guarda Cabo 5/8"</v>
          </cell>
          <cell r="B34" t="str">
            <v>IEM</v>
          </cell>
          <cell r="C34" t="str">
            <v>UN</v>
          </cell>
          <cell r="D34">
            <v>0</v>
          </cell>
          <cell r="E34">
            <v>0</v>
          </cell>
          <cell r="F34">
            <v>13000</v>
          </cell>
          <cell r="G34">
            <v>2080</v>
          </cell>
          <cell r="H34">
            <v>15080</v>
          </cell>
          <cell r="I34">
            <v>0</v>
          </cell>
          <cell r="J34">
            <v>0</v>
          </cell>
          <cell r="K34">
            <v>0</v>
          </cell>
          <cell r="L34">
            <v>0</v>
          </cell>
        </row>
        <row r="35">
          <cell r="A35" t="str">
            <v>Jabón Vegetal</v>
          </cell>
          <cell r="B35" t="str">
            <v>IAC</v>
          </cell>
          <cell r="C35" t="str">
            <v>KG</v>
          </cell>
          <cell r="D35">
            <v>0</v>
          </cell>
          <cell r="E35">
            <v>1</v>
          </cell>
          <cell r="F35">
            <v>1000</v>
          </cell>
          <cell r="G35">
            <v>160</v>
          </cell>
          <cell r="H35">
            <v>1160</v>
          </cell>
          <cell r="I35">
            <v>0</v>
          </cell>
          <cell r="J35">
            <v>0</v>
          </cell>
          <cell r="K35">
            <v>0</v>
          </cell>
          <cell r="L35">
            <v>0</v>
          </cell>
        </row>
        <row r="36">
          <cell r="A36" t="str">
            <v>Ladrillo Tolete Común 6x12x24</v>
          </cell>
          <cell r="B36" t="str">
            <v>IAR</v>
          </cell>
          <cell r="C36" t="str">
            <v>UN</v>
          </cell>
          <cell r="D36" t="str">
            <v>55 Un/M2</v>
          </cell>
          <cell r="E36">
            <v>3</v>
          </cell>
          <cell r="F36">
            <v>300</v>
          </cell>
          <cell r="G36">
            <v>48</v>
          </cell>
          <cell r="H36">
            <v>348</v>
          </cell>
          <cell r="J36">
            <v>0</v>
          </cell>
          <cell r="K36">
            <v>39814</v>
          </cell>
        </row>
        <row r="37">
          <cell r="A37" t="str">
            <v>Lámina de Alfajor A-36 Cal. 16</v>
          </cell>
          <cell r="B37" t="str">
            <v>IEM</v>
          </cell>
          <cell r="C37" t="str">
            <v>KG</v>
          </cell>
          <cell r="D37">
            <v>8.1900081900081897E-2</v>
          </cell>
          <cell r="E37">
            <v>1</v>
          </cell>
          <cell r="F37">
            <v>4200</v>
          </cell>
          <cell r="G37">
            <v>672</v>
          </cell>
          <cell r="H37">
            <v>4872</v>
          </cell>
          <cell r="I37" t="str">
            <v>Fajobe</v>
          </cell>
          <cell r="J37">
            <v>0</v>
          </cell>
          <cell r="K37">
            <v>0</v>
          </cell>
        </row>
        <row r="38">
          <cell r="A38" t="str">
            <v>Lámina de Alfajor A-36 e=1/4"</v>
          </cell>
          <cell r="B38" t="str">
            <v>IEM</v>
          </cell>
          <cell r="C38" t="str">
            <v>KG</v>
          </cell>
          <cell r="D38">
            <v>1.9042782785324362E-2</v>
          </cell>
          <cell r="E38">
            <v>1</v>
          </cell>
          <cell r="F38">
            <v>4200</v>
          </cell>
          <cell r="G38">
            <v>672</v>
          </cell>
          <cell r="H38">
            <v>4872</v>
          </cell>
          <cell r="I38" t="str">
            <v>Fajobe</v>
          </cell>
          <cell r="J38">
            <v>0</v>
          </cell>
          <cell r="K38">
            <v>0</v>
          </cell>
        </row>
        <row r="39">
          <cell r="A39" t="str">
            <v>Lámina HR ASTM A-36 e=1/2"</v>
          </cell>
          <cell r="B39" t="str">
            <v>IEM</v>
          </cell>
          <cell r="C39" t="str">
            <v>KG</v>
          </cell>
          <cell r="D39">
            <v>1.0025062656641603E-2</v>
          </cell>
          <cell r="E39">
            <v>1</v>
          </cell>
          <cell r="F39">
            <v>4585.2</v>
          </cell>
          <cell r="G39">
            <v>734</v>
          </cell>
          <cell r="H39">
            <v>5319</v>
          </cell>
          <cell r="I39" t="str">
            <v>Fajobe</v>
          </cell>
          <cell r="J39">
            <v>0</v>
          </cell>
          <cell r="K39">
            <v>0</v>
          </cell>
        </row>
        <row r="40">
          <cell r="A40" t="str">
            <v>Lámina HR ASTM A-36 e=1/4"</v>
          </cell>
          <cell r="B40" t="str">
            <v>IEM</v>
          </cell>
          <cell r="C40" t="str">
            <v>KG</v>
          </cell>
          <cell r="D40">
            <v>2.0052135552436335E-2</v>
          </cell>
          <cell r="E40">
            <v>1</v>
          </cell>
          <cell r="F40">
            <v>4585.2</v>
          </cell>
          <cell r="G40">
            <v>734</v>
          </cell>
          <cell r="H40">
            <v>5319</v>
          </cell>
          <cell r="I40" t="str">
            <v>Fajobe</v>
          </cell>
          <cell r="J40">
            <v>0</v>
          </cell>
          <cell r="K40">
            <v>0</v>
          </cell>
          <cell r="L40">
            <v>0</v>
          </cell>
        </row>
        <row r="41">
          <cell r="A41" t="str">
            <v>Lámina HR ASTM A-36 e=3/8"</v>
          </cell>
          <cell r="B41" t="str">
            <v>IEM</v>
          </cell>
          <cell r="C41" t="str">
            <v>KG</v>
          </cell>
          <cell r="D41">
            <v>1.3360053440213761E-2</v>
          </cell>
          <cell r="E41">
            <v>1</v>
          </cell>
          <cell r="F41">
            <v>4585.2</v>
          </cell>
          <cell r="G41">
            <v>734</v>
          </cell>
          <cell r="H41">
            <v>5319</v>
          </cell>
          <cell r="I41" t="str">
            <v>Fajobe</v>
          </cell>
          <cell r="J41">
            <v>0</v>
          </cell>
          <cell r="K41">
            <v>0</v>
          </cell>
        </row>
        <row r="42">
          <cell r="A42" t="str">
            <v>Limpiador para PVC x 500 gr.</v>
          </cell>
          <cell r="B42" t="str">
            <v>IAC</v>
          </cell>
          <cell r="C42" t="str">
            <v>UN</v>
          </cell>
          <cell r="D42">
            <v>0</v>
          </cell>
          <cell r="E42">
            <v>0.5</v>
          </cell>
          <cell r="F42">
            <v>10654</v>
          </cell>
          <cell r="G42">
            <v>1705</v>
          </cell>
          <cell r="H42">
            <v>12359</v>
          </cell>
          <cell r="I42" t="str">
            <v>Pavco</v>
          </cell>
          <cell r="J42">
            <v>0</v>
          </cell>
          <cell r="K42">
            <v>0</v>
          </cell>
        </row>
        <row r="43">
          <cell r="A43" t="str">
            <v>Lubricante para PVC x 500 gr.</v>
          </cell>
          <cell r="B43" t="str">
            <v>IAC</v>
          </cell>
          <cell r="C43" t="str">
            <v>UN</v>
          </cell>
          <cell r="D43">
            <v>0</v>
          </cell>
          <cell r="E43">
            <v>0.5</v>
          </cell>
          <cell r="F43">
            <v>10654</v>
          </cell>
          <cell r="G43">
            <v>1705</v>
          </cell>
          <cell r="H43">
            <v>12359</v>
          </cell>
          <cell r="I43" t="str">
            <v>Pavco</v>
          </cell>
          <cell r="J43">
            <v>0</v>
          </cell>
          <cell r="K43">
            <v>0</v>
          </cell>
        </row>
        <row r="44">
          <cell r="A44" t="str">
            <v>Malla Expandida IMT-100 V11 HR 1/4 Tipo Colmallas</v>
          </cell>
          <cell r="B44" t="str">
            <v>IEM</v>
          </cell>
          <cell r="C44" t="str">
            <v>KG</v>
          </cell>
          <cell r="D44">
            <v>4.7619047619047616E-2</v>
          </cell>
          <cell r="E44">
            <v>1</v>
          </cell>
          <cell r="F44">
            <v>8952</v>
          </cell>
          <cell r="G44">
            <v>1432</v>
          </cell>
          <cell r="H44">
            <v>10384</v>
          </cell>
          <cell r="I44" t="str">
            <v>Colmallas</v>
          </cell>
          <cell r="J44">
            <v>0</v>
          </cell>
          <cell r="K44">
            <v>40307</v>
          </cell>
        </row>
        <row r="45">
          <cell r="A45" t="str">
            <v>Malla para Gavión 2 x 1 x 1 m Triple Torsión Cal 12 Recubrimiento PVC</v>
          </cell>
          <cell r="B45" t="str">
            <v>IEG</v>
          </cell>
          <cell r="C45" t="str">
            <v>UN</v>
          </cell>
          <cell r="D45" t="str">
            <v>2 M3</v>
          </cell>
          <cell r="E45">
            <v>10</v>
          </cell>
          <cell r="F45">
            <v>106000</v>
          </cell>
          <cell r="G45">
            <v>0</v>
          </cell>
          <cell r="H45">
            <v>106000</v>
          </cell>
          <cell r="I45" t="str">
            <v>Macaferri</v>
          </cell>
          <cell r="J45">
            <v>0</v>
          </cell>
          <cell r="K45">
            <v>0</v>
          </cell>
        </row>
        <row r="46">
          <cell r="A46" t="str">
            <v>Malla para Gavión Colchoneta 2 x 1 x 0,5 m Triple Torsión Cal 12 Recubrimiento PVC</v>
          </cell>
          <cell r="B46" t="str">
            <v>IEG</v>
          </cell>
          <cell r="C46" t="str">
            <v>UN</v>
          </cell>
          <cell r="D46" t="str">
            <v>1 M3</v>
          </cell>
          <cell r="E46">
            <v>7</v>
          </cell>
          <cell r="F46">
            <v>53000</v>
          </cell>
          <cell r="G46">
            <v>0</v>
          </cell>
          <cell r="H46">
            <v>53000</v>
          </cell>
          <cell r="I46" t="str">
            <v>Macaferri</v>
          </cell>
          <cell r="J46">
            <v>0</v>
          </cell>
          <cell r="K46">
            <v>0</v>
          </cell>
          <cell r="L46">
            <v>0</v>
          </cell>
        </row>
        <row r="47">
          <cell r="A47" t="str">
            <v>Material de Río Tamaño Máximo 2" (Incluye Derechos)</v>
          </cell>
          <cell r="B47" t="str">
            <v>IAP</v>
          </cell>
          <cell r="C47" t="str">
            <v>M3</v>
          </cell>
          <cell r="D47">
            <v>1</v>
          </cell>
          <cell r="E47">
            <v>1700</v>
          </cell>
          <cell r="F47">
            <v>15000</v>
          </cell>
          <cell r="G47">
            <v>0</v>
          </cell>
          <cell r="H47">
            <v>15000</v>
          </cell>
          <cell r="I47">
            <v>0</v>
          </cell>
          <cell r="J47">
            <v>0</v>
          </cell>
          <cell r="K47">
            <v>0</v>
          </cell>
          <cell r="L47">
            <v>0</v>
          </cell>
        </row>
        <row r="48">
          <cell r="A48" t="str">
            <v>Material de Río Tamaño Mínimo 0,60 m (Incluye Derechos)</v>
          </cell>
          <cell r="B48" t="str">
            <v>IAP</v>
          </cell>
          <cell r="C48" t="str">
            <v>M3</v>
          </cell>
          <cell r="D48">
            <v>1</v>
          </cell>
          <cell r="E48">
            <v>1700</v>
          </cell>
          <cell r="F48">
            <v>15000</v>
          </cell>
          <cell r="G48">
            <v>0</v>
          </cell>
          <cell r="H48">
            <v>15000</v>
          </cell>
          <cell r="J48">
            <v>0</v>
          </cell>
          <cell r="K48">
            <v>0</v>
          </cell>
        </row>
        <row r="49">
          <cell r="A49" t="str">
            <v>Neopreno Dureza 50 3 mm</v>
          </cell>
          <cell r="B49" t="str">
            <v>IEM</v>
          </cell>
          <cell r="C49" t="str">
            <v>M2</v>
          </cell>
          <cell r="D49">
            <v>0</v>
          </cell>
          <cell r="E49">
            <v>0</v>
          </cell>
          <cell r="F49">
            <v>220000</v>
          </cell>
          <cell r="G49">
            <v>35200</v>
          </cell>
          <cell r="H49">
            <v>255200</v>
          </cell>
          <cell r="I49" t="str">
            <v>Cauchos El Cacique</v>
          </cell>
          <cell r="J49">
            <v>0</v>
          </cell>
          <cell r="K49">
            <v>0</v>
          </cell>
        </row>
        <row r="50">
          <cell r="A50" t="str">
            <v>Niple con salida tangencial de 4" APCI</v>
          </cell>
          <cell r="B50" t="str">
            <v>IAC</v>
          </cell>
          <cell r="C50" t="str">
            <v>UN</v>
          </cell>
          <cell r="D50">
            <v>1</v>
          </cell>
          <cell r="E50">
            <v>80</v>
          </cell>
          <cell r="F50">
            <v>1900000</v>
          </cell>
          <cell r="G50">
            <v>304000</v>
          </cell>
          <cell r="H50">
            <v>2204000</v>
          </cell>
          <cell r="I50" t="str">
            <v>APCI</v>
          </cell>
          <cell r="J50">
            <v>0</v>
          </cell>
          <cell r="K50">
            <v>0</v>
          </cell>
        </row>
        <row r="51">
          <cell r="A51" t="str">
            <v>Niple con salida tangencial de 6" APCI</v>
          </cell>
          <cell r="B51" t="str">
            <v>IAC</v>
          </cell>
          <cell r="C51" t="str">
            <v>UN</v>
          </cell>
          <cell r="D51">
            <v>1</v>
          </cell>
          <cell r="E51">
            <v>100</v>
          </cell>
          <cell r="F51">
            <v>2462896</v>
          </cell>
          <cell r="G51">
            <v>394063</v>
          </cell>
          <cell r="H51">
            <v>2856959</v>
          </cell>
          <cell r="I51" t="str">
            <v>APCI</v>
          </cell>
          <cell r="J51">
            <v>0</v>
          </cell>
          <cell r="K51">
            <v>0</v>
          </cell>
        </row>
        <row r="52">
          <cell r="A52" t="str">
            <v>Pasamuro Bridado - Mecánico HD ASTM A-126 6" x 1 m</v>
          </cell>
          <cell r="B52" t="str">
            <v>IEM</v>
          </cell>
          <cell r="C52" t="str">
            <v>UN</v>
          </cell>
          <cell r="D52">
            <v>1</v>
          </cell>
          <cell r="E52">
            <v>88</v>
          </cell>
          <cell r="F52">
            <v>704000</v>
          </cell>
          <cell r="G52">
            <v>112640</v>
          </cell>
          <cell r="H52">
            <v>816640</v>
          </cell>
          <cell r="I52" t="str">
            <v>AVA</v>
          </cell>
          <cell r="J52">
            <v>0</v>
          </cell>
          <cell r="K52">
            <v>40307</v>
          </cell>
        </row>
        <row r="53">
          <cell r="A53" t="str">
            <v>Pasamuro Bridado - Mecánico HD ASTM A-126 12" x 1 m</v>
          </cell>
          <cell r="B53" t="str">
            <v>IEM</v>
          </cell>
          <cell r="C53" t="str">
            <v>UN</v>
          </cell>
          <cell r="D53">
            <v>1</v>
          </cell>
          <cell r="E53">
            <v>204</v>
          </cell>
          <cell r="F53">
            <v>1632000</v>
          </cell>
          <cell r="G53">
            <v>261120</v>
          </cell>
          <cell r="H53">
            <v>1893120</v>
          </cell>
          <cell r="I53" t="str">
            <v>AVA</v>
          </cell>
          <cell r="J53">
            <v>0</v>
          </cell>
          <cell r="K53">
            <v>40307</v>
          </cell>
        </row>
        <row r="54">
          <cell r="A54" t="str">
            <v>Pasamuro Bridado - Mecánico HD ASTM A-126 14" x 1 m</v>
          </cell>
          <cell r="B54" t="str">
            <v>IEM</v>
          </cell>
          <cell r="C54" t="str">
            <v>UN</v>
          </cell>
          <cell r="D54">
            <v>1</v>
          </cell>
          <cell r="E54">
            <v>253</v>
          </cell>
          <cell r="F54">
            <v>2024000</v>
          </cell>
          <cell r="G54">
            <v>323840</v>
          </cell>
          <cell r="H54">
            <v>2347840</v>
          </cell>
          <cell r="I54" t="str">
            <v>AVA</v>
          </cell>
          <cell r="J54">
            <v>0</v>
          </cell>
          <cell r="K54">
            <v>40307</v>
          </cell>
        </row>
        <row r="55">
          <cell r="A55" t="str">
            <v>Pasamuro Bridado - Mecánico HD ASTM A-126 16" x 1 m</v>
          </cell>
          <cell r="B55" t="str">
            <v>IEM</v>
          </cell>
          <cell r="C55" t="str">
            <v>UN</v>
          </cell>
          <cell r="D55">
            <v>1</v>
          </cell>
          <cell r="E55">
            <v>334</v>
          </cell>
          <cell r="F55">
            <v>2672000</v>
          </cell>
          <cell r="G55">
            <v>427520</v>
          </cell>
          <cell r="H55">
            <v>3099520</v>
          </cell>
          <cell r="I55" t="str">
            <v>AVA</v>
          </cell>
          <cell r="J55">
            <v>0</v>
          </cell>
          <cell r="K55">
            <v>40307</v>
          </cell>
        </row>
        <row r="56">
          <cell r="A56" t="str">
            <v>Pasamuro Bridado - Mecánico HD ASTM A-126 20" x 1 m</v>
          </cell>
          <cell r="B56" t="str">
            <v>IEM</v>
          </cell>
          <cell r="C56" t="str">
            <v>UN</v>
          </cell>
          <cell r="D56">
            <v>1</v>
          </cell>
          <cell r="E56">
            <v>493</v>
          </cell>
          <cell r="F56">
            <v>3944000</v>
          </cell>
          <cell r="G56">
            <v>631040</v>
          </cell>
          <cell r="H56">
            <v>4575040</v>
          </cell>
          <cell r="I56" t="str">
            <v>AVA</v>
          </cell>
          <cell r="J56">
            <v>0</v>
          </cell>
          <cell r="K56">
            <v>40307</v>
          </cell>
        </row>
        <row r="57">
          <cell r="A57" t="str">
            <v>Pasamuro Bridado - Mecánico HD ASTM A-126 33" x 1 m</v>
          </cell>
          <cell r="B57" t="str">
            <v>IEM</v>
          </cell>
          <cell r="C57" t="str">
            <v>UN</v>
          </cell>
          <cell r="D57">
            <v>1</v>
          </cell>
          <cell r="E57">
            <v>800</v>
          </cell>
          <cell r="F57">
            <v>6400000</v>
          </cell>
          <cell r="G57">
            <v>1024000</v>
          </cell>
          <cell r="H57">
            <v>7424000</v>
          </cell>
          <cell r="I57" t="str">
            <v>AVA</v>
          </cell>
          <cell r="J57">
            <v>0</v>
          </cell>
          <cell r="K57">
            <v>40307</v>
          </cell>
        </row>
        <row r="58">
          <cell r="A58" t="str">
            <v>Perfil Estructural Circular 12" e=10,0 mm ASTM A-500 Grado C</v>
          </cell>
          <cell r="B58" t="str">
            <v>IEM</v>
          </cell>
          <cell r="C58" t="str">
            <v>KG</v>
          </cell>
          <cell r="D58">
            <v>1.2543903662819871E-2</v>
          </cell>
          <cell r="E58">
            <v>1</v>
          </cell>
          <cell r="F58">
            <v>4440</v>
          </cell>
          <cell r="G58">
            <v>710</v>
          </cell>
          <cell r="H58">
            <v>5150</v>
          </cell>
          <cell r="I58" t="str">
            <v>Metaza</v>
          </cell>
          <cell r="J58">
            <v>0</v>
          </cell>
          <cell r="K58">
            <v>40307</v>
          </cell>
          <cell r="L58">
            <v>0</v>
          </cell>
        </row>
        <row r="59">
          <cell r="A59" t="str">
            <v>Perfil Estructural Circular 12" e=9,0 mm ASTM A-500 Grado C</v>
          </cell>
          <cell r="B59" t="str">
            <v>IEM</v>
          </cell>
          <cell r="C59" t="str">
            <v>KG</v>
          </cell>
          <cell r="D59">
            <v>1.4310246136233544E-2</v>
          </cell>
          <cell r="E59">
            <v>1</v>
          </cell>
          <cell r="F59">
            <v>4440</v>
          </cell>
          <cell r="G59">
            <v>710</v>
          </cell>
          <cell r="H59">
            <v>5150</v>
          </cell>
          <cell r="I59" t="str">
            <v>Colmena</v>
          </cell>
          <cell r="J59">
            <v>0</v>
          </cell>
          <cell r="K59">
            <v>40307</v>
          </cell>
        </row>
        <row r="60">
          <cell r="A60" t="str">
            <v>Perfil Estructural Circular 2" e=1,5 mm ASTM A-500 Grado C</v>
          </cell>
          <cell r="B60" t="str">
            <v>IEM</v>
          </cell>
          <cell r="C60" t="str">
            <v>KG</v>
          </cell>
          <cell r="D60">
            <v>0.46296296296296291</v>
          </cell>
          <cell r="E60">
            <v>1</v>
          </cell>
          <cell r="F60">
            <v>4440</v>
          </cell>
          <cell r="G60">
            <v>710</v>
          </cell>
          <cell r="H60">
            <v>5150</v>
          </cell>
          <cell r="I60" t="str">
            <v>Colmena</v>
          </cell>
          <cell r="J60">
            <v>0</v>
          </cell>
          <cell r="K60">
            <v>40307</v>
          </cell>
          <cell r="L60" t="str">
            <v>Tomado con un valor aproximado de $3.200 por kg de acero procesado</v>
          </cell>
        </row>
        <row r="61">
          <cell r="A61" t="str">
            <v>Perfil Estructural Circular 2" e=2,5 mm ASTM A-500 Grado C</v>
          </cell>
          <cell r="B61" t="str">
            <v>IEM</v>
          </cell>
          <cell r="C61" t="str">
            <v>KG</v>
          </cell>
          <cell r="D61">
            <v>0.2824858757062147</v>
          </cell>
          <cell r="E61">
            <v>1</v>
          </cell>
          <cell r="F61">
            <v>4440</v>
          </cell>
          <cell r="G61">
            <v>710</v>
          </cell>
          <cell r="H61">
            <v>5150</v>
          </cell>
          <cell r="I61" t="str">
            <v>Colmena</v>
          </cell>
          <cell r="J61">
            <v>0</v>
          </cell>
          <cell r="K61">
            <v>40307</v>
          </cell>
        </row>
        <row r="62">
          <cell r="A62" t="str">
            <v>Perfil Estructural Circular 4" e=3,0 mm ASTM A-500 Grado C</v>
          </cell>
          <cell r="B62" t="str">
            <v>IEM</v>
          </cell>
          <cell r="C62" t="str">
            <v>KG</v>
          </cell>
          <cell r="D62">
            <v>0.12239902080783353</v>
          </cell>
          <cell r="E62">
            <v>1</v>
          </cell>
          <cell r="F62">
            <v>4440</v>
          </cell>
          <cell r="G62">
            <v>710</v>
          </cell>
          <cell r="H62">
            <v>5150</v>
          </cell>
          <cell r="I62" t="str">
            <v>Colmena</v>
          </cell>
          <cell r="J62">
            <v>0</v>
          </cell>
          <cell r="K62">
            <v>40307</v>
          </cell>
        </row>
        <row r="63">
          <cell r="A63" t="str">
            <v>Perfil Estructural Circular 4" e=4,0 mm ASTM A-500 Grado C</v>
          </cell>
          <cell r="B63" t="str">
            <v>IEM</v>
          </cell>
          <cell r="C63" t="str">
            <v>KG</v>
          </cell>
          <cell r="D63">
            <v>9.2592592592592587E-2</v>
          </cell>
          <cell r="E63">
            <v>1</v>
          </cell>
          <cell r="F63">
            <v>4440</v>
          </cell>
          <cell r="G63">
            <v>710</v>
          </cell>
          <cell r="H63">
            <v>5150</v>
          </cell>
          <cell r="I63" t="str">
            <v>Colmena</v>
          </cell>
          <cell r="J63">
            <v>0</v>
          </cell>
          <cell r="K63">
            <v>40307</v>
          </cell>
          <cell r="L63" t="str">
            <v>Tomado con un valor aproximado de $3.200 por kg de acero procesado</v>
          </cell>
        </row>
        <row r="64">
          <cell r="A64" t="str">
            <v>Perfil Estructural Circular 6" e=5,0 mm ASTM A-500 Grado C</v>
          </cell>
          <cell r="B64" t="str">
            <v>IEM</v>
          </cell>
          <cell r="C64" t="str">
            <v>KG</v>
          </cell>
          <cell r="D64">
            <v>4.9652432969215489E-2</v>
          </cell>
          <cell r="E64">
            <v>1</v>
          </cell>
          <cell r="F64">
            <v>4440</v>
          </cell>
          <cell r="G64">
            <v>710</v>
          </cell>
          <cell r="H64">
            <v>5150</v>
          </cell>
          <cell r="I64" t="str">
            <v>Colmena</v>
          </cell>
          <cell r="J64">
            <v>0</v>
          </cell>
          <cell r="K64">
            <v>40307</v>
          </cell>
          <cell r="L64" t="str">
            <v>Tomado con un valor aproximado de $3.200 por kg de acero procesado</v>
          </cell>
        </row>
        <row r="65">
          <cell r="A65" t="str">
            <v>Perfil Estructural Circular 6" e=6,0 mm ASTM A-500 Grado C</v>
          </cell>
          <cell r="B65" t="str">
            <v>IEM</v>
          </cell>
          <cell r="C65" t="str">
            <v>KG</v>
          </cell>
          <cell r="D65">
            <v>4.1631973355537054E-2</v>
          </cell>
          <cell r="E65">
            <v>1</v>
          </cell>
          <cell r="F65">
            <v>4440</v>
          </cell>
          <cell r="G65">
            <v>710</v>
          </cell>
          <cell r="H65">
            <v>5150</v>
          </cell>
          <cell r="I65" t="str">
            <v>Colmena</v>
          </cell>
          <cell r="J65">
            <v>0</v>
          </cell>
          <cell r="K65">
            <v>40307</v>
          </cell>
        </row>
        <row r="66">
          <cell r="A66" t="str">
            <v>Perfil Estructural Circular 6" e=7,00 mm ASTM A-500 Grado C</v>
          </cell>
          <cell r="B66" t="str">
            <v>IEM</v>
          </cell>
          <cell r="C66" t="str">
            <v>KG</v>
          </cell>
          <cell r="D66">
            <v>3.5373187124159884E-2</v>
          </cell>
          <cell r="E66">
            <v>1</v>
          </cell>
          <cell r="F66">
            <v>4440</v>
          </cell>
          <cell r="G66">
            <v>710</v>
          </cell>
          <cell r="H66">
            <v>5150</v>
          </cell>
          <cell r="I66" t="str">
            <v>Metaza</v>
          </cell>
          <cell r="J66">
            <v>0</v>
          </cell>
          <cell r="K66">
            <v>40307</v>
          </cell>
        </row>
        <row r="67">
          <cell r="A67" t="str">
            <v>Perfil Estructural Circular 8" e=5,0 mm ASTM A-500 Grado C</v>
          </cell>
          <cell r="B67" t="str">
            <v>IEM</v>
          </cell>
          <cell r="C67" t="str">
            <v>KG</v>
          </cell>
          <cell r="D67">
            <v>3.787878787878788E-2</v>
          </cell>
          <cell r="E67">
            <v>1</v>
          </cell>
          <cell r="F67">
            <v>4440</v>
          </cell>
          <cell r="G67">
            <v>710</v>
          </cell>
          <cell r="H67">
            <v>5150</v>
          </cell>
          <cell r="I67" t="str">
            <v>Colmena</v>
          </cell>
          <cell r="J67">
            <v>0</v>
          </cell>
          <cell r="K67">
            <v>40307</v>
          </cell>
        </row>
        <row r="68">
          <cell r="A68" t="str">
            <v>Perfil Estructural L 3/16" x 1 1/2"</v>
          </cell>
          <cell r="B68" t="str">
            <v>IEM</v>
          </cell>
          <cell r="C68" t="str">
            <v>KG</v>
          </cell>
          <cell r="D68">
            <v>0.37313432835820892</v>
          </cell>
          <cell r="E68">
            <v>1</v>
          </cell>
          <cell r="F68">
            <v>4440</v>
          </cell>
          <cell r="G68">
            <v>710</v>
          </cell>
          <cell r="H68">
            <v>5150</v>
          </cell>
          <cell r="I68" t="str">
            <v>Metaza</v>
          </cell>
          <cell r="J68">
            <v>0</v>
          </cell>
          <cell r="K68">
            <v>40307</v>
          </cell>
        </row>
        <row r="69">
          <cell r="A69" t="str">
            <v>Piedra para Gavión</v>
          </cell>
          <cell r="B69" t="str">
            <v>IEM</v>
          </cell>
          <cell r="C69" t="str">
            <v>M3</v>
          </cell>
          <cell r="D69">
            <v>1</v>
          </cell>
          <cell r="E69">
            <v>1800</v>
          </cell>
          <cell r="F69">
            <v>20000</v>
          </cell>
          <cell r="G69">
            <v>3200</v>
          </cell>
          <cell r="H69">
            <v>23200</v>
          </cell>
          <cell r="J69">
            <v>0</v>
          </cell>
          <cell r="K69">
            <v>0</v>
          </cell>
        </row>
        <row r="70">
          <cell r="A70" t="str">
            <v>Pintura Anticorrosiva Gris</v>
          </cell>
          <cell r="B70" t="str">
            <v>IEM</v>
          </cell>
          <cell r="C70" t="str">
            <v>GAL</v>
          </cell>
          <cell r="D70">
            <v>0</v>
          </cell>
          <cell r="E70">
            <v>5</v>
          </cell>
          <cell r="F70">
            <v>34800</v>
          </cell>
          <cell r="G70">
            <v>5568</v>
          </cell>
          <cell r="H70">
            <v>40368</v>
          </cell>
          <cell r="I70" t="str">
            <v>Algreco</v>
          </cell>
          <cell r="J70">
            <v>0</v>
          </cell>
          <cell r="K70">
            <v>0</v>
          </cell>
        </row>
        <row r="71">
          <cell r="A71" t="str">
            <v>Pintura Para Interperie</v>
          </cell>
          <cell r="B71" t="str">
            <v>IEM</v>
          </cell>
          <cell r="C71" t="str">
            <v>GAL</v>
          </cell>
          <cell r="D71">
            <v>0</v>
          </cell>
          <cell r="E71">
            <v>5</v>
          </cell>
          <cell r="F71">
            <v>70000</v>
          </cell>
          <cell r="G71">
            <v>11200</v>
          </cell>
          <cell r="H71">
            <v>81200</v>
          </cell>
          <cell r="I71">
            <v>0</v>
          </cell>
          <cell r="J71">
            <v>0</v>
          </cell>
          <cell r="K71">
            <v>0</v>
          </cell>
          <cell r="L71">
            <v>0</v>
          </cell>
        </row>
        <row r="72">
          <cell r="A72" t="str">
            <v>Portacandado Simple</v>
          </cell>
          <cell r="B72" t="str">
            <v>IMF</v>
          </cell>
          <cell r="C72" t="str">
            <v>UN</v>
          </cell>
          <cell r="D72">
            <v>1</v>
          </cell>
          <cell r="E72">
            <v>0.1</v>
          </cell>
          <cell r="F72">
            <v>1500</v>
          </cell>
          <cell r="G72">
            <v>240</v>
          </cell>
          <cell r="H72">
            <v>1740</v>
          </cell>
          <cell r="J72">
            <v>0</v>
          </cell>
          <cell r="K72">
            <v>40299</v>
          </cell>
        </row>
        <row r="73">
          <cell r="A73" t="str">
            <v>Puntilla con Cabeza de 2"</v>
          </cell>
          <cell r="B73" t="str">
            <v>IMF</v>
          </cell>
          <cell r="C73" t="str">
            <v>KG</v>
          </cell>
          <cell r="D73">
            <v>1</v>
          </cell>
          <cell r="E73">
            <v>1</v>
          </cell>
          <cell r="F73">
            <v>4300</v>
          </cell>
          <cell r="G73">
            <v>688</v>
          </cell>
          <cell r="H73">
            <v>4988</v>
          </cell>
          <cell r="J73">
            <v>0</v>
          </cell>
          <cell r="K73">
            <v>40299</v>
          </cell>
        </row>
        <row r="74">
          <cell r="A74" t="str">
            <v>Puntilla con Cabeza de 3"</v>
          </cell>
          <cell r="B74" t="str">
            <v>IMF</v>
          </cell>
          <cell r="C74" t="str">
            <v>KG</v>
          </cell>
          <cell r="D74">
            <v>1</v>
          </cell>
          <cell r="E74">
            <v>1</v>
          </cell>
          <cell r="F74">
            <v>3200</v>
          </cell>
          <cell r="G74">
            <v>512</v>
          </cell>
          <cell r="H74">
            <v>3712</v>
          </cell>
          <cell r="J74">
            <v>0</v>
          </cell>
          <cell r="K74">
            <v>40299</v>
          </cell>
        </row>
        <row r="75">
          <cell r="A75" t="str">
            <v>Puntilla con Cabeza de 4"</v>
          </cell>
          <cell r="B75" t="str">
            <v>IMF</v>
          </cell>
          <cell r="C75" t="str">
            <v>KG</v>
          </cell>
          <cell r="D75">
            <v>1</v>
          </cell>
          <cell r="E75">
            <v>1</v>
          </cell>
          <cell r="F75">
            <v>3200</v>
          </cell>
          <cell r="G75">
            <v>512</v>
          </cell>
          <cell r="H75">
            <v>3712</v>
          </cell>
          <cell r="J75">
            <v>0</v>
          </cell>
          <cell r="K75">
            <v>40299</v>
          </cell>
        </row>
        <row r="76">
          <cell r="A76" t="str">
            <v>Recebo Común</v>
          </cell>
          <cell r="B76" t="str">
            <v>IMF</v>
          </cell>
          <cell r="C76" t="str">
            <v>M3</v>
          </cell>
          <cell r="D76">
            <v>1</v>
          </cell>
          <cell r="E76">
            <v>1800</v>
          </cell>
          <cell r="F76">
            <v>40000</v>
          </cell>
          <cell r="G76">
            <v>0</v>
          </cell>
          <cell r="H76">
            <v>40000</v>
          </cell>
          <cell r="J76">
            <v>0</v>
          </cell>
          <cell r="K76">
            <v>40299</v>
          </cell>
        </row>
        <row r="77">
          <cell r="A77" t="str">
            <v>Red de Agua Provisional</v>
          </cell>
          <cell r="B77" t="str">
            <v>ICP</v>
          </cell>
          <cell r="C77" t="str">
            <v>UN</v>
          </cell>
          <cell r="D77">
            <v>1</v>
          </cell>
          <cell r="E77">
            <v>100</v>
          </cell>
          <cell r="F77">
            <v>310156</v>
          </cell>
          <cell r="G77">
            <v>0</v>
          </cell>
          <cell r="H77">
            <v>310156</v>
          </cell>
          <cell r="J77">
            <v>0</v>
          </cell>
          <cell r="K77">
            <v>40299</v>
          </cell>
        </row>
        <row r="78">
          <cell r="A78" t="str">
            <v xml:space="preserve">Red Eléctrica Provisional    </v>
          </cell>
          <cell r="B78" t="str">
            <v>ICP</v>
          </cell>
          <cell r="C78" t="str">
            <v>UN</v>
          </cell>
          <cell r="D78">
            <v>1</v>
          </cell>
          <cell r="E78">
            <v>100</v>
          </cell>
          <cell r="F78">
            <v>46181</v>
          </cell>
          <cell r="G78">
            <v>0</v>
          </cell>
          <cell r="H78">
            <v>46181</v>
          </cell>
          <cell r="J78">
            <v>0</v>
          </cell>
          <cell r="K78">
            <v>40299</v>
          </cell>
        </row>
        <row r="79">
          <cell r="A79" t="str">
            <v xml:space="preserve">Red Telefónica Provisional  </v>
          </cell>
          <cell r="B79" t="str">
            <v>ICP</v>
          </cell>
          <cell r="C79" t="str">
            <v>UN</v>
          </cell>
          <cell r="D79">
            <v>1</v>
          </cell>
          <cell r="E79">
            <v>100</v>
          </cell>
          <cell r="F79">
            <v>77678</v>
          </cell>
          <cell r="G79">
            <v>0</v>
          </cell>
          <cell r="H79">
            <v>77678</v>
          </cell>
          <cell r="J79">
            <v>0</v>
          </cell>
          <cell r="K79">
            <v>40299</v>
          </cell>
        </row>
        <row r="80">
          <cell r="A80" t="str">
            <v>Resina Epóxica para Anclajes Estructurales Tipo HILTI RE500 x 500 cm3</v>
          </cell>
          <cell r="B80" t="str">
            <v>IEM</v>
          </cell>
          <cell r="C80" t="str">
            <v>UN</v>
          </cell>
          <cell r="D80" t="str">
            <v>18 ap. 5/8" x 12"</v>
          </cell>
          <cell r="E80">
            <v>1</v>
          </cell>
          <cell r="F80">
            <v>77955</v>
          </cell>
          <cell r="G80">
            <v>12473</v>
          </cell>
          <cell r="H80">
            <v>90428</v>
          </cell>
          <cell r="I80" t="str">
            <v>Hilti</v>
          </cell>
          <cell r="J80">
            <v>0</v>
          </cell>
          <cell r="K80">
            <v>0</v>
          </cell>
          <cell r="L80">
            <v>0</v>
          </cell>
        </row>
        <row r="81">
          <cell r="A81" t="str">
            <v>Resina Epóxica para Anclajes Estructurales Tipo Sika Anchorfix 4 x 600 cm3</v>
          </cell>
          <cell r="B81" t="str">
            <v>IEM</v>
          </cell>
          <cell r="C81" t="str">
            <v>UN</v>
          </cell>
          <cell r="D81">
            <v>0</v>
          </cell>
          <cell r="E81">
            <v>0.9</v>
          </cell>
          <cell r="F81">
            <v>56000.000000000007</v>
          </cell>
          <cell r="G81">
            <v>8960</v>
          </cell>
          <cell r="H81">
            <v>64960</v>
          </cell>
          <cell r="I81" t="str">
            <v>Sika</v>
          </cell>
          <cell r="J81">
            <v>0</v>
          </cell>
          <cell r="K81">
            <v>0</v>
          </cell>
          <cell r="L81">
            <v>0</v>
          </cell>
        </row>
        <row r="82">
          <cell r="A82" t="str">
            <v>Sanitario</v>
          </cell>
          <cell r="B82" t="str">
            <v>IAR</v>
          </cell>
          <cell r="C82" t="str">
            <v>UN</v>
          </cell>
          <cell r="D82">
            <v>1</v>
          </cell>
          <cell r="E82">
            <v>20</v>
          </cell>
          <cell r="F82">
            <v>100000</v>
          </cell>
          <cell r="G82">
            <v>16000</v>
          </cell>
          <cell r="H82">
            <v>116000</v>
          </cell>
          <cell r="J82">
            <v>0</v>
          </cell>
          <cell r="K82">
            <v>40299</v>
          </cell>
        </row>
        <row r="83">
          <cell r="A83" t="str">
            <v>Tabla Chapa de 3 x 0,3 x 0,03 m</v>
          </cell>
          <cell r="B83" t="str">
            <v>ICP</v>
          </cell>
          <cell r="C83" t="str">
            <v>UN</v>
          </cell>
          <cell r="D83">
            <v>1</v>
          </cell>
          <cell r="E83">
            <v>12.5</v>
          </cell>
          <cell r="F83">
            <v>2680</v>
          </cell>
          <cell r="G83">
            <v>0</v>
          </cell>
          <cell r="H83">
            <v>2680</v>
          </cell>
          <cell r="J83">
            <v>0</v>
          </cell>
          <cell r="K83">
            <v>40299</v>
          </cell>
        </row>
        <row r="84">
          <cell r="A84" t="str">
            <v>Tubería CCP 16" 200 PSI</v>
          </cell>
          <cell r="B84" t="str">
            <v>IAC</v>
          </cell>
          <cell r="C84" t="str">
            <v>ML</v>
          </cell>
          <cell r="D84">
            <v>1</v>
          </cell>
          <cell r="E84">
            <v>171</v>
          </cell>
          <cell r="F84">
            <v>300000</v>
          </cell>
          <cell r="G84">
            <v>48000</v>
          </cell>
          <cell r="H84">
            <v>348000</v>
          </cell>
          <cell r="I84" t="str">
            <v>APCI</v>
          </cell>
          <cell r="J84" t="str">
            <v>M3516</v>
          </cell>
          <cell r="K84" t="str">
            <v>29/05/20009</v>
          </cell>
        </row>
        <row r="85">
          <cell r="A85" t="str">
            <v>Tubería CCP 33" 200 PSI</v>
          </cell>
          <cell r="B85" t="str">
            <v>IAC</v>
          </cell>
          <cell r="C85" t="str">
            <v>ML</v>
          </cell>
          <cell r="D85">
            <v>1</v>
          </cell>
          <cell r="E85">
            <v>417</v>
          </cell>
          <cell r="F85">
            <v>574384</v>
          </cell>
          <cell r="G85">
            <v>91901</v>
          </cell>
          <cell r="H85">
            <v>666285</v>
          </cell>
          <cell r="I85" t="str">
            <v>APCI</v>
          </cell>
          <cell r="J85" t="str">
            <v>M3516</v>
          </cell>
          <cell r="K85" t="str">
            <v>29/05/20009</v>
          </cell>
        </row>
        <row r="86">
          <cell r="A86" t="str">
            <v>Tubería CCP 33" 200 PSI DOBLE CAMPANA</v>
          </cell>
          <cell r="B86" t="str">
            <v>IAC</v>
          </cell>
          <cell r="C86" t="str">
            <v>ML</v>
          </cell>
          <cell r="D86">
            <v>1</v>
          </cell>
          <cell r="E86">
            <v>417</v>
          </cell>
          <cell r="F86">
            <v>580700</v>
          </cell>
          <cell r="G86">
            <v>92912</v>
          </cell>
          <cell r="H86">
            <v>673612</v>
          </cell>
          <cell r="I86" t="str">
            <v>APCI</v>
          </cell>
          <cell r="J86" t="str">
            <v>M3516</v>
          </cell>
          <cell r="K86" t="str">
            <v>29/05/20009</v>
          </cell>
        </row>
        <row r="87">
          <cell r="A87" t="str">
            <v>Tubería PVC Presión 10" 200 PSI RDE 21</v>
          </cell>
          <cell r="B87" t="str">
            <v>IAC</v>
          </cell>
          <cell r="C87" t="str">
            <v>ML</v>
          </cell>
          <cell r="D87">
            <v>1</v>
          </cell>
          <cell r="E87">
            <v>16.63</v>
          </cell>
          <cell r="F87">
            <v>124461</v>
          </cell>
          <cell r="G87">
            <v>19914</v>
          </cell>
          <cell r="H87">
            <v>144375</v>
          </cell>
          <cell r="I87" t="str">
            <v>Pavco</v>
          </cell>
          <cell r="J87">
            <v>12291</v>
          </cell>
          <cell r="K87">
            <v>40015</v>
          </cell>
        </row>
        <row r="88">
          <cell r="A88" t="str">
            <v>Tubería PVC Presión 12" 200 PSI RDE 21</v>
          </cell>
          <cell r="B88" t="str">
            <v>IAC</v>
          </cell>
          <cell r="C88" t="str">
            <v>ML</v>
          </cell>
          <cell r="D88">
            <v>1</v>
          </cell>
          <cell r="E88">
            <v>23.45</v>
          </cell>
          <cell r="F88">
            <v>173114</v>
          </cell>
          <cell r="G88">
            <v>27698</v>
          </cell>
          <cell r="H88">
            <v>200812</v>
          </cell>
          <cell r="I88" t="str">
            <v>Pavco</v>
          </cell>
          <cell r="J88">
            <v>12301</v>
          </cell>
          <cell r="K88">
            <v>40015</v>
          </cell>
        </row>
        <row r="89">
          <cell r="A89" t="str">
            <v>Tubería PVC Presión 14" 200 PSI RDE 21</v>
          </cell>
          <cell r="B89" t="str">
            <v>IAC</v>
          </cell>
          <cell r="C89" t="str">
            <v>ML</v>
          </cell>
          <cell r="D89">
            <v>1</v>
          </cell>
          <cell r="E89">
            <v>28.14</v>
          </cell>
          <cell r="F89">
            <v>226757</v>
          </cell>
          <cell r="G89">
            <v>36281</v>
          </cell>
          <cell r="H89">
            <v>263038</v>
          </cell>
          <cell r="I89" t="str">
            <v>Pavco</v>
          </cell>
          <cell r="J89">
            <v>12311</v>
          </cell>
          <cell r="K89">
            <v>40015</v>
          </cell>
        </row>
        <row r="90">
          <cell r="A90" t="str">
            <v>Tubería PVC Presión 16" 200 PSI RDE 21</v>
          </cell>
          <cell r="B90" t="str">
            <v>IAC</v>
          </cell>
          <cell r="C90" t="str">
            <v>ML</v>
          </cell>
          <cell r="D90">
            <v>1</v>
          </cell>
          <cell r="E90">
            <v>36.78</v>
          </cell>
          <cell r="F90">
            <v>297623</v>
          </cell>
          <cell r="G90">
            <v>47620</v>
          </cell>
          <cell r="H90">
            <v>345243</v>
          </cell>
          <cell r="I90" t="str">
            <v>Pavco</v>
          </cell>
          <cell r="J90">
            <v>12315</v>
          </cell>
          <cell r="K90">
            <v>40015</v>
          </cell>
        </row>
        <row r="91">
          <cell r="A91" t="str">
            <v>Tubería PVC Presión 18" 200 PSI RDE 21</v>
          </cell>
          <cell r="B91" t="str">
            <v>IAC</v>
          </cell>
          <cell r="C91" t="str">
            <v>ML</v>
          </cell>
          <cell r="D91">
            <v>1</v>
          </cell>
          <cell r="E91">
            <v>46.53</v>
          </cell>
          <cell r="F91">
            <v>377277</v>
          </cell>
          <cell r="G91">
            <v>60364</v>
          </cell>
          <cell r="H91">
            <v>437641</v>
          </cell>
          <cell r="I91" t="str">
            <v>Pavco</v>
          </cell>
          <cell r="J91">
            <v>12319</v>
          </cell>
          <cell r="K91">
            <v>40015</v>
          </cell>
        </row>
        <row r="92">
          <cell r="A92" t="str">
            <v>Tubería PVC Presión 20" 200 PSI RDE 21</v>
          </cell>
          <cell r="B92" t="str">
            <v>IAC</v>
          </cell>
          <cell r="C92" t="str">
            <v>ML</v>
          </cell>
          <cell r="D92">
            <v>1</v>
          </cell>
          <cell r="E92">
            <v>53.82</v>
          </cell>
          <cell r="F92">
            <v>453188</v>
          </cell>
          <cell r="G92">
            <v>72510</v>
          </cell>
          <cell r="H92">
            <v>525698</v>
          </cell>
          <cell r="I92" t="str">
            <v>Pavco</v>
          </cell>
          <cell r="J92">
            <v>12335</v>
          </cell>
          <cell r="K92">
            <v>40015</v>
          </cell>
        </row>
        <row r="93">
          <cell r="A93" t="str">
            <v>Tubería PVC Presión 3" 200 PSI RDE 21</v>
          </cell>
          <cell r="B93" t="str">
            <v>IAC</v>
          </cell>
          <cell r="C93" t="str">
            <v>ML</v>
          </cell>
          <cell r="D93">
            <v>1</v>
          </cell>
          <cell r="E93">
            <v>1.76</v>
          </cell>
          <cell r="F93">
            <v>12956</v>
          </cell>
          <cell r="G93">
            <v>2073</v>
          </cell>
          <cell r="H93">
            <v>15029</v>
          </cell>
          <cell r="I93" t="str">
            <v>Pavco</v>
          </cell>
          <cell r="J93">
            <v>12338</v>
          </cell>
          <cell r="K93">
            <v>40015</v>
          </cell>
          <cell r="L93">
            <v>0</v>
          </cell>
        </row>
        <row r="94">
          <cell r="A94" t="str">
            <v>Tubería PVC Presión 4" 200 PSI RDE 21</v>
          </cell>
          <cell r="B94" t="str">
            <v>IAC</v>
          </cell>
          <cell r="C94" t="str">
            <v>ML</v>
          </cell>
          <cell r="D94">
            <v>1</v>
          </cell>
          <cell r="E94">
            <v>2.9</v>
          </cell>
          <cell r="F94">
            <v>21376</v>
          </cell>
          <cell r="G94">
            <v>3420</v>
          </cell>
          <cell r="H94">
            <v>24796</v>
          </cell>
          <cell r="I94" t="str">
            <v>Pavco</v>
          </cell>
          <cell r="J94">
            <v>12349</v>
          </cell>
          <cell r="K94">
            <v>40015</v>
          </cell>
        </row>
        <row r="95">
          <cell r="A95" t="str">
            <v>Tubería PVC Presión 6" 200 PSI RDE 21</v>
          </cell>
          <cell r="B95" t="str">
            <v>IAC</v>
          </cell>
          <cell r="C95" t="str">
            <v>ML</v>
          </cell>
          <cell r="D95">
            <v>1</v>
          </cell>
          <cell r="E95">
            <v>6.31</v>
          </cell>
          <cell r="F95">
            <v>46399</v>
          </cell>
          <cell r="G95">
            <v>7424</v>
          </cell>
          <cell r="H95">
            <v>53823</v>
          </cell>
          <cell r="I95" t="str">
            <v>Pavco</v>
          </cell>
          <cell r="J95">
            <v>12359</v>
          </cell>
          <cell r="K95">
            <v>40015</v>
          </cell>
        </row>
        <row r="96">
          <cell r="A96" t="str">
            <v>Tubería PVC Presión 8" 200 PSI RDE 21</v>
          </cell>
          <cell r="B96" t="str">
            <v>IAC</v>
          </cell>
          <cell r="C96" t="str">
            <v>ML</v>
          </cell>
          <cell r="D96">
            <v>1</v>
          </cell>
          <cell r="E96">
            <v>10.67</v>
          </cell>
          <cell r="F96">
            <v>79536</v>
          </cell>
          <cell r="G96">
            <v>12726</v>
          </cell>
          <cell r="H96">
            <v>92262</v>
          </cell>
          <cell r="I96" t="str">
            <v>Pavco</v>
          </cell>
          <cell r="J96">
            <v>12370</v>
          </cell>
          <cell r="K96">
            <v>40015</v>
          </cell>
        </row>
        <row r="97">
          <cell r="A97" t="str">
            <v>Tubería WSP 33" 200 PSI 1/4"</v>
          </cell>
          <cell r="B97" t="str">
            <v>IAC</v>
          </cell>
          <cell r="C97" t="str">
            <v>ML</v>
          </cell>
          <cell r="D97">
            <v>1</v>
          </cell>
          <cell r="E97">
            <v>350</v>
          </cell>
          <cell r="F97">
            <v>746699.20000000007</v>
          </cell>
          <cell r="G97">
            <v>119472</v>
          </cell>
          <cell r="H97">
            <v>866171</v>
          </cell>
          <cell r="I97" t="str">
            <v>APCI</v>
          </cell>
          <cell r="J97">
            <v>0</v>
          </cell>
          <cell r="K97" t="str">
            <v>29/05/20009</v>
          </cell>
          <cell r="L97" t="str">
            <v>Se estimó como el 30% adicional de la tubería CCP</v>
          </cell>
        </row>
        <row r="98">
          <cell r="A98" t="str">
            <v>Tubería WSP 33" 200 PSI 3/8"</v>
          </cell>
          <cell r="B98" t="str">
            <v>IAC</v>
          </cell>
          <cell r="C98" t="str">
            <v>ML</v>
          </cell>
          <cell r="D98">
            <v>1</v>
          </cell>
          <cell r="E98">
            <v>399</v>
          </cell>
          <cell r="F98">
            <v>861576</v>
          </cell>
          <cell r="G98">
            <v>137852</v>
          </cell>
          <cell r="H98">
            <v>999428</v>
          </cell>
          <cell r="I98" t="str">
            <v>APCI</v>
          </cell>
          <cell r="J98">
            <v>0</v>
          </cell>
          <cell r="K98" t="str">
            <v>29/05/20009</v>
          </cell>
          <cell r="L98" t="str">
            <v>Se estimó como el 35% adicional de la tubería CCP</v>
          </cell>
        </row>
        <row r="99">
          <cell r="A99" t="str">
            <v>Unión de Desmontaje Autoportante Brida PN10 6"</v>
          </cell>
          <cell r="B99" t="str">
            <v>IAC</v>
          </cell>
          <cell r="C99" t="str">
            <v>UN</v>
          </cell>
          <cell r="D99">
            <v>1</v>
          </cell>
          <cell r="E99">
            <v>10</v>
          </cell>
          <cell r="F99">
            <v>366000</v>
          </cell>
          <cell r="G99">
            <v>58560</v>
          </cell>
          <cell r="H99">
            <v>424560</v>
          </cell>
          <cell r="I99" t="str">
            <v>Metacol</v>
          </cell>
          <cell r="J99">
            <v>0</v>
          </cell>
          <cell r="K99">
            <v>0</v>
          </cell>
          <cell r="L99">
            <v>0</v>
          </cell>
        </row>
        <row r="100">
          <cell r="A100" t="str">
            <v>Unión de Desmontaje Autoportante Brida PN10 12"</v>
          </cell>
          <cell r="B100" t="str">
            <v>IAC</v>
          </cell>
          <cell r="C100" t="str">
            <v>UN</v>
          </cell>
          <cell r="D100">
            <v>1</v>
          </cell>
          <cell r="E100">
            <v>20</v>
          </cell>
          <cell r="F100">
            <v>1038000</v>
          </cell>
          <cell r="G100">
            <v>166080</v>
          </cell>
          <cell r="H100">
            <v>1204080</v>
          </cell>
          <cell r="I100" t="str">
            <v>Metacol</v>
          </cell>
          <cell r="J100">
            <v>0</v>
          </cell>
          <cell r="K100">
            <v>0</v>
          </cell>
          <cell r="L100">
            <v>0</v>
          </cell>
        </row>
        <row r="101">
          <cell r="A101" t="str">
            <v>Unión de Desmontaje Autoportante Brida PN10 14"</v>
          </cell>
          <cell r="B101" t="str">
            <v>IAC</v>
          </cell>
          <cell r="C101" t="str">
            <v>UN</v>
          </cell>
          <cell r="D101">
            <v>1</v>
          </cell>
          <cell r="E101">
            <v>30</v>
          </cell>
          <cell r="F101">
            <v>1068000</v>
          </cell>
          <cell r="G101">
            <v>170880</v>
          </cell>
          <cell r="H101">
            <v>1238880</v>
          </cell>
          <cell r="I101" t="str">
            <v>Metacol</v>
          </cell>
          <cell r="J101">
            <v>0</v>
          </cell>
          <cell r="K101">
            <v>0</v>
          </cell>
          <cell r="L101">
            <v>0</v>
          </cell>
        </row>
        <row r="102">
          <cell r="A102" t="str">
            <v>Unión de Desmontaje Autoportante Brida PN10 16"</v>
          </cell>
          <cell r="B102" t="str">
            <v>IAC</v>
          </cell>
          <cell r="C102" t="str">
            <v>UN</v>
          </cell>
          <cell r="D102">
            <v>1</v>
          </cell>
          <cell r="E102">
            <v>40</v>
          </cell>
          <cell r="F102">
            <v>1477000</v>
          </cell>
          <cell r="G102">
            <v>236320</v>
          </cell>
          <cell r="H102">
            <v>1713320</v>
          </cell>
          <cell r="I102" t="str">
            <v>Metacol</v>
          </cell>
          <cell r="J102">
            <v>0</v>
          </cell>
          <cell r="K102">
            <v>0</v>
          </cell>
          <cell r="L102">
            <v>0</v>
          </cell>
        </row>
        <row r="103">
          <cell r="A103" t="str">
            <v>Unión de Desmontaje Autoportante Brida PN10 20"</v>
          </cell>
          <cell r="B103" t="str">
            <v>IAC</v>
          </cell>
          <cell r="C103" t="str">
            <v>UN</v>
          </cell>
          <cell r="D103">
            <v>1</v>
          </cell>
          <cell r="E103">
            <v>50</v>
          </cell>
          <cell r="F103">
            <v>2214000</v>
          </cell>
          <cell r="G103">
            <v>354240</v>
          </cell>
          <cell r="H103">
            <v>2568240</v>
          </cell>
          <cell r="I103" t="str">
            <v>Metacol</v>
          </cell>
          <cell r="J103">
            <v>0</v>
          </cell>
          <cell r="K103">
            <v>0</v>
          </cell>
          <cell r="L103">
            <v>0</v>
          </cell>
        </row>
        <row r="104">
          <cell r="A104" t="str">
            <v>Unión de Desmontaje Autoportante Brida PN10 33"</v>
          </cell>
          <cell r="B104" t="str">
            <v>IAC</v>
          </cell>
          <cell r="C104" t="str">
            <v>UN</v>
          </cell>
          <cell r="D104">
            <v>1</v>
          </cell>
          <cell r="E104">
            <v>100</v>
          </cell>
          <cell r="F104">
            <v>3985200</v>
          </cell>
          <cell r="G104">
            <v>637632</v>
          </cell>
          <cell r="H104">
            <v>4622832</v>
          </cell>
          <cell r="I104" t="str">
            <v>APCI</v>
          </cell>
          <cell r="J104">
            <v>0</v>
          </cell>
          <cell r="K104">
            <v>0</v>
          </cell>
          <cell r="L104">
            <v>0</v>
          </cell>
        </row>
        <row r="105">
          <cell r="A105" t="str">
            <v>Válvula Compuerta Sello Elástico Brida 3"</v>
          </cell>
          <cell r="B105" t="str">
            <v>IAC</v>
          </cell>
          <cell r="C105" t="str">
            <v>UN</v>
          </cell>
          <cell r="D105">
            <v>1</v>
          </cell>
          <cell r="E105">
            <v>20</v>
          </cell>
          <cell r="F105">
            <v>408000</v>
          </cell>
          <cell r="G105">
            <v>65280</v>
          </cell>
          <cell r="H105">
            <v>473280</v>
          </cell>
          <cell r="I105">
            <v>0</v>
          </cell>
          <cell r="J105">
            <v>0</v>
          </cell>
          <cell r="K105">
            <v>0</v>
          </cell>
          <cell r="L105">
            <v>0</v>
          </cell>
        </row>
        <row r="106">
          <cell r="A106" t="str">
            <v>Válvula Compuerta Sello Elástico Brida 4"</v>
          </cell>
          <cell r="B106" t="str">
            <v>IAC</v>
          </cell>
          <cell r="C106" t="str">
            <v>UN</v>
          </cell>
          <cell r="D106">
            <v>1</v>
          </cell>
          <cell r="E106">
            <v>30</v>
          </cell>
          <cell r="F106">
            <v>450000</v>
          </cell>
          <cell r="G106">
            <v>72000</v>
          </cell>
          <cell r="H106">
            <v>522000</v>
          </cell>
          <cell r="I106">
            <v>0</v>
          </cell>
          <cell r="J106">
            <v>0</v>
          </cell>
          <cell r="K106">
            <v>0</v>
          </cell>
          <cell r="L106">
            <v>0</v>
          </cell>
        </row>
        <row r="107">
          <cell r="A107" t="str">
            <v>Válvula Compuerta Sello Elástico Brida 6"</v>
          </cell>
          <cell r="B107" t="str">
            <v>IAC</v>
          </cell>
          <cell r="C107" t="str">
            <v>UN</v>
          </cell>
          <cell r="D107">
            <v>1</v>
          </cell>
          <cell r="E107">
            <v>30</v>
          </cell>
          <cell r="F107">
            <v>738000</v>
          </cell>
          <cell r="G107">
            <v>118080</v>
          </cell>
          <cell r="H107">
            <v>856080</v>
          </cell>
          <cell r="I107">
            <v>0</v>
          </cell>
          <cell r="J107">
            <v>0</v>
          </cell>
          <cell r="K107">
            <v>0</v>
          </cell>
          <cell r="L107">
            <v>0</v>
          </cell>
        </row>
        <row r="108">
          <cell r="A108" t="str">
            <v>Válvula Mariposa Tipo Bridada Sello Elastomérico PN10 12"</v>
          </cell>
          <cell r="B108" t="str">
            <v>IAC</v>
          </cell>
          <cell r="C108" t="str">
            <v>UN</v>
          </cell>
          <cell r="D108">
            <v>1</v>
          </cell>
          <cell r="E108">
            <v>40</v>
          </cell>
          <cell r="F108">
            <v>4500000</v>
          </cell>
          <cell r="G108">
            <v>720000</v>
          </cell>
          <cell r="H108">
            <v>5220000</v>
          </cell>
          <cell r="I108">
            <v>0</v>
          </cell>
          <cell r="J108">
            <v>0</v>
          </cell>
          <cell r="K108">
            <v>0</v>
          </cell>
          <cell r="L108">
            <v>0</v>
          </cell>
        </row>
        <row r="109">
          <cell r="A109" t="str">
            <v>Válvula Mariposa Tipo Bridada Sello Elastomérico PN10 14"</v>
          </cell>
          <cell r="B109" t="str">
            <v>IAC</v>
          </cell>
          <cell r="C109" t="str">
            <v>UN</v>
          </cell>
          <cell r="D109">
            <v>1</v>
          </cell>
          <cell r="E109">
            <v>60</v>
          </cell>
          <cell r="F109">
            <v>6000000</v>
          </cell>
          <cell r="G109">
            <v>960000</v>
          </cell>
          <cell r="H109">
            <v>6960000</v>
          </cell>
          <cell r="I109">
            <v>0</v>
          </cell>
          <cell r="J109">
            <v>0</v>
          </cell>
          <cell r="K109">
            <v>0</v>
          </cell>
          <cell r="L109">
            <v>0</v>
          </cell>
        </row>
        <row r="110">
          <cell r="A110" t="str">
            <v>Válvula Mariposa Tipo Bridada Sello Elastomérico PN10 16"</v>
          </cell>
          <cell r="B110" t="str">
            <v>IAC</v>
          </cell>
          <cell r="C110" t="str">
            <v>UN</v>
          </cell>
          <cell r="D110">
            <v>1</v>
          </cell>
          <cell r="E110">
            <v>80</v>
          </cell>
          <cell r="F110">
            <v>8100000</v>
          </cell>
          <cell r="G110">
            <v>1296000</v>
          </cell>
          <cell r="H110">
            <v>9396000</v>
          </cell>
          <cell r="I110">
            <v>0</v>
          </cell>
          <cell r="J110">
            <v>0</v>
          </cell>
          <cell r="K110">
            <v>0</v>
          </cell>
          <cell r="L110">
            <v>0</v>
          </cell>
        </row>
        <row r="111">
          <cell r="A111" t="str">
            <v>Válvula Mariposa Tipo Bridada Sello Elastomérico PN10 20"</v>
          </cell>
          <cell r="B111" t="str">
            <v>IAC</v>
          </cell>
          <cell r="C111" t="str">
            <v>UN</v>
          </cell>
          <cell r="D111">
            <v>1</v>
          </cell>
          <cell r="E111">
            <v>100</v>
          </cell>
          <cell r="F111">
            <v>13500000</v>
          </cell>
          <cell r="G111">
            <v>2160000</v>
          </cell>
          <cell r="H111">
            <v>15660000</v>
          </cell>
          <cell r="I111">
            <v>0</v>
          </cell>
          <cell r="J111">
            <v>0</v>
          </cell>
          <cell r="K111">
            <v>0</v>
          </cell>
          <cell r="L111">
            <v>0</v>
          </cell>
        </row>
        <row r="112">
          <cell r="A112" t="str">
            <v>Vara de Clavo</v>
          </cell>
          <cell r="B112" t="str">
            <v>ICP</v>
          </cell>
          <cell r="C112" t="str">
            <v>ML</v>
          </cell>
          <cell r="D112">
            <v>1</v>
          </cell>
          <cell r="E112">
            <v>0.5</v>
          </cell>
          <cell r="F112">
            <v>5000</v>
          </cell>
          <cell r="G112">
            <v>0</v>
          </cell>
          <cell r="H112">
            <v>5000</v>
          </cell>
          <cell r="I112">
            <v>0</v>
          </cell>
          <cell r="J112">
            <v>0</v>
          </cell>
          <cell r="K112">
            <v>40299</v>
          </cell>
          <cell r="L112">
            <v>0</v>
          </cell>
        </row>
        <row r="113">
          <cell r="A113" t="str">
            <v>Varilla Roscada Galvanizada 5/8" x 12" (Incluye Arandela y Tuerca)</v>
          </cell>
          <cell r="B113" t="str">
            <v>IEM</v>
          </cell>
          <cell r="C113" t="str">
            <v>UN</v>
          </cell>
          <cell r="D113">
            <v>1</v>
          </cell>
          <cell r="E113">
            <v>0.78125</v>
          </cell>
          <cell r="F113">
            <v>11044</v>
          </cell>
          <cell r="G113">
            <v>1767</v>
          </cell>
          <cell r="H113">
            <v>12811</v>
          </cell>
          <cell r="I113" t="str">
            <v>Hilti</v>
          </cell>
          <cell r="J113">
            <v>0</v>
          </cell>
          <cell r="K113">
            <v>40299</v>
          </cell>
          <cell r="L113">
            <v>0</v>
          </cell>
        </row>
        <row r="114">
          <cell r="A114" t="str">
            <v>Ventosa de Triple Acción 2" Bridada, Cuerpo en Acero al Carbono, flotador en acero inoxidable, sello elastomérico.  Tipo TECVAL</v>
          </cell>
          <cell r="B114" t="str">
            <v>IEM</v>
          </cell>
          <cell r="C114" t="str">
            <v>UN</v>
          </cell>
          <cell r="D114">
            <v>1</v>
          </cell>
          <cell r="E114">
            <v>15</v>
          </cell>
          <cell r="F114">
            <v>2184000</v>
          </cell>
          <cell r="G114">
            <v>349440</v>
          </cell>
          <cell r="H114">
            <v>2533440</v>
          </cell>
          <cell r="I114" t="str">
            <v>TECVAL</v>
          </cell>
          <cell r="J114">
            <v>0</v>
          </cell>
          <cell r="K114">
            <v>40299</v>
          </cell>
          <cell r="L114">
            <v>0</v>
          </cell>
        </row>
        <row r="115">
          <cell r="A115" t="str">
            <v>Ventosa de Triple Acción 3" Bridada, Cuerpo en Acero al Carbono, flotador en acero inoxidable, sello elastomérico.  Tipo TECVAL</v>
          </cell>
          <cell r="B115" t="str">
            <v>IEM</v>
          </cell>
          <cell r="C115" t="str">
            <v>UN</v>
          </cell>
          <cell r="D115">
            <v>1</v>
          </cell>
          <cell r="E115">
            <v>25</v>
          </cell>
          <cell r="F115">
            <v>2600000</v>
          </cell>
          <cell r="G115">
            <v>416000</v>
          </cell>
          <cell r="H115">
            <v>3016000</v>
          </cell>
          <cell r="I115" t="str">
            <v>TECVAL</v>
          </cell>
          <cell r="J115">
            <v>0</v>
          </cell>
          <cell r="K115">
            <v>40299</v>
          </cell>
          <cell r="L115">
            <v>0</v>
          </cell>
        </row>
        <row r="116">
          <cell r="A116" t="str">
            <v>Ventosa de Triple Acción 4" Bridada, Cuerpo en Acero al Carbono, flotador en acero inoxidable, sello elastomérico.  Tipo TECVAL</v>
          </cell>
          <cell r="B116" t="str">
            <v>IEM</v>
          </cell>
          <cell r="C116" t="str">
            <v>UN</v>
          </cell>
          <cell r="D116">
            <v>1</v>
          </cell>
          <cell r="E116">
            <v>35</v>
          </cell>
          <cell r="F116">
            <v>5000000</v>
          </cell>
          <cell r="G116">
            <v>800000</v>
          </cell>
          <cell r="H116">
            <v>5800000</v>
          </cell>
          <cell r="I116" t="str">
            <v>TECVAL</v>
          </cell>
          <cell r="J116">
            <v>0</v>
          </cell>
          <cell r="K116">
            <v>40299</v>
          </cell>
          <cell r="L116">
            <v>0</v>
          </cell>
        </row>
      </sheetData>
      <sheetData sheetId="3"/>
      <sheetData sheetId="4">
        <row r="8">
          <cell r="G8" t="str">
            <v>Cuadrilla Acero (0 Oficial + 1 Ayudante)</v>
          </cell>
          <cell r="H8" t="str">
            <v>CCM01</v>
          </cell>
          <cell r="I8" t="str">
            <v>Acero</v>
          </cell>
          <cell r="J8">
            <v>0</v>
          </cell>
          <cell r="K8">
            <v>1</v>
          </cell>
          <cell r="L8">
            <v>32668</v>
          </cell>
          <cell r="M8">
            <v>4084</v>
          </cell>
        </row>
        <row r="9">
          <cell r="G9" t="str">
            <v>Cuadrilla Armado (1 Oficial + 2 Ayudante)</v>
          </cell>
          <cell r="H9" t="str">
            <v>CEM</v>
          </cell>
          <cell r="I9" t="str">
            <v>Armado</v>
          </cell>
          <cell r="J9">
            <v>1</v>
          </cell>
          <cell r="K9">
            <v>2</v>
          </cell>
          <cell r="L9">
            <v>112597</v>
          </cell>
          <cell r="M9">
            <v>14075</v>
          </cell>
        </row>
        <row r="10">
          <cell r="G10" t="str">
            <v>Cuadrilla Ayudante (0 Oficial + 1 Ayudante)</v>
          </cell>
          <cell r="H10" t="str">
            <v>CEM</v>
          </cell>
          <cell r="I10" t="str">
            <v>Ayudante</v>
          </cell>
          <cell r="J10">
            <v>0</v>
          </cell>
          <cell r="K10">
            <v>1</v>
          </cell>
          <cell r="L10">
            <v>32668</v>
          </cell>
          <cell r="M10">
            <v>4084</v>
          </cell>
        </row>
        <row r="11">
          <cell r="G11" t="str">
            <v>Cuadrilla Concreto (1 Oficial + 2 Ayudantes)</v>
          </cell>
          <cell r="H11" t="str">
            <v>CCM01</v>
          </cell>
          <cell r="I11" t="str">
            <v>Concreto</v>
          </cell>
          <cell r="J11">
            <v>1</v>
          </cell>
          <cell r="K11">
            <v>2</v>
          </cell>
          <cell r="L11">
            <v>112597</v>
          </cell>
          <cell r="M11">
            <v>14075</v>
          </cell>
        </row>
        <row r="12">
          <cell r="G12" t="str">
            <v>Cuadrilla Demolición (0 Oficial + 2 Ayudantes)</v>
          </cell>
          <cell r="H12" t="str">
            <v>CEM</v>
          </cell>
          <cell r="I12" t="str">
            <v>Demolición</v>
          </cell>
          <cell r="J12">
            <v>0</v>
          </cell>
          <cell r="K12">
            <v>2</v>
          </cell>
          <cell r="L12">
            <v>65337</v>
          </cell>
          <cell r="M12">
            <v>8167</v>
          </cell>
        </row>
        <row r="13">
          <cell r="G13" t="str">
            <v>Cuadrilla Neopreno (0 Oficial + 2 Ayudante)</v>
          </cell>
          <cell r="H13" t="str">
            <v>CEM</v>
          </cell>
          <cell r="I13" t="str">
            <v>Neopreno</v>
          </cell>
          <cell r="J13">
            <v>0</v>
          </cell>
          <cell r="K13">
            <v>2</v>
          </cell>
          <cell r="L13">
            <v>65337</v>
          </cell>
          <cell r="M13">
            <v>8167</v>
          </cell>
        </row>
        <row r="14">
          <cell r="G14" t="str">
            <v>Cuadrilla Oficial (1 Oficial + 0 Ayudante)</v>
          </cell>
          <cell r="H14" t="str">
            <v>CEM</v>
          </cell>
          <cell r="I14" t="str">
            <v>Oficial</v>
          </cell>
          <cell r="J14">
            <v>1</v>
          </cell>
          <cell r="K14">
            <v>0</v>
          </cell>
          <cell r="L14">
            <v>47260</v>
          </cell>
          <cell r="M14">
            <v>5908</v>
          </cell>
        </row>
        <row r="15">
          <cell r="G15" t="str">
            <v>Cuadrilla Rellenos (0 Oficial + 4 Ayudantes)</v>
          </cell>
          <cell r="H15" t="str">
            <v>CEM</v>
          </cell>
          <cell r="I15" t="str">
            <v>Rellenos</v>
          </cell>
          <cell r="J15">
            <v>0</v>
          </cell>
          <cell r="K15">
            <v>4</v>
          </cell>
          <cell r="L15">
            <v>130673</v>
          </cell>
          <cell r="M15">
            <v>16334</v>
          </cell>
        </row>
        <row r="16">
          <cell r="G16" t="str">
            <v>Cuadrilla Soldadura (1 Soldador + 1 Ayudante)</v>
          </cell>
          <cell r="H16" t="str">
            <v>CEM</v>
          </cell>
          <cell r="I16" t="str">
            <v>Soldadura</v>
          </cell>
          <cell r="J16">
            <v>1</v>
          </cell>
          <cell r="K16">
            <v>1</v>
          </cell>
          <cell r="L16">
            <v>122793</v>
          </cell>
          <cell r="M16">
            <v>15349</v>
          </cell>
        </row>
        <row r="17">
          <cell r="G17" t="str">
            <v>Cuadrilla Topografía (1 Topografo + 2 Cadeneros)</v>
          </cell>
          <cell r="H17" t="str">
            <v>CTP01</v>
          </cell>
          <cell r="I17" t="str">
            <v>Topografía</v>
          </cell>
          <cell r="J17">
            <v>1</v>
          </cell>
          <cell r="K17">
            <v>2</v>
          </cell>
          <cell r="L17">
            <v>157178</v>
          </cell>
          <cell r="M17">
            <v>19647</v>
          </cell>
        </row>
        <row r="18">
          <cell r="G18" t="str">
            <v>Cuadrilla Tubería (2 Oficial + 3 Ayudantes)</v>
          </cell>
          <cell r="H18" t="str">
            <v>CEM</v>
          </cell>
          <cell r="I18" t="str">
            <v>Tubería</v>
          </cell>
          <cell r="J18">
            <v>2</v>
          </cell>
          <cell r="K18">
            <v>3</v>
          </cell>
          <cell r="L18">
            <v>192525</v>
          </cell>
          <cell r="M18">
            <v>24066</v>
          </cell>
        </row>
        <row r="19">
          <cell r="G19" t="str">
            <v>Cuadrilla Válvulas (1 Oficial + 3 Ayudante)</v>
          </cell>
          <cell r="H19" t="str">
            <v>CEM</v>
          </cell>
          <cell r="I19" t="str">
            <v>Válvulas</v>
          </cell>
          <cell r="J19">
            <v>1</v>
          </cell>
          <cell r="K19">
            <v>3</v>
          </cell>
          <cell r="L19">
            <v>145265</v>
          </cell>
          <cell r="M19">
            <v>18158</v>
          </cell>
        </row>
        <row r="20">
          <cell r="G20" t="str">
            <v>Cuadrilla Varios (1 Oficial + 2 Ayudante)</v>
          </cell>
          <cell r="H20" t="str">
            <v>CEM</v>
          </cell>
          <cell r="I20" t="str">
            <v>Varios</v>
          </cell>
          <cell r="J20">
            <v>1</v>
          </cell>
          <cell r="K20">
            <v>2</v>
          </cell>
          <cell r="L20">
            <v>112597</v>
          </cell>
          <cell r="M20">
            <v>14075</v>
          </cell>
        </row>
      </sheetData>
      <sheetData sheetId="5">
        <row r="2">
          <cell r="A2" t="str">
            <v>Compresor (Inc. Martillos, Operarios, Combustible)</v>
          </cell>
          <cell r="B2" t="str">
            <v>MEM02</v>
          </cell>
          <cell r="C2" t="str">
            <v>Hora</v>
          </cell>
          <cell r="E2">
            <v>700</v>
          </cell>
          <cell r="F2">
            <v>50000</v>
          </cell>
          <cell r="G2">
            <v>8000</v>
          </cell>
          <cell r="H2">
            <v>58000</v>
          </cell>
        </row>
        <row r="3">
          <cell r="A3" t="str">
            <v>Equipo de Oxicorte (Incluye Oxígeno y Acetileno)</v>
          </cell>
          <cell r="B3" t="str">
            <v>MEM02</v>
          </cell>
          <cell r="C3" t="str">
            <v>Hora</v>
          </cell>
          <cell r="E3">
            <v>50</v>
          </cell>
          <cell r="F3">
            <v>5000</v>
          </cell>
          <cell r="G3">
            <v>800</v>
          </cell>
          <cell r="H3">
            <v>5800</v>
          </cell>
        </row>
        <row r="4">
          <cell r="A4" t="str">
            <v>Equipo de Topografía Estación Total</v>
          </cell>
          <cell r="B4" t="str">
            <v>MTP01</v>
          </cell>
          <cell r="C4" t="str">
            <v>Hora</v>
          </cell>
          <cell r="D4" t="str">
            <v>600 ML/DÍA</v>
          </cell>
          <cell r="E4">
            <v>50</v>
          </cell>
          <cell r="F4">
            <v>8125</v>
          </cell>
          <cell r="G4">
            <v>1300</v>
          </cell>
          <cell r="H4">
            <v>9425</v>
          </cell>
          <cell r="I4" t="str">
            <v>TopCon</v>
          </cell>
        </row>
        <row r="5">
          <cell r="A5" t="str">
            <v>Excavadora sobre Oruga 150 HP (Incluye Operario)</v>
          </cell>
          <cell r="B5" t="str">
            <v>MEX01</v>
          </cell>
          <cell r="C5" t="str">
            <v>Hora</v>
          </cell>
          <cell r="D5" t="str">
            <v>80 M3/HR</v>
          </cell>
          <cell r="E5">
            <v>20000</v>
          </cell>
          <cell r="F5">
            <v>200000</v>
          </cell>
          <cell r="G5">
            <v>32000</v>
          </cell>
          <cell r="H5">
            <v>232000</v>
          </cell>
          <cell r="I5" t="str">
            <v>Case 210</v>
          </cell>
        </row>
        <row r="6">
          <cell r="A6" t="str">
            <v>Herramienta Menor</v>
          </cell>
          <cell r="B6" t="str">
            <v>MVT01</v>
          </cell>
          <cell r="C6" t="str">
            <v>%MO</v>
          </cell>
          <cell r="D6" t="str">
            <v>5 - 10 %</v>
          </cell>
        </row>
        <row r="7">
          <cell r="A7" t="str">
            <v>Martillo Perforador Rompedor HILTI TE30</v>
          </cell>
          <cell r="B7" t="str">
            <v>MEM04</v>
          </cell>
          <cell r="C7" t="str">
            <v>Hora</v>
          </cell>
          <cell r="E7">
            <v>11.1</v>
          </cell>
          <cell r="F7">
            <v>10000</v>
          </cell>
          <cell r="G7">
            <v>1600</v>
          </cell>
          <cell r="H7">
            <v>11600</v>
          </cell>
          <cell r="I7" t="str">
            <v>Hilti</v>
          </cell>
          <cell r="J7" t="str">
            <v>TE 30</v>
          </cell>
        </row>
        <row r="8">
          <cell r="A8" t="str">
            <v>Martillo Perforador Rompedor 1500 Watts (Incluye Brocas)</v>
          </cell>
          <cell r="B8" t="str">
            <v>MEM04</v>
          </cell>
          <cell r="C8" t="str">
            <v>Hora</v>
          </cell>
          <cell r="E8">
            <v>11.1</v>
          </cell>
          <cell r="F8">
            <v>10000</v>
          </cell>
          <cell r="G8">
            <v>1600</v>
          </cell>
          <cell r="H8">
            <v>11600</v>
          </cell>
          <cell r="I8" t="str">
            <v>Bosch</v>
          </cell>
          <cell r="J8" t="str">
            <v>GBH 11 DE</v>
          </cell>
        </row>
        <row r="9">
          <cell r="A9" t="str">
            <v>Mezcladora de Concreto de 1 Bulto</v>
          </cell>
          <cell r="B9" t="str">
            <v>MCM01</v>
          </cell>
          <cell r="C9" t="str">
            <v>Hora</v>
          </cell>
          <cell r="D9" t="str">
            <v>40 bultos/HR</v>
          </cell>
          <cell r="E9">
            <v>250</v>
          </cell>
          <cell r="F9">
            <v>7500</v>
          </cell>
          <cell r="G9">
            <v>1200</v>
          </cell>
          <cell r="H9">
            <v>8700</v>
          </cell>
        </row>
        <row r="10">
          <cell r="A10" t="str">
            <v>Motobomba de 4" (Incluye Accesorios y Combustible)</v>
          </cell>
          <cell r="B10" t="str">
            <v>MEM01</v>
          </cell>
          <cell r="C10" t="str">
            <v>Hora</v>
          </cell>
          <cell r="E10">
            <v>100</v>
          </cell>
          <cell r="F10">
            <v>20000</v>
          </cell>
          <cell r="G10">
            <v>3200</v>
          </cell>
          <cell r="H10">
            <v>23200</v>
          </cell>
        </row>
        <row r="11">
          <cell r="A11" t="str">
            <v>Motosoldadora 250 Amp</v>
          </cell>
          <cell r="B11" t="str">
            <v>MEM01</v>
          </cell>
          <cell r="C11" t="str">
            <v>Hora</v>
          </cell>
          <cell r="E11">
            <v>235</v>
          </cell>
          <cell r="F11">
            <v>18750</v>
          </cell>
          <cell r="G11">
            <v>3000</v>
          </cell>
          <cell r="H11">
            <v>21750</v>
          </cell>
          <cell r="I11" t="str">
            <v>Lincoln</v>
          </cell>
          <cell r="J11" t="str">
            <v>Ranger 250</v>
          </cell>
        </row>
        <row r="12">
          <cell r="A12" t="str">
            <v>Perforadora Diamantada 2500 Watts (Incluye Soporte y Brocas)</v>
          </cell>
          <cell r="B12" t="str">
            <v>MEM03</v>
          </cell>
          <cell r="C12" t="str">
            <v>Hora</v>
          </cell>
          <cell r="E12">
            <v>25</v>
          </cell>
          <cell r="F12">
            <v>20000</v>
          </cell>
          <cell r="G12">
            <v>3200</v>
          </cell>
          <cell r="H12">
            <v>23200</v>
          </cell>
          <cell r="I12" t="str">
            <v>Bosch</v>
          </cell>
          <cell r="J12" t="str">
            <v>GDB 2500 WE</v>
          </cell>
        </row>
        <row r="13">
          <cell r="A13" t="str">
            <v>Pulidora de 1000 Watts (Incluye Discos)</v>
          </cell>
          <cell r="B13" t="str">
            <v>MEM05</v>
          </cell>
          <cell r="C13" t="str">
            <v>Hora</v>
          </cell>
          <cell r="E13">
            <v>10</v>
          </cell>
          <cell r="F13">
            <v>5000</v>
          </cell>
          <cell r="G13">
            <v>800</v>
          </cell>
          <cell r="H13">
            <v>5800</v>
          </cell>
          <cell r="I13" t="str">
            <v>Bosch</v>
          </cell>
          <cell r="J13" t="str">
            <v>GWS 10-125 Z</v>
          </cell>
        </row>
        <row r="14">
          <cell r="A14" t="str">
            <v>Retroexcavadora sobre Llantas 60 HP (Incluye Operario)</v>
          </cell>
          <cell r="B14" t="str">
            <v>MEX02</v>
          </cell>
          <cell r="C14" t="str">
            <v>Hora</v>
          </cell>
          <cell r="D14" t="str">
            <v>30 M3/HR</v>
          </cell>
          <cell r="E14">
            <v>7000</v>
          </cell>
          <cell r="F14">
            <v>100000</v>
          </cell>
          <cell r="G14">
            <v>16000</v>
          </cell>
          <cell r="H14">
            <v>116000</v>
          </cell>
          <cell r="I14" t="str">
            <v>John Deere 410</v>
          </cell>
        </row>
        <row r="15">
          <cell r="A15" t="str">
            <v>Torre de Perforación con Tornamesa (Incluye Motores y Bombas)</v>
          </cell>
          <cell r="B15" t="str">
            <v>MEG01</v>
          </cell>
          <cell r="C15" t="str">
            <v>Hora</v>
          </cell>
          <cell r="D15" t="str">
            <v>0,5 ML/HR</v>
          </cell>
          <cell r="E15">
            <v>3000</v>
          </cell>
          <cell r="F15">
            <v>135000</v>
          </cell>
          <cell r="G15">
            <v>21600</v>
          </cell>
          <cell r="H15">
            <v>156600</v>
          </cell>
        </row>
        <row r="16">
          <cell r="A16" t="str">
            <v>Tronzadora de 2000 Watts (Incluye Discos)</v>
          </cell>
          <cell r="B16" t="str">
            <v>MEM06</v>
          </cell>
          <cell r="C16" t="str">
            <v>Hora</v>
          </cell>
          <cell r="E16">
            <v>20</v>
          </cell>
          <cell r="F16">
            <v>5000</v>
          </cell>
          <cell r="G16">
            <v>800</v>
          </cell>
          <cell r="H16">
            <v>5800</v>
          </cell>
          <cell r="I16" t="str">
            <v>Bosch</v>
          </cell>
          <cell r="J16" t="str">
            <v>GCO 2000</v>
          </cell>
        </row>
        <row r="17">
          <cell r="A17" t="str">
            <v>Vibrador Eléctrico monofásico</v>
          </cell>
          <cell r="B17" t="str">
            <v>MEM06</v>
          </cell>
          <cell r="C17" t="str">
            <v>Hora</v>
          </cell>
          <cell r="E17">
            <v>30</v>
          </cell>
          <cell r="F17">
            <v>50000</v>
          </cell>
          <cell r="G17">
            <v>8000</v>
          </cell>
          <cell r="H17">
            <v>58000</v>
          </cell>
        </row>
        <row r="18">
          <cell r="A18" t="str">
            <v>Vibrocompactadora - Rana</v>
          </cell>
          <cell r="B18" t="str">
            <v>MEM06</v>
          </cell>
          <cell r="C18" t="str">
            <v>Hora</v>
          </cell>
          <cell r="E18">
            <v>100</v>
          </cell>
          <cell r="F18">
            <v>10000</v>
          </cell>
          <cell r="G18">
            <v>1600</v>
          </cell>
          <cell r="H18">
            <v>11600</v>
          </cell>
        </row>
      </sheetData>
      <sheetData sheetId="6">
        <row r="2">
          <cell r="A2" t="str">
            <v>1.1</v>
          </cell>
          <cell r="B2" t="str">
            <v>Comisión de Topografía para Replanteo</v>
          </cell>
          <cell r="C2" t="str">
            <v>DÍA</v>
          </cell>
          <cell r="D2">
            <v>716933</v>
          </cell>
        </row>
        <row r="3">
          <cell r="A3" t="str">
            <v>1.2</v>
          </cell>
          <cell r="B3" t="str">
            <v>Campamento 4 Espacios 36 M2</v>
          </cell>
          <cell r="C3" t="str">
            <v>GL</v>
          </cell>
          <cell r="D3">
            <v>8127011</v>
          </cell>
        </row>
        <row r="4">
          <cell r="A4" t="str">
            <v>1.3</v>
          </cell>
          <cell r="B4" t="str">
            <v>Estructura Metálica para Pasarela Tubería Adosada</v>
          </cell>
          <cell r="C4" t="str">
            <v>KG</v>
          </cell>
          <cell r="D4">
            <v>17767</v>
          </cell>
        </row>
        <row r="5">
          <cell r="A5" t="str">
            <v>1.4</v>
          </cell>
          <cell r="B5" t="str">
            <v>Estructura Metálica para Cubierta Tubería Adosada</v>
          </cell>
          <cell r="C5" t="str">
            <v>KG</v>
          </cell>
          <cell r="D5">
            <v>17255</v>
          </cell>
        </row>
        <row r="6">
          <cell r="A6" t="str">
            <v>1.5</v>
          </cell>
          <cell r="B6" t="str">
            <v>Anclaje en Varilla Roscada con Epóxico</v>
          </cell>
          <cell r="C6" t="str">
            <v>UN</v>
          </cell>
          <cell r="D6">
            <v>97679</v>
          </cell>
        </row>
        <row r="7">
          <cell r="A7" t="str">
            <v>1.6</v>
          </cell>
          <cell r="B7" t="str">
            <v>Perforación en Roca de 6" (Incluye Concreto 3000 psi)</v>
          </cell>
          <cell r="C7" t="str">
            <v>UN</v>
          </cell>
          <cell r="D7">
            <v>62920</v>
          </cell>
        </row>
        <row r="8">
          <cell r="A8" t="str">
            <v>1.7</v>
          </cell>
          <cell r="B8" t="str">
            <v>Suministro e Instalación Tubería WSP 33"</v>
          </cell>
          <cell r="C8" t="str">
            <v>ML</v>
          </cell>
          <cell r="D8">
            <v>3934891</v>
          </cell>
        </row>
        <row r="9">
          <cell r="A9" t="str">
            <v>2.1</v>
          </cell>
          <cell r="B9" t="str">
            <v>Descapote Mecánico</v>
          </cell>
          <cell r="C9" t="str">
            <v>M3</v>
          </cell>
          <cell r="D9">
            <v>1056</v>
          </cell>
        </row>
        <row r="10">
          <cell r="A10" t="str">
            <v>2.2</v>
          </cell>
          <cell r="B10" t="str">
            <v>Excavación Mecánica en Conglomerado Húmedo h&lt;3.0 m</v>
          </cell>
          <cell r="C10" t="str">
            <v>M3</v>
          </cell>
          <cell r="D10">
            <v>30928</v>
          </cell>
        </row>
        <row r="11">
          <cell r="A11" t="str">
            <v>2.3</v>
          </cell>
          <cell r="B11" t="str">
            <v>Relleno material seleccionado proveniente de la excavación (incluye compactación c/0.20m)</v>
          </cell>
          <cell r="C11" t="str">
            <v>M3</v>
          </cell>
          <cell r="D11">
            <v>18157</v>
          </cell>
        </row>
        <row r="12">
          <cell r="A12" t="str">
            <v>2.4</v>
          </cell>
          <cell r="B12" t="str">
            <v>Relleno material seleccionado tamaño máximo 2" (incluye explote, cargue, acarreo y conformación)</v>
          </cell>
          <cell r="C12" t="str">
            <v>M3</v>
          </cell>
          <cell r="D12">
            <v>89991</v>
          </cell>
        </row>
        <row r="13">
          <cell r="A13" t="str">
            <v>2.5</v>
          </cell>
          <cell r="B13" t="str">
            <v>Demolición de concreto reforzado (incluye retiro de escombros)</v>
          </cell>
          <cell r="C13" t="str">
            <v>M3</v>
          </cell>
          <cell r="D13">
            <v>147589</v>
          </cell>
        </row>
        <row r="14">
          <cell r="A14" t="str">
            <v>2.6</v>
          </cell>
          <cell r="B14" t="str">
            <v>Enrocado de Protección con bloques &gt; 0.60 m</v>
          </cell>
          <cell r="C14" t="str">
            <v>M3</v>
          </cell>
          <cell r="D14">
            <v>206982</v>
          </cell>
        </row>
        <row r="15">
          <cell r="A15" t="str">
            <v>2.7</v>
          </cell>
          <cell r="B15" t="str">
            <v>Arena para base de tubería (incluye extendida y compactada)</v>
          </cell>
          <cell r="C15" t="str">
            <v>M3</v>
          </cell>
          <cell r="D15">
            <v>729937</v>
          </cell>
        </row>
        <row r="16">
          <cell r="A16" t="str">
            <v>2.8</v>
          </cell>
          <cell r="B16" t="str">
            <v>Estructura Metálica para Protección de tubería</v>
          </cell>
          <cell r="C16" t="str">
            <v>KG</v>
          </cell>
          <cell r="D16">
            <v>17774</v>
          </cell>
        </row>
        <row r="17">
          <cell r="A17" t="str">
            <v>2.9</v>
          </cell>
          <cell r="B17" t="str">
            <v>Suministro e Hincado de Pilotes en Acero al Carbón ASTM A252 Ø8" e=10 mm</v>
          </cell>
          <cell r="C17" t="str">
            <v>ML</v>
          </cell>
          <cell r="D17">
            <v>1400000</v>
          </cell>
        </row>
        <row r="18">
          <cell r="A18" t="str">
            <v>2.10</v>
          </cell>
          <cell r="B18" t="str">
            <v>Suministro e Hincado de Pilotes en Acero al Carbón ASTM A252 Ø6" e=10 mm</v>
          </cell>
          <cell r="C18" t="str">
            <v>ML</v>
          </cell>
          <cell r="D18">
            <v>1200000</v>
          </cell>
        </row>
        <row r="19">
          <cell r="A19" t="str">
            <v>2.11</v>
          </cell>
          <cell r="B19" t="str">
            <v>Concreto de 3000 psi para Placa Prefabricada</v>
          </cell>
          <cell r="C19" t="str">
            <v>M3</v>
          </cell>
          <cell r="D19">
            <v>2256280</v>
          </cell>
        </row>
        <row r="20">
          <cell r="A20" t="str">
            <v>3.1</v>
          </cell>
          <cell r="B20" t="str">
            <v>Concreto de 3000 psi para Protección de Tubería</v>
          </cell>
          <cell r="C20" t="str">
            <v>M3</v>
          </cell>
          <cell r="D20">
            <v>2161667</v>
          </cell>
        </row>
        <row r="21">
          <cell r="A21" t="str">
            <v>3.2</v>
          </cell>
          <cell r="B21" t="str">
            <v>Estructura Metálica para Subfluviales</v>
          </cell>
          <cell r="C21" t="str">
            <v>KG</v>
          </cell>
          <cell r="D21">
            <v>17440</v>
          </cell>
        </row>
        <row r="22">
          <cell r="A22" t="str">
            <v>3.3</v>
          </cell>
          <cell r="B22" t="str">
            <v>Neopreno para Estructuras (Incluye Pegamento)</v>
          </cell>
          <cell r="C22" t="str">
            <v>M2</v>
          </cell>
          <cell r="D22">
            <v>343439</v>
          </cell>
        </row>
        <row r="23">
          <cell r="A23" t="str">
            <v>4.1</v>
          </cell>
          <cell r="B23" t="str">
            <v>Muro de Contención en Gaviones (Incluye Geotextil)</v>
          </cell>
          <cell r="C23" t="str">
            <v>M3</v>
          </cell>
          <cell r="D23">
            <v>349690</v>
          </cell>
        </row>
        <row r="24">
          <cell r="A24" t="str">
            <v>4.2</v>
          </cell>
          <cell r="B24" t="str">
            <v>Excavación Manual en Conglomerado Húmedo h &lt; 1,50</v>
          </cell>
          <cell r="C24" t="str">
            <v>M3</v>
          </cell>
          <cell r="D24">
            <v>52456</v>
          </cell>
        </row>
        <row r="25">
          <cell r="A25" t="str">
            <v>4.3</v>
          </cell>
          <cell r="B25" t="str">
            <v>Geomalla para estabilización de Taludes</v>
          </cell>
          <cell r="C25" t="str">
            <v>M2</v>
          </cell>
          <cell r="D25">
            <v>34150</v>
          </cell>
        </row>
        <row r="26">
          <cell r="A26" t="str">
            <v>4.4</v>
          </cell>
          <cell r="B26" t="str">
            <v>Estructura Metálica para Protección Viaductos</v>
          </cell>
          <cell r="C26" t="str">
            <v>KG</v>
          </cell>
          <cell r="D26">
            <v>18950</v>
          </cell>
        </row>
        <row r="27">
          <cell r="A27" t="str">
            <v>5.1</v>
          </cell>
          <cell r="B27" t="str">
            <v>Válvula Ventosa de Triple Acción de 4" (Incluye Accesorios y Caja en Concreto Reforzado)</v>
          </cell>
          <cell r="C27" t="str">
            <v>UN</v>
          </cell>
          <cell r="D27">
            <v>62531351</v>
          </cell>
        </row>
        <row r="28">
          <cell r="A28" t="str">
            <v>5.2</v>
          </cell>
          <cell r="B28" t="str">
            <v>Válvula de Purga de 6" (Incluye Accesorios y Caja en Concreto Reforzado)</v>
          </cell>
          <cell r="C28" t="str">
            <v>UN</v>
          </cell>
          <cell r="D28">
            <v>57930503</v>
          </cell>
        </row>
        <row r="29">
          <cell r="A29" t="str">
            <v>5.3</v>
          </cell>
          <cell r="B29" t="str">
            <v>Caja en concreto para Ventanas de Inspección</v>
          </cell>
          <cell r="C29" t="str">
            <v>UN</v>
          </cell>
          <cell r="D29">
            <v>51150129</v>
          </cell>
        </row>
        <row r="30">
          <cell r="A30" t="str">
            <v>E1.1</v>
          </cell>
          <cell r="B30" t="str">
            <v>Paso Elevado L = 100 m</v>
          </cell>
          <cell r="C30" t="str">
            <v>ML</v>
          </cell>
          <cell r="D30">
            <v>4000000</v>
          </cell>
        </row>
        <row r="31">
          <cell r="A31" t="str">
            <v>E1.2</v>
          </cell>
          <cell r="B31" t="str">
            <v>Movilización de Equipos</v>
          </cell>
          <cell r="C31" t="str">
            <v>GL</v>
          </cell>
          <cell r="D31">
            <v>1000000000</v>
          </cell>
        </row>
        <row r="32">
          <cell r="A32" t="str">
            <v>A1.1</v>
          </cell>
          <cell r="B32" t="str">
            <v>Concreto de 2.000 psi</v>
          </cell>
          <cell r="C32" t="str">
            <v>M3</v>
          </cell>
          <cell r="D32">
            <v>1296900</v>
          </cell>
        </row>
        <row r="33">
          <cell r="A33" t="str">
            <v>A1.2</v>
          </cell>
          <cell r="B33" t="str">
            <v>Concreto de 3.000 psi</v>
          </cell>
          <cell r="C33" t="str">
            <v>M3</v>
          </cell>
          <cell r="D33">
            <v>1590042</v>
          </cell>
        </row>
        <row r="34">
          <cell r="A34" t="str">
            <v>A1.3</v>
          </cell>
          <cell r="B34" t="str">
            <v>Acero de refuerzo PDR 60</v>
          </cell>
          <cell r="C34" t="str">
            <v>KG</v>
          </cell>
          <cell r="D34">
            <v>6613</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row r="2">
          <cell r="A2" t="str">
            <v>Acero de refuerzo PDR 60</v>
          </cell>
          <cell r="B2" t="str">
            <v>A1.3</v>
          </cell>
          <cell r="C2" t="str">
            <v>KG</v>
          </cell>
          <cell r="D2">
            <v>5087</v>
          </cell>
        </row>
        <row r="3">
          <cell r="A3" t="str">
            <v>Concreto de 2.000 psi</v>
          </cell>
          <cell r="B3" t="str">
            <v>A1.1</v>
          </cell>
          <cell r="C3" t="str">
            <v>M3</v>
          </cell>
          <cell r="D3">
            <v>1296900</v>
          </cell>
        </row>
        <row r="4">
          <cell r="A4" t="str">
            <v>Concreto de 3.000 psi</v>
          </cell>
          <cell r="B4" t="str">
            <v>A1.2</v>
          </cell>
          <cell r="C4" t="str">
            <v>M3</v>
          </cell>
          <cell r="D4">
            <v>1590042</v>
          </cell>
        </row>
      </sheetData>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refreshError="1"/>
      <sheetData sheetId="46" refreshError="1"/>
    </sheetDataSet>
  </externalBook>
</externalLink>
</file>

<file path=xl/externalLinks/externalLink4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para"/>
      <sheetName val="Hoja1"/>
      <sheetName val="PRESUPUESTO"/>
      <sheetName val="ANALISIS"/>
      <sheetName val="CostosAdmin"/>
      <sheetName val="F.Prestacional"/>
      <sheetName val="INSUMOS"/>
      <sheetName val="INSUM CLASIF"/>
      <sheetName val="CRONOGRAMA"/>
      <sheetName val="FORMATOS"/>
      <sheetName val="Datos1"/>
    </sheetNames>
    <sheetDataSet>
      <sheetData sheetId="0"/>
      <sheetData sheetId="1"/>
      <sheetData sheetId="2"/>
      <sheetData sheetId="3">
        <row r="26">
          <cell r="H26">
            <v>1987</v>
          </cell>
        </row>
      </sheetData>
      <sheetData sheetId="4"/>
      <sheetData sheetId="5">
        <row r="11">
          <cell r="E11">
            <v>5779.16</v>
          </cell>
          <cell r="G11">
            <v>9271</v>
          </cell>
        </row>
      </sheetData>
      <sheetData sheetId="6"/>
      <sheetData sheetId="7"/>
      <sheetData sheetId="8"/>
      <sheetData sheetId="9"/>
      <sheetData sheetId="10"/>
    </sheetDataSet>
  </externalBook>
</externalLink>
</file>

<file path=xl/externalLinks/externalLink4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RED"/>
      <sheetName val="CARRETERAS"/>
      <sheetName val="GENERALIDADES "/>
    </sheetNames>
    <sheetDataSet>
      <sheetData sheetId="0" refreshError="1"/>
      <sheetData sheetId="1" refreshError="1"/>
      <sheetData sheetId="2" refreshError="1"/>
    </sheetDataSet>
  </externalBook>
</externalLink>
</file>

<file path=xl/externalLinks/externalLink4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Trazado y replanteo de vias"/>
      <sheetName val="PRESUPUESTO"/>
      <sheetName val="Hoja3"/>
      <sheetName val="Hoja4"/>
      <sheetName val="Hoja5"/>
      <sheetName val="Hoja6"/>
      <sheetName val="Hoja7"/>
      <sheetName val="Hoja8"/>
      <sheetName val="Hoja9"/>
      <sheetName val="Hoja10"/>
      <sheetName val="Hoja11"/>
      <sheetName val="Hoja12"/>
      <sheetName val="Hoja13"/>
      <sheetName val="Hoja14"/>
      <sheetName val="Hoja15"/>
      <sheetName val="Hoja16"/>
      <sheetName val="Hoja17"/>
      <sheetName val="Hoja18"/>
      <sheetName val="Base presupuestos 2010 RIGIDO 1"/>
    </sheetNames>
    <sheetDataSet>
      <sheetData sheetId="0" refreshError="1"/>
      <sheetData sheetId="1" refreshError="1"/>
      <sheetData sheetId="2"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3.6.3.4.1</v>
          </cell>
          <cell r="F53" t="str">
            <v>M³</v>
          </cell>
          <cell r="G53">
            <v>123210</v>
          </cell>
        </row>
        <row r="54">
          <cell r="A54" t="str">
            <v>320.2</v>
          </cell>
          <cell r="B54" t="str">
            <v>320-07</v>
          </cell>
          <cell r="D54" t="str">
            <v>SUBBASE GRANULAR:Subbase granular para bacheo</v>
          </cell>
          <cell r="E54" t="str">
            <v>3.6.3.4.1</v>
          </cell>
          <cell r="F54" t="str">
            <v>M³</v>
          </cell>
          <cell r="G54">
            <v>143384</v>
          </cell>
        </row>
        <row r="55">
          <cell r="A55" t="str">
            <v>ARTICULO 330 - BASE GRANULAR</v>
          </cell>
        </row>
        <row r="56">
          <cell r="A56">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F63" t="str">
            <v>M³</v>
          </cell>
          <cell r="G63">
            <v>197558</v>
          </cell>
        </row>
        <row r="64">
          <cell r="A64">
            <v>341.2</v>
          </cell>
          <cell r="B64" t="str">
            <v>341-07</v>
          </cell>
          <cell r="D64" t="str">
            <v>BASE ESTABILIZADA CON CEMENTO:Cemento para estabilización de base</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en caliente para bacheo</v>
          </cell>
          <cell r="E122" t="str">
            <v>3.6.4.11.5</v>
          </cell>
          <cell r="F122" t="str">
            <v>M³</v>
          </cell>
          <cell r="G122">
            <v>627883.90107183333</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676654</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Set>
  </externalBook>
</externalLink>
</file>

<file path=xl/externalLinks/externalLink5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ermanentes"/>
      <sheetName val="Imprimir Cultivo Municipio"/>
      <sheetName val="Imp Municipal"/>
      <sheetName val="Envio"/>
      <sheetName val="Hoja3"/>
      <sheetName val="Hoja4"/>
      <sheetName val="Base General"/>
      <sheetName val="Dep y Mun"/>
      <sheetName val="Cultivos"/>
      <sheetName val="Escala"/>
      <sheetName val="INDICE"/>
    </sheetNames>
    <sheetDataSet>
      <sheetData sheetId="0"/>
      <sheetData sheetId="1"/>
      <sheetData sheetId="2"/>
      <sheetData sheetId="3"/>
      <sheetData sheetId="4"/>
      <sheetData sheetId="5"/>
      <sheetData sheetId="6"/>
      <sheetData sheetId="7">
        <row r="2">
          <cell r="AX2" t="str">
            <v>68</v>
          </cell>
          <cell r="BA2">
            <v>1</v>
          </cell>
          <cell r="BB2" t="str">
            <v>ANTIOQUIA</v>
          </cell>
          <cell r="BC2" t="str">
            <v>05</v>
          </cell>
        </row>
        <row r="3">
          <cell r="AW3">
            <v>2</v>
          </cell>
          <cell r="AX3" t="str">
            <v>DEPARTAMENTAL</v>
          </cell>
          <cell r="AY3">
            <v>0</v>
          </cell>
          <cell r="BA3">
            <v>2</v>
          </cell>
          <cell r="BB3" t="str">
            <v>ATLANTICO</v>
          </cell>
          <cell r="BC3" t="str">
            <v>08</v>
          </cell>
        </row>
        <row r="4">
          <cell r="AW4">
            <v>3</v>
          </cell>
          <cell r="AX4" t="str">
            <v>BUCARAMANGA</v>
          </cell>
          <cell r="AY4" t="str">
            <v>001</v>
          </cell>
          <cell r="BA4">
            <v>3</v>
          </cell>
          <cell r="BB4" t="str">
            <v>SANTA FE DE BOGOTA  D. C.</v>
          </cell>
          <cell r="BC4" t="str">
            <v>11</v>
          </cell>
        </row>
        <row r="5">
          <cell r="AW5">
            <v>4</v>
          </cell>
          <cell r="AX5" t="str">
            <v>AGUADA</v>
          </cell>
          <cell r="AY5" t="str">
            <v>013</v>
          </cell>
          <cell r="BA5">
            <v>4</v>
          </cell>
          <cell r="BB5" t="str">
            <v>BOLIVAR</v>
          </cell>
          <cell r="BC5" t="str">
            <v>13</v>
          </cell>
        </row>
        <row r="6">
          <cell r="AW6">
            <v>5</v>
          </cell>
          <cell r="AX6" t="str">
            <v>ALBANIA</v>
          </cell>
          <cell r="AY6" t="str">
            <v>020</v>
          </cell>
          <cell r="BA6">
            <v>5</v>
          </cell>
          <cell r="BB6" t="str">
            <v>BOYACA</v>
          </cell>
          <cell r="BC6" t="str">
            <v>15</v>
          </cell>
        </row>
        <row r="7">
          <cell r="AW7">
            <v>6</v>
          </cell>
          <cell r="AX7" t="str">
            <v>ARATOCA</v>
          </cell>
          <cell r="AY7" t="str">
            <v>051</v>
          </cell>
          <cell r="BA7">
            <v>6</v>
          </cell>
          <cell r="BB7" t="str">
            <v>CALDAS</v>
          </cell>
          <cell r="BC7" t="str">
            <v>17</v>
          </cell>
        </row>
        <row r="8">
          <cell r="AW8">
            <v>7</v>
          </cell>
          <cell r="AX8" t="str">
            <v>BARBOSA</v>
          </cell>
          <cell r="AY8" t="str">
            <v>077</v>
          </cell>
          <cell r="BA8">
            <v>7</v>
          </cell>
          <cell r="BB8" t="str">
            <v>CAQUETA</v>
          </cell>
          <cell r="BC8" t="str">
            <v>18</v>
          </cell>
        </row>
        <row r="9">
          <cell r="AW9">
            <v>8</v>
          </cell>
          <cell r="AX9" t="str">
            <v>BARICHARA</v>
          </cell>
          <cell r="AY9" t="str">
            <v>079</v>
          </cell>
          <cell r="BA9">
            <v>8</v>
          </cell>
          <cell r="BB9" t="str">
            <v>CAUCA</v>
          </cell>
          <cell r="BC9" t="str">
            <v>19</v>
          </cell>
        </row>
        <row r="10">
          <cell r="AW10">
            <v>9</v>
          </cell>
          <cell r="AX10" t="str">
            <v>BARRANCABERMEJA</v>
          </cell>
          <cell r="AY10" t="str">
            <v>081</v>
          </cell>
          <cell r="BA10">
            <v>9</v>
          </cell>
          <cell r="BB10" t="str">
            <v>CESAR</v>
          </cell>
          <cell r="BC10" t="str">
            <v>20</v>
          </cell>
        </row>
        <row r="11">
          <cell r="AW11">
            <v>10</v>
          </cell>
          <cell r="AX11" t="str">
            <v>BETULIA</v>
          </cell>
          <cell r="AY11" t="str">
            <v>092</v>
          </cell>
          <cell r="BA11">
            <v>10</v>
          </cell>
          <cell r="BB11" t="str">
            <v>CORDOBA</v>
          </cell>
          <cell r="BC11" t="str">
            <v>23</v>
          </cell>
        </row>
        <row r="12">
          <cell r="AW12">
            <v>11</v>
          </cell>
          <cell r="AX12" t="str">
            <v>BOLIVAR</v>
          </cell>
          <cell r="AY12" t="str">
            <v>101</v>
          </cell>
          <cell r="BA12">
            <v>11</v>
          </cell>
          <cell r="BB12" t="str">
            <v>CUNDINAMARCA</v>
          </cell>
          <cell r="BC12" t="str">
            <v>25</v>
          </cell>
        </row>
        <row r="13">
          <cell r="AW13">
            <v>12</v>
          </cell>
          <cell r="AX13" t="str">
            <v>CABRERA</v>
          </cell>
          <cell r="AY13" t="str">
            <v>121</v>
          </cell>
          <cell r="BA13">
            <v>12</v>
          </cell>
          <cell r="BB13" t="str">
            <v>CHOCO</v>
          </cell>
          <cell r="BC13" t="str">
            <v>27</v>
          </cell>
        </row>
        <row r="14">
          <cell r="AW14">
            <v>13</v>
          </cell>
          <cell r="AX14" t="str">
            <v>CALIFORNIA</v>
          </cell>
          <cell r="AY14" t="str">
            <v>132</v>
          </cell>
          <cell r="BA14">
            <v>13</v>
          </cell>
          <cell r="BB14" t="str">
            <v>HUILA</v>
          </cell>
          <cell r="BC14" t="str">
            <v>41</v>
          </cell>
        </row>
        <row r="15">
          <cell r="AW15">
            <v>14</v>
          </cell>
          <cell r="AX15" t="str">
            <v>CAPITANEJO</v>
          </cell>
          <cell r="AY15" t="str">
            <v>147</v>
          </cell>
          <cell r="BA15">
            <v>14</v>
          </cell>
          <cell r="BB15" t="str">
            <v>LA GUAJIRA</v>
          </cell>
          <cell r="BC15" t="str">
            <v>44</v>
          </cell>
        </row>
        <row r="16">
          <cell r="AW16">
            <v>15</v>
          </cell>
          <cell r="AX16" t="str">
            <v>CARCASI</v>
          </cell>
          <cell r="AY16" t="str">
            <v>152</v>
          </cell>
          <cell r="BA16">
            <v>15</v>
          </cell>
          <cell r="BB16" t="str">
            <v>MAGDALENA</v>
          </cell>
          <cell r="BC16" t="str">
            <v>47</v>
          </cell>
        </row>
        <row r="17">
          <cell r="AW17">
            <v>16</v>
          </cell>
          <cell r="AX17" t="str">
            <v>CEPITA</v>
          </cell>
          <cell r="AY17" t="str">
            <v>160</v>
          </cell>
          <cell r="BA17">
            <v>16</v>
          </cell>
          <cell r="BB17" t="str">
            <v>META</v>
          </cell>
          <cell r="BC17" t="str">
            <v>50</v>
          </cell>
        </row>
        <row r="18">
          <cell r="AW18">
            <v>17</v>
          </cell>
          <cell r="AX18" t="str">
            <v>CERRITO</v>
          </cell>
          <cell r="AY18" t="str">
            <v>162</v>
          </cell>
          <cell r="BA18">
            <v>17</v>
          </cell>
          <cell r="BB18" t="str">
            <v>NARIÑO</v>
          </cell>
          <cell r="BC18" t="str">
            <v>52</v>
          </cell>
        </row>
        <row r="19">
          <cell r="AW19">
            <v>18</v>
          </cell>
          <cell r="AX19" t="str">
            <v>CHARALA</v>
          </cell>
          <cell r="AY19" t="str">
            <v>167</v>
          </cell>
          <cell r="BA19">
            <v>18</v>
          </cell>
          <cell r="BB19" t="str">
            <v>NORTE DE SANTANDER</v>
          </cell>
          <cell r="BC19" t="str">
            <v>54</v>
          </cell>
        </row>
        <row r="20">
          <cell r="AW20">
            <v>19</v>
          </cell>
          <cell r="AX20" t="str">
            <v>CHARTA</v>
          </cell>
          <cell r="AY20" t="str">
            <v>169</v>
          </cell>
          <cell r="BA20">
            <v>19</v>
          </cell>
          <cell r="BB20" t="str">
            <v>QUINDIO</v>
          </cell>
          <cell r="BC20" t="str">
            <v>63</v>
          </cell>
        </row>
        <row r="21">
          <cell r="AW21">
            <v>20</v>
          </cell>
          <cell r="AX21" t="str">
            <v>CHIMA</v>
          </cell>
          <cell r="AY21" t="str">
            <v>176</v>
          </cell>
          <cell r="BA21">
            <v>20</v>
          </cell>
          <cell r="BB21" t="str">
            <v>RISARALDA</v>
          </cell>
          <cell r="BC21" t="str">
            <v>66</v>
          </cell>
        </row>
        <row r="22">
          <cell r="AW22">
            <v>21</v>
          </cell>
          <cell r="AX22" t="str">
            <v>CHIPATA</v>
          </cell>
          <cell r="AY22" t="str">
            <v>179</v>
          </cell>
          <cell r="BA22">
            <v>21</v>
          </cell>
          <cell r="BB22" t="str">
            <v>SANTANDER</v>
          </cell>
          <cell r="BC22" t="str">
            <v>68</v>
          </cell>
        </row>
        <row r="23">
          <cell r="AW23">
            <v>22</v>
          </cell>
          <cell r="AX23" t="str">
            <v>CIMITARRA</v>
          </cell>
          <cell r="AY23" t="str">
            <v>190</v>
          </cell>
          <cell r="BA23">
            <v>22</v>
          </cell>
          <cell r="BB23" t="str">
            <v>SUCRE</v>
          </cell>
          <cell r="BC23" t="str">
            <v>70</v>
          </cell>
        </row>
        <row r="24">
          <cell r="AW24">
            <v>23</v>
          </cell>
          <cell r="AX24" t="str">
            <v>CONCEPCION</v>
          </cell>
          <cell r="AY24" t="str">
            <v>207</v>
          </cell>
          <cell r="BA24">
            <v>23</v>
          </cell>
          <cell r="BB24" t="str">
            <v>TOLIMA</v>
          </cell>
          <cell r="BC24" t="str">
            <v>73</v>
          </cell>
        </row>
        <row r="25">
          <cell r="AW25">
            <v>24</v>
          </cell>
          <cell r="AX25" t="str">
            <v>CONFINES</v>
          </cell>
          <cell r="AY25" t="str">
            <v>209</v>
          </cell>
          <cell r="BA25">
            <v>24</v>
          </cell>
          <cell r="BB25" t="str">
            <v>VALLE DEL CAUCA</v>
          </cell>
          <cell r="BC25" t="str">
            <v>76</v>
          </cell>
        </row>
        <row r="26">
          <cell r="AW26">
            <v>25</v>
          </cell>
          <cell r="AX26" t="str">
            <v>CONTRATACION</v>
          </cell>
          <cell r="AY26" t="str">
            <v>211</v>
          </cell>
          <cell r="BA26">
            <v>25</v>
          </cell>
          <cell r="BB26" t="str">
            <v>ARAUCA</v>
          </cell>
          <cell r="BC26" t="str">
            <v>81</v>
          </cell>
        </row>
        <row r="27">
          <cell r="AW27">
            <v>26</v>
          </cell>
          <cell r="AX27" t="str">
            <v>COROMORO</v>
          </cell>
          <cell r="AY27" t="str">
            <v>217</v>
          </cell>
          <cell r="BA27">
            <v>26</v>
          </cell>
          <cell r="BB27" t="str">
            <v>CASANARE</v>
          </cell>
          <cell r="BC27" t="str">
            <v>85</v>
          </cell>
        </row>
        <row r="28">
          <cell r="AW28">
            <v>27</v>
          </cell>
          <cell r="AX28" t="str">
            <v>CURITI</v>
          </cell>
          <cell r="AY28" t="str">
            <v>229</v>
          </cell>
          <cell r="BA28">
            <v>27</v>
          </cell>
          <cell r="BB28" t="str">
            <v>PUTUMAYO</v>
          </cell>
          <cell r="BC28" t="str">
            <v>86</v>
          </cell>
        </row>
        <row r="29">
          <cell r="AW29">
            <v>28</v>
          </cell>
          <cell r="AX29" t="str">
            <v>EL CARMEN DE CHUCURI</v>
          </cell>
          <cell r="AY29" t="str">
            <v>235</v>
          </cell>
          <cell r="BA29">
            <v>28</v>
          </cell>
          <cell r="BB29" t="str">
            <v>ARCHIPIELAGO DE SAN ANDRES</v>
          </cell>
          <cell r="BC29" t="str">
            <v>88</v>
          </cell>
        </row>
        <row r="30">
          <cell r="AW30">
            <v>29</v>
          </cell>
          <cell r="AX30" t="str">
            <v>EL GUACAMAYO</v>
          </cell>
          <cell r="AY30" t="str">
            <v>245</v>
          </cell>
          <cell r="BA30">
            <v>29</v>
          </cell>
          <cell r="BB30" t="str">
            <v>AMAZONAS</v>
          </cell>
          <cell r="BC30" t="str">
            <v>91</v>
          </cell>
        </row>
        <row r="31">
          <cell r="AW31">
            <v>30</v>
          </cell>
          <cell r="AX31" t="str">
            <v>EL PEÑON</v>
          </cell>
          <cell r="AY31" t="str">
            <v>250</v>
          </cell>
          <cell r="BA31">
            <v>30</v>
          </cell>
          <cell r="BB31" t="str">
            <v>GUAINIA</v>
          </cell>
          <cell r="BC31" t="str">
            <v>94</v>
          </cell>
        </row>
        <row r="32">
          <cell r="AW32">
            <v>31</v>
          </cell>
          <cell r="AX32" t="str">
            <v>EL PLAYON</v>
          </cell>
          <cell r="AY32" t="str">
            <v>255</v>
          </cell>
          <cell r="BA32">
            <v>31</v>
          </cell>
          <cell r="BB32" t="str">
            <v>GUAVIARE</v>
          </cell>
          <cell r="BC32" t="str">
            <v>95</v>
          </cell>
        </row>
        <row r="33">
          <cell r="AW33">
            <v>32</v>
          </cell>
          <cell r="AX33" t="str">
            <v>ENCINO</v>
          </cell>
          <cell r="AY33" t="str">
            <v>264</v>
          </cell>
          <cell r="BA33">
            <v>32</v>
          </cell>
          <cell r="BB33" t="str">
            <v>VAUPES</v>
          </cell>
          <cell r="BC33" t="str">
            <v>97</v>
          </cell>
        </row>
        <row r="34">
          <cell r="AW34">
            <v>33</v>
          </cell>
          <cell r="AX34" t="str">
            <v>ENCISO</v>
          </cell>
          <cell r="AY34" t="str">
            <v>266</v>
          </cell>
          <cell r="BA34">
            <v>33</v>
          </cell>
          <cell r="BB34" t="str">
            <v>VICHADA</v>
          </cell>
          <cell r="BC34" t="str">
            <v>99</v>
          </cell>
        </row>
        <row r="35">
          <cell r="AW35">
            <v>34</v>
          </cell>
          <cell r="AX35" t="str">
            <v>EL FLORIAN</v>
          </cell>
          <cell r="AY35" t="str">
            <v>271</v>
          </cell>
        </row>
        <row r="36">
          <cell r="AW36">
            <v>35</v>
          </cell>
          <cell r="AX36" t="str">
            <v>FLORIDABLANCA</v>
          </cell>
          <cell r="AY36" t="str">
            <v>276</v>
          </cell>
        </row>
        <row r="37">
          <cell r="AW37">
            <v>36</v>
          </cell>
          <cell r="AX37" t="str">
            <v>GALAN</v>
          </cell>
          <cell r="AY37" t="str">
            <v>296</v>
          </cell>
        </row>
        <row r="38">
          <cell r="AW38">
            <v>37</v>
          </cell>
          <cell r="AX38" t="str">
            <v>GAMBITA</v>
          </cell>
          <cell r="AY38" t="str">
            <v>298</v>
          </cell>
        </row>
        <row r="39">
          <cell r="AW39">
            <v>38</v>
          </cell>
          <cell r="AX39" t="str">
            <v>GIRON</v>
          </cell>
          <cell r="AY39" t="str">
            <v>307</v>
          </cell>
        </row>
        <row r="40">
          <cell r="AW40">
            <v>39</v>
          </cell>
          <cell r="AX40" t="str">
            <v>GUACA</v>
          </cell>
          <cell r="AY40" t="str">
            <v>318</v>
          </cell>
        </row>
        <row r="41">
          <cell r="AW41">
            <v>40</v>
          </cell>
          <cell r="AX41" t="str">
            <v>GUADALUPE</v>
          </cell>
          <cell r="AY41" t="str">
            <v>320</v>
          </cell>
        </row>
        <row r="42">
          <cell r="AW42">
            <v>41</v>
          </cell>
          <cell r="AX42" t="str">
            <v>GUAPOTA</v>
          </cell>
          <cell r="AY42" t="str">
            <v>322</v>
          </cell>
        </row>
        <row r="43">
          <cell r="AW43">
            <v>42</v>
          </cell>
          <cell r="AX43" t="str">
            <v>GUAVATA</v>
          </cell>
          <cell r="AY43" t="str">
            <v>324</v>
          </cell>
        </row>
        <row r="44">
          <cell r="AW44">
            <v>43</v>
          </cell>
          <cell r="AX44" t="str">
            <v>GUEPSA</v>
          </cell>
          <cell r="AY44" t="str">
            <v>327</v>
          </cell>
        </row>
        <row r="45">
          <cell r="AW45">
            <v>44</v>
          </cell>
          <cell r="AX45" t="str">
            <v>HATO</v>
          </cell>
          <cell r="AY45" t="str">
            <v>344</v>
          </cell>
        </row>
        <row r="46">
          <cell r="AW46">
            <v>45</v>
          </cell>
          <cell r="AX46" t="str">
            <v>JESUS MARIA</v>
          </cell>
          <cell r="AY46" t="str">
            <v>368</v>
          </cell>
        </row>
        <row r="47">
          <cell r="AW47">
            <v>46</v>
          </cell>
          <cell r="AX47" t="str">
            <v>JORDAN</v>
          </cell>
          <cell r="AY47" t="str">
            <v>370</v>
          </cell>
        </row>
        <row r="48">
          <cell r="AW48">
            <v>47</v>
          </cell>
          <cell r="AX48" t="str">
            <v>LA BELLEZA</v>
          </cell>
          <cell r="AY48" t="str">
            <v>377</v>
          </cell>
        </row>
        <row r="49">
          <cell r="AW49">
            <v>48</v>
          </cell>
          <cell r="AX49" t="str">
            <v>LANDAZURI</v>
          </cell>
          <cell r="AY49" t="str">
            <v>385</v>
          </cell>
        </row>
        <row r="50">
          <cell r="AW50">
            <v>49</v>
          </cell>
          <cell r="AX50" t="str">
            <v>LA PAZ</v>
          </cell>
          <cell r="AY50" t="str">
            <v>397</v>
          </cell>
        </row>
        <row r="51">
          <cell r="AW51">
            <v>50</v>
          </cell>
          <cell r="AX51" t="str">
            <v>LEBRIJA</v>
          </cell>
          <cell r="AY51" t="str">
            <v>406</v>
          </cell>
        </row>
        <row r="52">
          <cell r="AW52">
            <v>51</v>
          </cell>
          <cell r="AX52" t="str">
            <v>LOS SANTOS</v>
          </cell>
          <cell r="AY52" t="str">
            <v>418</v>
          </cell>
        </row>
        <row r="53">
          <cell r="AW53">
            <v>52</v>
          </cell>
          <cell r="AX53" t="str">
            <v>MACARAVITA</v>
          </cell>
          <cell r="AY53" t="str">
            <v>425</v>
          </cell>
        </row>
        <row r="54">
          <cell r="AW54">
            <v>53</v>
          </cell>
          <cell r="AX54" t="str">
            <v>MALAGA</v>
          </cell>
          <cell r="AY54" t="str">
            <v>432</v>
          </cell>
        </row>
        <row r="55">
          <cell r="AW55">
            <v>54</v>
          </cell>
          <cell r="AX55" t="str">
            <v>MATANZA</v>
          </cell>
          <cell r="AY55" t="str">
            <v>444</v>
          </cell>
        </row>
        <row r="56">
          <cell r="AW56">
            <v>55</v>
          </cell>
          <cell r="AX56" t="str">
            <v>MOGOTES</v>
          </cell>
          <cell r="AY56" t="str">
            <v>464</v>
          </cell>
        </row>
        <row r="57">
          <cell r="AW57">
            <v>56</v>
          </cell>
          <cell r="AX57" t="str">
            <v>MOLAGAVITA</v>
          </cell>
          <cell r="AY57" t="str">
            <v>468</v>
          </cell>
        </row>
        <row r="58">
          <cell r="AW58">
            <v>57</v>
          </cell>
          <cell r="AX58" t="str">
            <v>OCAMONTE</v>
          </cell>
          <cell r="AY58" t="str">
            <v>498</v>
          </cell>
        </row>
        <row r="59">
          <cell r="AW59">
            <v>58</v>
          </cell>
          <cell r="AX59" t="str">
            <v>OIBA</v>
          </cell>
          <cell r="AY59" t="str">
            <v>500</v>
          </cell>
        </row>
        <row r="60">
          <cell r="AW60">
            <v>59</v>
          </cell>
          <cell r="AX60" t="str">
            <v>ONZAGA</v>
          </cell>
          <cell r="AY60" t="str">
            <v>502</v>
          </cell>
        </row>
        <row r="61">
          <cell r="AW61">
            <v>60</v>
          </cell>
          <cell r="AX61" t="str">
            <v>PALMAR</v>
          </cell>
          <cell r="AY61" t="str">
            <v>522</v>
          </cell>
        </row>
        <row r="62">
          <cell r="AW62">
            <v>61</v>
          </cell>
          <cell r="AX62" t="str">
            <v>PALMAS DEL SOCORRO</v>
          </cell>
          <cell r="AY62" t="str">
            <v>524</v>
          </cell>
        </row>
        <row r="63">
          <cell r="AW63">
            <v>62</v>
          </cell>
          <cell r="AX63" t="str">
            <v>PARAMO</v>
          </cell>
          <cell r="AY63" t="str">
            <v>533</v>
          </cell>
        </row>
        <row r="64">
          <cell r="AW64">
            <v>63</v>
          </cell>
          <cell r="AX64" t="str">
            <v>PIEDECUESTA</v>
          </cell>
          <cell r="AY64" t="str">
            <v>547</v>
          </cell>
        </row>
        <row r="65">
          <cell r="AW65">
            <v>64</v>
          </cell>
          <cell r="AX65" t="str">
            <v>PINCHOTE</v>
          </cell>
          <cell r="AY65" t="str">
            <v>549</v>
          </cell>
        </row>
        <row r="66">
          <cell r="AW66">
            <v>65</v>
          </cell>
          <cell r="AX66" t="str">
            <v>PUENTE NACIONAL</v>
          </cell>
          <cell r="AY66" t="str">
            <v>572</v>
          </cell>
        </row>
        <row r="67">
          <cell r="AW67">
            <v>66</v>
          </cell>
          <cell r="AX67" t="str">
            <v>PUERTO PARRA</v>
          </cell>
          <cell r="AY67" t="str">
            <v>573</v>
          </cell>
        </row>
        <row r="68">
          <cell r="AW68">
            <v>67</v>
          </cell>
          <cell r="AX68" t="str">
            <v>PUERTO WILCHES</v>
          </cell>
          <cell r="AY68" t="str">
            <v>575</v>
          </cell>
        </row>
        <row r="69">
          <cell r="AW69">
            <v>68</v>
          </cell>
          <cell r="AX69" t="str">
            <v>RIONEGRO</v>
          </cell>
          <cell r="AY69" t="str">
            <v>615</v>
          </cell>
        </row>
        <row r="70">
          <cell r="AW70">
            <v>69</v>
          </cell>
          <cell r="AX70" t="str">
            <v>SABANA DE TORRES</v>
          </cell>
          <cell r="AY70" t="str">
            <v>655</v>
          </cell>
        </row>
        <row r="71">
          <cell r="AW71">
            <v>70</v>
          </cell>
          <cell r="AX71" t="str">
            <v>SAN ANDRES</v>
          </cell>
          <cell r="AY71" t="str">
            <v>669</v>
          </cell>
        </row>
        <row r="72">
          <cell r="AW72">
            <v>71</v>
          </cell>
          <cell r="AX72" t="str">
            <v>SAN BENITO</v>
          </cell>
          <cell r="AY72" t="str">
            <v>673</v>
          </cell>
        </row>
        <row r="73">
          <cell r="AW73">
            <v>72</v>
          </cell>
          <cell r="AX73" t="str">
            <v>SAN GIL</v>
          </cell>
          <cell r="AY73" t="str">
            <v>679</v>
          </cell>
        </row>
        <row r="74">
          <cell r="AW74">
            <v>73</v>
          </cell>
          <cell r="AX74" t="str">
            <v>SAN JOAQUIN</v>
          </cell>
          <cell r="AY74" t="str">
            <v>682</v>
          </cell>
        </row>
        <row r="75">
          <cell r="AW75">
            <v>74</v>
          </cell>
          <cell r="AX75" t="str">
            <v>SAN JOSE DE MIRANDA</v>
          </cell>
          <cell r="AY75" t="str">
            <v>684</v>
          </cell>
        </row>
        <row r="76">
          <cell r="AW76">
            <v>75</v>
          </cell>
          <cell r="AX76" t="str">
            <v>SAN MIGUEL</v>
          </cell>
          <cell r="AY76" t="str">
            <v>686</v>
          </cell>
        </row>
        <row r="77">
          <cell r="AW77">
            <v>76</v>
          </cell>
          <cell r="AX77" t="str">
            <v>SAN VICENTE DE CHUCURI</v>
          </cell>
          <cell r="AY77" t="str">
            <v>689</v>
          </cell>
        </row>
        <row r="78">
          <cell r="AW78">
            <v>77</v>
          </cell>
          <cell r="AX78" t="str">
            <v>SANTA BARBARA</v>
          </cell>
          <cell r="AY78" t="str">
            <v>705</v>
          </cell>
        </row>
        <row r="79">
          <cell r="AW79">
            <v>78</v>
          </cell>
          <cell r="AX79" t="str">
            <v>SANTA HELENA DEL OPON</v>
          </cell>
          <cell r="AY79" t="str">
            <v>720</v>
          </cell>
        </row>
        <row r="80">
          <cell r="AW80">
            <v>79</v>
          </cell>
          <cell r="AX80" t="str">
            <v>SIMACOTA</v>
          </cell>
          <cell r="AY80" t="str">
            <v>745</v>
          </cell>
        </row>
        <row r="81">
          <cell r="AW81">
            <v>80</v>
          </cell>
          <cell r="AX81" t="str">
            <v>SOCORRO</v>
          </cell>
          <cell r="AY81" t="str">
            <v>755</v>
          </cell>
        </row>
        <row r="82">
          <cell r="AW82">
            <v>81</v>
          </cell>
          <cell r="AX82" t="str">
            <v>SUAITA</v>
          </cell>
          <cell r="AY82" t="str">
            <v>770</v>
          </cell>
        </row>
        <row r="83">
          <cell r="AW83">
            <v>82</v>
          </cell>
          <cell r="AX83" t="str">
            <v>SUCRE</v>
          </cell>
          <cell r="AY83" t="str">
            <v>773</v>
          </cell>
        </row>
        <row r="84">
          <cell r="AW84">
            <v>83</v>
          </cell>
          <cell r="AX84" t="str">
            <v>SURATA</v>
          </cell>
          <cell r="AY84" t="str">
            <v>780</v>
          </cell>
        </row>
        <row r="85">
          <cell r="AW85">
            <v>84</v>
          </cell>
          <cell r="AX85" t="str">
            <v>TONA</v>
          </cell>
          <cell r="AY85" t="str">
            <v>820</v>
          </cell>
        </row>
        <row r="86">
          <cell r="AW86">
            <v>85</v>
          </cell>
          <cell r="AX86" t="str">
            <v>VALLE SAN JOSE</v>
          </cell>
          <cell r="AY86" t="str">
            <v>855</v>
          </cell>
        </row>
        <row r="87">
          <cell r="AW87">
            <v>86</v>
          </cell>
          <cell r="AX87" t="str">
            <v>VELEZ</v>
          </cell>
          <cell r="AY87" t="str">
            <v>861</v>
          </cell>
        </row>
        <row r="88">
          <cell r="AW88">
            <v>87</v>
          </cell>
          <cell r="AX88" t="str">
            <v>VETAS</v>
          </cell>
          <cell r="AY88" t="str">
            <v>867</v>
          </cell>
        </row>
        <row r="89">
          <cell r="AW89">
            <v>88</v>
          </cell>
          <cell r="AX89" t="str">
            <v>VILLANUEVA</v>
          </cell>
          <cell r="AY89" t="str">
            <v>872</v>
          </cell>
        </row>
        <row r="90">
          <cell r="AW90">
            <v>89</v>
          </cell>
          <cell r="AX90" t="str">
            <v>ZAPATOCA</v>
          </cell>
          <cell r="AY90" t="str">
            <v>895</v>
          </cell>
        </row>
        <row r="91">
          <cell r="AW91">
            <v>90</v>
          </cell>
          <cell r="AX91">
            <v>0</v>
          </cell>
          <cell r="AY91">
            <v>0</v>
          </cell>
        </row>
        <row r="92">
          <cell r="AW92">
            <v>91</v>
          </cell>
          <cell r="AX92">
            <v>0</v>
          </cell>
          <cell r="AY92">
            <v>0</v>
          </cell>
        </row>
        <row r="93">
          <cell r="AW93">
            <v>92</v>
          </cell>
          <cell r="AX93">
            <v>0</v>
          </cell>
          <cell r="AY93">
            <v>0</v>
          </cell>
        </row>
        <row r="94">
          <cell r="AW94">
            <v>93</v>
          </cell>
          <cell r="AX94">
            <v>0</v>
          </cell>
          <cell r="AY94">
            <v>0</v>
          </cell>
        </row>
        <row r="95">
          <cell r="AW95">
            <v>94</v>
          </cell>
          <cell r="AX95">
            <v>0</v>
          </cell>
          <cell r="AY95">
            <v>0</v>
          </cell>
        </row>
        <row r="96">
          <cell r="AW96">
            <v>95</v>
          </cell>
          <cell r="AX96">
            <v>0</v>
          </cell>
          <cell r="AY96">
            <v>0</v>
          </cell>
        </row>
        <row r="97">
          <cell r="AW97">
            <v>96</v>
          </cell>
          <cell r="AX97">
            <v>0</v>
          </cell>
          <cell r="AY97">
            <v>0</v>
          </cell>
        </row>
        <row r="98">
          <cell r="AW98">
            <v>97</v>
          </cell>
          <cell r="AX98">
            <v>0</v>
          </cell>
          <cell r="AY98">
            <v>0</v>
          </cell>
        </row>
        <row r="99">
          <cell r="AW99">
            <v>98</v>
          </cell>
          <cell r="AX99">
            <v>0</v>
          </cell>
          <cell r="AY99">
            <v>0</v>
          </cell>
        </row>
        <row r="100">
          <cell r="AW100">
            <v>99</v>
          </cell>
          <cell r="AX100">
            <v>0</v>
          </cell>
          <cell r="AY100">
            <v>0</v>
          </cell>
        </row>
        <row r="101">
          <cell r="AW101">
            <v>100</v>
          </cell>
          <cell r="AX101">
            <v>0</v>
          </cell>
          <cell r="AY101">
            <v>0</v>
          </cell>
        </row>
        <row r="102">
          <cell r="AW102">
            <v>101</v>
          </cell>
          <cell r="AX102">
            <v>0</v>
          </cell>
          <cell r="AY102">
            <v>0</v>
          </cell>
        </row>
        <row r="103">
          <cell r="AW103">
            <v>102</v>
          </cell>
          <cell r="AX103">
            <v>0</v>
          </cell>
          <cell r="AY103">
            <v>0</v>
          </cell>
        </row>
        <row r="104">
          <cell r="AW104">
            <v>103</v>
          </cell>
          <cell r="AX104">
            <v>0</v>
          </cell>
          <cell r="AY104">
            <v>0</v>
          </cell>
        </row>
        <row r="105">
          <cell r="AW105">
            <v>104</v>
          </cell>
          <cell r="AX105">
            <v>0</v>
          </cell>
          <cell r="AY105">
            <v>0</v>
          </cell>
        </row>
        <row r="106">
          <cell r="AW106">
            <v>105</v>
          </cell>
          <cell r="AX106">
            <v>0</v>
          </cell>
          <cell r="AY106">
            <v>0</v>
          </cell>
        </row>
        <row r="107">
          <cell r="AW107">
            <v>106</v>
          </cell>
          <cell r="AX107">
            <v>0</v>
          </cell>
          <cell r="AY107">
            <v>0</v>
          </cell>
        </row>
        <row r="108">
          <cell r="AW108">
            <v>107</v>
          </cell>
          <cell r="AX108">
            <v>0</v>
          </cell>
          <cell r="AY108">
            <v>0</v>
          </cell>
        </row>
        <row r="109">
          <cell r="AW109">
            <v>108</v>
          </cell>
          <cell r="AX109">
            <v>0</v>
          </cell>
          <cell r="AY109">
            <v>0</v>
          </cell>
        </row>
        <row r="110">
          <cell r="AW110">
            <v>109</v>
          </cell>
          <cell r="AX110">
            <v>0</v>
          </cell>
          <cell r="AY110">
            <v>0</v>
          </cell>
        </row>
        <row r="111">
          <cell r="AW111">
            <v>110</v>
          </cell>
          <cell r="AX111">
            <v>0</v>
          </cell>
          <cell r="AY111">
            <v>0</v>
          </cell>
        </row>
        <row r="112">
          <cell r="AW112">
            <v>111</v>
          </cell>
          <cell r="AX112">
            <v>0</v>
          </cell>
          <cell r="AY112">
            <v>0</v>
          </cell>
        </row>
        <row r="113">
          <cell r="AW113">
            <v>112</v>
          </cell>
          <cell r="AX113">
            <v>0</v>
          </cell>
          <cell r="AY113">
            <v>0</v>
          </cell>
        </row>
        <row r="114">
          <cell r="AW114">
            <v>113</v>
          </cell>
          <cell r="AX114">
            <v>0</v>
          </cell>
          <cell r="AY114">
            <v>0</v>
          </cell>
        </row>
        <row r="115">
          <cell r="AW115">
            <v>114</v>
          </cell>
          <cell r="AX115">
            <v>0</v>
          </cell>
          <cell r="AY115">
            <v>0</v>
          </cell>
        </row>
        <row r="116">
          <cell r="AW116">
            <v>115</v>
          </cell>
          <cell r="AX116">
            <v>0</v>
          </cell>
          <cell r="AY116">
            <v>0</v>
          </cell>
        </row>
        <row r="117">
          <cell r="AW117">
            <v>116</v>
          </cell>
          <cell r="AX117">
            <v>0</v>
          </cell>
          <cell r="AY117">
            <v>0</v>
          </cell>
        </row>
        <row r="118">
          <cell r="AW118">
            <v>117</v>
          </cell>
          <cell r="AX118">
            <v>0</v>
          </cell>
          <cell r="AY118">
            <v>0</v>
          </cell>
        </row>
        <row r="119">
          <cell r="AW119">
            <v>118</v>
          </cell>
          <cell r="AX119">
            <v>0</v>
          </cell>
          <cell r="AY119">
            <v>0</v>
          </cell>
        </row>
        <row r="120">
          <cell r="AW120">
            <v>119</v>
          </cell>
          <cell r="AX120">
            <v>0</v>
          </cell>
          <cell r="AY120">
            <v>0</v>
          </cell>
        </row>
        <row r="121">
          <cell r="AW121">
            <v>120</v>
          </cell>
          <cell r="AX121">
            <v>0</v>
          </cell>
          <cell r="AY121">
            <v>0</v>
          </cell>
        </row>
        <row r="122">
          <cell r="AW122">
            <v>121</v>
          </cell>
          <cell r="AX122">
            <v>0</v>
          </cell>
          <cell r="AY122">
            <v>0</v>
          </cell>
        </row>
        <row r="123">
          <cell r="AW123">
            <v>122</v>
          </cell>
          <cell r="AX123">
            <v>0</v>
          </cell>
          <cell r="AY123">
            <v>0</v>
          </cell>
        </row>
        <row r="124">
          <cell r="AW124">
            <v>123</v>
          </cell>
          <cell r="AX124">
            <v>0</v>
          </cell>
          <cell r="AY124">
            <v>0</v>
          </cell>
        </row>
        <row r="125">
          <cell r="AW125">
            <v>124</v>
          </cell>
          <cell r="AX125">
            <v>0</v>
          </cell>
          <cell r="AY125">
            <v>0</v>
          </cell>
        </row>
        <row r="126">
          <cell r="AW126">
            <v>125</v>
          </cell>
          <cell r="AX126">
            <v>0</v>
          </cell>
          <cell r="AY126">
            <v>0</v>
          </cell>
        </row>
        <row r="127">
          <cell r="AW127">
            <v>126</v>
          </cell>
          <cell r="AX127">
            <v>0</v>
          </cell>
          <cell r="AY127">
            <v>0</v>
          </cell>
        </row>
        <row r="128">
          <cell r="AW128">
            <v>127</v>
          </cell>
          <cell r="AX128">
            <v>0</v>
          </cell>
          <cell r="AY128">
            <v>0</v>
          </cell>
        </row>
        <row r="129">
          <cell r="AW129">
            <v>128</v>
          </cell>
          <cell r="AX129">
            <v>0</v>
          </cell>
          <cell r="AY129">
            <v>0</v>
          </cell>
        </row>
        <row r="130">
          <cell r="AW130">
            <v>129</v>
          </cell>
          <cell r="AX130">
            <v>0</v>
          </cell>
          <cell r="AY130">
            <v>0</v>
          </cell>
        </row>
        <row r="131">
          <cell r="AW131">
            <v>130</v>
          </cell>
          <cell r="AX131">
            <v>0</v>
          </cell>
          <cell r="AY131">
            <v>0</v>
          </cell>
        </row>
      </sheetData>
      <sheetData sheetId="8"/>
      <sheetData sheetId="9"/>
      <sheetData sheetId="10" refreshError="1"/>
    </sheetDataSet>
  </externalBook>
</externalLink>
</file>

<file path=xl/externalLinks/externalLink5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odelo"/>
      <sheetName val="UNDS"/>
      <sheetName val="E1"/>
      <sheetName val="P1"/>
      <sheetName val="P2"/>
      <sheetName val="P3"/>
      <sheetName val="P4"/>
      <sheetName val="P5"/>
      <sheetName val="PRES"/>
      <sheetName val="Datos"/>
      <sheetName val="MAT"/>
      <sheetName val="HER"/>
      <sheetName val="TRANS"/>
      <sheetName val="MO"/>
      <sheetName val="Dep y Mun"/>
    </sheetNames>
    <sheetDataSet>
      <sheetData sheetId="0">
        <row r="2">
          <cell r="P2" t="str">
            <v>Esta actividad se refiere al suministro, transporte y construcción de muro y/o tanques en concreto de 3000PSI, su construcción se realizará en los lugares donde los planos estructurales y arquitectónicos así lo indiquen; el concreto se colocara en capas h</v>
          </cell>
        </row>
        <row r="7">
          <cell r="J7">
            <v>0.01</v>
          </cell>
        </row>
        <row r="9">
          <cell r="J9">
            <v>6.3E-2</v>
          </cell>
        </row>
        <row r="13">
          <cell r="H13">
            <v>2.8</v>
          </cell>
        </row>
        <row r="14">
          <cell r="H14">
            <v>2.56</v>
          </cell>
          <cell r="J14">
            <v>2.56</v>
          </cell>
        </row>
        <row r="15">
          <cell r="H15">
            <v>2.12</v>
          </cell>
        </row>
        <row r="16">
          <cell r="H16">
            <v>1.97</v>
          </cell>
        </row>
        <row r="17">
          <cell r="H17">
            <v>6.2</v>
          </cell>
        </row>
        <row r="18">
          <cell r="H18">
            <v>4.34</v>
          </cell>
        </row>
        <row r="19">
          <cell r="H19">
            <v>220.5</v>
          </cell>
          <cell r="J19">
            <v>220.5</v>
          </cell>
        </row>
        <row r="20">
          <cell r="H20">
            <v>0.64</v>
          </cell>
          <cell r="J20">
            <v>0.64100000000000001</v>
          </cell>
        </row>
        <row r="21">
          <cell r="H21">
            <v>7.72</v>
          </cell>
          <cell r="J21">
            <v>7.718</v>
          </cell>
        </row>
        <row r="22">
          <cell r="H22">
            <v>0.97</v>
          </cell>
          <cell r="J22">
            <v>0.96599999999999997</v>
          </cell>
        </row>
        <row r="23">
          <cell r="H23">
            <v>0</v>
          </cell>
        </row>
        <row r="24">
          <cell r="H24">
            <v>0</v>
          </cell>
        </row>
        <row r="25">
          <cell r="H25">
            <v>0</v>
          </cell>
        </row>
        <row r="26">
          <cell r="H26">
            <v>0</v>
          </cell>
        </row>
        <row r="27">
          <cell r="H27">
            <v>0</v>
          </cell>
        </row>
        <row r="30">
          <cell r="J30">
            <v>1.7709999999999999</v>
          </cell>
        </row>
        <row r="42">
          <cell r="O42" t="str">
            <v>SI</v>
          </cell>
        </row>
        <row r="44">
          <cell r="O44" t="str">
            <v>SI</v>
          </cell>
        </row>
      </sheetData>
      <sheetData sheetId="1">
        <row r="1">
          <cell r="A1" t="str">
            <v>M2</v>
          </cell>
          <cell r="B1" t="str">
            <v>Metro Cuadrado</v>
          </cell>
        </row>
        <row r="2">
          <cell r="A2" t="str">
            <v>HA</v>
          </cell>
          <cell r="B2" t="str">
            <v>Hectarea</v>
          </cell>
        </row>
        <row r="3">
          <cell r="A3" t="str">
            <v>FA</v>
          </cell>
          <cell r="B3" t="str">
            <v>Fanegada</v>
          </cell>
        </row>
        <row r="4">
          <cell r="A4" t="str">
            <v>M3</v>
          </cell>
          <cell r="B4" t="str">
            <v>Metro Cúbico</v>
          </cell>
        </row>
        <row r="5">
          <cell r="A5" t="str">
            <v>ML</v>
          </cell>
          <cell r="B5" t="str">
            <v>Metro Lineal</v>
          </cell>
        </row>
        <row r="6">
          <cell r="A6" t="str">
            <v>M</v>
          </cell>
          <cell r="B6" t="str">
            <v>Metro Lineal</v>
          </cell>
        </row>
        <row r="7">
          <cell r="A7" t="str">
            <v>KG</v>
          </cell>
          <cell r="B7" t="str">
            <v>Kilogramo</v>
          </cell>
        </row>
        <row r="8">
          <cell r="A8" t="str">
            <v>TN</v>
          </cell>
          <cell r="B8" t="str">
            <v>Tonelada</v>
          </cell>
        </row>
        <row r="9">
          <cell r="A9" t="str">
            <v>UN</v>
          </cell>
          <cell r="B9" t="str">
            <v>Unidad</v>
          </cell>
        </row>
        <row r="10">
          <cell r="A10" t="str">
            <v>GL</v>
          </cell>
          <cell r="B10" t="str">
            <v>Global</v>
          </cell>
        </row>
        <row r="11">
          <cell r="A11" t="str">
            <v>JG</v>
          </cell>
          <cell r="B11" t="str">
            <v>Juego</v>
          </cell>
        </row>
      </sheetData>
      <sheetData sheetId="2">
        <row r="2">
          <cell r="P2" t="str">
            <v>Ejecución de cárcamo en concreto de 3.000PSI, fundidas en sitio o prefabricadas en concreto con acero de refuerzo, con marco conrejilla en concreto; según localización y dimensiones expresadas en los Planos Arquitectónicos y Planos Eléctricos. Se construi</v>
          </cell>
        </row>
      </sheetData>
      <sheetData sheetId="3">
        <row r="1">
          <cell r="A1" t="str">
            <v>M2</v>
          </cell>
        </row>
      </sheetData>
      <sheetData sheetId="4" refreshError="1"/>
      <sheetData sheetId="5" refreshError="1"/>
      <sheetData sheetId="6" refreshError="1"/>
      <sheetData sheetId="7" refreshError="1"/>
      <sheetData sheetId="8">
        <row r="1">
          <cell r="A1" t="str">
            <v>CODIGO</v>
          </cell>
        </row>
      </sheetData>
      <sheetData sheetId="9"/>
      <sheetData sheetId="10" refreshError="1"/>
      <sheetData sheetId="11" refreshError="1"/>
      <sheetData sheetId="12" refreshError="1"/>
      <sheetData sheetId="13" refreshError="1"/>
      <sheetData sheetId="14" refreshError="1"/>
    </sheetDataSet>
  </externalBook>
</externalLink>
</file>

<file path=xl/externalLinks/externalLink5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ITEMS"/>
      <sheetName val="precios-básicos2002"/>
      <sheetName val="UNITARIO"/>
      <sheetName val="Hoja3"/>
      <sheetName val="RESUMEN"/>
      <sheetName val="lecho rio"/>
    </sheetNames>
    <sheetDataSet>
      <sheetData sheetId="0" refreshError="1">
        <row r="9">
          <cell r="A9" t="str">
            <v>Zipaquirá - Ubaté, Briceño - Chocontá, Briceño - "T" de Nemocón, Sisga - Brisas, Chocontá - Guateque</v>
          </cell>
        </row>
        <row r="14">
          <cell r="B14">
            <v>1.1000000000000001</v>
          </cell>
        </row>
        <row r="16">
          <cell r="B16">
            <v>0.18</v>
          </cell>
        </row>
        <row r="17">
          <cell r="B17">
            <v>0.06</v>
          </cell>
        </row>
        <row r="18">
          <cell r="B18">
            <v>0.06</v>
          </cell>
        </row>
      </sheetData>
      <sheetData sheetId="1" refreshError="1">
        <row r="6">
          <cell r="B6">
            <v>200.1</v>
          </cell>
        </row>
        <row r="7">
          <cell r="B7">
            <v>200.2</v>
          </cell>
        </row>
        <row r="8">
          <cell r="B8">
            <v>201.1</v>
          </cell>
        </row>
        <row r="9">
          <cell r="B9">
            <v>201.2</v>
          </cell>
        </row>
        <row r="10">
          <cell r="B10">
            <v>201.3</v>
          </cell>
        </row>
        <row r="11">
          <cell r="B11">
            <v>201.4</v>
          </cell>
        </row>
        <row r="12">
          <cell r="B12">
            <v>201.5</v>
          </cell>
        </row>
        <row r="13">
          <cell r="B13">
            <v>201.6</v>
          </cell>
        </row>
        <row r="14">
          <cell r="B14" t="str">
            <v xml:space="preserve">201.6P </v>
          </cell>
        </row>
        <row r="15">
          <cell r="B15" t="str">
            <v xml:space="preserve">201.7 </v>
          </cell>
        </row>
        <row r="16">
          <cell r="B16">
            <v>201.8</v>
          </cell>
        </row>
        <row r="17">
          <cell r="B17">
            <v>201.9</v>
          </cell>
        </row>
        <row r="18">
          <cell r="B18">
            <v>201.1</v>
          </cell>
        </row>
        <row r="19">
          <cell r="B19">
            <v>201.11</v>
          </cell>
        </row>
        <row r="20">
          <cell r="B20">
            <v>201.12</v>
          </cell>
        </row>
        <row r="21">
          <cell r="B21">
            <v>201.13</v>
          </cell>
        </row>
        <row r="22">
          <cell r="B22">
            <v>201.14</v>
          </cell>
        </row>
        <row r="23">
          <cell r="B23">
            <v>201.15</v>
          </cell>
        </row>
        <row r="24">
          <cell r="B24">
            <v>210.1</v>
          </cell>
        </row>
        <row r="25">
          <cell r="B25">
            <v>210.2</v>
          </cell>
        </row>
        <row r="26">
          <cell r="B26">
            <v>210.3</v>
          </cell>
        </row>
        <row r="27">
          <cell r="B27">
            <v>211</v>
          </cell>
        </row>
        <row r="28">
          <cell r="B28">
            <v>220</v>
          </cell>
        </row>
        <row r="29">
          <cell r="B29">
            <v>221.1</v>
          </cell>
        </row>
        <row r="30">
          <cell r="B30">
            <v>221.2</v>
          </cell>
        </row>
        <row r="31">
          <cell r="B31">
            <v>230.1</v>
          </cell>
        </row>
        <row r="32">
          <cell r="B32">
            <v>230.2</v>
          </cell>
        </row>
        <row r="33">
          <cell r="B33">
            <v>310</v>
          </cell>
        </row>
        <row r="34">
          <cell r="B34">
            <v>311</v>
          </cell>
        </row>
        <row r="35">
          <cell r="B35">
            <v>320.10000000000002</v>
          </cell>
        </row>
        <row r="36">
          <cell r="B36">
            <v>320.2</v>
          </cell>
        </row>
        <row r="37">
          <cell r="B37" t="str">
            <v>320.3</v>
          </cell>
        </row>
        <row r="38">
          <cell r="B38">
            <v>320.39999999999998</v>
          </cell>
        </row>
        <row r="39">
          <cell r="B39" t="str">
            <v>330.1</v>
          </cell>
        </row>
        <row r="40">
          <cell r="B40">
            <v>330.2</v>
          </cell>
        </row>
        <row r="41">
          <cell r="B41">
            <v>340.1</v>
          </cell>
        </row>
        <row r="42">
          <cell r="B42">
            <v>340.2</v>
          </cell>
        </row>
        <row r="43">
          <cell r="B43">
            <v>340.3</v>
          </cell>
        </row>
        <row r="44">
          <cell r="B44">
            <v>341.1</v>
          </cell>
        </row>
        <row r="45">
          <cell r="B45">
            <v>341.2</v>
          </cell>
        </row>
        <row r="46">
          <cell r="B46">
            <v>410</v>
          </cell>
        </row>
        <row r="47">
          <cell r="B47">
            <v>411.1</v>
          </cell>
        </row>
        <row r="48">
          <cell r="B48">
            <v>411.2</v>
          </cell>
        </row>
        <row r="49">
          <cell r="B49">
            <v>411.3</v>
          </cell>
        </row>
        <row r="50">
          <cell r="B50">
            <v>413</v>
          </cell>
        </row>
        <row r="51">
          <cell r="B51">
            <v>420</v>
          </cell>
        </row>
        <row r="52">
          <cell r="B52">
            <v>421</v>
          </cell>
        </row>
        <row r="53">
          <cell r="B53">
            <v>430</v>
          </cell>
        </row>
        <row r="54">
          <cell r="B54">
            <v>431</v>
          </cell>
        </row>
        <row r="55">
          <cell r="B55">
            <v>432</v>
          </cell>
        </row>
        <row r="56">
          <cell r="B56">
            <v>433</v>
          </cell>
        </row>
        <row r="57">
          <cell r="B57">
            <v>440.1</v>
          </cell>
        </row>
        <row r="58">
          <cell r="B58">
            <v>440.2</v>
          </cell>
        </row>
        <row r="59">
          <cell r="B59">
            <v>440.3</v>
          </cell>
        </row>
        <row r="60">
          <cell r="B60">
            <v>440.4</v>
          </cell>
        </row>
        <row r="61">
          <cell r="B61">
            <v>441.1</v>
          </cell>
        </row>
        <row r="62">
          <cell r="B62">
            <v>441.2</v>
          </cell>
        </row>
        <row r="63">
          <cell r="B63">
            <v>441.3</v>
          </cell>
        </row>
        <row r="64">
          <cell r="B64">
            <v>441.4</v>
          </cell>
        </row>
        <row r="65">
          <cell r="B65">
            <v>450.1</v>
          </cell>
        </row>
        <row r="66">
          <cell r="B66">
            <v>450.2</v>
          </cell>
        </row>
        <row r="67">
          <cell r="B67">
            <v>450.3</v>
          </cell>
        </row>
        <row r="68">
          <cell r="B68">
            <v>450.4</v>
          </cell>
        </row>
        <row r="69">
          <cell r="B69" t="str">
            <v>450.6P</v>
          </cell>
        </row>
        <row r="70">
          <cell r="B70" t="str">
            <v xml:space="preserve">450.7 </v>
          </cell>
        </row>
        <row r="71">
          <cell r="B71">
            <v>451.1</v>
          </cell>
        </row>
        <row r="72">
          <cell r="B72">
            <v>451.2</v>
          </cell>
        </row>
        <row r="73">
          <cell r="B73">
            <v>451.3</v>
          </cell>
        </row>
        <row r="74">
          <cell r="B74">
            <v>460</v>
          </cell>
        </row>
        <row r="75">
          <cell r="B75">
            <v>461</v>
          </cell>
        </row>
        <row r="76">
          <cell r="B76" t="str">
            <v xml:space="preserve">461.P </v>
          </cell>
        </row>
        <row r="77">
          <cell r="B77">
            <v>462.1</v>
          </cell>
        </row>
        <row r="78">
          <cell r="B78">
            <v>462.2</v>
          </cell>
        </row>
        <row r="79">
          <cell r="B79">
            <v>462.3</v>
          </cell>
        </row>
        <row r="80">
          <cell r="B80">
            <v>462.4</v>
          </cell>
        </row>
        <row r="81">
          <cell r="B81">
            <v>500</v>
          </cell>
        </row>
        <row r="82">
          <cell r="B82">
            <v>510</v>
          </cell>
        </row>
        <row r="83">
          <cell r="B83">
            <v>600.1</v>
          </cell>
        </row>
        <row r="84">
          <cell r="B84">
            <v>600.20000000000005</v>
          </cell>
        </row>
        <row r="85">
          <cell r="B85">
            <v>600.29999999999995</v>
          </cell>
        </row>
        <row r="86">
          <cell r="B86">
            <v>600.4</v>
          </cell>
        </row>
        <row r="87">
          <cell r="B87">
            <v>600.5</v>
          </cell>
        </row>
        <row r="88">
          <cell r="B88" t="str">
            <v>610.1</v>
          </cell>
        </row>
        <row r="89">
          <cell r="B89">
            <v>610.20000000000005</v>
          </cell>
        </row>
        <row r="90">
          <cell r="B90" t="str">
            <v xml:space="preserve">45.4P </v>
          </cell>
        </row>
        <row r="91">
          <cell r="B91" t="str">
            <v xml:space="preserve">45,5P </v>
          </cell>
        </row>
        <row r="92">
          <cell r="B92">
            <v>620.1</v>
          </cell>
        </row>
        <row r="93">
          <cell r="B93">
            <v>620.20000000000005</v>
          </cell>
        </row>
        <row r="94">
          <cell r="B94">
            <v>620.29999999999995</v>
          </cell>
        </row>
        <row r="95">
          <cell r="B95">
            <v>621.1</v>
          </cell>
        </row>
        <row r="96">
          <cell r="B96">
            <v>621.20000000000005</v>
          </cell>
        </row>
        <row r="97">
          <cell r="B97">
            <v>621.29999999999995</v>
          </cell>
        </row>
        <row r="98">
          <cell r="B98">
            <v>621.4</v>
          </cell>
        </row>
        <row r="99">
          <cell r="B99">
            <v>621.5</v>
          </cell>
        </row>
        <row r="100">
          <cell r="B100">
            <v>621.6</v>
          </cell>
        </row>
        <row r="101">
          <cell r="B101">
            <v>622.1</v>
          </cell>
        </row>
        <row r="102">
          <cell r="B102">
            <v>622.20000000000005</v>
          </cell>
        </row>
        <row r="103">
          <cell r="B103">
            <v>622.29999999999995</v>
          </cell>
        </row>
        <row r="104">
          <cell r="B104">
            <v>622.4</v>
          </cell>
        </row>
        <row r="105">
          <cell r="B105">
            <v>622.5</v>
          </cell>
        </row>
        <row r="106">
          <cell r="B106">
            <v>630.1</v>
          </cell>
        </row>
        <row r="107">
          <cell r="B107" t="str">
            <v>630.1P</v>
          </cell>
        </row>
        <row r="108">
          <cell r="B108">
            <v>630.20000000000005</v>
          </cell>
        </row>
        <row r="109">
          <cell r="B109" t="str">
            <v xml:space="preserve">630.3 </v>
          </cell>
        </row>
        <row r="110">
          <cell r="B110">
            <v>630.4</v>
          </cell>
        </row>
        <row r="111">
          <cell r="B111" t="str">
            <v xml:space="preserve">630,4P </v>
          </cell>
        </row>
        <row r="112">
          <cell r="B112">
            <v>630.5</v>
          </cell>
        </row>
        <row r="113">
          <cell r="B113" t="str">
            <v>630.6</v>
          </cell>
        </row>
        <row r="114">
          <cell r="B114" t="str">
            <v>630.7</v>
          </cell>
        </row>
        <row r="115">
          <cell r="B115">
            <v>632</v>
          </cell>
        </row>
        <row r="116">
          <cell r="B116" t="str">
            <v>632.A</v>
          </cell>
        </row>
        <row r="117">
          <cell r="B117" t="str">
            <v xml:space="preserve">640.1 </v>
          </cell>
        </row>
        <row r="118">
          <cell r="B118">
            <v>640.20000000000005</v>
          </cell>
        </row>
        <row r="119">
          <cell r="B119">
            <v>640.29999999999995</v>
          </cell>
        </row>
        <row r="120">
          <cell r="B120" t="str">
            <v xml:space="preserve">640.5 </v>
          </cell>
        </row>
        <row r="121">
          <cell r="B121">
            <v>641</v>
          </cell>
        </row>
        <row r="122">
          <cell r="B122">
            <v>642.1</v>
          </cell>
        </row>
        <row r="123">
          <cell r="B123">
            <v>642.20000000000005</v>
          </cell>
        </row>
        <row r="124">
          <cell r="B124">
            <v>650.1</v>
          </cell>
        </row>
        <row r="125">
          <cell r="B125">
            <v>650.20000000000005</v>
          </cell>
        </row>
        <row r="126">
          <cell r="B126">
            <v>650.29999999999995</v>
          </cell>
        </row>
        <row r="127">
          <cell r="B127">
            <v>650.4</v>
          </cell>
        </row>
        <row r="128">
          <cell r="B128">
            <v>660.1</v>
          </cell>
        </row>
        <row r="129">
          <cell r="B129">
            <v>660.2</v>
          </cell>
        </row>
        <row r="130">
          <cell r="B130">
            <v>660.3</v>
          </cell>
        </row>
        <row r="131">
          <cell r="B131">
            <v>661</v>
          </cell>
        </row>
        <row r="132">
          <cell r="B132">
            <v>662.1</v>
          </cell>
        </row>
        <row r="133">
          <cell r="B133">
            <v>662.2</v>
          </cell>
        </row>
        <row r="134">
          <cell r="B134">
            <v>670.1</v>
          </cell>
        </row>
        <row r="135">
          <cell r="B135">
            <v>670.2</v>
          </cell>
        </row>
        <row r="136">
          <cell r="B136">
            <v>671</v>
          </cell>
        </row>
        <row r="137">
          <cell r="B137">
            <v>672</v>
          </cell>
        </row>
        <row r="138">
          <cell r="B138">
            <v>673</v>
          </cell>
        </row>
        <row r="139">
          <cell r="B139" t="str">
            <v>674.P</v>
          </cell>
        </row>
        <row r="140">
          <cell r="B140" t="str">
            <v>674.P</v>
          </cell>
        </row>
        <row r="141">
          <cell r="B141" t="str">
            <v>674.P</v>
          </cell>
        </row>
        <row r="142">
          <cell r="B142" t="str">
            <v xml:space="preserve">675.P </v>
          </cell>
        </row>
        <row r="143">
          <cell r="B143">
            <v>680.1</v>
          </cell>
        </row>
        <row r="144">
          <cell r="B144">
            <v>680.2</v>
          </cell>
        </row>
        <row r="145">
          <cell r="B145">
            <v>680.3</v>
          </cell>
        </row>
        <row r="146">
          <cell r="B146">
            <v>681.1</v>
          </cell>
        </row>
        <row r="147">
          <cell r="B147">
            <v>682</v>
          </cell>
        </row>
        <row r="148">
          <cell r="B148" t="str">
            <v>683,P</v>
          </cell>
        </row>
        <row r="149">
          <cell r="B149">
            <v>700.1</v>
          </cell>
        </row>
        <row r="150">
          <cell r="B150">
            <v>700.2</v>
          </cell>
        </row>
        <row r="151">
          <cell r="B151">
            <v>701</v>
          </cell>
        </row>
        <row r="152">
          <cell r="B152">
            <v>710.1</v>
          </cell>
        </row>
        <row r="153">
          <cell r="B153">
            <v>710.2</v>
          </cell>
        </row>
        <row r="154">
          <cell r="B154">
            <v>710.3</v>
          </cell>
        </row>
        <row r="155">
          <cell r="B155">
            <v>710.4</v>
          </cell>
        </row>
        <row r="156">
          <cell r="B156">
            <v>710.5</v>
          </cell>
        </row>
        <row r="157">
          <cell r="B157" t="str">
            <v>710.6P</v>
          </cell>
        </row>
        <row r="158">
          <cell r="B158">
            <v>720</v>
          </cell>
        </row>
        <row r="159">
          <cell r="B159">
            <v>730.1</v>
          </cell>
        </row>
        <row r="160">
          <cell r="B160">
            <v>730.2</v>
          </cell>
        </row>
        <row r="161">
          <cell r="B161">
            <v>730.3</v>
          </cell>
        </row>
        <row r="162">
          <cell r="B162" t="str">
            <v>731,P</v>
          </cell>
        </row>
        <row r="163">
          <cell r="B163">
            <v>740</v>
          </cell>
        </row>
        <row r="164">
          <cell r="B164">
            <v>741</v>
          </cell>
        </row>
        <row r="165">
          <cell r="B165" t="str">
            <v>750.P</v>
          </cell>
        </row>
        <row r="166">
          <cell r="B166">
            <v>800.1</v>
          </cell>
        </row>
        <row r="167">
          <cell r="B167">
            <v>800.2</v>
          </cell>
        </row>
        <row r="168">
          <cell r="B168">
            <v>800.3</v>
          </cell>
        </row>
        <row r="169">
          <cell r="B169">
            <v>800.4</v>
          </cell>
        </row>
        <row r="170">
          <cell r="B170">
            <v>810.1</v>
          </cell>
        </row>
        <row r="171">
          <cell r="B171">
            <v>810.2</v>
          </cell>
        </row>
        <row r="172">
          <cell r="B172">
            <v>820.1</v>
          </cell>
        </row>
        <row r="173">
          <cell r="B173">
            <v>820.2</v>
          </cell>
        </row>
        <row r="174">
          <cell r="B174">
            <v>900.1</v>
          </cell>
        </row>
        <row r="175">
          <cell r="B175">
            <v>900.2</v>
          </cell>
        </row>
        <row r="176">
          <cell r="B176">
            <v>900.3</v>
          </cell>
        </row>
      </sheetData>
      <sheetData sheetId="2" refreshError="1">
        <row r="12">
          <cell r="C12" t="str">
            <v>Andamio tubular</v>
          </cell>
        </row>
        <row r="13">
          <cell r="C13" t="str">
            <v>Buldozer Tipo D-4 o equivalente</v>
          </cell>
        </row>
        <row r="14">
          <cell r="C14" t="str">
            <v>Buldozer Tipo D-6 o equivalente</v>
          </cell>
        </row>
        <row r="15">
          <cell r="C15" t="str">
            <v>Buldozer Tipo D-7 o equivalente</v>
          </cell>
        </row>
        <row r="16">
          <cell r="C16" t="str">
            <v>Camabaja</v>
          </cell>
        </row>
        <row r="17">
          <cell r="C17" t="str">
            <v>Camioneta tipo 300</v>
          </cell>
        </row>
        <row r="18">
          <cell r="C18" t="str">
            <v>Campero</v>
          </cell>
        </row>
        <row r="19">
          <cell r="C19" t="str">
            <v>Cargador tipo CAT 910 o equivalente</v>
          </cell>
        </row>
        <row r="20">
          <cell r="C20" t="str">
            <v>Cargador tipo CAT 920 o equivalente</v>
          </cell>
        </row>
        <row r="21">
          <cell r="C21" t="str">
            <v>Cargador tipo CAT 930 o equivalente</v>
          </cell>
        </row>
        <row r="22">
          <cell r="C22" t="str">
            <v>Cargador tipo CAT 950 o equivalente</v>
          </cell>
        </row>
        <row r="23">
          <cell r="C23" t="str">
            <v>Carrotanque de agua (1000 galones)</v>
          </cell>
        </row>
        <row r="24">
          <cell r="C24" t="str">
            <v>Compactador vibratorio autopropulsado Tipo Dyn-CA-15</v>
          </cell>
        </row>
        <row r="25">
          <cell r="C25" t="str">
            <v>Cilindro compactador tipo triciclo</v>
          </cell>
        </row>
        <row r="26">
          <cell r="C26" t="str">
            <v>Compactador manual vibratorio (rana)</v>
          </cell>
        </row>
        <row r="27">
          <cell r="C27" t="str">
            <v>Compresor (125 pies3) con martillos</v>
          </cell>
        </row>
        <row r="28">
          <cell r="C28" t="str">
            <v>Camión doble troque</v>
          </cell>
        </row>
        <row r="29">
          <cell r="C29" t="str">
            <v>Equipo de sand blasting (chorro de arena)</v>
          </cell>
        </row>
        <row r="30">
          <cell r="C30" t="str">
            <v>Equipo de oxycorte (acetileno)</v>
          </cell>
        </row>
        <row r="31">
          <cell r="C31" t="str">
            <v>Equipo de perforación</v>
          </cell>
        </row>
        <row r="32">
          <cell r="C32" t="str">
            <v>Equipo de topografía (tránsito y nivel)</v>
          </cell>
        </row>
        <row r="33">
          <cell r="C33" t="str">
            <v>Equipo para pintura</v>
          </cell>
        </row>
        <row r="34">
          <cell r="C34" t="str">
            <v>Escoba mecánica (Barredora)</v>
          </cell>
        </row>
        <row r="35">
          <cell r="C35" t="str">
            <v>Esparcidor de gravilla</v>
          </cell>
        </row>
        <row r="36">
          <cell r="C36" t="str">
            <v>Fresadora para pavimento</v>
          </cell>
        </row>
        <row r="37">
          <cell r="C37" t="str">
            <v>Guadaña mecánica</v>
          </cell>
        </row>
        <row r="38">
          <cell r="C38" t="str">
            <v>Irrigador de asfalto (1000 galones)</v>
          </cell>
        </row>
        <row r="39">
          <cell r="C39" t="str">
            <v>Mezcladora de concreto (1 bulto)</v>
          </cell>
        </row>
        <row r="40">
          <cell r="C40" t="str">
            <v>Motobomba de 3"</v>
          </cell>
        </row>
        <row r="41">
          <cell r="C41" t="str">
            <v>Motobomba de 4"</v>
          </cell>
        </row>
        <row r="42">
          <cell r="C42" t="str">
            <v>Motoniveladora Tipo CAT 120 o equivalente</v>
          </cell>
        </row>
        <row r="43">
          <cell r="C43" t="str">
            <v>Retroexcavadora sobre llanta Tipo JD 410 o equivalente</v>
          </cell>
        </row>
        <row r="44">
          <cell r="C44" t="str">
            <v>Retroexcavadora sobre oruga Tipo JD 690 o equivalente</v>
          </cell>
        </row>
        <row r="45">
          <cell r="C45" t="str">
            <v>Terminadora de asfalto (Finisher)</v>
          </cell>
        </row>
        <row r="46">
          <cell r="C46" t="str">
            <v>Trituradora</v>
          </cell>
        </row>
        <row r="47">
          <cell r="C47" t="str">
            <v>Vehículo delineador</v>
          </cell>
        </row>
        <row r="48">
          <cell r="C48" t="str">
            <v>Vibrador de concreto</v>
          </cell>
        </row>
        <row r="49">
          <cell r="C49" t="str">
            <v>Volqueta de 6 m3</v>
          </cell>
        </row>
        <row r="50">
          <cell r="C50" t="str">
            <v>Motosierra</v>
          </cell>
        </row>
        <row r="51">
          <cell r="C51" t="str">
            <v>Compactador neumático</v>
          </cell>
        </row>
        <row r="52">
          <cell r="C52" t="str">
            <v>Pavimentadora deslizante (para conctreto hidraúlico))</v>
          </cell>
        </row>
        <row r="53">
          <cell r="C53" t="str">
            <v>Cortadora (para pavimento)</v>
          </cell>
        </row>
        <row r="54">
          <cell r="C54" t="str">
            <v>Herramienta menor ( 5% de mano de obra )</v>
          </cell>
        </row>
        <row r="55">
          <cell r="C55" t="str">
            <v>Herramienta menor ( 10% de mano de obra )</v>
          </cell>
        </row>
        <row r="56">
          <cell r="C56" t="str">
            <v>Herramienta menor ( 15% de mano de obra )</v>
          </cell>
        </row>
        <row r="59">
          <cell r="C59" t="str">
            <v>Asfalto natural (asfaltita)</v>
          </cell>
        </row>
        <row r="60">
          <cell r="C60" t="str">
            <v>Asfalto líquido (Ligante)</v>
          </cell>
        </row>
        <row r="61">
          <cell r="C61" t="str">
            <v>Mezcla densa en caliente MDC3 (mezcla en planta)</v>
          </cell>
        </row>
        <row r="62">
          <cell r="C62" t="str">
            <v>Mezcla densa en caliente MDC2 (mezcla en planta)</v>
          </cell>
        </row>
        <row r="63">
          <cell r="C63" t="str">
            <v>Mezcla densa en caliente MDC1 (mezcla en planta)</v>
          </cell>
        </row>
        <row r="64">
          <cell r="C64" t="str">
            <v>Cemento asfáltico (ligante)</v>
          </cell>
        </row>
        <row r="65">
          <cell r="C65" t="str">
            <v>Emulsión asfáltica de rotura lenta</v>
          </cell>
        </row>
        <row r="66">
          <cell r="C66" t="str">
            <v>Emulsión asfáltica de rotura rápida</v>
          </cell>
        </row>
        <row r="67">
          <cell r="C67" t="str">
            <v>Mezcla con emulsión (mezcla en planta)</v>
          </cell>
        </row>
        <row r="68">
          <cell r="C68" t="str">
            <v>Agregado pétreo para mezclas asfálticas</v>
          </cell>
        </row>
        <row r="69">
          <cell r="C69" t="str">
            <v>Agregado pétreo para concreto hidráulico</v>
          </cell>
        </row>
        <row r="70">
          <cell r="C70" t="str">
            <v>Arena lavada</v>
          </cell>
        </row>
        <row r="71">
          <cell r="C71" t="str">
            <v>Arena semilavada</v>
          </cell>
        </row>
        <row r="72">
          <cell r="C72" t="str">
            <v>Material triturado para filtros</v>
          </cell>
        </row>
        <row r="73">
          <cell r="C73" t="str">
            <v>Material de afirmado</v>
          </cell>
        </row>
        <row r="74">
          <cell r="C74" t="str">
            <v xml:space="preserve">Material seleccionado para relleno </v>
          </cell>
        </row>
        <row r="75">
          <cell r="C75" t="str">
            <v>Base granular</v>
          </cell>
        </row>
        <row r="76">
          <cell r="C76" t="str">
            <v>Subbase granular</v>
          </cell>
        </row>
        <row r="77">
          <cell r="C77" t="str">
            <v>Acero de refuerzo A-37</v>
          </cell>
        </row>
        <row r="78">
          <cell r="C78" t="str">
            <v>Acero de refuerzo PDR-60</v>
          </cell>
        </row>
        <row r="79">
          <cell r="C79" t="str">
            <v>Alambre negro para amarre</v>
          </cell>
        </row>
        <row r="80">
          <cell r="C80" t="str">
            <v>Alambre galvanizado</v>
          </cell>
        </row>
        <row r="81">
          <cell r="C81" t="str">
            <v>Cemento gris</v>
          </cell>
        </row>
        <row r="82">
          <cell r="C82" t="str">
            <v>Formaleta</v>
          </cell>
        </row>
        <row r="83">
          <cell r="C83" t="str">
            <v>Malla para gaviones (2 M3)</v>
          </cell>
        </row>
        <row r="84">
          <cell r="C84" t="str">
            <v>Piedra para gaviones</v>
          </cell>
        </row>
        <row r="85">
          <cell r="C85" t="str">
            <v>Piedra para mampostería</v>
          </cell>
        </row>
        <row r="86">
          <cell r="C86" t="str">
            <v>Tubería  de concreto simple, diametro 60 cms</v>
          </cell>
        </row>
        <row r="87">
          <cell r="C87" t="str">
            <v>Tubería concreto reforzado diametro 90 cm</v>
          </cell>
        </row>
        <row r="88">
          <cell r="C88" t="str">
            <v>Aditivo acelerante</v>
          </cell>
        </row>
        <row r="89">
          <cell r="C89" t="str">
            <v>Agua</v>
          </cell>
        </row>
        <row r="90">
          <cell r="C90" t="str">
            <v>Tubería PVC diametro 2 pulgadas</v>
          </cell>
        </row>
        <row r="91">
          <cell r="C91" t="str">
            <v>Tubería PVC perforada diametro 2.5 pulgadas</v>
          </cell>
        </row>
        <row r="92">
          <cell r="C92" t="str">
            <v>Tubería perforada PVC diametro 3 pulgadas</v>
          </cell>
        </row>
        <row r="93">
          <cell r="C93" t="str">
            <v>Tubería PVC diametro 4 pulgadas</v>
          </cell>
        </row>
        <row r="94">
          <cell r="C94" t="str">
            <v>Tubería perforada PVC diametro 4 pulgadas</v>
          </cell>
        </row>
        <row r="95">
          <cell r="C95" t="str">
            <v>Cimbra</v>
          </cell>
        </row>
        <row r="96">
          <cell r="C96" t="str">
            <v>Geotextil tipo tejido</v>
          </cell>
        </row>
        <row r="97">
          <cell r="C97" t="str">
            <v>Geotextil tipo no tejido</v>
          </cell>
        </row>
        <row r="98">
          <cell r="C98" t="str">
            <v>Captafaro</v>
          </cell>
        </row>
        <row r="99">
          <cell r="C99" t="str">
            <v>Defensa metálica y accsesorios</v>
          </cell>
        </row>
        <row r="100">
          <cell r="C100" t="str">
            <v>Indicador de alineamiento</v>
          </cell>
        </row>
        <row r="101">
          <cell r="C101" t="str">
            <v>Lámina metálica para señales</v>
          </cell>
        </row>
        <row r="102">
          <cell r="C102" t="str">
            <v>Mojón o poste de referencia</v>
          </cell>
        </row>
        <row r="103">
          <cell r="C103" t="str">
            <v>Pegante epóxico</v>
          </cell>
        </row>
        <row r="104">
          <cell r="C104" t="str">
            <v>Poste para señales</v>
          </cell>
        </row>
        <row r="106">
          <cell r="C106" t="str">
            <v>MATERIALES</v>
          </cell>
        </row>
        <row r="107">
          <cell r="C107" t="str">
            <v>Poste para defensa metálica</v>
          </cell>
        </row>
        <row r="108">
          <cell r="C108" t="str">
            <v>Señal temporal</v>
          </cell>
        </row>
        <row r="109">
          <cell r="C109" t="str">
            <v>Tacha reflectiva</v>
          </cell>
        </row>
        <row r="110">
          <cell r="C110" t="str">
            <v>Terminal y accesorios para defensa metálica</v>
          </cell>
        </row>
        <row r="111">
          <cell r="C111" t="str">
            <v>Esferas reflectivas</v>
          </cell>
        </row>
        <row r="112">
          <cell r="C112" t="str">
            <v>Pintura de tráfico</v>
          </cell>
        </row>
        <row r="113">
          <cell r="C113" t="str">
            <v>Pintura de aluminio</v>
          </cell>
        </row>
        <row r="114">
          <cell r="C114" t="str">
            <v>Pintura anticorrosiva</v>
          </cell>
        </row>
        <row r="115">
          <cell r="C115" t="str">
            <v>Arbol (hasta 30 cm)</v>
          </cell>
        </row>
        <row r="116">
          <cell r="C116" t="str">
            <v>Cespedones</v>
          </cell>
        </row>
        <row r="117">
          <cell r="C117" t="str">
            <v>Semillas para empradizar</v>
          </cell>
        </row>
        <row r="118">
          <cell r="C118" t="str">
            <v>Tierra abonada</v>
          </cell>
        </row>
        <row r="119">
          <cell r="C119" t="str">
            <v>Explosivos 75%</v>
          </cell>
        </row>
        <row r="120">
          <cell r="C120" t="str">
            <v>Fulminantes</v>
          </cell>
        </row>
        <row r="121">
          <cell r="C121" t="str">
            <v>Mecha lenta</v>
          </cell>
        </row>
        <row r="122">
          <cell r="C122" t="str">
            <v>Cordón detonante</v>
          </cell>
        </row>
        <row r="123">
          <cell r="C123" t="str">
            <v>Cepillo</v>
          </cell>
        </row>
        <row r="124">
          <cell r="C124" t="str">
            <v>Jabón detergente</v>
          </cell>
        </row>
        <row r="125">
          <cell r="C125" t="str">
            <v>Enzimas orgánicas</v>
          </cell>
        </row>
        <row r="126">
          <cell r="C126" t="str">
            <v>Concreto hidraúlico para pavimento MR-40</v>
          </cell>
        </row>
        <row r="127">
          <cell r="C127" t="str">
            <v>Formaleta Metálica</v>
          </cell>
        </row>
        <row r="131">
          <cell r="C131" t="str">
            <v>Maestro</v>
          </cell>
          <cell r="D131" t="str">
            <v>DÍA</v>
          </cell>
          <cell r="E131">
            <v>28000</v>
          </cell>
        </row>
        <row r="132">
          <cell r="C132" t="str">
            <v>Mampostero</v>
          </cell>
          <cell r="D132" t="str">
            <v>DÍA</v>
          </cell>
          <cell r="E132">
            <v>25000</v>
          </cell>
        </row>
        <row r="133">
          <cell r="C133" t="str">
            <v>Obrero</v>
          </cell>
          <cell r="D133" t="str">
            <v>DÍA</v>
          </cell>
          <cell r="E133">
            <v>11000</v>
          </cell>
        </row>
        <row r="134">
          <cell r="C134" t="str">
            <v>Oficial</v>
          </cell>
          <cell r="D134" t="str">
            <v>DÍA</v>
          </cell>
          <cell r="E134">
            <v>19000</v>
          </cell>
        </row>
        <row r="135">
          <cell r="C135" t="str">
            <v>Pintor</v>
          </cell>
          <cell r="D135" t="str">
            <v>DÍA</v>
          </cell>
          <cell r="E135">
            <v>21000</v>
          </cell>
        </row>
        <row r="136">
          <cell r="C136" t="str">
            <v>Ayudante</v>
          </cell>
          <cell r="D136" t="str">
            <v>DÍA</v>
          </cell>
          <cell r="E136">
            <v>11000</v>
          </cell>
        </row>
        <row r="137">
          <cell r="C137" t="str">
            <v>Inspector</v>
          </cell>
          <cell r="D137" t="str">
            <v>DÍA</v>
          </cell>
          <cell r="E137">
            <v>35000</v>
          </cell>
        </row>
        <row r="138">
          <cell r="C138" t="str">
            <v>Ingeniero</v>
          </cell>
          <cell r="D138" t="str">
            <v>MES</v>
          </cell>
          <cell r="E138">
            <v>3300000</v>
          </cell>
        </row>
        <row r="139">
          <cell r="C139" t="str">
            <v>Topógrafo</v>
          </cell>
          <cell r="D139" t="str">
            <v>DÍA</v>
          </cell>
          <cell r="E139">
            <v>45000</v>
          </cell>
        </row>
        <row r="140">
          <cell r="C140" t="str">
            <v>Cadenero</v>
          </cell>
          <cell r="D140" t="str">
            <v>DÍA</v>
          </cell>
          <cell r="E140">
            <v>40000</v>
          </cell>
        </row>
      </sheetData>
      <sheetData sheetId="3" refreshError="1"/>
      <sheetData sheetId="4" refreshError="1"/>
      <sheetData sheetId="5" refreshError="1"/>
      <sheetData sheetId="6" refreshError="1"/>
    </sheetDataSet>
  </externalBook>
</externalLink>
</file>

<file path=xl/externalLinks/externalLink5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ivil work"/>
    </sheetNames>
    <sheetDataSet>
      <sheetData sheetId="0" refreshError="1"/>
    </sheetDataSet>
  </externalBook>
</externalLink>
</file>

<file path=xl/externalLinks/externalLink5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álisis de precios"/>
      <sheetName val="Analisis de Precios Unitarios A"/>
    </sheetNames>
    <sheetDataSet>
      <sheetData sheetId="0"/>
      <sheetData sheetId="1"/>
      <sheetData sheetId="2"/>
      <sheetData sheetId="3"/>
      <sheetData sheetId="4"/>
      <sheetData sheetId="5" refreshError="1"/>
      <sheetData sheetId="6" refreshError="1"/>
    </sheetDataSet>
  </externalBook>
</externalLink>
</file>

<file path=xl/externalLinks/externalLink5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n-Unit"/>
      <sheetName val="2.01.02(1)"/>
      <sheetName val="2.01.02(2)"/>
      <sheetName val="2.01.02(3)"/>
      <sheetName val="2.01.03(1)"/>
      <sheetName val="2.01.03(2)"/>
      <sheetName val="2.01.03(3)"/>
      <sheetName val="2.03.02(1)"/>
      <sheetName val="2.03.02(2)"/>
      <sheetName val="2.03.02(3)"/>
      <sheetName val="2.03.03(1)"/>
      <sheetName val="2.03.03(2)"/>
      <sheetName val="2.03.03(3)"/>
      <sheetName val="2.03.04(1)"/>
      <sheetName val="2.03.04(2)"/>
      <sheetName val="2.03.04(3)"/>
      <sheetName val="2.03.05(1)"/>
      <sheetName val="2.03.05(2)"/>
      <sheetName val="2.03.05(3)"/>
      <sheetName val="2.04.02(1)"/>
      <sheetName val="2.04.02(2)"/>
      <sheetName val="2.04.02(3)"/>
      <sheetName val="2.04.03(1)"/>
      <sheetName val="2.04.03(2)"/>
      <sheetName val="2.04.03(3)"/>
      <sheetName val="2.04.04(1)"/>
      <sheetName val="2.04.04(2)"/>
      <sheetName val="2.04.04(3)"/>
      <sheetName val="1.05.01(1)"/>
      <sheetName val="1.05.01(2)"/>
      <sheetName val="1.05.01(3)"/>
      <sheetName val="6.00.01(1)"/>
      <sheetName val="6.00.01(2)"/>
      <sheetName val="6.00.01(3)"/>
      <sheetName val="6.00.02(1)"/>
      <sheetName val="6.00.02(2)"/>
      <sheetName val="6.00.02(3)"/>
      <sheetName val="6.00.03(1)"/>
      <sheetName val="6.00.03(2)"/>
      <sheetName val="6.00.03(3)"/>
      <sheetName val="6.00.04(1)"/>
      <sheetName val="6.00.04(2)"/>
      <sheetName val="6.00.04(3)"/>
      <sheetName val="6.00.05(1)"/>
      <sheetName val="6.00.05(2)"/>
      <sheetName val="6.00.05(3)"/>
      <sheetName val="6.02.01(1)"/>
      <sheetName val="6.02.01(2)"/>
      <sheetName val="6.02.01(3)"/>
      <sheetName val="6.02.02(1)"/>
      <sheetName val="6.02.02(2)"/>
      <sheetName val="6.02.02(3)"/>
      <sheetName val="6.02.03(1)"/>
      <sheetName val="6.02.03(2)"/>
      <sheetName val="6.02.03(3)"/>
      <sheetName val="6.02.04(1)"/>
      <sheetName val="6.02.04(2)"/>
      <sheetName val="6.02.04(3)"/>
      <sheetName val="6.02.05(1)"/>
      <sheetName val="6.02.05(2)"/>
      <sheetName val="6.02.05(3)"/>
      <sheetName val="6.02.06(1)"/>
      <sheetName val="6.02.06(2)"/>
      <sheetName val="6.02.06(3)"/>
      <sheetName val="6.02.07(1)"/>
      <sheetName val="2.10.04(2)"/>
      <sheetName val="2.10.04(3)"/>
      <sheetName val="2.10.05(1)"/>
      <sheetName val="2.10.05(2)"/>
      <sheetName val="2.10.05(3)"/>
      <sheetName val="2.10.06(1)"/>
      <sheetName val="2.10.06(2)"/>
      <sheetName val="2.10.06(3)"/>
      <sheetName val="2.14.01(1)"/>
      <sheetName val="2.14.01(2)"/>
      <sheetName val="2.14.01(3)"/>
      <sheetName val="2.14.02(1)"/>
      <sheetName val="2.14.02(2)"/>
      <sheetName val="2.14.02(3)"/>
      <sheetName val="2.17.01(1)"/>
      <sheetName val="2.17.01(2)"/>
      <sheetName val="2.17.01(3)"/>
      <sheetName val="2.17.02(1)"/>
      <sheetName val="2.17.02(2)"/>
      <sheetName val="2.17.02(3)"/>
      <sheetName val="2.20.02(1)"/>
      <sheetName val="2.20.02(2)"/>
      <sheetName val="2.20.02(3)"/>
      <sheetName val="2.21.01(1)"/>
      <sheetName val="2.21.01(2)"/>
      <sheetName val="2.21.01(3)"/>
      <sheetName val="2.21.02(1)"/>
      <sheetName val="2.21.02(2)"/>
      <sheetName val="2.21.02(3)"/>
      <sheetName val="2.21.03(1)"/>
      <sheetName val="2.21.03(2)"/>
      <sheetName val="2.21.03(3)"/>
      <sheetName val="2.22.01(1)"/>
      <sheetName val="2.22.01(2)"/>
      <sheetName val="2.22.01(3)"/>
      <sheetName val="2.23.01(1)"/>
      <sheetName val="2.23.01(2)"/>
      <sheetName val="2.23.01(3)"/>
      <sheetName val="2.24.01(1)"/>
      <sheetName val="2.24.01(2)"/>
      <sheetName val="2.24.01(3)"/>
      <sheetName val="2.25.01(1)"/>
      <sheetName val="2.25.01(2)"/>
      <sheetName val="2.25.01(3)"/>
      <sheetName val="2.26.01(1)"/>
      <sheetName val="2.26.01(2)"/>
      <sheetName val="2.26.01(3)"/>
      <sheetName val="3.01.01(1)"/>
      <sheetName val="3.01.01(2)"/>
      <sheetName val="3.01.01(3)"/>
      <sheetName val="3.02.01(1)"/>
      <sheetName val="3.02.01(2)"/>
      <sheetName val="3.02.01(3)"/>
      <sheetName val="3.03.02(1)"/>
      <sheetName val="3.03.02(2)"/>
      <sheetName val="3.03.02(3)"/>
      <sheetName val="3.03.11(1)"/>
      <sheetName val="3.03.11(2)"/>
      <sheetName val="3.03.11(3)"/>
      <sheetName val="3.08.05(1)"/>
      <sheetName val="3.08.05(2)"/>
      <sheetName val="3.08.05(3)"/>
      <sheetName val="3.08.06(1)"/>
      <sheetName val="3.08.06(2)"/>
      <sheetName val="3.08.06(3)"/>
      <sheetName val="4.01.01(1)"/>
      <sheetName val="4.01.01(2)"/>
      <sheetName val="4.01.01(3)"/>
      <sheetName val="4.02.01(1)"/>
      <sheetName val="4.02.01(2)"/>
      <sheetName val="4.02.01(3)"/>
      <sheetName val="4.03.01(1)"/>
      <sheetName val="4.03.01(2)"/>
      <sheetName val="4.03.01(3)"/>
      <sheetName val="4.05.01(1)"/>
      <sheetName val="4.05.01(2)"/>
      <sheetName val="4.05.01(3)"/>
      <sheetName val="Hoja3"/>
      <sheetName val="Hoja2"/>
      <sheetName val="Hoja1"/>
      <sheetName val="1.01.01(1)"/>
      <sheetName val="A. P. U."/>
      <sheetName val="INDICMICROEMP"/>
      <sheetName val="Otros"/>
      <sheetName val="Equipo"/>
      <sheetName val="2_01_02(1)1"/>
      <sheetName val="2_01_02(2)1"/>
      <sheetName val="2_01_02(3)1"/>
      <sheetName val="2_01_03(1)1"/>
      <sheetName val="2_01_03(2)1"/>
      <sheetName val="2_01_03(3)1"/>
      <sheetName val="2_03_02(1)1"/>
      <sheetName val="2_03_02(2)1"/>
      <sheetName val="2_03_02(3)1"/>
      <sheetName val="2_03_03(1)1"/>
      <sheetName val="2_03_03(2)1"/>
      <sheetName val="2_03_03(3)1"/>
      <sheetName val="2_03_04(1)1"/>
      <sheetName val="2_03_04(2)1"/>
      <sheetName val="2_03_04(3)1"/>
      <sheetName val="2_03_05(1)1"/>
      <sheetName val="2_03_05(2)1"/>
      <sheetName val="2_03_05(3)1"/>
      <sheetName val="2_04_02(1)1"/>
      <sheetName val="2_04_02(2)1"/>
      <sheetName val="2_04_02(3)1"/>
      <sheetName val="2_04_03(1)1"/>
      <sheetName val="2_04_03(2)1"/>
      <sheetName val="2_04_03(3)1"/>
      <sheetName val="2_04_04(1)1"/>
      <sheetName val="2_04_04(2)1"/>
      <sheetName val="2_04_04(3)1"/>
      <sheetName val="1_05_01(1)1"/>
      <sheetName val="1_05_01(2)1"/>
      <sheetName val="1_05_01(3)1"/>
      <sheetName val="6_00_01(1)1"/>
      <sheetName val="6_00_01(2)1"/>
      <sheetName val="6_00_01(3)1"/>
      <sheetName val="6_00_02(1)1"/>
      <sheetName val="6_00_02(2)1"/>
      <sheetName val="6_00_02(3)1"/>
      <sheetName val="6_00_03(1)1"/>
      <sheetName val="6_00_03(2)1"/>
      <sheetName val="6_00_03(3)1"/>
      <sheetName val="6_00_04(1)1"/>
      <sheetName val="6_00_04(2)1"/>
      <sheetName val="6_00_04(3)1"/>
      <sheetName val="6_00_05(1)1"/>
      <sheetName val="6_00_05(2)1"/>
      <sheetName val="6_00_05(3)1"/>
      <sheetName val="6_02_01(1)1"/>
      <sheetName val="6_02_01(2)1"/>
      <sheetName val="6_02_01(3)1"/>
      <sheetName val="6_02_02(1)1"/>
      <sheetName val="6_02_02(2)1"/>
      <sheetName val="6_02_02(3)1"/>
      <sheetName val="6_02_03(1)1"/>
      <sheetName val="6_02_03(2)1"/>
      <sheetName val="6_02_03(3)1"/>
      <sheetName val="6_02_04(1)1"/>
      <sheetName val="6_02_04(2)1"/>
      <sheetName val="6_02_04(3)1"/>
      <sheetName val="6_02_05(1)1"/>
      <sheetName val="6_02_05(2)1"/>
      <sheetName val="6_02_05(3)1"/>
      <sheetName val="6_02_06(1)1"/>
      <sheetName val="6_02_06(2)1"/>
      <sheetName val="6_02_06(3)1"/>
      <sheetName val="6_02_07(1)1"/>
      <sheetName val="2_10_04(2)1"/>
      <sheetName val="2_10_04(3)1"/>
      <sheetName val="2_10_05(1)1"/>
      <sheetName val="2_10_05(2)1"/>
      <sheetName val="2_10_05(3)1"/>
      <sheetName val="2_10_06(1)1"/>
      <sheetName val="2_10_06(2)1"/>
      <sheetName val="2_10_06(3)1"/>
      <sheetName val="2_14_01(1)1"/>
      <sheetName val="2_14_01(2)1"/>
      <sheetName val="2_14_01(3)1"/>
      <sheetName val="2_14_02(1)1"/>
      <sheetName val="2_14_02(2)1"/>
      <sheetName val="2_14_02(3)1"/>
      <sheetName val="2_17_01(1)1"/>
      <sheetName val="2_17_01(2)1"/>
      <sheetName val="2_17_01(3)1"/>
      <sheetName val="2_17_02(1)1"/>
      <sheetName val="2_17_02(2)1"/>
      <sheetName val="2_17_02(3)1"/>
      <sheetName val="2_20_02(1)1"/>
      <sheetName val="2_20_02(2)1"/>
      <sheetName val="2_20_02(3)1"/>
      <sheetName val="2_21_01(1)1"/>
      <sheetName val="2_21_01(2)1"/>
      <sheetName val="2_21_01(3)1"/>
      <sheetName val="2_21_02(1)1"/>
      <sheetName val="2_21_02(2)1"/>
      <sheetName val="2_21_02(3)1"/>
      <sheetName val="2_21_03(1)1"/>
      <sheetName val="2_21_03(2)1"/>
      <sheetName val="2_21_03(3)1"/>
      <sheetName val="2_22_01(1)1"/>
      <sheetName val="2_22_01(2)1"/>
      <sheetName val="2_22_01(3)1"/>
      <sheetName val="2_23_01(1)1"/>
      <sheetName val="2_23_01(2)1"/>
      <sheetName val="2_23_01(3)1"/>
      <sheetName val="2_24_01(1)1"/>
      <sheetName val="2_24_01(2)1"/>
      <sheetName val="2_24_01(3)1"/>
      <sheetName val="2_25_01(1)1"/>
      <sheetName val="2_25_01(2)1"/>
      <sheetName val="2_25_01(3)1"/>
      <sheetName val="2_26_01(1)1"/>
      <sheetName val="2_26_01(2)1"/>
      <sheetName val="2_26_01(3)1"/>
      <sheetName val="3_01_01(1)1"/>
      <sheetName val="3_01_01(2)1"/>
      <sheetName val="3_01_01(3)1"/>
      <sheetName val="3_02_01(1)1"/>
      <sheetName val="3_02_01(2)1"/>
      <sheetName val="3_02_01(3)1"/>
      <sheetName val="3_03_02(1)1"/>
      <sheetName val="3_03_02(2)1"/>
      <sheetName val="3_03_02(3)1"/>
      <sheetName val="3_03_11(1)1"/>
      <sheetName val="3_03_11(2)1"/>
      <sheetName val="3_03_11(3)1"/>
      <sheetName val="3_08_05(1)1"/>
      <sheetName val="3_08_05(2)1"/>
      <sheetName val="3_08_05(3)1"/>
      <sheetName val="3_08_06(1)1"/>
      <sheetName val="3_08_06(2)1"/>
      <sheetName val="3_08_06(3)1"/>
      <sheetName val="4_01_01(1)1"/>
      <sheetName val="4_01_01(2)1"/>
      <sheetName val="4_01_01(3)1"/>
      <sheetName val="4_02_01(1)1"/>
      <sheetName val="4_02_01(2)1"/>
      <sheetName val="4_02_01(3)1"/>
      <sheetName val="4_03_01(1)1"/>
      <sheetName val="4_03_01(2)1"/>
      <sheetName val="4_03_01(3)1"/>
      <sheetName val="4_05_01(1)1"/>
      <sheetName val="4_05_01(2)1"/>
      <sheetName val="4_05_01(3)1"/>
      <sheetName val="1_01_01(1)1"/>
      <sheetName val="A__P__U_1"/>
      <sheetName val="2_01_02(1)"/>
      <sheetName val="2_01_02(2)"/>
      <sheetName val="2_01_02(3)"/>
      <sheetName val="2_01_03(1)"/>
      <sheetName val="2_01_03(2)"/>
      <sheetName val="2_01_03(3)"/>
      <sheetName val="2_03_02(1)"/>
      <sheetName val="2_03_02(2)"/>
      <sheetName val="2_03_02(3)"/>
      <sheetName val="2_03_03(1)"/>
      <sheetName val="2_03_03(2)"/>
      <sheetName val="2_03_03(3)"/>
      <sheetName val="2_03_04(1)"/>
      <sheetName val="2_03_04(2)"/>
      <sheetName val="2_03_04(3)"/>
      <sheetName val="2_03_05(1)"/>
      <sheetName val="2_03_05(2)"/>
      <sheetName val="2_03_05(3)"/>
      <sheetName val="2_04_02(1)"/>
      <sheetName val="2_04_02(2)"/>
      <sheetName val="2_04_02(3)"/>
      <sheetName val="2_04_03(1)"/>
      <sheetName val="2_04_03(2)"/>
      <sheetName val="2_04_03(3)"/>
      <sheetName val="2_04_04(1)"/>
      <sheetName val="2_04_04(2)"/>
      <sheetName val="2_04_04(3)"/>
      <sheetName val="1_05_01(1)"/>
      <sheetName val="1_05_01(2)"/>
      <sheetName val="1_05_01(3)"/>
      <sheetName val="6_00_01(1)"/>
      <sheetName val="6_00_01(2)"/>
      <sheetName val="6_00_01(3)"/>
      <sheetName val="6_00_02(1)"/>
      <sheetName val="6_00_02(2)"/>
      <sheetName val="6_00_02(3)"/>
      <sheetName val="6_00_03(1)"/>
      <sheetName val="6_00_03(2)"/>
      <sheetName val="6_00_03(3)"/>
      <sheetName val="6_00_04(1)"/>
      <sheetName val="6_00_04(2)"/>
      <sheetName val="6_00_04(3)"/>
      <sheetName val="6_00_05(1)"/>
      <sheetName val="6_00_05(2)"/>
      <sheetName val="6_00_05(3)"/>
      <sheetName val="6_02_01(1)"/>
      <sheetName val="6_02_01(2)"/>
      <sheetName val="6_02_01(3)"/>
      <sheetName val="6_02_02(1)"/>
      <sheetName val="6_02_02(2)"/>
      <sheetName val="6_02_02(3)"/>
      <sheetName val="6_02_03(1)"/>
      <sheetName val="6_02_03(2)"/>
      <sheetName val="6_02_03(3)"/>
      <sheetName val="6_02_04(1)"/>
      <sheetName val="6_02_04(2)"/>
      <sheetName val="6_02_04(3)"/>
      <sheetName val="6_02_05(1)"/>
      <sheetName val="6_02_05(2)"/>
      <sheetName val="6_02_05(3)"/>
      <sheetName val="6_02_06(1)"/>
      <sheetName val="6_02_06(2)"/>
      <sheetName val="6_02_06(3)"/>
      <sheetName val="6_02_07(1)"/>
      <sheetName val="2_10_04(2)"/>
      <sheetName val="2_10_04(3)"/>
      <sheetName val="2_10_05(1)"/>
      <sheetName val="2_10_05(2)"/>
      <sheetName val="2_10_05(3)"/>
      <sheetName val="2_10_06(1)"/>
      <sheetName val="2_10_06(2)"/>
      <sheetName val="2_10_06(3)"/>
      <sheetName val="2_14_01(1)"/>
      <sheetName val="2_14_01(2)"/>
      <sheetName val="2_14_01(3)"/>
      <sheetName val="2_14_02(1)"/>
      <sheetName val="2_14_02(2)"/>
      <sheetName val="2_14_02(3)"/>
      <sheetName val="2_17_01(1)"/>
      <sheetName val="2_17_01(2)"/>
      <sheetName val="2_17_01(3)"/>
      <sheetName val="2_17_02(1)"/>
      <sheetName val="2_17_02(2)"/>
      <sheetName val="2_17_02(3)"/>
      <sheetName val="2_20_02(1)"/>
      <sheetName val="2_20_02(2)"/>
      <sheetName val="2_20_02(3)"/>
      <sheetName val="2_21_01(1)"/>
      <sheetName val="2_21_01(2)"/>
      <sheetName val="2_21_01(3)"/>
      <sheetName val="2_21_02(1)"/>
      <sheetName val="2_21_02(2)"/>
      <sheetName val="2_21_02(3)"/>
      <sheetName val="2_21_03(1)"/>
      <sheetName val="2_21_03(2)"/>
      <sheetName val="2_21_03(3)"/>
      <sheetName val="2_22_01(1)"/>
      <sheetName val="2_22_01(2)"/>
      <sheetName val="2_22_01(3)"/>
      <sheetName val="2_23_01(1)"/>
      <sheetName val="2_23_01(2)"/>
      <sheetName val="2_23_01(3)"/>
      <sheetName val="2_24_01(1)"/>
      <sheetName val="2_24_01(2)"/>
      <sheetName val="2_24_01(3)"/>
      <sheetName val="2_25_01(1)"/>
      <sheetName val="2_25_01(2)"/>
      <sheetName val="2_25_01(3)"/>
      <sheetName val="2_26_01(1)"/>
      <sheetName val="2_26_01(2)"/>
      <sheetName val="2_26_01(3)"/>
      <sheetName val="3_01_01(1)"/>
      <sheetName val="3_01_01(2)"/>
      <sheetName val="3_01_01(3)"/>
      <sheetName val="3_02_01(1)"/>
      <sheetName val="3_02_01(2)"/>
      <sheetName val="3_02_01(3)"/>
      <sheetName val="3_03_02(1)"/>
      <sheetName val="3_03_02(2)"/>
      <sheetName val="3_03_02(3)"/>
      <sheetName val="3_03_11(1)"/>
      <sheetName val="3_03_11(2)"/>
      <sheetName val="3_03_11(3)"/>
      <sheetName val="3_08_05(1)"/>
      <sheetName val="3_08_05(2)"/>
      <sheetName val="3_08_05(3)"/>
      <sheetName val="3_08_06(1)"/>
      <sheetName val="3_08_06(2)"/>
      <sheetName val="3_08_06(3)"/>
      <sheetName val="4_01_01(1)"/>
      <sheetName val="4_01_01(2)"/>
      <sheetName val="4_01_01(3)"/>
      <sheetName val="4_02_01(1)"/>
      <sheetName val="4_02_01(2)"/>
      <sheetName val="4_02_01(3)"/>
      <sheetName val="4_03_01(1)"/>
      <sheetName val="4_03_01(2)"/>
      <sheetName val="4_03_01(3)"/>
      <sheetName val="4_05_01(1)"/>
      <sheetName val="4_05_01(2)"/>
      <sheetName val="4_05_01(3)"/>
      <sheetName val="1_01_01(1)"/>
      <sheetName val="A__P__U_"/>
      <sheetName val="Formatos"/>
      <sheetName val="COSTOS OFICINA"/>
      <sheetName val="Accidentalidad"/>
      <sheetName val="Causa Posible"/>
      <sheetName val="Elementos Involucrados"/>
      <sheetName val="Res-Accide-10"/>
      <sheetName val="ESTADO RED"/>
      <sheetName val="CARRETERAS"/>
      <sheetName val="GENERALIDADES "/>
      <sheetName val="INSUMOS"/>
      <sheetName val="A.P.U."/>
      <sheetName val="A.P.U. (2)"/>
      <sheetName val="RESUMEN VIAS"/>
      <sheetName val="COSTOS POR KM"/>
      <sheetName val="RESUMEN UNITARIOS"/>
      <sheetName val="PORTADA "/>
      <sheetName val="INDICE"/>
      <sheetName val="Materiales"/>
      <sheetName val="200.1"/>
      <sheetName val="200.2"/>
      <sheetName val="201.1"/>
      <sheetName val="201.2"/>
      <sheetName val="201.3"/>
      <sheetName val="201.4"/>
      <sheetName val="201.8"/>
      <sheetName val="201.10"/>
      <sheetName val="201.11"/>
      <sheetName val="201.12"/>
      <sheetName val="201.13"/>
      <sheetName val="201.14"/>
      <sheetName val="201.15"/>
      <sheetName val="201.16"/>
      <sheetName val="201.17"/>
      <sheetName val="201.18"/>
      <sheetName val="201.19"/>
      <sheetName val="201.20"/>
      <sheetName val="201.21"/>
      <sheetName val="201.5"/>
      <sheetName val="201.6"/>
      <sheetName val="201.7"/>
      <sheetName val="201.9"/>
      <sheetName val="203.1"/>
      <sheetName val="203.2"/>
      <sheetName val="203.3"/>
      <sheetName val="203.4"/>
      <sheetName val="203.5"/>
      <sheetName val="203.6"/>
      <sheetName val="203.7"/>
      <sheetName val="203.8"/>
      <sheetName val="203.9"/>
      <sheetName val="203.10"/>
      <sheetName val="203.11"/>
      <sheetName val="203.12"/>
      <sheetName val="210.1.1"/>
      <sheetName val="210.1.2"/>
      <sheetName val="210.2.1"/>
      <sheetName val="210.2.2"/>
      <sheetName val="210.2.3"/>
      <sheetName val="210.2.4"/>
      <sheetName val="211.1"/>
      <sheetName val="220.1"/>
      <sheetName val="221.1"/>
      <sheetName val="221.2"/>
      <sheetName val="223.1"/>
      <sheetName val="223.2"/>
      <sheetName val="223.3"/>
      <sheetName val="230.1"/>
      <sheetName val="231.1"/>
      <sheetName val="232.1"/>
      <sheetName val="233.1"/>
      <sheetName val="233.10"/>
      <sheetName val="234.1"/>
      <sheetName val="235.1"/>
      <sheetName val="235.10"/>
      <sheetName val="235.11"/>
      <sheetName val="236.1"/>
      <sheetName val="236.10"/>
      <sheetName val="236.11"/>
      <sheetName val="310.1"/>
      <sheetName val="311.1"/>
      <sheetName val="312.1"/>
      <sheetName val="312.2"/>
      <sheetName val="312.3"/>
      <sheetName val="312.4"/>
      <sheetName val="320.1"/>
      <sheetName val="320.2"/>
      <sheetName val="320.3"/>
      <sheetName val="320.4"/>
      <sheetName val="320.5"/>
      <sheetName val="320.6"/>
      <sheetName val="330.1"/>
      <sheetName val="330.2"/>
      <sheetName val="330.3"/>
      <sheetName val="330.4"/>
      <sheetName val="330.5"/>
      <sheetName val="330.6"/>
      <sheetName val="340.1"/>
      <sheetName val="340.2"/>
      <sheetName val="340.3"/>
      <sheetName val="350.1"/>
      <sheetName val="350.10"/>
      <sheetName val="350.11"/>
      <sheetName val="350.12"/>
      <sheetName val="350.13"/>
      <sheetName val="350.14"/>
      <sheetName val="350.2"/>
      <sheetName val="350.3"/>
      <sheetName val="350.4"/>
      <sheetName val="351.1"/>
      <sheetName val="351.10"/>
      <sheetName val="351.11"/>
      <sheetName val="351.12"/>
      <sheetName val="351.2"/>
      <sheetName val="410.1"/>
      <sheetName val="410.2"/>
      <sheetName val="410.3"/>
      <sheetName val="411.1"/>
      <sheetName val="411.2"/>
      <sheetName val="411.3"/>
      <sheetName val="411.4"/>
      <sheetName val="413.1"/>
      <sheetName val="413.2"/>
      <sheetName val="413.3"/>
      <sheetName val="414.1"/>
      <sheetName val="414.2"/>
      <sheetName val="414.3"/>
      <sheetName val="414.4"/>
      <sheetName val="414.5"/>
      <sheetName val="414.6"/>
      <sheetName val="415.1"/>
      <sheetName val="420.1"/>
      <sheetName val="420.2"/>
      <sheetName val="420.3"/>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10"/>
      <sheetName val="450.11"/>
      <sheetName val="450.12"/>
      <sheetName val="450.2"/>
      <sheetName val="450.3"/>
      <sheetName val="450.4"/>
      <sheetName val="450.5"/>
      <sheetName val="450.6"/>
      <sheetName val="450.7"/>
      <sheetName val="450.8"/>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5.1"/>
      <sheetName val="465.2"/>
      <sheetName val="466.1"/>
      <sheetName val="466.2"/>
      <sheetName val="500.1"/>
      <sheetName val="500.2"/>
      <sheetName val="501.1"/>
      <sheetName val="501.10"/>
      <sheetName val="501.20"/>
      <sheetName val="505.1"/>
      <sheetName val="510.1"/>
      <sheetName val="600.1.1"/>
      <sheetName val="600.2.1"/>
      <sheetName val="600.2.2"/>
      <sheetName val="600.2.3"/>
      <sheetName val="600.2.3P"/>
      <sheetName val="600.2.4"/>
      <sheetName val="610.1"/>
      <sheetName val="610.2"/>
      <sheetName val="610.3"/>
      <sheetName val="610.4"/>
      <sheetName val="610.5"/>
      <sheetName val="610.6"/>
      <sheetName val="610.7"/>
      <sheetName val="620.1"/>
      <sheetName val="620.2"/>
      <sheetName val="620.3"/>
      <sheetName val="621.1"/>
      <sheetName val="621.2"/>
      <sheetName val="621.3"/>
      <sheetName val="621.4"/>
      <sheetName val="621.5"/>
      <sheetName val="621.6"/>
      <sheetName val="621.7"/>
      <sheetName val="622.1"/>
      <sheetName val="622.2"/>
      <sheetName val="622.3"/>
      <sheetName val="622.4"/>
      <sheetName val="622.5"/>
      <sheetName val="623.1"/>
      <sheetName val="623.2"/>
      <sheetName val="630.1"/>
      <sheetName val="630.1P"/>
      <sheetName val="630.2"/>
      <sheetName val="630.3"/>
      <sheetName val="630.4"/>
      <sheetName val="632.1"/>
      <sheetName val="640.1"/>
      <sheetName val="640.2"/>
      <sheetName val="641.1"/>
      <sheetName val="641.2"/>
      <sheetName val="642.1"/>
      <sheetName val="642.2"/>
      <sheetName val="650.1"/>
      <sheetName val="650.2"/>
      <sheetName val="650.3"/>
      <sheetName val="650.4"/>
      <sheetName val="660.1"/>
      <sheetName val="661.1 "/>
      <sheetName val="662.1"/>
      <sheetName val="662.2"/>
      <sheetName val="663.1"/>
      <sheetName val="670.1"/>
      <sheetName val="670.2"/>
      <sheetName val="670.3"/>
      <sheetName val="670.4"/>
      <sheetName val="670.5"/>
      <sheetName val="671.1"/>
      <sheetName val="671.2"/>
      <sheetName val="671.3"/>
      <sheetName val="671.4"/>
      <sheetName val="672.1"/>
      <sheetName val="672.2"/>
      <sheetName val="672.3"/>
      <sheetName val="672.4"/>
      <sheetName val="673.1"/>
      <sheetName val="673.2"/>
      <sheetName val="673.3"/>
      <sheetName val="673.3 (2)"/>
      <sheetName val="674.1"/>
      <sheetName val="674.2"/>
      <sheetName val="680.1"/>
      <sheetName val="680.2"/>
      <sheetName val="680.3"/>
      <sheetName val="681.1"/>
      <sheetName val="681.2"/>
      <sheetName val="681.3"/>
      <sheetName val="681.4"/>
      <sheetName val="682.1"/>
      <sheetName val="682.2"/>
      <sheetName val="682.3"/>
      <sheetName val="682.4"/>
      <sheetName val="683.1"/>
      <sheetName val="683.2"/>
      <sheetName val="683.3"/>
      <sheetName val="683.4"/>
      <sheetName val="683.5"/>
      <sheetName val="690.1"/>
      <sheetName val="700.1"/>
      <sheetName val="700.2"/>
      <sheetName val="700.3"/>
      <sheetName val="COSTOS SEMANALES"/>
      <sheetName val="Prog.Inver (2)"/>
      <sheetName val="APU"/>
      <sheetName val="PRECIOS"/>
      <sheetName val="Datos-Gráfica-Apartada"/>
    </sheetNames>
    <sheetDataSet>
      <sheetData sheetId="0" refreshError="1"/>
      <sheetData sheetId="1" refreshError="1"/>
      <sheetData sheetId="2" refreshError="1"/>
      <sheetData sheetId="3" refreshError="1">
        <row r="3">
          <cell r="A3" t="str">
            <v>CODIGO</v>
          </cell>
          <cell r="B3" t="str">
            <v>INSUMO</v>
          </cell>
          <cell r="C3" t="str">
            <v>UNIDAD</v>
          </cell>
          <cell r="H3" t="str">
            <v>PROVEEDOR</v>
          </cell>
        </row>
        <row r="4">
          <cell r="A4" t="str">
            <v>M0022</v>
          </cell>
          <cell r="B4" t="str">
            <v>AGUA</v>
          </cell>
          <cell r="C4" t="str">
            <v>LT</v>
          </cell>
          <cell r="E4">
            <v>12</v>
          </cell>
          <cell r="F4">
            <v>13.799999999999999</v>
          </cell>
          <cell r="G4">
            <v>15.600000000000001</v>
          </cell>
          <cell r="H4" t="str">
            <v>EAAB</v>
          </cell>
        </row>
        <row r="5">
          <cell r="A5" t="str">
            <v>M0023</v>
          </cell>
          <cell r="B5" t="str">
            <v>CEMENTO GRIS</v>
          </cell>
          <cell r="C5" t="str">
            <v>KG</v>
          </cell>
          <cell r="E5">
            <v>210</v>
          </cell>
          <cell r="F5">
            <v>241.49999999999997</v>
          </cell>
          <cell r="G5">
            <v>273</v>
          </cell>
        </row>
        <row r="6">
          <cell r="A6" t="str">
            <v>M0032</v>
          </cell>
          <cell r="B6" t="str">
            <v>ASFALTO MC 70</v>
          </cell>
          <cell r="C6" t="str">
            <v>LT</v>
          </cell>
          <cell r="E6">
            <v>250</v>
          </cell>
          <cell r="F6">
            <v>287.5</v>
          </cell>
          <cell r="G6">
            <v>325</v>
          </cell>
          <cell r="H6" t="str">
            <v>ECOPETROL</v>
          </cell>
        </row>
        <row r="7">
          <cell r="A7" t="str">
            <v>M0101</v>
          </cell>
          <cell r="B7" t="str">
            <v>CONCRETO 2500 PSI</v>
          </cell>
          <cell r="C7" t="str">
            <v>M3</v>
          </cell>
          <cell r="E7">
            <v>120000</v>
          </cell>
          <cell r="F7">
            <v>138000</v>
          </cell>
          <cell r="G7">
            <v>156000</v>
          </cell>
          <cell r="H7" t="str">
            <v>CENTRAL DE MEZCLAS</v>
          </cell>
        </row>
        <row r="8">
          <cell r="A8" t="str">
            <v>M0102</v>
          </cell>
          <cell r="B8" t="str">
            <v>CONCRETO 4000 PSI</v>
          </cell>
          <cell r="C8" t="str">
            <v>M3</v>
          </cell>
          <cell r="E8">
            <v>150000</v>
          </cell>
          <cell r="F8">
            <v>172500</v>
          </cell>
          <cell r="G8">
            <v>195000</v>
          </cell>
          <cell r="H8" t="str">
            <v>CENTRAL DE MEZCLAS</v>
          </cell>
        </row>
        <row r="9">
          <cell r="A9" t="str">
            <v>M0103</v>
          </cell>
          <cell r="B9" t="str">
            <v>CONCRETO CICLOPEO</v>
          </cell>
          <cell r="C9" t="str">
            <v>M3</v>
          </cell>
          <cell r="E9">
            <v>115000</v>
          </cell>
          <cell r="F9">
            <v>132250</v>
          </cell>
          <cell r="G9">
            <v>149500</v>
          </cell>
          <cell r="H9" t="str">
            <v>RECEBERA</v>
          </cell>
        </row>
        <row r="10">
          <cell r="A10" t="str">
            <v>M0104</v>
          </cell>
          <cell r="B10" t="str">
            <v>CONCRETO SOLADOS</v>
          </cell>
          <cell r="C10" t="str">
            <v>M3</v>
          </cell>
          <cell r="E10">
            <v>115000</v>
          </cell>
          <cell r="F10">
            <v>132250</v>
          </cell>
          <cell r="G10">
            <v>149500</v>
          </cell>
          <cell r="H10" t="str">
            <v>CENTRAL DE MEZCLAS</v>
          </cell>
        </row>
        <row r="11">
          <cell r="A11" t="str">
            <v>M0110</v>
          </cell>
          <cell r="B11" t="str">
            <v>CONCRETO TREMIE 3000 PSI</v>
          </cell>
          <cell r="C11" t="str">
            <v>M3</v>
          </cell>
          <cell r="E11">
            <v>230000</v>
          </cell>
          <cell r="F11">
            <v>264500</v>
          </cell>
          <cell r="G11">
            <v>299000</v>
          </cell>
        </row>
        <row r="12">
          <cell r="A12" t="str">
            <v>M0111</v>
          </cell>
          <cell r="B12" t="str">
            <v>CONCRETO TREMIE 5000 PSI</v>
          </cell>
          <cell r="C12" t="str">
            <v>M3</v>
          </cell>
          <cell r="E12">
            <v>280000</v>
          </cell>
          <cell r="F12">
            <v>322000</v>
          </cell>
          <cell r="G12">
            <v>364000</v>
          </cell>
        </row>
        <row r="13">
          <cell r="A13" t="str">
            <v>M0114</v>
          </cell>
          <cell r="B13" t="str">
            <v>IMPERMEABILIZANTE</v>
          </cell>
          <cell r="C13" t="str">
            <v>GLOBAL</v>
          </cell>
          <cell r="E13">
            <v>7500</v>
          </cell>
          <cell r="F13">
            <v>8625</v>
          </cell>
          <cell r="G13">
            <v>9750</v>
          </cell>
        </row>
        <row r="14">
          <cell r="A14" t="str">
            <v>M0115</v>
          </cell>
          <cell r="B14" t="str">
            <v>DINAMIITA</v>
          </cell>
          <cell r="C14" t="str">
            <v>KG</v>
          </cell>
          <cell r="E14">
            <v>8000</v>
          </cell>
          <cell r="F14">
            <v>9200</v>
          </cell>
          <cell r="G14">
            <v>10400</v>
          </cell>
          <cell r="H14" t="str">
            <v>CENTRAL DE MEZCLAS</v>
          </cell>
        </row>
        <row r="15">
          <cell r="A15" t="str">
            <v>M0116</v>
          </cell>
          <cell r="B15" t="str">
            <v>MECHA, FULMINANTE,ETC</v>
          </cell>
          <cell r="C15" t="str">
            <v>GLOBAL</v>
          </cell>
          <cell r="E15">
            <v>1500</v>
          </cell>
          <cell r="F15">
            <v>1724.9999999999998</v>
          </cell>
          <cell r="G15">
            <v>1950</v>
          </cell>
        </row>
        <row r="16">
          <cell r="A16" t="str">
            <v>M0150</v>
          </cell>
          <cell r="B16" t="str">
            <v>RECEBO B-200</v>
          </cell>
          <cell r="C16" t="str">
            <v>M3</v>
          </cell>
          <cell r="E16">
            <v>20000</v>
          </cell>
          <cell r="F16">
            <v>23000</v>
          </cell>
          <cell r="G16">
            <v>26000</v>
          </cell>
          <cell r="H16" t="str">
            <v>RECEBERA TOBERIN</v>
          </cell>
        </row>
        <row r="17">
          <cell r="A17" t="str">
            <v>M0151</v>
          </cell>
          <cell r="B17" t="str">
            <v>RECEBO B-600</v>
          </cell>
          <cell r="C17" t="str">
            <v>M3</v>
          </cell>
          <cell r="E17">
            <v>24000</v>
          </cell>
          <cell r="F17">
            <v>27599.999999999996</v>
          </cell>
          <cell r="G17">
            <v>31200</v>
          </cell>
          <cell r="H17" t="str">
            <v>RECEBERA TOBERIN</v>
          </cell>
        </row>
        <row r="18">
          <cell r="A18" t="str">
            <v>M0152</v>
          </cell>
          <cell r="B18" t="str">
            <v>PIEDRA RAJON</v>
          </cell>
          <cell r="C18" t="str">
            <v>M3</v>
          </cell>
          <cell r="E18">
            <v>20000</v>
          </cell>
          <cell r="F18">
            <v>23000</v>
          </cell>
          <cell r="G18">
            <v>26000</v>
          </cell>
          <cell r="H18" t="str">
            <v>RECEBERA</v>
          </cell>
        </row>
        <row r="19">
          <cell r="A19" t="str">
            <v>M0153</v>
          </cell>
          <cell r="B19" t="str">
            <v>TRITURADO</v>
          </cell>
          <cell r="C19" t="str">
            <v>M3</v>
          </cell>
          <cell r="E19">
            <v>36000</v>
          </cell>
          <cell r="F19">
            <v>41400</v>
          </cell>
          <cell r="G19">
            <v>46800</v>
          </cell>
        </row>
        <row r="20">
          <cell r="A20" t="str">
            <v>M0154</v>
          </cell>
          <cell r="B20" t="str">
            <v>MATERIAL DE AFIRMADO</v>
          </cell>
          <cell r="C20" t="str">
            <v>M3</v>
          </cell>
          <cell r="E20">
            <v>13000</v>
          </cell>
          <cell r="F20">
            <v>14949.999999999998</v>
          </cell>
          <cell r="G20">
            <v>16900</v>
          </cell>
        </row>
        <row r="21">
          <cell r="A21" t="str">
            <v>M0155</v>
          </cell>
          <cell r="B21" t="str">
            <v>BASE GRANULAR</v>
          </cell>
          <cell r="C21" t="str">
            <v>M3</v>
          </cell>
          <cell r="E21">
            <v>25000</v>
          </cell>
          <cell r="F21">
            <v>28749.999999999996</v>
          </cell>
          <cell r="G21">
            <v>32500</v>
          </cell>
        </row>
        <row r="22">
          <cell r="A22" t="str">
            <v>M0156</v>
          </cell>
          <cell r="B22" t="str">
            <v>SUB-BASE GRANULAR</v>
          </cell>
          <cell r="C22" t="str">
            <v>M3</v>
          </cell>
          <cell r="E22">
            <v>16500</v>
          </cell>
          <cell r="F22">
            <v>18975</v>
          </cell>
          <cell r="G22">
            <v>21450</v>
          </cell>
        </row>
        <row r="23">
          <cell r="A23" t="str">
            <v>M0157</v>
          </cell>
          <cell r="B23" t="str">
            <v>MATERIAL DE TERRAPLEN</v>
          </cell>
          <cell r="C23" t="str">
            <v>M3</v>
          </cell>
          <cell r="E23">
            <v>6000</v>
          </cell>
          <cell r="F23">
            <v>6899.9999999999991</v>
          </cell>
          <cell r="G23">
            <v>7800</v>
          </cell>
        </row>
        <row r="24">
          <cell r="A24" t="str">
            <v>M0165</v>
          </cell>
          <cell r="B24" t="str">
            <v>ARENA LAVADA</v>
          </cell>
          <cell r="C24" t="str">
            <v>M3</v>
          </cell>
          <cell r="E24">
            <v>28000</v>
          </cell>
          <cell r="F24">
            <v>32199.999999999996</v>
          </cell>
          <cell r="G24">
            <v>36400</v>
          </cell>
        </row>
        <row r="25">
          <cell r="A25" t="str">
            <v>M0170</v>
          </cell>
          <cell r="B25" t="str">
            <v>GRAVILLA SELECCIONADA</v>
          </cell>
          <cell r="C25" t="str">
            <v>M3</v>
          </cell>
          <cell r="E25">
            <v>36000</v>
          </cell>
          <cell r="F25">
            <v>41400</v>
          </cell>
          <cell r="G25">
            <v>46800</v>
          </cell>
        </row>
        <row r="26">
          <cell r="A26" t="str">
            <v>M0200</v>
          </cell>
          <cell r="B26" t="str">
            <v>MADERA REDONDA 6"</v>
          </cell>
          <cell r="C26" t="str">
            <v>M2</v>
          </cell>
          <cell r="E26">
            <v>3000</v>
          </cell>
          <cell r="F26">
            <v>3449.9999999999995</v>
          </cell>
          <cell r="G26">
            <v>3900</v>
          </cell>
        </row>
        <row r="27">
          <cell r="A27" t="str">
            <v>M0201</v>
          </cell>
          <cell r="B27" t="str">
            <v>DURMIENTE</v>
          </cell>
          <cell r="C27" t="str">
            <v>ML</v>
          </cell>
          <cell r="E27">
            <v>2100</v>
          </cell>
          <cell r="F27">
            <v>2415</v>
          </cell>
          <cell r="G27">
            <v>2730</v>
          </cell>
          <cell r="H27" t="str">
            <v>MADERAS NOGAL</v>
          </cell>
        </row>
        <row r="28">
          <cell r="A28" t="str">
            <v>M0202</v>
          </cell>
          <cell r="B28" t="str">
            <v>MADERA</v>
          </cell>
          <cell r="C28" t="str">
            <v>ML</v>
          </cell>
          <cell r="E28">
            <v>7500</v>
          </cell>
          <cell r="F28">
            <v>8625</v>
          </cell>
          <cell r="G28">
            <v>9750</v>
          </cell>
        </row>
        <row r="29">
          <cell r="A29" t="str">
            <v>M0203</v>
          </cell>
          <cell r="B29" t="str">
            <v>LISTON 8 CMS</v>
          </cell>
          <cell r="C29" t="str">
            <v>ML</v>
          </cell>
          <cell r="E29">
            <v>1000</v>
          </cell>
          <cell r="F29">
            <v>1150</v>
          </cell>
          <cell r="G29">
            <v>1300</v>
          </cell>
          <cell r="H29" t="str">
            <v>MADERAS NOGAL</v>
          </cell>
        </row>
        <row r="30">
          <cell r="A30" t="str">
            <v>M0204</v>
          </cell>
          <cell r="B30" t="str">
            <v>MALLA GAVION TRIPLE T.</v>
          </cell>
          <cell r="C30" t="str">
            <v>M2</v>
          </cell>
          <cell r="E30">
            <v>12000</v>
          </cell>
          <cell r="F30">
            <v>13799.999999999998</v>
          </cell>
          <cell r="G30">
            <v>15600</v>
          </cell>
        </row>
        <row r="31">
          <cell r="A31" t="str">
            <v>M0302</v>
          </cell>
          <cell r="B31" t="str">
            <v xml:space="preserve">LADRILLO TOLETE </v>
          </cell>
          <cell r="C31" t="str">
            <v>UN</v>
          </cell>
          <cell r="E31">
            <v>170</v>
          </cell>
          <cell r="F31">
            <v>195.49999999999997</v>
          </cell>
          <cell r="G31">
            <v>221</v>
          </cell>
          <cell r="H31" t="str">
            <v>SALITRE</v>
          </cell>
        </row>
        <row r="32">
          <cell r="A32" t="str">
            <v>M0307</v>
          </cell>
          <cell r="B32" t="str">
            <v>LADRILLO HUECO Nº 5</v>
          </cell>
          <cell r="C32" t="str">
            <v>UN</v>
          </cell>
          <cell r="E32">
            <v>320</v>
          </cell>
          <cell r="F32">
            <v>368</v>
          </cell>
          <cell r="G32">
            <v>416</v>
          </cell>
          <cell r="H32" t="str">
            <v>SALITRE</v>
          </cell>
        </row>
        <row r="33">
          <cell r="A33" t="str">
            <v>M0311</v>
          </cell>
          <cell r="B33" t="str">
            <v xml:space="preserve">LADRILLO RECOCIDO </v>
          </cell>
          <cell r="C33" t="str">
            <v>UN</v>
          </cell>
          <cell r="E33">
            <v>120</v>
          </cell>
          <cell r="F33">
            <v>138</v>
          </cell>
          <cell r="G33">
            <v>156</v>
          </cell>
          <cell r="H33" t="str">
            <v>SAN JOSE</v>
          </cell>
        </row>
        <row r="34">
          <cell r="A34" t="str">
            <v>M0315</v>
          </cell>
          <cell r="B34" t="str">
            <v>TUBO  PVC 1 "</v>
          </cell>
          <cell r="C34" t="str">
            <v>ML</v>
          </cell>
          <cell r="E34">
            <v>1000</v>
          </cell>
          <cell r="F34">
            <v>1150</v>
          </cell>
          <cell r="G34">
            <v>1300</v>
          </cell>
        </row>
        <row r="35">
          <cell r="A35" t="str">
            <v>M0345</v>
          </cell>
          <cell r="B35" t="str">
            <v>TUBERIA GRES 8"</v>
          </cell>
          <cell r="C35" t="str">
            <v>ML</v>
          </cell>
          <cell r="E35">
            <v>6500</v>
          </cell>
          <cell r="F35">
            <v>7474.9999999999991</v>
          </cell>
          <cell r="G35">
            <v>8450</v>
          </cell>
          <cell r="H35" t="str">
            <v>EL SALITRE</v>
          </cell>
        </row>
        <row r="36">
          <cell r="A36" t="str">
            <v>M0400</v>
          </cell>
          <cell r="B36" t="str">
            <v>REJILLA .56X1</v>
          </cell>
          <cell r="C36" t="str">
            <v>UN</v>
          </cell>
          <cell r="E36">
            <v>60000</v>
          </cell>
          <cell r="F36">
            <v>69000</v>
          </cell>
          <cell r="G36">
            <v>78000</v>
          </cell>
          <cell r="H36" t="str">
            <v>COLREJILLAS</v>
          </cell>
        </row>
        <row r="37">
          <cell r="A37" t="str">
            <v>M0401</v>
          </cell>
          <cell r="B37" t="str">
            <v>TUBERIA DE CONCRETO 36"</v>
          </cell>
          <cell r="C37" t="str">
            <v>M</v>
          </cell>
          <cell r="E37">
            <v>90000</v>
          </cell>
          <cell r="F37">
            <v>103499.99999999999</v>
          </cell>
          <cell r="G37">
            <v>117000</v>
          </cell>
          <cell r="H37" t="str">
            <v>TITAN</v>
          </cell>
        </row>
        <row r="38">
          <cell r="A38" t="str">
            <v>M0402</v>
          </cell>
          <cell r="B38" t="str">
            <v>TUBERIA DE CONCRETO 24"</v>
          </cell>
          <cell r="C38" t="str">
            <v>M</v>
          </cell>
          <cell r="E38">
            <v>25000</v>
          </cell>
          <cell r="F38">
            <v>28749.999999999996</v>
          </cell>
          <cell r="G38">
            <v>32500</v>
          </cell>
        </row>
        <row r="39">
          <cell r="A39" t="str">
            <v>M0425</v>
          </cell>
          <cell r="B39" t="str">
            <v>PUNTILLA C/CABEZA</v>
          </cell>
          <cell r="C39" t="str">
            <v>LB</v>
          </cell>
          <cell r="E39">
            <v>650</v>
          </cell>
          <cell r="F39">
            <v>747.49999999999989</v>
          </cell>
          <cell r="G39">
            <v>845</v>
          </cell>
          <cell r="H39" t="str">
            <v>FERRETERIA JIMENEZ</v>
          </cell>
        </row>
        <row r="40">
          <cell r="A40" t="str">
            <v>M0428</v>
          </cell>
          <cell r="B40" t="str">
            <v>ALAMBRE</v>
          </cell>
          <cell r="C40" t="str">
            <v>KG</v>
          </cell>
          <cell r="E40">
            <v>1300</v>
          </cell>
          <cell r="F40">
            <v>1494.9999999999998</v>
          </cell>
          <cell r="G40">
            <v>1690</v>
          </cell>
        </row>
        <row r="41">
          <cell r="A41" t="str">
            <v>M0590</v>
          </cell>
          <cell r="B41" t="str">
            <v>ACERO F'Y = 4200 KG/CM2</v>
          </cell>
          <cell r="C41" t="str">
            <v>KG</v>
          </cell>
          <cell r="E41">
            <v>1562</v>
          </cell>
          <cell r="F41">
            <v>1796.3</v>
          </cell>
          <cell r="G41">
            <v>2030.6000000000001</v>
          </cell>
        </row>
        <row r="42">
          <cell r="A42" t="str">
            <v>M0600</v>
          </cell>
          <cell r="B42" t="str">
            <v>ACERO 60000</v>
          </cell>
          <cell r="C42" t="str">
            <v>KG</v>
          </cell>
          <cell r="E42">
            <v>1562</v>
          </cell>
          <cell r="F42">
            <v>1796.3</v>
          </cell>
          <cell r="G42">
            <v>2030.6000000000001</v>
          </cell>
          <cell r="H42" t="str">
            <v>FERRETERIA JIMENEZ</v>
          </cell>
        </row>
        <row r="43">
          <cell r="A43" t="str">
            <v>M0601</v>
          </cell>
          <cell r="B43" t="str">
            <v>ACERO 37000</v>
          </cell>
          <cell r="C43" t="str">
            <v>KG</v>
          </cell>
          <cell r="E43">
            <v>1330</v>
          </cell>
          <cell r="F43">
            <v>1529.4999999999998</v>
          </cell>
          <cell r="G43">
            <v>1729</v>
          </cell>
        </row>
        <row r="44">
          <cell r="A44" t="str">
            <v>M0602</v>
          </cell>
          <cell r="B44" t="str">
            <v>APOYO DE NEOPRENO</v>
          </cell>
          <cell r="C44" t="str">
            <v>UN</v>
          </cell>
          <cell r="E44">
            <v>110000</v>
          </cell>
          <cell r="F44">
            <v>126499.99999999999</v>
          </cell>
          <cell r="G44">
            <v>143000</v>
          </cell>
        </row>
        <row r="45">
          <cell r="A45" t="str">
            <v>M0650</v>
          </cell>
          <cell r="B45" t="str">
            <v>TELA ACRILICA</v>
          </cell>
          <cell r="C45" t="str">
            <v>M2</v>
          </cell>
          <cell r="E45">
            <v>1600</v>
          </cell>
          <cell r="F45">
            <v>1839.9999999999998</v>
          </cell>
          <cell r="G45">
            <v>2080</v>
          </cell>
        </row>
        <row r="46">
          <cell r="A46" t="str">
            <v>M0700</v>
          </cell>
          <cell r="B46" t="str">
            <v>GEOTEXTIL NT 1600</v>
          </cell>
          <cell r="C46" t="str">
            <v>M2</v>
          </cell>
          <cell r="E46">
            <v>1600</v>
          </cell>
          <cell r="F46">
            <v>1839.9999999999998</v>
          </cell>
          <cell r="G46">
            <v>2080</v>
          </cell>
          <cell r="H46" t="str">
            <v>FERRETERIA JIMENEZ</v>
          </cell>
        </row>
        <row r="47">
          <cell r="A47" t="str">
            <v>M0705</v>
          </cell>
          <cell r="B47" t="str">
            <v>ENTIBADO</v>
          </cell>
          <cell r="C47" t="str">
            <v>M2</v>
          </cell>
          <cell r="E47">
            <v>900</v>
          </cell>
          <cell r="F47">
            <v>1035</v>
          </cell>
          <cell r="G47">
            <v>1170</v>
          </cell>
        </row>
        <row r="48">
          <cell r="A48" t="str">
            <v>M0710</v>
          </cell>
          <cell r="B48" t="str">
            <v>IMPRIMANTE MC-70</v>
          </cell>
          <cell r="C48" t="str">
            <v>M2</v>
          </cell>
          <cell r="E48">
            <v>600</v>
          </cell>
          <cell r="F48">
            <v>690</v>
          </cell>
          <cell r="G48">
            <v>780</v>
          </cell>
          <cell r="H48" t="str">
            <v>FERRETERIA JIMENEZ</v>
          </cell>
        </row>
        <row r="49">
          <cell r="A49" t="str">
            <v>M0720</v>
          </cell>
          <cell r="B49" t="str">
            <v>BASE ASFALTICA</v>
          </cell>
          <cell r="C49" t="str">
            <v>M3</v>
          </cell>
          <cell r="E49">
            <v>90000</v>
          </cell>
          <cell r="F49">
            <v>103499.99999999999</v>
          </cell>
          <cell r="G49">
            <v>117000</v>
          </cell>
          <cell r="H49" t="str">
            <v>PLANTA</v>
          </cell>
        </row>
        <row r="50">
          <cell r="A50" t="str">
            <v>M0721</v>
          </cell>
          <cell r="B50" t="str">
            <v>RODADURA ASFALTICA</v>
          </cell>
          <cell r="C50" t="str">
            <v>M3</v>
          </cell>
          <cell r="E50">
            <v>110000</v>
          </cell>
          <cell r="F50">
            <v>126499.99999999999</v>
          </cell>
          <cell r="G50">
            <v>143000</v>
          </cell>
          <cell r="H50" t="str">
            <v>PLANTA</v>
          </cell>
        </row>
        <row r="51">
          <cell r="A51" t="str">
            <v>M0800</v>
          </cell>
          <cell r="B51" t="str">
            <v>FORMALETA</v>
          </cell>
          <cell r="C51" t="str">
            <v>GLOBAL</v>
          </cell>
          <cell r="E51">
            <v>10000</v>
          </cell>
          <cell r="F51">
            <v>11500</v>
          </cell>
          <cell r="G51">
            <v>13000</v>
          </cell>
        </row>
        <row r="52">
          <cell r="A52" t="str">
            <v>M0820</v>
          </cell>
          <cell r="B52" t="str">
            <v>FORMALETA BOXCULVERT</v>
          </cell>
          <cell r="C52" t="str">
            <v>GLOBAL</v>
          </cell>
          <cell r="E52">
            <v>25000</v>
          </cell>
          <cell r="F52">
            <v>28749.999999999996</v>
          </cell>
          <cell r="G52">
            <v>32500</v>
          </cell>
        </row>
        <row r="53">
          <cell r="A53" t="str">
            <v>M0822</v>
          </cell>
          <cell r="B53" t="str">
            <v>FORMALETA PAVIMENTO</v>
          </cell>
          <cell r="C53" t="str">
            <v>GLOBAL</v>
          </cell>
          <cell r="E53">
            <v>15000</v>
          </cell>
          <cell r="F53">
            <v>17250</v>
          </cell>
          <cell r="G53">
            <v>19500</v>
          </cell>
        </row>
        <row r="54">
          <cell r="A54" t="str">
            <v>M0823</v>
          </cell>
          <cell r="B54" t="str">
            <v>FORMALETA PLAC-RIOSTRA</v>
          </cell>
          <cell r="C54" t="str">
            <v>GLOBAL</v>
          </cell>
          <cell r="E54">
            <v>18000</v>
          </cell>
          <cell r="F54">
            <v>20700</v>
          </cell>
          <cell r="G54">
            <v>23400</v>
          </cell>
        </row>
        <row r="55">
          <cell r="A55" t="str">
            <v>M0825</v>
          </cell>
          <cell r="B55" t="str">
            <v>FORMALETA CAJONES /CAISSONS</v>
          </cell>
          <cell r="C55" t="str">
            <v>GLOBAL</v>
          </cell>
          <cell r="E55">
            <v>30000</v>
          </cell>
          <cell r="F55">
            <v>34500</v>
          </cell>
          <cell r="G55">
            <v>39000</v>
          </cell>
        </row>
        <row r="56">
          <cell r="A56" t="str">
            <v>M0827</v>
          </cell>
          <cell r="B56" t="str">
            <v>FORMALETA CUNETAS</v>
          </cell>
          <cell r="C56" t="str">
            <v>GLOBAL</v>
          </cell>
          <cell r="E56">
            <v>3000</v>
          </cell>
          <cell r="F56">
            <v>3449.9999999999995</v>
          </cell>
          <cell r="G56">
            <v>3900</v>
          </cell>
        </row>
        <row r="57">
          <cell r="A57" t="str">
            <v>M0828</v>
          </cell>
          <cell r="B57" t="str">
            <v>FORMALETA SARDINELES</v>
          </cell>
          <cell r="C57" t="str">
            <v>GLOBAL</v>
          </cell>
          <cell r="E57">
            <v>5000</v>
          </cell>
          <cell r="F57">
            <v>5750</v>
          </cell>
          <cell r="G57">
            <v>6500</v>
          </cell>
        </row>
        <row r="58">
          <cell r="A58" t="str">
            <v>M0830</v>
          </cell>
          <cell r="B58" t="str">
            <v>FORMALETA VIGAS 20-30 M</v>
          </cell>
          <cell r="C58" t="str">
            <v>GLOBAL</v>
          </cell>
          <cell r="E58">
            <v>25000</v>
          </cell>
          <cell r="F58">
            <v>28749.999999999996</v>
          </cell>
          <cell r="G58">
            <v>32500</v>
          </cell>
        </row>
        <row r="59">
          <cell r="A59" t="str">
            <v>M0832</v>
          </cell>
          <cell r="B59" t="str">
            <v>FORMALETA VIGAS &gt; 30 M</v>
          </cell>
          <cell r="C59" t="str">
            <v>GLOBAL</v>
          </cell>
          <cell r="E59">
            <v>35000</v>
          </cell>
          <cell r="F59">
            <v>40250</v>
          </cell>
          <cell r="G59">
            <v>45500</v>
          </cell>
        </row>
        <row r="60">
          <cell r="A60" t="str">
            <v>M0850</v>
          </cell>
          <cell r="B60" t="str">
            <v>TUBO METALICO 10"</v>
          </cell>
          <cell r="C60" t="str">
            <v>ML</v>
          </cell>
          <cell r="E60">
            <v>60000</v>
          </cell>
          <cell r="F60">
            <v>69000</v>
          </cell>
          <cell r="G60">
            <v>78000</v>
          </cell>
        </row>
        <row r="61">
          <cell r="A61" t="str">
            <v>M0900</v>
          </cell>
          <cell r="B61" t="str">
            <v>LODO BENTONITICO</v>
          </cell>
          <cell r="C61" t="str">
            <v>KG</v>
          </cell>
          <cell r="E61">
            <v>120</v>
          </cell>
          <cell r="F61">
            <v>138</v>
          </cell>
          <cell r="G61">
            <v>156</v>
          </cell>
        </row>
        <row r="62">
          <cell r="A62" t="str">
            <v>M0905</v>
          </cell>
        </row>
        <row r="63">
          <cell r="A63" t="str">
            <v>M9999</v>
          </cell>
        </row>
        <row r="68">
          <cell r="A68" t="str">
            <v>CODIGO</v>
          </cell>
          <cell r="B68" t="str">
            <v>DESCRIPCION</v>
          </cell>
          <cell r="C68" t="str">
            <v>MARCA</v>
          </cell>
          <cell r="D68" t="str">
            <v>TIPO</v>
          </cell>
          <cell r="E68" t="str">
            <v>ZONA 1</v>
          </cell>
          <cell r="F68" t="str">
            <v>ZONA 2</v>
          </cell>
          <cell r="G68" t="str">
            <v>ZONA3</v>
          </cell>
        </row>
        <row r="69">
          <cell r="A69" t="str">
            <v>Q0002</v>
          </cell>
          <cell r="B69" t="str">
            <v>RETROEXCAVADORA</v>
          </cell>
          <cell r="C69" t="str">
            <v>CASE</v>
          </cell>
          <cell r="D69" t="str">
            <v>-</v>
          </cell>
          <cell r="E69">
            <v>50000</v>
          </cell>
          <cell r="F69">
            <v>57499.999999999993</v>
          </cell>
          <cell r="G69">
            <v>65000</v>
          </cell>
        </row>
        <row r="70">
          <cell r="A70" t="str">
            <v>Q0003</v>
          </cell>
          <cell r="B70" t="str">
            <v>MOTONIVELADORA</v>
          </cell>
          <cell r="C70" t="str">
            <v>CASE</v>
          </cell>
          <cell r="D70" t="str">
            <v>-</v>
          </cell>
          <cell r="E70">
            <v>40000</v>
          </cell>
          <cell r="F70">
            <v>46000</v>
          </cell>
          <cell r="G70">
            <v>52000</v>
          </cell>
        </row>
        <row r="71">
          <cell r="A71" t="str">
            <v>Q0004</v>
          </cell>
          <cell r="B71" t="str">
            <v>BULLDOZER</v>
          </cell>
          <cell r="C71" t="str">
            <v>CASE</v>
          </cell>
          <cell r="D71" t="str">
            <v>-</v>
          </cell>
          <cell r="E71">
            <v>55000</v>
          </cell>
          <cell r="F71">
            <v>63249.999999999993</v>
          </cell>
          <cell r="G71">
            <v>71500</v>
          </cell>
        </row>
        <row r="72">
          <cell r="A72" t="str">
            <v>Q0006</v>
          </cell>
          <cell r="B72" t="str">
            <v>FINISHER</v>
          </cell>
          <cell r="D72" t="str">
            <v>-</v>
          </cell>
          <cell r="E72">
            <v>80000</v>
          </cell>
          <cell r="F72">
            <v>92000</v>
          </cell>
          <cell r="G72">
            <v>104000</v>
          </cell>
        </row>
        <row r="73">
          <cell r="A73" t="str">
            <v>Q0010</v>
          </cell>
          <cell r="B73" t="str">
            <v xml:space="preserve">VOLQUETA </v>
          </cell>
          <cell r="C73" t="str">
            <v>KODIAC</v>
          </cell>
          <cell r="D73" t="str">
            <v>-</v>
          </cell>
          <cell r="E73">
            <v>20000</v>
          </cell>
          <cell r="F73">
            <v>23000</v>
          </cell>
          <cell r="G73">
            <v>26000</v>
          </cell>
        </row>
        <row r="74">
          <cell r="A74" t="str">
            <v>Q0012</v>
          </cell>
          <cell r="B74" t="str">
            <v>VIBRADOR DE CONCRETO</v>
          </cell>
          <cell r="C74" t="str">
            <v>SIMA</v>
          </cell>
          <cell r="D74" t="str">
            <v>-</v>
          </cell>
          <cell r="E74">
            <v>2200</v>
          </cell>
          <cell r="F74">
            <v>2530</v>
          </cell>
          <cell r="G74">
            <v>2860</v>
          </cell>
        </row>
        <row r="75">
          <cell r="A75" t="str">
            <v>Q0013</v>
          </cell>
          <cell r="B75" t="str">
            <v>CARROTANQUE IRRIGADOR</v>
          </cell>
          <cell r="C75" t="str">
            <v>FORD</v>
          </cell>
          <cell r="D75" t="str">
            <v>-</v>
          </cell>
          <cell r="E75">
            <v>25000</v>
          </cell>
          <cell r="F75">
            <v>28749.999999999996</v>
          </cell>
          <cell r="G75">
            <v>32500</v>
          </cell>
        </row>
        <row r="76">
          <cell r="A76" t="str">
            <v>Q0020</v>
          </cell>
          <cell r="B76" t="str">
            <v>VIBRO COMPACTADOR</v>
          </cell>
          <cell r="C76" t="str">
            <v>CASE</v>
          </cell>
          <cell r="D76" t="str">
            <v>-</v>
          </cell>
          <cell r="E76">
            <v>35000</v>
          </cell>
          <cell r="F76">
            <v>40250</v>
          </cell>
          <cell r="G76">
            <v>45500</v>
          </cell>
        </row>
        <row r="77">
          <cell r="A77" t="str">
            <v>Q0023</v>
          </cell>
          <cell r="B77" t="str">
            <v>MEZCLADORA</v>
          </cell>
          <cell r="C77" t="str">
            <v>SEMCO</v>
          </cell>
          <cell r="D77" t="str">
            <v>-</v>
          </cell>
          <cell r="E77">
            <v>5500</v>
          </cell>
          <cell r="F77">
            <v>6324.9999999999991</v>
          </cell>
          <cell r="G77">
            <v>7150</v>
          </cell>
        </row>
        <row r="78">
          <cell r="A78" t="str">
            <v>Q0025</v>
          </cell>
          <cell r="B78" t="str">
            <v>MOTOBOMBA</v>
          </cell>
          <cell r="C78" t="str">
            <v>YAMAHA</v>
          </cell>
          <cell r="D78" t="str">
            <v>-</v>
          </cell>
          <cell r="E78">
            <v>2500</v>
          </cell>
          <cell r="F78">
            <v>2875</v>
          </cell>
          <cell r="G78">
            <v>3250</v>
          </cell>
        </row>
        <row r="79">
          <cell r="A79" t="str">
            <v>Q0026</v>
          </cell>
          <cell r="B79" t="str">
            <v>MOTOBOMBA 4"</v>
          </cell>
          <cell r="C79" t="str">
            <v>YAMAHA</v>
          </cell>
          <cell r="D79" t="str">
            <v>-</v>
          </cell>
          <cell r="E79">
            <v>30000</v>
          </cell>
          <cell r="F79">
            <v>34500</v>
          </cell>
          <cell r="G79">
            <v>39000</v>
          </cell>
        </row>
        <row r="80">
          <cell r="A80" t="str">
            <v>Q0027</v>
          </cell>
          <cell r="B80" t="str">
            <v>MOTOBOMBA PILOTES</v>
          </cell>
          <cell r="C80" t="str">
            <v>YAMAHA</v>
          </cell>
          <cell r="D80" t="str">
            <v>-</v>
          </cell>
          <cell r="E80">
            <v>6000</v>
          </cell>
          <cell r="F80">
            <v>6899.9999999999991</v>
          </cell>
          <cell r="G80">
            <v>7800</v>
          </cell>
        </row>
        <row r="81">
          <cell r="A81" t="str">
            <v>Q0028</v>
          </cell>
          <cell r="B81" t="str">
            <v>MOTOSIERRA</v>
          </cell>
          <cell r="C81" t="str">
            <v>SHEEL</v>
          </cell>
          <cell r="D81" t="str">
            <v>-</v>
          </cell>
          <cell r="E81">
            <v>21000</v>
          </cell>
          <cell r="F81">
            <v>24149.999999999996</v>
          </cell>
          <cell r="G81">
            <v>27300</v>
          </cell>
        </row>
        <row r="82">
          <cell r="A82" t="str">
            <v>Q0035</v>
          </cell>
          <cell r="B82" t="str">
            <v>BENITIN</v>
          </cell>
          <cell r="C82" t="str">
            <v>TANDEN</v>
          </cell>
          <cell r="D82" t="str">
            <v>-</v>
          </cell>
          <cell r="E82">
            <v>5000</v>
          </cell>
          <cell r="F82">
            <v>5750</v>
          </cell>
          <cell r="G82">
            <v>6500</v>
          </cell>
        </row>
        <row r="83">
          <cell r="A83" t="str">
            <v>Q0087</v>
          </cell>
          <cell r="B83" t="str">
            <v>PLACA VIBRATORIA</v>
          </cell>
          <cell r="C83" t="str">
            <v>SEMCO</v>
          </cell>
          <cell r="D83" t="str">
            <v>-</v>
          </cell>
          <cell r="E83">
            <v>1500</v>
          </cell>
          <cell r="F83">
            <v>1724.9999999999998</v>
          </cell>
          <cell r="G83">
            <v>1950</v>
          </cell>
        </row>
        <row r="84">
          <cell r="A84" t="str">
            <v>Q0090</v>
          </cell>
          <cell r="B84" t="str">
            <v>PILOTEADORA</v>
          </cell>
          <cell r="C84" t="str">
            <v>-</v>
          </cell>
          <cell r="D84" t="str">
            <v>-</v>
          </cell>
          <cell r="E84">
            <v>60000</v>
          </cell>
          <cell r="F84">
            <v>69000</v>
          </cell>
          <cell r="G84">
            <v>78000</v>
          </cell>
        </row>
        <row r="85">
          <cell r="A85" t="str">
            <v>Q0099</v>
          </cell>
          <cell r="B85" t="str">
            <v>HERRAMIENTA MENOR</v>
          </cell>
          <cell r="C85" t="str">
            <v>-</v>
          </cell>
          <cell r="D85" t="str">
            <v>-</v>
          </cell>
          <cell r="E85" t="str">
            <v>GLOBAL</v>
          </cell>
          <cell r="F85" t="str">
            <v>GLOBAL</v>
          </cell>
          <cell r="G85" t="str">
            <v>GLOBAL</v>
          </cell>
        </row>
        <row r="86">
          <cell r="A86" t="str">
            <v>Q0103</v>
          </cell>
          <cell r="B86" t="str">
            <v>EQUIPO DE TOPOGRAFIA</v>
          </cell>
          <cell r="C86" t="str">
            <v>TRIMBLE</v>
          </cell>
          <cell r="D86" t="str">
            <v>-</v>
          </cell>
          <cell r="E86">
            <v>3000</v>
          </cell>
          <cell r="F86">
            <v>3449.9999999999995</v>
          </cell>
          <cell r="G86">
            <v>3900</v>
          </cell>
        </row>
        <row r="87">
          <cell r="A87" t="str">
            <v>Q0106</v>
          </cell>
          <cell r="B87" t="str">
            <v>COMPRESOR</v>
          </cell>
          <cell r="C87" t="str">
            <v>INGERSOL</v>
          </cell>
          <cell r="D87" t="str">
            <v>-</v>
          </cell>
          <cell r="E87">
            <v>3750</v>
          </cell>
          <cell r="F87">
            <v>4312.5</v>
          </cell>
          <cell r="G87">
            <v>4875</v>
          </cell>
        </row>
        <row r="88">
          <cell r="A88" t="str">
            <v>Q0107</v>
          </cell>
          <cell r="B88" t="str">
            <v>FORMALETA PAVIMENTO</v>
          </cell>
          <cell r="C88" t="str">
            <v>-</v>
          </cell>
          <cell r="D88" t="str">
            <v>-</v>
          </cell>
          <cell r="E88">
            <v>1000</v>
          </cell>
          <cell r="F88">
            <v>1150</v>
          </cell>
          <cell r="G88">
            <v>1300</v>
          </cell>
        </row>
        <row r="89">
          <cell r="A89" t="str">
            <v>Q0108</v>
          </cell>
          <cell r="B89" t="str">
            <v>FORMALETA TUBOS</v>
          </cell>
          <cell r="D89" t="str">
            <v>-</v>
          </cell>
          <cell r="E89">
            <v>5000</v>
          </cell>
          <cell r="F89">
            <v>5750</v>
          </cell>
          <cell r="G89">
            <v>6500</v>
          </cell>
        </row>
        <row r="90">
          <cell r="A90" t="str">
            <v>Q0109</v>
          </cell>
          <cell r="B90" t="str">
            <v>FORMALETA SARDINEL</v>
          </cell>
          <cell r="C90" t="str">
            <v>-</v>
          </cell>
          <cell r="D90" t="str">
            <v>-</v>
          </cell>
          <cell r="E90">
            <v>1000</v>
          </cell>
          <cell r="F90">
            <v>1150</v>
          </cell>
          <cell r="G90">
            <v>1300</v>
          </cell>
        </row>
        <row r="91">
          <cell r="A91" t="str">
            <v>Q0110</v>
          </cell>
          <cell r="B91" t="str">
            <v>FORMALETA</v>
          </cell>
          <cell r="C91" t="str">
            <v>-</v>
          </cell>
          <cell r="E91" t="str">
            <v>GLOBAL</v>
          </cell>
          <cell r="F91" t="str">
            <v>GLOBAL</v>
          </cell>
          <cell r="G91" t="str">
            <v>GLOBAL</v>
          </cell>
        </row>
        <row r="92">
          <cell r="A92" t="str">
            <v>Q0120</v>
          </cell>
          <cell r="B92" t="str">
            <v>TRANSPORTE COMIS TOP.</v>
          </cell>
          <cell r="C92" t="str">
            <v>-</v>
          </cell>
          <cell r="D92" t="str">
            <v>-</v>
          </cell>
          <cell r="E92" t="str">
            <v>GLOBAL</v>
          </cell>
        </row>
        <row r="93">
          <cell r="A93" t="str">
            <v>Q0130</v>
          </cell>
          <cell r="B93" t="str">
            <v>PLUMA</v>
          </cell>
          <cell r="C93" t="str">
            <v>-</v>
          </cell>
          <cell r="D93" t="str">
            <v>-</v>
          </cell>
          <cell r="E93">
            <v>3000</v>
          </cell>
          <cell r="F93">
            <v>3449.9999999999995</v>
          </cell>
          <cell r="G93">
            <v>3900</v>
          </cell>
        </row>
        <row r="94">
          <cell r="A94" t="str">
            <v>Q0140</v>
          </cell>
          <cell r="B94" t="str">
            <v>PALA CON MARTILLO 5 TN (PILOTES MET)</v>
          </cell>
          <cell r="C94" t="str">
            <v>-</v>
          </cell>
          <cell r="D94" t="str">
            <v>-</v>
          </cell>
          <cell r="E94">
            <v>40000</v>
          </cell>
          <cell r="F94">
            <v>46000</v>
          </cell>
          <cell r="G94">
            <v>52000</v>
          </cell>
        </row>
        <row r="95">
          <cell r="A95" t="str">
            <v>Q0145</v>
          </cell>
          <cell r="B95" t="str">
            <v>TALADRO</v>
          </cell>
          <cell r="C95" t="str">
            <v>-</v>
          </cell>
          <cell r="D95" t="str">
            <v>-</v>
          </cell>
          <cell r="E95">
            <v>25000</v>
          </cell>
          <cell r="F95">
            <v>28749.999999999996</v>
          </cell>
          <cell r="G95">
            <v>32500</v>
          </cell>
        </row>
        <row r="96">
          <cell r="A96" t="str">
            <v>Q0148</v>
          </cell>
          <cell r="B96" t="str">
            <v>BOMBA DE PISTON</v>
          </cell>
          <cell r="C96" t="str">
            <v>-</v>
          </cell>
          <cell r="D96" t="str">
            <v>-</v>
          </cell>
          <cell r="E96">
            <v>10000</v>
          </cell>
          <cell r="F96">
            <v>11500</v>
          </cell>
          <cell r="G96">
            <v>13000</v>
          </cell>
        </row>
        <row r="97">
          <cell r="A97" t="str">
            <v>Q0150</v>
          </cell>
          <cell r="B97" t="str">
            <v>MALACATES O MARTILLO</v>
          </cell>
          <cell r="C97" t="str">
            <v>-</v>
          </cell>
          <cell r="D97" t="str">
            <v>-</v>
          </cell>
          <cell r="E97">
            <v>20000</v>
          </cell>
          <cell r="F97">
            <v>23000</v>
          </cell>
          <cell r="G97">
            <v>26000</v>
          </cell>
        </row>
        <row r="98">
          <cell r="A98" t="str">
            <v>Q9999</v>
          </cell>
        </row>
      </sheetData>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 sheetId="260"/>
      <sheetData sheetId="261"/>
      <sheetData sheetId="262"/>
      <sheetData sheetId="263"/>
      <sheetData sheetId="264"/>
      <sheetData sheetId="265"/>
      <sheetData sheetId="266"/>
      <sheetData sheetId="267"/>
      <sheetData sheetId="268"/>
      <sheetData sheetId="269"/>
      <sheetData sheetId="270"/>
      <sheetData sheetId="271"/>
      <sheetData sheetId="272"/>
      <sheetData sheetId="273"/>
      <sheetData sheetId="274"/>
      <sheetData sheetId="275"/>
      <sheetData sheetId="276"/>
      <sheetData sheetId="277"/>
      <sheetData sheetId="278"/>
      <sheetData sheetId="279"/>
      <sheetData sheetId="280"/>
      <sheetData sheetId="281"/>
      <sheetData sheetId="282"/>
      <sheetData sheetId="283"/>
      <sheetData sheetId="284"/>
      <sheetData sheetId="285"/>
      <sheetData sheetId="286"/>
      <sheetData sheetId="287"/>
      <sheetData sheetId="288"/>
      <sheetData sheetId="289"/>
      <sheetData sheetId="290"/>
      <sheetData sheetId="291"/>
      <sheetData sheetId="292"/>
      <sheetData sheetId="293"/>
      <sheetData sheetId="294"/>
      <sheetData sheetId="295"/>
      <sheetData sheetId="296"/>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sheetData sheetId="456"/>
      <sheetData sheetId="457"/>
      <sheetData sheetId="458"/>
      <sheetData sheetId="459"/>
      <sheetData sheetId="460"/>
      <sheetData sheetId="461"/>
      <sheetData sheetId="462"/>
      <sheetData sheetId="463"/>
      <sheetData sheetId="464"/>
      <sheetData sheetId="465"/>
      <sheetData sheetId="466"/>
      <sheetData sheetId="467"/>
      <sheetData sheetId="468"/>
      <sheetData sheetId="469"/>
      <sheetData sheetId="470"/>
      <sheetData sheetId="471"/>
      <sheetData sheetId="472"/>
      <sheetData sheetId="473"/>
      <sheetData sheetId="474"/>
      <sheetData sheetId="475"/>
      <sheetData sheetId="476"/>
      <sheetData sheetId="477"/>
      <sheetData sheetId="478"/>
      <sheetData sheetId="479"/>
      <sheetData sheetId="480"/>
      <sheetData sheetId="481"/>
      <sheetData sheetId="482"/>
      <sheetData sheetId="483"/>
      <sheetData sheetId="484"/>
      <sheetData sheetId="485"/>
      <sheetData sheetId="486"/>
      <sheetData sheetId="487"/>
      <sheetData sheetId="488"/>
      <sheetData sheetId="489"/>
      <sheetData sheetId="490"/>
      <sheetData sheetId="491"/>
      <sheetData sheetId="492"/>
      <sheetData sheetId="493"/>
      <sheetData sheetId="494"/>
      <sheetData sheetId="495"/>
      <sheetData sheetId="496"/>
      <sheetData sheetId="497"/>
      <sheetData sheetId="498"/>
      <sheetData sheetId="499"/>
      <sheetData sheetId="500"/>
      <sheetData sheetId="501"/>
      <sheetData sheetId="502"/>
      <sheetData sheetId="503"/>
      <sheetData sheetId="504"/>
      <sheetData sheetId="505"/>
      <sheetData sheetId="506"/>
      <sheetData sheetId="507"/>
      <sheetData sheetId="508"/>
      <sheetData sheetId="509"/>
      <sheetData sheetId="510"/>
      <sheetData sheetId="511"/>
      <sheetData sheetId="512"/>
      <sheetData sheetId="513"/>
      <sheetData sheetId="514"/>
      <sheetData sheetId="515"/>
      <sheetData sheetId="516"/>
      <sheetData sheetId="517"/>
      <sheetData sheetId="518"/>
      <sheetData sheetId="519"/>
      <sheetData sheetId="520"/>
      <sheetData sheetId="521"/>
      <sheetData sheetId="522"/>
      <sheetData sheetId="523"/>
      <sheetData sheetId="524"/>
      <sheetData sheetId="525"/>
      <sheetData sheetId="526"/>
      <sheetData sheetId="527"/>
      <sheetData sheetId="528"/>
      <sheetData sheetId="529"/>
      <sheetData sheetId="530"/>
      <sheetData sheetId="531"/>
      <sheetData sheetId="532"/>
      <sheetData sheetId="533"/>
      <sheetData sheetId="534"/>
      <sheetData sheetId="535"/>
      <sheetData sheetId="536"/>
      <sheetData sheetId="537"/>
      <sheetData sheetId="538"/>
      <sheetData sheetId="539"/>
      <sheetData sheetId="540"/>
      <sheetData sheetId="541"/>
      <sheetData sheetId="542"/>
      <sheetData sheetId="543"/>
      <sheetData sheetId="544"/>
      <sheetData sheetId="545"/>
      <sheetData sheetId="546"/>
      <sheetData sheetId="547"/>
      <sheetData sheetId="548"/>
      <sheetData sheetId="549"/>
      <sheetData sheetId="550"/>
      <sheetData sheetId="551"/>
      <sheetData sheetId="552"/>
      <sheetData sheetId="553"/>
      <sheetData sheetId="554"/>
      <sheetData sheetId="555"/>
      <sheetData sheetId="556"/>
      <sheetData sheetId="557"/>
      <sheetData sheetId="558"/>
      <sheetData sheetId="559"/>
      <sheetData sheetId="560"/>
      <sheetData sheetId="561"/>
      <sheetData sheetId="562"/>
      <sheetData sheetId="563"/>
      <sheetData sheetId="564"/>
      <sheetData sheetId="565"/>
      <sheetData sheetId="566"/>
      <sheetData sheetId="567"/>
      <sheetData sheetId="568"/>
      <sheetData sheetId="569"/>
      <sheetData sheetId="570"/>
      <sheetData sheetId="571"/>
      <sheetData sheetId="572"/>
      <sheetData sheetId="573"/>
      <sheetData sheetId="574"/>
      <sheetData sheetId="575"/>
      <sheetData sheetId="576"/>
      <sheetData sheetId="577"/>
      <sheetData sheetId="578"/>
      <sheetData sheetId="579"/>
      <sheetData sheetId="580"/>
      <sheetData sheetId="581"/>
      <sheetData sheetId="582"/>
      <sheetData sheetId="583"/>
      <sheetData sheetId="584"/>
      <sheetData sheetId="585"/>
      <sheetData sheetId="586"/>
      <sheetData sheetId="587"/>
      <sheetData sheetId="588"/>
      <sheetData sheetId="589"/>
      <sheetData sheetId="590"/>
      <sheetData sheetId="591"/>
      <sheetData sheetId="592"/>
      <sheetData sheetId="593"/>
      <sheetData sheetId="594"/>
      <sheetData sheetId="595"/>
      <sheetData sheetId="596"/>
      <sheetData sheetId="597"/>
      <sheetData sheetId="598"/>
      <sheetData sheetId="599"/>
      <sheetData sheetId="600"/>
      <sheetData sheetId="601"/>
      <sheetData sheetId="602"/>
      <sheetData sheetId="603"/>
      <sheetData sheetId="604"/>
      <sheetData sheetId="605"/>
      <sheetData sheetId="606"/>
      <sheetData sheetId="607"/>
      <sheetData sheetId="608"/>
      <sheetData sheetId="609"/>
      <sheetData sheetId="610"/>
      <sheetData sheetId="611"/>
      <sheetData sheetId="612"/>
      <sheetData sheetId="613"/>
      <sheetData sheetId="614"/>
      <sheetData sheetId="615"/>
      <sheetData sheetId="616"/>
      <sheetData sheetId="617"/>
      <sheetData sheetId="618"/>
      <sheetData sheetId="619"/>
      <sheetData sheetId="620"/>
      <sheetData sheetId="621"/>
      <sheetData sheetId="622"/>
      <sheetData sheetId="623"/>
      <sheetData sheetId="624"/>
      <sheetData sheetId="625"/>
      <sheetData sheetId="626"/>
      <sheetData sheetId="627"/>
      <sheetData sheetId="628"/>
      <sheetData sheetId="629"/>
      <sheetData sheetId="630"/>
      <sheetData sheetId="631"/>
      <sheetData sheetId="632"/>
      <sheetData sheetId="633"/>
      <sheetData sheetId="634"/>
      <sheetData sheetId="635"/>
      <sheetData sheetId="636"/>
      <sheetData sheetId="637"/>
      <sheetData sheetId="638"/>
      <sheetData sheetId="639"/>
      <sheetData sheetId="640"/>
      <sheetData sheetId="641"/>
      <sheetData sheetId="642"/>
      <sheetData sheetId="643"/>
      <sheetData sheetId="644"/>
      <sheetData sheetId="645"/>
      <sheetData sheetId="646"/>
      <sheetData sheetId="647"/>
      <sheetData sheetId="648"/>
      <sheetData sheetId="649"/>
      <sheetData sheetId="650"/>
      <sheetData sheetId="651"/>
      <sheetData sheetId="652"/>
      <sheetData sheetId="653"/>
      <sheetData sheetId="654"/>
      <sheetData sheetId="655"/>
      <sheetData sheetId="656"/>
      <sheetData sheetId="657"/>
      <sheetData sheetId="658"/>
      <sheetData sheetId="659"/>
      <sheetData sheetId="660"/>
      <sheetData sheetId="661"/>
      <sheetData sheetId="662"/>
      <sheetData sheetId="663"/>
      <sheetData sheetId="664"/>
      <sheetData sheetId="665"/>
      <sheetData sheetId="666"/>
      <sheetData sheetId="667"/>
      <sheetData sheetId="668"/>
      <sheetData sheetId="669"/>
      <sheetData sheetId="670"/>
      <sheetData sheetId="671"/>
      <sheetData sheetId="672"/>
      <sheetData sheetId="673"/>
      <sheetData sheetId="674"/>
      <sheetData sheetId="675"/>
      <sheetData sheetId="676"/>
      <sheetData sheetId="677"/>
      <sheetData sheetId="678"/>
      <sheetData sheetId="679"/>
      <sheetData sheetId="680"/>
      <sheetData sheetId="681"/>
      <sheetData sheetId="682"/>
      <sheetData sheetId="683"/>
      <sheetData sheetId="684"/>
      <sheetData sheetId="685"/>
      <sheetData sheetId="686"/>
      <sheetData sheetId="687"/>
      <sheetData sheetId="688"/>
      <sheetData sheetId="689"/>
      <sheetData sheetId="690"/>
      <sheetData sheetId="691"/>
      <sheetData sheetId="692"/>
      <sheetData sheetId="693"/>
      <sheetData sheetId="694"/>
      <sheetData sheetId="695"/>
      <sheetData sheetId="696"/>
      <sheetData sheetId="697"/>
      <sheetData sheetId="698"/>
      <sheetData sheetId="699"/>
      <sheetData sheetId="700"/>
      <sheetData sheetId="701"/>
      <sheetData sheetId="702"/>
      <sheetData sheetId="703"/>
      <sheetData sheetId="704"/>
      <sheetData sheetId="705"/>
      <sheetData sheetId="706"/>
      <sheetData sheetId="707"/>
      <sheetData sheetId="708"/>
      <sheetData sheetId="709"/>
      <sheetData sheetId="710"/>
      <sheetData sheetId="711"/>
      <sheetData sheetId="712"/>
      <sheetData sheetId="713"/>
      <sheetData sheetId="714"/>
      <sheetData sheetId="715"/>
      <sheetData sheetId="716"/>
      <sheetData sheetId="717"/>
      <sheetData sheetId="718"/>
      <sheetData sheetId="719"/>
      <sheetData sheetId="720"/>
      <sheetData sheetId="721"/>
      <sheetData sheetId="722"/>
      <sheetData sheetId="723"/>
      <sheetData sheetId="724"/>
      <sheetData sheetId="725"/>
      <sheetData sheetId="726" refreshError="1"/>
      <sheetData sheetId="727" refreshError="1"/>
      <sheetData sheetId="728" refreshError="1"/>
      <sheetData sheetId="729" refreshError="1"/>
      <sheetData sheetId="730" refreshError="1"/>
    </sheetDataSet>
  </externalBook>
</externalLink>
</file>

<file path=xl/externalLinks/externalLink5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refreshError="1"/>
      <sheetData sheetId="1"/>
      <sheetData sheetId="2"/>
      <sheetData sheetId="3"/>
      <sheetData sheetId="4"/>
      <sheetData sheetId="5" refreshError="1"/>
      <sheetData sheetId="6" refreshError="1"/>
      <sheetData sheetId="7">
        <row r="1">
          <cell r="A1" t="str">
            <v>Nacional</v>
          </cell>
        </row>
      </sheetData>
      <sheetData sheetId="8">
        <row r="1">
          <cell r="A1" t="str">
            <v>Recursos Ordinarios</v>
          </cell>
        </row>
      </sheetData>
      <sheetData sheetId="9">
        <row r="2">
          <cell r="B2" t="str">
            <v>CYT000 EL PROYECTO NO REALIZARA NINGUNA ACTIVIDAD DE CIENCIA, TECNOLOGIA O INNOVACION</v>
          </cell>
        </row>
        <row r="3">
          <cell r="B3" t="str">
            <v>CYT101 INVESTIGACION BASICA</v>
          </cell>
        </row>
        <row r="4">
          <cell r="B4" t="str">
            <v>CYT102 INVESTIGACION APLICADA</v>
          </cell>
        </row>
        <row r="5">
          <cell r="B5" t="str">
            <v>CYT103 DESARROLLO EXPERIMENTAL</v>
          </cell>
        </row>
        <row r="6">
          <cell r="B6" t="str">
            <v>CYT201 FORMACION DE DOCTORADO.</v>
          </cell>
        </row>
        <row r="7">
          <cell r="B7" t="str">
            <v>CYT202 FORMACION DE MAESTRIA.</v>
          </cell>
        </row>
        <row r="8">
          <cell r="B8" t="str">
            <v>CYT203 FORMACION DE ESPECIALIZACION.</v>
          </cell>
        </row>
        <row r="9">
          <cell r="B9" t="str">
            <v>CYT204 FORMACION PERMANENTE Y ORGANIZADA DE CIENTIFICOS E INGENIEROS.</v>
          </cell>
        </row>
        <row r="10">
          <cell r="B10" t="str">
            <v>CYT205 FORMACION TECNOLOGICA Y TECNICA.</v>
          </cell>
        </row>
        <row r="11">
          <cell r="B11" t="str">
            <v>CYT301 ACTIVIDADES DE CIENCIA Y TECNOLOGIA EN BIBLIOTECAS</v>
          </cell>
        </row>
        <row r="12">
          <cell r="B12" t="str">
            <v>CYT302 ACTIVIDADES DE CIENCIA Y TECNOLOGIA EN MUSEOS</v>
          </cell>
        </row>
        <row r="13">
          <cell r="B13" t="str">
            <v>CYT303 PUBLICACIONES DE CIENCIA Y TECNOLOGIA</v>
          </cell>
        </row>
        <row r="14">
          <cell r="B14" t="str">
            <v>CYT304 RECOLECCION SISTEMATICA DE DATOS, SOBRE FENOMENOS, PARAMETROS Y RECURSOS NATURALES.</v>
          </cell>
        </row>
        <row r="15">
          <cell r="B15" t="str">
            <v>CYT305 PROSPECCION, LOCALIZACION Y DETERMINACION DE  RECURSOS NATURALES (PETROLEROS,   MINEROS, HIDROLOGICOS, ETC).</v>
          </cell>
        </row>
        <row r="16">
          <cell r="B16" t="str">
            <v>CYT306 RECOLECCION SISTEMATICA DE DATOS SOBRE FENOMENOS SOCIALES, ECONOMICOS Y HUMANOS.</v>
          </cell>
        </row>
        <row r="17">
          <cell r="B17" t="str">
            <v>CYT307 ENSAYOS, NORMALIZACION, METROLOGIA Y CONTROL DE CALIDAD.</v>
          </cell>
        </row>
        <row r="18">
          <cell r="B18" t="str">
            <v>CYT308 SERVICIOS DE ASESORIA, CONSULTORIA Y ASISTENCIA TECNICA.</v>
          </cell>
        </row>
        <row r="19">
          <cell r="B19" t="str">
            <v>CYT309 ACTIVIDADES DE  REGISTRO, ESTUDIO  Y OTORGAMIENTO DE PATENTES Y LICENCIAS A CARGO DE ORGANISMOS PUBLICOS</v>
          </cell>
        </row>
        <row r="20">
          <cell r="B20" t="str">
            <v>CYT310 DESARROLLO O ADQUISICION DE SISTEMAS DE INFORMACION, SOFTWARE O TECNOLOGIAS DE COMUNICACIONES.</v>
          </cell>
        </row>
        <row r="21">
          <cell r="B21" t="str">
            <v>CYT401 INNOVACION EN PRODUCTOS.</v>
          </cell>
        </row>
        <row r="22">
          <cell r="B22" t="str">
            <v>CYT402 INNOVACION EN PROCESOS.</v>
          </cell>
        </row>
        <row r="23">
          <cell r="B23" t="str">
            <v>CYT403 INNOVACION ORGANIZACIONAL.</v>
          </cell>
        </row>
        <row r="24">
          <cell r="B24" t="str">
            <v>CYT404 INNOVACION EN COMERCIALIZACION.</v>
          </cell>
        </row>
        <row r="25">
          <cell r="B25" t="str">
            <v>CYT405 DISEÑO DE MAQUINARIA NUEVAS, INGENIERIA INDUSTRIAL Y PUESTA EN MARCHA DE PRODUCCION.</v>
          </cell>
        </row>
        <row r="26">
          <cell r="B26" t="str">
            <v>CYT406 ADQUISICION DE MAQUINARIA Y EQUIPOS CON DESEMPEÑO TECNOLOGICO MEJORADO (INCLUSO SOFTWARE INTEGRADO).</v>
          </cell>
        </row>
        <row r="27">
          <cell r="B27" t="str">
            <v>CYT407 ADQUISICION DE TECNOLOGIA EXTERNA EN FORMA DE PATENTES, INVENTOS NO PATENTADOS, LICENCIAS, DIVULGACIONES DE KNOW HOW, DISEÑOS, MARCAS DE FABRICA, PATR</v>
          </cell>
        </row>
      </sheetData>
      <sheetData sheetId="10">
        <row r="2">
          <cell r="B2" t="str">
            <v>GEG001 GENERACION DE PODER ADQUISITIVO</v>
          </cell>
        </row>
        <row r="3">
          <cell r="B3" t="str">
            <v>GEG002 VARIACION DEL COSTO DE GENERACION PLAZA DE EMPLEO</v>
          </cell>
        </row>
        <row r="4">
          <cell r="B4" t="str">
            <v>GEG003 VARIACION EN LA GENERACION DE PODER ADQUISITIVO</v>
          </cell>
        </row>
        <row r="5">
          <cell r="B5" t="str">
            <v>GEG004 VARIACION DE LA PLAZAS LABORALES GENERADAS</v>
          </cell>
        </row>
        <row r="6">
          <cell r="B6" t="str">
            <v>GEI001 IMPACTO LABORAL DEL SECTOR</v>
          </cell>
        </row>
        <row r="7">
          <cell r="B7" t="str">
            <v>GEI002 GESTION DEL IMPACTO LABORAL DEL SECTOR</v>
          </cell>
        </row>
        <row r="8">
          <cell r="B8" t="str">
            <v>GEI003 EMPLEOS GENE X PROY PRODUCTIVOS SOSTENIBLES EJECUTADOS EN COMUNIDADES NEGRAS</v>
          </cell>
        </row>
        <row r="9">
          <cell r="B9" t="str">
            <v>GEI004 EMPLEOS INFORMALES GENERADOS</v>
          </cell>
        </row>
        <row r="10">
          <cell r="B10" t="str">
            <v>GEI005 EMPLEOS DIRECTOS POR SUBSIDIO TIERRA</v>
          </cell>
        </row>
        <row r="11">
          <cell r="B11" t="str">
            <v>GEI006 EMPLEOS PREDIOS REACTIVOS</v>
          </cell>
        </row>
        <row r="12">
          <cell r="B12" t="str">
            <v>GEI007 NUMERO DE EMPLEOS GENERADOS</v>
          </cell>
        </row>
        <row r="13">
          <cell r="B13" t="str">
            <v>GEP001 PLAZAS LABORALES DIRECTAS</v>
          </cell>
        </row>
        <row r="14">
          <cell r="B14" t="str">
            <v>GEP002 PLAZAS LABORALES INDIRECTAS</v>
          </cell>
        </row>
        <row r="15">
          <cell r="B15" t="str">
            <v>GEP003 PLAZAS LABORALES FORMALES</v>
          </cell>
        </row>
        <row r="16">
          <cell r="B16" t="str">
            <v>GEP004 PLAZAS LABORALES NO FORMALES</v>
          </cell>
        </row>
        <row r="17">
          <cell r="B17" t="str">
            <v>GEP005 PLAZAS LABORALES DE MANO DE OBRA CALIFICADA</v>
          </cell>
        </row>
        <row r="18">
          <cell r="B18" t="str">
            <v>GEP006 PLAZAS LABORALES DE MANO DE NO CALIFICADA</v>
          </cell>
        </row>
        <row r="19">
          <cell r="B19" t="str">
            <v>GEP007 PLAZAS LABORALES DE MANO DE OBRA NACIONAL</v>
          </cell>
        </row>
        <row r="20">
          <cell r="B20" t="str">
            <v>GEP008 PLAZAS LABORALES DE MANO DE OBRA EXTRANJERA</v>
          </cell>
        </row>
      </sheetData>
      <sheetData sheetId="11" refreshError="1"/>
      <sheetData sheetId="12">
        <row r="1">
          <cell r="A1" t="str">
            <v>amperio</v>
          </cell>
        </row>
      </sheetData>
      <sheetData sheetId="13">
        <row r="2">
          <cell r="B2" t="str">
            <v>01000000 SECTOR DEFENSA Y SEGURIDAD</v>
          </cell>
        </row>
        <row r="3">
          <cell r="B3" t="str">
            <v>0100P001 CAPACIDAD DE VIGILANCIA COSTERA</v>
          </cell>
        </row>
        <row r="4">
          <cell r="B4" t="str">
            <v>0100P002 CUMPLIMIENTO DE LA PROGRAMACION DE UNIDADES</v>
          </cell>
        </row>
        <row r="5">
          <cell r="B5" t="str">
            <v>02000000 SECTOR INDUSTRIA COMERCIO EXTERIOR</v>
          </cell>
        </row>
        <row r="6">
          <cell r="B6" t="str">
            <v>0200P001 EXPORTACIONES REALIZADAS</v>
          </cell>
        </row>
        <row r="7">
          <cell r="B7" t="str">
            <v>03000000 SECTOR SALUD</v>
          </cell>
        </row>
        <row r="8">
          <cell r="B8" t="str">
            <v>0300P001 AFILIADOS AL REGIMEN CONTRIBUTIVO</v>
          </cell>
        </row>
        <row r="9">
          <cell r="B9" t="str">
            <v>0300P002 AFILIADOS AL REGIMEN SUBSIDIADO (SISBEN 1 Y 2)</v>
          </cell>
        </row>
        <row r="10">
          <cell r="B10" t="str">
            <v>0300P003 AFILIADOS AL REGIMEN SUBSIDIADO NO POBRES</v>
          </cell>
        </row>
        <row r="11">
          <cell r="B11" t="str">
            <v>0300P004 AFILIADOS EN EL REGIMEN SUBSIDIADO QUE PRESENTAN MULTIPLE AFILIACION</v>
          </cell>
        </row>
        <row r="12">
          <cell r="B12" t="str">
            <v>0300P005 SUBSIDIOS DESTINADOS A LA COBERTURA DE DEMANDA</v>
          </cell>
        </row>
        <row r="13">
          <cell r="B13" t="str">
            <v>0300P006 GASTO EN INVESTIGACION CIENTIFICA DENTRO DEL TOTAL DE GASTOS EN SALUD</v>
          </cell>
        </row>
        <row r="14">
          <cell r="B14" t="str">
            <v>0300P007 INVESTIGACIONES DESARROLLADAS</v>
          </cell>
        </row>
        <row r="15">
          <cell r="B15" t="str">
            <v>0300P008 AREA EN HOSPITALES REMODELADA</v>
          </cell>
        </row>
        <row r="16">
          <cell r="B16" t="str">
            <v>0300P009 AREA EN HOSPITALES CONSTRUIDA</v>
          </cell>
        </row>
        <row r="17">
          <cell r="B17" t="str">
            <v>0300P010 INVESTIGACIONES REALIZADAS</v>
          </cell>
        </row>
        <row r="18">
          <cell r="B18" t="str">
            <v>0300P011 ASESORIAS CONTRATADAS</v>
          </cell>
        </row>
        <row r="19">
          <cell r="B19" t="str">
            <v>0300P012 CAPACITACIONES REALIZADAS</v>
          </cell>
        </row>
        <row r="20">
          <cell r="B20" t="str">
            <v>0300P013 CHARLAS REALIZADAS</v>
          </cell>
        </row>
        <row r="21">
          <cell r="B21" t="str">
            <v>0300P014 COMERCIALES INSTITUCIONALES REALIZADOS</v>
          </cell>
        </row>
        <row r="22">
          <cell r="B22" t="str">
            <v>0300P015 EQUIPOS ADECUADOS</v>
          </cell>
        </row>
        <row r="23">
          <cell r="B23" t="str">
            <v>0300P016 PERSONAS CON ANTICUERPOS VIH ENCONTRADOS EN EXAMENES</v>
          </cell>
        </row>
        <row r="24">
          <cell r="B24" t="str">
            <v>0300P017 SEMINARIOS DE EDUCACION SOBRE EL VIH</v>
          </cell>
        </row>
        <row r="25">
          <cell r="B25" t="str">
            <v>0300P018 CASOS DE SIDA TRATADOS</v>
          </cell>
        </row>
        <row r="26">
          <cell r="B26" t="str">
            <v>0300P019 RESULTADOS POSITIVOS CIERTOS / FALSOS PARA EL VIH</v>
          </cell>
        </row>
        <row r="27">
          <cell r="B27" t="str">
            <v>0300P020 PLAN DE LA COMUNIDAD PARA CONTROLAR LA PROPAGACION DEL VIH</v>
          </cell>
        </row>
        <row r="28">
          <cell r="B28" t="str">
            <v>0300P021 ACTITUD DE LOS ENFERMOS DE VIH FRENTE A LAS ACTIVIDADES DE REHABILITACION SICOLOGICA</v>
          </cell>
        </row>
        <row r="29">
          <cell r="B29" t="str">
            <v>0300P022 GASTOS FUNCIONAMIENTO O INVERSION</v>
          </cell>
        </row>
        <row r="30">
          <cell r="B30" t="str">
            <v>0300P023 PACIENTES ADMITIDOS EN EL PROGRAMA CUIDADOS DE LA MADRE Y EL NIÑO</v>
          </cell>
        </row>
        <row r="31">
          <cell r="B31" t="str">
            <v>0300P024 PROMEDIO MENSUAL DE VISITAS CLINICAS</v>
          </cell>
        </row>
        <row r="32">
          <cell r="B32" t="str">
            <v>0300P025 MADRES PRENATALES O POS NATALES CONTACTADAS</v>
          </cell>
        </row>
        <row r="33">
          <cell r="B33" t="str">
            <v>0300P026 MUJERES EMBARAZADAS QUE RECIBEN CUIDADO EN EL PRIMER TRIMESTRE</v>
          </cell>
        </row>
        <row r="34">
          <cell r="B34" t="str">
            <v>0300P027 PACIENTES QUE RECIBEN SERVICIO DE PLANIFICACION FAMILIAR</v>
          </cell>
        </row>
        <row r="35">
          <cell r="B35" t="str">
            <v>0300P028 TIEMPO EN HORAS TERAPIA EN TALLERES DE VIOLACION</v>
          </cell>
        </row>
        <row r="36">
          <cell r="B36" t="str">
            <v>0300P029 PACIENTES QUE HAN RECIBIDO TALLERES DE MANEJO DEL ESTRES</v>
          </cell>
        </row>
        <row r="37">
          <cell r="B37" t="str">
            <v>0300P030 PROGRAMAS DE CAPACITACION PARA LA PREVENCION</v>
          </cell>
        </row>
        <row r="38">
          <cell r="B38" t="str">
            <v>0300P031 TALLERES SOBRE EL MALTRATO INFANTIL Y SESIONES DE TERAPIA.</v>
          </cell>
        </row>
        <row r="39">
          <cell r="B39" t="str">
            <v>0300P032 ADMISIONES DE PACIENTES</v>
          </cell>
        </row>
        <row r="40">
          <cell r="B40" t="str">
            <v>0300P033 PACIENTES ATENDIDOS PROMEDIO POR DIA</v>
          </cell>
        </row>
        <row r="41">
          <cell r="B41" t="str">
            <v>0300P035 POBLACION AFILIADA AL SISTEMA GENERAL DE SEGURIDAD EN SALUD</v>
          </cell>
        </row>
        <row r="42">
          <cell r="B42" t="str">
            <v>0300P036 POBLACION POBRE NO AFILIADA AL SISTEMA GENERAL DE SEGURIDAD SOCIAL EN SALUD</v>
          </cell>
        </row>
        <row r="43">
          <cell r="B43" t="str">
            <v>0300P037 VARIACION DEL MONTO DE LOS RECURSOS DESTINADOS A LA AFILIACION DEL REGIMEN SUBSIDIADO</v>
          </cell>
        </row>
        <row r="44">
          <cell r="B44" t="str">
            <v>0300P038 VARIACION DEL NRO DE INVESTIGACIONES DESARROLLADAS</v>
          </cell>
        </row>
        <row r="45">
          <cell r="B45" t="str">
            <v>0300P039 VARIACION DEL AREA DE COSNTRUCCION HOSPITALARIA EN LA ZONA RURAL DE INTERMEDIO Y ALTO RIESGO SISMICO</v>
          </cell>
        </row>
        <row r="46">
          <cell r="B46" t="str">
            <v>0300P040 VARIACION DEL AREA DE COSNTRUCCION HOSPITALARIA EN LA ZONA URBANA DE INTERMEDIO Y ALTO RIESGO SISMICO</v>
          </cell>
        </row>
        <row r="47">
          <cell r="B47" t="str">
            <v>0300P041 VARIACION EN EL NRO DE ASESORIAS CONTRATADAS PARA MEJORAR EL SERVICIO</v>
          </cell>
        </row>
        <row r="48">
          <cell r="B48" t="str">
            <v>0300P042 VARIACION EN EL NRO DE CAPACITACIONES MEDICAS REALIZADAS</v>
          </cell>
        </row>
        <row r="49">
          <cell r="B49" t="str">
            <v>0300P043 VARIACION EN EL NRO DE EQUIPOS MEDICOS E INFORMATICOS QUE SE HAN ADQUIRIDO</v>
          </cell>
        </row>
        <row r="50">
          <cell r="B50" t="str">
            <v>0300P044 METROS CUADRADOS CONSTRUIDOS NUEVOS</v>
          </cell>
        </row>
        <row r="51">
          <cell r="B51" t="str">
            <v>0300P045 METROS CUADRADOS ADECUADOS</v>
          </cell>
        </row>
        <row r="52">
          <cell r="B52" t="str">
            <v>0300P046 ADQUISICION EQUIPOS DE LABORATORIO</v>
          </cell>
        </row>
        <row r="53">
          <cell r="B53" t="str">
            <v>0300P047 ADQUISICION  EQUIPOS DE SISTEMATIZACION Y COMUNICACION</v>
          </cell>
        </row>
        <row r="54">
          <cell r="B54" t="str">
            <v>0300P048 CURSOS DE CAPACITACION ENTIDADES TERRITORIALES</v>
          </cell>
        </row>
        <row r="55">
          <cell r="B55" t="str">
            <v>0300P049 ASESORIAS DE ASISTENCIA TECNICA A LABORATORIOS DE SALUD PUBLICA</v>
          </cell>
        </row>
        <row r="56">
          <cell r="B56" t="str">
            <v>0300P050 EMISION CONCEPTO DE CALIDAD LOTE A LOTE DE VACUNAS Y SUEROS DE ORIGEN ANIMAL</v>
          </cell>
        </row>
        <row r="57">
          <cell r="B57" t="str">
            <v>0300P051 CAPACIDAD RESPUESTA REGISTROS</v>
          </cell>
        </row>
        <row r="58">
          <cell r="B58" t="str">
            <v>0300P053 VISITAS DE VIGILANCIA Y CONTROL DE CALIDAD DE LOS PRODUCTOS DE COMPETENCIA</v>
          </cell>
        </row>
        <row r="59">
          <cell r="B59" t="str">
            <v>0300P054 VISITAS DE BUENAS PRACTICAS DE MANUFACTURA</v>
          </cell>
        </row>
        <row r="60">
          <cell r="B60" t="str">
            <v>0300P055 ANALISIS DE CONTROL DE CALIDAD FISICO QUIMICOS Y MICROBIOLOGICOS REALIZADOS</v>
          </cell>
        </row>
        <row r="61">
          <cell r="B61" t="str">
            <v>0300P056 REUNIONES TECNICO-CIENTIFICAS DE LA COMISION REVISORA</v>
          </cell>
        </row>
        <row r="62">
          <cell r="B62" t="str">
            <v>0300P057 CONSULTAS Y CONCEPTOS TECNICOS CIENTIFICOS EVALUADOS Y RESUELTOS</v>
          </cell>
        </row>
        <row r="63">
          <cell r="B63" t="str">
            <v>04000000 SECTOR COMUNICACIONES</v>
          </cell>
        </row>
        <row r="64">
          <cell r="B64" t="str">
            <v>0400P001 LOCALIDADES CON SERVICIO DE TELEFONIA COMUNITARIA</v>
          </cell>
        </row>
        <row r="65">
          <cell r="B65" t="str">
            <v>0400P002 LINEAS TELEFONICAS POR REGION.</v>
          </cell>
        </row>
        <row r="66">
          <cell r="B66" t="str">
            <v>0400P003 LINEAS TELEFONICAS EN LA REGION CON MAYOR DENSIDAD TELEFONICA</v>
          </cell>
        </row>
        <row r="67">
          <cell r="B67" t="str">
            <v>0400P004 LINEAS TELEFONICAS EN LA REGION CON MENOR DENSIDAD TELEFONICA</v>
          </cell>
        </row>
        <row r="68">
          <cell r="B68" t="str">
            <v>0400P005 ATENCION EN INSTALACION DE LINEAS POR LOCALIDAD</v>
          </cell>
        </row>
        <row r="69">
          <cell r="B69" t="str">
            <v>0400P006 COMPUTADORES CONECTADOS A INTERNET</v>
          </cell>
        </row>
        <row r="70">
          <cell r="B70" t="str">
            <v>0400P007 ATENCION DE SOLICITUDES DE BUSQUEDA DE DOCUMENTOS EN FORMA INMEDIATA</v>
          </cell>
        </row>
        <row r="71">
          <cell r="B71" t="str">
            <v>0400P008 HARDWARE CON MANTENIMIENTO</v>
          </cell>
        </row>
        <row r="72">
          <cell r="B72" t="str">
            <v>0400P009 OPERADORES DE SERVICIOS DE TELECOMUNICACIONES CONTROLADOS</v>
          </cell>
        </row>
        <row r="73">
          <cell r="B73" t="str">
            <v>0400P010 FUNCIONARIOS CAPACITADOS POR AREA</v>
          </cell>
        </row>
        <row r="74">
          <cell r="B74" t="str">
            <v>0400P011 FUNCIONARIOS CAPACITADOS POR MES</v>
          </cell>
        </row>
        <row r="75">
          <cell r="B75" t="str">
            <v>0400P012 EQUIPOS EXISTENTES PARA EL SISTEMA DE GESTION DEL ESPECTRO</v>
          </cell>
        </row>
        <row r="76">
          <cell r="B76" t="str">
            <v>0400P013 EQUIPOS ADQUIRIDOS PARA EL SISTEMA DE GESTION DEL ESPECTRO</v>
          </cell>
        </row>
        <row r="77">
          <cell r="B77" t="str">
            <v>0400P014 ENVIOS DE CORREO SOCIAL</v>
          </cell>
        </row>
        <row r="78">
          <cell r="B78" t="str">
            <v>0400P015 PUNTOS DE TELEFONIA RURAL COMUNITARIA</v>
          </cell>
        </row>
        <row r="79">
          <cell r="B79" t="str">
            <v>0400P016 PUNTOS DE ACCESO COMUNITARIO INSTALADOS</v>
          </cell>
        </row>
        <row r="80">
          <cell r="B80" t="str">
            <v>0400P017 TELEFONOS PUBLICOS PARA SORDOS INSTALADOS</v>
          </cell>
        </row>
        <row r="81">
          <cell r="B81" t="str">
            <v>0400P018 MUNICIPIOS CUBIERTOS CON CAPACITACION A RADIO COMUNITARIA</v>
          </cell>
        </row>
        <row r="82">
          <cell r="B82" t="str">
            <v>0400P019 EQUIPOS REACONDICIONADOS POR EL PROGRAMA COMPUTADORES PARA EDUCAR</v>
          </cell>
        </row>
        <row r="83">
          <cell r="B83" t="str">
            <v>0400P020 TRANSMISORES EN FUNCIONAMIENTO DE LA RADIODIFUSORA NACIONAL DE COLOMBIA</v>
          </cell>
        </row>
        <row r="84">
          <cell r="B84" t="str">
            <v>0400P021 OFERTA DE TRÁMITES EN LÍNEA</v>
          </cell>
        </row>
        <row r="85">
          <cell r="B85" t="str">
            <v>0400P022 PUNTOS DE ACCESO COMUNITARIO INSTALADOS</v>
          </cell>
        </row>
        <row r="86">
          <cell r="B86" t="str">
            <v>0400P023 INFORMACIÓN DE PROCESOS DE CONTRATACIÓN EN LÍNEA</v>
          </cell>
        </row>
        <row r="87">
          <cell r="B87" t="str">
            <v>05000000 SECTOR MINAS Y ENERGIA</v>
          </cell>
        </row>
        <row r="88">
          <cell r="B88" t="str">
            <v>0500P001 MINAS REPORTADAS EN EXPLOTACION</v>
          </cell>
        </row>
        <row r="89">
          <cell r="B89" t="str">
            <v>0500P002 POZOS EN PRODUCCION</v>
          </cell>
        </row>
        <row r="90">
          <cell r="B90" t="str">
            <v>0500P003 YACIMIENTOS DE GAS EN PRODUCCION</v>
          </cell>
        </row>
        <row r="91">
          <cell r="B91" t="str">
            <v>0500P004 GASEODUCTOS PARA DISTRIBUCION CONSTRUIDOS</v>
          </cell>
        </row>
        <row r="92">
          <cell r="B92" t="str">
            <v>0500P005 GASEODUCTOS PARA TRANSPORTE CONSTRUIDOS</v>
          </cell>
        </row>
        <row r="93">
          <cell r="B93" t="str">
            <v>0500P006 CAPACIDAD O POTENCIA TOTAL QUE PUEDEN GENERAR LAS ELECTRIFICADORAS DEL PAIS</v>
          </cell>
        </row>
        <row r="94">
          <cell r="B94" t="str">
            <v>0500P007 CAPACIDAD O POTENCIA TOTAL ANUAL REPORTADA</v>
          </cell>
        </row>
        <row r="95">
          <cell r="B95" t="str">
            <v>0500P008 CAPACIDAD O POTENCIA TOTAL ANUAL CONSUMIDA</v>
          </cell>
        </row>
        <row r="96">
          <cell r="B96" t="str">
            <v>0500P009 ACTUALIZACION DEL DOCUMENTO CADENA DEL GAS NATURAL</v>
          </cell>
        </row>
        <row r="97">
          <cell r="B97" t="str">
            <v>0500P010 ACTUALIZACION DEL DOCUMENTO DE PROYECCIONES DE DEMANDA DE ENERGIA</v>
          </cell>
        </row>
        <row r="98">
          <cell r="B98" t="str">
            <v>0500P011 ACTUALIZACION DEL DOCUMENTO PLAN DE EXPANSION ELECTRICA, PEN</v>
          </cell>
        </row>
        <row r="99">
          <cell r="B99" t="str">
            <v>0500P012 ACTUALIZACION DEL DOCUMENTO PLAN DE EXPANSION DE LA GENERACION Y TRANSMISION</v>
          </cell>
        </row>
        <row r="100">
          <cell r="B100" t="str">
            <v>0500P013 ACTUALIZACION DEL DOCUMENTO PLAN INDICATIVO DE EXPANSION DE COBERTURA DE ELECTRICIDAD</v>
          </cell>
        </row>
        <row r="101">
          <cell r="B101" t="str">
            <v>0500P014 ACTUALIZACION DEL DOCUMENTO DE CAPACITACION Y DIFUSION URE</v>
          </cell>
        </row>
        <row r="102">
          <cell r="B102" t="str">
            <v>0500P015 ACTUALIZACION DEL DOCUMENTO ESTIMACION DE LOS COSTOS DE GESTION AMBIENTAL E INDICADORES DE IMPACTO POTENCIAL DE LA EXPANSION ENERGETICA</v>
          </cell>
        </row>
        <row r="103">
          <cell r="B103" t="str">
            <v>0500P016 INFORMES PRESENTADOS</v>
          </cell>
        </row>
        <row r="104">
          <cell r="B104" t="str">
            <v>0500P017 GAS (VOLUMEN) EXPORTADO</v>
          </cell>
        </row>
        <row r="105">
          <cell r="B105" t="str">
            <v>0500P018 VARIACION DE LOS PRECIOS DE BOLSA</v>
          </cell>
        </row>
        <row r="106">
          <cell r="B106" t="str">
            <v>0500P019 VARIACION (PESOS) DE LAS EXPORTACIONES DE GAS</v>
          </cell>
        </row>
        <row r="107">
          <cell r="B107" t="str">
            <v>0500P020 SEGUIMIENTO AL PROGRAMA CONOCE</v>
          </cell>
        </row>
        <row r="108">
          <cell r="B108" t="str">
            <v>0500P021 CARGOS DE TRANSMISION</v>
          </cell>
        </row>
        <row r="109">
          <cell r="B109" t="str">
            <v>0500P022 INGRESOS A LA PAGINA WEB DE LA COMISION DE REGULACION DE ENERGIA Y GAS, CREG</v>
          </cell>
        </row>
        <row r="110">
          <cell r="B110" t="str">
            <v>0500P023 CONSULTAS PRESENTADAS A LA COMISION DE REGULACION DE ENERGIA Y GAS, CREG POR PARTE DE LOS USUARIOS</v>
          </cell>
        </row>
        <row r="111">
          <cell r="B111" t="str">
            <v>0500P024 NUEVAS EMPRESAS COMPETITIVAS DE GAS</v>
          </cell>
        </row>
        <row r="112">
          <cell r="B112" t="str">
            <v>0500P025 SOBRECOSTOS DE GENERADORES TERMOELECTRICOS</v>
          </cell>
        </row>
        <row r="113">
          <cell r="B113" t="str">
            <v>0500P026 LINEAS DE TRANSMISION DE ENERGIA CONSTRUIDAS</v>
          </cell>
        </row>
        <row r="114">
          <cell r="B114" t="str">
            <v>0500P027 LINEAS DE DISTRIBUCION DE ENERGIA CONSTRUIDAS</v>
          </cell>
        </row>
        <row r="115">
          <cell r="B115" t="str">
            <v>0500P028 ENERGIA ELECTRICA QUE ENTRA AL SISTEMA</v>
          </cell>
        </row>
        <row r="116">
          <cell r="B116" t="str">
            <v>0500P029 ENERGIA ELECTRICA QUE SALE AL SISTEMA</v>
          </cell>
        </row>
        <row r="117">
          <cell r="B117" t="str">
            <v>0500P030 ENERGIA ELECTRICA PRODUCIDA POR EL SISTEMA</v>
          </cell>
        </row>
        <row r="118">
          <cell r="B118" t="str">
            <v>0500P031 ENERGIA ELECTRICA VENDIDA POR EL SISTEMA</v>
          </cell>
        </row>
        <row r="119">
          <cell r="B119" t="str">
            <v>0500P032 SOLUCIONES FOTOVOLTAICAS INSTALADAS</v>
          </cell>
        </row>
        <row r="120">
          <cell r="B120" t="str">
            <v>0500P033 REDES DE DISTRIBUCION Y/O LINEAS DE INTERCONEXION VEREDAL CONSTRUIDAS EN LAS ZONAS NO INTERCONECTADAS,  ZNI</v>
          </cell>
        </row>
        <row r="121">
          <cell r="B121" t="str">
            <v>0500P034 CAPACIDAD O POTENCIA TOTAL ANUAL INSTALADA EN ZONAS NO INTERCONECTADAS, ZNI.</v>
          </cell>
        </row>
        <row r="122">
          <cell r="B122" t="str">
            <v>0500P035 EMPRESAS ESTRUCTURADAS Y AUTOSOSTENIBLES PARA LAS ZONAS NO INTERCONECTADAS,  ZNI</v>
          </cell>
        </row>
        <row r="123">
          <cell r="B123" t="str">
            <v>0500P036 CARGOS DE TRANSMISION</v>
          </cell>
        </row>
        <row r="124">
          <cell r="B124" t="str">
            <v>0500P037 GESTION INTEGRAL DE DEMANDA DE ENERGIA</v>
          </cell>
        </row>
        <row r="125">
          <cell r="B125" t="str">
            <v>0500P038 DOCUMENTO PARA LA MEDICION DE POTENCIAL USO RACIONAL DE ENERGIA, URE</v>
          </cell>
        </row>
        <row r="126">
          <cell r="B126" t="str">
            <v>0500P039 DOCUMENTOS DE ACTUALIZACION DEL PLAN NACIONAL DE DESARROLLO MINERO, PNDM PUBLICADOS</v>
          </cell>
        </row>
        <row r="127">
          <cell r="B127" t="str">
            <v>0500P040 ASESORIAS O TALLERES REALIZADOS</v>
          </cell>
        </row>
        <row r="128">
          <cell r="B128" t="str">
            <v>0500P041 EMPLEADOS CAPACITADOS</v>
          </cell>
        </row>
        <row r="129">
          <cell r="B129" t="str">
            <v>0500P042 CUBRIMIENTO CON KM2 EQUIVALENTES A ESCALA 1:100.000</v>
          </cell>
        </row>
        <row r="130">
          <cell r="B130" t="str">
            <v>0500P043 APLICACION DEL PROGRAMA DE LEGALIZACION DE MINERIA DE HECHO</v>
          </cell>
        </row>
        <row r="131">
          <cell r="B131" t="str">
            <v>0500P044 UNIDADES MINERAS ACTUALIZADAS TECNOLOGICAMENTE</v>
          </cell>
        </row>
        <row r="132">
          <cell r="B132" t="str">
            <v>0500P045 INFORMACION BASICA DEL SUBSUELO</v>
          </cell>
        </row>
        <row r="133">
          <cell r="B133" t="str">
            <v>0500P046 INVENTARIO DE RECURSOS DEL SUBSUELO</v>
          </cell>
        </row>
        <row r="134">
          <cell r="B134" t="str">
            <v>0500P047 INVENTARIO DE AMENAZAS GEOLOGICAS Y ANTROPICAS SOBRE EL TERRITORIO</v>
          </cell>
        </row>
        <row r="135">
          <cell r="B135" t="str">
            <v>0500P048 EXPLOTACION MINERA ILEGAL</v>
          </cell>
        </row>
        <row r="136">
          <cell r="B136" t="str">
            <v>0500P049 MINAS LEGALIZADAS</v>
          </cell>
        </row>
        <row r="137">
          <cell r="B137" t="str">
            <v>0500P050 MINAS LEGALES RECONVERTIDAS</v>
          </cell>
        </row>
        <row r="138">
          <cell r="B138" t="str">
            <v>0500P051 MINAS LEGALES INTEGRADAS</v>
          </cell>
        </row>
        <row r="139">
          <cell r="B139" t="str">
            <v>0500P052 RECUPERACION AMBIENTAL</v>
          </cell>
        </row>
        <row r="140">
          <cell r="B140" t="str">
            <v>06000000 SECTOR TRANSPORTE</v>
          </cell>
        </row>
        <row r="141">
          <cell r="B141" t="str">
            <v>0600P001 COSTO MANTENIMIENTO RUTINARIO POR KILOMETRO</v>
          </cell>
        </row>
        <row r="142">
          <cell r="B142" t="str">
            <v>0600P002 COSTO MANTENIMIENTO PERIODICO POR KILOMETRO</v>
          </cell>
        </row>
        <row r="143">
          <cell r="B143" t="str">
            <v>0600P003 COSTO REHABILITACION POR KILOMETRO</v>
          </cell>
        </row>
        <row r="144">
          <cell r="B144" t="str">
            <v>0600P004 COSTO PROMEDIO DE OBRAS DE DRENAJE</v>
          </cell>
        </row>
        <row r="145">
          <cell r="B145" t="str">
            <v>0600P005 COSTO ESTUDIO POR KILOMETRO</v>
          </cell>
        </row>
        <row r="146">
          <cell r="B146" t="str">
            <v>0600P006 VARIACION EN EL VOLUMEN DE DRAGADO</v>
          </cell>
        </row>
        <row r="147">
          <cell r="B147" t="str">
            <v>0600P007 COBERTURA DE INFORMACION METEOROLOGICA DE LA ESTACION</v>
          </cell>
        </row>
        <row r="148">
          <cell r="B148" t="str">
            <v>0600P008 COBERTURA DE INFORMACION ELECTRONICA DE LA ESTACION</v>
          </cell>
        </row>
        <row r="149">
          <cell r="B149" t="str">
            <v>0600P009 ESTACIONES DE CONTROL DE UNA ZONA O REGION</v>
          </cell>
        </row>
        <row r="150">
          <cell r="B150" t="str">
            <v>0600P010 RADIOAYUDAS INSTALADAS</v>
          </cell>
        </row>
        <row r="151">
          <cell r="B151" t="str">
            <v>0600P011 SISTEMAS DE RADAR INSTALADOS</v>
          </cell>
        </row>
        <row r="152">
          <cell r="B152" t="str">
            <v>0600P012 CONEXIONES AERONAUTICAS POR SERVICIO</v>
          </cell>
        </row>
        <row r="153">
          <cell r="B153" t="str">
            <v>0600P013 ADQUISICION DE EQUIPOS</v>
          </cell>
        </row>
        <row r="154">
          <cell r="B154" t="str">
            <v>0600P014 ADQUISICION DE EQUIPOS DE ENERGIA</v>
          </cell>
        </row>
        <row r="155">
          <cell r="B155" t="str">
            <v>0600P015 ESTACIONES METEOROLOGICAS INSTALADAS</v>
          </cell>
        </row>
        <row r="156">
          <cell r="B156" t="str">
            <v>0600P016 ADQUIISCION DE MAQUINAS PARA EXTINCION DE INCENDIOS</v>
          </cell>
        </row>
        <row r="157">
          <cell r="B157" t="str">
            <v>0600P017 MANTENIMIENTO Y CONSERVACION DE EQUIPOS DE COMPUTACION</v>
          </cell>
        </row>
        <row r="158">
          <cell r="B158" t="str">
            <v>0600P018 ADQUISICION DE SISTEMAS DE INFORMACION Y SERVICIOS INFORMATICOS</v>
          </cell>
        </row>
        <row r="159">
          <cell r="B159" t="str">
            <v>0600P019 ESTUDIOS DE IMPACTO AMBIENTAL POR CONTAMINACION SONORA</v>
          </cell>
        </row>
        <row r="160">
          <cell r="B160" t="str">
            <v>0600P020 EQUIPOS MEDICOS PARA SANIDAD AEROPORTUARIA</v>
          </cell>
        </row>
        <row r="161">
          <cell r="B161" t="str">
            <v>0600P021 CAPACITACION A ESTUDIANTES DEL CENTRO DE ESTUDIOS AERONAUTICOS, CEA</v>
          </cell>
        </row>
        <row r="162">
          <cell r="B162" t="str">
            <v>0600P022 EQUIPOS DE AYUDA PARA CAPACITACION</v>
          </cell>
        </row>
        <row r="163">
          <cell r="B163" t="str">
            <v>0600P023 MANTENIMIENTO DE LA RED FERREA</v>
          </cell>
        </row>
        <row r="164">
          <cell r="B164" t="str">
            <v>0600P024 REHABILITACION DE LA RED FERREA</v>
          </cell>
        </row>
        <row r="165">
          <cell r="B165" t="str">
            <v>0600P025 SEÑALIZACION DE LA RED FERREA</v>
          </cell>
        </row>
        <row r="166">
          <cell r="B166" t="str">
            <v>0600P026 RED FERREA CON SISTEMA DE CAMBIA VIA</v>
          </cell>
        </row>
        <row r="167">
          <cell r="B167" t="str">
            <v>0600P027 RED FERREA CONCESIONADA</v>
          </cell>
        </row>
        <row r="168">
          <cell r="B168" t="str">
            <v>0600P028 ADECUACION DE MUELLES</v>
          </cell>
        </row>
        <row r="169">
          <cell r="B169" t="str">
            <v>0600P029 ADECUACION DE MUELLES</v>
          </cell>
        </row>
        <row r="170">
          <cell r="B170" t="str">
            <v>0600P030 AREAS AMPLIADAS, RECONSTRUIDAS O MEJORADAS</v>
          </cell>
        </row>
        <row r="171">
          <cell r="B171" t="str">
            <v>0600P031 CANALES NAVEGABLES</v>
          </cell>
        </row>
        <row r="172">
          <cell r="B172" t="str">
            <v>0600P032 CANAL NAVEGABLE</v>
          </cell>
        </row>
        <row r="173">
          <cell r="B173" t="str">
            <v>0600P033 CAPACITACIONES EN LAS REGIONES</v>
          </cell>
        </row>
        <row r="174">
          <cell r="B174" t="str">
            <v>0600P034 INSPECCIONES FLUVIALES DOTADAS</v>
          </cell>
        </row>
        <row r="175">
          <cell r="B175" t="str">
            <v>0600P035 ATENCION A EMERGENCIAS FLUVIALES</v>
          </cell>
        </row>
        <row r="176">
          <cell r="B176" t="str">
            <v>0600P036 EMERGENCIAS FLUVIALES</v>
          </cell>
        </row>
        <row r="177">
          <cell r="B177" t="str">
            <v>0600P037 EQUIPOS DE COMPUTO CON SERVICIO DE MANTENIMIENTO PREVENTIVO Y CORRECTIVO</v>
          </cell>
        </row>
        <row r="178">
          <cell r="B178" t="str">
            <v>0600P038 EQUIPOS REPARADOS Y HABILITADOS PARA FUNCIONAR</v>
          </cell>
        </row>
        <row r="179">
          <cell r="B179" t="str">
            <v>0600P039 ESTUDIOS CONTRATADOS</v>
          </cell>
        </row>
        <row r="180">
          <cell r="B180" t="str">
            <v>0600P040 ESTUDIOS DE PREINVERSION</v>
          </cell>
        </row>
        <row r="181">
          <cell r="B181" t="str">
            <v>0600P041 ESTUDIOS DE PREINVERSION</v>
          </cell>
        </row>
        <row r="182">
          <cell r="B182" t="str">
            <v>0600P042 MANTENIMIENTO Y REPARACION DE EQUIPOS DE TRASBORDO</v>
          </cell>
        </row>
        <row r="183">
          <cell r="B183" t="str">
            <v>0600P043 MANTENIMIENTO Y REPARACION DE EQUIPOS DE TRASBORDO.</v>
          </cell>
        </row>
        <row r="184">
          <cell r="B184" t="str">
            <v>0600P044 VARIACION EN LA MOVILIZACION DE PASAJEROS</v>
          </cell>
        </row>
        <row r="185">
          <cell r="B185" t="str">
            <v>0600P045 PUBLICACIONES REALIZADAS (MANUALES, DOCUMENTOS, REVISTAS, ETC)</v>
          </cell>
        </row>
        <row r="186">
          <cell r="B186" t="str">
            <v>0600P046 SEGUIMIENTO A OBRAS DE DEFENSA Y PROTECCION</v>
          </cell>
        </row>
        <row r="187">
          <cell r="B187" t="str">
            <v>0600P047 OBRAS DE DEFENSA</v>
          </cell>
        </row>
        <row r="188">
          <cell r="B188" t="str">
            <v>0600P048 PASAJEROS MOVILIZADOS POR SISTEMA FERREO</v>
          </cell>
        </row>
        <row r="189">
          <cell r="B189" t="str">
            <v>0600P049 VARIACION EN LA PROFUNDIDAD DE LOS CANALES DE ACCESO</v>
          </cell>
        </row>
        <row r="190">
          <cell r="B190" t="str">
            <v>0600P050 PUBLICACIONES DE MANUALES ESTADISTICOS</v>
          </cell>
        </row>
        <row r="191">
          <cell r="B191" t="str">
            <v>0600P051 SEGUIMIENTO AL MANTENIMIENTO DE PUENTES</v>
          </cell>
        </row>
        <row r="192">
          <cell r="B192" t="str">
            <v>0600P052 PUENTES CONSTRUIDOS</v>
          </cell>
        </row>
        <row r="193">
          <cell r="B193" t="str">
            <v>0600P053 RED FERREA CON SISTEMA DE CAMBIA VIAS</v>
          </cell>
        </row>
        <row r="194">
          <cell r="B194" t="str">
            <v>0600P054 RED FERREA CONCESIONADA</v>
          </cell>
        </row>
        <row r="195">
          <cell r="B195" t="str">
            <v>0600P055 RED FERREA MANTENIDA</v>
          </cell>
        </row>
        <row r="196">
          <cell r="B196" t="str">
            <v>0600P056 RED FERREA REHABILITADA</v>
          </cell>
        </row>
        <row r="197">
          <cell r="B197" t="str">
            <v>0600P057 RED FERREA SEÑALIZADA</v>
          </cell>
        </row>
        <row r="198">
          <cell r="B198" t="str">
            <v>0600P058 SERVICIOS INFORMATICOS HABILITADOS</v>
          </cell>
        </row>
        <row r="199">
          <cell r="B199" t="str">
            <v>0600P059 TERMINALES INVENTARIADOS</v>
          </cell>
        </row>
        <row r="200">
          <cell r="B200" t="str">
            <v>0600P060 TRONCALES CONSTRUIDAS PARA EL TRANSPORTE MASIVO</v>
          </cell>
        </row>
        <row r="201">
          <cell r="B201" t="str">
            <v>0600P061 VIAS ATENDIDAS O MANTENIDAS</v>
          </cell>
        </row>
        <row r="202">
          <cell r="B202" t="str">
            <v>0600P062 ADQUISICION DE VEHICULOS</v>
          </cell>
        </row>
        <row r="203">
          <cell r="B203" t="str">
            <v>0600P063 ADQUISICION DE EQUIPOS DE COMUNICACION</v>
          </cell>
        </row>
        <row r="204">
          <cell r="B204" t="str">
            <v>0600P064 DISTRIBUCION DE ESPECIES VENALES</v>
          </cell>
        </row>
        <row r="205">
          <cell r="B205" t="str">
            <v>0600P065 AREA CONSTRUIDA</v>
          </cell>
        </row>
        <row r="206">
          <cell r="B206" t="str">
            <v>0600P066 COBERTURA DE CAPACITACION EN CONTRATACION</v>
          </cell>
        </row>
        <row r="207">
          <cell r="B207" t="str">
            <v>0600P067 COBERTURA DE CAPACITACION EN PROYECTOS</v>
          </cell>
        </row>
        <row r="208">
          <cell r="B208" t="str">
            <v>0600P068 COBERTURA DE CAPACITACION EN INFORMATICA</v>
          </cell>
        </row>
        <row r="209">
          <cell r="B209" t="str">
            <v>0600P069 COSTO DE CONSTRUCCION CASETAS DE PEAJE EN LA RED NACIONAL DE CARRETERAS</v>
          </cell>
        </row>
        <row r="210">
          <cell r="B210" t="str">
            <v>0600P070 COSTO DE CONSTRUCCION POR KILOMETROS EN LA RED SECUNDARIA DE CARRETERAS</v>
          </cell>
        </row>
        <row r="211">
          <cell r="B211" t="str">
            <v>0600P071 COSTO DE CONSTRUCCION POR KILOMETROS EN LA RED VIAL NACIONAL</v>
          </cell>
        </row>
        <row r="212">
          <cell r="B212" t="str">
            <v>0600P072 COSTO DE CONSTRUCCION POR METRO LINEAL DE PUENTE</v>
          </cell>
        </row>
        <row r="213">
          <cell r="B213" t="str">
            <v>0600P073 COSTO DE CONSTRUCCION E IMPLANTACION POR APLICACON DEL PROGRAMA DE SISTEMAS</v>
          </cell>
        </row>
        <row r="214">
          <cell r="B214" t="str">
            <v>0600P074 COSTO DE OPERACION DE LAS ESTACIONES PARA EL CONTROL DE CARGA DE PESAJE EN LA RED VIAL NACIONAL</v>
          </cell>
        </row>
        <row r="215">
          <cell r="B215" t="str">
            <v>0600P075 COSTO DE ESTUDIOS POR KILOMETRO</v>
          </cell>
        </row>
        <row r="216">
          <cell r="B216" t="str">
            <v>0600P076 COSTO DE LEVANTAMIENTO DE INFORMACION SOBRE PESAJE EN LA RED VIAL</v>
          </cell>
        </row>
        <row r="217">
          <cell r="B217" t="str">
            <v>0600P077 COSTO MANTENIMIENTO OPERATIVO DE VEHICULOS</v>
          </cell>
        </row>
        <row r="218">
          <cell r="B218" t="str">
            <v>0600P078 COSTO MANTENIMIENTO PERIODICO POR KILOMETRO DE LA RED VIAL NACIONAL</v>
          </cell>
        </row>
        <row r="219">
          <cell r="B219" t="str">
            <v>0600P079 COSTO MANTENIMIENTO PERIODICO POR KILOMETRO DE LA RED VIAL SECUNDARIA</v>
          </cell>
        </row>
        <row r="220">
          <cell r="B220" t="str">
            <v>0600P080 COSTO MANTENIMIENTO RUTINARIO POR KILOMETRO DE LA RED VIAL NACIONAL</v>
          </cell>
        </row>
        <row r="221">
          <cell r="B221" t="str">
            <v>0600P081 COSTO MANTENIMIENTO RUTINARIO POR KILOMETRO DE LA RED VIAL SECUNDARIA</v>
          </cell>
        </row>
        <row r="222">
          <cell r="B222" t="str">
            <v>0600P082 COSTO MEJORAMIENTO POR KILOMETRO DE LA RED VIAL NACIONAL</v>
          </cell>
        </row>
        <row r="223">
          <cell r="B223" t="str">
            <v>0600P083 COSTO MEJORAMIENTO  KILOMETRO RED VIAL NACIONAL</v>
          </cell>
        </row>
        <row r="224">
          <cell r="B224" t="str">
            <v>0600P084 COSTO MEJORAMIENTO POR KILOMETRO DE LA RED VIAL SECUNDARIA</v>
          </cell>
        </row>
        <row r="225">
          <cell r="B225" t="str">
            <v>0600P085 COSTOS OPERATIVOS EN EL MANTENIMIENTO DE PEAJES EN LA RED VIAL NACIONAL DE CARRETERAS</v>
          </cell>
        </row>
        <row r="226">
          <cell r="B226" t="str">
            <v>0600P086 COSTO DE LA REHABILITACION POR KILOMETRO DE LA RED VIAL NACIONAL</v>
          </cell>
        </row>
        <row r="227">
          <cell r="B227" t="str">
            <v>0600P087 COSTO DE LA REHABILITACION POR KILOMETRO DE LA RED VIAL SECUNDARIA</v>
          </cell>
        </row>
        <row r="228">
          <cell r="B228" t="str">
            <v>0600P088 TIEMPO EN COMISIONES DE SUPERVISON</v>
          </cell>
        </row>
        <row r="229">
          <cell r="B229" t="str">
            <v>0600P089 APROBACION DE LICENCIAS AMBIENTALES PARA PROYECTOS VIALES</v>
          </cell>
        </row>
        <row r="230">
          <cell r="B230" t="str">
            <v>0600P090 EMERGENCIAS ATENDIDAS</v>
          </cell>
        </row>
        <row r="231">
          <cell r="B231" t="str">
            <v>0600P091 PAGO DE ASESORIAS POR UNIDAD DE CONCESION VIAL</v>
          </cell>
        </row>
        <row r="232">
          <cell r="B232" t="str">
            <v>0600P092 PAGO DE OBRAS COMPLEMENTARIAS A CONCESIONES VIALES</v>
          </cell>
        </row>
        <row r="233">
          <cell r="B233" t="str">
            <v>0600P093 RECAUDO Y CONTROL DE LA VALORIZACION</v>
          </cell>
        </row>
        <row r="234">
          <cell r="B234" t="str">
            <v>0600P094 RECURSOS PARA PAGO DE GARANTIAS A CONCESIONES VIALES</v>
          </cell>
        </row>
        <row r="235">
          <cell r="B235" t="str">
            <v>0600P095 RED NACIONAL VIAL CON SEÑALIZACION DE SEGURIDAD</v>
          </cell>
        </row>
        <row r="236">
          <cell r="B236" t="str">
            <v>0600P096 REPARACIONES LOCATIVAS A INMUEBLES A CARGO DE LA ENTIDAD</v>
          </cell>
        </row>
        <row r="237">
          <cell r="B237" t="str">
            <v>0600P097 REUNIONES DE CONCERTACION CON LA COMUNIDAD</v>
          </cell>
        </row>
        <row r="238">
          <cell r="B238" t="str">
            <v>0600P098 SINIESTROS CANCELADOS PARA VEHICULOS QUE TRANSITAN EN LA RED NACIONAL DE CARRETERAS</v>
          </cell>
        </row>
        <row r="239">
          <cell r="B239" t="str">
            <v>0600P099 ACCIDENTALIDAD POR MODO DE TRANSPORTE FERREO</v>
          </cell>
        </row>
        <row r="240">
          <cell r="B240" t="str">
            <v>0600P100 VIAS EXISTENTES EN EL PAIS</v>
          </cell>
        </row>
        <row r="241">
          <cell r="B241" t="str">
            <v>0600P101 LONGITUD DE CARRETERA PAVIMENTADA</v>
          </cell>
        </row>
        <row r="242">
          <cell r="B242" t="str">
            <v>0600P102 CARRETERAS ENTREGADOS EN CONCESION</v>
          </cell>
        </row>
        <row r="243">
          <cell r="B243" t="str">
            <v>0600P103 LONGITUD DE VIA FERREA</v>
          </cell>
        </row>
        <row r="244">
          <cell r="B244" t="str">
            <v>0600P104 VIAS FERREAS ENTREGADOS EN CONCESION</v>
          </cell>
        </row>
        <row r="245">
          <cell r="B245" t="str">
            <v>0600P105 PISTAS AEREAS EXISTENTES EN EL PAIS</v>
          </cell>
        </row>
        <row r="246">
          <cell r="B246" t="str">
            <v>0600P106 COBERTURA A NIVEL NACIONAL CON RADIOAYUDAS</v>
          </cell>
        </row>
        <row r="247">
          <cell r="B247" t="str">
            <v>0600P107 LONGITUD DE RIO NAVEGABLE</v>
          </cell>
        </row>
        <row r="248">
          <cell r="B248" t="str">
            <v>0600P108 LONGITUD DE DUCTOS</v>
          </cell>
        </row>
        <row r="249">
          <cell r="B249" t="str">
            <v>0600P109 INFRAESTRUCTURA PORTUARIA EN OPERACION</v>
          </cell>
        </row>
        <row r="250">
          <cell r="B250" t="str">
            <v>0600P110 LONGITUD DE ATRACADEROS EN PUERTOS DEL PAIS</v>
          </cell>
        </row>
        <row r="251">
          <cell r="B251" t="str">
            <v>0600P111 VIAJEROS QUE UTILIZAN TERMINALES DE TRANSPORTE</v>
          </cell>
        </row>
        <row r="252">
          <cell r="B252" t="str">
            <v>0600P112 PISTAS MANTENIDAS</v>
          </cell>
        </row>
        <row r="253">
          <cell r="B253" t="str">
            <v>0600P113 CERRAMIENTOS EN PISTA AEREAS MANTENIDOS</v>
          </cell>
        </row>
        <row r="254">
          <cell r="B254" t="str">
            <v>0600P114 TERMINALES AEREOS MANTENIDOS</v>
          </cell>
        </row>
        <row r="255">
          <cell r="B255" t="str">
            <v>0600P115 PISTAS AEREAS CONSTRUIDAS</v>
          </cell>
        </row>
        <row r="256">
          <cell r="B256" t="str">
            <v>0600P116 CERRAMIENTOS EN PISTAS AEREAS CONSTRUIDOS</v>
          </cell>
        </row>
        <row r="257">
          <cell r="B257" t="str">
            <v>0600P117 TERMINALES AEREOS CONSTRUIDOS</v>
          </cell>
        </row>
        <row r="258">
          <cell r="B258" t="str">
            <v>0600P118 INSTALACIONES ADMINISTRATIVAS COSNTRUIDAS</v>
          </cell>
        </row>
        <row r="259">
          <cell r="B259" t="str">
            <v>0600P119 MANTENIMIENTO DE INSTALACIONES ADMINISTRATIVAS</v>
          </cell>
        </row>
        <row r="260">
          <cell r="B260" t="str">
            <v>0600P120 SISMORESISTENCIA EN INSTALACIONES</v>
          </cell>
        </row>
        <row r="261">
          <cell r="B261" t="str">
            <v>0600P121 EQUIPOS DE SEGURIDAD MANTENIDOS</v>
          </cell>
        </row>
        <row r="262">
          <cell r="B262" t="str">
            <v>0600P122 EQUIPOS DE SEGURIDAD ADQUIRIDOS</v>
          </cell>
        </row>
        <row r="263">
          <cell r="B263" t="str">
            <v>0600P123 ADQUISICIÓN DE EQUIPOS MEDICOS</v>
          </cell>
        </row>
        <row r="264">
          <cell r="B264" t="str">
            <v>0600P124 REPOSICIÓN DE EQUIPOS  RELACIONADOS CON TELECOMUNICACIONES</v>
          </cell>
        </row>
        <row r="265">
          <cell r="B265" t="str">
            <v>0600P125 EMPRESAS AEREAS QUE INCUMPLEN CON LA NORMATIVIDAD</v>
          </cell>
        </row>
        <row r="266">
          <cell r="B266" t="str">
            <v>0600P126 ACTUALIZACIÓN DE PROGRAMAS DE CAPACITACIÓN EN EL CEA</v>
          </cell>
        </row>
        <row r="267">
          <cell r="B267" t="str">
            <v>0600P127 TALLERES Y SEMINARIOS DE CAPACITACIÓN  EFECTUADOS POR EL CEA</v>
          </cell>
        </row>
        <row r="268">
          <cell r="B268" t="str">
            <v>0600P128 PROGRAMAS ACADEMICOS IMPLEMENTADOS O EN OPERACIÓN</v>
          </cell>
        </row>
        <row r="269">
          <cell r="B269" t="str">
            <v>0600P128 AEROPUERTOS CON SISTEMAS DE DESCONTAMINARON</v>
          </cell>
        </row>
        <row r="270">
          <cell r="B270" t="str">
            <v>0600P129 IMPLEMENTACIÓN SISTEMAS DE SEGURIDAD</v>
          </cell>
        </row>
        <row r="271">
          <cell r="B271" t="str">
            <v>0600P130 ASISTENCIA TECNICA CONTRATADA</v>
          </cell>
        </row>
        <row r="272">
          <cell r="B272" t="str">
            <v>0600P131 ADQUISICIÓN DE EQUIPOS DE LABORATORIO CEA</v>
          </cell>
        </row>
        <row r="273">
          <cell r="B273" t="str">
            <v>0600P132 ADQUISICIÓN DE EQUIPOS  DE SEGURIDAD AEROPORTUARIA</v>
          </cell>
        </row>
        <row r="274">
          <cell r="B274" t="str">
            <v>0600P133 ADQUISICIÓN DE EQUIPOS DE EXTINCIÓN DE INCENDIOS</v>
          </cell>
        </row>
        <row r="275">
          <cell r="B275" t="str">
            <v>0600P134 COBERTURA DE LOS SERVICIOS DE PROTECCIÓN DE INCENDIO</v>
          </cell>
        </row>
        <row r="276">
          <cell r="B276" t="str">
            <v>0600P135 COBERTURA DEL MANTENIMIENTO A PISTAS</v>
          </cell>
        </row>
        <row r="277">
          <cell r="B277" t="str">
            <v>0600P136 COBERTURA DE LOS SERVICIOS DE SEGURIDAD EN AEROPUERTOS</v>
          </cell>
        </row>
        <row r="278">
          <cell r="B278" t="str">
            <v>0600P137 COBERTURA DE VIGILANCIA EN AEROPUERTOS</v>
          </cell>
        </row>
        <row r="279">
          <cell r="B279" t="str">
            <v>0600P138 COBERTURA DE VIGILANCIA EN ESTACIONES</v>
          </cell>
        </row>
        <row r="280">
          <cell r="B280" t="str">
            <v>0600P139 FUNCIONARIOS CON ACCESO A INTERNET</v>
          </cell>
        </row>
        <row r="281">
          <cell r="B281" t="str">
            <v>07000000 SECTOR EDUCACION Y CULTURA</v>
          </cell>
        </row>
        <row r="282">
          <cell r="B282" t="str">
            <v>0700P001 SUBSIDIOS OTORGADOS MATRICULA OFICIAL PREESCOLAR</v>
          </cell>
        </row>
        <row r="283">
          <cell r="B283" t="str">
            <v>0700P002 SUBSIDIOS OTORGADOS MATRICULA OFICIAL PRIMARIA</v>
          </cell>
        </row>
        <row r="284">
          <cell r="B284" t="str">
            <v>0700P003 SUBSIDIOS OTORGADOS MATRICULA OFICIAL SECUNDARIA</v>
          </cell>
        </row>
        <row r="285">
          <cell r="B285" t="str">
            <v>0700P004 CREDITOS OTORGADOS PARA EDUCACION SUPERIOR ICETEX</v>
          </cell>
        </row>
        <row r="286">
          <cell r="B286" t="str">
            <v>0700P005 BENEFICIARIOS DE SUBSIDIOS EDUCATIVOS</v>
          </cell>
        </row>
        <row r="287">
          <cell r="B287" t="str">
            <v>0700P006 CASAS DE CULTURA DOTADAS</v>
          </cell>
        </row>
        <row r="288">
          <cell r="B288" t="str">
            <v>0700P007 CASAS DE CULTURA TERMINADAS</v>
          </cell>
        </row>
        <row r="289">
          <cell r="B289" t="str">
            <v>0700P008 CATALOGOS TECNICOS (COLECCIONES, EXPOSICIONES TEMPORALES Y MUSEOLOGIA) PUBLICADOS</v>
          </cell>
        </row>
        <row r="290">
          <cell r="B290" t="str">
            <v>0700P009 MUSEOS A LOS QUE SE HA PRESTADO APOYO PARA SU FORTALECIMIENTO POR PARTE DE ENTIDADES DEL ESTADO</v>
          </cell>
        </row>
        <row r="291">
          <cell r="B291" t="str">
            <v>0700P010 VISITANTES A MUSEOS</v>
          </cell>
        </row>
        <row r="292">
          <cell r="B292" t="str">
            <v>0700P011 PROGRAMAS DE FORMACION AUDIOVISUAL IMPLANTADOS (EN FUNCIONAMIENTO)</v>
          </cell>
        </row>
        <row r="293">
          <cell r="B293" t="str">
            <v>0700P012 NIÑOS BENEFICIADOS EN TALLERES DE FORMACION DE ARTES PARA LA INFANCIA</v>
          </cell>
        </row>
        <row r="294">
          <cell r="B294" t="str">
            <v>0700P013 PUBLICACIONES BAJO EL PROGRAMA "BECAS DE EXCELENCIA DEL INSTITUTO DISTRIOTAL DE CULTURA Y TURISMO, IDCT"</v>
          </cell>
        </row>
        <row r="295">
          <cell r="B295" t="str">
            <v>0700P014 PUBLICACIONES DIDACTICAS Y PEDAGOGICAS</v>
          </cell>
        </row>
        <row r="296">
          <cell r="B296" t="str">
            <v>0700P015 PROGRAMAS CULTURALES PRODUCIDOS</v>
          </cell>
        </row>
        <row r="297">
          <cell r="B297" t="str">
            <v>0700P016 PROGRAMAS CULTURALES EMITIDOS A TRAVES DE RADIO COMUNITARIA</v>
          </cell>
        </row>
        <row r="298">
          <cell r="B298" t="str">
            <v>0700P017 PRODUCCIONES AUDIOVISUALES Y CINEMATOGRAFICAS COLOMBIANAS EXHIBIDAS</v>
          </cell>
        </row>
        <row r="299">
          <cell r="B299" t="str">
            <v>0700P018 NRO DE DOCENTES CAPACITADOS/AÑO</v>
          </cell>
        </row>
        <row r="300">
          <cell r="B300" t="str">
            <v>0700P019 CUPOS GENERADOS POR EL PROYECTO DE "EDUCACION RURAL BASICA" DEL MINISTERIO DE EDUCACION</v>
          </cell>
        </row>
        <row r="301">
          <cell r="B301" t="str">
            <v>0700P020 PRUEBAS A LAS QUE SE LES DIVULGA RESULTADOS (SABER, ICFES, TIMSS Y LLECE)</v>
          </cell>
        </row>
        <row r="302">
          <cell r="B302" t="str">
            <v>0700P021 PROGRAMAS DE EDUCACION SUPERIOR EVALUADOS EN LOS PROCESOS DE CERTIFICACION DE REQUISITOS BASICOS</v>
          </cell>
        </row>
        <row r="303">
          <cell r="B303" t="str">
            <v>0700P022 NUEVOS CUPOS EDUCATIVOS OFRECIDOS POR EL SECTOR OFICIAL</v>
          </cell>
        </row>
        <row r="304">
          <cell r="B304" t="str">
            <v>0700P023 CREDITOS AVALADOS A TRAVES DEL ESQUEMA DEL FONDO NACIONAL DE GARANTIAS</v>
          </cell>
        </row>
        <row r="305">
          <cell r="B305" t="str">
            <v>0700P024 CREDITOS OTORGADOS A LOS ESTRATOS 1, 2 Y 3</v>
          </cell>
        </row>
        <row r="306">
          <cell r="B306" t="str">
            <v>0700P025 CREDITOS UNIVERSITARIOS APROBADOS PARA ESTUDIANTES MATRICULADOS</v>
          </cell>
        </row>
        <row r="307">
          <cell r="B307" t="str">
            <v>0700P026 MUNICIPIOS CON COBERTURA EN LA FORMACION BASICA (PRIMARIA, MEDIA Y SECUNDARIA)</v>
          </cell>
        </row>
        <row r="308">
          <cell r="B308" t="str">
            <v>0700P027 FONDOS MIXTOS DEL SISTEMA NACIONAL DE CULTURA EVALUADOS Y EN SEGUIMIENTO</v>
          </cell>
        </row>
        <row r="309">
          <cell r="B309" t="str">
            <v>0700P028 CENTROS CULTURALES DEL SISTEMA NACIONAL DE CULTURA EVALUADOS Y EN SEGUIMIENTO</v>
          </cell>
        </row>
        <row r="310">
          <cell r="B310" t="str">
            <v>0700P029 CONSEJOS DE ARCHIVISTICA EVALUADOS Y EN SEGUIMIENTO</v>
          </cell>
        </row>
        <row r="311">
          <cell r="B311" t="str">
            <v>0700P030 MONUMENTOS NACIONALES RESTAURADOS O MANTENIDOS</v>
          </cell>
        </row>
        <row r="312">
          <cell r="B312" t="str">
            <v>0700P031 PARQUES ARQUEOLOGICOS RESTAURADOS O MANTENIDOS</v>
          </cell>
        </row>
        <row r="313">
          <cell r="B313" t="str">
            <v>0700P032 CENTROS PILOTO DE FORMACION CULTURAL LEGALMENTE CREADOS</v>
          </cell>
        </row>
        <row r="314">
          <cell r="B314" t="str">
            <v>0700P033 CENTROS DE SERVICIOS ARCHIVISTICOS LEGALMENTE CREADOS Y ASESORADOS</v>
          </cell>
        </row>
        <row r="315">
          <cell r="B315" t="str">
            <v>0700P034 CENTROS PILOTOS DE FORMACION ARQUEOLOGICA LEGALMENTE CREADOS</v>
          </cell>
        </row>
        <row r="316">
          <cell r="B316" t="str">
            <v>0700P035 INVESTIGACIONES EN ARTE Y CULTURA PUBLICADAS</v>
          </cell>
        </row>
        <row r="317">
          <cell r="B317" t="str">
            <v>0700P036 INVESTIGACIONES EN ANTROPOLOGIA E HISTORIA PUBLICADAS</v>
          </cell>
        </row>
        <row r="318">
          <cell r="B318" t="str">
            <v>0700P037 OBRAS DE ARTE MUSICALES REGISTRADAS EN LA "DIRECION NACIONAL DE DERECHOS DE AUTOR"</v>
          </cell>
        </row>
        <row r="319">
          <cell r="B319" t="str">
            <v>0700P038 OBRAS DE ARTE ESCENICAS CULTURA REGISTRADAS EN LA "DIRECION NACIONAL DE DERECHOS DE AUTOR"</v>
          </cell>
        </row>
        <row r="320">
          <cell r="B320" t="str">
            <v>0700P039 OBRAS DE LITERATURA REGISTRADAS EN LA "DIRECION NACIONAL DE DERECHOS DE AUTOR"</v>
          </cell>
        </row>
        <row r="321">
          <cell r="B321" t="str">
            <v>0700P040 EXPOSICIONES DEL ARTE Y LA CULTURA REALIZADAS</v>
          </cell>
        </row>
        <row r="322">
          <cell r="B322" t="str">
            <v>0700P041 PROGRAMAS DE "DIALOGOS DE NACION" PRODUCIDOS Y EMITIDOS POR EL MINISTERIO DE EDUCACION</v>
          </cell>
        </row>
        <row r="323">
          <cell r="B323" t="str">
            <v>0700P042 ESTUDIOS Y PROYECTOS DE CONTRIBUCION A LA LUCHA ANTIPIRATERIA EN EJECUCION (INDUSTRIA CINEMATOGRAFICA, AUDIOVISUAL, RADIAL Y DEL LIBRO)</v>
          </cell>
        </row>
        <row r="324">
          <cell r="B324" t="str">
            <v>0700P043 EJEMPLARES DE LAS MEMORIAS DEL PRIMER SEMINARIO DE ECONOMIA Y CULTURA PUBLICADOS Y DISTRIBUIDOS</v>
          </cell>
        </row>
        <row r="325">
          <cell r="B325" t="str">
            <v>0700P044 EQUIPOS ADQUIRIDOS</v>
          </cell>
        </row>
        <row r="326">
          <cell r="B326" t="str">
            <v>0700P045 AREA ADECUADA</v>
          </cell>
        </row>
        <row r="327">
          <cell r="B327" t="str">
            <v>0700P046 AREA CONSTRUIDA Y DOTADA.</v>
          </cell>
        </row>
        <row r="328">
          <cell r="B328" t="str">
            <v>0700P047 AREA ADQUIRIDA</v>
          </cell>
        </row>
        <row r="329">
          <cell r="B329" t="str">
            <v>0700P048 AGRUPACIONES Y ORQUESTAS SINFONICAS INFANTILES A LAS QUE SE HA BRINDADO APOYO POR PARTE DE LAS ENTIDADES DEL ESTADO</v>
          </cell>
        </row>
        <row r="330">
          <cell r="B330" t="str">
            <v>0700P049 POBLACION ATENDIDA</v>
          </cell>
        </row>
        <row r="331">
          <cell r="B331" t="str">
            <v>0700P050 CAPACITACIONES OFRECIDAS Y REALIZADAS</v>
          </cell>
        </row>
        <row r="332">
          <cell r="B332" t="str">
            <v>0700P051 CENTROS REGIONALES EDUCATIVOS CONSTRUIDOS Y DOTADOS</v>
          </cell>
        </row>
        <row r="333">
          <cell r="B333" t="str">
            <v>0700P052 EDICIONES PUBLICADAS</v>
          </cell>
        </row>
        <row r="334">
          <cell r="B334" t="str">
            <v>0700P053 EDIFICIOS PARA CAPACITACION (CONSTRUIDOS, ADECUADOS)</v>
          </cell>
        </row>
        <row r="335">
          <cell r="B335" t="str">
            <v>0700P054 EMPRESAS A LAS QUE SE HA BRINDADO ASESORIA EN SERVICIOS TECNOLOGICOS POR PARTE DE LA ENTIDADES DEL ESTADO</v>
          </cell>
        </row>
        <row r="336">
          <cell r="B336" t="str">
            <v>0700P055 ESTUDIOS DIFUNDIDOS O DIVULGADOS</v>
          </cell>
        </row>
        <row r="337">
          <cell r="B337" t="str">
            <v>0700P056 ESTUDIOS REALIZADOS</v>
          </cell>
        </row>
        <row r="338">
          <cell r="B338" t="str">
            <v>0700P057 FAMILIAS ATENDIDAS EN TORNO A EPISODIOS DE VIOLENCIA INTRAFAMILIAR</v>
          </cell>
        </row>
        <row r="339">
          <cell r="B339" t="str">
            <v>0700P058 FESTIVALES COMUNITARIOS REALIZADOS</v>
          </cell>
        </row>
        <row r="340">
          <cell r="B340" t="str">
            <v>0700P059 GRUPOS INTERDISCIPLINARIOS CONFORMADOS CON EL FIN DE FORTALECER LA INVESTIGACION EN LA UNIVERSIDAD</v>
          </cell>
        </row>
        <row r="341">
          <cell r="B341" t="str">
            <v>0700P060 OBRAS DE ARTE ADQUIRIDAS POR EL ESTADO Y RESTAURADAS</v>
          </cell>
        </row>
        <row r="342">
          <cell r="B342" t="str">
            <v>0700P061 PROGRAMAS DE APOYO AL DEPORTE</v>
          </cell>
        </row>
        <row r="343">
          <cell r="B343" t="str">
            <v>0700P062 PERSONAS EN CONDICIONES ESPECIALES ATENDIDAS (DISCAPACITADOS, MINORIAS ETNICAS, DESPLAZADOS, ETC.)</v>
          </cell>
        </row>
        <row r="344">
          <cell r="B344" t="str">
            <v>0700P063 TALLERES REALIZADOS</v>
          </cell>
        </row>
        <row r="345">
          <cell r="B345" t="str">
            <v>0700P064 PERSONAS CAPACITADAS</v>
          </cell>
        </row>
        <row r="346">
          <cell r="B346" t="str">
            <v>0700P065 UTILIZACION DE AREA EN ACTIVIDADES PEDAGÒGICAS EN CENTROS EDUCATIVOS</v>
          </cell>
        </row>
        <row r="347">
          <cell r="B347" t="str">
            <v>0700P066 GRADUADOS POR NIVEL DE ESCOLARIDAD</v>
          </cell>
        </row>
        <row r="348">
          <cell r="B348" t="str">
            <v>0700P067 COSTOS DE INVERSION POR CUPOS ESCOLARES</v>
          </cell>
        </row>
        <row r="349">
          <cell r="B349" t="str">
            <v>0700P068 CUPOS EDUCATIVOS OFRECIDOS</v>
          </cell>
        </row>
        <row r="350">
          <cell r="B350" t="str">
            <v>0700P069 GRADOS Y CERTIFICADOS OTORGADOS</v>
          </cell>
        </row>
        <row r="351">
          <cell r="B351" t="str">
            <v>0700P070 INTENSIDAD HORARIA POR CLASE TOMADAS POR LOS ESTUDIANTES</v>
          </cell>
        </row>
        <row r="352">
          <cell r="B352" t="str">
            <v>0700P071 ESTUDIANTES POR HORA DE CLASE</v>
          </cell>
        </row>
        <row r="353">
          <cell r="B353" t="str">
            <v>0700P072 PROMOCION DE ESTUDIANTES (GRADUADOS)</v>
          </cell>
        </row>
        <row r="354">
          <cell r="B354" t="str">
            <v>0700P073 AUSENTISMO EN CLASE</v>
          </cell>
        </row>
        <row r="355">
          <cell r="B355" t="str">
            <v>0700P074 RETIROS DE ESTUDIANTES</v>
          </cell>
        </row>
        <row r="356">
          <cell r="B356" t="str">
            <v>0700P075 DOCENTES POR FACULTAD</v>
          </cell>
        </row>
        <row r="357">
          <cell r="B357" t="str">
            <v>0700P076 VARIACION EN LOS GASTOS DE INVERSION</v>
          </cell>
        </row>
        <row r="358">
          <cell r="B358" t="str">
            <v>0700P077 DEMANDA DE CREDITOS SATISFECHA</v>
          </cell>
        </row>
        <row r="359">
          <cell r="B359" t="str">
            <v>0700P078 ESCUELAS NORMALES SUPERIORES ACREDITADAS POR CALIDAD</v>
          </cell>
        </row>
        <row r="360">
          <cell r="B360" t="str">
            <v>0700P079 ESTANDARES CURRICULARES POR AREAS FORMULADOS</v>
          </cell>
        </row>
        <row r="361">
          <cell r="B361" t="str">
            <v>0700P080 INSTITUCIONES EDUCATIVAS Y CULTURALES DOTADAS CON EQUIPO  ESPECIALIZADO Y MATERIAL TIFLOLOGICO</v>
          </cell>
        </row>
        <row r="362">
          <cell r="B362" t="str">
            <v>0700P081 INVESTIGACIONES (ASESORIAS, ENCUESTAS, VIDEOS, ETC) PUBLICADAS</v>
          </cell>
        </row>
        <row r="363">
          <cell r="B363" t="str">
            <v>0700P082 NUEVOS PROGRAMAS ACADEMICOS EDUCACION SUPERIOR DISEÑADOS O ACTUALIZADOS</v>
          </cell>
        </row>
        <row r="364">
          <cell r="B364" t="str">
            <v>0700P083 VISITANTES A PARQUES ARQUEOLOGICOS</v>
          </cell>
        </row>
        <row r="365">
          <cell r="B365" t="str">
            <v>0700P084 DOTACIÓN DE EQUIPOS, HERRAMIENTAS E INSTRUMENTOS EN LABORATORIOS O TALLERES DE FORMACIÓN</v>
          </cell>
        </row>
        <row r="366">
          <cell r="B366" t="str">
            <v xml:space="preserve">0700P085 DOTACIÓN FINAL DE EQUIPOS RESPECTO A LO ESTABLECIDO EN EL PEI </v>
          </cell>
        </row>
        <row r="367">
          <cell r="B367" t="str">
            <v xml:space="preserve">0700P086 DOTACIÓN FINAL DE HERRAMIENTAS RESPECTO A LO ESTABLECIDO EN EL PEI </v>
          </cell>
        </row>
        <row r="368">
          <cell r="B368" t="str">
            <v xml:space="preserve">0700P087 DOTACIÓN FINAL DE INSTRUMENTOS  RESPECTO A LO ESTABLECIDO EN EL PEI </v>
          </cell>
        </row>
        <row r="369">
          <cell r="B369" t="str">
            <v>08000000 SECTOR  INTERIOR Y JUSTICIA</v>
          </cell>
        </row>
        <row r="370">
          <cell r="B370" t="str">
            <v>0800P001 CUPOS DISPONIBLES (PLAZAS PARA REOS) EN LOS ESTABLECIMIENTOS DE RECLUSION DEL ORDEN NACIONAL</v>
          </cell>
        </row>
        <row r="371">
          <cell r="B371" t="str">
            <v>0800P002 SALIDAS EFECTIVAS RESPECTO AL TOT DE SALIDAS</v>
          </cell>
        </row>
        <row r="372">
          <cell r="B372" t="str">
            <v>0800P003 FOLIOS DE MATRICULA INMOBILIARIA SISTEMATIZADOS</v>
          </cell>
        </row>
        <row r="373">
          <cell r="B373" t="str">
            <v>0800P004 OFICINAS INTEGRADAS A LA RED INMOBILIARIA</v>
          </cell>
        </row>
        <row r="374">
          <cell r="B374" t="str">
            <v>0800P005 OFICINAS DE REGISTRO SISTEMATIZADAS ATENDIDAS TECNICAMENTE</v>
          </cell>
        </row>
        <row r="375">
          <cell r="B375" t="str">
            <v>0800P006 OFICINAS INTEGRADAS AL SISTEMA DE INFORMACION</v>
          </cell>
        </row>
        <row r="376">
          <cell r="B376" t="str">
            <v>0800P007 UNIDADES (OFICINAS) RENOVADAS</v>
          </cell>
        </row>
        <row r="377">
          <cell r="B377" t="str">
            <v>0800P008 CUBRIMIENTO DEL VOTO ELECTRONICO</v>
          </cell>
        </row>
        <row r="378">
          <cell r="B378" t="str">
            <v>0800P009 EQUIPOS ADQUIRIDOS Y EN FUNCIONAMIENTO</v>
          </cell>
        </row>
        <row r="379">
          <cell r="B379" t="str">
            <v>0800P010 MANTENIMIENTO Y MEJORAMIENTO DE SEDES</v>
          </cell>
        </row>
        <row r="380">
          <cell r="B380" t="str">
            <v>0800P011 REGISTRADURIAS INCLUIDAS EN EL SISTEMA EN LINEA</v>
          </cell>
        </row>
        <row r="381">
          <cell r="B381" t="str">
            <v>0800P012 ACTIVIDADES PROGRAMADAS POR LA ESCUELA JUDICIAL.</v>
          </cell>
        </row>
        <row r="382">
          <cell r="B382" t="str">
            <v>0800P013 AREA CONSTRUIDA DE DESPACHOS JUDICIALES</v>
          </cell>
        </row>
        <row r="383">
          <cell r="B383" t="str">
            <v>0800P014 IMPLEMENTACION DE CENTROS ESPECIALIZADOS EN MANEJO AMBIENTAL PRODUCTIVO</v>
          </cell>
        </row>
        <row r="384">
          <cell r="B384" t="str">
            <v>0800P015 EMPLEADOS ESCALAFONADOS</v>
          </cell>
        </row>
        <row r="385">
          <cell r="B385" t="str">
            <v>0800P016 ESTUDIOS DE MERCADO ELABORADOS</v>
          </cell>
        </row>
        <row r="386">
          <cell r="B386" t="str">
            <v>0800P017 ESTUDIOS SOBRE CARRERA JUDICIAL REALIZADOS</v>
          </cell>
        </row>
        <row r="387">
          <cell r="B387" t="str">
            <v>0800P018 FUNCIONARIOS ESCALAFONADOS</v>
          </cell>
        </row>
        <row r="388">
          <cell r="B388" t="str">
            <v>0800P019 ASPIRANTES QUE TERMINAN EL CURSO DEL CONSEJO SUPERIOR DE LA JUDICATURA EXIGIDO PARA OCUPAR CARGOS EN LA RAMA JUDICIAL</v>
          </cell>
        </row>
        <row r="389">
          <cell r="B389" t="str">
            <v>0800P020 INICIATIVAS LEGISLATIVAS PRESENTADAS</v>
          </cell>
        </row>
        <row r="390">
          <cell r="B390" t="str">
            <v>0800P021 MEJORAMIENTO DE LAS CONDICIONES DE LOS CENTROS PENITENCIARIOS</v>
          </cell>
        </row>
        <row r="391">
          <cell r="B391" t="str">
            <v>0800P022 MODELOS DE ATENCION Y TRATAMIENTO DROGADICCION (DISEÑADOS O DESARROLADOS) IMPLEMENTADOS</v>
          </cell>
        </row>
        <row r="392">
          <cell r="B392" t="str">
            <v>0800P023 MODELO DE ATENCION Y TRATAMIENTO DROGADICCION DISEÑADOS O DESARROLLADOS</v>
          </cell>
        </row>
        <row r="393">
          <cell r="B393" t="str">
            <v>0800P024 MODELOS EDUCATIVOS PARA EL SISTEMA PENITENCIARIO CARCELARIO</v>
          </cell>
        </row>
        <row r="394">
          <cell r="B394" t="str">
            <v>0800P025 PUBLICACIONES JUDICIALES</v>
          </cell>
        </row>
        <row r="395">
          <cell r="B395" t="str">
            <v>0800P026 PERFILES EDUCACIONALES Y LABORALES</v>
          </cell>
        </row>
        <row r="396">
          <cell r="B396" t="str">
            <v>0800P027 PUNTAJES PROMEDIO DE LAS PRUEBAS DE CONOCIMIENTOS PARA INGRESO A LA RAMA JUDICIAL</v>
          </cell>
        </row>
        <row r="397">
          <cell r="B397" t="str">
            <v>0800P028 PUNTAJES PROMEDIO DE LOS ASPIRANTES EN LOS MODULOS DEL CURSO REQUERIDO PARA OCUPAR CARGOS EN LA RAMA JUDICIAL</v>
          </cell>
        </row>
        <row r="398">
          <cell r="B398" t="str">
            <v>0800P029 SERVIDORES JUDICIALES ESCALAFONADOS</v>
          </cell>
        </row>
        <row r="399">
          <cell r="B399" t="str">
            <v>0800P030 SERVIDORES JUDICIALES EVALUADOS</v>
          </cell>
        </row>
        <row r="400">
          <cell r="B400" t="str">
            <v>0800P031 AREA AMPLIADA DE DESPACHOS JUDICIALES</v>
          </cell>
        </row>
        <row r="401">
          <cell r="B401" t="str">
            <v>0800P032 AREA DESPACHOS JUDICIALES A LA QUE SE HA REALIZADO MANTENIMIENTO</v>
          </cell>
        </row>
        <row r="402">
          <cell r="B402" t="str">
            <v>0800P033 EJECUCION DE ESTADISTICAS</v>
          </cell>
        </row>
        <row r="403">
          <cell r="B403" t="str">
            <v>0800P034 EJECUCION DE LEGISLATIVOS</v>
          </cell>
        </row>
        <row r="404">
          <cell r="B404" t="str">
            <v>0800P035 EJECUCION DE ARCHIVOS</v>
          </cell>
        </row>
        <row r="405">
          <cell r="B405" t="str">
            <v>0800P036 EJECUCION DE MODELOS</v>
          </cell>
        </row>
        <row r="406">
          <cell r="B406" t="str">
            <v>0800P037 DESPACHOS INTERVENIDOS</v>
          </cell>
        </row>
        <row r="407">
          <cell r="B407" t="str">
            <v>0800P038 EJECUCION PLANES DE SEGURIDAD</v>
          </cell>
        </row>
        <row r="408">
          <cell r="B408" t="str">
            <v>0800P039 LISTADO DE ELEGIBLES</v>
          </cell>
        </row>
        <row r="409">
          <cell r="B409" t="str">
            <v>0800P040 CUMPLIMIENTO INTENSIDAD ACADEMICA PROGRAMADA FUNCIONARIOS</v>
          </cell>
        </row>
        <row r="410">
          <cell r="B410" t="str">
            <v>0800P041 CUMPLIMIENTO INTENSIDAD ACADEMICA PROGRAMADA EMPLEADOS</v>
          </cell>
        </row>
        <row r="411">
          <cell r="B411" t="str">
            <v>0800P042 CAPACIDAD DE ATENCION A USUARIOS</v>
          </cell>
        </row>
        <row r="412">
          <cell r="B412" t="str">
            <v>0800P043 CAPACIDAD AREA DESPACHOS JUDICIALES INTERVENIDA</v>
          </cell>
        </row>
        <row r="413">
          <cell r="B413" t="str">
            <v>0800P044 EQUIDAD EN EL ACCESO</v>
          </cell>
        </row>
        <row r="414">
          <cell r="B414" t="str">
            <v>0800P045 TRANSMISION DIGITAL COLECTIVA</v>
          </cell>
        </row>
        <row r="415">
          <cell r="B415" t="str">
            <v>0800P046 CULTURA ORGANIZACIONAL</v>
          </cell>
        </row>
        <row r="416">
          <cell r="B416" t="str">
            <v>0800P047 UTILIZACION DE SOFTWARE DE GESTION JUDICIAL</v>
          </cell>
        </row>
        <row r="417">
          <cell r="B417" t="str">
            <v>0800P048 DESCONCENTRACION TAREAS ADMINISTRATIVAS EN DESPACHOS JUDICIALES</v>
          </cell>
        </row>
        <row r="418">
          <cell r="B418" t="str">
            <v>0800P049 DESPACHOS SISTEMATIZADOS NIVEL NACIONAL</v>
          </cell>
        </row>
        <row r="419">
          <cell r="B419" t="str">
            <v>0800P050 INFRAESTRUCTURA TECNOLOGICA INSTALADA A NIVEL NACIONAL</v>
          </cell>
        </row>
        <row r="420">
          <cell r="B420" t="str">
            <v>0800P051 SERVICIOS INFORMATICOS IMPLEMENTADOS</v>
          </cell>
        </row>
        <row r="421">
          <cell r="B421" t="str">
            <v>09000000 SECTOR MEDIO AMBIENTE</v>
          </cell>
        </row>
        <row r="422">
          <cell r="B422" t="str">
            <v>0900P001 OCUPACION DEL ESPACIO PUBLICO</v>
          </cell>
        </row>
        <row r="423">
          <cell r="B423" t="str">
            <v>0900P002 ASENTAMIENTOS HUMANOS EN ZONAS DE ALTO RIESGO.</v>
          </cell>
        </row>
        <row r="424">
          <cell r="B424" t="str">
            <v>0900P003 BOLETINES HIDROMETEOROLOGICA Y AMBIENTAL</v>
          </cell>
        </row>
        <row r="425">
          <cell r="B425" t="str">
            <v>0900P004 CAPACITADOS EN SISTEMAS NACIONALES Y/O REGIONALES DE AREAS PROTEGIDAS</v>
          </cell>
        </row>
        <row r="426">
          <cell r="B426" t="str">
            <v>0900P005 METODOLOGIAS IMPLEMENTADAS PARA LA VALORACION DE SERVICIOS AMBIENTALES</v>
          </cell>
        </row>
        <row r="427">
          <cell r="B427" t="str">
            <v>0900P006 DESARROLLO DE MODELOS INTERPRETATIVOS</v>
          </cell>
        </row>
        <row r="428">
          <cell r="B428" t="str">
            <v>0900P007 ÄREAS CON ESTRATEGIAS IMPLEMENTADAS DE PROTECCION Y CONTROL PARA EL SISTEMA DE PARQUES NACIONALES, SPNN</v>
          </cell>
        </row>
        <row r="429">
          <cell r="B429" t="str">
            <v>0900P008 ESTRATEGIA DE PROTECCION Y CONTROL DEL SPNN OPERANDO.</v>
          </cell>
        </row>
        <row r="430">
          <cell r="B430" t="str">
            <v>0900P009 CONVENIOS Y CONTRATOS SUSCRITOS Y/O EN DESARROLLO EN EL MARCO DEL FONDO NACIONAL AMBIENTAL, FONAM</v>
          </cell>
        </row>
        <row r="431">
          <cell r="B431" t="str">
            <v>0900P010 ACUERDOS CON COMUNIDADES PARA LA CONSERVACION DE ECOSISTEMAS ESTRATEGICOS (NACIONALES, REGIONALES Y LOCALES)</v>
          </cell>
        </row>
        <row r="432">
          <cell r="B432" t="str">
            <v>0900P011 DIAGNOSTICOS PARTICIPATIVOS DE CARACTERIZACION DE RECURSOS SOLIDOS REALIZADOS</v>
          </cell>
        </row>
        <row r="433">
          <cell r="B433" t="str">
            <v>0900P012 ESTACIONES AUTOMATICAS PROGRAMADAS</v>
          </cell>
        </row>
        <row r="434">
          <cell r="B434" t="str">
            <v>0900P013 CONVENIOS SUSCRITOS DE ASISTENCIA TECNICA</v>
          </cell>
        </row>
        <row r="435">
          <cell r="B435" t="str">
            <v>0900P014 ESTACIONES ATENDIDAS</v>
          </cell>
        </row>
        <row r="436">
          <cell r="B436" t="str">
            <v>0900P015 USUARIOS ATENDIDOS</v>
          </cell>
        </row>
        <row r="437">
          <cell r="B437" t="str">
            <v>0900P016 MANTENIMIENTO DE ESTACIONES DE RADIOSONDEO</v>
          </cell>
        </row>
        <row r="438">
          <cell r="B438" t="str">
            <v>0900P017 MEDICIONES ULTRAVIOLETA BETA, UV-B</v>
          </cell>
        </row>
        <row r="439">
          <cell r="B439" t="str">
            <v>0900P018 MEDICIONES ULTRAVIOLETA ALFA, UV-A</v>
          </cell>
        </row>
        <row r="440">
          <cell r="B440" t="str">
            <v>0900P019 MEDICIONES DE RADIACION GLOBAL</v>
          </cell>
        </row>
        <row r="441">
          <cell r="B441" t="str">
            <v>0900P020 MEDICIONES RADIACION ATMOSFERICA</v>
          </cell>
        </row>
        <row r="442">
          <cell r="B442" t="str">
            <v>0900P021 MEDICIONES RADIACION TERRESTRE</v>
          </cell>
        </row>
        <row r="443">
          <cell r="B443" t="str">
            <v>0900P022 MEDICIONES EMISION DE GASES CON EFECTO INVERNADERO</v>
          </cell>
        </row>
        <row r="444">
          <cell r="B444" t="str">
            <v>0900P023 MEDICIONES CONCENTRACION DE OZONO</v>
          </cell>
        </row>
        <row r="445">
          <cell r="B445" t="str">
            <v>0900P024 FUENTES Y SUMIDEROS DE AGUA IDENTIFICADOS</v>
          </cell>
        </row>
        <row r="446">
          <cell r="B446" t="str">
            <v>0900P025 ESTUDIOS DE CARACTERIZACION CULTURAL DE LAS ETNIAS REALIZADOS</v>
          </cell>
        </row>
        <row r="447">
          <cell r="B447" t="str">
            <v>0900P026 MAPAS DE ZONAS DE RIESGO SUSCEPTIBLE A INUNDACION</v>
          </cell>
        </row>
        <row r="448">
          <cell r="B448" t="str">
            <v>0900P027 MAPAS DE ZONAS DE RIESGO POR VOLUMENES DE PRECIPITACION</v>
          </cell>
        </row>
        <row r="449">
          <cell r="B449" t="str">
            <v>0900P028 MAPAS DE ZONAS DE RIESGO POR NIVELES Y CAUDALES</v>
          </cell>
        </row>
        <row r="450">
          <cell r="B450" t="str">
            <v>0900P029 LABORATORIOS DE AGUAS CONSTRUIDOS</v>
          </cell>
        </row>
        <row r="451">
          <cell r="B451" t="str">
            <v>0900P030 AREA DE PLANTACIONES DE PINO Y EUCALIPTO APROVECHADAS</v>
          </cell>
        </row>
        <row r="452">
          <cell r="B452" t="str">
            <v>0900P031 COMUNIDADES CAMPESINAS QUE EJERCEN ACTIVIDAD ECOTURISTICA</v>
          </cell>
        </row>
        <row r="453">
          <cell r="B453" t="str">
            <v>0900P032 ALEVINOS SEMBRADOS</v>
          </cell>
        </row>
        <row r="454">
          <cell r="B454" t="str">
            <v>0900P033 ALEVINOS LIBERADOS</v>
          </cell>
        </row>
        <row r="455">
          <cell r="B455" t="str">
            <v>0900P034 LONGITUD DE CAÑO DESTAPONADO</v>
          </cell>
        </row>
        <row r="456">
          <cell r="B456" t="str">
            <v>0900P035 LONGITUD DE CAÑO RECUPERADO</v>
          </cell>
        </row>
        <row r="457">
          <cell r="B457" t="str">
            <v>0900P036 ESPECIES CONSERVADAS Y MANTENIDAS EN ESTACIONES EXPERIMENTALES</v>
          </cell>
        </row>
        <row r="458">
          <cell r="B458" t="str">
            <v>0900P037 ARTICULOS DE CARACTER CIENTIFICO PUBLICADOS</v>
          </cell>
        </row>
        <row r="459">
          <cell r="B459" t="str">
            <v>0900P038 MONITOREO DE VIABILIDDA DE SEMILLAS</v>
          </cell>
        </row>
        <row r="460">
          <cell r="B460" t="str">
            <v>0900P039 PROYECTOS PRODUCTIVOS SOSTENIBLES</v>
          </cell>
        </row>
        <row r="461">
          <cell r="B461" t="str">
            <v>0900P040 FORMULACION DE PROYECTOS DE PROCESOS DE TECNOLOGIAS LIMPIAS</v>
          </cell>
        </row>
        <row r="462">
          <cell r="B462" t="str">
            <v>0900P041 CONSULTORIAS Y ESTUDIOS TECNICOS REALIZADAS EN EL TEMA DE AREAS PROTEGIDAS</v>
          </cell>
        </row>
        <row r="463">
          <cell r="B463" t="str">
            <v>0900P042 REGLAMENTACIONES Y ACUERDOS  EMITIDOS EN EL TEMA SOBRE EL FONDO NACIOANL AMBIENTAL, FONAM</v>
          </cell>
        </row>
        <row r="464">
          <cell r="B464" t="str">
            <v>0900P043 EVENTOS REALIZADOS POR LA UNIDAD ADMINISTRATIVA ESPACIAL DE PARQUES NACIONALES, UAESPNN SOBRE EL TEMA DE AREAS PROTEGIDAS</v>
          </cell>
        </row>
        <row r="465">
          <cell r="B465" t="str">
            <v>0900P044 AREA ADQUIRIDA Y CONSERVADA</v>
          </cell>
        </row>
        <row r="466">
          <cell r="B466" t="str">
            <v>0900P045 PROYECTOS PRODUCTIVOS SOSTENIBLE</v>
          </cell>
        </row>
        <row r="467">
          <cell r="B467" t="str">
            <v>0900P046 MUNICIPIOS CON PROGRAMA DE EDUCACION AMBIENTAL EN EL MANEJO INTEGRAL DE RESIDUOS SOLIDOS.</v>
          </cell>
        </row>
        <row r="468">
          <cell r="B468" t="str">
            <v>0900P047 DIAGNOSTICOS PARTICIPATIVOS REALIZADOS</v>
          </cell>
        </row>
        <row r="469">
          <cell r="B469" t="str">
            <v>0900P048 PROYECTOS DE PROCESOS DE TECNOLOGIAS LIMPIAS</v>
          </cell>
        </row>
        <row r="470">
          <cell r="B470" t="str">
            <v>0900P049 DEMANDA VS OFERTA DE AGUA</v>
          </cell>
        </row>
        <row r="471">
          <cell r="B471" t="str">
            <v>0900P050 CARGA DE DBO</v>
          </cell>
        </row>
        <row r="472">
          <cell r="B472" t="str">
            <v>0900P051 CARGA DE SST</v>
          </cell>
        </row>
        <row r="473">
          <cell r="B473" t="str">
            <v>0900P052 DISEÑOS DE PLANTAS TRATAMIENTO DE AGUA</v>
          </cell>
        </row>
        <row r="474">
          <cell r="B474" t="str">
            <v>0900P053 FUENTES IDENTIFICADAS DE EMISION DE GASES EFECTO INVERNADERO</v>
          </cell>
        </row>
        <row r="475">
          <cell r="B475" t="str">
            <v>0900P054 DENSIDAD DE POBLACION</v>
          </cell>
        </row>
        <row r="476">
          <cell r="B476" t="str">
            <v>0900P055 TASA DE FERTILIDAD</v>
          </cell>
        </row>
        <row r="477">
          <cell r="B477" t="str">
            <v>0900P056 CAMBIO DE USOS DE LA TIERRA</v>
          </cell>
        </row>
        <row r="478">
          <cell r="B478" t="str">
            <v>0900P057 SUPERFICIE EN USO</v>
          </cell>
        </row>
        <row r="479">
          <cell r="B479" t="str">
            <v>0900P058 INDICE DE DEGRADACION DEL SUELO</v>
          </cell>
        </row>
        <row r="480">
          <cell r="B480" t="str">
            <v>0900P059 POBLACION EXPUESTA A DESASTRES</v>
          </cell>
        </row>
        <row r="481">
          <cell r="B481" t="str">
            <v>0900P060 RESERVAS COMO PORCENTAJE DE RESERVAS PROBADAS ANUALMENTE</v>
          </cell>
        </row>
        <row r="482">
          <cell r="B482" t="str">
            <v>0900P061 VEHICULOS PER CAPITA</v>
          </cell>
        </row>
        <row r="483">
          <cell r="B483" t="str">
            <v>0900P062 DISTRIBUCION DEL PARQUE AUTOMOTOR</v>
          </cell>
        </row>
        <row r="484">
          <cell r="B484" t="str">
            <v>0900P063 RECICLADO DE RESIDUOS DOMESTICOS E INDUSTRIALES</v>
          </cell>
        </row>
        <row r="485">
          <cell r="B485" t="str">
            <v>0900P064 MUNICIPIOS CON SISTEMA DE DESCONTAMINACION</v>
          </cell>
        </row>
        <row r="486">
          <cell r="B486" t="str">
            <v>0900P065 CAPACIDAD DE TRATAMIENTO</v>
          </cell>
        </row>
        <row r="487">
          <cell r="B487" t="str">
            <v>0900P066 TRAMOS DE DRENAJES RECUPERADOS</v>
          </cell>
        </row>
        <row r="488">
          <cell r="B488" t="str">
            <v>10000000 SECTOR ADMINISTRACION DEL ESTADO</v>
          </cell>
        </row>
        <row r="489">
          <cell r="B489" t="str">
            <v>1000P001 PARTICIPACION ELECTORAL</v>
          </cell>
        </row>
        <row r="490">
          <cell r="B490" t="str">
            <v>1000P002 NUEVAS ALTERNATIVAS POLITICAS (PROGRAMAS, ACCIONES, LEYES, DECRETOS, ESTRATEGIAS, ETC)</v>
          </cell>
        </row>
        <row r="491">
          <cell r="B491" t="str">
            <v>1000P003 PEQUEÑAS Y MEDIANAS EMPRESAS, PYMES CON SISTEMA DE DECLARACION Y PAGO ELECTRONICO</v>
          </cell>
        </row>
        <row r="492">
          <cell r="B492" t="str">
            <v>1000P004 VARIACION MARGINAL DEL RECAUDO REAL</v>
          </cell>
        </row>
        <row r="493">
          <cell r="B493" t="str">
            <v>1000P005 TASA DE CRECIMIENTO REAL PROMEDIO DEL RECAUDO</v>
          </cell>
        </row>
        <row r="494">
          <cell r="B494" t="str">
            <v>1000P006 ELASTICIDAD DEL RECAUDO DE LOS IMPUESTOS FRENTE AL PIB DEPARTAMENTAL.</v>
          </cell>
        </row>
        <row r="495">
          <cell r="B495" t="str">
            <v>1000P007 PARTICIPACION PORCENTUAL DE CAD IMPUESTO EN LOS INGRESOS TRIBUTARIOS TERRITORIALES Y EN LOS INGRESOS CORRIENTES</v>
          </cell>
        </row>
        <row r="496">
          <cell r="B496" t="str">
            <v>1000P008 RENDIMIENTO DE RECAUDOS</v>
          </cell>
        </row>
        <row r="497">
          <cell r="B497" t="str">
            <v>1000P009 ESFUERZO FISCAL REAL</v>
          </cell>
        </row>
        <row r="498">
          <cell r="B498" t="str">
            <v>1000P010 INVENTARIOS CON DIAGNÓSTICOS FÍSICO, JURÍDICO Y CONTABLE.</v>
          </cell>
        </row>
        <row r="499">
          <cell r="B499" t="str">
            <v>1000P101 BENEFICIARIOS DE LOS PROGRAMAS (AUXILIOS DE MANUTENCION, ASEO, ETC) DE LA RED DE SOLIDARIDAD SOCIAL, RSS</v>
          </cell>
        </row>
        <row r="500">
          <cell r="B500" t="str">
            <v>1000P102 FAMILIAS BENEFICIARIAS DEL PROGRAMA (AUXILIOS DE MANUTENCION, ASEO, ETC) DE LA RED DE SOLIDARIDAD SOCIAL, RSS</v>
          </cell>
        </row>
        <row r="501">
          <cell r="B501" t="str">
            <v>1000P103 CONTRATOS PARA LA ATENCION A LA COMUNIDAD</v>
          </cell>
        </row>
        <row r="502">
          <cell r="B502" t="str">
            <v>1000P104 BENEFICIARIOS DE LOS USUARIOS DE AYUDA HUMANITARIA</v>
          </cell>
        </row>
        <row r="503">
          <cell r="B503" t="str">
            <v>1000P105 EVENTOS DE DESPLAZAMIENTO MASIVO REGISTRADO</v>
          </cell>
        </row>
        <row r="504">
          <cell r="B504" t="str">
            <v>1000P106 ORGANIZACIONES NO GUBERNAMENTALES, ONGS CONTRATADAS PARA LA ATENCION HUMANITARIA DE EMERGENCIA</v>
          </cell>
        </row>
        <row r="505">
          <cell r="B505" t="str">
            <v>1000P107 UNIDADES DE ATENCION Y ORIENTACION (UAO) CONFORMADAS Y FORTALECIDAS</v>
          </cell>
        </row>
        <row r="506">
          <cell r="B506" t="str">
            <v>1000P108 ASISTENCIAS TECNICAS CONTRATADAS</v>
          </cell>
        </row>
        <row r="507">
          <cell r="B507" t="str">
            <v>1000P109 ALIANZAS FIRMADAS PARA AYUDAS A DESPLAZADOS</v>
          </cell>
        </row>
        <row r="508">
          <cell r="B508" t="str">
            <v>1000P110 FAMILIAS DESPLAZADAS RETORNADAS POR PROGRAMAS DE LA RSS</v>
          </cell>
        </row>
        <row r="509">
          <cell r="B509" t="str">
            <v>1000P111 PERSONAS BENEFICIADAS CON DISTRIBUCION DE ALIMENTOS</v>
          </cell>
        </row>
        <row r="510">
          <cell r="B510" t="str">
            <v>1000P112 COMUNIDADES BENEFICIARIAS DE PROGRAMAS DE FORTALECIMIENTO A CAPACIDAD LOCAL</v>
          </cell>
        </row>
        <row r="511">
          <cell r="B511" t="str">
            <v>1000P113 MUNICIPIOS CON IMPLANTACION DE SISTEMA DE MONITOREO Y SEGUIMIENTO A POYECTOS</v>
          </cell>
        </row>
        <row r="512">
          <cell r="B512" t="str">
            <v>1000P114 NRO DE LAS UNIDADES COMUNITARIAS DESPLAZADAS QUE SE HAN RETORNADO O REUBICADO</v>
          </cell>
        </row>
        <row r="513">
          <cell r="B513" t="str">
            <v>1000P115 PLANES DE DESARROLLO INTEGRALES Y PILOTO DESARROLLADOS POR LA ENTIDAD</v>
          </cell>
        </row>
        <row r="514">
          <cell r="B514" t="str">
            <v>1000P116 NRO DE ESTUDIOS DE CARACTERIZACION REALIZADOS</v>
          </cell>
        </row>
        <row r="515">
          <cell r="B515" t="str">
            <v>1000P117 CONFORMACION DE LA COMISION HUMANITARIA.</v>
          </cell>
        </row>
        <row r="516">
          <cell r="B516" t="str">
            <v>1000P118 ACUERDOS SUSCRITOS O ESTABLECIDOS PARA PREVENIR EL DESPLAZAMIENTO MASIVO</v>
          </cell>
        </row>
        <row r="517">
          <cell r="B517" t="str">
            <v>1000P119 CONFORMACION DE UNIDADES DE ATENCION Y ORIENTACION EN MUNICIPIOS RECEPTORES</v>
          </cell>
        </row>
        <row r="518">
          <cell r="B518" t="str">
            <v>1000P120 CONFORMACION DE REDES COMUNITARIAS, MECANISMOS DE COMUNICACION Y ALERTAS TEMPRANAS</v>
          </cell>
        </row>
        <row r="519">
          <cell r="B519" t="str">
            <v>1000P121 PPRESTACION DE SERVICIOS TEMPORALES</v>
          </cell>
        </row>
        <row r="520">
          <cell r="B520" t="str">
            <v>1000P122 NRO DE COMITES DE PREVENCION Y ALERTAS TEMPRANAS CONFORMADOS</v>
          </cell>
        </row>
        <row r="521">
          <cell r="B521" t="str">
            <v>1000P123 NRO DE PROGRAMAS Y PROYECTOS ECONOMICOS ASOCIATIVOS Y COMUNITARIOS PUESTOS EN MARCHA</v>
          </cell>
        </row>
        <row r="522">
          <cell r="B522" t="str">
            <v>1000P124 NRO DE MODELOS DE SEGURIDAD DESARROLLADOS E IMPLEMENTADOS</v>
          </cell>
        </row>
        <row r="523">
          <cell r="B523" t="str">
            <v>1000P125 NRO DE FAMILIAS QUE TUVIERON ACCESO A TIERRAS (RURAL)</v>
          </cell>
        </row>
        <row r="524">
          <cell r="B524" t="str">
            <v>1000P126 NRO DE FAMILIAS QUE TUVIERON ACCESO A PREDIOS (RURALES O URBANOS)</v>
          </cell>
        </row>
        <row r="525">
          <cell r="B525" t="str">
            <v>1000P127 NRO DE FAMILIAS QUE TUVIERON ACCESO A PLANES DE MEJORAMIENTO DE PREDIOS (RURALES O URBANOS)</v>
          </cell>
        </row>
        <row r="526">
          <cell r="B526" t="str">
            <v>1000P128 NRO DE PROYECTOS DE INFRAESTRUCTURA DESARROLLADOS</v>
          </cell>
        </row>
        <row r="527">
          <cell r="B527" t="str">
            <v>1000P129 CONSULTARIAS REALIZADAS PARA LA REVISION DE LA NORMATIVIDAD</v>
          </cell>
        </row>
        <row r="528">
          <cell r="B528" t="str">
            <v>1000P130 NRO DE ESTRATEGIAS PARA ORGANIZAR Y FORTALECER LA PARTICIPACION DEPARTAMENTAL Y MUNICIPAL IMPLEMENTADAS</v>
          </cell>
        </row>
        <row r="529">
          <cell r="B529" t="str">
            <v>1000P131 NRO DE NUEVOS LINEAMIENTOS Y PROCEDIMIENTOS ESTABLECIDOS (ADJUDICACION DE TIERRAS, SUBSIDIOS DE VIVIENDA, PROTECCION A LA PRODUCCION CAMPESINA, MECANISMOS DE COMERCIALIZACION, ETC)</v>
          </cell>
        </row>
        <row r="530">
          <cell r="B530" t="str">
            <v>1000P132 ESTRATEGIAS Y ACCIONES DESARROLLADAS PARA FORTALECER LOS DIFERENTES FONDOS DE AYUDA</v>
          </cell>
        </row>
        <row r="531">
          <cell r="B531" t="str">
            <v>1000P133 ESTRATEGIAS Y ACCIONES DESARROLLADAS PARA FORTALECER LOS DIFERENTES OBSERVATORIOS DE DESPLAZAMIENTO</v>
          </cell>
        </row>
        <row r="532">
          <cell r="B532" t="str">
            <v>1000P134 AUDITORIAS EXTERNAS CONTRATADAS</v>
          </cell>
        </row>
        <row r="533">
          <cell r="B533" t="str">
            <v>1000P135 NRO DE SISTEMAS DE INFORMACION Y ALERTAS TEMPRANAS IMPLANTADOS</v>
          </cell>
        </row>
        <row r="534">
          <cell r="B534" t="str">
            <v>1000P201 COBERTURA CON LA IMPLEMENTACION DEL SISTEMA DE GESTION</v>
          </cell>
        </row>
        <row r="535">
          <cell r="B535" t="str">
            <v>1000P202 COBERTURA CON LA IMPLEMENTACION DEL SISTEMA DATAWAREHOUSE</v>
          </cell>
        </row>
        <row r="536">
          <cell r="B536" t="str">
            <v>1000P203 PROGRAMACION DE EVENTOS DE DIVULGACION</v>
          </cell>
        </row>
        <row r="537">
          <cell r="B537" t="str">
            <v>1000P204 ESTUDIOS REALIZADOS</v>
          </cell>
        </row>
        <row r="538">
          <cell r="B538" t="str">
            <v>1000P205 PRODUCTOS ESPERADOS POR CONTRATOS SUSCRITOS</v>
          </cell>
        </row>
        <row r="539">
          <cell r="B539" t="str">
            <v>1000P206 FOLIOS MATERIAL DE ARCHIVO DIGITALIZADO</v>
          </cell>
        </row>
        <row r="540">
          <cell r="B540" t="str">
            <v>1000P301 SEMINARIOS O EVENTOS REALIZADOS</v>
          </cell>
        </row>
        <row r="541">
          <cell r="B541" t="str">
            <v>1000P302 INFORMES PRESENTADOS</v>
          </cell>
        </row>
        <row r="542">
          <cell r="B542" t="str">
            <v>1000P303 PROYECTOS Y/O PROGRAMAS SELECCIONADOS (PARA SER: IMPULSADOS, FINANCIADOS, EVALUADOS, ASESORADOS, ETC)</v>
          </cell>
        </row>
        <row r="543">
          <cell r="B543" t="str">
            <v>1000P304 ASISTENCIA TECNICA A ENTIDADES</v>
          </cell>
        </row>
        <row r="544">
          <cell r="B544" t="str">
            <v>1000P305 ACTUALIZACION DE DOCUMENTOS</v>
          </cell>
        </row>
        <row r="545">
          <cell r="B545" t="str">
            <v>1000P306 PROPUESTA DE LEY MARCO - NORMAS REGLAMENTARIAS PRESENTADAS A CONGRESO</v>
          </cell>
        </row>
        <row r="546">
          <cell r="B546" t="str">
            <v>1000P307 DIAGNOSTICO DE OFICINAS DE PLANEACION REALIZADOS</v>
          </cell>
        </row>
        <row r="547">
          <cell r="B547" t="str">
            <v>1000P308 SEMINARIOS PARA LA IMPLEMENTACION DEL SINAGEP</v>
          </cell>
        </row>
        <row r="548">
          <cell r="B548" t="str">
            <v>1000P309 INSTITUCIONES FORTALECIDAS PARA LA IMPLEMENTACION DEL SINAGEP</v>
          </cell>
        </row>
        <row r="549">
          <cell r="B549" t="str">
            <v>1000P310 DOCUMENTOS DE DISEÑO DE ESTRATEGIAS DE CAPACITACION.</v>
          </cell>
        </row>
        <row r="550">
          <cell r="B550" t="str">
            <v>1000P311 CONVENIOS CON INSTITUCIONES DE EDUCACION SUPERIOR.</v>
          </cell>
        </row>
        <row r="551">
          <cell r="B551" t="str">
            <v>1000P313 DISEÑOS DE SISTEMAS DE TRANSPORTE PUBLICO URBANO Y MASIVO PRESENTADOS AL DNP</v>
          </cell>
        </row>
        <row r="552">
          <cell r="B552" t="str">
            <v>1000P314 DOCUMENTOS E INVESTIGACIONES QUE PERMITAN LA GESTION TERRITORIAL DISEÑADOS</v>
          </cell>
        </row>
        <row r="553">
          <cell r="B553" t="str">
            <v>1000P315 PROYECTOS ESTRUCTURADOS DENTRO DEL MARCO DE LA POLITICA DE CONCESIONES EN TRANSPORTE</v>
          </cell>
        </row>
        <row r="554">
          <cell r="B554" t="str">
            <v>1000P316 ACTIVIDADES DE BIENESTAR REALIZADAS</v>
          </cell>
        </row>
        <row r="555">
          <cell r="B555" t="str">
            <v>1000P317 DOCUMENTOS A PUBLICAR</v>
          </cell>
        </row>
        <row r="556">
          <cell r="B556" t="str">
            <v>1000P318 MATERIALES Y SUMINISTROS ADQUIRIDOS</v>
          </cell>
        </row>
        <row r="557">
          <cell r="B557" t="str">
            <v>1000P319 CUPOS DE CAPACITACION OFRECIDOS</v>
          </cell>
        </row>
        <row r="558">
          <cell r="B558" t="str">
            <v>1000P320 PRODUCTOS O INFORMES RECIBIDOS A SATISFACCION</v>
          </cell>
        </row>
        <row r="559">
          <cell r="B559" t="str">
            <v>1000P321 REPOSICION DE EQUIPOS</v>
          </cell>
        </row>
        <row r="560">
          <cell r="B560" t="str">
            <v>1000P322 SERVICIO DE MANTENIMIENTO PREVENTIVO Y CORRECTIVO A EQUIPOS</v>
          </cell>
        </row>
        <row r="561">
          <cell r="B561" t="str">
            <v>1000P323 LIQUIDACION FINAL FONDOS REGIONALES DE INVERSION CORPES</v>
          </cell>
        </row>
        <row r="562">
          <cell r="B562" t="str">
            <v>1000P324 ADECUACIONES INSTITUCIONALES EJECUTADAS</v>
          </cell>
        </row>
        <row r="563">
          <cell r="B563" t="str">
            <v>1000P325 ADQUISICION DE SOFTWARE</v>
          </cell>
        </row>
        <row r="564">
          <cell r="B564" t="str">
            <v>1000P326 CONSULTARIAS CONTRATADAS</v>
          </cell>
        </row>
        <row r="565">
          <cell r="B565" t="str">
            <v>1000P327 ELABORACION DE TERMINOS DE REFERENCIA</v>
          </cell>
        </row>
        <row r="566">
          <cell r="B566" t="str">
            <v>1000P328 ESTUDIOS Y MANUALES REVISADOS</v>
          </cell>
        </row>
        <row r="567">
          <cell r="B567" t="str">
            <v>1000P329 ACTIVIDADES PREVIAS AL DESEMBOLSO (REQUISITOS DE OBLIGATORIO CUMPLIMIENTO: CARTAS DE COMPROMISO, POLIZAS, CONVENIOS, ETC)</v>
          </cell>
        </row>
        <row r="568">
          <cell r="B568" t="str">
            <v>1000P401 AREA ADECUADA EN INFRAESTRUCTURA</v>
          </cell>
        </row>
        <row r="569">
          <cell r="B569" t="str">
            <v>1000P402 AREA ADQUIRIDA PARA SEDES</v>
          </cell>
        </row>
        <row r="570">
          <cell r="B570" t="str">
            <v>1000P403 EQUIPOS ADECUADOS</v>
          </cell>
        </row>
        <row r="571">
          <cell r="B571" t="str">
            <v>1000P404 EQUIPOS OPERATIVOS ESPECIALIZADOS ADQUIRIDOS</v>
          </cell>
        </row>
        <row r="572">
          <cell r="B572" t="str">
            <v>1000P405 FUNCIONARIOS CON EQUIPOS DE COMUNICACION (RADIOS)</v>
          </cell>
        </row>
        <row r="573">
          <cell r="B573" t="str">
            <v>1000P406 TARJETAS DECADACTILARES SISTEMATIZADAS</v>
          </cell>
        </row>
        <row r="574">
          <cell r="B574" t="str">
            <v>1000P407 VEHICULOS ADQUIRIDOS</v>
          </cell>
        </row>
        <row r="575">
          <cell r="B575" t="str">
            <v>1000P501 AREA DE SEDES NACIONALES MEJORADAS</v>
          </cell>
        </row>
        <row r="576">
          <cell r="B576" t="str">
            <v>1000P502 AREA DOTADA SEDE NACIONAL</v>
          </cell>
        </row>
        <row r="577">
          <cell r="B577" t="str">
            <v>1000P503 SEDES EN EL EXTERIOR MEJORADAS</v>
          </cell>
        </row>
        <row r="578">
          <cell r="B578" t="str">
            <v>1000P504 SERVICIOS TECNOLOGICOS</v>
          </cell>
        </row>
        <row r="579">
          <cell r="B579" t="str">
            <v>11000000 SECTOR AGROPECUARIO</v>
          </cell>
        </row>
        <row r="580">
          <cell r="B580" t="str">
            <v>1100P001 EMPRESAS GENERADAS</v>
          </cell>
        </row>
        <row r="581">
          <cell r="B581" t="str">
            <v>1100P002 DISTRITOS DE RIEGO TERMINADOS</v>
          </cell>
        </row>
        <row r="582">
          <cell r="B582" t="str">
            <v>1100P003 HECTAREAS PROTEGIDAS DE INUNDACIONES</v>
          </cell>
        </row>
        <row r="583">
          <cell r="B583" t="str">
            <v>1100P004 FUENTES DE AGUA CANALIZADAS</v>
          </cell>
        </row>
        <row r="584">
          <cell r="B584" t="str">
            <v>1100P005 PROYECTOS REALIZADOS POR ALIANZAS</v>
          </cell>
        </row>
        <row r="585">
          <cell r="B585" t="str">
            <v>1100P006 EMPRESAS DE INNOVACION</v>
          </cell>
        </row>
        <row r="586">
          <cell r="B586" t="str">
            <v>1100P007 PERSONAS BENEFICIADAS CON LAS TRANSFERENCIAS TECNOLOGICAS</v>
          </cell>
        </row>
        <row r="587">
          <cell r="B587" t="str">
            <v>1100P008 AREA ADECUADA</v>
          </cell>
        </row>
        <row r="588">
          <cell r="B588" t="str">
            <v>1100P009 AREA AFECTADA POR PLAGAS  Y ENFERMEDADES EN CULTIVOS</v>
          </cell>
        </row>
        <row r="589">
          <cell r="B589" t="str">
            <v>1100P010 AREA BENEFICIADA CON SISTEMA DE RIEGO</v>
          </cell>
        </row>
        <row r="590">
          <cell r="B590" t="str">
            <v>1100P011 AREA CON PROTECCION</v>
          </cell>
        </row>
        <row r="591">
          <cell r="B591" t="str">
            <v>1100P012 AREA SIN PROTECCION</v>
          </cell>
        </row>
        <row r="592">
          <cell r="B592" t="str">
            <v>1100P013 CONEXIONES DOMICILIARIAS</v>
          </cell>
        </row>
        <row r="593">
          <cell r="B593" t="str">
            <v>1100P014 CREDITOS AVALADOS A TRAVES DEL ESQUEMA DEL INCENTIVO A LA CAPITALIZACION RURAL</v>
          </cell>
        </row>
        <row r="594">
          <cell r="B594" t="str">
            <v>1100P015 DISEÑOS DETALLADOS REALIZADOS</v>
          </cell>
        </row>
        <row r="595">
          <cell r="B595" t="str">
            <v>1100P016 DISTRITOS DE RIEGO CONSTRUIDOS</v>
          </cell>
        </row>
        <row r="596">
          <cell r="B596" t="str">
            <v>1100P017 DISTRITOS DE RIEGO REHABILITADOS Y/O COMPLEMENTADOS</v>
          </cell>
        </row>
        <row r="597">
          <cell r="B597" t="str">
            <v>1100P018 MATRIAL INVESTIGATIVO PUBLICADO</v>
          </cell>
        </row>
        <row r="598">
          <cell r="B598" t="str">
            <v>1100P019 ENTES TERRITORIALES APOYADOS</v>
          </cell>
        </row>
        <row r="599">
          <cell r="B599" t="str">
            <v>1100P020 EQUIPOS ADQUIRIDOS</v>
          </cell>
        </row>
        <row r="600">
          <cell r="B600" t="str">
            <v>1100P021 ESTUDIOS DE FACTIBILIDAD REALIZADOS</v>
          </cell>
        </row>
        <row r="601">
          <cell r="B601" t="str">
            <v>1100P022 ESTUDIOS Y DISEÑOS REALIZADOS</v>
          </cell>
        </row>
        <row r="602">
          <cell r="B602" t="str">
            <v>1100P023 CAPACITACION REALIZADA</v>
          </cell>
        </row>
        <row r="603">
          <cell r="B603" t="str">
            <v>1100P024 FAMILIAS BENEFICIADAS CON LA CONSTITUCION O AMPLIACION DE RESGUARDOS INDIGENAS</v>
          </cell>
        </row>
        <row r="604">
          <cell r="B604" t="str">
            <v>1100P025 FOCOS DE ENFERMEDADES DE CONTROL OFICIAL EN ANIMALES REGISTRADOS Y CONTROLADOS</v>
          </cell>
        </row>
        <row r="605">
          <cell r="B605" t="str">
            <v>1100P026 FUNCIONARIOS CAPACITADOS</v>
          </cell>
        </row>
        <row r="606">
          <cell r="B606" t="str">
            <v>1100P027 GRUPOS ASOCIATIVOS CONSTITUIDOS</v>
          </cell>
        </row>
        <row r="607">
          <cell r="B607" t="str">
            <v>1100P028 AREA ADQUIRIDA PARA RESGUARDOS INDIGENAS</v>
          </cell>
        </row>
        <row r="608">
          <cell r="B608" t="str">
            <v>1100P029 INVESTIGACIONES EN CULTIVOS REALIZADAS</v>
          </cell>
        </row>
        <row r="609">
          <cell r="B609" t="str">
            <v>1100P030 ALIANZAS CONSTITUIDAS</v>
          </cell>
        </row>
        <row r="610">
          <cell r="B610" t="str">
            <v>1100P031 NRO DE BENEFICIARIOS PRANES</v>
          </cell>
        </row>
        <row r="611">
          <cell r="B611" t="str">
            <v>1100P032 BENEFICIARIOS VIVIENDA RURAL</v>
          </cell>
        </row>
        <row r="612">
          <cell r="B612" t="str">
            <v>1100P033 DOCUMENTOS IMPRESOS Y/O MAGNETICOS CON INFORMACION SECTORIAL</v>
          </cell>
        </row>
        <row r="613">
          <cell r="B613" t="str">
            <v>1100P034 FAMILIAS BENEFICIADAS CON ADQUISICION TIERRAS</v>
          </cell>
        </row>
        <row r="614">
          <cell r="B614" t="str">
            <v>1100P035 NRO DE FOCOS DE FIEBRE AFTOSA EN EL PAIS (EXCLUYENDO, COSTA ATLANTICA, ANTIOQUIA Y ZONA NORTE DEL CHOCO)</v>
          </cell>
        </row>
        <row r="615">
          <cell r="B615" t="str">
            <v>1100P036 AREA ADQUIRIDA PARA TITULACION</v>
          </cell>
        </row>
        <row r="616">
          <cell r="B616" t="str">
            <v>1100P037 AREA LEGALIZADA PARA TITULACION</v>
          </cell>
        </row>
        <row r="617">
          <cell r="B617" t="str">
            <v>1100P038 AREAS LEGALIZADAS A COMUNIDADES NEGRAS</v>
          </cell>
        </row>
        <row r="618">
          <cell r="B618" t="str">
            <v>1100P039 AREAS RECUPERADAS CON PRODUCTOS INCLUIDOS EN LAS CADENAS PRODUCTIVAS</v>
          </cell>
        </row>
        <row r="619">
          <cell r="B619" t="str">
            <v>1100P040 AREAS REFORESTADAS</v>
          </cell>
        </row>
        <row r="620">
          <cell r="B620" t="str">
            <v>1100P041 DESARROLLO DE CADENAS PRODUCTIVAS</v>
          </cell>
        </row>
        <row r="621">
          <cell r="B621" t="str">
            <v>1100P042 INVESTIGACIONES EJECUTADAS</v>
          </cell>
        </row>
        <row r="622">
          <cell r="B622" t="str">
            <v>1100P043 MICROEMPRESARIOS RURALES BENEFICIADOS</v>
          </cell>
        </row>
        <row r="623">
          <cell r="B623" t="str">
            <v>1100P044 PESCADORES BENEFICIADOS EN TALLERES DE CAPACITACION (EN PROCESAMIENTO Y MANIPULACION DE PRODUCTOS PESQUEROS)</v>
          </cell>
        </row>
        <row r="624">
          <cell r="B624" t="str">
            <v>1100P045 PESCADORES Y ACUICULTORES CAPACITADOS</v>
          </cell>
        </row>
        <row r="625">
          <cell r="B625" t="str">
            <v>1100P046 PRODUCTORES BENEFICIADOS CON PROYECTOS DE ORIGEN TERRITORIAL</v>
          </cell>
        </row>
        <row r="626">
          <cell r="B626" t="str">
            <v>1100P047 PUBLICACIONES Y ESTADISTICAS PESQUERAS</v>
          </cell>
        </row>
        <row r="627">
          <cell r="B627" t="str">
            <v>1100P048 PUNTOS ESTABLECIDOS RED DE SISTEMATIZACION INTERNA DE LA ENTIDAD</v>
          </cell>
        </row>
        <row r="628">
          <cell r="B628" t="str">
            <v>1100P049 RESGUARDOS INDIGENAS</v>
          </cell>
        </row>
        <row r="629">
          <cell r="B629" t="str">
            <v>1100P050 NRO DE RESGUARDOS INDIGENAS CONSTITUIDOS</v>
          </cell>
        </row>
        <row r="630">
          <cell r="B630" t="str">
            <v>1100P051 TITULOS COLECTIVOS OTORGADOS A COMUNIDADES NEGRAS</v>
          </cell>
        </row>
        <row r="631">
          <cell r="B631" t="str">
            <v>1100P052 TITULOS EXPEDIDOS</v>
          </cell>
        </row>
        <row r="632">
          <cell r="B632" t="str">
            <v>1100P053 TONELADAS PRODUCIDAS EN PRODUCTOS DE CADENAS</v>
          </cell>
        </row>
        <row r="633">
          <cell r="B633" t="str">
            <v>1100P054 TONELADAS COMERCIALIZADAS CON RECURSOS DE LOS INCENTIVOS A LA COMERCIALIZACION</v>
          </cell>
        </row>
        <row r="634">
          <cell r="B634" t="str">
            <v>1100P055 INVERSION EN MEJORAS DE RESGUARDOS INDIGENAS</v>
          </cell>
        </row>
        <row r="635">
          <cell r="B635" t="str">
            <v>1100P056 ORGANIZACIONES FORMALES Y/O GRUPOS APOYADOS</v>
          </cell>
        </row>
        <row r="636">
          <cell r="B636" t="str">
            <v>1100P057 PLAGAS  Y ENFERMEDADES EXOTICAS (EN ANIMALES Y VEGETALES) QUE INGRESARON Y SE ESTABLECIERON EN EL PAIS</v>
          </cell>
        </row>
        <row r="637">
          <cell r="B637" t="str">
            <v>1100P058 ERRADICACION DE PLAGAS Y ENFERMEDADES EXOTICAS EN ANIMALES Y VEGETALES DETECTADAS</v>
          </cell>
        </row>
        <row r="638">
          <cell r="B638" t="str">
            <v>1100P059 PROCESOS AGROPECUARIOS MEJORADOS</v>
          </cell>
        </row>
        <row r="639">
          <cell r="B639" t="str">
            <v>1100P060 PRODUCCION AGROPECUARIA COMERCIALIZADA</v>
          </cell>
        </row>
        <row r="640">
          <cell r="B640" t="str">
            <v>1100P061 PROYECTOS FORMULADOS</v>
          </cell>
        </row>
        <row r="641">
          <cell r="B641" t="str">
            <v>1100P062 PROYECTOS DE TRANSFERENCIA DE TECNOLOGIA FINANCIADOS A NIVEL  REGIONAL</v>
          </cell>
        </row>
        <row r="642">
          <cell r="B642" t="str">
            <v>1100P063 PROYECTOS REALIZADOS CON ORGANISMOS INTERNACIONALES Y PROGRAMAS SECTORIALES</v>
          </cell>
        </row>
        <row r="643">
          <cell r="B643" t="str">
            <v>1100P064 PROYECTOS REALIZADOS A TRAVES DE POLITICA SECTORIAL</v>
          </cell>
        </row>
        <row r="644">
          <cell r="B644" t="str">
            <v>1100P065 EJEMPLARES O AVISOS DE PRENSA PUBLICADOS</v>
          </cell>
        </row>
        <row r="645">
          <cell r="B645" t="str">
            <v>1100P066 SEMILLA CERTIFICADA</v>
          </cell>
        </row>
        <row r="646">
          <cell r="B646" t="str">
            <v>1100P067 VIVIENDAS BENEFICIADAS</v>
          </cell>
        </row>
        <row r="647">
          <cell r="B647" t="str">
            <v>1100P068 VOLUMEN DE PRODUCCION</v>
          </cell>
        </row>
        <row r="648">
          <cell r="B648" t="str">
            <v>1100P069 TONELADAS PRODUCIDAS PARA CONSUMO INTERNO INCLUIDOS EN CADENAS PRODUCTIVAS (PROGRAMA DE PROMOCION AL AGRO, PROAGRO)</v>
          </cell>
        </row>
        <row r="649">
          <cell r="B649" t="str">
            <v>1100P070 NRO DE FAMILIAS CAMPESINAS BENEFICIADAS CON LA ADQUISICION DE TIERRAS</v>
          </cell>
        </row>
        <row r="650">
          <cell r="B650" t="str">
            <v>1100P071 HECTAREAS ENTREGADAS A CAMPESINOS</v>
          </cell>
        </row>
        <row r="651">
          <cell r="B651" t="str">
            <v>1100P072 FAMILIAS INDIGENAS BENEFICIADAS CON LA CONSTITUCION Y AMPLIACION DE RESGUARDOS</v>
          </cell>
        </row>
        <row r="652">
          <cell r="B652" t="str">
            <v>1100P073 NRO DE EMPLEOS DIRECTOS GENERADOS CON PROGRAMAS DE REFORMA AGRARIA</v>
          </cell>
        </row>
        <row r="653">
          <cell r="B653" t="str">
            <v>1100P074 NRO DE ZONAS DE RESERVA CAMPESINA CONSTITUIDAS LEGALMENTE</v>
          </cell>
        </row>
        <row r="654">
          <cell r="B654" t="str">
            <v>1100P075 NRO DE EMPLEOS GENERADOS CON PRODUCTOS INCLUIDOS EN CADENAS PRODUCTIVAS</v>
          </cell>
        </row>
        <row r="655">
          <cell r="B655" t="str">
            <v>1100P076 NRO DE FAMILIAS BENEFICIADAS CON PROYECTOS DE MEJORAMEINTO DE INFRAESTRUCTURA</v>
          </cell>
        </row>
        <row r="656">
          <cell r="B656" t="str">
            <v>1100P077 NRO DE FAMILIAS BENEFICIADAS CON SUBSIDIOS DE VIVIENDA SOCIAL RURAL</v>
          </cell>
        </row>
        <row r="657">
          <cell r="B657" t="str">
            <v>1100P078 NRO DE PLANES DE ORDENAMIENTO Y MANEJO DE RECURSOS PESQUEROS FORMULADOS</v>
          </cell>
        </row>
        <row r="658">
          <cell r="B658" t="str">
            <v>1100P079 NRO DE HECTAREAS REFORESTADAS CON EL CERTIFICADO DE INCENTIVO FORESTAL, CIF</v>
          </cell>
        </row>
        <row r="659">
          <cell r="B659" t="str">
            <v>1100P080 VALOR ENTREGADO  A TRAVES DE LOS PROGRAMAS DE "INCENTIVO AL ALMACENAMIENTO Y COMPENSACION DEL PRECIO"</v>
          </cell>
        </row>
        <row r="660">
          <cell r="B660" t="str">
            <v>1100P081 NRO DE TONELADAS TRANSADAS CON LOS PROGRAMAS DE "INCENTIVO AL ALMACENAMIENTO Y COMPENSACION DEL PRECIO" ( ALGODON)</v>
          </cell>
        </row>
        <row r="661">
          <cell r="B661" t="str">
            <v>1100P082 NRO DE HECTAREAS ADECUADAS QUE SE INCORPORAN A LA PRODUCION EN PEQUEÑA IRRIGACION</v>
          </cell>
        </row>
        <row r="662">
          <cell r="B662" t="str">
            <v>1100P083 NRO DE EMPRESAS DE INNOVACION CREADAS EN EL SECTOR AGROPECUARIO</v>
          </cell>
        </row>
        <row r="663">
          <cell r="B663" t="str">
            <v>1100P084 NRO DE PERSONAS BENEFICIADAS CON LAS TRANSFERENCIAS TECNOLOGICAS QUE FUERON APROPIADAS POR LAS COMUNIDADES Y/O EL SECTOR PRIVADO</v>
          </cell>
        </row>
        <row r="664">
          <cell r="B664" t="str">
            <v>12000000 SECTOR SANEAMIENTO BASICO</v>
          </cell>
        </row>
        <row r="665">
          <cell r="B665" t="str">
            <v>1200P001 LONGITUD DE ALCANTARILLADO CONSTRUIDO</v>
          </cell>
        </row>
        <row r="666">
          <cell r="B666" t="str">
            <v>1200P002 COBERTURA CON EL SISTEMA DE ALCANTARILLADO</v>
          </cell>
        </row>
        <row r="667">
          <cell r="B667" t="str">
            <v>1200P003 COBERTURA CON SISTEMA DE ACUEDUCTO</v>
          </cell>
        </row>
        <row r="668">
          <cell r="B668" t="str">
            <v>1200P004 COBERTURA EN SERVICIO DE ASEO</v>
          </cell>
        </row>
        <row r="669">
          <cell r="B669" t="str">
            <v>1200P005 M3 DE AGUA TRATADA PARA SERVICIO DE ACUEDUCTO</v>
          </cell>
        </row>
        <row r="670">
          <cell r="B670" t="str">
            <v>1200P006 M3 DE AGUA TRATADA RECUPERADA (TRATAMIENTO DE AGUAS)</v>
          </cell>
        </row>
        <row r="671">
          <cell r="B671" t="str">
            <v>1200P007 PLANTAS DE TRATAMIENTO DE AGUAS NEGRAS POR CADA CIEN MIL HABITANTES</v>
          </cell>
        </row>
        <row r="672">
          <cell r="B672" t="str">
            <v>1200P008 LICITACIONES ABIERTAS OPERACION CON INVERSION</v>
          </cell>
        </row>
        <row r="673">
          <cell r="B673" t="str">
            <v>1200P009 LICITACIONES ABIERTAS CONSTRUCTOR-OPERADOR</v>
          </cell>
        </row>
        <row r="674">
          <cell r="B674" t="str">
            <v>1200P010 PERSONAS CAPACITADAS EN GESTION AMBIENTAL Y EMPRESARIAL</v>
          </cell>
        </row>
        <row r="675">
          <cell r="B675" t="str">
            <v>1200P011 TRABAJADORES DEL SECTOR CERTIFICADOS EN FORMACION BASADAS EN COMPETENCIAS LABORALES</v>
          </cell>
        </row>
        <row r="676">
          <cell r="B676" t="str">
            <v>1200P012 CONSTRUCCION SISTEMA DE ALCANTARILLADO</v>
          </cell>
        </row>
        <row r="677">
          <cell r="B677" t="str">
            <v>1200P013 ACOMETIDAS DE ACUEDUCTO INSTALADAS Y FUNCIONANDO</v>
          </cell>
        </row>
        <row r="678">
          <cell r="B678" t="str">
            <v>1200P014 SERVICIO DE RECOLECCION DE BASURA</v>
          </cell>
        </row>
        <row r="679">
          <cell r="B679" t="str">
            <v>1200P015 VIVIENDAS CON SERVICIOS BASICOS DE ACUEDUTO, ALCANTARILLADO Y SERVICIO DE RECOLECCION DE BASURAS</v>
          </cell>
        </row>
        <row r="680">
          <cell r="B680" t="str">
            <v>13000000 SECTOR TRABAJO Y SEGURIDAD SOCIAL</v>
          </cell>
        </row>
        <row r="681">
          <cell r="B681" t="str">
            <v>1300P001 NIÑOS ATENDIDOS CON EL PROGRAMA HOGARES COMUNITARIOS DE BIENESTAR INFANTIL</v>
          </cell>
        </row>
        <row r="682">
          <cell r="B682" t="str">
            <v>1300P002 NIÑOS ATENDIDOS EN PROGRAMAS DE DESAYUNOS, ALMUERZOS Y REFRIGERIOS ESCOLARES</v>
          </cell>
        </row>
        <row r="683">
          <cell r="B683" t="str">
            <v>1300P003 NIÑOS, JOVENES Y MUJERES GESTANTES Y LACTANTES CON COMPLEMENTO NUTRICIONAL Y OTROS BENEFICIOS</v>
          </cell>
        </row>
        <row r="684">
          <cell r="B684" t="str">
            <v>1300P004 FAMILIAS ATENDIDAS EN TORNO A EPISODIOS DE VIOLENCIA INTRA FAMILIAR</v>
          </cell>
        </row>
        <row r="685">
          <cell r="B685" t="str">
            <v>1300P005 ALUMNOS ATENDIDOS POR EL FONDO DE INDUSTRIA DE LA CONSTRUCCION, FIC</v>
          </cell>
        </row>
        <row r="686">
          <cell r="B686" t="str">
            <v>1300P006 ALUMNOS ATENDIDOS SEGUN EL SISTEMA DE INFORMACION PARA LA GESTION ACADEMICA - CENTROS AGROPECUARIOS Y MINEROS</v>
          </cell>
        </row>
        <row r="687">
          <cell r="B687" t="str">
            <v>1300P007 ALUMNOS ATENDIDOS SEGUN EL SISTEMA DE INFORMACION PARA LA GESTION ACADEMICA - CENTROS DE FORMACION PROFESIONAL COMERCIALES Y DE SERVICIOS DEL SENA</v>
          </cell>
        </row>
        <row r="688">
          <cell r="B688" t="str">
            <v>1300P008 ALUMNOS ATENDIDOS SEGUN EL SISTEMA DE INFORMACION PARA LA GESTION ACADEMICA - CENTROS INDUSTRIALES Y DE LA CONSTRUCCION DEL SENA</v>
          </cell>
        </row>
        <row r="689">
          <cell r="B689" t="str">
            <v>1300P009 ALUMNOS ATENDIDOS SEGUN EL SISTEMA DE INFORMACION PARA LA GESTION ACADEMICA - CENTROS MULTISECTORIALES DEL SENA</v>
          </cell>
        </row>
        <row r="690">
          <cell r="B690" t="str">
            <v>1300P010 DISEÑOS CURRICULARES ACTUALIZADOS POR COMPETENCIAS LABORALES</v>
          </cell>
        </row>
        <row r="691">
          <cell r="B691" t="str">
            <v>1300P011 DISEÑOS CURRICULARES ELABORADOS POR COMPETENCIAS LABORALES</v>
          </cell>
        </row>
        <row r="692">
          <cell r="B692" t="str">
            <v>1300P012 EMPRESAS ATENDIDAS POR EL PROGRAMA DE DESARROLLO EMPRESARIAL</v>
          </cell>
        </row>
        <row r="693">
          <cell r="B693" t="str">
            <v>1300P013 EMPRESAS INCUBADAS OPERANDO</v>
          </cell>
        </row>
        <row r="694">
          <cell r="B694" t="str">
            <v>1300P014 INVERSION PROMEDIO EN CAPACITACION POR FUNCIONARIO</v>
          </cell>
        </row>
        <row r="695">
          <cell r="B695" t="str">
            <v>1300P015 PATENTES REGISTRADAS EN PROYECTOS DE INNOVACION TECNOLOGICA</v>
          </cell>
        </row>
        <row r="696">
          <cell r="B696" t="str">
            <v>1300P016 PROYECTOS DE INNOVACION Y DESARROLLO TECNOLOGICO APOYADOS POR EL SENA,</v>
          </cell>
        </row>
        <row r="697">
          <cell r="B697" t="str">
            <v>1300P017 INFORMES ENTREGADOS</v>
          </cell>
        </row>
        <row r="698">
          <cell r="B698" t="str">
            <v>1300P018 HORAS DE FORMACIÓN DICTADAS</v>
          </cell>
        </row>
        <row r="699">
          <cell r="B699" t="str">
            <v>1300P019 CUPOS  DE ALUMNOS EN FORMACIÓN PROFESIONAL INTEGRAL TITULADA</v>
          </cell>
        </row>
        <row r="700">
          <cell r="B700" t="str">
            <v>1300P020 CUPOS DE ALUMNOS EN FORMACIÓN PROFESIONAL INTEGRAL COMPLEMENTARIA</v>
          </cell>
        </row>
        <row r="701">
          <cell r="B701" t="str">
            <v>1300P021 CUPOS DE ALUMNOS EN FORMACIÓN PROFESIONAL INTEGRAL (INCLUYE FORMACIÓN TITULADA Y COMPLEMENTARIA)</v>
          </cell>
        </row>
        <row r="702">
          <cell r="B702" t="str">
            <v>1300P022 PUNTOS DE ATENCIÓN EMPRESARIAL FUNCIONANDO</v>
          </cell>
        </row>
        <row r="703">
          <cell r="B703" t="str">
            <v>1300P023 CENTROS DE FORMACIÓN PROFESIONAL INTEGRAL APOYADOS EN LA GESTIÓN DE ADMINISTRACIÓN EDUCATIVA Y DE APOYO A LA FORMACIÓN PROFESIONAL INTEGRAL</v>
          </cell>
        </row>
        <row r="704">
          <cell r="B704" t="str">
            <v>1300P024 DISEÑOS CURRICULARES POR COMPETENCIAS LABORALES ELABORADOS</v>
          </cell>
        </row>
        <row r="705">
          <cell r="B705" t="str">
            <v>1300P025 DISEÑOS CURRICULARES ACTUALIZADOS</v>
          </cell>
        </row>
        <row r="706">
          <cell r="B706" t="str">
            <v>1300P026 TITULACIONES LABORALES VALIDADAS</v>
          </cell>
        </row>
        <row r="707">
          <cell r="B707" t="str">
            <v>1300P027 PERSONAS CERTIFICADAS EN SU DESEMPEÑO LABORAL</v>
          </cell>
        </row>
        <row r="708">
          <cell r="B708" t="str">
            <v>1300P028 ALUMNOS EN PROGRAMAS DE FORMACIÓN ARTICULADOS CON LA EDUCACIÓN MEDIA TÉCNICA.</v>
          </cell>
        </row>
        <row r="709">
          <cell r="B709" t="str">
            <v>1300P029 ALUMNOS FORMADOS POR EMPRESAS CON PROGRAMAS DE FORMACIÓN CERTIFICADOS  POR EL SENA.</v>
          </cell>
        </row>
        <row r="710">
          <cell r="B710" t="str">
            <v xml:space="preserve">1300P030 CENTROS PROVINCIALES APOYADOS </v>
          </cell>
        </row>
        <row r="711">
          <cell r="B711" t="str">
            <v>1300P031 PROYECTOS DE INNOVACIÓN Y DESARROLLO TECNOLÓGICO Y TRANSFERENCIAS TECNOLÓGICAS FINANCIADOS.</v>
          </cell>
        </row>
        <row r="712">
          <cell r="B712" t="str">
            <v>1300P032 ALUMNOS CON APOYOS DE SOSTENIMIENTO ASIGNADOS</v>
          </cell>
        </row>
        <row r="713">
          <cell r="B713" t="str">
            <v>14000000 SECTOR VIVIENDA Y DESARROLLO URBANO</v>
          </cell>
        </row>
        <row r="714">
          <cell r="B714" t="str">
            <v>1400P001 FAMILIAS QUE HABITAN EN VIVIENDA ALQUILADA</v>
          </cell>
        </row>
        <row r="715">
          <cell r="B715" t="str">
            <v>1400P002 FAMILIAS QUE HABITAN EN INQUILINATOS</v>
          </cell>
        </row>
        <row r="716">
          <cell r="B716" t="str">
            <v>1400P003 VIVIENDAS QUE NO CUMPLEN CON LOS ESTANDARES INTERNACIONALES Y/O NACIONALES DE CONSTRUCCION</v>
          </cell>
        </row>
        <row r="717">
          <cell r="B717" t="str">
            <v>1400P004 CUENTAS DE AHORRO PROGRAMADO ABIERTAS EN LAS ENTES FINANCIEROS</v>
          </cell>
        </row>
        <row r="718">
          <cell r="B718" t="str">
            <v>1400P005 SUBSIDIOS DE VIVIENDA OTORGADOS</v>
          </cell>
        </row>
        <row r="719">
          <cell r="B719" t="str">
            <v>1400P006 PROGRAMAS DE MEJORAMIENTO DE LAS CONDICIONES DE HABITABILIDAD Y CALIDAD DE VIDA EN LOS ASENTAMIENTOS</v>
          </cell>
        </row>
        <row r="720">
          <cell r="B720" t="str">
            <v>1400P007 PROGRAMAS DESARROLLADOS PARA LA COMERCIALIZACION DE VIVIENDA DE INTERES SOCIAL (OFERENTES Y DEMANDANTES)</v>
          </cell>
        </row>
        <row r="721">
          <cell r="B721" t="str">
            <v>1400P008 FAMILIAS QUE POSEEN  VIVIENDA PROPIA</v>
          </cell>
        </row>
        <row r="722">
          <cell r="B722" t="str">
            <v>1400P009 FAMILIAS QUE TIENEN DIFICULTADES PARA PAGAR LAS CUOTAS DE SU VIVIENDA</v>
          </cell>
        </row>
        <row r="723">
          <cell r="B723" t="str">
            <v>1400P010 PROGRAMAS DE CONSTRUCCION HABITACIONAL EN UNA ZONA O REGION</v>
          </cell>
        </row>
        <row r="724">
          <cell r="B724" t="str">
            <v>1400P011 FAMILIAS QUE HABITAN EN VIVIENDAS QUE  CUMPLEN CON LOS REQUISITOS  MINIMOS DE HABITABILIDAD DE LAS UNIDADES BASICAS</v>
          </cell>
        </row>
        <row r="725">
          <cell r="B725" t="str">
            <v>1400P012 PROGRAMAS DE VIVIENDA DIRIGIDOS A FAMILIAS Y/O REFUGIADOS QUE HAN SIDO OBJETO DE FENOMENOS NATURALES</v>
          </cell>
        </row>
        <row r="726">
          <cell r="B726" t="str">
            <v>1400P013 PROGRAMAS DIRIGIDOS A LOTES CON SERVICIOS</v>
          </cell>
        </row>
        <row r="727">
          <cell r="B727" t="str">
            <v>1400P014 PROGRAMAS DE MEJORAMIENTO A  BARRIOS POPULARES Y TUGURIOS</v>
          </cell>
        </row>
        <row r="728">
          <cell r="B728" t="str">
            <v>1400P015 FAMILIAS ATENDIDAS CON SOLUCION DE VIVIENDA</v>
          </cell>
        </row>
        <row r="729">
          <cell r="B729" t="str">
            <v>1400P016 PREDIOS MEJORADOS</v>
          </cell>
        </row>
        <row r="730">
          <cell r="B730" t="str">
            <v>1400P017 VIVIENDAS CON SERVICIOS BASICOS: ENERGIA, ACUEDUCTO Y ALCANTARILLADO</v>
          </cell>
        </row>
        <row r="731">
          <cell r="B731" t="str">
            <v>1400P018 MUNICIPIOS ASISTIDOS TECNICAMENTE EN SUS PROCESOS DE PLANIFICACION Y GESTION TERRITORIAL</v>
          </cell>
        </row>
        <row r="732">
          <cell r="B732" t="str">
            <v>1400P019 ESTUDIOS DE VIVIENDA Y DESARROLLO URBANO ELABORADOS</v>
          </cell>
        </row>
        <row r="733">
          <cell r="B733" t="str">
            <v>15000000 SECTOR DESARROLLO COMUNITARIO</v>
          </cell>
        </row>
        <row r="734">
          <cell r="B734" t="str">
            <v>1500P001 TASA DE MORTALIDAD INFANTIL</v>
          </cell>
        </row>
        <row r="735">
          <cell r="B735" t="str">
            <v>1500P002 ESTUDIOS DE MERCADO REALIZADOS</v>
          </cell>
        </row>
        <row r="736">
          <cell r="B736" t="str">
            <v>1500P003 PRESUPUESTO EJECUTADO POR PRODUCTO</v>
          </cell>
        </row>
        <row r="737">
          <cell r="B737" t="str">
            <v>1500P004 SUBSIDIOS Y/O CREDITOS ENTREGADOS</v>
          </cell>
        </row>
        <row r="738">
          <cell r="B738" t="str">
            <v>17000000 SECTOR TURISMO</v>
          </cell>
        </row>
        <row r="739">
          <cell r="B739" t="str">
            <v>1700P001 ACTOS DELINCUENCIALES PRESENTADOS CONTRA TURISTAS</v>
          </cell>
        </row>
        <row r="740">
          <cell r="B740" t="str">
            <v>1700P002 TIPO DE ACTOS DELINCUENCIALES FRECUENTES</v>
          </cell>
        </row>
        <row r="741">
          <cell r="B741" t="str">
            <v>1700P003 ATRACTIVOS TURISTICOS CON VIGILANCIA</v>
          </cell>
        </row>
        <row r="742">
          <cell r="B742" t="str">
            <v>1700P004 INVERSION PARA LA ADQUISICION DE EQUIPOS DE VIGILANCIA</v>
          </cell>
        </row>
        <row r="743">
          <cell r="B743" t="str">
            <v>1700P005 INVERSION PARA DOTACION</v>
          </cell>
        </row>
        <row r="744">
          <cell r="B744" t="str">
            <v>1700P006 PUNTOS DE INFORMACION Y CONTROL</v>
          </cell>
        </row>
        <row r="745">
          <cell r="B745" t="str">
            <v>1700P007 PROYECTOS PRESENTADOS ANTE ENTES DE COOPERACION INTERNACIONAL</v>
          </cell>
        </row>
        <row r="746">
          <cell r="B746" t="str">
            <v>1700P008 ASISTENCIAS TECNICAS IMPARTIDAS</v>
          </cell>
        </row>
        <row r="747">
          <cell r="B747" t="str">
            <v>1700P009 ASISTENCIAS TECNICAS RECIBIDAS</v>
          </cell>
        </row>
        <row r="748">
          <cell r="B748" t="str">
            <v>1700P010 INTERCAMBIOS REALIZADOS CON EXPERTOS INTERNACIONALES</v>
          </cell>
        </row>
        <row r="749">
          <cell r="B749" t="str">
            <v>1700P011 INDICADORES IMPLEMENTADOS</v>
          </cell>
        </row>
        <row r="750">
          <cell r="B750" t="str">
            <v>1700P012 ASESORIAS IMPARTIDAS</v>
          </cell>
        </row>
        <row r="751">
          <cell r="B751" t="str">
            <v>1700P013 EVENTOS DE SENSIBILIZACION Y DIFUSION DE INDICADORES</v>
          </cell>
        </row>
        <row r="752">
          <cell r="B752" t="str">
            <v>1700P014 EVENTOS DE SENSIBILIZACION Y APROPIACION DE PROYECTOS</v>
          </cell>
        </row>
        <row r="753">
          <cell r="B753" t="str">
            <v>1700P015 TURISTAS (NACIONALES O EXTRANJEROS) QUE VISITAN UNA REGION</v>
          </cell>
        </row>
        <row r="754">
          <cell r="B754" t="str">
            <v>1700P016 PRESTADORES DE SERVICIOS TURISTICOS</v>
          </cell>
        </row>
        <row r="755">
          <cell r="B755" t="str">
            <v>1700P017 NORMAS TECNICAS SECTORIALES</v>
          </cell>
        </row>
        <row r="756">
          <cell r="B756" t="str">
            <v>1700P018 EMPRESAS CERTIFICADAS</v>
          </cell>
        </row>
        <row r="757">
          <cell r="B757" t="str">
            <v>1700P019 PERSONAS CERTIFICADAS</v>
          </cell>
        </row>
        <row r="758">
          <cell r="B758" t="str">
            <v>1700P020 EVENTOS DE CAPACITACION</v>
          </cell>
        </row>
        <row r="759">
          <cell r="B759" t="str">
            <v>1700P021 LICITACIONES ABIERTAS</v>
          </cell>
        </row>
        <row r="760">
          <cell r="B760" t="str">
            <v>1700P022 LICITACIONES NACIONALES ABIERTAS</v>
          </cell>
        </row>
        <row r="761">
          <cell r="B761" t="str">
            <v>1700P023 LICITACIONES INTERNACIONALES ABIERTAS.</v>
          </cell>
        </row>
        <row r="762">
          <cell r="B762" t="str">
            <v>19000000 SECTOR ARTESANIAS</v>
          </cell>
        </row>
        <row r="763">
          <cell r="B763" t="str">
            <v>1900P001 EMPLEOS CONSERVADOS POR EMPRESAS ARTESANALES ATENDIDAS</v>
          </cell>
        </row>
        <row r="764">
          <cell r="B764" t="str">
            <v>1900P002 EMPLEOS GENERADOS POR EMPRESAS ARTESANALES ATENDIDAS</v>
          </cell>
        </row>
        <row r="765">
          <cell r="B765" t="str">
            <v>1900P003 EVENTOS DE PROMOCION DEL SECTOR ARTESANAL REALIZADOS</v>
          </cell>
        </row>
        <row r="766">
          <cell r="B766" t="str">
            <v>20000000 CIENCIA Y TECNOLOGIA</v>
          </cell>
        </row>
        <row r="767">
          <cell r="B767" t="str">
            <v>2000P001 AGENDAS TERRITORIALES DE C&amp;T</v>
          </cell>
        </row>
        <row r="768">
          <cell r="B768" t="str">
            <v>2000P002 AVANCE EN EL MAPA DE REFERENCIA DEL SNC&amp;T</v>
          </cell>
        </row>
        <row r="769">
          <cell r="B769" t="str">
            <v>2000P003 PROYECTOS DE ALTO RIESGO TECNOLOGICO Y COMERCIAL FINANCIADOS</v>
          </cell>
        </row>
        <row r="770">
          <cell r="B770" t="str">
            <v>2000P004 PORTALES EN C&amp;T</v>
          </cell>
        </row>
      </sheetData>
      <sheetData sheetId="14">
        <row r="2">
          <cell r="B2" t="str">
            <v>SECTOR DEFENSA Y SEGURIDAD</v>
          </cell>
        </row>
        <row r="3">
          <cell r="B3" t="str">
            <v>0100I001 ASALTOS POR PARTE DE GRUPOS AL MARGEN DE LA LEY A POBLACIONES</v>
          </cell>
        </row>
        <row r="4">
          <cell r="B4" t="str">
            <v>0100I002 CAPACIDAD HELICOPORADA (HELICOPTEROS) EN HORAS</v>
          </cell>
        </row>
        <row r="5">
          <cell r="B5" t="str">
            <v>0100I003 AREA CUBIERTA CON PRESENCIA DE FUERZA PUBLICA</v>
          </cell>
        </row>
        <row r="6">
          <cell r="B6" t="str">
            <v>0100I004 POBLACION CUBIERTA CON PRESENCIA DE FUERZA PUBLICA</v>
          </cell>
        </row>
        <row r="7">
          <cell r="B7" t="str">
            <v>0100I005 ASALTOS GUERRILLEROS A POBLACIONES</v>
          </cell>
        </row>
        <row r="8">
          <cell r="B8" t="str">
            <v>0100I006 ATAQUES GUERRILLEROS A UNIDADES MILITARES</v>
          </cell>
        </row>
        <row r="9">
          <cell r="B9" t="str">
            <v>0100I007 OPERACIONES MILITARES OFENSIVAS Y DE CONTROL DE AREA</v>
          </cell>
        </row>
        <row r="10">
          <cell r="B10" t="str">
            <v>0100I008 MIEMBROS DE LA FUERZA PUBLICA POR CADA 100 KMSý</v>
          </cell>
        </row>
        <row r="11">
          <cell r="B11" t="str">
            <v>0100I009 CAPTURAS</v>
          </cell>
        </row>
        <row r="12">
          <cell r="B12" t="str">
            <v>0100I010 LABORATORIOS DESTRUIDOS</v>
          </cell>
        </row>
        <row r="13">
          <cell r="B13" t="str">
            <v>0100I011 COCAINA INCAUTADA</v>
          </cell>
        </row>
        <row r="14">
          <cell r="B14" t="str">
            <v>0100I012 MARIHUANA INCAUTADA</v>
          </cell>
        </row>
        <row r="15">
          <cell r="B15" t="str">
            <v>0100I013 DROGA INCAUTADA (MORFINA, HEROINA, BAZUCO)</v>
          </cell>
        </row>
        <row r="16">
          <cell r="B16" t="str">
            <v>0100I014 PRECURSORES QUIMICOS LIQUIDOS INCAUTADOS</v>
          </cell>
        </row>
        <row r="17">
          <cell r="B17" t="str">
            <v>0100I015 PRECURSORES QUIMICOS SOLIDOS INCAUTADOS</v>
          </cell>
        </row>
        <row r="18">
          <cell r="B18" t="str">
            <v>0100I016 CULTIVOS ILICITOS ERRADICADOS MANUALMENTE</v>
          </cell>
        </row>
        <row r="19">
          <cell r="B19" t="str">
            <v>0100I017 CULTIVOS ILICITOS FUMIGADOS</v>
          </cell>
        </row>
        <row r="20">
          <cell r="B20" t="str">
            <v>0100I018 DELITOS DE MAYOR IMPACTO</v>
          </cell>
        </row>
        <row r="21">
          <cell r="B21" t="str">
            <v>0100I019 MATERIAL DE GUERRA INCAUTADO (ARMAS, MUNICION, GRANADAS)</v>
          </cell>
        </row>
        <row r="22">
          <cell r="B22" t="str">
            <v>0100I020 SECUESTRADOS RESCATADOS</v>
          </cell>
        </row>
        <row r="23">
          <cell r="B23" t="str">
            <v>0100I021 COBERTURA AREA MARITIMA</v>
          </cell>
        </row>
        <row r="24">
          <cell r="B24" t="str">
            <v>0100I022 RECURSOS ASIGNADOS AL PROGRAMA DE "TRANSPARENCIA Y CONVIVENCIA.</v>
          </cell>
        </row>
        <row r="25">
          <cell r="B25" t="str">
            <v>0100I023 PREDIOS TITULADOS O CON CONTRATO DE ASIGNACION EN EL PROGRAMA DE "TRANSPARENCIA Y CONVIVENCIA".</v>
          </cell>
        </row>
        <row r="26">
          <cell r="B26" t="str">
            <v>0100I024 PERSONAS CAPACITADAS EN PREVENCION EN EL PROGRAMA DE "TRANSPARENCIA Y CONVIVENCIA".</v>
          </cell>
        </row>
        <row r="27">
          <cell r="B27" t="str">
            <v>0100I025 ENTIDADES BENEFICIADAS CON PROYECTOS DE FORTALECIMIENTO INSTITUCIONAL EN EL PROGRAMA DE "TRANSPARENCIA Y CONVIVENCIA".</v>
          </cell>
        </row>
        <row r="28">
          <cell r="B28" t="str">
            <v>0100I026 HECTAREAS CULTIVADAS EN EL PROGRAMA DE "EL CAMPO EN ACCION".</v>
          </cell>
        </row>
        <row r="29">
          <cell r="B29" t="str">
            <v>0100I027 FAMILIAS INVOLUCRADAS  EN EL PROGRAMA DE EL CAMPO EN ACCION".</v>
          </cell>
        </row>
        <row r="30">
          <cell r="B30" t="str">
            <v>0100I028 RECURSOS APALANCADOS EN EL PROGRAMA DE "EL CAMPO EN ACCION".</v>
          </cell>
        </row>
        <row r="31">
          <cell r="B31" t="str">
            <v>0100I029 CARTILLAS REPRODUCIDAS CON EL PROGRAMA DE "CONVIVENCIA CIUDADANA".</v>
          </cell>
        </row>
        <row r="32">
          <cell r="B32" t="str">
            <v>0100I030 MUNICIPIOS APLICANDO LA CAPACITACION CON EL PROGRAMA DE "CONVIVENCIA CIUDADANA".</v>
          </cell>
        </row>
        <row r="33">
          <cell r="B33" t="str">
            <v>0100I031 MULTIPLICADORES CAPACITADOS EN EL MATERIAL DEL BUEN CIUDADANO CON EL PROGRAMA DE "CONVIVENCIA CIUDADANA".</v>
          </cell>
        </row>
        <row r="34">
          <cell r="B34" t="str">
            <v>0100I032 INDICE DE ACTIVIDAD ARMADA DE GRUPOS GUERRILLEROS</v>
          </cell>
        </row>
        <row r="35">
          <cell r="B35" t="str">
            <v>0100I033 INDICE DE MASACRES</v>
          </cell>
        </row>
        <row r="36">
          <cell r="B36" t="str">
            <v>0100I034 INDICE DE HOMICIDIOS</v>
          </cell>
        </row>
        <row r="37">
          <cell r="B37" t="str">
            <v>0100I035 INDICE DE SECUESTRO</v>
          </cell>
        </row>
        <row r="38">
          <cell r="B38" t="str">
            <v>0100I036 INDICE DE VIOLENCIA INTRA FAMILIAR</v>
          </cell>
        </row>
        <row r="39">
          <cell r="B39" t="str">
            <v>0100I037 INDICE DE DELITOS SEXUALES</v>
          </cell>
        </row>
        <row r="40">
          <cell r="B40" t="str">
            <v>0100I038 INDICE DE LESIONES PERSONALES</v>
          </cell>
        </row>
        <row r="41">
          <cell r="B41" t="str">
            <v>0100I039 INDICE DE ATRACOS</v>
          </cell>
        </row>
        <row r="42">
          <cell r="B42" t="str">
            <v>0100I040 INDICE DE HURTO A RESIDENCIAS</v>
          </cell>
        </row>
        <row r="43">
          <cell r="B43" t="str">
            <v>0100I041 INDICE DE HURTO DE VEHICULOS</v>
          </cell>
        </row>
        <row r="44">
          <cell r="B44" t="str">
            <v>0100I042 INDICE DE ASALTOS BANCARIOS</v>
          </cell>
        </row>
        <row r="45">
          <cell r="B45" t="str">
            <v>0100I043 INDICE DE PIRATERIA TERRESTRE</v>
          </cell>
        </row>
        <row r="46">
          <cell r="B46" t="str">
            <v>0100I044 INDICE DE MUERTES EN ACCIDENTE DE TRANSITO</v>
          </cell>
        </row>
        <row r="47">
          <cell r="B47" t="str">
            <v>0100I045 INDICE DE SUICIDIO</v>
          </cell>
        </row>
        <row r="48">
          <cell r="B48" t="str">
            <v>0100I046 INDICE DE VIOLACIONES A DERECHOS HUMANOS</v>
          </cell>
        </row>
        <row r="49">
          <cell r="B49" t="str">
            <v>0100I047 INDICE DE DESPLAZADOS</v>
          </cell>
        </row>
        <row r="50">
          <cell r="B50" t="str">
            <v>0100I048 ENTES TERRITORIALES CON CENTROS OPERATIVOS DE SEGUIMIENTO DEL DELITO, COSED EN FUNCIONAMIENTO</v>
          </cell>
        </row>
        <row r="51">
          <cell r="B51" t="str">
            <v>0100I049 EJES VIALES CON PROGRAMAS DE SEGURIDAD INSTALADOS</v>
          </cell>
        </row>
        <row r="52">
          <cell r="B52" t="str">
            <v>0100I050 INDICE DE DELITOS COMETIDOS EN EJES VIALES</v>
          </cell>
        </row>
        <row r="53">
          <cell r="B53" t="str">
            <v>0100I051 MUNICIPIOS EN LOS QUE LA POLICIA IMPLEMENTE EL PROGRAMA "CENTROS OPERATIVOS DE SEGUIMIENTO DEL DELITO, COSED"</v>
          </cell>
        </row>
        <row r="54">
          <cell r="B54" t="str">
            <v>0100I052 MUNICIPIOS QUE IMPLEMENTEN PROGRAMA DE CIRCUITOS CERRADOS DE TELEVISION, CCTV</v>
          </cell>
        </row>
        <row r="55">
          <cell r="B55" t="str">
            <v>0100I053 CAMARAS INSTALADAS POR MUNICIPIO</v>
          </cell>
        </row>
        <row r="56">
          <cell r="B56" t="str">
            <v>0100I054 MUNICIPIOS DE LOS AUTORIZADOS A SOLICITAR LA RESTRICCION "PORTE DE ARMAS", QUE APLICAN LA MEDIDA</v>
          </cell>
        </row>
        <row r="57">
          <cell r="B57" t="str">
            <v>0100I055 INDICE DE HOMICIDIO CON ARMA DE FUEGO EN LOS MUNICIPIOS EN DONDE SE APLIQUE LA RESTRICCION (TASA POR CIEN MIL)</v>
          </cell>
        </row>
        <row r="58">
          <cell r="B58" t="str">
            <v>0100I056 RECURSOS CAPTADOS PARA LA IMPLEMENTACION DEL SISTEMA EN LAS CUATRO INSTITUCIONES CON FUNCIONES DE POLICIA JUDICIAL</v>
          </cell>
        </row>
        <row r="59">
          <cell r="B59" t="str">
            <v>0100I057 INDICE DE IMPUNIDAD EN CASOS DE DELITOS COMETIDOS CON ARMA DE FUEGO</v>
          </cell>
        </row>
        <row r="60">
          <cell r="B60" t="str">
            <v>0100I058 REGISTROS POR A¥O EN LA BASE DE DATOS CENTRAL (INFORMACION DE ARMAS, BALAS Y CASQUILLOS INVOLUCRADOS EN CRIMENES INVESTIGADOS POR LAS AUTORIDADES)</v>
          </cell>
        </row>
        <row r="61">
          <cell r="B61" t="str">
            <v>0100I059 CONVENIOS INTERINSTITUCIONALES PARA CONSOLIDAR SISTEMA (QUE CONTENGA, ACTUALICE Y ALMACENE LA INFORMACION DE ARMAS, BALAS Y CASQUILLOS INVOLUCRADOS EN CRIMENES INVESTIGADOS POR LAS AUTORIDADES)</v>
          </cell>
        </row>
        <row r="62">
          <cell r="B62" t="str">
            <v>0100I060 ASALTOS GUERRILLEROS A POBLACIONES</v>
          </cell>
        </row>
        <row r="63">
          <cell r="B63" t="str">
            <v>0100I061 ATAQUES GUERRILLEROS A UNIDADES MILITARES</v>
          </cell>
        </row>
        <row r="64">
          <cell r="B64" t="str">
            <v>0100I062 OPERACIONES MILITARES OFENSIVAS Y DE CONTROL DE AREA</v>
          </cell>
        </row>
        <row r="65">
          <cell r="B65" t="str">
            <v>0100I063 MIEMBROS DE LA FUERZA PUBLICA POR CADA 100 KMS.ý</v>
          </cell>
        </row>
        <row r="66">
          <cell r="B66" t="str">
            <v>0100I064 CAPTURAS</v>
          </cell>
        </row>
        <row r="67">
          <cell r="B67" t="str">
            <v>0100I065 LABORATORIOS DESTRUIDOS</v>
          </cell>
        </row>
        <row r="68">
          <cell r="B68" t="str">
            <v>0100I066 DROGAS INCAUTADAS (TONELADAS DE COCAINA)</v>
          </cell>
        </row>
        <row r="69">
          <cell r="B69" t="str">
            <v>0100I067 DROGA INCAUTADAS (TONELADAS DE MORFINA, HEROINA, BAZUCO Y MARIHUANA)</v>
          </cell>
        </row>
        <row r="70">
          <cell r="B70" t="str">
            <v>0100I068 PRECURSORES QUIMICOS SOLIDOS INCAUTADOS</v>
          </cell>
        </row>
        <row r="71">
          <cell r="B71" t="str">
            <v>0100I069 PRECURSORES QUIMICOS LIQUIDOS INCAUTADOS</v>
          </cell>
        </row>
        <row r="72">
          <cell r="B72" t="str">
            <v>0100I070 HECTAREAS DE CULTIVOS ILICITOS ERRADICADOS MANUALMENTE</v>
          </cell>
        </row>
        <row r="73">
          <cell r="B73" t="str">
            <v>0100I071 HECTAREAS DE CULTIVOS ILICITOS FUMIGADOS</v>
          </cell>
        </row>
        <row r="74">
          <cell r="B74" t="str">
            <v>0100I072 DELITOS DE MAYOR IMPACTO</v>
          </cell>
        </row>
        <row r="75">
          <cell r="B75" t="str">
            <v>0100I073 MATERIAL DE GUERRA INCAUTADO (ARMAS, MUNICION, GRANADAS)</v>
          </cell>
        </row>
        <row r="76">
          <cell r="B76" t="str">
            <v>0100I074 SECUESTRADOS RESCATADOS</v>
          </cell>
        </row>
        <row r="77">
          <cell r="B77" t="str">
            <v>0100I075 COBERTURA AREA MARITIMA</v>
          </cell>
        </row>
        <row r="78">
          <cell r="B78" t="str">
            <v>0100I076 SOLDADOS PROFESIONALES</v>
          </cell>
        </row>
        <row r="79">
          <cell r="B79" t="str">
            <v>0100I077 HORAS DE VUELO EN APOYO DE OPERACIONES DE ORDEN PUBLICO</v>
          </cell>
        </row>
        <row r="80">
          <cell r="B80" t="str">
            <v>0100I078 UNIDADES DE CONTRAGUERRILLA DOTADAS CON TELEFONOS SATELITALES PARA OPERAR EFICAZMENTE EN EL AREA</v>
          </cell>
        </row>
        <row r="81">
          <cell r="B81" t="str">
            <v>0100I079 CAPACIDAD HELICOPORTADA</v>
          </cell>
        </row>
        <row r="82">
          <cell r="B82" t="str">
            <v>0100I080 MANTENIMIENTO DE LA CAPACIDAD DE VIGILANCIA COSTERA</v>
          </cell>
        </row>
        <row r="83">
          <cell r="B83" t="str">
            <v>02000000 SECTOR INDUSTRIA COMERCIO EXTERIOR</v>
          </cell>
        </row>
        <row r="84">
          <cell r="B84" t="str">
            <v>0200I001 INICIATIVAS INDUSTRIALES GENERADAS DE LAS DEMOSTRACIONES DE CATALOGO</v>
          </cell>
        </row>
        <row r="85">
          <cell r="B85" t="str">
            <v>0200I002 EMPLEOS GENERADOS POR EMPRESAS QUE RECIBIERON PRESTAMOS  (12/24 MESES DESPUES DE LA RECEPCION DEL PRESTAMO)</v>
          </cell>
        </row>
        <row r="86">
          <cell r="B86" t="str">
            <v>0200I003 EMPLEOS CONSERVADOS POR EMPRESAS QUE RECIBIERON PRESTAMOS  (12/24 MESES DESPUES DE LA RECEPCION DEL PRESTAMO)</v>
          </cell>
        </row>
        <row r="87">
          <cell r="B87" t="str">
            <v>0200I004 ASISTENTES POR EVENTO</v>
          </cell>
        </row>
        <row r="88">
          <cell r="B88" t="str">
            <v>0200I005 RESTRICCIONES INTERNAS POR PRODUCTO</v>
          </cell>
        </row>
        <row r="89">
          <cell r="B89" t="str">
            <v>0200I006 MONTO DE EXPORTACIONES</v>
          </cell>
        </row>
        <row r="90">
          <cell r="B90" t="str">
            <v>0200I007 MONTO DE IMPORTACIONES</v>
          </cell>
        </row>
        <row r="91">
          <cell r="B91" t="str">
            <v>0200I008 MONTO DE COMERCIO (EXPORTACIONES + IMPORTACIONES)</v>
          </cell>
        </row>
        <row r="92">
          <cell r="B92" t="str">
            <v>0200I009 MONTO DE LAS EXPORTACIONES DE BIENES</v>
          </cell>
        </row>
        <row r="93">
          <cell r="B93" t="str">
            <v>0200I010 TASA DE EXPORTACIONES DE BIENES</v>
          </cell>
        </row>
        <row r="94">
          <cell r="B94" t="str">
            <v>0200I011 MONTO DE LAS EXPORTACIONES DE SERVICIOS</v>
          </cell>
        </row>
        <row r="95">
          <cell r="B95" t="str">
            <v>0200I012 TASA DE EXPORTACIONES DE BIENES</v>
          </cell>
        </row>
        <row r="96">
          <cell r="B96" t="str">
            <v>0200I013 MONTO DE LAS EXPORTACIONES TRADICIONALES</v>
          </cell>
        </row>
        <row r="97">
          <cell r="B97" t="str">
            <v>0200I014 TASA DE EXPORTACIONES TRADICIONALES</v>
          </cell>
        </row>
        <row r="98">
          <cell r="B98" t="str">
            <v>0200I015 MONTO DE LAS EXPORTACIONES NO TRADICIONALES</v>
          </cell>
        </row>
        <row r="99">
          <cell r="B99" t="str">
            <v>0200I016 TASA DE EXPORTACIONES NO TRADICIONALES</v>
          </cell>
        </row>
        <row r="100">
          <cell r="B100" t="str">
            <v>0200I017 MONTO DE LAS EXPORTACIONES REALIZADAS A TRAVES DEL PLAN VALLEJO</v>
          </cell>
        </row>
        <row r="101">
          <cell r="B101" t="str">
            <v>0200I018 TASA DE EXPORTACIONES REALIZADAS A TRAVES DEL PLAN VALLEJO</v>
          </cell>
        </row>
        <row r="102">
          <cell r="B102" t="str">
            <v>0200I019 MONTO DE LAS IMPORTACIONES REALIZADAS A TRAVES DEL PLAN VALLEJO</v>
          </cell>
        </row>
        <row r="103">
          <cell r="B103" t="str">
            <v>0200I020 TASA DE IMPORTACIONES REALIZADAS A TRAVES DEL PLAN VALLEJO</v>
          </cell>
        </row>
        <row r="104">
          <cell r="B104" t="str">
            <v>0200I021 MONTO DE LAS EXPORTACIONES A ESTADOS UNIDOS</v>
          </cell>
        </row>
        <row r="105">
          <cell r="B105" t="str">
            <v>0200I022 TASA DE EXPORTACIONES A ESTADOS UNIDOS</v>
          </cell>
        </row>
        <row r="106">
          <cell r="B106" t="str">
            <v>0200I023 MONTO DE LAS IMPORTACIONES DE ESTADOS UNIDOS</v>
          </cell>
        </row>
        <row r="107">
          <cell r="B107" t="str">
            <v>0200I024 TASA DE IMPORTACIONES DE ESTADOS UNIDOS</v>
          </cell>
        </row>
        <row r="108">
          <cell r="B108" t="str">
            <v>0200I025 MONTO DE LAS EXPORTACIONES A CANADA</v>
          </cell>
        </row>
        <row r="109">
          <cell r="B109" t="str">
            <v>0200I026 TASA DE EXPORTACIONES A CANADA</v>
          </cell>
        </row>
        <row r="110">
          <cell r="B110" t="str">
            <v>0200I027 MONTO DE LAS IMPORTACIONES DE CANADA</v>
          </cell>
        </row>
        <row r="111">
          <cell r="B111" t="str">
            <v>0200I028 TASA DE IMPORTACIONES DE CANADA</v>
          </cell>
        </row>
        <row r="112">
          <cell r="B112" t="str">
            <v>0200I029 MONTO DE LAS EXPORTACIONES A CENTROAMERICA Y EL CARIBE</v>
          </cell>
        </row>
        <row r="113">
          <cell r="B113" t="str">
            <v>0200I030 TASA DE EXPORTACIONES A CENTROAMERICA Y EL CARIBE</v>
          </cell>
        </row>
        <row r="114">
          <cell r="B114" t="str">
            <v>0200I031 MONTO DE LAS IMPORTACIONES DE CENTROAMERICA Y EL CARIBE</v>
          </cell>
        </row>
        <row r="115">
          <cell r="B115" t="str">
            <v>0200I032 TASA DE IMPORTACIONES DE CENTROAMERICA Y EL CARIBE</v>
          </cell>
        </row>
        <row r="116">
          <cell r="B116" t="str">
            <v>0200I033 MONTO DE LAS EXPORTACIONES A LA UNION EUROPEA</v>
          </cell>
        </row>
        <row r="117">
          <cell r="B117" t="str">
            <v>0200I034 TASA DE EXPORTACIONES A LA UNION EUROPEA</v>
          </cell>
        </row>
        <row r="118">
          <cell r="B118" t="str">
            <v>0200I035 MONTO DE LAS IMPORTACIONES DE LA UNION EUROPEA</v>
          </cell>
        </row>
        <row r="119">
          <cell r="B119" t="str">
            <v>0200I036 TASA DE IMPORTACIONES DE LA UNION EUROPEA</v>
          </cell>
        </row>
        <row r="120">
          <cell r="B120" t="str">
            <v>0200I037 MONTO DE LAS EXPORTACIONES A LA CUENCA PACIFICA NICS</v>
          </cell>
        </row>
        <row r="121">
          <cell r="B121" t="str">
            <v>0200I038 TASA DE EXPORTACIONES A LA CUENCA PACIFICA NICS</v>
          </cell>
        </row>
        <row r="122">
          <cell r="B122" t="str">
            <v>0200I039 MONTO DE LAS IMPORTACIONES DE LA CUENCA PACIFICA NICS</v>
          </cell>
        </row>
        <row r="123">
          <cell r="B123" t="str">
            <v>0200I040 TASA DE IMPORTACIONES DE LA CUENCA PACIFICA NICS</v>
          </cell>
        </row>
        <row r="124">
          <cell r="B124" t="str">
            <v>0200I041 MONTO DE LAS EXPORTACIONES A JAPON</v>
          </cell>
        </row>
        <row r="125">
          <cell r="B125" t="str">
            <v>0200I042 TASA DE EXPORTACIONES A JAPON</v>
          </cell>
        </row>
        <row r="126">
          <cell r="B126" t="str">
            <v>0200I043 MONTO DE LAS IMPORTACIONES DE JAPON</v>
          </cell>
        </row>
        <row r="127">
          <cell r="B127" t="str">
            <v>0200I044 TASA DE IMPORTACIONES DE JAPON</v>
          </cell>
        </row>
        <row r="128">
          <cell r="B128" t="str">
            <v>0200I045 SOLICITUDES CERT RADICADAS</v>
          </cell>
        </row>
        <row r="129">
          <cell r="B129" t="str">
            <v>0200I046 SOCIEDADES DE COMERCIALIZACION INTERNACIONAL APROBADAS</v>
          </cell>
        </row>
        <row r="130">
          <cell r="B130" t="str">
            <v>0200I047 EMPRESAS REGISTRADAS EN EL SISTEMA DE INTELIGENCIA DE MERCADOS</v>
          </cell>
        </row>
        <row r="131">
          <cell r="B131" t="str">
            <v>0200I048 USUARIOS REGISTRADOS EN EL SISTEMA DE INTELIGENCIA DE MERCADOS</v>
          </cell>
        </row>
        <row r="132">
          <cell r="B132" t="str">
            <v>0200I049 COMBINACIONES DE PRODUCTOS CON POTENCIAL EXPORTADOR IDENTIFICADOS POR EL PIAS</v>
          </cell>
        </row>
        <row r="133">
          <cell r="B133" t="str">
            <v>0200I050 IDENTIFICACION DE COMBINACIONES DE PRODUCTOS CON POTENCIAL EXPORTADOR</v>
          </cell>
        </row>
        <row r="134">
          <cell r="B134" t="str">
            <v>0200I051 PLANES EXPORTADORES CON RECURSOS</v>
          </cell>
        </row>
        <row r="135">
          <cell r="B135" t="str">
            <v>0200I052 EMPRESAS ATENDIDAS POR PROEXPORT</v>
          </cell>
        </row>
        <row r="136">
          <cell r="B136" t="str">
            <v>0200I053 PROYECTOS ESPECIALES DE EXPORTACION APROBADOS</v>
          </cell>
        </row>
        <row r="137">
          <cell r="B137" t="str">
            <v>0200I054 EMPRESAS EN PROYECTOS ESPECIALES DE EXPORTACION APROBADOS</v>
          </cell>
        </row>
        <row r="138">
          <cell r="B138" t="str">
            <v>0200I055 EMPRESAS ATENDIDAS EN EL PROGRAMA EXPOPYME CON PLAN EXPORTADOR</v>
          </cell>
        </row>
        <row r="139">
          <cell r="B139" t="str">
            <v>0200I056 MONTO DE LA INVERSION EXTRANJERA DIRECTA CON PORTAFOLIO</v>
          </cell>
        </row>
        <row r="140">
          <cell r="B140" t="str">
            <v>0200I057 EMPRESAS VINCULADAS DENTRO DEL PROGRAMA DE ASEGURAMIENTO DE CALIDAD</v>
          </cell>
        </row>
        <row r="141">
          <cell r="B141" t="str">
            <v>0200I058 JORNADAS "SEMANA DEL EXPORTADOR" EFECTUADAS</v>
          </cell>
        </row>
        <row r="142">
          <cell r="B142" t="str">
            <v>0200I059 JORNADAS DE CAPACITACION A FUNCIONARIOS DEL SECTOR DE COMERCIO EXTERIOR</v>
          </cell>
        </row>
        <row r="143">
          <cell r="B143" t="str">
            <v>0200I060 FUNCIONARIOS CAPACITADOS EN LAS JORNADAS DE CAPACITACION A FUNCIONARIOS DEL SECTOR COMERCIO EXTERIOR</v>
          </cell>
        </row>
        <row r="144">
          <cell r="B144" t="str">
            <v>0200I061 VISITANTES DE LA PAGINA WEB DEL MINCOMEX</v>
          </cell>
        </row>
        <row r="145">
          <cell r="B145" t="str">
            <v>0200I062 UNIVERSIDADES CON CONVENIO DE CATEDRA DE NEGOCIOS INTERNACIONALES</v>
          </cell>
        </row>
        <row r="146">
          <cell r="B146" t="str">
            <v>0200I063 ANTEPROYECTOS PRESENTADOS AL PROGRAMA JOVENES EMPRENDEDORES EXPORTADORES</v>
          </cell>
        </row>
        <row r="147">
          <cell r="B147" t="str">
            <v>0200I064 PROYECTOS ACEPTADOS EN EL PROGRAMA JOVENES EMPRENDEDORES EXPORTADORES</v>
          </cell>
        </row>
        <row r="148">
          <cell r="B148" t="str">
            <v>0200I065 JORNADAS DE FORMACION A FORMADORES</v>
          </cell>
        </row>
        <row r="149">
          <cell r="B149" t="str">
            <v>0200I066 PERSONAS CAPACITADAS EN LAS JORNADAS DE FORMACION A FORMADORES</v>
          </cell>
        </row>
        <row r="150">
          <cell r="B150" t="str">
            <v>0200I067 COSTOS PROMEDIOS DE CREACION Y LEGALIZACION DE EMPRESAS</v>
          </cell>
        </row>
        <row r="151">
          <cell r="B151" t="str">
            <v>0200I068 RECURSOS FINANCIEROS COLOCADOS EN EL SECTOR COMERCIO</v>
          </cell>
        </row>
        <row r="152">
          <cell r="B152" t="str">
            <v>0200I069 VOLUMEN DE VENTAS DEL SECTOR COMERCIO</v>
          </cell>
        </row>
        <row r="153">
          <cell r="B153" t="str">
            <v>0200I070 EMPRESAS COMERCIALES CREADAS E INCUBADAS</v>
          </cell>
        </row>
        <row r="154">
          <cell r="B154" t="str">
            <v>03000000 SECTOR SALUD</v>
          </cell>
        </row>
        <row r="155">
          <cell r="B155" t="str">
            <v>0300I001 COBERTURA DE VACUNACION EN NI¥OS MENORES DE UN (1) A¥O</v>
          </cell>
        </row>
        <row r="156">
          <cell r="B156" t="str">
            <v>0300I002 COBERTURA DE VACUNACION EN NI¥OS ENTRE UN (1) Y CINCO (5) A¥OS (TRIPLE V)</v>
          </cell>
        </row>
        <row r="157">
          <cell r="B157" t="str">
            <v>0300I003 TASA DE INCIDENCIA DE LA MALARIA EN ZONAS ENDEMICAS</v>
          </cell>
        </row>
        <row r="158">
          <cell r="B158" t="str">
            <v>0300I004 TASA DE MORTALIDAD MATERNA</v>
          </cell>
        </row>
        <row r="159">
          <cell r="B159" t="str">
            <v>0300I005 TASA DE MORTALIDAD INFANTIL</v>
          </cell>
        </row>
        <row r="160">
          <cell r="B160" t="str">
            <v>0300I006 TASA ESPECIFICA DE MORTALIDAD POR TUMORES MALIGNOS</v>
          </cell>
        </row>
        <row r="161">
          <cell r="B161" t="str">
            <v>0300I007 TASA DE MORTALIDAD POR ENFERMEDADES CARDIOVASCULARES</v>
          </cell>
        </row>
        <row r="162">
          <cell r="B162" t="str">
            <v>0300I008 TASA DE MORTALIDAD POR CAUSA EXTERNA</v>
          </cell>
        </row>
        <row r="163">
          <cell r="B163" t="str">
            <v>0300I009 EFICIENCIA OPERACIONAL</v>
          </cell>
        </row>
        <row r="164">
          <cell r="B164" t="str">
            <v>0300I010 PROCESO DE DESCENTRALIZACION FORTALECIDO</v>
          </cell>
        </row>
        <row r="165">
          <cell r="B165" t="str">
            <v>0300I011 INDICE DE COBERTURA</v>
          </cell>
        </row>
        <row r="166">
          <cell r="B166" t="str">
            <v>0300I012 TRABAJADORES POBRES EN EL SISBEN EN ESTRATOS 1 Y 2 RESPECTO DE LOS TRABAJADORES DE EMPLEO EN ACCION</v>
          </cell>
        </row>
        <row r="167">
          <cell r="B167" t="str">
            <v>0300I013 NUMERO DE FAMILIAS BENEFICIADAS POR SUBSIDIO NUTRICION QUE PERTENECEN AL PROGRAMA "FAMILIAS EN ACCION"</v>
          </cell>
        </row>
        <row r="168">
          <cell r="B168" t="str">
            <v>0300I014 NI¥OS LLEVADOS A LOS CENTROS DE SALUD PARA ATENCION PREVENTIVA QUE PERTENECE AL PROGRAMA "FAMILIAS EN ACCION"</v>
          </cell>
        </row>
        <row r="169">
          <cell r="B169" t="str">
            <v>0300I015 BENEFICIARIOS DEL SUBPROGRAMA "JOVENES EN ACCION" EMPLEADOS.</v>
          </cell>
        </row>
        <row r="170">
          <cell r="B170" t="str">
            <v>0300I016 CUMPLIMIENTO EN EL RECAUDO EN LAS AREAS DE PENSIONES</v>
          </cell>
        </row>
        <row r="171">
          <cell r="B171" t="str">
            <v>0300I017 TIEMPO DE RECONOCIMIENTO (DIAS) DE PENSIONES</v>
          </cell>
        </row>
        <row r="172">
          <cell r="B172" t="str">
            <v>0300I018 INDICE DE INSATISFACCION EN EL SISTEMA DE SALUD</v>
          </cell>
        </row>
        <row r="173">
          <cell r="B173" t="str">
            <v>0300I019 INDICE DE INSATISFACCION EN EL REGIMEN DE PENSIONES</v>
          </cell>
        </row>
        <row r="174">
          <cell r="B174" t="str">
            <v>0300I020 INDICE DE INSATISFACCION EN EL SISTEMA GENERAL DE RIESGOS PROFESIONALES</v>
          </cell>
        </row>
        <row r="175">
          <cell r="B175" t="str">
            <v>0300I021 PASIVO PENSIONAL A CARGO DE LA NACION (% DEL PIB)</v>
          </cell>
        </row>
        <row r="176">
          <cell r="B176" t="str">
            <v>0300I022 CUMPLIMIENTO EN EL RECAUDO DEL SISTEMA GENERAL DE RIESGOS PROFESIONALES</v>
          </cell>
        </row>
        <row r="177">
          <cell r="B177" t="str">
            <v>0300I023 PRESTACIONES (ASISTENCIALES Y ECONOMICAS, SIN RESERVAS TECNICAS, POR ACCIDENTES DE TRABAJO Y ENFERMEDADES PROFESIONALES) RESPECTO DEL RECAUDO</v>
          </cell>
        </row>
        <row r="178">
          <cell r="B178" t="str">
            <v>0300I024 RESERVAS TECNICAS POR ACCIDENTES DE TRABAJO Y ENFERMEDADES PROFESIONALES RESPECTO A LOS RECAUDOS</v>
          </cell>
        </row>
        <row r="179">
          <cell r="B179" t="str">
            <v>0300I025 PROMOCION Y PREVENCION DEL SISTEMA GENERAL DE RIESGOS PROFESIONALES RESPECTO DEL RECAUDO</v>
          </cell>
        </row>
        <row r="180">
          <cell r="B180" t="str">
            <v>0300I026 NIVEL DE EVASION EN RIESGOS PROFESIONALES</v>
          </cell>
        </row>
        <row r="181">
          <cell r="B181" t="str">
            <v>0300I027 AFILIADOS ACTIVOS AL FONDO DE SOLIDARIDAD PENSIONAL</v>
          </cell>
        </row>
        <row r="182">
          <cell r="B182" t="str">
            <v>0300I028 COBERTURA EN PENSIONES A NIVEL NACIONAL</v>
          </cell>
        </row>
        <row r="183">
          <cell r="B183" t="str">
            <v>0300I029 COBERTURA EN PENSIONES DE AFILIADOS ACTIVOS A NIVEL NACIONAL</v>
          </cell>
        </row>
        <row r="184">
          <cell r="B184" t="str">
            <v>0300I030 POBLACION DE TRABAJADORES AFILIADOS AL SISTEMA GENERAL DE RIESGOS PROFESIONALES</v>
          </cell>
        </row>
        <row r="185">
          <cell r="B185" t="str">
            <v>0300I031 POBLACION AFILIADA AL SISTEMA GENERAL DE RIESGOS PROFESIONALES RESPECTO DE LA POBLACION ECONOMICAMENTE ACTIVA (PEA)</v>
          </cell>
        </row>
        <row r="186">
          <cell r="B186" t="str">
            <v>0300I032 CASOS DE ACCIDENTES DE TRABAJO RESPECTO A LOS TRABAJADORES AFILIADOS AL SISTEMA GENERAL DE RIESGOS PROFESIONALES</v>
          </cell>
        </row>
        <row r="187">
          <cell r="B187" t="str">
            <v>0300I033 CASOS DE ENFERMEDAD PROFESIONAL RESPECTO A LOS TRABAJADORES AFILIADOS AL SISTEMA GENERAL DE RIESGOS PROFESIONALES</v>
          </cell>
        </row>
        <row r="188">
          <cell r="B188" t="str">
            <v>0300I034 AFILIADOS AL REGIMEN SUBSIDIADO</v>
          </cell>
        </row>
        <row r="189">
          <cell r="B189" t="str">
            <v>0300I035 AFILIACION  MULTIPLE AL REGIMEN SUBSIDIADO</v>
          </cell>
        </row>
        <row r="190">
          <cell r="B190" t="str">
            <v>0300I036 AFILIADOS AL REGIMEN CONTRIBUTIVO</v>
          </cell>
        </row>
        <row r="191">
          <cell r="B191" t="str">
            <v>0300I037 POBLACION AFILIADA AL SISTEMA GENERAL DE SEGURIDAD SOCIAL EN SALUD</v>
          </cell>
        </row>
        <row r="192">
          <cell r="B192" t="str">
            <v>0300I038 POBLACION POBRE NO AFILIADA DEBIDAMENTE IDENTIFICADA MEDIANTE SISBEN</v>
          </cell>
        </row>
        <row r="193">
          <cell r="B193" t="str">
            <v>0300I039 NUEVOS AFILIADOS AL SISTEMA GENERAL DE SEGURIDAD SOCIAL EN SALUD</v>
          </cell>
        </row>
        <row r="194">
          <cell r="B194" t="str">
            <v>0300I040 COBERTURA DE VACUNACION DE NI¥OS MENORES DE UN A¥O</v>
          </cell>
        </row>
        <row r="195">
          <cell r="B195" t="str">
            <v>0300I041 CUMPLIMIENTO DE LA COBERTURA DE VACUNACION DE NI¥OS MENORES DE UN A¥O</v>
          </cell>
        </row>
        <row r="196">
          <cell r="B196" t="str">
            <v>0300I042 COBERTURA DE VACUNACION CON TRIPLE VIRAL EN NI¥OS DE UN A¥O</v>
          </cell>
        </row>
        <row r="197">
          <cell r="B197" t="str">
            <v>0300I043 CUMPLIMIENTO DE LA COBERTURA DE VACUNACION CON TRIPLE VIRAL EN NI¥OS DE UN A¥O</v>
          </cell>
        </row>
        <row r="198">
          <cell r="B198" t="str">
            <v>0300I044 COBERTURA DE VACUNACION ANTIRRABICA</v>
          </cell>
        </row>
        <row r="199">
          <cell r="B199" t="str">
            <v>0300I045 DEPARTAMENTOS QUE DESARROLLAN PROYECTOS DE PREVENCION AL CONSUMO (ALCOHOL, TABACO Y SUSTANCIAS PSICOACTIVAS)</v>
          </cell>
        </row>
        <row r="200">
          <cell r="B200" t="str">
            <v>0300I046 DISTRITOS QUE DESARROLLAN PROYECTOS DE PREVENCION AL CONSUMO (ALCOHOL, TABACO Y SUSTANCIAS PSICOACTIVAS)</v>
          </cell>
        </row>
        <row r="201">
          <cell r="B201" t="str">
            <v>0300I047 DEPARTAMENTOS QUE DESARROLLAN PROYECTOS DE PREVENCION DE LAS ENFERMEDADES CRONICAS NO TRANSMISIBLES</v>
          </cell>
        </row>
        <row r="202">
          <cell r="B202" t="str">
            <v>0300I048 DISTRITOS QUE DESARROLLAN PROYECTOS DE PREVENCION DE LAS ENFERMEDADES CRONICAS NO TRANSMISIBLES</v>
          </cell>
        </row>
        <row r="203">
          <cell r="B203" t="str">
            <v>0300I049 INCIDENCIA DE MALARIA EN EL PAIS (POR CADA 1,000 HABITANTES)</v>
          </cell>
        </row>
        <row r="204">
          <cell r="B204" t="str">
            <v>0300I050 DETECCION DE CASOS DE TUBERCULOSIS, TBC POSITIVOS</v>
          </cell>
        </row>
        <row r="205">
          <cell r="B205" t="str">
            <v>0300I051 CASOS NUEVOS DE LEPRA SIN DISCAPACIDAD</v>
          </cell>
        </row>
        <row r="206">
          <cell r="B206" t="str">
            <v>0300I052 DEPARTAMENTOS QUE DESARROLLAN PROYECTOS DE PROMOCION DE LA SALUD SEXUAL Y REPRODUCTIVA EN ADOLESCENTES</v>
          </cell>
        </row>
        <row r="207">
          <cell r="B207" t="str">
            <v>0300I053 DISTRITOS QUE DESARROLLAN PROYECTOS DE PROMOCION DE LA SALUD SEXUAL Y REPRODUCTIVA EN ADOLESCENTES</v>
          </cell>
        </row>
        <row r="208">
          <cell r="B208" t="str">
            <v>0300I054 INCIDENCIA DE SIFILIS CONGENITA (POR CADA 1,000 NACIDOS VIVOS)</v>
          </cell>
        </row>
        <row r="209">
          <cell r="B209" t="str">
            <v>0300I055 INCIDENCIA DE  POLIO (POR CADA 1,000 NACIDOS VIVOS)</v>
          </cell>
        </row>
        <row r="210">
          <cell r="B210" t="str">
            <v>0300I056 INCIDENCIA DE TETANOS NEONATAL (POR CADA 1,000 NACIDOS VIVOS)</v>
          </cell>
        </row>
        <row r="211">
          <cell r="B211" t="str">
            <v>0300I057 INCIDENCIA DE SARAMPION (POR CADA 100.000 NI¥OS MENORES DE 5 A¥OS)</v>
          </cell>
        </row>
        <row r="212">
          <cell r="B212" t="str">
            <v>0300I058 MORTALIDAD MATERNA</v>
          </cell>
        </row>
        <row r="213">
          <cell r="B213" t="str">
            <v>0300I059 MORTALIDAD INFANTIL</v>
          </cell>
        </row>
        <row r="214">
          <cell r="B214" t="str">
            <v>0300I060 REGISTRO DE PRESTADORES DE SERVICIOS DE SALUD ACTUALIZADO Y CONFIABLE (IPS PUBLICAS Y PRIVADAS)</v>
          </cell>
        </row>
        <row r="215">
          <cell r="B215" t="str">
            <v>0300I061 CAMAS POR TIPO DE INSTITUCION (IPS PUBLICAS Y PRIVADAS)</v>
          </cell>
        </row>
        <row r="216">
          <cell r="B216" t="str">
            <v>0300I062 NI¥OS ATENDIDOS EN HOGARES COMUNITARIOS DE BIENESTAR</v>
          </cell>
        </row>
        <row r="217">
          <cell r="B217" t="str">
            <v>0300I063 NI¥OS ATENDIDOS EN RESTAURANTES ESCOLARES</v>
          </cell>
        </row>
        <row r="218">
          <cell r="B218" t="str">
            <v>0300I064 JOVENES ATENDIDOS EN CLUBES JUVENILES</v>
          </cell>
        </row>
        <row r="219">
          <cell r="B219" t="str">
            <v>0300I065 EMBARAZADAS ATENDIDAS</v>
          </cell>
        </row>
        <row r="220">
          <cell r="B220" t="str">
            <v>0300I066 LACTANTES ATENDIDAS</v>
          </cell>
        </row>
        <row r="221">
          <cell r="B221" t="str">
            <v>0300I067 NI¥OS DE LA CALLE ATENDIDOS EN LAS MODALIDADES DE SERVICIO</v>
          </cell>
        </row>
        <row r="222">
          <cell r="B222" t="str">
            <v>0300I068 AGENTES EDUCATIVOS  COMUNITARIOS CAPACITADOS (PARA LA DETECCION PRECOZ, PREVENCION Y MANEJO DE EPISODIOS DE VIOLENCIA INTRA FAMILIAR)</v>
          </cell>
        </row>
        <row r="223">
          <cell r="B223" t="str">
            <v>0300I069 FAMILIAS ATENDIDAS EN TORNO A EPISODIOS DE VIOLENCIA INTRA FAMILIAR (MEDIANTE LAS ESTRATEGIAS EDUCADOR FAMILIAR Y ESCUELA DE PADRES)</v>
          </cell>
        </row>
        <row r="224">
          <cell r="B224" t="str">
            <v>0300I070 NI¥OS CON MEDIDA DE PROTECCION UBICADOS EN MEDIO FAMILIAR</v>
          </cell>
        </row>
        <row r="225">
          <cell r="B225" t="str">
            <v>0300I071 POBLACION FOCALIZADA EN HOGARES COMUNITARIOS DE BIENESTAR</v>
          </cell>
        </row>
        <row r="226">
          <cell r="B226" t="str">
            <v>0300I072 POBLACION FOCALIZADA EN RESTAURANTES ESCOLARES</v>
          </cell>
        </row>
        <row r="227">
          <cell r="B227" t="str">
            <v>0300I073 POBLACION FOCALIZADA EN CLUBES JUVENILES</v>
          </cell>
        </row>
        <row r="228">
          <cell r="B228" t="str">
            <v>0300I074 EMBARAZADAS Y LACTANTES FOCALIZADAS</v>
          </cell>
        </row>
        <row r="229">
          <cell r="B229" t="str">
            <v>0300I075 DESNUTRICION GLOBAL NACIONAL</v>
          </cell>
        </row>
        <row r="230">
          <cell r="B230" t="str">
            <v>0300I076 DESNUTRICION CRONICA NACIONAL</v>
          </cell>
        </row>
        <row r="231">
          <cell r="B231" t="str">
            <v>0300I077 DESNUTRICION AGUDA NACIONAL</v>
          </cell>
        </row>
        <row r="232">
          <cell r="B232" t="str">
            <v>0300I078 TASA DE MORTALIDAD GENERAL</v>
          </cell>
        </row>
        <row r="233">
          <cell r="B233" t="str">
            <v>0300I079 TASA DE INCIDENCIA POR DENGUE</v>
          </cell>
        </row>
        <row r="234">
          <cell r="B234" t="str">
            <v>0300I080 TASA DE INICIDENCIA  DE ENFERMEDADES TRANSMISIBLES DE NOTIFICACION OBLIGATORIA</v>
          </cell>
        </row>
        <row r="235">
          <cell r="B235" t="str">
            <v>04000000 SECTOR COMUNICACIONES</v>
          </cell>
        </row>
        <row r="236">
          <cell r="B236" t="str">
            <v>0400I001 LINEAS TELEFONICAS EN REGIONES DE ALTA DENSIDAD TELEFONICA</v>
          </cell>
        </row>
        <row r="237">
          <cell r="B237" t="str">
            <v>0400I002 LINEAS TELEFONICAS EN REGIONES DE BAJA DENSIDAD TELEFONICA.</v>
          </cell>
        </row>
        <row r="238">
          <cell r="B238" t="str">
            <v>0400I003 ATENCION EN INSTALACION DE LINEAS TELEFONICAS POR USUARIO</v>
          </cell>
        </row>
        <row r="239">
          <cell r="B239" t="str">
            <v>0400I004 ATENCION EN INSTALACION DE LINEAS POR FAMILIA</v>
          </cell>
        </row>
        <row r="240">
          <cell r="B240" t="str">
            <v>0400I005 PERSONAS CON ACCESO A INTERNET</v>
          </cell>
        </row>
        <row r="241">
          <cell r="B241" t="str">
            <v>0400I006 USUARIOS DE LOS SERVICIOS DE TELECOMUNICACIONES CONTROLADOS Y VIGILADOS POR EL MINISTERIO DE COMUNICACIONES</v>
          </cell>
        </row>
        <row r="242">
          <cell r="B242" t="str">
            <v>0400I007 FUNCIONARIOS BENEFICIADOS CON EL PLAN DE CAPACITACION</v>
          </cell>
        </row>
        <row r="243">
          <cell r="B243" t="str">
            <v>0400I008 FUNCIONARIOS BENEFICIADOS CON EL PROGRAMA DE BIENESTAR SOCIAL</v>
          </cell>
        </row>
        <row r="244">
          <cell r="B244" t="str">
            <v>0400I009 MUNICIPIOS QUE CUENTAN EL SERVICIO DE CORREO SOCIAL</v>
          </cell>
        </row>
        <row r="245">
          <cell r="B245" t="str">
            <v>0400I010 INTERCONEXION A LA RED DE ALTA VELOCIDAD DEL ESTADO COMUNITARIO</v>
          </cell>
        </row>
        <row r="246">
          <cell r="B246" t="str">
            <v>0400I011 MUNICIPIOS CUBIERTOS CON TELEFONOS PUBLICOS PARA SORDOS</v>
          </cell>
        </row>
        <row r="247">
          <cell r="B247" t="str">
            <v>0400I012 ESCUELAS BENEFICIADAS CON EL PROGRAMA COMPUTADORES PARA EDUCAR</v>
          </cell>
        </row>
        <row r="248">
          <cell r="B248" t="str">
            <v>0400I013 FUNCIONARIOS BENEFICIADOS CON MANTENIMIENTO DE EQUIPOS DE COMPUTO</v>
          </cell>
        </row>
        <row r="249">
          <cell r="B249" t="str">
            <v>0400I014 USUARIOS VIGILADOS Y COTROLADOS POR EL MINISTERIO DE COMUNICACIONES</v>
          </cell>
        </row>
        <row r="250">
          <cell r="B250" t="str">
            <v>0400I015 HORAS DE CAPACITACION POR FUNCIONARIO</v>
          </cell>
        </row>
        <row r="251">
          <cell r="B251" t="str">
            <v>0400I016 SATISFACCION DE LOS FUNCIONARIOS BENEFICIADOS CON PROGRAMAS DE BIENESTAR SOCIAL</v>
          </cell>
        </row>
        <row r="252">
          <cell r="B252" t="str">
            <v>0400I017 INTERCONEXION CON LAS DIRECCIONES TERRITORIALES</v>
          </cell>
        </row>
        <row r="253">
          <cell r="B253" t="str">
            <v>0400I018 TIEMPO DE RESPUESTA AL USUARIO</v>
          </cell>
        </row>
        <row r="254">
          <cell r="B254" t="str">
            <v>0400I019 MUNICIPIOS CUBIERTOS CON AGENCIAS DE CORREO SOCIAL</v>
          </cell>
        </row>
        <row r="255">
          <cell r="B255" t="str">
            <v>0400I020 LOCALIDADES CON SERVICIO DE TELEFONIA RURAL COMUNITARIA</v>
          </cell>
        </row>
        <row r="256">
          <cell r="B256" t="str">
            <v>0400I021 ESCUELAS PUBLICAS CONECTADAS A INTERNET</v>
          </cell>
        </row>
        <row r="257">
          <cell r="B257" t="str">
            <v>0400I022 HOSPITALES CONECTADOS A INTERNET</v>
          </cell>
        </row>
        <row r="258">
          <cell r="B258" t="str">
            <v>0400I023 ALCALDIAS CONECTADAS A INTERNET</v>
          </cell>
        </row>
        <row r="259">
          <cell r="B259" t="str">
            <v>0400I024 POBLACION BENEFICADA CON TELEFONOS PUBLICOS PARA SORDOS</v>
          </cell>
        </row>
        <row r="260">
          <cell r="B260" t="str">
            <v>0400I025 ESCUELAS PUBLICAS BENEFICIADAS CON EL PROGRAMA COMPUTADORES PARA EDUCAR</v>
          </cell>
        </row>
        <row r="261">
          <cell r="B261" t="str">
            <v>0400I026 ALUMNOS BENEFICADOS CON EL PROGRAMA COMPUTADORES PARA EDUCAR</v>
          </cell>
        </row>
        <row r="262">
          <cell r="B262" t="str">
            <v>0400I027 DOCENTES CAPACITADOS POR COMPUTADORES PARA EDUCAR</v>
          </cell>
        </row>
        <row r="263">
          <cell r="B263" t="str">
            <v>0400I028 DIRECTIVOS CAPACITADOS POR COMPUTADORES PARA EDUCAR</v>
          </cell>
        </row>
        <row r="264">
          <cell r="B264" t="str">
            <v>0400I029 POBLACION BENEFICIADA POR LA RADIODIFUSORA NACIONAL</v>
          </cell>
        </row>
        <row r="265">
          <cell r="B265" t="str">
            <v>0400I030 TIEMPO PROMEDIO DE RESPUESTA EN LA BUSQUEDA DE DOCUMENTOS</v>
          </cell>
        </row>
        <row r="266">
          <cell r="B266" t="str">
            <v>0400I031 DENSIDAD TELEFONICA EN EL RESTO DEL PAIS (EXCLUYE 5 GRANDES CIUDADES)</v>
          </cell>
        </row>
        <row r="267">
          <cell r="B267" t="str">
            <v>0400I032 LOCALIDADES RURALES CON ACCESO A TELEFONIA COMUNITARIA</v>
          </cell>
        </row>
        <row r="268">
          <cell r="B268" t="str">
            <v>0400I033 CIUDADES CON ACCESO LOCAL A INTERNET</v>
          </cell>
        </row>
        <row r="269">
          <cell r="B269" t="str">
            <v>0400I034 LOCALIDADES CON SERVICIO POSTAL</v>
          </cell>
        </row>
        <row r="270">
          <cell r="B270" t="str">
            <v>0400I035 PENETRACION TELEFONIA MOVIL</v>
          </cell>
        </row>
        <row r="271">
          <cell r="B271" t="str">
            <v>0400I036 LINEAS DE TELEFONIA BASICA CONMUTADA (TPBC) EN SERVICIO</v>
          </cell>
        </row>
        <row r="272">
          <cell r="B272" t="str">
            <v>0400I037 DENSIDAD TELEFONICA PUBLICA BASICA CONMUTADA EN SERVICIO</v>
          </cell>
        </row>
        <row r="273">
          <cell r="B273" t="str">
            <v>0400I038 USUARIOS DE TELEFONIA MOVIL CELULAR</v>
          </cell>
        </row>
        <row r="274">
          <cell r="B274" t="str">
            <v>0400I039 DENSIDAD DEL SERVICIO DE TELEFONIA MOVIL</v>
          </cell>
        </row>
        <row r="275">
          <cell r="B275" t="str">
            <v>0400I040 TIEMPO MEDIO DE REPARACION LINEAS TELEFONICAS</v>
          </cell>
        </row>
        <row r="276">
          <cell r="B276" t="str">
            <v>0400I041 TIEMPO MEDIO DE INSTALACION DE NUEVAS LINEAS</v>
          </cell>
        </row>
        <row r="277">
          <cell r="B277" t="str">
            <v>0400I042 DA¥OS POR CADA 100 ABONADOS DE TPBC</v>
          </cell>
        </row>
        <row r="278">
          <cell r="B278" t="str">
            <v>0400I043 AMPLIACION DE LA COBERTURA TELEFONICA</v>
          </cell>
        </row>
        <row r="279">
          <cell r="B279" t="str">
            <v>0400I044 TARIFA PROMEDIO DE TELEFONIA PUBLICA BASICA CONMUTADA DE LARGA DISTANCIA -TPBCLD- NACIONAL</v>
          </cell>
        </row>
        <row r="280">
          <cell r="B280" t="str">
            <v>0400I045 TARIFA PROMEDIO DE TELEFONIA PUBLICA BASICA CONMUTADA DE LARGA DISTANCIA -TPBCLD- INTERNACIONAL</v>
          </cell>
        </row>
        <row r="281">
          <cell r="B281" t="str">
            <v>0400I046 PARTICIPACION DEL SECTOR DE LAS TELECOMUNICACIONES EN EL PIB</v>
          </cell>
        </row>
        <row r="282">
          <cell r="B282" t="str">
            <v>0400I047 INVERSION NACIONAL EN EL SECTOR DE LAS TELECOMUNICACIONES</v>
          </cell>
        </row>
        <row r="283">
          <cell r="B283" t="str">
            <v>0400I048 INVERSION EXTRANJERA EN EL SECTOR DE LAS TELECOMUNICACIONES.</v>
          </cell>
        </row>
        <row r="284">
          <cell r="B284" t="str">
            <v>0400I049 CENTROS (INCLUYE ENTIDADES MILITARES) DE ACCESO COMUNITARIO A INTERNET</v>
          </cell>
        </row>
        <row r="285">
          <cell r="B285" t="str">
            <v>0400I050 CABECERAS  MUNICIPALES CON ACCESO CONMUTADO A INTERNET</v>
          </cell>
        </row>
        <row r="286">
          <cell r="B286" t="str">
            <v>0400I051 USUARIOS EN COLOMBIA CON ACCESO A INTERNET</v>
          </cell>
        </row>
        <row r="287">
          <cell r="B287" t="str">
            <v>0400I052 ENTIDADES GUBERNAMENTALES DEL NIVEL NACIONAL CON PAGINAS DE INTERNET</v>
          </cell>
        </row>
        <row r="288">
          <cell r="B288" t="str">
            <v>0400I053 MUNICIPIOS CON ACCESO A TECNOLOGIAS DE BANDA ANCHA LDMS</v>
          </cell>
        </row>
        <row r="289">
          <cell r="B289" t="str">
            <v>0400I054 COMPUTADORES POR CADA 100 HABITANTES</v>
          </cell>
        </row>
        <row r="290">
          <cell r="B290" t="str">
            <v>0400I055 USUARIOS DE INTERNET SECTOR COMERCIO</v>
          </cell>
        </row>
        <row r="291">
          <cell r="B291" t="str">
            <v>0400I056 USUARIOS DE INTERNET SECTOR EDUCACION</v>
          </cell>
        </row>
        <row r="292">
          <cell r="B292" t="str">
            <v>0400I057 USUARIOS DE INTERNET EN LOS HOGARES</v>
          </cell>
        </row>
        <row r="293">
          <cell r="B293" t="str">
            <v>0400I058 COMPUTADORES CONECTADOS A UNA RED</v>
          </cell>
        </row>
        <row r="294">
          <cell r="B294" t="str">
            <v>0400I059 PARTICIPACION DEL PIB DE TELECOMUNICACIONES</v>
          </cell>
        </row>
        <row r="295">
          <cell r="B295" t="str">
            <v>0400I060 VISITAS A LA PAGINA WEB DE LA COMISION DE REGULACION DE TELECOMUNICACIONES, CRT.</v>
          </cell>
        </row>
        <row r="296">
          <cell r="B296" t="str">
            <v>0400I061 VISITAS CON CONTENIDO INFORMATIVO A LA PAGINA WEB DE LA COMISION DE REGULACION DE TELECOMUNICACIONES, CRT.</v>
          </cell>
        </row>
        <row r="297">
          <cell r="B297" t="str">
            <v>0400I062 USO DE TRAMITES EN LINEA</v>
          </cell>
        </row>
        <row r="298">
          <cell r="B298" t="str">
            <v>0400I063 VARIACIàN USO DE TRµMITES EN LÖNEA</v>
          </cell>
        </row>
        <row r="299">
          <cell r="B299" t="str">
            <v>0400I064 INTERCONEXIàN RED DE ALTA VELOCIDAD</v>
          </cell>
        </row>
        <row r="300">
          <cell r="B300" t="str">
            <v>05000000 SECTOR MINAS Y ENERGIA</v>
          </cell>
        </row>
        <row r="301">
          <cell r="B301" t="str">
            <v>0500I001 COSTO PROMEDIO DE KWH</v>
          </cell>
        </row>
        <row r="302">
          <cell r="B302" t="str">
            <v>0500I002 COSTO CONEXION</v>
          </cell>
        </row>
        <row r="303">
          <cell r="B303" t="str">
            <v>0500I003 COSTO POTENCIA INSTALADA</v>
          </cell>
        </row>
        <row r="304">
          <cell r="B304" t="str">
            <v>0500I004 COBERTURA DEL SERVICIO DE GAS</v>
          </cell>
        </row>
        <row r="305">
          <cell r="B305" t="str">
            <v>0500I005 PROMEDIO DE HORAS DIARIAS DEL SERVICIO DE GAS</v>
          </cell>
        </row>
        <row r="306">
          <cell r="B306" t="str">
            <v>0500I006 VIVIENDAS (HOGARES) ATENDIDOS CON SERVICIO DE GAS</v>
          </cell>
        </row>
        <row r="307">
          <cell r="B307" t="str">
            <v>0500I007 CONSUMO NACIONAL DE ENERGIA EN KWH-DIA</v>
          </cell>
        </row>
        <row r="308">
          <cell r="B308" t="str">
            <v>0500I008 PROYECTOS DE EXPLOTACION MINERA LLEVADOS A CABO</v>
          </cell>
        </row>
        <row r="309">
          <cell r="B309" t="str">
            <v>0500I009 PROYECTOS DE EXPLOTACION MINERA LLEVADOS A CABO CON EXITO</v>
          </cell>
        </row>
        <row r="310">
          <cell r="B310" t="str">
            <v>0500I010 PERMISOS O LICENCIAS DE EXPLORACION MINERA APROBADAS O LEGALIZADAS</v>
          </cell>
        </row>
        <row r="311">
          <cell r="B311" t="str">
            <v>0500I011 DESVIACION PORCENTUAL DE LA DEMANDA ESTIMADA</v>
          </cell>
        </row>
        <row r="312">
          <cell r="B312" t="str">
            <v>0500I012 POBLACION CON SERVICIO DE ENERGIA ELECTRICA EN LAS AREAS RURALES</v>
          </cell>
        </row>
        <row r="313">
          <cell r="B313" t="str">
            <v>0500I013 COBERTURA DE LA RED DE SISTEMAS DEL MINISTERIO</v>
          </cell>
        </row>
        <row r="314">
          <cell r="B314" t="str">
            <v>0500I014 DEMANDA DE ENERGIA CUBIERTA CON TRANSACCIONES INTERCONEXIONALES</v>
          </cell>
        </row>
        <row r="315">
          <cell r="B315" t="str">
            <v>0500I015 CAPACIDAD INSTALADA</v>
          </cell>
        </row>
        <row r="316">
          <cell r="B316" t="str">
            <v>0500I016 VIVIENDAS (HOGARES) ATENDIDOS CON SERVICIO DE ENERGIA</v>
          </cell>
        </row>
        <row r="317">
          <cell r="B317" t="str">
            <v>0500I017 VALOR DE LOS SUBSIDIOS ENTREGADOS A LOS USUARIOS DE LOS ESTRATOS 1, 2 Y 3</v>
          </cell>
        </row>
        <row r="318">
          <cell r="B318" t="str">
            <v>0500I018 COBERTURA DEL SERVICIO DE ENERGIA EN LAS ZONAS INTERCONECTADAS</v>
          </cell>
        </row>
        <row r="319">
          <cell r="B319" t="str">
            <v>0500I019 COSTO PROMEDIO KILOWATIO HORA, KWH</v>
          </cell>
        </row>
        <row r="320">
          <cell r="B320" t="str">
            <v>0500I020 COSTO PROMEDIO DE KILOWATIOS HORA, KWH REPORTADOS.</v>
          </cell>
        </row>
        <row r="321">
          <cell r="B321" t="str">
            <v>0500I021 COSTO CONEXION</v>
          </cell>
        </row>
        <row r="322">
          <cell r="B322" t="str">
            <v>0500I022 COSTO POTENCIA INSTALADA.</v>
          </cell>
        </row>
        <row r="323">
          <cell r="B323" t="str">
            <v>0500I023 COBERTURA DEL SERVICIO DE ENERGIA EN ZONAS NO INTERCONECTADAS, ZNI</v>
          </cell>
        </row>
        <row r="324">
          <cell r="B324" t="str">
            <v>0500I024 VIVIENDAS (HOGARES) ATENDIDOS CON SERVICIO DE ENERGIA EN LAS ZNI</v>
          </cell>
        </row>
        <row r="325">
          <cell r="B325" t="str">
            <v>0500I025 PROMEDIO EN TIEMPO DEL SERVICIO DE ENERGIA EN ZNI</v>
          </cell>
        </row>
        <row r="326">
          <cell r="B326" t="str">
            <v>0500I026 PROYECTOS ENERGETICOS INTEGRALES (PRODUCTIVOS Y SOSTENIBLES) IDENTIFICADOS PARA ZNI</v>
          </cell>
        </row>
        <row r="327">
          <cell r="B327" t="str">
            <v>0500I027 PROYECTOS ESTRUCTURADOS CON ENERGIAS ALTERNATIVAS</v>
          </cell>
        </row>
        <row r="328">
          <cell r="B328" t="str">
            <v>0500I028 VARIACION DE LA PRODUCCION DEL SECTOR MINERO (PIBMINERO)</v>
          </cell>
        </row>
        <row r="329">
          <cell r="B329" t="str">
            <v>0500I029 NUEVOS PROSPECTOS MINEROS</v>
          </cell>
        </row>
        <row r="330">
          <cell r="B330" t="str">
            <v>0500I030 CRECIMIENTO DE LA PRODUCCION DEL SECTOR MINERO</v>
          </cell>
        </row>
        <row r="331">
          <cell r="B331" t="str">
            <v>0500I031 USUARIOS RESIDENCIALES CONECTADOS CON SERVICIO DE GAS NATURAL AL A¥O</v>
          </cell>
        </row>
        <row r="332">
          <cell r="B332" t="str">
            <v>0500I032 GRADO DE UTILIZACION DE PRODUCTOS</v>
          </cell>
        </row>
        <row r="333">
          <cell r="B333" t="str">
            <v>0500I033 VARIACION DE COSTOS DE PRODUCCION DE LAS UNIDADES MINERAS DOTADAS TECNOLOGICAMENTE</v>
          </cell>
        </row>
        <row r="334">
          <cell r="B334" t="str">
            <v>0500I034 CARGOS DE TRANSMISION</v>
          </cell>
        </row>
        <row r="335">
          <cell r="B335" t="str">
            <v>0500I035 CONSULTAS ATENDIDAS DE USUARIOS</v>
          </cell>
        </row>
        <row r="336">
          <cell r="B336" t="str">
            <v>0500I036 DERECHOS DE USUARIOS</v>
          </cell>
        </row>
        <row r="337">
          <cell r="B337" t="str">
            <v>0500I037 EMPRESAS QUE INCUMPLEN LA NORMATIVIDAD</v>
          </cell>
        </row>
        <row r="338">
          <cell r="B338" t="str">
            <v>0500I038 NUEVAS EMPRESAS COMPETITIVAS</v>
          </cell>
        </row>
        <row r="339">
          <cell r="B339" t="str">
            <v>0500I039 SOBRECOSTOS DE LOS GENERADORES POR FALTA DE SINCRONIZACION DE DESPACHO DE GAS</v>
          </cell>
        </row>
        <row r="340">
          <cell r="B340" t="str">
            <v>0500I040 GENERACION DE PRODUCTOS MINEROS</v>
          </cell>
        </row>
        <row r="341">
          <cell r="B341" t="str">
            <v>0500I041 CONTRAPRESTACIONES POR PRODUCCION MINERA RESULTADO DE LA GESTION INSTITUCIONAL</v>
          </cell>
        </row>
        <row r="342">
          <cell r="B342" t="str">
            <v>0500I043 VOLUMEN DE EXPORTACION MINERA</v>
          </cell>
        </row>
        <row r="343">
          <cell r="B343" t="str">
            <v>0500I044 INFORMACION URBANA DE AGUA NO CONTABILIZADA EN MUNICIPIOS MENOR A 100.000 HAB</v>
          </cell>
        </row>
        <row r="344">
          <cell r="B344" t="str">
            <v>0500I045 COBERTURA DEL SERVICIO DE ENERGIA ELECTRICA EN LAS AREAS URBANAS</v>
          </cell>
        </row>
        <row r="345">
          <cell r="B345" t="str">
            <v>0500I046 CUBRIMIENTO DEL SERVICIO ENERGIA ELECTRICA EN CAPITALES DE ZONAS NO INTERCONECTADAS</v>
          </cell>
        </row>
        <row r="346">
          <cell r="B346" t="str">
            <v>0500I047 PROMEDIO DE HORAS DIARIAS DE SERVICIO DE ENERGIA ELECTRICA EN CAPITALES DE ZONAS NO INTERCONECTADAS</v>
          </cell>
        </row>
        <row r="347">
          <cell r="B347" t="str">
            <v>0500I048 KILOMETROS DE LINEA DE TRANSMISION CONSTRUIDOS</v>
          </cell>
        </row>
        <row r="348">
          <cell r="B348" t="str">
            <v>0500I049 COBERTURA DE MUNICIPIOS CON POTENCIAL MAYOR DEL 30% EN SERVICIO DE GAS NATURAL POR RED PARA USUARIOS RESIDENCIALES</v>
          </cell>
        </row>
        <row r="349">
          <cell r="B349" t="str">
            <v>0500I050 CONSUMO NACIONAL DE GAS NATURAL (MILLONES DE BTU/DIA)</v>
          </cell>
        </row>
        <row r="350">
          <cell r="B350" t="str">
            <v>0500I051 PRODUCCION NACIONAL DE CRUDO (MILES DE BARRILES DE PETROLEO PRODUCIDOS DIARIAMENTE)</v>
          </cell>
        </row>
        <row r="351">
          <cell r="B351" t="str">
            <v>0500I052 BARRILES DE RESERVA DE PETROLEO DESCUBIERTOS</v>
          </cell>
        </row>
        <row r="352">
          <cell r="B352" t="str">
            <v>0500I053 POZOS DE PETROLEO PERFORADOS</v>
          </cell>
        </row>
        <row r="353">
          <cell r="B353" t="str">
            <v>0500I054 PARTICIPACION DEL PETROLEO Y SUS DERIVADOS EN LAS EXPORTACIONES NACIONALES</v>
          </cell>
        </row>
        <row r="354">
          <cell r="B354" t="str">
            <v>0500I055 RESERVAS REMANENTES DE PETROLEO (MILLONES DE BARRILES)</v>
          </cell>
        </row>
        <row r="355">
          <cell r="B355" t="str">
            <v>0500I056 DISPONIBILIDAD DE PETROLEO</v>
          </cell>
        </row>
        <row r="356">
          <cell r="B356" t="str">
            <v>0500I057 PRODUCCION DE ESMERALDAS</v>
          </cell>
        </row>
        <row r="357">
          <cell r="B357" t="str">
            <v>0500I058 PRODUCCION TOTAL DE CARBON</v>
          </cell>
        </row>
        <row r="358">
          <cell r="B358" t="str">
            <v>0500I059 PRODUCCION DE NIQUEL</v>
          </cell>
        </row>
        <row r="359">
          <cell r="B359" t="str">
            <v>0500I060 PRODUCCION DE ORO</v>
          </cell>
        </row>
        <row r="360">
          <cell r="B360" t="str">
            <v>0500I061 PRODUCCION DE PLATA</v>
          </cell>
        </row>
        <row r="361">
          <cell r="B361" t="str">
            <v>0500I062 USUARIOS ATENDIDOS POR EMPRESAS PRIVADAS DE DISTRIBUCION ELECTRICA</v>
          </cell>
        </row>
        <row r="362">
          <cell r="B362" t="str">
            <v>0500I063 ACTIVOS DE TRANSMISION ELECTRICA BAJO EL CONTROL PRIVADO</v>
          </cell>
        </row>
        <row r="363">
          <cell r="B363" t="str">
            <v>0500I064 ACTIVOS DE GENERACION ELECTRICA BAJO EL CONTROL PRIVADO</v>
          </cell>
        </row>
        <row r="364">
          <cell r="B364" t="str">
            <v>0500I065 EXPORTACIONES DE CARBON</v>
          </cell>
        </row>
        <row r="365">
          <cell r="B365" t="str">
            <v>0500I066 EXPORTACIONES DE NIQUEL</v>
          </cell>
        </row>
        <row r="366">
          <cell r="B366" t="str">
            <v>0500I067 EXPORTACIONES DE ORO</v>
          </cell>
        </row>
        <row r="367">
          <cell r="B367" t="str">
            <v>0500I068 EXPORTACIONES DE PLATA</v>
          </cell>
        </row>
        <row r="368">
          <cell r="B368" t="str">
            <v>0500I069 EXPORTACIONES DE ESMERALDA</v>
          </cell>
        </row>
        <row r="369">
          <cell r="B369" t="str">
            <v>06000000 SECTOR TRANSPORTE</v>
          </cell>
        </row>
        <row r="370">
          <cell r="B370" t="str">
            <v>0600I001 TIEMPO DE VIAJE POR TRAMO DE VIA TERRESTRE DEFINIDO</v>
          </cell>
        </row>
        <row r="371">
          <cell r="B371" t="str">
            <v>0600I002 MOVIMIENTO DE VEHICULOS POR TRAMO DE VIA DEFINIDO</v>
          </cell>
        </row>
        <row r="372">
          <cell r="B372" t="str">
            <v>0600I003 MOVIMIENTO DE BUQUES POR PUERTO O MUELLE</v>
          </cell>
        </row>
        <row r="373">
          <cell r="B373" t="str">
            <v>0600I004 OPERACIONES DE CABOTAJE POR PUERTO O MUELLE</v>
          </cell>
        </row>
        <row r="374">
          <cell r="B374" t="str">
            <v>0600I005 OPERACIONES INTERNACIONALES POR PUERTO O MUELLE</v>
          </cell>
        </row>
        <row r="375">
          <cell r="B375" t="str">
            <v>0600I006 HORAS DE VUELO POR AERONAVE</v>
          </cell>
        </row>
        <row r="376">
          <cell r="B376" t="str">
            <v>0600I007 SILLAS OCUPADAS POR VUELO Y AERONAVE</v>
          </cell>
        </row>
        <row r="377">
          <cell r="B377" t="str">
            <v>0600I008 VUELOS PROGRAMADOS POR VUELO O AERONAVE</v>
          </cell>
        </row>
        <row r="378">
          <cell r="B378" t="str">
            <v>0600I009 AEROPUERTOS QUE CUMPLEN CON ESPECIFICACIONES DE LA FEDERAL AVIATION ADMINISTRATION, FAA</v>
          </cell>
        </row>
        <row r="379">
          <cell r="B379" t="str">
            <v>0600I010 PASAJEROS MOVILIZADOS EN PUERTOS INTERNACIONALES</v>
          </cell>
        </row>
        <row r="380">
          <cell r="B380" t="str">
            <v>0600I011 MOVIMIENTO DE CARGA NACIONAL POR MODO DE TRANSPORTE</v>
          </cell>
        </row>
        <row r="381">
          <cell r="B381" t="str">
            <v>0600I012 VALOR TOTAL FLETE DE TRANSPORTE TERRESTRE DE CARGA POR TONELADA KILOMETRO</v>
          </cell>
        </row>
        <row r="382">
          <cell r="B382" t="str">
            <v>0600I013 VALOR TOTAL FLETE DE TRANSPORTE AEREO DE CARGA POR TONELADA Y KILOMETROS O RUTA</v>
          </cell>
        </row>
        <row r="383">
          <cell r="B383" t="str">
            <v>0600I014 VALOR TOTAL FLETE DE TRANSPORTE FERREO DE CARGA POR TONELADA Y KILOMETRO</v>
          </cell>
        </row>
        <row r="384">
          <cell r="B384" t="str">
            <v>0600I015 VALOR TOTAL FLETE DE TRANSPORTE FLUVIAL O MARITIMO DE CARGA POR TONELADA Y KILOMETRO</v>
          </cell>
        </row>
        <row r="385">
          <cell r="B385" t="str">
            <v>0600I016 VUELOS (LLEGANDO O SALIENDO) POR AEROPUERTO</v>
          </cell>
        </row>
        <row r="386">
          <cell r="B386" t="str">
            <v>0600I017 VARIACION EN EL VOLUMEN DE ALMACENAMIENTO DE CARGA EN PUERTOS</v>
          </cell>
        </row>
        <row r="387">
          <cell r="B387" t="str">
            <v>0600I018 VARIACION DEL MOVIMIENTO DIARIO DE CARGA EN PUERTOS</v>
          </cell>
        </row>
        <row r="388">
          <cell r="B388" t="str">
            <v>0600I019 VARIACION DE DESCARGA DIARIA DE CARGA EN PUERTOS</v>
          </cell>
        </row>
        <row r="389">
          <cell r="B389" t="str">
            <v>0600I020 COBERTURA DEL SISTEMAS DE RADIOAYUDAS</v>
          </cell>
        </row>
        <row r="390">
          <cell r="B390" t="str">
            <v>0600I021 COBERTURA DEL SISTEMA DE INFORMACION EN AEROPUERTOS</v>
          </cell>
        </row>
        <row r="391">
          <cell r="B391" t="str">
            <v>0600I022 COBERTURA DE SISTEMAS DE COMUNICACION</v>
          </cell>
        </row>
        <row r="392">
          <cell r="B392" t="str">
            <v>0600I023 COBERTURA DEL SISTEMA DE ENERGIA</v>
          </cell>
        </row>
        <row r="393">
          <cell r="B393" t="str">
            <v>0600I024 COBERTURA DE LA RED METEOROLOGICA</v>
          </cell>
        </row>
        <row r="394">
          <cell r="B394" t="str">
            <v>0600I025 COBERTURA DE EQUIPOS DE INCENDIO EN AEROPUERTOS</v>
          </cell>
        </row>
        <row r="395">
          <cell r="B395" t="str">
            <v>0600I026 MANTENIMIENTO Y CONSERVACION DE EQUIPOS DE COMPUTACION</v>
          </cell>
        </row>
        <row r="396">
          <cell r="B396" t="str">
            <v>0600I027 ADQUISICION DE SISTEMAS Y SERVICIOS INFORMATICOS</v>
          </cell>
        </row>
        <row r="397">
          <cell r="B397" t="str">
            <v>0600I028 MANTENIMIENTO A TERMINALES AEREOS</v>
          </cell>
        </row>
        <row r="398">
          <cell r="B398" t="str">
            <v>0600I029 INSPECCIONES A EMPRESAS AEREAS</v>
          </cell>
        </row>
        <row r="399">
          <cell r="B399" t="str">
            <v>0600I030 AEROPUERTOS CON SISTEMAS DE SEGURIDAD</v>
          </cell>
        </row>
        <row r="400">
          <cell r="B400" t="str">
            <v>0600I031 AEROPUERTOS CON OBRAS DE SISMORESISTENCIA</v>
          </cell>
        </row>
        <row r="401">
          <cell r="B401" t="str">
            <v>0600I032 INSPECCIONES A TALLERES AERONAUTICOS</v>
          </cell>
        </row>
        <row r="402">
          <cell r="B402" t="str">
            <v>0600I033 INSPECCION A ESCUELAS DE AVIACION</v>
          </cell>
        </row>
        <row r="403">
          <cell r="B403" t="str">
            <v>0600I034 MANTENIMIENTO DE PISTAS</v>
          </cell>
        </row>
        <row r="404">
          <cell r="B404" t="str">
            <v>0600I035 PASAJEROS MOVILIZADOS POR MEDIOS DE TRANSPORTE FERREO</v>
          </cell>
        </row>
        <row r="405">
          <cell r="B405" t="str">
            <v>0600I036 BUQUES CON CALADO MAXIMO PERMITIDO QUE USAN CANAL DE ACCESO</v>
          </cell>
        </row>
        <row r="406">
          <cell r="B406" t="str">
            <v>0600I037 VARIACION DE CARGA MOVILIZADA EN PUERTOS</v>
          </cell>
        </row>
        <row r="407">
          <cell r="B407" t="str">
            <v>0600I038 COBERTURA DE CAPACITACION A MANO DE OBRA NO CALIFICADA EN LA REGION</v>
          </cell>
        </row>
        <row r="408">
          <cell r="B408" t="str">
            <v>0600I039 COBERTURA CON EQUIPOS DE COMPUTO Y SERVICIOS DE RED</v>
          </cell>
        </row>
        <row r="409">
          <cell r="B409" t="str">
            <v>0600I040 CUBRIMIENTO DEL PROGRAMA ALIANZA</v>
          </cell>
        </row>
        <row r="410">
          <cell r="B410" t="str">
            <v>0600I041 VARIACION EN EL VOLUMEN DE CARGA MOVILIZADA EN PUERTOS</v>
          </cell>
        </row>
        <row r="411">
          <cell r="B411" t="str">
            <v>0600I042 VARIACION EN TIEMPO DE LA NAVEGABILIDAD</v>
          </cell>
        </row>
        <row r="412">
          <cell r="B412" t="str">
            <v>0600I043 INCREMENTO DE DIAS NAVEGABLES.</v>
          </cell>
        </row>
        <row r="413">
          <cell r="B413" t="str">
            <v>0600I044 VOLUMEN DE PASAJEROS</v>
          </cell>
        </row>
        <row r="414">
          <cell r="B414" t="str">
            <v>0600I045 INVERSION DE RECURSOS POR DEPARTAMENTO</v>
          </cell>
        </row>
        <row r="415">
          <cell r="B415" t="str">
            <v>0600I046 COBERTURA A PERSONAS BENEFICIADAS CON PROYECTOS</v>
          </cell>
        </row>
        <row r="416">
          <cell r="B416" t="str">
            <v>0600I047 COBERTURA A POBLACION BENEFICIADA CON PROYECTOS</v>
          </cell>
        </row>
        <row r="417">
          <cell r="B417" t="str">
            <v>0600I048 PASAJEROS MOVILIZADOS EN CANALES MUELLES O PUERTOS</v>
          </cell>
        </row>
        <row r="418">
          <cell r="B418" t="str">
            <v>0600I049 PASAJEROS MOVILIZADOS POR MEDIO DE TRANSPORTE</v>
          </cell>
        </row>
        <row r="419">
          <cell r="B419" t="str">
            <v>0600I050 VARIACION EN COSTOS DE OPERACION VEHICULAR</v>
          </cell>
        </row>
        <row r="420">
          <cell r="B420" t="str">
            <v>0600I051 APLICACIONES DE SISTEMAS EN SERVICIOS (PROCESOS ADMINISTRATIVOS Y MISIONALES)</v>
          </cell>
        </row>
        <row r="421">
          <cell r="B421" t="str">
            <v>0600I052 AREA DE PRODUCCION ANUAL POR ACTIVIDADES ECONOMICAS</v>
          </cell>
        </row>
        <row r="422">
          <cell r="B422" t="str">
            <v>0600I053 ATENCION ACCIDENTES DE TRANSITO A NIVEL NACIONAL</v>
          </cell>
        </row>
        <row r="423">
          <cell r="B423" t="str">
            <v>0600I054 CAPACIDAD CARGA AEREA MOVILIZADA</v>
          </cell>
        </row>
        <row r="424">
          <cell r="B424" t="str">
            <v>0600I055 VARIACION DE LA CARGA MOVILIZADA</v>
          </cell>
        </row>
        <row r="425">
          <cell r="B425" t="str">
            <v>0600I056 CONSULTAS O SOLICITUDES SOBRE OPERACION Y COSTOS DE TRANSPORTE RESUELTAS</v>
          </cell>
        </row>
        <row r="426">
          <cell r="B426" t="str">
            <v>0600I057 CUBRIMIENTO DE LA SEGURIDAD VIAL EN LA RED NACIONAL DE CARRETERAS</v>
          </cell>
        </row>
        <row r="427">
          <cell r="B427" t="str">
            <v>0600I058 TRAFICO PROMEDIO DIARIO</v>
          </cell>
        </row>
        <row r="428">
          <cell r="B428" t="str">
            <v>0600I059 VELOCIDAD DE OPERACION</v>
          </cell>
        </row>
        <row r="429">
          <cell r="B429" t="str">
            <v>0600I060 MOVILIZACION DE CARGA POR VIAJE</v>
          </cell>
        </row>
        <row r="430">
          <cell r="B430" t="str">
            <v>0600I061 REUNIONES DE CONCERTACION LOGRADAS CON LA COMUNIDAD</v>
          </cell>
        </row>
        <row r="431">
          <cell r="B431" t="str">
            <v>0600I062 OPERACIONES AEREAS</v>
          </cell>
        </row>
        <row r="432">
          <cell r="B432" t="str">
            <v>0600I063 TIEMPO DE ATERRIZAJE Y DECOLAJE DE LAS NAVES</v>
          </cell>
        </row>
        <row r="433">
          <cell r="B433" t="str">
            <v>0600I064 TIEMPO DE PASO POR FRONTERA</v>
          </cell>
        </row>
        <row r="434">
          <cell r="B434" t="str">
            <v>0600I065 TIEMPOS DE DESPLAZAMIENTO</v>
          </cell>
        </row>
        <row r="435">
          <cell r="B435" t="str">
            <v>0600I066 USUARIOS ATENDIDOS</v>
          </cell>
        </row>
        <row r="436">
          <cell r="B436" t="str">
            <v>0600I067 VENTAS ANUALES EN UNA ZONA</v>
          </cell>
        </row>
        <row r="437">
          <cell r="B437" t="str">
            <v>0600I068 VARIACION EN EL VALOR TOTAL FLETE TERRESTRE DE CARGA</v>
          </cell>
        </row>
        <row r="438">
          <cell r="B438" t="str">
            <v>0600I069 COBERTURA EN SEGURIDAD EN AEROPUERTOS</v>
          </cell>
        </row>
        <row r="439">
          <cell r="B439" t="str">
            <v>0600I070 MOVIMIENTO DE CARGA NACIONAL POR MODO DE TRANSPORTE AEREO</v>
          </cell>
        </row>
        <row r="440">
          <cell r="B440" t="str">
            <v>0600I071 MOVIMIENTO DE PASAJEROS POR MODO DE TRANSPORTE</v>
          </cell>
        </row>
        <row r="441">
          <cell r="B441" t="str">
            <v>0600I072 MOVIMIENTO DE PASAJEROS POR MODO DE TRANSPORTE AEREO</v>
          </cell>
        </row>
        <row r="442">
          <cell r="B442" t="str">
            <v>0600I073 NRO DE ACCIDENTES POR MODO DE TRANSPORTE</v>
          </cell>
        </row>
        <row r="443">
          <cell r="B443" t="str">
            <v>0600I074 NRO DE ACCIDENTES POR MODO DE TRANSPORTE FERREO</v>
          </cell>
        </row>
        <row r="444">
          <cell r="B444" t="str">
            <v>0600I075 MANTENIMIENTO DE PISTAS</v>
          </cell>
        </row>
        <row r="445">
          <cell r="B445" t="str">
            <v>0600I076 MANTENIMIENTO DE CERRAMIENTOS EN PISTA AEREAS</v>
          </cell>
        </row>
        <row r="446">
          <cell r="B446" t="str">
            <v>0600I077 MANTENIMIENTO DE TERMINALES AEREOS</v>
          </cell>
        </row>
        <row r="447">
          <cell r="B447" t="str">
            <v>0600I078 CONSTRUCCIàN DE PISTAS AEREAS</v>
          </cell>
        </row>
        <row r="448">
          <cell r="B448" t="str">
            <v>0600I079 CONSTRUCCIàN DE CERRAMIENTOS EN PISTAS AEREAS</v>
          </cell>
        </row>
        <row r="449">
          <cell r="B449" t="str">
            <v>0600I080 CONSTRUCCIàN DE TERMINALES AEREOS</v>
          </cell>
        </row>
        <row r="450">
          <cell r="B450" t="str">
            <v>0600I081 CONSTRUCCIàN DE INSTALACIONES ADMINISTRATIVAS</v>
          </cell>
        </row>
        <row r="451">
          <cell r="B451" t="str">
            <v>0600I082 MANTENIMIENTO DE INSTALACIONES ADMINISTRATIVAS</v>
          </cell>
        </row>
        <row r="452">
          <cell r="B452" t="str">
            <v>0600I083 OBRAS DE SISMORESISTENCIA EN INSTALACIONES</v>
          </cell>
        </row>
        <row r="453">
          <cell r="B453" t="str">
            <v>0600I084 MANTENIMIENTO A EQUIPOS DE SEGURIDAD</v>
          </cell>
        </row>
        <row r="454">
          <cell r="B454" t="str">
            <v>0600I085 SEGURIDAD AEROPORTUARIA</v>
          </cell>
        </row>
        <row r="455">
          <cell r="B455" t="str">
            <v>0600I086 AEROPUERTOS CON INFRAESTRUCTURA AMBIENTAL</v>
          </cell>
        </row>
        <row r="456">
          <cell r="B456" t="str">
            <v>0600I087 AEROPUERTOS CUBIERTOS CON SISTEMAS DE VIGILANCIA</v>
          </cell>
        </row>
        <row r="457">
          <cell r="B457" t="str">
            <v>0600I088 COBERTURA DE LA RED DE SISTEMAS</v>
          </cell>
        </row>
        <row r="458">
          <cell r="B458" t="str">
            <v>0600I089 CUBRIMIENTO ESTACIONES METEOROLàGICAS</v>
          </cell>
        </row>
        <row r="459">
          <cell r="B459" t="str">
            <v>0600I090 MEJORAMIENTO EN LAS CONDICIONES DE TRABAJO</v>
          </cell>
        </row>
        <row r="460">
          <cell r="B460" t="str">
            <v>0600I091 KILOMETROS CONSTRUIDOS EN LA RED VIAL PRIMARIA POR CONCESION</v>
          </cell>
        </row>
        <row r="461">
          <cell r="B461" t="str">
            <v>0600I092 RED VIAL PRIMARIA CONSTRUIDA POR CONCESION</v>
          </cell>
        </row>
        <row r="462">
          <cell r="B462" t="str">
            <v>0600I093 KILOMETROS REHABILITADOS EN LA RED VIAL PRIMARIA POR CONCESION</v>
          </cell>
        </row>
        <row r="463">
          <cell r="B463" t="str">
            <v>0600I094 RED VIAL PRIMARIA REHABILITADA POR CONCESION</v>
          </cell>
        </row>
        <row r="464">
          <cell r="B464" t="str">
            <v>0600I095 KILOMETROS MANTENIDOS EN LA RED VIAL PRIMARIA POR CONCESION</v>
          </cell>
        </row>
        <row r="465">
          <cell r="B465" t="str">
            <v>0600I096 RED VIAL PRIMARIA MANTENIDA POR CONCESION</v>
          </cell>
        </row>
        <row r="466">
          <cell r="B466" t="str">
            <v>0600I097 VELOCIDAD PROMEDIO DE OPERACION DE LOS CORREDORES FERREOS</v>
          </cell>
        </row>
        <row r="467">
          <cell r="B467" t="str">
            <v>0600I098 KILOMETROS DE RED FERREA MANTENIDA</v>
          </cell>
        </row>
        <row r="468">
          <cell r="B468" t="str">
            <v>0600I099 RED FERREA MANTENIDA POR CONCESION</v>
          </cell>
        </row>
        <row r="469">
          <cell r="B469" t="str">
            <v>0600I100 KILOMETROS DE RED FERREA REHABILITADA</v>
          </cell>
        </row>
        <row r="470">
          <cell r="B470" t="str">
            <v>0600I101 RED FERREA MANTENIDA POR CONCESION</v>
          </cell>
        </row>
        <row r="471">
          <cell r="B471" t="str">
            <v>0600I102 CARGA MOVILIZADAS POR LA RED FERREA</v>
          </cell>
        </row>
        <row r="472">
          <cell r="B472" t="str">
            <v>0600I103 MOVIMIENTO DE PASAJEROS POR LA RED FERREA</v>
          </cell>
        </row>
        <row r="473">
          <cell r="B473" t="str">
            <v>0600I104 CANALES DE ACCESO A PUERTOS ADJUDICADOS EN CONCESION</v>
          </cell>
        </row>
        <row r="474">
          <cell r="B474" t="str">
            <v>0600I105 RED VIAL PRINCIPAL CONSTRUIDA</v>
          </cell>
        </row>
        <row r="475">
          <cell r="B475" t="str">
            <v>0600I106 KILOMETROS CONSTRUIDOS RED VIAL PRINCIPAL</v>
          </cell>
        </row>
        <row r="476">
          <cell r="B476" t="str">
            <v>0600I107 RED VIAL PRINCIPAL REHABILITADA</v>
          </cell>
        </row>
        <row r="477">
          <cell r="B477" t="str">
            <v>0600I108 KILOMETROS REHABILITADOS RED VIAL PRINCIPAL</v>
          </cell>
        </row>
        <row r="478">
          <cell r="B478" t="str">
            <v>0600I109 RED VIAL PRINCIPAL CONSERVADA A TRAVES DE MICROEMPRESAS</v>
          </cell>
        </row>
        <row r="479">
          <cell r="B479" t="str">
            <v>0600I110 KILOMETROS CONSERVADOS EN LA RED VIAL PRINCIPAL A TRAVES DE MICROEMPRESAS</v>
          </cell>
        </row>
        <row r="480">
          <cell r="B480" t="str">
            <v>0600I111 RED VIAL PRINCIPAL CONSERVADOS POR MANTENIMIENTO PERIODICO</v>
          </cell>
        </row>
        <row r="481">
          <cell r="B481" t="str">
            <v>0600I112 KILOMETROS CONSERVADOS POR MANTENIMIENTO PERIODICO EN LA RED VIAL PRINCIPAL</v>
          </cell>
        </row>
        <row r="482">
          <cell r="B482" t="str">
            <v>0600I113 RED VIAL PAVIMENTADA EN BUEN ESTADO</v>
          </cell>
        </row>
        <row r="483">
          <cell r="B483" t="str">
            <v>0600I114 KILOMETROS PAVIMENTADOS Y EN BUEN ESTADO EN LA RED VIAL PRINCIPAL</v>
          </cell>
        </row>
        <row r="484">
          <cell r="B484" t="str">
            <v>0600I115 RED VIAL PAVIMENTADA EN REGULAR ESTADO</v>
          </cell>
        </row>
        <row r="485">
          <cell r="B485" t="str">
            <v>0600I116 KILOMETROS PAVIMENTADOS Y EN REGULAR ESTADO EN LA RED VIAL PRINCIPAL</v>
          </cell>
        </row>
        <row r="486">
          <cell r="B486" t="str">
            <v>0600I117 RED VIAL PAVIMENTADA EN MAL ESTADO</v>
          </cell>
        </row>
        <row r="487">
          <cell r="B487" t="str">
            <v>0600I118 KILOMETROS PAVIMENTADOS Y EN MAL ESTADO EN LA RED VIAL PRINCIPAL</v>
          </cell>
        </row>
        <row r="488">
          <cell r="B488" t="str">
            <v>0600I119 RED VIAL EN AFIRMADO EN BUEN ESTADO</v>
          </cell>
        </row>
        <row r="489">
          <cell r="B489" t="str">
            <v>0600I120 KILOMETROS EN AFIRMADO Y EN BUEN ESTADO EN LA RED VIAL PRINCIPAL</v>
          </cell>
        </row>
        <row r="490">
          <cell r="B490" t="str">
            <v>0600I121 RED VIAL EN AFIRMADO EN REGULAR ESTADO</v>
          </cell>
        </row>
        <row r="491">
          <cell r="B491" t="str">
            <v>0600I122 KILOMETROS EN AFIRMADO Y EN REGULAR ESTADO EN LA RED VIAL PRINCIPAL</v>
          </cell>
        </row>
        <row r="492">
          <cell r="B492" t="str">
            <v>0600I123 RED VIAL EN AFIRMADO EN MAL ESTADO</v>
          </cell>
        </row>
        <row r="493">
          <cell r="B493" t="str">
            <v>0600I124 KILOMETROS EN AFIRMADO Y EN MAL ESTADO EN LA RED VIAL PRINCIPAL</v>
          </cell>
        </row>
        <row r="494">
          <cell r="B494" t="str">
            <v>0600I125 RED VIAL SECUNDARIA MANTENIDA</v>
          </cell>
        </row>
        <row r="495">
          <cell r="B495" t="str">
            <v>0600I126 KILOMETROS MANTENIDOS EN LA RED VIAL SECUNDARIA</v>
          </cell>
        </row>
        <row r="496">
          <cell r="B496" t="str">
            <v>0600I127 RED VIAL TERCIARIA MANTENIDA</v>
          </cell>
        </row>
        <row r="497">
          <cell r="B497" t="str">
            <v>0600I128 KILOMETROS MANTENIDOS EN LA RED VIAL TERCIARIA</v>
          </cell>
        </row>
        <row r="498">
          <cell r="B498" t="str">
            <v>0600I129 RED VIAL SECUNDARIA CONSTRUIDA</v>
          </cell>
        </row>
        <row r="499">
          <cell r="B499" t="str">
            <v>0600I130 KILOMETROS CONSTRUIDOS EN LA RED VIAL SECUNDARIA</v>
          </cell>
        </row>
        <row r="500">
          <cell r="B500" t="str">
            <v>0600I131 RED VIAL TERCIARIA CONSTRUIDA</v>
          </cell>
        </row>
        <row r="501">
          <cell r="B501" t="str">
            <v>0600I132 KILOMETROS  CONSTRUIDOS EN LA RED VIAL TERCIARIA</v>
          </cell>
        </row>
        <row r="502">
          <cell r="B502" t="str">
            <v>0600I133 KILOMETROS TRANSFERIDOS DE LA RED VIAL TERCIARIA</v>
          </cell>
        </row>
        <row r="503">
          <cell r="B503" t="str">
            <v>0600I134 RED VIAL TERCIARIA TRANSFERIDA</v>
          </cell>
        </row>
        <row r="504">
          <cell r="B504" t="str">
            <v>0600I135 KILOMETROS MANTENIDOS EN LA RED FLUVIAL NAVEGABLE</v>
          </cell>
        </row>
        <row r="505">
          <cell r="B505" t="str">
            <v>0600I136 RED FLUVIAL NAVEGABLE MANTENIDA</v>
          </cell>
        </row>
        <row r="506">
          <cell r="B506" t="str">
            <v>0600I137 PERMANENCIA DE BUQUES EN PUERTO</v>
          </cell>
        </row>
        <row r="507">
          <cell r="B507" t="str">
            <v>0600I138 CARGA MOVILIZADA POR NAVE</v>
          </cell>
        </row>
        <row r="508">
          <cell r="B508" t="str">
            <v>0600I139 MOVIMIENTO DE CARGA POR NAVE</v>
          </cell>
        </row>
        <row r="509">
          <cell r="B509" t="str">
            <v>0600I140 MOVIMIENTO DE CARGA POR NAVE AL DIA</v>
          </cell>
        </row>
        <row r="510">
          <cell r="B510" t="str">
            <v>0600I141 DEPARTAMENTOS CON INVENTARIO DE VIAS ACTUALIZADO</v>
          </cell>
        </row>
        <row r="511">
          <cell r="B511" t="str">
            <v>0600I142 ACCIDENTALIDAD EN LA RED VIAL PRINCIPAL</v>
          </cell>
        </row>
        <row r="512">
          <cell r="B512" t="str">
            <v>0600I143 ACCIDENTALIDAD EN LA RED VIAL PRIMARIA</v>
          </cell>
        </row>
        <row r="513">
          <cell r="B513" t="str">
            <v>0600I144 ACCIDENTALIDAD EN LA RED VIAL SECUNDARIA</v>
          </cell>
        </row>
        <row r="514">
          <cell r="B514" t="str">
            <v>0600I145 ACCIDENTALIDAD EN LA RED VIAL TERCIARIA</v>
          </cell>
        </row>
        <row r="515">
          <cell r="B515" t="str">
            <v>0600I146 COBERTURA DE RADAR SECUNDARIO DE NIVEL SUPERIOR</v>
          </cell>
        </row>
        <row r="516">
          <cell r="B516" t="str">
            <v>0600I147 COBERTURA DE RADAR SECUNDARIO DE NIVEL INFERIOR</v>
          </cell>
        </row>
        <row r="517">
          <cell r="B517" t="str">
            <v>0600I148 COBERTURA DE RADAR PRIMARIO</v>
          </cell>
        </row>
        <row r="518">
          <cell r="B518" t="str">
            <v>0600I149 COBERTURA SISTEMA DE RADIOAYUDAS ILS</v>
          </cell>
        </row>
        <row r="519">
          <cell r="B519" t="str">
            <v>0600I150 COBERTURA SISTEMA DE RADIOAYUDAS VOR</v>
          </cell>
        </row>
        <row r="520">
          <cell r="B520" t="str">
            <v>0600I151 COBERTURA SISTEMA DE RADIOAYUDAS DME</v>
          </cell>
        </row>
        <row r="521">
          <cell r="B521" t="str">
            <v>0600I152 CUBRIMIENTO DEL SISTEMA DE COMUNICACIONES TIERRA - AIRE</v>
          </cell>
        </row>
        <row r="522">
          <cell r="B522" t="str">
            <v>0600I153 ACCIDENTES EN EL MODO DE TRANSPORTE AEREO</v>
          </cell>
        </row>
        <row r="523">
          <cell r="B523" t="str">
            <v>0600I154 ACCIDENTES EN EL MODO DE TRANSPORTE FERREO</v>
          </cell>
        </row>
        <row r="524">
          <cell r="B524" t="str">
            <v>0600I155 NOVEDADES EN LAS VIAS FERREAS</v>
          </cell>
        </row>
        <row r="525">
          <cell r="B525" t="str">
            <v>07000000 SECTOR EDUCACION Y CULTURA</v>
          </cell>
        </row>
        <row r="526">
          <cell r="B526" t="str">
            <v>0700I001 COBERTURA EN EDUCACION PREESCOLAR</v>
          </cell>
        </row>
        <row r="527">
          <cell r="B527" t="str">
            <v>0700I002 ESTUDIANTES QUE INGRESAN A UNA UNIVERSIDAD 2 A¥OS DESPUES DE LA GRADUACION</v>
          </cell>
        </row>
        <row r="528">
          <cell r="B528" t="str">
            <v>0700I003 RETENCION ESCOLAR SECUNDARIA</v>
          </cell>
        </row>
        <row r="529">
          <cell r="B529" t="str">
            <v>0700I004 COBERTURA EN EDUCACION PRIMARIA</v>
          </cell>
        </row>
        <row r="530">
          <cell r="B530" t="str">
            <v>0700I005 COBERTURA EN EDUCACION SECUNDARIA Y MEDIA</v>
          </cell>
        </row>
        <row r="531">
          <cell r="B531" t="str">
            <v>0700I006 VISITANTES A BIBLIOTECAS</v>
          </cell>
        </row>
        <row r="532">
          <cell r="B532" t="str">
            <v>0700I007 ARTISTAS PARTICIPANTES EN EL SALON NACIONAL DE ARTISTAS</v>
          </cell>
        </row>
        <row r="533">
          <cell r="B533" t="str">
            <v>0700I008 PUNTAJES MINIMOS LOGRADOS EN LAS PRUEBAS ACADEMICAS GRADUATE RECORD EXAM, GRE O DE LAS PRUEBAS GRADUATE MANAGEMENT ADMISION TEST, GMAT</v>
          </cell>
        </row>
        <row r="534">
          <cell r="B534" t="str">
            <v>0700I009 ESTUDIANTES QUE LOGRAN PUNTAJE MINIMO EN LAS PRUEBAS ACADEMICAS GRADUATE MANAGEMENT ADMISION TEST, GMAT</v>
          </cell>
        </row>
        <row r="535">
          <cell r="B535" t="str">
            <v>0700I010 EGRESADOS QUE SOLICITAN INGRESO A UNIVERSIDADES EXTRANJERAS Y SON ADMITIDOS</v>
          </cell>
        </row>
        <row r="536">
          <cell r="B536" t="str">
            <v>0700I011 EGRESADOS DE UNIVERSIDADES QUE LOGRAN CONSEGUIR TRABAJO DURANTE EL A¥O SIGUIENTE A SU TERMINACION, EN SU AREA DE TRABAJO</v>
          </cell>
        </row>
        <row r="537">
          <cell r="B537" t="str">
            <v>0700I012 RESULTADOS POR AREA TEMATICA EN LOS PUNTAJES DEL LOS EXAMEN DEL ICFES</v>
          </cell>
        </row>
        <row r="538">
          <cell r="B538" t="str">
            <v>0700I013 COBERTURA CON EXAMENES DEL ICFES</v>
          </cell>
        </row>
        <row r="539">
          <cell r="B539" t="str">
            <v>0700I014 ESTUDIANTES CON ALTOS PUNTAJES</v>
          </cell>
        </row>
        <row r="540">
          <cell r="B540" t="str">
            <v>0700I015 ESTUDIANTES DE SECUNDARIA GRADUADOS QUE NO LOGRARON INGRESAR A UNIVERSIDADES</v>
          </cell>
        </row>
        <row r="541">
          <cell r="B541" t="str">
            <v>0700I016 ESTUDIANTES DE SECUNDARIA GRADUADOS QUE LOGRARON INGRESAR A UNIVERSIDADES</v>
          </cell>
        </row>
        <row r="542">
          <cell r="B542" t="str">
            <v>0700I017 RESULTADOS DE LA PRUEBAS SABER E ICFES</v>
          </cell>
        </row>
        <row r="543">
          <cell r="B543" t="str">
            <v>0700I018 TASA DE COBERTURA NETA EN EDUCACION PRIMARIA</v>
          </cell>
        </row>
        <row r="544">
          <cell r="B544" t="str">
            <v>0700I019 TASA DE COBERTURA NETA EN EDUCACION MEDIA Y SECUNDARIA</v>
          </cell>
        </row>
        <row r="545">
          <cell r="B545" t="str">
            <v>0700I020 TASA DE RETENCION ESCOLAR PRIMARIA</v>
          </cell>
        </row>
        <row r="546">
          <cell r="B546" t="str">
            <v>0700I021 VARIACION EN EL NRO DE PERSONAS CON FORMACION EN DEPORTE</v>
          </cell>
        </row>
        <row r="547">
          <cell r="B547" t="str">
            <v>0700I022 INVESTIGADORES QUE HACEN PARTE DE LAS UNIVERSIDADES.</v>
          </cell>
        </row>
        <row r="548">
          <cell r="B548" t="str">
            <v>0700I023 PROGRAMAS ACREDITADOS DE EDUCACION SUPERIOR.</v>
          </cell>
        </row>
        <row r="549">
          <cell r="B549" t="str">
            <v>0700I024 AGRUPACIONES MUSICALES Y ORQUESTAS SINFONICAS JUVENILES E INFANTILES FUNCIONANDO</v>
          </cell>
        </row>
        <row r="550">
          <cell r="B550" t="str">
            <v>0700I025 BIBLIOTECAS PUBLICAS FORTALECIDAS A TRAVES DE LA RED DE BIBLIOTECAS A NIVEL NACIONAL</v>
          </cell>
        </row>
        <row r="551">
          <cell r="B551" t="str">
            <v>0700I026 DEPORTISTAS DE ALTO RENDIMIENTO APOYADOS POR ENTIDADES DEL ESTADO</v>
          </cell>
        </row>
        <row r="552">
          <cell r="B552" t="str">
            <v>0700I027 INVESTIGADORES FORMADOS.</v>
          </cell>
        </row>
        <row r="553">
          <cell r="B553" t="str">
            <v>0700I028 PROYECTOS AUTO EVALUADOS.</v>
          </cell>
        </row>
        <row r="554">
          <cell r="B554" t="str">
            <v>0700I029 ATENCION DE USUARIOS</v>
          </cell>
        </row>
        <row r="555">
          <cell r="B555" t="str">
            <v>0700I030 COBERTURA EDUCACION SUPERIOR</v>
          </cell>
        </row>
        <row r="556">
          <cell r="B556" t="str">
            <v>0700I031 COBERTURA EN EDUCCION DE LA POBLACION LIMITADA VISUAL</v>
          </cell>
        </row>
        <row r="557">
          <cell r="B557" t="str">
            <v>0700I032 COBERTURA CON EL CREDITO ICETEX</v>
          </cell>
        </row>
        <row r="558">
          <cell r="B558" t="str">
            <v>0700I033 ENTIDADES TERRITORIALES DOTADAS CON AULAS INFORMATICAS ACCESIBLES A LA POBLACION CON LIMITACION VISUAL</v>
          </cell>
        </row>
        <row r="559">
          <cell r="B559" t="str">
            <v>0700I034 POBLACION LIMITADA VISUAL BENEFICIADA CON MATERIAL Y EQUIPO TIFLOTECNICO</v>
          </cell>
        </row>
        <row r="560">
          <cell r="B560" t="str">
            <v>0700I035 GRADUADOS QUE NO LOGRARON INGRESAR AL MERCADO LABORAL, NI CONSIGUIERON ENTRADA A UNA UNIVERSIDAD</v>
          </cell>
        </row>
        <row r="561">
          <cell r="B561" t="str">
            <v>0700I036 GRADUADOS CON EMPLEOS BIEN REMUNERADOS O QUE CONTINUARON ESTUDIANDO 2 A¥OS DESPUES DE LA GRADUACION</v>
          </cell>
        </row>
        <row r="562">
          <cell r="B562" t="str">
            <v>0700I037 RESULTADOS DE LAS PRUEBAS "SABER"</v>
          </cell>
        </row>
        <row r="563">
          <cell r="B563" t="str">
            <v>0700I038 TASA DE COBERTURA (O TASA DE ESCOLARIDAD) EN EDUCACION PRIMARIA</v>
          </cell>
        </row>
        <row r="564">
          <cell r="B564" t="str">
            <v>0700I039 TASA DE COBERTURA EN EDUCACION MEDIA Y SECUNDARIA</v>
          </cell>
        </row>
        <row r="565">
          <cell r="B565" t="str">
            <v>0700I041 INDIVIDUOS FORMADOS EN EL DEPORTE</v>
          </cell>
        </row>
        <row r="566">
          <cell r="B566" t="str">
            <v>0700I042 CENTROS Y CASAS DE LA CULTURA OPERANDO</v>
          </cell>
        </row>
        <row r="567">
          <cell r="B567" t="str">
            <v>0700I043 ONGS CULTURALES ASESORADAS</v>
          </cell>
        </row>
        <row r="568">
          <cell r="B568" t="str">
            <v>0700I044 FONDOS MIXTOS DEL SISTEMA NACIONAL DE CULTURA EVALUADOS Y CON SEGUIMIENTO</v>
          </cell>
        </row>
        <row r="569">
          <cell r="B569" t="str">
            <v>0700I045 CENTROS CULTURALES DEL SISTEMA NACIONAL DE CULTURA EVALUADOS Y CON SEGUIMIENTO</v>
          </cell>
        </row>
        <row r="570">
          <cell r="B570" t="str">
            <v>0700I046 CONSEJOS DE ARCHIVISTICA EVALUADOS Y CON SEGUIMIENTO</v>
          </cell>
        </row>
        <row r="571">
          <cell r="B571" t="str">
            <v>0700I047 VISITANTES A PARQUES ARQUEOLOGICOS</v>
          </cell>
        </row>
        <row r="572">
          <cell r="B572" t="str">
            <v>0700I048 PERSONAS VISITANTES A PARQUES ARQUEOLOGICOS</v>
          </cell>
        </row>
        <row r="573">
          <cell r="B573" t="str">
            <v>0700I049 MONUMENTOS NACIONALES RESTAURADOS</v>
          </cell>
        </row>
        <row r="574">
          <cell r="B574" t="str">
            <v>0700I050 MONUMENTOS NACIONALES MANTENIDOS</v>
          </cell>
        </row>
        <row r="575">
          <cell r="B575" t="str">
            <v>0700I051 PARQUES ARQUEOLOGICOS RESTAURADOS</v>
          </cell>
        </row>
        <row r="576">
          <cell r="B576" t="str">
            <v>0700I052 PARQUES ARQUEOLOGICOS MANTENIDOS</v>
          </cell>
        </row>
        <row r="577">
          <cell r="B577" t="str">
            <v>0700I053 PARQUES ARQUEOLOGICOS PRESERVADOS</v>
          </cell>
        </row>
        <row r="578">
          <cell r="B578" t="str">
            <v>0700I054 MUSEOS VINCULADOS AL SISTEMA NACIONAL DE MUSEOS</v>
          </cell>
        </row>
        <row r="579">
          <cell r="B579" t="str">
            <v>0700I055 VISITANTES AL MUSEO NACIONAL</v>
          </cell>
        </row>
        <row r="580">
          <cell r="B580" t="str">
            <v>0700I056 VISITANTES A BIBLIOTECAS</v>
          </cell>
        </row>
        <row r="581">
          <cell r="B581" t="str">
            <v>0700I057 EVENTOS ARTISTICOS APOYADOS</v>
          </cell>
        </row>
        <row r="582">
          <cell r="B582" t="str">
            <v>0700I058 PROGRAMAS DE FORMACION QUE INVOLUCREN LA DIMENSION ARTISTICA Y CULTURAL COMO ESTRATEGIA PARA EL DESARROLLO INTEGRAL</v>
          </cell>
        </row>
        <row r="583">
          <cell r="B583" t="str">
            <v>0700I059 NI¥OS BENEFICIADOS EN TALLERES DE FORMACION ARTISTICA PARA LA INFANCIA</v>
          </cell>
        </row>
        <row r="584">
          <cell r="B584" t="str">
            <v>0700I060 CENTROS PILOTO DE FORMACION CULTURAL CREADOS</v>
          </cell>
        </row>
        <row r="585">
          <cell r="B585" t="str">
            <v>0700I061 CENTROS DE SERVICIOS ARCHIVISTICOS ASESORADOS</v>
          </cell>
        </row>
        <row r="586">
          <cell r="B586" t="str">
            <v>0700I062 CENTROS DE SERVICIOS ARCHIVISTICOS CREADOS</v>
          </cell>
        </row>
        <row r="587">
          <cell r="B587" t="str">
            <v>0700I063 CENTROS PILOTOS DE FORMACION ARQUEOLOGICA CREADOS</v>
          </cell>
        </row>
        <row r="588">
          <cell r="B588" t="str">
            <v>0700I064 ARTISTAS PARTICIPANTES EN EL SALON ARTISTAS</v>
          </cell>
        </row>
        <row r="589">
          <cell r="B589" t="str">
            <v>0700I065 BECAS NACIONALES EN ARTE OTORGADAS</v>
          </cell>
        </row>
        <row r="590">
          <cell r="B590" t="str">
            <v>0700I066 PREMIOS NACIONALES EN ARTE OTORGADOS</v>
          </cell>
        </row>
        <row r="591">
          <cell r="B591" t="str">
            <v>0700I067 INVESTIGACIONES EN ARTE Y CULTURA REALIZADAS</v>
          </cell>
        </row>
        <row r="592">
          <cell r="B592" t="str">
            <v>0700I068 INVESTIGACIONES EN ANTROPOLOGIA E HISTORIA REALIZADAS</v>
          </cell>
        </row>
        <row r="593">
          <cell r="B593" t="str">
            <v>0700I069 EXPOSICIONES DEL ARTE Y LA CULTURA E HISTORIA REALIZADAS</v>
          </cell>
        </row>
        <row r="594">
          <cell r="B594" t="str">
            <v>0700I070 OBRAS DE ARTE MUSICALES REGISTRADAS</v>
          </cell>
        </row>
        <row r="595">
          <cell r="B595" t="str">
            <v>0700I071 OBRAS DE ARTE ESCENICAS REGISTRADAS</v>
          </cell>
        </row>
        <row r="596">
          <cell r="B596" t="str">
            <v>0700I072 OBRAS DE LITERATURA REGISTRADAS</v>
          </cell>
        </row>
        <row r="597">
          <cell r="B597" t="str">
            <v>0700I073 PROGRAMAS DE RADIO PRODUCIDOS</v>
          </cell>
        </row>
        <row r="598">
          <cell r="B598" t="str">
            <v>0700I074 PROGRAMAS EMITIDOS A TRAVES DE RADIO COMUNITARIA</v>
          </cell>
        </row>
        <row r="599">
          <cell r="B599" t="str">
            <v>0700I075 PRODUCCIONES AUDIOVISUALES Y CINEMATOGRAFICAS COLOMBIANAS EXHIBIDAS</v>
          </cell>
        </row>
        <row r="600">
          <cell r="B600" t="str">
            <v>0700I076 PUBLICACIONES Y BOLETINES EN ARCHIVISTICA DIFUNDIDOS POR LOS MEDIOS</v>
          </cell>
        </row>
        <row r="601">
          <cell r="B601" t="str">
            <v>0700I077 PUBLICACIONES Y BOLETINES DE ANTROPOLOGIA E HISTORIA DIFUNDIDOS POR LOS MEDIOS</v>
          </cell>
        </row>
        <row r="602">
          <cell r="B602" t="str">
            <v>0700I078 PROGRAMAS DE DIALOGOS DE NACION PRODUCIDOS Y EMITIDOS</v>
          </cell>
        </row>
        <row r="603">
          <cell r="B603" t="str">
            <v>0700I079 PROGRAMAS DE TV DEL MINISTERIO DE CULTURA DIFUNDIDOS</v>
          </cell>
        </row>
        <row r="604">
          <cell r="B604" t="str">
            <v>0700I080 ESTUDIOS DE CONTRIBUCION A LA LUCHA  ANTIPIRATERIA DE LA INDUSTRIA CINEMATOGRAFICA</v>
          </cell>
        </row>
        <row r="605">
          <cell r="B605" t="str">
            <v>0700I081 ESTUDIOS DE CONTRIBUCION A LA LUCHA  ANTIPIRATERIA AUDIOVISUAL</v>
          </cell>
        </row>
        <row r="606">
          <cell r="B606" t="str">
            <v>0700I082 ESTUDIOS DE CONTRIBUCION A LA LUCHA  ANTIPIRATERIA RADIAL</v>
          </cell>
        </row>
        <row r="607">
          <cell r="B607" t="str">
            <v>0700I083 ESTUDIOS DE CONTRIBUCION A LA LUCHA  ANTIPIRATERIA DEL LIBRO</v>
          </cell>
        </row>
        <row r="608">
          <cell r="B608" t="str">
            <v>0700I084 PROYECTOS DE CONTRIBUCION A LA LUCHA  ANTIPIRATERIA DE LA INDUSTRIA CINEMATOGRAFICA</v>
          </cell>
        </row>
        <row r="609">
          <cell r="B609" t="str">
            <v>0700I085 PROYECTOS DE CONTRIBUCION A LA LUCHA  ANTIPIRATERIA AUDIOVISUAL</v>
          </cell>
        </row>
        <row r="610">
          <cell r="B610" t="str">
            <v>0700I086 PROYECTOS DE CONTRIBUCION A LA LUCHA  ANTIPIRATERIA RADIAL</v>
          </cell>
        </row>
        <row r="611">
          <cell r="B611" t="str">
            <v>0700I087 PROYECTOS DE CONTRIBUCION A LA LUCHA  ANTIPIRATERIA DEL LIBRO</v>
          </cell>
        </row>
        <row r="612">
          <cell r="B612" t="str">
            <v>0700I088 EJEMPLARES DE LAS MEMORIAS "SEMINARIO DE ECONOMIA Y CULTURA" PUBLICADOS Y DISTRIBUIDOS</v>
          </cell>
        </row>
        <row r="613">
          <cell r="B613" t="str">
            <v>0700I089 EVALUACION CENSAL A MUNICIPIOS CUBIERTOS POR EL PROGRAMA NUEVO SISTEMA ESCOLAR (ALUMNOS DE 5ø A 9ø)</v>
          </cell>
        </row>
        <row r="614">
          <cell r="B614" t="str">
            <v>0700I090 PRUEBAS A LAS QUE SE LES DIVULGA RESULTADOS (SABER, ICFES, TIMSS Y LLECE)</v>
          </cell>
        </row>
        <row r="615">
          <cell r="B615" t="str">
            <v>0700I091 PROMEDIO NACIONAL PREGUNTAS DEL NUCLEO COMUN (2) - ICFES (LENGUAJE)</v>
          </cell>
        </row>
        <row r="616">
          <cell r="B616" t="str">
            <v>0700I092 PROMEDIO NACIONAL PREGUNTAS DEL NUCLEO COMUN (2) - ICFES (MATEMATICAS)</v>
          </cell>
        </row>
        <row r="617">
          <cell r="B617" t="str">
            <v>0700I093 PROGRAMAS DE EDUCACION SUPERIOR EVALUADOS EN LOS PROCESOS DE CERTIFICACION DE REQUISITOS BASICOS</v>
          </cell>
        </row>
        <row r="618">
          <cell r="B618" t="str">
            <v>0700I094 NUEVOS CUPOS OFRECIDOS POR EL SECTOR OFICIAL</v>
          </cell>
        </row>
        <row r="619">
          <cell r="B619" t="str">
            <v>0700I095 CREDITOS PARA EDUCACION SUPERIOR ICETEX</v>
          </cell>
        </row>
        <row r="620">
          <cell r="B620" t="str">
            <v>0700I096 RECUPERACION DE CARTERA DE CREDITOS OTORGADOS POR EL ICETEX</v>
          </cell>
        </row>
        <row r="621">
          <cell r="B621" t="str">
            <v>0700I097 CREDITOS PARA EDUCACION AVALADOS A TRAVES DEL  ESQUEMA DEL FONDO NACIONAL DE GARANTIAS</v>
          </cell>
        </row>
        <row r="622">
          <cell r="B622" t="str">
            <v>0700I098 CREDITOS PARA EDUCACION OTORGADOS A LOS ESTRATOS 1, 2 Y 3</v>
          </cell>
        </row>
        <row r="623">
          <cell r="B623" t="str">
            <v>0700I099 CREDITOS UNIVERSITARIOS</v>
          </cell>
        </row>
        <row r="624">
          <cell r="B624" t="str">
            <v>0700I100 BENEFICIARIOS SUBSIDIADOS PARA EDUCACION BASICA Y MEDIA</v>
          </cell>
        </row>
        <row r="625">
          <cell r="B625" t="str">
            <v>0700I101 MUNICIPIOS GRADUADOS POR COBERTURA PLENA EN BASICA</v>
          </cell>
        </row>
        <row r="626">
          <cell r="B626" t="str">
            <v>0700I102 MUNICIPIOS CERTIFICADOS PARA EL MANEJO AUTONOMO DE LA EDUCACION</v>
          </cell>
        </row>
        <row r="627">
          <cell r="B627" t="str">
            <v>0700I103 CONVENIOS DE DESEMPE¥O CERTIFICADOS FIRMADOS</v>
          </cell>
        </row>
        <row r="628">
          <cell r="B628" t="str">
            <v>0700I104 DOCENTES TERRITORIALES INCORPORADOS A LA PLANTA DEL SITUADO FISCAL</v>
          </cell>
        </row>
        <row r="629">
          <cell r="B629" t="str">
            <v>0700I105 TRASLADO DE PLAZAS (EN Y ENTRE MUNICIPIOS)</v>
          </cell>
        </row>
        <row r="630">
          <cell r="B630" t="str">
            <v>0700I106 TRASLADO DE DOCENTES (EN Y ENTRE MUNICIPIOS)</v>
          </cell>
        </row>
        <row r="631">
          <cell r="B631" t="str">
            <v>0700I107 CANCELACION DE CARGOS TERRITORIALES NO FINANCIABLES</v>
          </cell>
        </row>
        <row r="632">
          <cell r="B632" t="str">
            <v>0700I108 CANCELACION DE CONTRATOS TERRITORIALES NO FINANCIABLES</v>
          </cell>
        </row>
        <row r="633">
          <cell r="B633" t="str">
            <v>0700I109 TASA DE COBERTURA EN EDUCACION PREESCOLAR</v>
          </cell>
        </row>
        <row r="634">
          <cell r="B634" t="str">
            <v>0700I110 TASA DE COBERTURA EN EDUCACION PRIMARIA</v>
          </cell>
        </row>
        <row r="635">
          <cell r="B635" t="str">
            <v>0700I111 TASA DE COBERTURA EN EDUCACION SECUNDARIA Y MEDIA</v>
          </cell>
        </row>
        <row r="636">
          <cell r="B636" t="str">
            <v>0700I112 TASA DE RETENCION ESCOLAR PREESCOLAR</v>
          </cell>
        </row>
        <row r="637">
          <cell r="B637" t="str">
            <v>0700I113 TASA DE RETENCION ESCOLAR PRIMARIA</v>
          </cell>
        </row>
        <row r="638">
          <cell r="B638" t="str">
            <v>0700I114 TASA DE RETENCION ESCOLAR SECUNDARIA Y MEDIA</v>
          </cell>
        </row>
        <row r="639">
          <cell r="B639" t="str">
            <v>0700I115 RELACION ALUMNO POR DOCENTE - OFICIAL - EN EDUCACION PREESCOLAR</v>
          </cell>
        </row>
        <row r="640">
          <cell r="B640" t="str">
            <v>0700I116 RELACION ALUMNO POR DOCENTE - OFICIAL - EN EDUCACION PRIMARIA</v>
          </cell>
        </row>
        <row r="641">
          <cell r="B641" t="str">
            <v>0700I117 RELACION ALUMNO POR DOCENTE - OFICIAL - EN EDUCACION MEDIA Y SECUNDARIA</v>
          </cell>
        </row>
        <row r="642">
          <cell r="B642" t="str">
            <v>0700I118 ALUMNOS CAPACITADOS EN CURSOS LARGOS POR EL SENA</v>
          </cell>
        </row>
        <row r="643">
          <cell r="B643" t="str">
            <v>0700I119 ALUMNOS CAPACITADOS EN CURSOS CORTOS POR EL SENA</v>
          </cell>
        </row>
        <row r="644">
          <cell r="B644" t="str">
            <v>0700I120 TASA DE DESEMPLEO DE LOS EGRESADOS DE CURSOS LARGOS DEL SENA</v>
          </cell>
        </row>
        <row r="645">
          <cell r="B645" t="str">
            <v>0700I121 TASA DE OCUPACION DE LOS EGRESADOS DE CURSOS LARGOS DEL SENA</v>
          </cell>
        </row>
        <row r="646">
          <cell r="B646" t="str">
            <v>0700I122 EGRESADOS CURSOS LARGOS DEL SENA QUE SE DEDICAN A ACTIVIDADES DIFERENTES A AQUELLAS EN LAS QUE RECIBIERON CAPACITACION</v>
          </cell>
        </row>
        <row r="647">
          <cell r="B647" t="str">
            <v>0700I123 EMPRESAS ATENDIDAS CON SERVICIOS TECNOLOGICOS POR EL SENA</v>
          </cell>
        </row>
        <row r="648">
          <cell r="B648" t="str">
            <v>0700I124 DESEMPLEADOS INSCRITOS EN LOS CENTROS DE INFORMACION PARA EL EMPLEO (CIES) DEL SENA QUE SE COLOCAN DIRECTA O INDIRECTAMENTE</v>
          </cell>
        </row>
        <row r="649">
          <cell r="B649" t="str">
            <v>0700I125 VACANTES CAPTADAS EN  LOS CIES DEL SENA Y CUBIERTAS A TRAVES DE ESTOS MISMOS CENTROS DIRECTAMENTE</v>
          </cell>
        </row>
        <row r="650">
          <cell r="B650" t="str">
            <v>0700I126 DESEMPLEADOS INSCRITOS EN LOS CIES DEL SENA, QUE SE ORIENTAN PARA CONSEGUIR EMPLEO O PARA CAPACITACION</v>
          </cell>
        </row>
        <row r="651">
          <cell r="B651" t="str">
            <v>0700I127 COLOCADOS POR LOS CIES DEL SENA EN  EMPLEOS GENERADOS POR LA ECONOMIA</v>
          </cell>
        </row>
        <row r="652">
          <cell r="B652" t="str">
            <v>0700I128 NUMERO DE NI¥OS BENEFICIADOS POR SUBSIDIOS EN EDUCACION PRIMARIA QUE PERTENECEN AL PROGRAMA "FAMILIAS EN ACCION"</v>
          </cell>
        </row>
        <row r="653">
          <cell r="B653" t="str">
            <v>0700I129 NUMERO DE JOVENES BENEFICIADOS POR SUBSIDIOS EN EDUCACION SECUNDARIA QUE PERTENECEN AL PROGRAMA "FAMILIAS EN ACCION"</v>
          </cell>
        </row>
        <row r="654">
          <cell r="B654" t="str">
            <v>0700I130 CAMBIO NETO EN LA ASISTENCIA ESCOLAR DE NI¥OS QUE PERTENECEN AL PROGRAMA "FAMILIAS EN ACCION"</v>
          </cell>
        </row>
        <row r="655">
          <cell r="B655" t="str">
            <v>0700I131 CAMBIO NETO EN DESERCION ESCOLAR DE NI¥OS QUE PERTENECEN AL PROGRAMA "FAMILIAS EN ACCION"</v>
          </cell>
        </row>
        <row r="656">
          <cell r="B656" t="str">
            <v>0700I132 CAMBIO NETO EN MATRICULAS ESCOLARES DE NI¥OS QUE PERTENECEN AL PROGRAMA "FAMILIAS EN ACCION"</v>
          </cell>
        </row>
        <row r="657">
          <cell r="B657" t="str">
            <v>08000000 SECTOR  INTERIOR Y JUSTICIA</v>
          </cell>
        </row>
        <row r="658">
          <cell r="B658" t="str">
            <v>0800I001 CASAS DE JUSTICIA EN FUNCIONAMIENTO</v>
          </cell>
        </row>
        <row r="659">
          <cell r="B659" t="str">
            <v>0800I002 INDICE DE EVACUAION RESPECTO AL TOT DE SALIDAS</v>
          </cell>
        </row>
        <row r="660">
          <cell r="B660" t="str">
            <v>0800I003 EVACUACION  DE PROCESOS</v>
          </cell>
        </row>
        <row r="661">
          <cell r="B661" t="str">
            <v>0800I004 INDICE DE DESCONGESTION RESPECTO AL TOT DE SALIDAS DEL PROCESO</v>
          </cell>
        </row>
        <row r="662">
          <cell r="B662" t="str">
            <v>0800I005 DESCONGESTION RESPECTO A LAS SALIDAS EFECTIVAS DE PROCESOS</v>
          </cell>
        </row>
        <row r="663">
          <cell r="B663" t="str">
            <v>0800I006 COBERTURA DE ATENCION DE USUARIOS DE REGISTRO CON LA NUEVA RED DE SISTEMAS</v>
          </cell>
        </row>
        <row r="664">
          <cell r="B664" t="str">
            <v>0800I007 COBERTURA  DE POBLACION ATENDIDA RESPECTO A LOS SERVICIOS PUBLICOS DE REGISTRO CON LA INTEGRACION DE SISTEMAS</v>
          </cell>
        </row>
        <row r="665">
          <cell r="B665" t="str">
            <v>0800I008 PORCENTAJE DE ATENCION A LOS USUARIOS CON LA REPOSICION DE EQUIPOS</v>
          </cell>
        </row>
        <row r="666">
          <cell r="B666" t="str">
            <v>0800I009 POBLACION BENEFICIADA POR PRESTACION DE SERVICIOS CON LA SISTEMATIZACION</v>
          </cell>
        </row>
        <row r="667">
          <cell r="B667" t="str">
            <v>0800I010 TIEMPO DE RESPUESTA EN EL SERVICIO</v>
          </cell>
        </row>
        <row r="668">
          <cell r="B668" t="str">
            <v>0800I011 VARIACION EN EL NRO DE USUARIOS ATENDIDOS</v>
          </cell>
        </row>
        <row r="669">
          <cell r="B669" t="str">
            <v>0800I012 COBERTURA DE SISTEMATIZACION DE PROCESOS MUNICIPALES</v>
          </cell>
        </row>
        <row r="670">
          <cell r="B670" t="str">
            <v>0800I013 VARIACION EN TIEMPO DE ENTREGA DE RESULTADOS EN LOS PROCESOS ELECTORALES CON VOTO ELECTRONICO</v>
          </cell>
        </row>
        <row r="671">
          <cell r="B671" t="str">
            <v>0800I014 MANTENIMIENTO Y MEJORAMIENTO DE SEDES POR MUNICIPIO.</v>
          </cell>
        </row>
        <row r="672">
          <cell r="B672" t="str">
            <v>0800I015 PERDIDA DE INFORMACION DE PROCESOS</v>
          </cell>
        </row>
        <row r="673">
          <cell r="B673" t="str">
            <v>0800I016 TIEMPO EN LA ENTREGA DEL DOCUMENTO</v>
          </cell>
        </row>
        <row r="674">
          <cell r="B674" t="str">
            <v>0800I017 BENEFICIARIOS ACTIVIDADES ESCUELA JUDICIAL</v>
          </cell>
        </row>
        <row r="675">
          <cell r="B675" t="str">
            <v>0800I018 CENTROS EDUCATIVOS ORGANIZADOS Y EN FUNCIONAMIENTO</v>
          </cell>
        </row>
        <row r="676">
          <cell r="B676" t="str">
            <v>0800I019 EQUIPOS INTERDISCIPLINARIOS CAPACITADOS EN ATENCION Y TRATAMIENTO PARA ATENCION AL RECLUSO</v>
          </cell>
        </row>
        <row r="677">
          <cell r="B677" t="str">
            <v>0800I020 ORGANIZACION DEL DESPACHO JUDICIAL (DESPACHOS ATENDIDOS CON PROGRAMAS DE ORGANIZACION DEL DESPACHO JUDICIAL JUEZ DIRECTOR DEL PROCESO)</v>
          </cell>
        </row>
        <row r="678">
          <cell r="B678" t="str">
            <v>0800I021 INTERNOS TRABAJANDO Y EN CAPACITACION</v>
          </cell>
        </row>
        <row r="679">
          <cell r="B679" t="str">
            <v>0800I022 COBERTURA DEL PROGRAMA DE PREVENCION A LA DROGADICCION A INTERNOS</v>
          </cell>
        </row>
        <row r="680">
          <cell r="B680" t="str">
            <v>0800I023 CAMBIO DE HABITOS DE SALUD DE INTERNOS POR PROGRAMAS DE PREVENCION SALUD</v>
          </cell>
        </row>
        <row r="681">
          <cell r="B681" t="str">
            <v>0800I024 VARIACION EN LA MORBILIDAD TOTAL POR PATOLOGIA A LOS SEIS MESES (PREVENCION Y PROMOCION DE LA SALUD)</v>
          </cell>
        </row>
        <row r="682">
          <cell r="B682" t="str">
            <v>0800I025 USUARIOS BENEFICIADOS POR LA INFRAESTRUCTURA FISICA</v>
          </cell>
        </row>
        <row r="683">
          <cell r="B683" t="str">
            <v>0800I026 PRODUCTIVIDAD</v>
          </cell>
        </row>
        <row r="684">
          <cell r="B684" t="str">
            <v>0800I027 OFERTA DEL SERVICIO</v>
          </cell>
        </row>
        <row r="685">
          <cell r="B685" t="str">
            <v>0800I028 EJECUCION PLANES SEGURIDAD</v>
          </cell>
        </row>
        <row r="686">
          <cell r="B686" t="str">
            <v>0800I029 ESTABILIDAD, ROTACION, EXCELENCIA EN EL SERVICIO</v>
          </cell>
        </row>
        <row r="687">
          <cell r="B687" t="str">
            <v>0800I030 EXCELENCIA EN EL SERVICIO</v>
          </cell>
        </row>
        <row r="688">
          <cell r="B688" t="str">
            <v>0800I031 OPORTUNIDAD</v>
          </cell>
        </row>
        <row r="689">
          <cell r="B689" t="str">
            <v>0800I032 PRODUCTIVIDAD PROCESOS</v>
          </cell>
        </row>
        <row r="690">
          <cell r="B690" t="str">
            <v>0800I033 PRODUCTIVIDAD PROCESOS QUE TERMINAN</v>
          </cell>
        </row>
        <row r="691">
          <cell r="B691" t="str">
            <v>0800I034 PERSONAL SANCIONADO POR VIOLACIONES A LOS DERECHOS HUMANOS QUE PERTENECE A LA FUERZA PUBLICA, FP</v>
          </cell>
        </row>
        <row r="692">
          <cell r="B692" t="str">
            <v>0800I035 PERSONAL SANCIONADO POR VIOLACIONES A LOS DERECHOS HUMANOS QUE PERTENECE A LA FUERZA PUBLICA, FP</v>
          </cell>
        </row>
        <row r="693">
          <cell r="B693" t="str">
            <v>0800I036 MIEMBROS DE LA FUERZA PUBLICA, FP, CONDENADOS POR LA FISCALIA, POR CONCEPTO DE VIOLACION DE DERECHOS HUMANOS</v>
          </cell>
        </row>
        <row r="694">
          <cell r="B694" t="str">
            <v>0800I037 MIEMBROS DE LA FUERZA PUBLICA, FP, CONDENADOS POR LA FISCALIA, POR CONCEPTO DE VIOLACION DE DERECHOS HUMANOS</v>
          </cell>
        </row>
        <row r="695">
          <cell r="B695" t="str">
            <v>0800I038 PERSONAL ABSUELTO POR LA FISCALIA</v>
          </cell>
        </row>
        <row r="696">
          <cell r="B696" t="str">
            <v>0800I039 PROCESOS ABIERTOS POR QUEJAS RECIBIDAS</v>
          </cell>
        </row>
        <row r="697">
          <cell r="B697" t="str">
            <v>0800I040 PROTECCION A LOS DEFENSORES DE DERECHOS HUMANOS</v>
          </cell>
        </row>
        <row r="698">
          <cell r="B698" t="str">
            <v>0800I041 CASOS PARA PROTECCION APROBADOS</v>
          </cell>
        </row>
        <row r="699">
          <cell r="B699" t="str">
            <v>0800I042 CASOS CON PROTECCION</v>
          </cell>
        </row>
        <row r="700">
          <cell r="B700" t="str">
            <v>0800I043 CASOS DE PERSONAS PROTEGIDAS QUE HAN SIDO ASESINADAS</v>
          </cell>
        </row>
        <row r="701">
          <cell r="B701" t="str">
            <v>0800I044 PERSONAS CAPACITADAS EN AUTOPROTECCION Y AUTO SEGURIDAD EN COORDINACION CON EL DEPARTAMENTO ADMINISTRATIVO DE SEGURIDAD, DAS</v>
          </cell>
        </row>
        <row r="702">
          <cell r="B702" t="str">
            <v>0800I045 EQUIDAD EN EL ACCESO</v>
          </cell>
        </row>
        <row r="703">
          <cell r="B703" t="str">
            <v>0800I046 OFERTA DEL SERVICIO</v>
          </cell>
        </row>
        <row r="704">
          <cell r="B704" t="str">
            <v>0800I047 OPORTUNIDAD</v>
          </cell>
        </row>
        <row r="705">
          <cell r="B705" t="str">
            <v>0800I048 PRODUCTIVIDAD</v>
          </cell>
        </row>
        <row r="706">
          <cell r="B706" t="str">
            <v>0800I049 ROTACION</v>
          </cell>
        </row>
        <row r="707">
          <cell r="B707" t="str">
            <v>0800I050 EXCELENCIA EN EL SERVICIO POR CALIFICACION</v>
          </cell>
        </row>
        <row r="708">
          <cell r="B708" t="str">
            <v>0800I051 EXCELENCIA EN EL SERVICIO POR JUECES DENTRO DEL RANGO DETERMINADO</v>
          </cell>
        </row>
        <row r="709">
          <cell r="B709" t="str">
            <v>0800I052 ESTABILIDAD</v>
          </cell>
        </row>
        <row r="710">
          <cell r="B710" t="str">
            <v>0800I053 CONTROL DISCIPLINARIO A ABOGADOS</v>
          </cell>
        </row>
        <row r="711">
          <cell r="B711" t="str">
            <v>0800I054 CONTROL DISCIPLINARIO A SERVIDORES</v>
          </cell>
        </row>
        <row r="712">
          <cell r="B712" t="str">
            <v>0800I055 PARTICIPACION PRESUPUESTAL</v>
          </cell>
        </row>
        <row r="713">
          <cell r="B713" t="str">
            <v>0800I056 SEGURIDAD COLECTIVA</v>
          </cell>
        </row>
        <row r="714">
          <cell r="B714" t="str">
            <v>0800I057 SEGURIDAD INDIVIDUAL</v>
          </cell>
        </row>
        <row r="715">
          <cell r="B715" t="str">
            <v>0800I058 COMITES REGIONALES PARA LA PREVENCION Y ATENCION DE DESASTRES CON PLAN TERRITORIAL</v>
          </cell>
        </row>
        <row r="716">
          <cell r="B716" t="str">
            <v>0800I059 MUNICIPIOS CON COMITES LOCALES DE PREVENCION Y ATENCION DE DESASTRES CON FONDO EN FUNCIONAMIENTO</v>
          </cell>
        </row>
        <row r="717">
          <cell r="B717" t="str">
            <v>0800I060 MUNICIPIOS EN QUE SE APLICA EL INSTRUMENTO DE DESCENTRALIZACION</v>
          </cell>
        </row>
        <row r="718">
          <cell r="B718" t="str">
            <v>0800I061 EQUIPOS DE COORDINACION INTERINSTITUCIONAL</v>
          </cell>
        </row>
        <row r="719">
          <cell r="B719" t="str">
            <v>0800I062 CASAS DE PARTICIPACION QUE SE IMPLEMENTARAN CON EL PROGRAMA "CASAS DE  PARTICIPACION" EN LOS ENTES TERRITORIALES</v>
          </cell>
        </row>
        <row r="720">
          <cell r="B720" t="str">
            <v>0800I063 COBERTURA DEL PLAN DE APOYO LEGISLATIVO (ENTIDADES DE ORDEN NACIONAL Y ENTES TERRITORIALES)</v>
          </cell>
        </row>
        <row r="721">
          <cell r="B721" t="str">
            <v>0800I064 PROYECTOS DE LEY Y DE ACTOS LEGISLATIVOS DE INTERES GUBERNAMENTAL CON SEGUIMIENTO Y ANALISIS ANTE EL CONGRESO</v>
          </cell>
        </row>
        <row r="722">
          <cell r="B722" t="str">
            <v>0800I065 HECTAREAS TITULADAS</v>
          </cell>
        </row>
        <row r="723">
          <cell r="B723" t="str">
            <v>0800I066 ORGANIZACIONES AFRO COLOMBIANAS ACTIVAS</v>
          </cell>
        </row>
        <row r="724">
          <cell r="B724" t="str">
            <v>0800I067 ORGANIZACIONES AFRO COLOMBIANAS CAPACITADAS EN DERECHOS ETNICOS</v>
          </cell>
        </row>
        <row r="725">
          <cell r="B725" t="str">
            <v>0800I068 COMUNIDADES INDIGENAS REPORTADAS</v>
          </cell>
        </row>
        <row r="726">
          <cell r="B726" t="str">
            <v>0800I069 GOBERNADORES INDIGENAS VERIFICADOS</v>
          </cell>
        </row>
        <row r="727">
          <cell r="B727" t="str">
            <v>0800I070 COMUNIDADES INDIGENAS RECONOCIDAS EN SALUD</v>
          </cell>
        </row>
        <row r="728">
          <cell r="B728" t="str">
            <v>0800I071 CONFLICTOS REGISTRADOS</v>
          </cell>
        </row>
        <row r="729">
          <cell r="B729" t="str">
            <v>0800I072 CENTROS DE INFORMACION POLICIAL EN FUNCIONAMIENTO</v>
          </cell>
        </row>
        <row r="730">
          <cell r="B730" t="str">
            <v>0800I073 ESTACIONES DE POLICIAL COFINANCIADAS CONSTRUIDAS</v>
          </cell>
        </row>
        <row r="731">
          <cell r="B731" t="str">
            <v>0800I074 ESTACIONES DE POLICIA COFINANCIADAS RECONSTRUIDAS</v>
          </cell>
        </row>
        <row r="732">
          <cell r="B732" t="str">
            <v>0800I075 ALCALDIAS RECONSTRUIDAS</v>
          </cell>
        </row>
        <row r="733">
          <cell r="B733" t="str">
            <v>0800I076 PERSONAS DESMOVILIZADAS AFILIADAS AL REGIMEN SUBSIDIADO</v>
          </cell>
        </row>
        <row r="734">
          <cell r="B734" t="str">
            <v>0800I077 POBLACION DESMOVILIZADA QUE ACCEDE A LA EDUCACION SUPERIOR</v>
          </cell>
        </row>
        <row r="735">
          <cell r="B735" t="str">
            <v>0800I078 POBLACION DESMOVILIZADA QUE VA A LA UNIVERSIDAD</v>
          </cell>
        </row>
        <row r="736">
          <cell r="B736" t="str">
            <v>0800I079 NI¥OS DESMOVILIZADOS VINCULADOS AL POS</v>
          </cell>
        </row>
        <row r="737">
          <cell r="B737" t="str">
            <v>0800I080 NI¥OS DESMOVILIZADOS ATENDIDOS PSICO AFECTIVAMENTE</v>
          </cell>
        </row>
        <row r="738">
          <cell r="B738" t="str">
            <v>0800I081 EMPLEOS GENERADOS PARA LA POBLACION DESMOVILIZADOS</v>
          </cell>
        </row>
        <row r="739">
          <cell r="B739" t="str">
            <v>0800I082 FUNCIONARIOS TERRITORIALES INVESTIGADOS Y SANCIONADOS PENAL, FISCAL Y DISCIPLINARIAMENTE</v>
          </cell>
        </row>
        <row r="740">
          <cell r="B740" t="str">
            <v>0800I083 PLANTAS DE PERSONAL MUNICIPIOS</v>
          </cell>
        </row>
        <row r="741">
          <cell r="B741" t="str">
            <v>0800I084 PLANTAS DE PERSONAL DEPARTAMENTOS</v>
          </cell>
        </row>
        <row r="742">
          <cell r="B742" t="str">
            <v>0800I085 NUEVAS CASAS DE JUSTICIA EN FUNCIONAMIENTO</v>
          </cell>
        </row>
        <row r="743">
          <cell r="B743" t="str">
            <v>0800I086 REINCIDENCIA DELICTIVA</v>
          </cell>
        </row>
        <row r="744">
          <cell r="B744" t="str">
            <v>0800I087 PRESOS FUGADOS</v>
          </cell>
        </row>
        <row r="745">
          <cell r="B745" t="str">
            <v>0800I088 PRESOS FUGADOS EN LOS NUEVOS ESTABLECIMIENTOS  DE RECLUSION</v>
          </cell>
        </row>
        <row r="746">
          <cell r="B746" t="str">
            <v>0800I089 NIVEL DE HACINAMIENTO DE LA POBLACION RECLUSA</v>
          </cell>
        </row>
        <row r="747">
          <cell r="B747" t="str">
            <v>0800I090 CUPOS NUEVOS RECIBIDOS POR EL INPEC Y EN OPERACION EN LOS ESTABLECIMIENTOS DE RECLUSION DEL ORDEN NACIONAL</v>
          </cell>
        </row>
        <row r="748">
          <cell r="B748" t="str">
            <v>0800I091 CUPOS NUEVOS GENERADOS Y ENTREGADOS AL INPEC MEDIANTE ACTA</v>
          </cell>
        </row>
        <row r="749">
          <cell r="B749" t="str">
            <v>0800I092 POBLACION CARCELARIA (NUMERO DE PRESOS POR 100.000 HABITANTES)</v>
          </cell>
        </row>
        <row r="750">
          <cell r="B750" t="str">
            <v>0800I093 POBLACION EN LAS CARCELES (NUMERO DE PRESOS POR 100.000 HABITANTES)</v>
          </cell>
        </row>
        <row r="751">
          <cell r="B751" t="str">
            <v>0800I094 CONDENADOS ENCARCELADOS (NUMERO DE PRESOS POR 100.000 HABITANTES)</v>
          </cell>
        </row>
        <row r="752">
          <cell r="B752" t="str">
            <v>09000000 SECTOR MEDIO AMBIENTE</v>
          </cell>
        </row>
        <row r="753">
          <cell r="B753" t="str">
            <v>0900I001 POBLACION AFECTADA POR DESASTRE NATURAL</v>
          </cell>
        </row>
        <row r="754">
          <cell r="B754" t="str">
            <v>0900I002 AREA AFECTADA POR DESASTRES.</v>
          </cell>
        </row>
        <row r="755">
          <cell r="B755" t="str">
            <v>0900I003 PARTICIPACION EN EL DESARROLLO FORESTAL</v>
          </cell>
        </row>
        <row r="756">
          <cell r="B756" t="str">
            <v>0900I004 CONSERVACION DE TIERRAS</v>
          </cell>
        </row>
        <row r="757">
          <cell r="B757" t="str">
            <v>0900I005 DEMANDA BIOQUIMICA DE OXIGENO EN LAS CORRIENTES SUPERFICIALES, DBO (MEDIDA DE CONTENIDO DE MATERIA ORGANICA BIODEGRADABLE)</v>
          </cell>
        </row>
        <row r="758">
          <cell r="B758" t="str">
            <v>0900I006 FUENTES CONTAMINANTES</v>
          </cell>
        </row>
        <row r="759">
          <cell r="B759" t="str">
            <v>0900I007 POBLACION EN JURISDICCION DE UNA CORPORACION AUTONOMA REGIONAL</v>
          </cell>
        </row>
        <row r="760">
          <cell r="B760" t="str">
            <v>0900I008 AREA AFECTADA POR DESASTRES</v>
          </cell>
        </row>
        <row r="761">
          <cell r="B761" t="str">
            <v>0900I009 PERDIDAS HUMANAS POR DESASTRE NATURAL</v>
          </cell>
        </row>
        <row r="762">
          <cell r="B762" t="str">
            <v>0900I010 TASA DE DEFORESTACION ANUAL</v>
          </cell>
        </row>
        <row r="763">
          <cell r="B763" t="str">
            <v>0900I011 PRODUCCION DE MACERA</v>
          </cell>
        </row>
        <row r="764">
          <cell r="B764" t="str">
            <v>0900I012 RELACION PRODUCCION - RESERVA DE RECURSO MADERABLE</v>
          </cell>
        </row>
        <row r="765">
          <cell r="B765" t="str">
            <v>0900I013 EMPRESAS VINCULADAS A PROGRAMAS DE MEJORAMIENTO CONTINUO</v>
          </cell>
        </row>
        <row r="766">
          <cell r="B766" t="str">
            <v>0900I014 EAR, EMPRESAS ATENDIDAS EN PROGRAMAS DE RECONVERSION A TECNOLOGIAS LIMPIAS EN UN PERIODO N; TEA, NUMERO TOTAL DE EMPRESAS ATENDIDAS EN PROGRAMAS DE RECONVERSION A TECNOLOGIAS LIMPIAS; TESS, NUMERO TOTAL DE EMPRESAS QUE S</v>
          </cell>
        </row>
        <row r="767">
          <cell r="B767" t="str">
            <v>0900I015 EMPRESAS BENEFICIADAS POR EL SISTEMA NACIONAL DE GARANTIAS</v>
          </cell>
        </row>
        <row r="768">
          <cell r="B768" t="str">
            <v>0900I016 CAPACITADAS EN PROGRAMAS DEL SENA PARA EL SECTOR PRODUCTIVO</v>
          </cell>
        </row>
        <row r="769">
          <cell r="B769" t="str">
            <v>0900I017 INCUBADORAS OPERANDO</v>
          </cell>
        </row>
        <row r="770">
          <cell r="B770" t="str">
            <v>0900I018 EMPRESAS INCUBADAS</v>
          </cell>
        </row>
        <row r="771">
          <cell r="B771" t="str">
            <v>0900I019 ECORREGIONES ESTRATEGICAS</v>
          </cell>
        </row>
        <row r="772">
          <cell r="B772" t="str">
            <v>0900I020 ECORREGIONES ESTRATEGICAS NACIONALES CARACTERIZADAS</v>
          </cell>
        </row>
        <row r="773">
          <cell r="B773" t="str">
            <v>0900I021 ECORREGIONES ESTRATEGICAS REGIONALES IDENTIFICADAS</v>
          </cell>
        </row>
        <row r="774">
          <cell r="B774" t="str">
            <v>0900I022 ECORREGIONES ESTRATEGICAS REGIONALES CON PROGRAMAS DE DESARROLLO SOSTENIBLE</v>
          </cell>
        </row>
        <row r="775">
          <cell r="B775" t="str">
            <v>0900I023 ECORREGIONES ESTRATEGICAS MARINAS Y COSTERAS IDENTIFICADAS Y CARACTERIZADAS</v>
          </cell>
        </row>
        <row r="776">
          <cell r="B776" t="str">
            <v>0900I024 MICROCUENCAS ABASTECEDORAS DE ACUEDUCTOS CON PLANES DE ORDENAMIENTO Y MANEJO EN  OPERACION</v>
          </cell>
        </row>
        <row r="777">
          <cell r="B777" t="str">
            <v>0900I025 AUTORIDADES AMBIENTALES COBRANDO TASAS RETRIBUTIVAS POR CONTAMINACION HIDRICA</v>
          </cell>
        </row>
        <row r="778">
          <cell r="B778" t="str">
            <v>0900I026 VALOR TOTAL DE LOS RECAUDOS POR TASAS RETRIBUTIVAS</v>
          </cell>
        </row>
        <row r="779">
          <cell r="B779" t="str">
            <v>0900I027 VALOR TOTAL DE LOS RECAUDOS POR TASAS RETRIBUTIVAS EN FUNCION DEL PIB</v>
          </cell>
        </row>
        <row r="780">
          <cell r="B780" t="str">
            <v>0900I028 FONDOS REGIONALES DE RECUPERACION HIDRICA EN OPERACION</v>
          </cell>
        </row>
        <row r="781">
          <cell r="B781" t="str">
            <v>0900I029 POBLACION AFECTADA  POR ESCASEZ DE AGUA EN A¥O SECO</v>
          </cell>
        </row>
        <row r="782">
          <cell r="B782" t="str">
            <v>0900I030 DEMANDA TOTAL DE AGUA EN COLOMBIA</v>
          </cell>
        </row>
        <row r="783">
          <cell r="B783" t="str">
            <v>0900I031 DEMANDA TOTAL DE AGUA PARA CONSUMO HUMANO EN COLOMBIA</v>
          </cell>
        </row>
        <row r="784">
          <cell r="B784" t="str">
            <v>0900I032 DEMANDA DE AGUA PARA CONSUMO HUMANO EN COLOMBIA</v>
          </cell>
        </row>
        <row r="785">
          <cell r="B785" t="str">
            <v>0900I033 AREAS DE PARAMO EN COLOMBIA</v>
          </cell>
        </row>
        <row r="786">
          <cell r="B786" t="str">
            <v>0900I034 AREA DE PARAMO DELIMITADA EN COLOMBIA</v>
          </cell>
        </row>
        <row r="787">
          <cell r="B787" t="str">
            <v>0900I035 AREAS DE SUBPARAMO EN COLOMBIA</v>
          </cell>
        </row>
        <row r="788">
          <cell r="B788" t="str">
            <v>0900I036 PLANES DE MANEJO FORMULADOS EN ZONAS DE PARAMO Y SUBPARAMO</v>
          </cell>
        </row>
        <row r="789">
          <cell r="B789" t="str">
            <v>0900I037 ESPECIES DE FLORA AMENAZADAS</v>
          </cell>
        </row>
        <row r="790">
          <cell r="B790" t="str">
            <v>0900I038 FLORA AMENAZADA</v>
          </cell>
        </row>
        <row r="791">
          <cell r="B791" t="str">
            <v>0900I039 ESPECIES DE FAUNA AMENAZADAS</v>
          </cell>
        </row>
        <row r="792">
          <cell r="B792" t="str">
            <v>0900I040 FAUNA AMENAZADA</v>
          </cell>
        </row>
        <row r="793">
          <cell r="B793" t="str">
            <v>0900I041 FLORA AMENAZADA CON PLANES DE MANEJO EN OPERACION</v>
          </cell>
        </row>
        <row r="794">
          <cell r="B794" t="str">
            <v>0900I042 FAUNA AMENAZADA CON PLANES DE MANEJO EN OPERACION</v>
          </cell>
        </row>
        <row r="795">
          <cell r="B795" t="str">
            <v>0900I043 HECTAREAS TITULADAS A COMUNIDADES NEGRAS DENTRO DE  LA ESTRATEGIA DE CONSERVACION DE ESPACIOS DE BIODIVERSIDAD</v>
          </cell>
        </row>
        <row r="796">
          <cell r="B796" t="str">
            <v>0900I044 COMUNIDADES NEGRAS BENEFICIADAS CON LA TITULACION DE TIERRAS DENTRO DE  LA ESTRATEGIA DE CONSERVACION DE ESPACIOS DE BIODIVERSIDAD</v>
          </cell>
        </row>
        <row r="797">
          <cell r="B797" t="str">
            <v>0900I045 AREA POR COMUNIDAD NEGRA QUE FUE BENEFICIADA CON LA TITULACION DE TIERRAS DENTRO DE  LA ESTRATEGIA DE CONSERVACION DE ESPACIOS DE BIODIVERSIDAD EN UN PERIODO N; TAT, AREA TOTAL TITULADA DENTRO DE  LA ESTRATEGIA DE CONSER</v>
          </cell>
        </row>
        <row r="798">
          <cell r="B798" t="str">
            <v>0900I046 HECTAREAS DE CONSTITUCION DE RESGUARDOS INDIGENAS DENTRO DE  LA ESTRATEGIA DE CONSERVACION DE ESPACIOS DE BIODIVERSIDAD</v>
          </cell>
        </row>
        <row r="799">
          <cell r="B799" t="str">
            <v>0900I047 HECTAREAS DE AMPLIACION DE RESGUARDOS INDIGENAS DENTRO DE  LA ESTRATEGIA DE CONSERVACION DE ESPACIOS DE BIODIVERSIDAD</v>
          </cell>
        </row>
        <row r="800">
          <cell r="B800" t="str">
            <v>0900I048 RESGUARDOS INDIGENAS DENTRO DE  LA ESTRATEGIA DE CONSERVACION DE ESPACIOS DE BIODIVERSIDAD</v>
          </cell>
        </row>
        <row r="801">
          <cell r="B801" t="str">
            <v>0900I049 TERRITORIO NACIONAL PROTEGIDO POR LA UNIDAD ADMINISTRATIVA ESPECIAL DEL SISTEMA DE PARQUES NACIONALES NATURALES</v>
          </cell>
        </row>
        <row r="802">
          <cell r="B802" t="str">
            <v>0900I050 TERRITORIO DE PARQUES NACIONALES NATURALES</v>
          </cell>
        </row>
        <row r="803">
          <cell r="B803" t="str">
            <v>0900I051 PARQUES NACIONALES CON "ACUERDOS DE PARTICIPACION Y MANEJO"</v>
          </cell>
        </row>
        <row r="804">
          <cell r="B804" t="str">
            <v>0900I052 NUEVAS AREAS DE PROTEGIDAS "COGESTIONADAS Y APOYADAS" POR EL NIVEL REGIONAL</v>
          </cell>
        </row>
        <row r="805">
          <cell r="B805" t="str">
            <v>0900I053 ESPECIES COLOMBIANAS PROPUESTAS PARA REGULACION COMERCIAL</v>
          </cell>
        </row>
        <row r="806">
          <cell r="B806" t="str">
            <v>0900I054 ESPECIES PROPUESTAS PARA REGULACION COMERCIAL</v>
          </cell>
        </row>
        <row r="807">
          <cell r="B807" t="str">
            <v>0900I055 COBERTURA DE AREA NATURAL TOTAL DEL PAIS</v>
          </cell>
        </row>
        <row r="808">
          <cell r="B808" t="str">
            <v>0900I056 COBERTURA BOSCOSA</v>
          </cell>
        </row>
        <row r="809">
          <cell r="B809" t="str">
            <v>0900I057 AREA DEFORESTADA</v>
          </cell>
        </row>
        <row r="810">
          <cell r="B810" t="str">
            <v>0900I058 TASA DE DEFORESTACION</v>
          </cell>
        </row>
        <row r="811">
          <cell r="B811" t="str">
            <v>0900I059 AREA REFORESTADA</v>
          </cell>
        </row>
        <row r="812">
          <cell r="B812" t="str">
            <v>0900I060 TASA DE REFORESTACION</v>
          </cell>
        </row>
        <row r="813">
          <cell r="B813" t="str">
            <v>0900I061 AREA REFORESTADA EN EL MARCO DEL PLAN NACIONAL DE DESARROLLO FORESTAL - COMPONENTE PLAN VERDE</v>
          </cell>
        </row>
        <row r="814">
          <cell r="B814" t="str">
            <v>0900I062 TASA DE REFORESTACION EN EL MARCO DEL PLAN NACIONAL DE DESARROLLO FORESTAL - COMPONENTE PLAN VERDE</v>
          </cell>
        </row>
        <row r="815">
          <cell r="B815" t="str">
            <v>0900I063 AREA REFORESTADA EN MICROCUENCAS ABASTECEDORAS DE ACUEDUCTOS</v>
          </cell>
        </row>
        <row r="816">
          <cell r="B816" t="str">
            <v>0900I064 TASA DE REFORESTACION EN MICROCUENCAS ABASTECEDORAS DE ACUEDUCTOS</v>
          </cell>
        </row>
        <row r="817">
          <cell r="B817" t="str">
            <v>0900I065 CENTROS DE PREVENCION Y ATENCION DE INCENDIOS FORESTALES EN OPERACION</v>
          </cell>
        </row>
        <row r="818">
          <cell r="B818" t="str">
            <v>0900I066 GUIAS AMBIENTALES SECTORIALES EN OPERACION</v>
          </cell>
        </row>
        <row r="819">
          <cell r="B819" t="str">
            <v>0900I067 PROYECTOS DE PRODUCCION LIMPIA OPERANDO</v>
          </cell>
        </row>
        <row r="820">
          <cell r="B820" t="str">
            <v>0900I068 PROYECTOS DE RECONVERSION INDUSTRIAL OPERANDO</v>
          </cell>
        </row>
        <row r="821">
          <cell r="B821" t="str">
            <v>0900I069 TONELADAS METRICAS DE SUSTANCIAS AGOTADORAS DE LA CAPA DE OZONO ELIMINADAS POR PROYECTOS DE RECONVERSION INDUSTRIAL</v>
          </cell>
        </row>
        <row r="822">
          <cell r="B822" t="str">
            <v>0900I070 SUSTANCIAS AGOTADORAS DE LA CAPA DE OZONO ELIMINADAS POR PROYECTOS DE RECONVERSION INDUSTRIAL</v>
          </cell>
        </row>
        <row r="823">
          <cell r="B823" t="str">
            <v>0900I071 EMPRESAS PRODUCTORAS DE SUSTANCIAS AGOTADORAS DE LA CAPA DE OZONO</v>
          </cell>
        </row>
        <row r="824">
          <cell r="B824" t="str">
            <v>0900I072 EMPRESAS PRODUCTORAS DE SUSTANCIAS AGOTADORAS DE LA CAPA DE OZONO EN PLAN DE RECONVERSION INDUSTRIAL</v>
          </cell>
        </row>
        <row r="825">
          <cell r="B825" t="str">
            <v>0900I073 INVENTARIO NACIONAL SOBRE PLAGUICIDAS OBSOLETOS</v>
          </cell>
        </row>
        <row r="826">
          <cell r="B826" t="str">
            <v>0900I074 INVENTARIO NACIONAL DE PLAGUICIDAS OBSOLETOS</v>
          </cell>
        </row>
        <row r="827">
          <cell r="B827" t="str">
            <v>0900I075 PLAGUICIDAS OBSOLETOS</v>
          </cell>
        </row>
        <row r="828">
          <cell r="B828" t="str">
            <v>0900I076 TONELADAS DE RESIDUOS SOLIDOS QUE GENERA EL SECTOR INDUSTRIAL</v>
          </cell>
        </row>
        <row r="829">
          <cell r="B829" t="str">
            <v>0900I077 TONELADAS DE RESIDUOS SOLIDOS QUE GENERA EL SECTOR INDUSTRIAL MANUFACTURERO</v>
          </cell>
        </row>
        <row r="830">
          <cell r="B830" t="str">
            <v>0900I078 PLANES DE BIONEGOCIO PARA LA BOLSA AMAZONICA SOBRE ESPECIES PROMISORIAS PRESENTADOS</v>
          </cell>
        </row>
        <row r="831">
          <cell r="B831" t="str">
            <v>0900I079 PLANES DE BIONEGOCIO PARA LA BOLSA AMAZONICA SOBRE ESPECIES PROMISORIAS</v>
          </cell>
        </row>
        <row r="832">
          <cell r="B832" t="str">
            <v>0900I080 ESPECIES PROMISORIAS IDENTIFICADAS</v>
          </cell>
        </row>
        <row r="833">
          <cell r="B833" t="str">
            <v>0900I081 ESPECIES PROMISORIAS CARACTERIZADAS</v>
          </cell>
        </row>
        <row r="834">
          <cell r="B834" t="str">
            <v>0900I082 ESPECIES PROMISORIAS IDENTIFICADAS Y CARACTERIZADAS</v>
          </cell>
        </row>
        <row r="835">
          <cell r="B835" t="str">
            <v>0900I083 ESPECIES PROMISORIAS IDENTIFICADAS QUE PUEDEN HACER PARTE DE LOS PLANES DE BIONEGOCIO PARA LA BOLSA AMAZONICA SOBRE ESPECIES</v>
          </cell>
        </row>
        <row r="836">
          <cell r="B836" t="str">
            <v>0900I084 ESPECIES PROMISORIAS IDENTIFICADAS Y CARACTERIZADAS QUE PUEDEN HACER PARTE DE LOS PLANES DE BIONEGOCIO PARA LA BOLSA AMAZONICA SOBRE ESPECIES</v>
          </cell>
        </row>
        <row r="837">
          <cell r="B837" t="str">
            <v>0900I085 PAQUETES TECNOLOGICOS DE ESPECIES PROMISORIAS RECOMENDADOS PARA TRANSFERENCIA A PRODUCTORES</v>
          </cell>
        </row>
        <row r="838">
          <cell r="B838" t="str">
            <v>0900I086 ESPECIES PROMISORIAS OBJETO DE PROYECTOS PILOTO DE APROVECHAMIENTO</v>
          </cell>
        </row>
        <row r="839">
          <cell r="B839" t="str">
            <v>0900I087 ESPECIES PROMISORIAS EN PROYECTOS PILOTO DE APROVECHAMIENTO</v>
          </cell>
        </row>
        <row r="840">
          <cell r="B840" t="str">
            <v>0900I088 CIUDADES DONDE SE APLICAN EXPERIENCIAS PILOTO DEL MODELO DE GESTION AMBIENTAL URBANA, SIGAM</v>
          </cell>
        </row>
        <row r="841">
          <cell r="B841" t="str">
            <v>0900I089 PROYECTOS DE TRATAMIENTOS DE AGUAS RESIDUALES COFINANCIADOS EN LA ETAPA DE PREINVERSION</v>
          </cell>
        </row>
        <row r="842">
          <cell r="B842" t="str">
            <v>0900I090 PROYECTOS DE TRATAMIENTOS DE AGUAS RESIDUALES COFINANCIADOS EN LA ETAPA DE INVERSION</v>
          </cell>
        </row>
        <row r="843">
          <cell r="B843" t="str">
            <v>0900I091 PROYECTOS DE MANEJO INTEGRAL DE RESIDUOS SOLIDOS COFINANCIADOS EN LA ETAPA DE PREINVERSION</v>
          </cell>
        </row>
        <row r="844">
          <cell r="B844" t="str">
            <v>0900I092 PROYECTOS DE MANEJO INTEGRAL DE RESIDUOS SOLIDOS COFINANCIADOS EN LA ETAPA DE INVERSION</v>
          </cell>
        </row>
        <row r="845">
          <cell r="B845" t="str">
            <v>0900I093 PROYECTOS PILOTO PARA LA GESTION INTEGRAL DE RESIDUOS SOLIDOS</v>
          </cell>
        </row>
        <row r="846">
          <cell r="B846" t="str">
            <v>0900I094 PROYECTOS PILOTO PARA LA GESTION INTEGRAL DE LOS RESIDUOS HOSPITALARIOS</v>
          </cell>
        </row>
        <row r="847">
          <cell r="B847" t="str">
            <v>0900I095 GUIAS AMBIENTALES ELABORADAS PARA PROYECTOS DE ACUEDUCTOS</v>
          </cell>
        </row>
        <row r="848">
          <cell r="B848" t="str">
            <v>0900I096 GUIAS AMBIENTALES ELABORADAS PARA PROYECTOS DE ALCANTARILLADOS</v>
          </cell>
        </row>
        <row r="849">
          <cell r="B849" t="str">
            <v>0900I097 GUIAS AMBIENTALES ELABORADAS PARA PROYECTOS DE SISTEMAS DE TRATAMIENTO DE AGUAS RESIDUALES</v>
          </cell>
        </row>
        <row r="850">
          <cell r="B850" t="str">
            <v>0900I098 GUIAS AMBIENTALES ELABORADAS PARA PROYECTOS DE FORMULACION DE PLANES DE MANEJO INTEGRAL DE RESIDUOS SOLIDOS</v>
          </cell>
        </row>
        <row r="851">
          <cell r="B851" t="str">
            <v>0900I099 CUENCAS CRITICAS QUE REQUIEREN GESTION PRIORITARIA PARA EL SANEAMIENTO HIDRICO EN COLOMBIA</v>
          </cell>
        </row>
        <row r="852">
          <cell r="B852" t="str">
            <v>0900I100 CIUDADES CON EL PROGRAMA DE USO EFICIENTE Y AHORRO DEL AGUA IMPLEMENTADO</v>
          </cell>
        </row>
        <row r="853">
          <cell r="B853" t="str">
            <v>0900I101 RESIDUOS SOLIDOS DE LA POBLACION</v>
          </cell>
        </row>
        <row r="854">
          <cell r="B854" t="str">
            <v>0900I102 VOLUMEN TOTAL DE RESIDUOS SOLIDOS POR PERSONA</v>
          </cell>
        </row>
        <row r="855">
          <cell r="B855" t="str">
            <v>0900I103 RESIDUOS SOLIDOS DISPUESTOS ADECUADAMENTE</v>
          </cell>
        </row>
        <row r="856">
          <cell r="B856" t="str">
            <v>0900I104 DESARROLLO DE LA LINEA BASE  GENERAL SOBRE EL ESTADO DEL MEDIO AMBIENTE EN EL CONTEXTO URBANO - CARACTERIZADO Y GEOREFERENCIADA</v>
          </cell>
        </row>
        <row r="857">
          <cell r="B857" t="str">
            <v>0900I105 DESARROLLO DE LA LINEA BASE  GENERAL SOBRE EL ESTADO DEL MEDIO AMBIENTE EN EL CONTEXTO REGIONAL - CARACTERIZADO Y GEOREFERENCIADA</v>
          </cell>
        </row>
        <row r="858">
          <cell r="B858" t="str">
            <v>0900I106 DESARROLLO DE INDICADORES DE ESTADO EN HIDROLOGICA</v>
          </cell>
        </row>
        <row r="859">
          <cell r="B859" t="str">
            <v>0900I107 DESARROLLO DE INDICADORES DE ESTADO EN METEOROLOGIA</v>
          </cell>
        </row>
        <row r="860">
          <cell r="B860" t="str">
            <v>0900I108 DESARROLLO DE INDICADORES DE ESTADO EN ECOSISTEMAS</v>
          </cell>
        </row>
        <row r="861">
          <cell r="B861" t="str">
            <v>0900I109 DESARROLLO DE INDICADORES DE ESTADO EN CAMBIO GLOBAL</v>
          </cell>
        </row>
        <row r="862">
          <cell r="B862" t="str">
            <v>0900I110 DESARROLLO DE INDICADORES DE ESTADO EN GEOMORFOLOGIA</v>
          </cell>
        </row>
        <row r="863">
          <cell r="B863" t="str">
            <v>0900I111 DESARROLLO DE INDICADORES DE ESTADO EN SUELOS</v>
          </cell>
        </row>
        <row r="864">
          <cell r="B864" t="str">
            <v>0900I112 DESARROLLO DE LOS INDICES DE FRAGMENTACION DE ECOSISTEMAS PARA EL TOTAL DEL PAIS</v>
          </cell>
        </row>
        <row r="865">
          <cell r="B865" t="str">
            <v>0900I113 ELABORACION DE LA "LINEA BASE DE INDICADORES DE CALIDAD" DE LAS AGUAS CONTINENTALES</v>
          </cell>
        </row>
        <row r="866">
          <cell r="B866" t="str">
            <v>0900I114 ELABORACION DE LA "LINEA BASE DE INDICADORES DE CALIDAD" DE LAS AGUAS MARINAS Y COSTERAS</v>
          </cell>
        </row>
        <row r="867">
          <cell r="B867" t="str">
            <v>0900I115 MUNICIPIOS CON PLANES DE ORDENAMIENTO TERRITORIAL APROBADOS POR LAS CAR</v>
          </cell>
        </row>
        <row r="868">
          <cell r="B868" t="str">
            <v>10000000 SECTOR ADMINISTRACION DEL ESTADO</v>
          </cell>
        </row>
        <row r="869">
          <cell r="B869" t="str">
            <v>1000I001 PARTICIPACION DE LA INVERSION DEL RECURSO CENTRAL EN LAS INVERSIONES A NIVEL MUNICIPAL</v>
          </cell>
        </row>
        <row r="870">
          <cell r="B870" t="str">
            <v>1000I002 PARTICIPACION CIUDADANA</v>
          </cell>
        </row>
        <row r="871">
          <cell r="B871" t="str">
            <v>1000I003 EFICIENCIA DEL RECAUDO DE IMPUESTOS</v>
          </cell>
        </row>
        <row r="872">
          <cell r="B872" t="str">
            <v>1000I004 EXPORTACIONES DE TEXTILES</v>
          </cell>
        </row>
        <row r="873">
          <cell r="B873" t="str">
            <v>1000I005 EXPORTACIONES DE CONFECCIONES</v>
          </cell>
        </row>
        <row r="874">
          <cell r="B874" t="str">
            <v>1000I006 EXPORTACIONES DE CALZADO</v>
          </cell>
        </row>
        <row r="875">
          <cell r="B875" t="str">
            <v>1000I007 EXPORTACIONES DE PAPEL E INSUMOS IMPRENTA</v>
          </cell>
        </row>
        <row r="876">
          <cell r="B876" t="str">
            <v>1000I008 EXPORTACIONES DE ALIMENTOS</v>
          </cell>
        </row>
        <row r="877">
          <cell r="B877" t="str">
            <v>1000I009 EXPORTACIONES DE BEBIDAS</v>
          </cell>
        </row>
        <row r="878">
          <cell r="B878" t="str">
            <v>1000I010 EXPORTACIONES DE TABACOS</v>
          </cell>
        </row>
        <row r="879">
          <cell r="B879" t="str">
            <v>1000I011 EXPORTACIONES DE PRODUCTOS AGRICOLAS</v>
          </cell>
        </row>
        <row r="880">
          <cell r="B880" t="str">
            <v>1000I012 EXPORTACIONES DE SILVICULTURA</v>
          </cell>
        </row>
        <row r="881">
          <cell r="B881" t="str">
            <v>1000I013 EXPORTACIONES DE PRODUCTOS PARA LA PESCA</v>
          </cell>
        </row>
        <row r="882">
          <cell r="B882" t="str">
            <v>1000I014 EXPORTACIONES DE QUIMICOS</v>
          </cell>
        </row>
        <row r="883">
          <cell r="B883" t="str">
            <v>1000I015 EXPORTACIONES DE PLASTICOS</v>
          </cell>
        </row>
        <row r="884">
          <cell r="B884" t="str">
            <v>1000I016 EXPORTACIONES DE PRODUCTOS CERAMICOS</v>
          </cell>
        </row>
        <row r="885">
          <cell r="B885" t="str">
            <v>1000I017 EXPORTACIONES DE HIERRO</v>
          </cell>
        </row>
        <row r="886">
          <cell r="B886" t="str">
            <v>1000I018 EXPORTACIONES DE ACERO</v>
          </cell>
        </row>
        <row r="887">
          <cell r="B887" t="str">
            <v>1000I019 EXPORTACIONES DE MADERA</v>
          </cell>
        </row>
        <row r="888">
          <cell r="B888" t="str">
            <v>1000I020 EXPORTACIONES DE MUEBLES</v>
          </cell>
        </row>
        <row r="889">
          <cell r="B889" t="str">
            <v>1000I021 EXPORTACIONES DE MINERALES</v>
          </cell>
        </row>
        <row r="890">
          <cell r="B890" t="str">
            <v>1000I022 EXPORTACIONES DE OTROS MINERALES</v>
          </cell>
        </row>
        <row r="891">
          <cell r="B891" t="str">
            <v>1000I023 IMPORTACIONES DE TEXTILES</v>
          </cell>
        </row>
        <row r="892">
          <cell r="B892" t="str">
            <v>1000I024 IMPORTACIONES DE CONFECCIONES</v>
          </cell>
        </row>
        <row r="893">
          <cell r="B893" t="str">
            <v>1000I025 IMPORTACIONES DE CALZADO</v>
          </cell>
        </row>
        <row r="894">
          <cell r="B894" t="str">
            <v>1000I026 IMPORTACIONES DE PAPEL E INSUMOS IMPRENTA</v>
          </cell>
        </row>
        <row r="895">
          <cell r="B895" t="str">
            <v>1000I027 IMPORTACIONES DE ALIMENTOS</v>
          </cell>
        </row>
        <row r="896">
          <cell r="B896" t="str">
            <v>1000I028 IMPORTACIONES DE BEBIDAS</v>
          </cell>
        </row>
        <row r="897">
          <cell r="B897" t="str">
            <v>1000I029 IMPORTACIONES DE TABACOS</v>
          </cell>
        </row>
        <row r="898">
          <cell r="B898" t="str">
            <v>1000I030 IMPORTACIONES DE PRODUCTOS AGRICOLAS</v>
          </cell>
        </row>
        <row r="899">
          <cell r="B899" t="str">
            <v>1000I031 IMPORTACIONES DE SILVICULTURA</v>
          </cell>
        </row>
        <row r="900">
          <cell r="B900" t="str">
            <v>1000I032 IMPORTACIONES DE PRODUCTOS PARA LA PESCA</v>
          </cell>
        </row>
        <row r="901">
          <cell r="B901" t="str">
            <v>1000I033 IMPORTACIONES DE QUIMICOS</v>
          </cell>
        </row>
        <row r="902">
          <cell r="B902" t="str">
            <v>1000I034 IMPORTACIONES DE PLASTICOS</v>
          </cell>
        </row>
        <row r="903">
          <cell r="B903" t="str">
            <v>1000I035 IMPORTACIONES DE PRODUCTOS CERAMICOS</v>
          </cell>
        </row>
        <row r="904">
          <cell r="B904" t="str">
            <v>1000I036 IMPORTACIONES DE HIERRO</v>
          </cell>
        </row>
        <row r="905">
          <cell r="B905" t="str">
            <v>1000I037 IMPORTACIONES DE ACERO</v>
          </cell>
        </row>
        <row r="906">
          <cell r="B906" t="str">
            <v>1000I038 IMPORTACIONES DE MADERA</v>
          </cell>
        </row>
        <row r="907">
          <cell r="B907" t="str">
            <v>1000I039 IMPORTACIONES DE MUEBLES</v>
          </cell>
        </row>
        <row r="908">
          <cell r="B908" t="str">
            <v>1000I040 IMPORTACIONES DE MINERALES</v>
          </cell>
        </row>
        <row r="909">
          <cell r="B909" t="str">
            <v>1000I041 IMPORTACIONES DE OTROS MINERALES</v>
          </cell>
        </row>
        <row r="910">
          <cell r="B910" t="str">
            <v>1000I042 PRODUCTO INTERNO BRUTO (PRECIOS CONSTANTES)</v>
          </cell>
        </row>
        <row r="911">
          <cell r="B911" t="str">
            <v>1000I043 EXPORTACIONES TOTALES</v>
          </cell>
        </row>
        <row r="912">
          <cell r="B912" t="str">
            <v>1000I044 EXPORTACIONES NO TRADICIONALES</v>
          </cell>
        </row>
        <row r="913">
          <cell r="B913" t="str">
            <v>1000I045 IMPORTACIONES TOTALES</v>
          </cell>
        </row>
        <row r="914">
          <cell r="B914" t="str">
            <v>1000I046 BALANCE DEL SECTOR PUBLICO CONSOLIDADO (COMO % DEL PIB)</v>
          </cell>
        </row>
        <row r="915">
          <cell r="B915" t="str">
            <v>1000I047 BALANCE DEL SECTOR PUBLICO NO FINANCIERO  (COMO % DEL PIB)</v>
          </cell>
        </row>
        <row r="916">
          <cell r="B916" t="str">
            <v>1000I048 BALANCE DEL GOBIERNO CENTRAL  (COMO % DEL PIB)</v>
          </cell>
        </row>
        <row r="917">
          <cell r="B917" t="str">
            <v>1000I049 BALANCE DEL SECTOR DESCENTRALIZADO  (COMO % DEL PIB)</v>
          </cell>
        </row>
        <row r="918">
          <cell r="B918" t="str">
            <v>1000I050 AHORROS DE NOMINA POR RACIONALIZACIàN DE PERSONAL</v>
          </cell>
        </row>
        <row r="919">
          <cell r="B919" t="str">
            <v>1000I051 INGRESOS Y/O AHORROS EN GESTIàN PRODUCTIVA DE ACTIVOS INMUEBLES</v>
          </cell>
        </row>
        <row r="920">
          <cell r="B920" t="str">
            <v>1000I052 INGRESOS Y/O AHORROS EN GESTIàN PRODUCTIVA DE ACTIVOS INMUEBLES</v>
          </cell>
        </row>
        <row r="921">
          <cell r="B921" t="str">
            <v>1000I053 INGRESOS Y/O AHORROS EN GESTIàN PRODUCTIVA DE ACTIVOS INMUEBLES</v>
          </cell>
        </row>
        <row r="922">
          <cell r="B922" t="str">
            <v>1000I054 INGRESOS Y/O AHORROS EN GESTIàN PRODUCTIVA DE ACTIVOS INMUEBLES</v>
          </cell>
        </row>
        <row r="923">
          <cell r="B923" t="str">
            <v>1000I055 INGRESOS Y/O AHORROS EN GESTIàN PRODUCTIVA DE ACTIVOS INMUEBLES</v>
          </cell>
        </row>
        <row r="924">
          <cell r="B924" t="str">
            <v>1000I056 INGRESOS Y/O AHORROS EN GESTIàN PRODUCTIVA DE ACTIVOS INMUEBLES</v>
          </cell>
        </row>
        <row r="925">
          <cell r="B925" t="str">
            <v>1000I057 INGRESOS Y/O AHORROS EN GESTIàN PRODUCTIVA DE ACTIVOS INMUEBLES</v>
          </cell>
        </row>
        <row r="926">
          <cell r="B926" t="str">
            <v>1000I058 INGRESOS Y/O AHORROS EN GESTIàN PRODUCTIVA DE ACTIVOS INMUEBLES</v>
          </cell>
        </row>
        <row r="927">
          <cell r="B927" t="str">
            <v>1000I059 INGRESOS Y/O AHORROS EN GESTIàN PRODUCTIVA DE ACTIVOS INMUEBLES</v>
          </cell>
        </row>
        <row r="928">
          <cell r="B928" t="str">
            <v>1000I101 EVENTOS DE DESPLAZAMIENTO MASIVO ATENDIDO POR LA RSS</v>
          </cell>
        </row>
        <row r="929">
          <cell r="B929" t="str">
            <v>1000I102 MUNICIPIOS ATENDIDOS VICTIMA DE LA VIOLENCIA</v>
          </cell>
        </row>
        <row r="930">
          <cell r="B930" t="str">
            <v>1000I103 ORGANIZACIONES COMUNITARIAS CAPACITADAS</v>
          </cell>
        </row>
        <row r="931">
          <cell r="B931" t="str">
            <v>1000I104 EVENTOS DE DESPLAZAMIENTO MASIVO A LOS QUE HA PRESTADO APOYO O HA ENTREGADO RECURSOS LA RED DE SOLIDARIDAD SOCIAL, RSS</v>
          </cell>
        </row>
        <row r="932">
          <cell r="B932" t="str">
            <v>1000I105 PARTICIPACION DE LAS ONGS EN CONTRATACION PARA LA ATENCION HUMANITARIA DE EMERGENCIA</v>
          </cell>
        </row>
        <row r="933">
          <cell r="B933" t="str">
            <v>1000I106 POBLACION SOBRE LOS QUE SE HAN DESARROLLADO LAS DIFERENTES ACCIONES (BENEFICIARIOS DIRECTOS) DEL PROYECTO</v>
          </cell>
        </row>
        <row r="934">
          <cell r="B934" t="str">
            <v>1000I201 CONTROL Y SEGUIMIENTO AL SISTEMA DE GESTION</v>
          </cell>
        </row>
        <row r="935">
          <cell r="B935" t="str">
            <v>1000I202 CONTROL Y SEGUIMIENTO AL SISTEMA DATAWAREHOUSE</v>
          </cell>
        </row>
        <row r="936">
          <cell r="B936" t="str">
            <v>1000I203 INCIDENTES O SINIESTROS OCURRIDOS</v>
          </cell>
        </row>
        <row r="937">
          <cell r="B937" t="str">
            <v>1000I204 SINIESTRALIDAD ACCIDENTES SEDE BOGOTA</v>
          </cell>
        </row>
        <row r="938">
          <cell r="B938" t="str">
            <v>1000I205 CUBRIMIENTO SISTEMA DE COMUNICACIONES</v>
          </cell>
        </row>
        <row r="939">
          <cell r="B939" t="str">
            <v>1000I206 COBERTURA DE POBLACION EN EVENTOS DE DIVULGACION</v>
          </cell>
        </row>
        <row r="940">
          <cell r="B940" t="str">
            <v>1000I207 ATENCION A SOLICITUDES (COBERTURA DE ATENCION)</v>
          </cell>
        </row>
        <row r="941">
          <cell r="B941" t="str">
            <v>1000I208 ESTABLECIMIENTOS EDUCATIVOS REPARADOS EN ZONAS AFECTADAS POR SISMO</v>
          </cell>
        </row>
        <row r="942">
          <cell r="B942" t="str">
            <v>1000I209 ESTABLECIMIENTOS EDUCATIVOS RECONSTRUIDOS EN EL AREA URBANA EN ZONAS AFECTADAS POR SISMO</v>
          </cell>
        </row>
        <row r="943">
          <cell r="B943" t="str">
            <v>1000I210 ESTABLECIMIENTO EDUCATIVOS RECONSTRUIDOS EN EL AREA RURAL EN ZONAS AFECTADAS POR SISMO</v>
          </cell>
        </row>
        <row r="944">
          <cell r="B944" t="str">
            <v>1000I211 ALCALDIAS Y OFICINAS PUBLICAS RECONSTRUIDAS EN ZONAS AFECTADAS POR SISMO</v>
          </cell>
        </row>
        <row r="945">
          <cell r="B945" t="str">
            <v>1000I212 VIAS URBANAS RECONSTRUIDAS EN ZONAS AFECTADAS POR SISMO</v>
          </cell>
        </row>
        <row r="946">
          <cell r="B946" t="str">
            <v>1000I213 ACUEDUCTOS Y ALCANTARILLADOS RECONSTRUIDOS EN ZONAS AFECTADAS POR SISMO</v>
          </cell>
        </row>
        <row r="947">
          <cell r="B947" t="str">
            <v>1000I214 IGLESIAS RECONSTRUIDAS QUE FUERON AFECTADAS POR EL SISMO</v>
          </cell>
        </row>
        <row r="948">
          <cell r="B948" t="str">
            <v>1000I215 CENTROS DE RECREACION CULTURA Y DEPORTE RECONSTRUIDOS  QUE FUERON AFECTADOS POR EL SISMO</v>
          </cell>
        </row>
        <row r="949">
          <cell r="B949" t="str">
            <v>1000I216 PLAZAS DE MERCADO RECONSTRUIDAS QUE FUERON AFECTADAS POR EL SISMO</v>
          </cell>
        </row>
        <row r="950">
          <cell r="B950" t="str">
            <v>1000I217 ESTACIONES DE BOMBEROS Y DEFENSA CIVIL RECONSTRUIDAS QUE FUERON AFECTADAS POR EL SISMO</v>
          </cell>
        </row>
        <row r="951">
          <cell r="B951" t="str">
            <v>1000I218 HOGARES DE ATENCION INFANTIL RECONSTRUIDOS QUE FUERON AFECTADOS POR SISMO</v>
          </cell>
        </row>
        <row r="952">
          <cell r="B952" t="str">
            <v>1000I219 CENTROS COMUNITARIOS RECONSTRUIDOS QUE FUERON AFECTADOS POR EL SISMO</v>
          </cell>
        </row>
        <row r="953">
          <cell r="B953" t="str">
            <v>1000I220 INFRAESTRUCTURA CARCELARIA RECONSTRUIDA QUE FUERON AFECTADAS POR EL SISMO</v>
          </cell>
        </row>
        <row r="954">
          <cell r="B954" t="str">
            <v>1000I221 ANCIANATOS RECONSTRUIDOS QUE FUERON AFECTADOS POR EL SISMO</v>
          </cell>
        </row>
        <row r="955">
          <cell r="B955" t="str">
            <v>1000I222 CASAS DE LA CULTURA RECONSTRUIDAS QUE FUERON AFECTADAS POR EL SISMO</v>
          </cell>
        </row>
        <row r="956">
          <cell r="B956" t="str">
            <v>1000I223 REDES DE TELEFONIA RECONSTRUIDAS QUE FUERON AFECTADAS POR EL SISMO</v>
          </cell>
        </row>
        <row r="957">
          <cell r="B957" t="str">
            <v>1000I224 REDES DE ENERGIA RECONSTRUIDAS QUE FUERON AFECTADAS POR EL SISMO</v>
          </cell>
        </row>
        <row r="958">
          <cell r="B958" t="str">
            <v>1000I225 MATADEROS RECONSTRUIDOS QUE FUERON AFECTADOS POR EL SISMO</v>
          </cell>
        </row>
        <row r="959">
          <cell r="B959" t="str">
            <v>1000I226 VIVIENDAS REPARADAS EN EL SECTOR URBANO</v>
          </cell>
        </row>
        <row r="960">
          <cell r="B960" t="str">
            <v>1000I227 VIVIENDAS RECONSTRUIDAS EN EL SECTOR URBANO</v>
          </cell>
        </row>
        <row r="961">
          <cell r="B961" t="str">
            <v>1000I228 VIVIENDAS  REUBICADAS  EN EL SECTOR URBANO</v>
          </cell>
        </row>
        <row r="962">
          <cell r="B962" t="str">
            <v>1000I229 VIVIENDAS REPARADAS EN EL SECTOR RURAL</v>
          </cell>
        </row>
        <row r="963">
          <cell r="B963" t="str">
            <v>1000I230 VIVIENDAS  RECONSTRUIDAS  EN EL SECTOR RURAL</v>
          </cell>
        </row>
        <row r="964">
          <cell r="B964" t="str">
            <v>1000I231 VIVIENDAS  REUBICADAS EN EL SECTOR RURAL</v>
          </cell>
        </row>
        <row r="965">
          <cell r="B965" t="str">
            <v>1000I232 FAMILIAS BENEFICIARIAS QUE SALIERON DE ALOJAMIENTOS TEMPORALES</v>
          </cell>
        </row>
        <row r="966">
          <cell r="B966" t="str">
            <v>1000I233 PROYECTOS DE ATENCION EN SALUD</v>
          </cell>
        </row>
        <row r="967">
          <cell r="B967" t="str">
            <v>1000I234 PROYECTOS DE ATENCION EN SANEAMIENTO BASICO</v>
          </cell>
        </row>
        <row r="968">
          <cell r="B968" t="str">
            <v>1000I235 PROYECTOS DE ATENCION EN  VIGILANCIA EPIDEMIOLOGICA</v>
          </cell>
        </row>
        <row r="969">
          <cell r="B969" t="str">
            <v>1000I236 PERSONAS AFILIADAS AL REGIMEN SUBSIDIADO DE SALUD</v>
          </cell>
        </row>
        <row r="970">
          <cell r="B970" t="str">
            <v>1000I237 INFRAESTRUCTURA EN SALUD RECONSTRUIDA EN ZONAS AFECTADAS POR SISMO</v>
          </cell>
        </row>
        <row r="971">
          <cell r="B971" t="str">
            <v>1000I238 MUNICIPIOS CON ZONIFICACION DE AMENAZAS NATURALES EN ZONAS AFECTADAS POR SISMO</v>
          </cell>
        </row>
        <row r="972">
          <cell r="B972" t="str">
            <v>1000I239 PLANES DE ORDENAMIENTO MUNICIPAL APROBADOS EN LA ZONA AFECTADA POR EL SISMO</v>
          </cell>
        </row>
        <row r="973">
          <cell r="B973" t="str">
            <v>1000I240 NUMERO DE PLANES DE ORDENAMIENTO DEPARTAMENTAL EN LA ZONA AFECTADA POR EL SISMO</v>
          </cell>
        </row>
        <row r="974">
          <cell r="B974" t="str">
            <v>1000I241 MUNICIPIOS CON DECRETOS APROBADOS QUE INCLUYEN ZONAS DE RIESGO</v>
          </cell>
        </row>
        <row r="975">
          <cell r="B975" t="str">
            <v>1000I242 FAMILIAS ATENDIDAS CON MICRO CREDITO</v>
          </cell>
        </row>
        <row r="976">
          <cell r="B976" t="str">
            <v>1000I243 FAMILIAS ATENDIDAS CON CAPITAL SEMILLA</v>
          </cell>
        </row>
        <row r="977">
          <cell r="B977" t="str">
            <v>1000I244 FAMILIAS CON PREDIOS ASIGNADOS</v>
          </cell>
        </row>
        <row r="978">
          <cell r="B978" t="str">
            <v>1000I245 FAMILIAS DESPLAZADAS BENEFICIADAS CON SUBSIDIOS DE ARRENDAMIENTO</v>
          </cell>
        </row>
        <row r="979">
          <cell r="B979" t="str">
            <v>1000I246 MUJERES CABEZA DE FAMILIA DESPLAZADAS BENEFICIADAS CON LOS PROGRAMAS DE RESTABLECIMIENTO</v>
          </cell>
        </row>
        <row r="980">
          <cell r="B980" t="str">
            <v>1000I247 PERSONAS DESPLAZADAS BENEFICIADAS CON PROYECTOS DE TERRITORIALIDAD COLECTIVA, FORMAS ASOCIATIVAS Y PROCESOS DE ETNOEDUCACION</v>
          </cell>
        </row>
        <row r="981">
          <cell r="B981" t="str">
            <v>1000I248 FAMILIAS DESPLAZADAS BENEFICIADAS CON PROYECTOS PRODUCTIVOS</v>
          </cell>
        </row>
        <row r="982">
          <cell r="B982" t="str">
            <v>1000I249 FAMILIAS BENEFICIADAS CON REPARACION DE VIVIENDAS</v>
          </cell>
        </row>
        <row r="983">
          <cell r="B983" t="str">
            <v>1000I250 FAMILIAS BENEFICIADAS CON SUBSIDIOS NUTRICIONALES ASIGNADOS</v>
          </cell>
        </row>
        <row r="984">
          <cell r="B984" t="str">
            <v>1000I251 FAMILIAS BENEFICIADAS CON SUBSIDIOS EN EDUCACION ASIGNADOS</v>
          </cell>
        </row>
        <row r="985">
          <cell r="B985" t="str">
            <v>1000I252 FAMILIAS DESPLAZADAS BENEFICIADAS CON SUBSIDIOS DE ALOJAMIENTO TEMPORAL ENTREGADOS</v>
          </cell>
        </row>
        <row r="986">
          <cell r="B986" t="str">
            <v>1000I253 FAMILIAS DESPLAZADAS QUE RECIBEN KITS DE ASEO</v>
          </cell>
        </row>
        <row r="987">
          <cell r="B987" t="str">
            <v>1000I254 PERSONAS DESPLAZADAS MENORES DE 18 A¥OS BENEFICIADAS CON ACTIVIDADES CULTURALES Y/O RECREATIVAS CON APOYO PSICOSOCIAL</v>
          </cell>
        </row>
        <row r="988">
          <cell r="B988" t="str">
            <v>1000I255 CUPOS ESCOLARES PARA PERSONAS DESPLAZADAS EN EDAD ESCOLAR</v>
          </cell>
        </row>
        <row r="989">
          <cell r="B989" t="str">
            <v>1000I256 FAMILIAS DESPLAZADAS AFILIADAS AL REGIMEN SUBSIDIADO DE SALUD</v>
          </cell>
        </row>
        <row r="990">
          <cell r="B990" t="str">
            <v>1000I257 UNIDADES DE ATENCION Y ORIENTACION, UAO CONFORMADOS Y FUNCIONANDO</v>
          </cell>
        </row>
        <row r="991">
          <cell r="B991" t="str">
            <v>1000I258 COMITES MUNICIPALES Y DEPARTAMENTALES DE ATENCION A LA POBLACION DESPLAZADA FUNCIONANDO</v>
          </cell>
        </row>
        <row r="992">
          <cell r="B992" t="str">
            <v>1000I259 FAMILIAS DESPLAZADAS REGISTRADAS EN EL SUR</v>
          </cell>
        </row>
        <row r="993">
          <cell r="B993" t="str">
            <v>1000I260 ACUERDOS HUMANITARIOS FIRMADOS CON GRUPOS AL MARGEN DE LEY</v>
          </cell>
        </row>
        <row r="994">
          <cell r="B994" t="str">
            <v>1000I261 POBLACION DESVINCULADA DEL CONFLICTO ARMADO</v>
          </cell>
        </row>
        <row r="995">
          <cell r="B995" t="str">
            <v>1000I262 MUNICIPIOS CON PLANES LOCALES DE PREVENCION DE ACCIDENTES POR MINAS ANTIPERSONALES, MAP.</v>
          </cell>
        </row>
        <row r="996">
          <cell r="B996" t="str">
            <v>1000I263 ATENCION A VICTIMAS DE MINAS ANTIPERSONALES, MAP</v>
          </cell>
        </row>
        <row r="997">
          <cell r="B997" t="str">
            <v>1000I264 CASOS IMPULSADOS EN EL COMITE ESPECIAL DE IMPULSO A CASOS GRAVES DE VIOLACION DE DERECHOS HUMANOS</v>
          </cell>
        </row>
        <row r="998">
          <cell r="B998" t="str">
            <v>1000I265 LEYES APROBADAS Y SANCIONADAS CONTRA LA VIOLACION DE DERECHOS HUMANOS</v>
          </cell>
        </row>
        <row r="999">
          <cell r="B999" t="str">
            <v>1000I266 PROYECTOS LEY CONTRA LA VIOLACION DE DERECHOS HUMANOS CON DEBATE EN EL CONGRESO</v>
          </cell>
        </row>
        <row r="1000">
          <cell r="B1000" t="str">
            <v>1000I267 DECRETOS EXPEDIDOS</v>
          </cell>
        </row>
        <row r="1001">
          <cell r="B1001" t="str">
            <v>1000I268 DIRECTIVAS PRESIDENCIALES EXPEDIDAS</v>
          </cell>
        </row>
        <row r="1002">
          <cell r="B1002" t="str">
            <v>1000I269 INFORMES PRESENTADOS ANTE ORGANISMOS INTERNACIONALES</v>
          </cell>
        </row>
        <row r="1003">
          <cell r="B1003" t="str">
            <v>1000I270 PUBLICACIONES SOBRE DIFERENTES TEMAS DDHH ELABORADAS Y DISTRIBUIDAS</v>
          </cell>
        </row>
        <row r="1004">
          <cell r="B1004" t="str">
            <v>1000I271 EJEMPLARES DISTRIBUIDOS SOBRE INVESTIGACIONES</v>
          </cell>
        </row>
        <row r="1005">
          <cell r="B1005" t="str">
            <v>1000I272 EMISORAS RADIALES COMUNITARIAS CON PROGRAMAS DE DERECHOS HUMANOS DIFUNDIDOS</v>
          </cell>
        </row>
        <row r="1006">
          <cell r="B1006" t="str">
            <v>1000I273 CANALES REGIONALES CON PROGRAMAS DE DERECHOS HUMANOS</v>
          </cell>
        </row>
        <row r="1007">
          <cell r="B1007" t="str">
            <v>1000I274 ENCUENTROS REALIZADOS ENTRE SOCIEDAD CIVIL - GOBIERNO Y FFPP</v>
          </cell>
        </row>
        <row r="1008">
          <cell r="B1008" t="str">
            <v>1000I275 EFECTIVOS DE LA FUERZA PUBLICA, FP CAPACITADOS ESPECIALIZADOS EN DERECHOS HUMANOS, DH</v>
          </cell>
        </row>
        <row r="1009">
          <cell r="B1009" t="str">
            <v>1000I276 PROYECTO PEDAGOGICO EN MATERIA DE DERECHOS HUMANOS, DH Y DERECHO INTERNACIONAL HUMANITARIO, DIH</v>
          </cell>
        </row>
        <row r="1010">
          <cell r="B1010" t="str">
            <v>1000I277 OBSERVATORIO DE DERECHOS HUMANOS, DH Y DEL DERECHO INTERNACIONAL HUMANITARIO DIH</v>
          </cell>
        </row>
        <row r="1011">
          <cell r="B1011" t="str">
            <v>1000I278 DEPARTAMENTOS CON EL COMPONENTE DE DERECHOS HUMANOS, DH EN EL PLAN DE DESARROLLO</v>
          </cell>
        </row>
        <row r="1012">
          <cell r="B1012" t="str">
            <v>1000I279 MUNICIPIOS CON EL COMPONENTE DE DERECHOS HUMANOS, DH EN EL PLAN DE DESARROLLO</v>
          </cell>
        </row>
        <row r="1013">
          <cell r="B1013" t="str">
            <v>1000I280 CASOS DE VIOLACIONES DE DERECHOS LABORALES TRAMITADOS</v>
          </cell>
        </row>
        <row r="1014">
          <cell r="B1014" t="str">
            <v>1000I281 PROMOTORES DE DERECHOS HUMANOS FORMADOS</v>
          </cell>
        </row>
        <row r="1015">
          <cell r="B1015" t="str">
            <v>1000I282 PUBLICACIONES GUIAS SOBRE DERECHOS HUMANOS</v>
          </cell>
        </row>
        <row r="1016">
          <cell r="B1016" t="str">
            <v>1000I283 BASES DE DATOS CONCERTADA SOBRE VIOLACIONES AL DERECHO A LA VIDA DE LOS TRABAJADORES Y DIRIGENTES SINDICALES</v>
          </cell>
        </row>
        <row r="1017">
          <cell r="B1017" t="str">
            <v>1000I284 RECURSOS ASIGNADOS PARA ASISTENCIA HUMANITARIA</v>
          </cell>
        </row>
        <row r="1018">
          <cell r="B1018" t="str">
            <v>1000I285 RECURSOS ASIGNADOS PARA ALERTAS TEMPRANAS</v>
          </cell>
        </row>
        <row r="1019">
          <cell r="B1019" t="str">
            <v>1000I286 RECURSOS ASIGNADOS PARA COFINANCIACION DE: TIERRAS, RETORNOS, PROYECTOS PRODUCTIVOS.</v>
          </cell>
        </row>
        <row r="1020">
          <cell r="B1020" t="str">
            <v>1000I287 RECURSOS ASIGNADOS PARA APOYO ADQUISICION TIERRAS NIVEL NACIONAL.</v>
          </cell>
        </row>
        <row r="1021">
          <cell r="B1021" t="str">
            <v>1000I288 RECURSOS ASIGNADOS PARA ALIANZAS ESTRATEGICAS A NIVEL NACIONAL.</v>
          </cell>
        </row>
        <row r="1022">
          <cell r="B1022" t="str">
            <v>1000I289 RECURSOS ASIGNADOS PARA EL PROGRAMA "HAZ PAZ".</v>
          </cell>
        </row>
        <row r="1023">
          <cell r="B1023" t="str">
            <v>1000I290 RECURSOS ASIGNADOS PARA EL PROGRAMA "CULTURA PARA LA PAZ".</v>
          </cell>
        </row>
        <row r="1024">
          <cell r="B1024" t="str">
            <v>1000I291 RECURSOS ASIGNADOS PARA EDUCACION RURAL.</v>
          </cell>
        </row>
        <row r="1025">
          <cell r="B1025" t="str">
            <v>1000I292 RECURSOS ASIGNADOS PARA ELIMINACION MINAS ANTIPERSONALES, MAP.</v>
          </cell>
        </row>
        <row r="1026">
          <cell r="B1026" t="str">
            <v>1000I293 RECURSOS ASIGNADOS PARA ATENCION VICTIMAS NIVEL NACIONAL.</v>
          </cell>
        </row>
        <row r="1027">
          <cell r="B1027" t="str">
            <v>1000I294 RECURSOS ASIGNADOS PARA INVESTIGACION DE CASOS EN DERECHO HUMANITARIO, DH Y DERECHO INTERNACIONAL HUMANITARIO, DIH.</v>
          </cell>
        </row>
        <row r="1028">
          <cell r="B1028" t="str">
            <v>1000I295 RECURSOS ASIGNADOS PARA OBSERVATORIO DERECHOS HUMANOS, DH.</v>
          </cell>
        </row>
        <row r="1029">
          <cell r="B1029" t="str">
            <v>1000I296 RECURSOS ASIGNADOS PARA PROMOTORES DE DERECHOS HUMANOS, DH,.</v>
          </cell>
        </row>
        <row r="1030">
          <cell r="B1030" t="str">
            <v>1000I297 RECURSOS ASIGNADOS PARA ACUERDOS HUMANITARIOS NIVEL NACIONAL.</v>
          </cell>
        </row>
        <row r="1031">
          <cell r="B1031" t="str">
            <v>1000I298 CONSULTAS O REQUERIMIENTOS AL ARCHIVO ATENDIDOS</v>
          </cell>
        </row>
        <row r="1032">
          <cell r="B1032" t="str">
            <v>1000I299 PREAUDITORIAS CON RESULTADOS SATISFACTORIOS</v>
          </cell>
        </row>
        <row r="1033">
          <cell r="B1033" t="str">
            <v>1000I301 PARTICIPACION CIUDADANA EN EVENTOS REALIZADOS</v>
          </cell>
        </row>
        <row r="1034">
          <cell r="B1034" t="str">
            <v>1000I302 CRECIMIENTO DE LAS EXPORTACIONES (PUEDE TOMARSE EN PESOS O EN TONELADAS DE PRODUCTO EXPORTADO)</v>
          </cell>
        </row>
        <row r="1035">
          <cell r="B1035" t="str">
            <v>1000I303 COBERTURA DEL PROGRAMA PLAN CARIBE EN LA REGION CARIBE</v>
          </cell>
        </row>
        <row r="1036">
          <cell r="B1036" t="str">
            <v>1000I304 PROYECTOS MEJORADOS EN CALIDAD DE INFORMACION</v>
          </cell>
        </row>
        <row r="1037">
          <cell r="B1037" t="str">
            <v>1000I305 IMPLEMENTACION HERRAMIENTAS PARA EL DESARROLLO TERRITORIAL</v>
          </cell>
        </row>
        <row r="1038">
          <cell r="B1038" t="str">
            <v>1000I306 PARTICIPACION CIUDADANA EN EVENTOS REALIZADOS</v>
          </cell>
        </row>
        <row r="1039">
          <cell r="B1039" t="str">
            <v>1000I307 PARTICIPACION DE LA INVERSION PRIVADA EN INFRAESTRUCTURA DE MINAS Y ENERGIA</v>
          </cell>
        </row>
        <row r="1040">
          <cell r="B1040" t="str">
            <v>1000I308 DENSIDAD TELEFONICA (POR CADA 100 HABITANTES)</v>
          </cell>
        </row>
        <row r="1041">
          <cell r="B1041" t="str">
            <v>1000I309 CALIDAD DE LOS SERVICIOS DE APOYO</v>
          </cell>
        </row>
        <row r="1042">
          <cell r="B1042" t="str">
            <v>1000I310 DIFUSION DE LAS PUBLICACIONES</v>
          </cell>
        </row>
        <row r="1043">
          <cell r="B1043" t="str">
            <v>1000I311 FUNCIONARIOS BENEFICIADOS</v>
          </cell>
        </row>
        <row r="1044">
          <cell r="B1044" t="str">
            <v>1000I312 FUNCIONARIOS CAPACITADOS</v>
          </cell>
        </row>
        <row r="1045">
          <cell r="B1045" t="str">
            <v>1000I313 DEPURACION (REVISION) CUENTA ANTICIPOS A TERCEROS</v>
          </cell>
        </row>
        <row r="1046">
          <cell r="B1046" t="str">
            <v>1000I314 ASESORIAS BRINDADAS</v>
          </cell>
        </row>
        <row r="1047">
          <cell r="B1047" t="str">
            <v>1000I401 COBERTURA DE INFORMACION DECADACTILAR</v>
          </cell>
        </row>
        <row r="1048">
          <cell r="B1048" t="str">
            <v>1000I402 ANALISIS DE INTELIGENCIA (MONITOREO, PROGRAMACION, SEGUIMIENTO, AYANAMIENTOS, OPERATIVOS DE INTELIGENCIA, ETC) REALIZADOS PARA PREVENIR ACCIONES DE GRUPOS AL MARGEN DE LA LEY</v>
          </cell>
        </row>
        <row r="1049">
          <cell r="B1049" t="str">
            <v>1000I403 TIEMPO DE RESPUESTA EN EL SERVICIO</v>
          </cell>
        </row>
        <row r="1050">
          <cell r="B1050" t="str">
            <v>1000I404 DICTAMENES PERICIALES (ACTIVIDADES REALIZADAS POR UN PERITO, PERITAJE)</v>
          </cell>
        </row>
        <row r="1051">
          <cell r="B1051" t="str">
            <v>1000I405 FUNCIONARIOS BENEFICIADOS CON ADECUACIONES</v>
          </cell>
        </row>
        <row r="1052">
          <cell r="B1052" t="str">
            <v>1000I406 COBERTURA A PERSONAS PROTEGIDAS</v>
          </cell>
        </row>
        <row r="1053">
          <cell r="B1053" t="str">
            <v>1000I407 USUARIOS ATENDIDOS CON SERVICIOS DE SISTEMATIZACION</v>
          </cell>
        </row>
        <row r="1054">
          <cell r="B1054" t="str">
            <v>1000I408 COBERTURA DE FUNCIONARIOS CON EQUIPOS DE COMUNICACION</v>
          </cell>
        </row>
        <row r="1055">
          <cell r="B1055" t="str">
            <v>1000I409 TIEMPO DE RESPUESTA EN EL SERVICIO</v>
          </cell>
        </row>
        <row r="1056">
          <cell r="B1056" t="str">
            <v>1000I501 FINANCIACION GASTOS FUNCIONAMIENTO DE LOS MUNICIPIOS</v>
          </cell>
        </row>
        <row r="1057">
          <cell r="B1057" t="str">
            <v>1000I502 COBERTURA DE SERVICIOS TECNOLOGICOS</v>
          </cell>
        </row>
        <row r="1058">
          <cell r="B1058" t="str">
            <v>1000I503 PARTICIPACION DE LA INVERSION MUNICIPAL EN LA INVERSION TOTAL NACIONAL</v>
          </cell>
        </row>
        <row r="1059">
          <cell r="B1059" t="str">
            <v>1000I504 PARTICIPACION DE LOS INGRESOS TRIBUTARIOS MUNICIPALES EN EL TOTAL DE INGRESOS TRIBUTARIOS NACIONALES</v>
          </cell>
        </row>
        <row r="1060">
          <cell r="B1060" t="str">
            <v>1000I505 INVERSION REAL MUNICIPAL</v>
          </cell>
        </row>
        <row r="1061">
          <cell r="B1061" t="str">
            <v>1000I506 INVERSION REAL DEPARTAMENTAL</v>
          </cell>
        </row>
        <row r="1062">
          <cell r="B1062" t="str">
            <v>1000I507 PARTICIPACION DE LA INVERSION TERRITORIAL MUNICIPAL EN EL GASTO TERRITORIAL MUNICIPAL</v>
          </cell>
        </row>
        <row r="1063">
          <cell r="B1063" t="str">
            <v>1000I508 INGRESOS TRIBUTARIOS REALES MUNICIPALES</v>
          </cell>
        </row>
        <row r="1064">
          <cell r="B1064" t="str">
            <v>1000I509 GASTOS DE FUNCIONAMIENTO REAL DE LOS MUNICIPIOS</v>
          </cell>
        </row>
        <row r="1065">
          <cell r="B1065" t="str">
            <v>1000I510 TRANSFERENCIAS NACIONALES REALES (SITUADO FISCAL Y PARTICIPACIONES MUNICIPALES)</v>
          </cell>
        </row>
        <row r="1066">
          <cell r="B1066" t="str">
            <v>1000I511 TRANSFERENCIAS NACIONALES REALES (SITUADO FISCAL, FOSYGA, FCEE, FONDO NACIONAL DE REGALIAS, PRESUPUESTO NACIONAL Y PARTICIPACIONES MUNICIPALES)</v>
          </cell>
        </row>
        <row r="1067">
          <cell r="B1067" t="str">
            <v>1000I512 TASA DE DEPENDENCIA CON RESPECTO A TRANSFERENCIAS NACIONALES</v>
          </cell>
        </row>
        <row r="1068">
          <cell r="B1068" t="str">
            <v>1000I513 DEFICIT FISCAL MUNICIPAL COMO PORCENTAJE DEL PIB</v>
          </cell>
        </row>
        <row r="1069">
          <cell r="B1069" t="str">
            <v>1000I514 DEFICIT FISCAL DEPARTAMENTAL COMO PORCENTAJE  DEL PIB</v>
          </cell>
        </row>
        <row r="1070">
          <cell r="B1070" t="str">
            <v>1000I515 DEFICIT FISCAL DISTRITAL COMO PORCENTAJE DEL PIB</v>
          </cell>
        </row>
        <row r="1071">
          <cell r="B1071" t="str">
            <v>1000I516 ENDEUDAMIENTO MUNICIPAL COMO PORCENTAJE DEL PIB</v>
          </cell>
        </row>
        <row r="1072">
          <cell r="B1072" t="str">
            <v>1000I517 ENDEUDAMIENTO DEPARTAMENTAL COMO PORCENTAJE DEL PIB (SOLO SALDO DE LA DEUDA COMERCIAL CON LA BANCA INTERNA)</v>
          </cell>
        </row>
        <row r="1073">
          <cell r="B1073" t="str">
            <v>1000I518 ENDEUDAMIENTO DISTRITAL COMO PORCENTAJE DEL PIB</v>
          </cell>
        </row>
        <row r="1074">
          <cell r="B1074" t="str">
            <v>1000I519 CUMPLIMIENTO DE LA ASIGNACION SECTORIAL ESTABLECIDA EN LA LEY PARA LA ASIGNACION DE  LAS TRANSFERENCIAS. SECTOR EDUCACION</v>
          </cell>
        </row>
        <row r="1075">
          <cell r="B1075" t="str">
            <v>1000I520 CUMPLIMIENTO DE LA ASIGNACION SECTORIAL ESTABLECIDA EN LA LEY PARA LA ASIGNACION DE  LAS TRANSFERENCIAS SECTOR SALUD</v>
          </cell>
        </row>
        <row r="1076">
          <cell r="B1076" t="str">
            <v>1000I521 CUMPLIMIENTO DE LA ASIGNACION SECTORIAL ESTABLECIDA EN LA LEY PARA LA ASIGNACION DE  LAS TRANSFERENCIAS SECTOR SERVICIOS BASICOS</v>
          </cell>
        </row>
        <row r="1077">
          <cell r="B1077" t="str">
            <v>1000I522 INGRESOS TRIBUTARIOS MUNICIPALES PER CAPITA MUNICIPALES</v>
          </cell>
        </row>
        <row r="1078">
          <cell r="B1078" t="str">
            <v>1000I523 PAGO DE INTERESES MUNICIPALES</v>
          </cell>
        </row>
        <row r="1079">
          <cell r="B1079" t="str">
            <v>1000I524 PAGO DE INTERESES DEPARTAMENTALES</v>
          </cell>
        </row>
        <row r="1080">
          <cell r="B1080" t="str">
            <v>1000I525 SERVICIO DE LA DEUDA MUNICIPAL</v>
          </cell>
        </row>
        <row r="1081">
          <cell r="B1081" t="str">
            <v>1000I526 SERVICIO DE LA DEUDA DEPARTAMENTAL</v>
          </cell>
        </row>
        <row r="1082">
          <cell r="B1082" t="str">
            <v>1000I527 EQUIDAD EN LA DISTRIBUCION DE LAS TRANSFERENCIAS INTERGUBERNAMENTALES HACIA ENTIDADES TERRITORIALES</v>
          </cell>
        </row>
        <row r="1083">
          <cell r="B1083" t="str">
            <v>1000I528 TRANSFERENCIAS POR POBRE (INCLUYE REAFOROS EN LA VIGENCIA QUE SE GIRARON)</v>
          </cell>
        </row>
        <row r="1084">
          <cell r="B1084" t="str">
            <v>1000I529 METODOLOGIA PERMANENTE DE EVALUACION DESARROLLADA</v>
          </cell>
        </row>
        <row r="1085">
          <cell r="B1085" t="str">
            <v>1000I530 METODOLOGIAS PARA LA EVALUACION Y SEGUIMIENTO DESARROLLADAS</v>
          </cell>
        </row>
        <row r="1086">
          <cell r="B1086" t="str">
            <v>1000I531 INFORMES DE EVALUACION DE LA GESTION DE LAS ENTIDADES TERRITORIALES PUBLICADOS</v>
          </cell>
        </row>
        <row r="1087">
          <cell r="B1087" t="str">
            <v>1000I532 INSTRUMENTOS PARA LA CONSTITUCION DE LA AREAS DE DESARROLLO TERRITORIAL Y OTROS ARTICULOS CONSTITUCIONALES SOBRE ORDENAMIENTO APROBADOS</v>
          </cell>
        </row>
        <row r="1088">
          <cell r="B1088" t="str">
            <v>1000I533 ENTIDADES DEL ORDEN NACIONAL QUE HAN IMPLEMENTADO COMO MINIMO UNA DE LAS HERRAMIENTAS CONTRA LA CORRUPCION</v>
          </cell>
        </row>
        <row r="1089">
          <cell r="B1089" t="str">
            <v>1000I534 ENTIDADES QUE HAN MEJORADO AL MENOS UN PROCESO Y PUBLICAN SUS RESULTADOS</v>
          </cell>
        </row>
        <row r="1090">
          <cell r="B1090" t="str">
            <v>1000I535 ENTIDADES DEL ORDEN TERRITORIAL QUE HAN IMPLEMENTADO COMO MINIMO UNA DE LAS HERRAMIENTAS CONTRA LA CORRUPCION</v>
          </cell>
        </row>
        <row r="1091">
          <cell r="B1091" t="str">
            <v>1000I536 ENTIDADES DEL ORDEN TERRITORIAL QUE HAN MEJORADO AL MENOS UN PROCESO Y PUBLICAN SUS RESULTADOS</v>
          </cell>
        </row>
        <row r="1092">
          <cell r="B1092" t="str">
            <v>1000I537 MUNICIPIOS QUE SE HAN CERTIFICADO EN LA NORMA DE EFICIENCIA Y TRANSPARENCIA</v>
          </cell>
        </row>
        <row r="1093">
          <cell r="B1093" t="str">
            <v>1000I538 GOBERNACIONES QUE SE HAN CERTIFICADO EN LA NORMA DE EFICIENCIA Y TRANSPARENCIA</v>
          </cell>
        </row>
        <row r="1094">
          <cell r="B1094" t="str">
            <v>1000I539 NI¥OS Y JOVENES PARTICIPES EN EL TALLER DE MALOKA EN EL TEMA DE CONTROL SOCIAL</v>
          </cell>
        </row>
        <row r="1095">
          <cell r="B1095" t="str">
            <v>1000I540 VISITAS A MUNICIPIOS POR LAS PATRULLAS VOLADORAS PARA LA VIGILANCIA DEL SECTOR SALUD</v>
          </cell>
        </row>
        <row r="1096">
          <cell r="B1096" t="str">
            <v>1000I541 EXPEDIENTES DE PENSIONES REPORTADOS A ENTIDADES DE CONTROL EN CASOS CON ANALISIS DE IRREGULARIDADES</v>
          </cell>
        </row>
        <row r="1097">
          <cell r="B1097" t="str">
            <v>1000I542 DENUNCIAS ANALIZADAS Y SUSTANCIADAS PARA SER TRASLADADAS A LOS ORGANISMOS COMPETENTES</v>
          </cell>
        </row>
        <row r="1098">
          <cell r="B1098" t="str">
            <v>1000I543 MEDIDAS DE ASEGURAMIENTO PROFERIDAS POR DENUNCIAS JUDICIALIZADAS</v>
          </cell>
        </row>
        <row r="1099">
          <cell r="B1099" t="str">
            <v>1000I544 SANCIONES FISCALES Y DISCIPLINARIAS PROFERIDAS</v>
          </cell>
        </row>
        <row r="1100">
          <cell r="B1100" t="str">
            <v>1000I545 INVESTIGACIONES ABIERTAS POR LA FISCALIA</v>
          </cell>
        </row>
        <row r="1101">
          <cell r="B1101" t="str">
            <v>1000I546 MEDIDAS DE ASEGURAMIENTO PROFERIDAS POR LA FISCALIA GENERAL</v>
          </cell>
        </row>
        <row r="1102">
          <cell r="B1102" t="str">
            <v>1000I547 MEJORAMIENTO DE LAS CONDICIONES DE TRABAJO</v>
          </cell>
        </row>
        <row r="1103">
          <cell r="B1103" t="str">
            <v>11000000 SECTOR AGROPECUARIO</v>
          </cell>
        </row>
        <row r="1104">
          <cell r="B1104" t="str">
            <v>1100I001 INGRESOS DE LOS CAMPESINOS CON LA APLICACION DE UN PROGRAMA ESPECIFICO (PROAGRO)</v>
          </cell>
        </row>
        <row r="1105">
          <cell r="B1105" t="str">
            <v>1100I002 PRODUCTIVIDAD AGRICOLA EN UN PRODUCTO ESPECIFICO</v>
          </cell>
        </row>
        <row r="1106">
          <cell r="B1106" t="str">
            <v>1100I003 FAMILIAS QUE SE BENEFICIAN CON SISTEMA DE RIEGO</v>
          </cell>
        </row>
        <row r="1107">
          <cell r="B1107" t="str">
            <v>1100I004 EXPORTACIONES AGRICOLAS REGIONALES POR PRODUCTO</v>
          </cell>
        </row>
        <row r="1108">
          <cell r="B1108" t="str">
            <v>1100I005 COSECHAS PERDIDAS</v>
          </cell>
        </row>
        <row r="1109">
          <cell r="B1109" t="str">
            <v>1100I006 COSTOS DE PRODUCCION PROMEDIO POR HECTAREA TECNIFICADA</v>
          </cell>
        </row>
        <row r="1110">
          <cell r="B1110" t="str">
            <v>1100I007 PLANTACIONES ATACADAS POR PLAGAS AGRICOLAS TRADICIONALES</v>
          </cell>
        </row>
        <row r="1111">
          <cell r="B1111" t="str">
            <v>1100I008 INVESTIGACION EN DESARROLLO DE PRODUCTOS AGROECOLOGICOS</v>
          </cell>
        </row>
        <row r="1112">
          <cell r="B1112" t="str">
            <v>1100I009 EXPORTACIONES DE PRODUCTOS AGROECOLOGICOS</v>
          </cell>
        </row>
        <row r="1113">
          <cell r="B1113" t="str">
            <v>1100I010 COBERTURA DE AREA DESTINADA PARA COMUNIDADES INDIGENAS</v>
          </cell>
        </row>
        <row r="1114">
          <cell r="B1114" t="str">
            <v>1100I011 COBERTURA DE AREA TITULADA Y LEGALIZADA A COLONOS</v>
          </cell>
        </row>
        <row r="1115">
          <cell r="B1115" t="str">
            <v>1100I012 COBERTURA DE COLONOS BENEFICIADOS CON LA TITULACION DE TIERRAS</v>
          </cell>
        </row>
        <row r="1116">
          <cell r="B1116" t="str">
            <v>1100I013 COBERTURA POBLACIONAL INDIGENA BENEFICIADA CON LA TITULACION DE TIERRAS</v>
          </cell>
        </row>
        <row r="1117">
          <cell r="B1117" t="str">
            <v>1100I014 TITULACION COLECTIVA EN EL RECONOCIMIENTO LEGAL DE LOS TERRITORIOS BALDIOS EN COMUNIDADES AFRO COLOMBIANA</v>
          </cell>
        </row>
        <row r="1118">
          <cell r="B1118" t="str">
            <v>1100I015 ENTES TERRITORIALES Y ORGANIZACIONES BENEFICIABAS</v>
          </cell>
        </row>
        <row r="1119">
          <cell r="B1119" t="str">
            <v>1100I016 EXPORTACIONES PESQUERAS</v>
          </cell>
        </row>
        <row r="1120">
          <cell r="B1120" t="str">
            <v>1100I017 FAMILIAS BENEFICIADAS</v>
          </cell>
        </row>
        <row r="1121">
          <cell r="B1121" t="str">
            <v>1100I018 FAMILIAS BENEFICIADAS CON LA CONSTRUCCION DISTRITOS PEQUE¥A IRRIGACION</v>
          </cell>
        </row>
        <row r="1122">
          <cell r="B1122" t="str">
            <v>1100I019 FAMILIAS BENEFICIADAS CON CAPACITACION</v>
          </cell>
        </row>
        <row r="1123">
          <cell r="B1123" t="str">
            <v>1100I020 FAMILIAS BENEFICIADAS CON REHABILITACION Y/O COMPLEMENTACION DE OBRAS DE ADECUACION DE TIERRAS</v>
          </cell>
        </row>
        <row r="1124">
          <cell r="B1124" t="str">
            <v>1100I021 AREA BENEFICIADA CON CONSTRUCCION DISTRITOS PEQUE¥A IRRIGACION</v>
          </cell>
        </row>
        <row r="1125">
          <cell r="B1125" t="str">
            <v>1100I022 AREA BENEFICIADA CON LA REHABILITACION Y/O COMPLEMENTACION</v>
          </cell>
        </row>
        <row r="1126">
          <cell r="B1126" t="str">
            <v>1100I023 AREA CON  FACTIBILIDAD</v>
          </cell>
        </row>
        <row r="1127">
          <cell r="B1127" t="str">
            <v>1100I024 AREA CON DISE¥OS DETALLADOS</v>
          </cell>
        </row>
        <row r="1128">
          <cell r="B1128" t="str">
            <v>1100I025 HECTAREAS CON ESTUDIOS Y DISE¥OS</v>
          </cell>
        </row>
        <row r="1129">
          <cell r="B1129" t="str">
            <v>1100I026 AREA REFORESTADA</v>
          </cell>
        </row>
        <row r="1130">
          <cell r="B1130" t="str">
            <v>1100I027 INGRESOS DE MICROEMPRESARIOS</v>
          </cell>
        </row>
        <row r="1131">
          <cell r="B1131" t="str">
            <v>1100I028 INGRESOS DE PRODUCTORES VINCULADOS EN LAS ALIANZAS</v>
          </cell>
        </row>
        <row r="1132">
          <cell r="B1132" t="str">
            <v>1100I029 INGRESOS DE PRODUCCION AGROPECUARIA</v>
          </cell>
        </row>
        <row r="1133">
          <cell r="B1133" t="str">
            <v>1100I030 TONELADAS DE PRODUCTOS CON INCENTIVOS A LA COMERCIALIZACION</v>
          </cell>
        </row>
        <row r="1134">
          <cell r="B1134" t="str">
            <v>1100I031 VIVIENDAS CONSTRUIDAS</v>
          </cell>
        </row>
        <row r="1135">
          <cell r="B1135" t="str">
            <v>1100I032 PRODUCCION DE PRODUCTOS ESTABLECIDOS EN CADENAS PRODUCTIVAS</v>
          </cell>
        </row>
        <row r="1136">
          <cell r="B1136" t="str">
            <v>1100I033 PRODUCCION DE PRODUCTOS DE CADENAS A PARTIR DE INNOVACIONES TECNOLOGICAS</v>
          </cell>
        </row>
        <row r="1137">
          <cell r="B1137" t="str">
            <v>1100I034 OCUPACION DE COLONOS EN TERRITORIOS INDIGENAS</v>
          </cell>
        </row>
        <row r="1138">
          <cell r="B1138" t="str">
            <v>1100I035 CREDITOS NUEVOS OTORGADOS A CAMPESINOS</v>
          </cell>
        </row>
        <row r="1139">
          <cell r="B1139" t="str">
            <v>1100I036 ECORREGIONES CON PROGRAMAS DE DESARROLLO SOSTENIBLE</v>
          </cell>
        </row>
        <row r="1140">
          <cell r="B1140" t="str">
            <v>1100I037 FAMILIAS BENEFICIADAS CON LA RECUPERACION DEL RECURSO PESQUERO</v>
          </cell>
        </row>
        <row r="1141">
          <cell r="B1141" t="str">
            <v>1100I038 PROYECTOS DE PRODUCCION LIMPIA.</v>
          </cell>
        </row>
        <row r="1142">
          <cell r="B1142" t="str">
            <v>1100I039 PERDIDAS  EN LA PRODUCCION AGROPECUARIA</v>
          </cell>
        </row>
        <row r="1143">
          <cell r="B1143" t="str">
            <v>1100I040 PLANES DE ORDENAMIENTO TERRITORIAL, POTS,  QUE BENEFICIA A COMUNIDADES NEGRAS</v>
          </cell>
        </row>
        <row r="1144">
          <cell r="B1144" t="str">
            <v>1100I041 USO DE INFORMACION ENTREGADA</v>
          </cell>
        </row>
        <row r="1145">
          <cell r="B1145" t="str">
            <v>1100I042 PREDIOS REACTIVADOS ADQUIRIDOS A PARTIR DE LA LEY 160/94</v>
          </cell>
        </row>
        <row r="1146">
          <cell r="B1146" t="str">
            <v>1100I043 CONFLICTOS ASOCIADOS CON LA TITULACION COLECTIVA DE TIERRAS A COMUNIDADES NEGRAS</v>
          </cell>
        </row>
        <row r="1147">
          <cell r="B1147" t="str">
            <v>1100I044 SATISFACCION DEMANDA DE TIERRAS</v>
          </cell>
        </row>
        <row r="1148">
          <cell r="B1148" t="str">
            <v>1100I045 TITULACION COLECTIVA DE TIERRAS A COMUNIDADES NEGRAS COMO ESTRATEGIA DE  CONSERVACION DEL MEDIO AMBIENTE</v>
          </cell>
        </row>
        <row r="1149">
          <cell r="B1149" t="str">
            <v>1100I046 EXPORTACIONES AGROPECUARIAS NO RECHAZADAS EN PAISES COMPRADORES POR ESTADO SANITARIO INDESEABLE</v>
          </cell>
        </row>
        <row r="1150">
          <cell r="B1150" t="str">
            <v>1100I047 VALOR DE LA PARTICIPACION DEL INCENTIVO PARA LA CAPITALIZACION RURAL, ICR PAGADO SOBRE TOTAL DEL VALOR DE CREDITOS ORDINARIO PARA INVERSION OTORGADOS</v>
          </cell>
        </row>
        <row r="1151">
          <cell r="B1151" t="str">
            <v>1100I048 INCENTIVO PARA LA CAPITALIZACION RURAL, ICR PAGADO SOBRE TOTAL DEL CREDITO ORDINARIO PARA INVERSION EN EL TOTAL DE PROYECTOS</v>
          </cell>
        </row>
        <row r="1152">
          <cell r="B1152" t="str">
            <v>1100I049 NRO DE HECTAREAS CULTIVADAS CON PRODUCTOS INCLUIDOS EN CADENAS PRODUCTIVAS</v>
          </cell>
        </row>
        <row r="1153">
          <cell r="B1153" t="str">
            <v>1100I051 NRO DE NUEVAS EMPRESAS PESQUERAS</v>
          </cell>
        </row>
        <row r="1154">
          <cell r="B1154" t="str">
            <v>1100I053 PRODUCTO INTERNO BRUTO</v>
          </cell>
        </row>
        <row r="1155">
          <cell r="B1155" t="str">
            <v>1100I054 PRODUCCION DE LOS CULTIVOS PERMANENTES Y/O TRANSITORIOS</v>
          </cell>
        </row>
        <row r="1156">
          <cell r="B1156" t="str">
            <v>1100I055 PRODUCCION CULTIVOS PROYECTO</v>
          </cell>
        </row>
        <row r="1157">
          <cell r="B1157" t="str">
            <v>1100I056 INVERSION REQUERIDA PARA MEJORAR LA PRODUCCION</v>
          </cell>
        </row>
        <row r="1158">
          <cell r="B1158" t="str">
            <v>1100I057 INGRESO NACIONAL NETO A COSTO DE LOS FACTORES</v>
          </cell>
        </row>
        <row r="1159">
          <cell r="B1159" t="str">
            <v>1100I058 INGRESO DE LA POBLACION AREA DE ESTUDIO</v>
          </cell>
        </row>
        <row r="1160">
          <cell r="B1160" t="str">
            <v>1100I059 PARTICIPACION INGRESO POBLACION PROYECTO</v>
          </cell>
        </row>
        <row r="1161">
          <cell r="B1161" t="str">
            <v>1100I060 TASA DE DESEMPLEO EN EL SECTOR AGROPECUARIO</v>
          </cell>
        </row>
        <row r="1162">
          <cell r="B1162" t="str">
            <v>1100I061 INVERSION REQUERIDA PARA LA GENERACION DE EMPLEO EN EL SECTOR AGROPECUARIO</v>
          </cell>
        </row>
        <row r="1163">
          <cell r="B1163" t="str">
            <v>1100I062 BALANZA COMERCIAL</v>
          </cell>
        </row>
        <row r="1164">
          <cell r="B1164" t="str">
            <v>1100I063 VARIACION DE LAS EXPORTACIONES DEL PRODUCTO GENERADO POR EL PROYECTO</v>
          </cell>
        </row>
        <row r="1165">
          <cell r="B1165" t="str">
            <v>1100I064 PARTICIPACION DEL PRODUCTO EN LAS EXPORTACIONES DEL SECTOR</v>
          </cell>
        </row>
        <row r="1166">
          <cell r="B1166" t="str">
            <v>1100I065 COBERTURA</v>
          </cell>
        </row>
        <row r="1167">
          <cell r="B1167" t="str">
            <v>1100I067 INVERSION REQUERIDA PARA AMPLIAR LA COBERTURA DE ATENCION</v>
          </cell>
        </row>
        <row r="1168">
          <cell r="B1168" t="str">
            <v>1100I068 VARIACION EN EL NRO DE ACCIONES EN LA ZONA DEL PROYECTO</v>
          </cell>
        </row>
        <row r="1169">
          <cell r="B1169" t="str">
            <v>1100I069 PARTICIPACION POR TIPO Y AREA DE CONFLICTO</v>
          </cell>
        </row>
        <row r="1170">
          <cell r="B1170" t="str">
            <v>1100I070 INVERSION EN LA SOLUCION DE CONFLICTOS</v>
          </cell>
        </row>
        <row r="1171">
          <cell r="B1171" t="str">
            <v>1100I071 TASA DE DESEMPLEO EN EL AREA DE EJECUCION DEL PROYECTO</v>
          </cell>
        </row>
        <row r="1172">
          <cell r="B1172" t="str">
            <v>1100I072 PARTICIPACION DEL EMPLEO GENERADO EN EL AREA DE EJECUCION DEL PROYECTO</v>
          </cell>
        </row>
        <row r="1173">
          <cell r="B1173" t="str">
            <v>1100I073 INVERSION EN LA GENERACION DE EMPLEO</v>
          </cell>
        </row>
        <row r="1174">
          <cell r="B1174" t="str">
            <v>1100I074 HECTAREAS CULTIVADAS CON PRODUCTOS INCLUIDOS EN CADENAS PRODUCTIVAS (PROAGRO)</v>
          </cell>
        </row>
        <row r="1175">
          <cell r="B1175" t="str">
            <v>1100I075 TONELADAS PRODUCIDAS PARA CONSUMO INTERNO  INCLUIDOS EN CADENAS PRODUCTIVAS (PROAGRO)</v>
          </cell>
        </row>
        <row r="1176">
          <cell r="B1176" t="str">
            <v>1100I076 TONELADAS EXPORTADAS DE PRODUCTOS INCLUIDOS EN CADENAS PRODUCTIVAS (PROAGRO)</v>
          </cell>
        </row>
        <row r="1177">
          <cell r="B1177" t="str">
            <v>1100I077 FAMILIAS CAMPESINAS BENEFICIADAS CON LA ADQUISICION DE TIERRAS</v>
          </cell>
        </row>
        <row r="1178">
          <cell r="B1178" t="str">
            <v>1100I078 HECTAREAS ENTREGADAS A CAMPESINOS</v>
          </cell>
        </row>
        <row r="1179">
          <cell r="B1179" t="str">
            <v>1100I079 FAMILIAS INDIGENAS BENEFICIADAS CON LA CONSTITUCION Y AMPLIACION DE RESGUARDOS</v>
          </cell>
        </row>
        <row r="1180">
          <cell r="B1180" t="str">
            <v>1100I080 HECTAREAS LEGALIZADAS A LAS COMUNIDADES INDIGENAS</v>
          </cell>
        </row>
        <row r="1181">
          <cell r="B1181" t="str">
            <v>1100I081 FAMILIAS DE COLONOS BENEFICIADAS CON LA LEGALIZACION DE BALDIOS</v>
          </cell>
        </row>
        <row r="1182">
          <cell r="B1182" t="str">
            <v>1100I082 HECTAREAS BALDIAS LEGALIZADAS A COLONOS</v>
          </cell>
        </row>
        <row r="1183">
          <cell r="B1183" t="str">
            <v>1100I083 FAMILIAS DE COMUNIDADES NEGRAS BENEFICIADAS CON LA TITILACION COLECTIVA</v>
          </cell>
        </row>
        <row r="1184">
          <cell r="B1184" t="str">
            <v>1100I084 HECTAREAS LEGALIZADAS COMUNIDADES NEGRAS</v>
          </cell>
        </row>
        <row r="1185">
          <cell r="B1185" t="str">
            <v>1100I085 ZONAS DE RESERVA CAMPESINA CONSTITUIDAS LEGALMENTE</v>
          </cell>
        </row>
        <row r="1186">
          <cell r="B1186" t="str">
            <v>1100I086 EMPLEOS DIRECTOS GENERADOS CON PROGRAMAS DE  REFORMA AGRARIA</v>
          </cell>
        </row>
        <row r="1187">
          <cell r="B1187" t="str">
            <v>1100I087 EMPLEOS GENERADOS CON PRODUCTOS INCLUIDOS EN CADENAS PRODUCTIVAS (PROAGRO)</v>
          </cell>
        </row>
        <row r="1188">
          <cell r="B1188" t="str">
            <v>1100I088 FAMILIAS BENEFICIADAS CON PROYECTOS DE CONSTRUCCION EN INFRAESTRUCTURA</v>
          </cell>
        </row>
        <row r="1189">
          <cell r="B1189" t="str">
            <v>1100I089 FAMILIAS BENEFICIADAS CON PROYECTOS DE MEJORAMIENTO DE INFRAESTRUCTURA</v>
          </cell>
        </row>
        <row r="1190">
          <cell r="B1190" t="str">
            <v>1100I090 FAMILIAS BENEFICIADAS CON SUBSIDIOS DE VIVIENDA SOCIAL RURAL</v>
          </cell>
        </row>
        <row r="1191">
          <cell r="B1191" t="str">
            <v>1100I091 VACUNACION CONTRA LA FIEBRE AFTOSA EN BOVINOS A NIVEL NACIONAL</v>
          </cell>
        </row>
        <row r="1192">
          <cell r="B1192" t="str">
            <v>1100I092 FOCOS DE AFTOSA EN EL PAIS (EXCLUYENDO COSTA  ATLANTICA, ANTIOQUIA Y ZONA NORTE DEL CHOCO)</v>
          </cell>
        </row>
        <row r="1193">
          <cell r="B1193" t="str">
            <v>1100I093 INSUMOS PECUARIOS QUE NO CUMPLEN CON LA CALIDAD OFRECIDA POR LOS PRODUCTORES DEL MUESTREO REALIZADO</v>
          </cell>
        </row>
        <row r="1194">
          <cell r="B1194" t="str">
            <v>1100I094 INSUMOS AGRICOLAS QUE NO CUMPLEN CON LA CALIDAD OFRECIDA POR PRODUCTORES CON RESPECTO A MUESTRAS ANALIZADAS</v>
          </cell>
        </row>
        <row r="1195">
          <cell r="B1195" t="str">
            <v>1100I095 PLANES DE ORDENAMIENTO Y MANEJO DE RECURSOS PESQUEROS FORMULADOS</v>
          </cell>
        </row>
        <row r="1196">
          <cell r="B1196" t="str">
            <v>1100I096 HECTAREAS REFORESTADAS CON CERTIFICADO DE INCENTIVO FORESTAL -CIF</v>
          </cell>
        </row>
        <row r="1197">
          <cell r="B1197" t="str">
            <v>1100I097 PARTICIPACION DE LOS PEQUE¥OS PRODUCTORES EN EL VALOR TOTAL DE LOS CREDITOS</v>
          </cell>
        </row>
        <row r="1198">
          <cell r="B1198" t="str">
            <v>1100I098 INDICE DE SINIESTRALIDAD DE CARTERA</v>
          </cell>
        </row>
        <row r="1199">
          <cell r="B1199" t="str">
            <v>1100I099 RECURSOS DESEMBOLSADOS A TRAVES DE CREDITOS ENTREGADOS POR LOS PROGRAMAS DE "INCENTIVO AL ALMACENAMIENTO" Y "COMPENSACION DEL PRECIO".</v>
          </cell>
        </row>
        <row r="1200">
          <cell r="B1200" t="str">
            <v>1100I100 TONELADAS DE ALGODON TRANSADAS CON LOS PROGRAMAS DE "INCENTIVO AL ALMACENAMIENTO" Y "COMPENSACIONES AL PRECIO"</v>
          </cell>
        </row>
        <row r="1201">
          <cell r="B1201" t="str">
            <v>1100I101 HECTAREAS ADECUADAS QUE SE INCORPORAN A LA PRODUCCION EN PEQUE¥A IRRIGACION</v>
          </cell>
        </row>
        <row r="1202">
          <cell r="B1202" t="str">
            <v>1100I102 PROYECTOS REHABILITADOS Y/O COMPLEMENTADOS PEQUE¥A IRRIGACION</v>
          </cell>
        </row>
        <row r="1203">
          <cell r="B1203" t="str">
            <v>1100I103 DISTRITOS DE MEDIANA Y GRAN IRRIGACION ENTREGADOS A LAS ASOCIACIONES DE USUARIOS</v>
          </cell>
        </row>
        <row r="1204">
          <cell r="B1204" t="str">
            <v>1100I104 FAMILIAS BENEFICIADAS CON LA REHABILITACION Y/O COMPLEMENTACION DE OBRAS EN PROYECTOS DE PEQUE¥A IRRIGACION</v>
          </cell>
        </row>
        <row r="1205">
          <cell r="B1205" t="str">
            <v>1100I105 PUESTOS DE TRABAJO SUPRIMIDOS POR RACIONALIZACIàN DE PERSONAL</v>
          </cell>
        </row>
        <row r="1206">
          <cell r="B1206" t="str">
            <v>1100I106 VALOR DE LOS RECURSOS AHORRADOS POR RACIONALIZACIàN DE PLANTAS DE PERSONAL</v>
          </cell>
        </row>
        <row r="1207">
          <cell r="B1207" t="str">
            <v>12000000 SECTOR SANEAMIENTO BASICO</v>
          </cell>
        </row>
        <row r="1208">
          <cell r="B1208" t="str">
            <v>1200I001 CONSUMO DUCHA</v>
          </cell>
        </row>
        <row r="1209">
          <cell r="B1209" t="str">
            <v>1200I002 CONSUMO POR VIVIENDA</v>
          </cell>
        </row>
        <row r="1210">
          <cell r="B1210" t="str">
            <v>1200I003 CONSUMO LAVAMANOS</v>
          </cell>
        </row>
        <row r="1211">
          <cell r="B1211" t="str">
            <v>1200I004 CONSUMO SANITARIO</v>
          </cell>
        </row>
        <row r="1212">
          <cell r="B1212" t="str">
            <v>1200I005 CONSUMO LAVAPLATOS</v>
          </cell>
        </row>
        <row r="1213">
          <cell r="B1213" t="str">
            <v>1200I006 CONSUMO LAVARROPAS</v>
          </cell>
        </row>
        <row r="1214">
          <cell r="B1214" t="str">
            <v>1200I007 CONSUMO ASEO DE LA VIVIENDA</v>
          </cell>
        </row>
        <row r="1215">
          <cell r="B1215" t="str">
            <v>1200I008 CONSUMO RIEGO PLANTAS (O JARDIN)</v>
          </cell>
        </row>
        <row r="1216">
          <cell r="B1216" t="str">
            <v>1200I009 CONSUMO RIEGO JARDIN.</v>
          </cell>
        </row>
        <row r="1217">
          <cell r="B1217" t="str">
            <v>1200I010 CONSUMO PROPIO.</v>
          </cell>
        </row>
        <row r="1218">
          <cell r="B1218" t="str">
            <v>1200I011 POBLACION BENEFICIADA CON LOS SERVICIOS DE ACUEDUCTO Y ALCANTARILLADO EN EL AREA URBANA</v>
          </cell>
        </row>
        <row r="1219">
          <cell r="B1219" t="str">
            <v>1200I012 POBLACION BENEFICIADA CON LOS SERVICIOS DE RECOLECCION Y DISPOSICION DE BASURAS EN EL AREA URBANA</v>
          </cell>
        </row>
        <row r="1220">
          <cell r="B1220" t="str">
            <v>1200I013 COSTO BENEFICIARIO CONEXION SERVICIO ACUEDUCTO Y ALCANTARILLADO.</v>
          </cell>
        </row>
        <row r="1221">
          <cell r="B1221" t="str">
            <v>1200I014 COSTO BENEFICIARIO CONEXION SERVICIO DE RECOLECCION DE BASURAS.</v>
          </cell>
        </row>
        <row r="1222">
          <cell r="B1222" t="str">
            <v>1200I015 COBERTURA DE ATENCION POR PROGRAMA - PROYECTOS PLAN CARIBE</v>
          </cell>
        </row>
        <row r="1223">
          <cell r="B1223" t="str">
            <v>1200I016 PLANTAS DE TRATAMIENTO CONSTRUIDAS Y EN SERVICIO</v>
          </cell>
        </row>
        <row r="1224">
          <cell r="B1224" t="str">
            <v>1200I017 PLANTAS RECICLADORAS DE BASURA CONSTRUIDAS Y EN SERVICIO</v>
          </cell>
        </row>
        <row r="1225">
          <cell r="B1225" t="str">
            <v>1200I018 POBLACION BENEFICIADA CON LOS SERVICIOS DE RECOLECCION Y DISPOSICION DE BASURAS EN EL AREA RURAL</v>
          </cell>
        </row>
        <row r="1226">
          <cell r="B1226" t="str">
            <v>1200I019 COSTO BENEFICIARIO CONEXION SERVICIO ACUEDUCTO Y ALCANTARILLADO EN EL AREA RURAL.</v>
          </cell>
        </row>
        <row r="1227">
          <cell r="B1227" t="str">
            <v>1200I020 COSTO BENEFICIARIO CONEXION SERVICIO DE RECOLECCION DE BASURAS EN EL AREA RURAL</v>
          </cell>
        </row>
        <row r="1228">
          <cell r="B1228" t="str">
            <v>1200I021 POBLACION BENEFICIADA CON LOS SERVICIOS DE ACUEDUCTO Y ALCANTARILLADO EN EL AREA RURAL</v>
          </cell>
        </row>
        <row r="1229">
          <cell r="B1229" t="str">
            <v>1200I022 COBERTURA EN SERVICIO DE ACUEDUCTO GRANDES CIUDADES</v>
          </cell>
        </row>
        <row r="1230">
          <cell r="B1230" t="str">
            <v>1200I023 COBERTURA EN SERVICIO DE ACUEDUCTO EN CAPITALES Y MUNICIPIOS MAYORES A 100.000 HABITANTES</v>
          </cell>
        </row>
        <row r="1231">
          <cell r="B1231" t="str">
            <v>1200I024 COBERTURA EN SERVICIO DE ACUEDUCTO EN MUNICIPIOS ENTRE 30.000 Y 100.000 HABITANTES</v>
          </cell>
        </row>
        <row r="1232">
          <cell r="B1232" t="str">
            <v>1200I025 COBERTURA EN SERVICIO DE ACUEDUCTO EN MUNICIPIOS MENORES A 30.000 HABITANTES</v>
          </cell>
        </row>
        <row r="1233">
          <cell r="B1233" t="str">
            <v>1200I026 COBERTURA EN SERVICIO DE ACUEDUCTO EN ZONAS RURALES</v>
          </cell>
        </row>
        <row r="1234">
          <cell r="B1234" t="str">
            <v>1200I027 COBERTURA EN SERVICIO DE ALCANTARILLADO GRANDES CIUDADES</v>
          </cell>
        </row>
        <row r="1235">
          <cell r="B1235" t="str">
            <v>1200I028 COBERTURA EN SERVICIO DE ALCANTARILLADO EN CAPITALES Y MUNICIPIOS MAYORES A 100.000 HABITANTES</v>
          </cell>
        </row>
        <row r="1236">
          <cell r="B1236" t="str">
            <v>1200I029 COBERTURA EN SERVICIO DE ALCANTARILLADO EN MUNICIPIOS ENTRE 30.000 Y 100.000 HABITANTES</v>
          </cell>
        </row>
        <row r="1237">
          <cell r="B1237" t="str">
            <v>1200I030 COBERTURA EN SERVICIO DE ALCANTARILLADO EN MUNICIPIOS MENORES A 30.000 HABITANTES</v>
          </cell>
        </row>
        <row r="1238">
          <cell r="B1238" t="str">
            <v>1200I031 COBERTURA EN SERVICIO DE ALCANTARILLADO EN ZONAS RURALES</v>
          </cell>
        </row>
        <row r="1239">
          <cell r="B1239" t="str">
            <v>1200I032 MUNICIPIOS CON ADECUADA DISPOSICION FINAL DE BASURAS</v>
          </cell>
        </row>
        <row r="1240">
          <cell r="B1240" t="str">
            <v>1200I033 POBLACION URBANA QUE RECIBE AGUA POTABLE</v>
          </cell>
        </row>
        <row r="1241">
          <cell r="B1241" t="str">
            <v>1200I034 CONTINUIDAD DEL SERVICIO DE ACUEDUCTO</v>
          </cell>
        </row>
        <row r="1242">
          <cell r="B1242" t="str">
            <v>1200I035 INDICE DE AGUA NO CONTABILIZADA</v>
          </cell>
        </row>
        <row r="1243">
          <cell r="B1243" t="str">
            <v>1200I036 POBLACION BENEFICIADA POR LOS PROYECTOS DE ACUEDUCTO Y ALCANTARILLADO EJECUTADOS CON RECURSOS DEL GOBIERNO NACIONAL</v>
          </cell>
        </row>
        <row r="1244">
          <cell r="B1244" t="str">
            <v>1200I037 INFORMACION DE COBERTURAS URBANAS DE ACUEDUCTO Y ALCANTARILLADO EN MUNICIPIOS MAYORES A 100.000 HAB</v>
          </cell>
        </row>
        <row r="1245">
          <cell r="B1245" t="str">
            <v>1200I038 INFORMACION DE COBERTURAS URBANAS DE ACUEDUCTO Y ALCANTARILLADO EN MUNICIPIOS MENORES A 100.000 HAB</v>
          </cell>
        </row>
        <row r="1246">
          <cell r="B1246" t="str">
            <v>1200I039 INFORMACION URBANA DE CALIDAD DEL AGUA EN MUNICIPIOS MAYORES A 100.000 HAB</v>
          </cell>
        </row>
        <row r="1247">
          <cell r="B1247" t="str">
            <v>1200I040 INFORMACION URBANA DE CALIDAD DEL AGUA EN MUNICIPIOS MENORES A 100.000 HAB</v>
          </cell>
        </row>
        <row r="1248">
          <cell r="B1248" t="str">
            <v>1200I041 INFORMACION URBANA DE CONTINUIDAD DEL SERVICIO EN MUNICIPIOS MAYORES A 100.000 HAB</v>
          </cell>
        </row>
        <row r="1249">
          <cell r="B1249" t="str">
            <v>1200I042 INFORMACION URBANA DE CONTINUIDAD DEL SERVICIO N MUNICIPIOS MENORES A 100.000 HAB</v>
          </cell>
        </row>
        <row r="1250">
          <cell r="B1250" t="str">
            <v>1200I043 INFORMACION URBANA DE AGUA NO CONTABILIZADA EN MUNICIPIOS MAYORES A 100.000 HAB</v>
          </cell>
        </row>
        <row r="1251">
          <cell r="B1251" t="str">
            <v>1200I044 COBERTURA EN SERVICIO DE ENERGIA ELECTRICA GRANDES CIUDADES</v>
          </cell>
        </row>
        <row r="1252">
          <cell r="B1252" t="str">
            <v>1200I045 COBERTURA EN SERVICIO DE ENERGIA ELECTRICA EN CAPITALES Y MUNICIPIOS MAYORES A 100.000 HABITANTES</v>
          </cell>
        </row>
        <row r="1253">
          <cell r="B1253" t="str">
            <v>1200I046 COBERTURA EN SERVICIO DE ENERGIA ELECTRICA EN MUNICIPIOS ENTRE 30.000 Y 100.000 HABITANTES</v>
          </cell>
        </row>
        <row r="1254">
          <cell r="B1254" t="str">
            <v>1200I047 COBERTURA EN SERVICIO DE ENERGIA ELECTRICA EN MUNICIPIOS MENORES A 30.000 HABITANTES</v>
          </cell>
        </row>
        <row r="1255">
          <cell r="B1255" t="str">
            <v>1200I048 COBERTURA EN SERVICIO DE ENERGIA ELECTRICA EN ZONAS RURALES</v>
          </cell>
        </row>
        <row r="1256">
          <cell r="B1256" t="str">
            <v>13000000 SECTOR TRABAJO Y SEGURIDAD SOCIAL</v>
          </cell>
        </row>
        <row r="1257">
          <cell r="B1257" t="str">
            <v>1300I001 TASA DE DESNUTRICION GLOBAL</v>
          </cell>
        </row>
        <row r="1258">
          <cell r="B1258" t="str">
            <v>1300I002 TASA DE DESNUTRICION CRONICA</v>
          </cell>
        </row>
        <row r="1259">
          <cell r="B1259" t="str">
            <v>1300I003 TASA DE DESNUTRICION AGUDA</v>
          </cell>
        </row>
        <row r="1260">
          <cell r="B1260" t="str">
            <v>1300I004 CARTILLA ELABORADA</v>
          </cell>
        </row>
        <row r="1261">
          <cell r="B1261" t="str">
            <v>1300I005 CONVENIOS FIRMADOS</v>
          </cell>
        </row>
        <row r="1262">
          <cell r="B1262" t="str">
            <v>1300I006 MODELOS PEDAGOGICOS DESARROLLADOS</v>
          </cell>
        </row>
        <row r="1263">
          <cell r="B1263" t="str">
            <v>1300I007 INSTRUCTIVO DESARROLLADOS</v>
          </cell>
        </row>
        <row r="1264">
          <cell r="B1264" t="str">
            <v>1300I008 ACTOS CONMEMORATIVOS REALIZADOS</v>
          </cell>
        </row>
        <row r="1265">
          <cell r="B1265" t="str">
            <v>1300I009 DOCUMENTO DE MEMORIAS DESARROLLADOS</v>
          </cell>
        </row>
        <row r="1266">
          <cell r="B1266" t="str">
            <v>1300I010 EVENTO DESARROLLADOS</v>
          </cell>
        </row>
        <row r="1267">
          <cell r="B1267" t="str">
            <v>1300I011 REUNIONES DE LA COMISION PERMANENTE Y LAS DE SUS SUBCOMISIONES TEMATICAS</v>
          </cell>
        </row>
        <row r="1268">
          <cell r="B1268" t="str">
            <v>1300I012 REUNIONES DESARROLLADAS</v>
          </cell>
        </row>
        <row r="1269">
          <cell r="B1269" t="str">
            <v>1300I013 MANUAL ELABORADOS</v>
          </cell>
        </row>
        <row r="1270">
          <cell r="B1270" t="str">
            <v>1300I014 ALUMNOS CON APOYOS DE SOSTENIMIENTO</v>
          </cell>
        </row>
        <row r="1271">
          <cell r="B1271" t="str">
            <v>1300I015 CAPACITACION A LOS MIEMBROS DE LAS SUBCOMISIONES SOBRE POLITICA</v>
          </cell>
        </row>
        <row r="1272">
          <cell r="B1272" t="str">
            <v>1300I016 CREDITOS HIPOTECARIOS ASIGNADOS</v>
          </cell>
        </row>
        <row r="1273">
          <cell r="B1273" t="str">
            <v>1300I017 SEMINARIOS REALIZADOS</v>
          </cell>
        </row>
        <row r="1274">
          <cell r="B1274" t="str">
            <v>1300I018 DESEMPLEADOS INSCRITOS EN EL SISTEMA DE INFORMACION PARA EL EMPLEO DEL SENA, SIE, QUE LOGRAN REINSERTARSE EN EL MERCADO LABORAL</v>
          </cell>
        </row>
        <row r="1275">
          <cell r="B1275" t="str">
            <v>1300I019 CONSTRUCCION DE UN INSTRUMENTO DE CONTROL</v>
          </cell>
        </row>
        <row r="1276">
          <cell r="B1276" t="str">
            <v>1300I020 FUNCIONARIOS CAPACITADOS</v>
          </cell>
        </row>
        <row r="1277">
          <cell r="B1277" t="str">
            <v>1300I021 DESARROLLO DE BATERIAS DE INDICADORES PARA EL SECTOR</v>
          </cell>
        </row>
        <row r="1278">
          <cell r="B1278" t="str">
            <v>1300I022 RECAUDO APORTES PARAFISCALES</v>
          </cell>
        </row>
        <row r="1279">
          <cell r="B1279" t="str">
            <v>1300I023 SETS (PAQUETES, MATRICES, GRUPOS, KITS, ETC) BASICOS DE INDICADORES PARA MONITOREAR EL COMPORTAMIENTO DE LA PROBLEMATICA IDENTIFICADOS</v>
          </cell>
        </row>
        <row r="1280">
          <cell r="B1280" t="str">
            <v>1300I024 DISE¥O E IMPLEMENTACION DE UN SISTEMA DE INFORMACION SOBRE EL TRABAJO INFANTIL Y JUVENIL</v>
          </cell>
        </row>
        <row r="1281">
          <cell r="B1281" t="str">
            <v>1300I025 TASA ESPECIFICA DE PARTICIPACION LABORAL DE LOS MENORES DE 14 A¥OS</v>
          </cell>
        </row>
        <row r="1282">
          <cell r="B1282" t="str">
            <v>1300I026 GESTION DE RECURSOS - INVESTIGACION</v>
          </cell>
        </row>
        <row r="1283">
          <cell r="B1283" t="str">
            <v>1300I027 INICIATIVAS PRESENTADAS</v>
          </cell>
        </row>
        <row r="1284">
          <cell r="B1284" t="str">
            <v>1300I028 PROYECTO DE LEY SOBRE PROTECCION DE LOS DERECHOS DEL MENOR TRABAJADOR</v>
          </cell>
        </row>
        <row r="1285">
          <cell r="B1285" t="str">
            <v>1300I029 INVERSION EN PROYECTOS DE PROTECCION DE LOS DERECHOS DEL MENOR TRABAJADOR</v>
          </cell>
        </row>
        <row r="1286">
          <cell r="B1286" t="str">
            <v>1300I030 REFORMAS DEL CODIGO DEL MENOR EN COORDINACION CON LAS ENTES COMPETENTES ADELANTADAS</v>
          </cell>
        </row>
        <row r="1287">
          <cell r="B1287" t="str">
            <v>1300I031 DOCUMENTO ELABORADOS</v>
          </cell>
        </row>
        <row r="1288">
          <cell r="B1288" t="str">
            <v>1300I032 INFORMES PRESENTADOS DE ACUERDO A LA SOLICITUD A LA ENTIDAD</v>
          </cell>
        </row>
        <row r="1289">
          <cell r="B1289" t="str">
            <v>1300I033 ELABORACION DE LOS MAPAS DE RIESGOS DE LA CORRUPCION</v>
          </cell>
        </row>
        <row r="1290">
          <cell r="B1290" t="str">
            <v>1300I034 PORTAFOLIO DE INVERSIONES ELABORADOS</v>
          </cell>
        </row>
        <row r="1291">
          <cell r="B1291" t="str">
            <v>1300I035 CITACIONES A REUNIONES DEL COMITE COORDINADOR DE FONDO DE PENSIONES PUBLICAS, FOPEP REALIZADAS</v>
          </cell>
        </row>
        <row r="1292">
          <cell r="B1292" t="str">
            <v>1300I036 ACTAS DE COMITE COORDINADOR ELABORADAS</v>
          </cell>
        </row>
        <row r="1293">
          <cell r="B1293" t="str">
            <v>1300I037 REUNIONES DEL CONSEJO ASESOR DE FONDO DE PENSIONES PUBLICAS, FOPEP REALIZADAS</v>
          </cell>
        </row>
        <row r="1294">
          <cell r="B1294" t="str">
            <v>1300I038 CUMPLIMIENTO A RECOMENDACIONES</v>
          </cell>
        </row>
        <row r="1295">
          <cell r="B1295" t="str">
            <v>1300I039 CONVENIOS DIRIGIDOS A FORTALECER LA GESTION DE LAS PYMES REALIZADOS</v>
          </cell>
        </row>
        <row r="1296">
          <cell r="B1296" t="str">
            <v>1300I040 CONVENIOS  CON EL OBJETO DE FORTALECER EL COMPONENTE DE CONDICIONES DE TRABAJO, PRODUCTIVIDAD Y COMPETITIVIDAD REALIZADOS</v>
          </cell>
        </row>
        <row r="1297">
          <cell r="B1297" t="str">
            <v>1300I041 CONVENIOS CON EL OBJETO DE FORTALECER LA GESTION DE VIGILANCIA DE LOS DERECHOS DE LOS TRABAJADORES REALIZADOS.</v>
          </cell>
        </row>
        <row r="1298">
          <cell r="B1298" t="str">
            <v>1300I042 CONVENIOS CON EL OBJETO DE CAPACITAR SOBRE EL SGRP Y LEY 100</v>
          </cell>
        </row>
        <row r="1299">
          <cell r="B1299" t="str">
            <v>1300I043 CONVENIOS CON EL OBJETO DE FORTALECER LA GESTION LOCAL DE PROTECCION</v>
          </cell>
        </row>
        <row r="1300">
          <cell r="B1300" t="str">
            <v>1300I044 CONVENIOS  PARA FOMENTAR LA CREACION DE PROGRAMAS ACADEMICOS QUE BUSQUE LA FORMACION DE TALENTO HUMANO EN SALUD OCUPACIONAL (PREGRADO, POSTGRADO Y DIPLOMADOS) REALIZADOS</v>
          </cell>
        </row>
        <row r="1301">
          <cell r="B1301" t="str">
            <v>1300I045 DOCENTES DE CENTROS EDUCATIVOS CON PROGRAMAS DE SALUD OCUPACIONAL</v>
          </cell>
        </row>
        <row r="1302">
          <cell r="B1302" t="str">
            <v>1300I046 CONVENIOS  PARA REALIZAR LA CAPACITACION SOBRE SISTEMAS DE GESTION EN SALUD</v>
          </cell>
        </row>
        <row r="1303">
          <cell r="B1303" t="str">
            <v>1300I047 PROGRAMAS EDUCATIVOS DIRIGIDOS (CON EL OBJETO DE CONSOLIDAR LA GESTION DE LOS COPASOS DESARROLLADOS)</v>
          </cell>
        </row>
        <row r="1304">
          <cell r="B1304" t="str">
            <v>1300I048 COMITES PARITARIOS ACTIVOS ENTRELAZADOS POR REGION Y ACTIVIDAD</v>
          </cell>
        </row>
        <row r="1305">
          <cell r="B1305" t="str">
            <v>1300I049 CAPACITAR A FUNCIONARIOS</v>
          </cell>
        </row>
        <row r="1306">
          <cell r="B1306" t="str">
            <v>1300I050 VALIDACION DE LOS MODELOS PEDAGOGICOS</v>
          </cell>
        </row>
        <row r="1307">
          <cell r="B1307" t="str">
            <v>1300I051 ELABORACION DEL PLAN NACIONAL Y LOS PLANES REGIONALES DE TRABAJO</v>
          </cell>
        </row>
        <row r="1308">
          <cell r="B1308" t="str">
            <v>1300I052 IMPLEMENTACION DEL SISTEMA DE INFORMACION</v>
          </cell>
        </row>
        <row r="1309">
          <cell r="B1309" t="str">
            <v>1300I053 DESARROLLO DE ESTRATEGIAS PARA FORTALECER LA GESTION DEL CONSEJO NACIONAL DE RIESGOS PROFESIONAL</v>
          </cell>
        </row>
        <row r="1310">
          <cell r="B1310" t="str">
            <v>1300I054 DOCUMENTO SOBRE LINEAMIENTOS A SEGUIR EN LOS SISTEMAS DE GARANTIA DE CALIDAD</v>
          </cell>
        </row>
        <row r="1311">
          <cell r="B1311" t="str">
            <v>1300I055 CONVENIO MINISTERIO DE TRABAJO Y SEGURIDAD SOCIAL CON LA DIRECCION DEL SGRP (CON EL FIN DE FORTALECER LA DIRECCION DEL SGRP Y DEL SECTOR SALUD)</v>
          </cell>
        </row>
        <row r="1312">
          <cell r="B1312" t="str">
            <v>1300I056 ENCUENTROS NACIONALES DE DIRECTORES TERRITORIALES DE TRABAJO Y DE DIRECTORES TERRITORIALES DE SALUD REALIZADOS</v>
          </cell>
        </row>
        <row r="1313">
          <cell r="B1313" t="str">
            <v>1300I057 PROYECTO DE RESOLUCION ELABORADOS PARA INSTITUCIONALIZAR "EL DIA NACIONAL DE LA SALUD EN EL MUNDO DEL TRABAJO"</v>
          </cell>
        </row>
        <row r="1314">
          <cell r="B1314" t="str">
            <v>1300I058 PROYECTO DE RESOLUCION ELABORADOS PARA INSTITUCIONALIZAR "EL DIA NACIONAL DE LA SALUD EN EL MUNDO DEL TRABAJO" EN LAS 34 DIRECCIONES TERRITORIALES</v>
          </cell>
        </row>
        <row r="1315">
          <cell r="B1315" t="str">
            <v>1300I059 PROYECTO DECRETO PARA AFILIACION DE ESTUDIANTES AL SGRP ELABORADOS</v>
          </cell>
        </row>
        <row r="1316">
          <cell r="B1316" t="str">
            <v>1300I060 PROYECTO DECRETO PARA AFILIACION DE TRABAJADORES INDEPENDIENTES AL SGRP ELABORADOS</v>
          </cell>
        </row>
        <row r="1317">
          <cell r="B1317" t="str">
            <v>1300I061 PROGRAMAS DE PROMOCION Y PREVENCION EN LOS SECTORES INFORMAL, URBANO Y RURAL</v>
          </cell>
        </row>
        <row r="1318">
          <cell r="B1318" t="str">
            <v>1300I062 REVISION Y REFORMA DEL CODIGO DEL MENOR EN ASPECTOS QUE CORRESPONDEN A SALUD OCUPACIONAL</v>
          </cell>
        </row>
        <row r="1319">
          <cell r="B1319" t="str">
            <v>1300I063 REPRODUCCION Y DISTRIBUCION DEL VIDEO PEQUE¥AS HISTORIAS INFANTILES</v>
          </cell>
        </row>
        <row r="1320">
          <cell r="B1320" t="str">
            <v>1300I064 CONVENIOS MINISTERIO DE TRABAJO VS SUPERBANCARIA</v>
          </cell>
        </row>
        <row r="1321">
          <cell r="B1321" t="str">
            <v>1300I065 VISITAS A LAS ADMINISTRADORA DE RIESGOS PROFESONALES, ARPS PARA ANALISIS DEL APORTE FINANCIERO</v>
          </cell>
        </row>
        <row r="1322">
          <cell r="B1322" t="str">
            <v>1300I066 ELABORACION DE ESTUDIOS PILOTO DE EVASION Y ELUSION</v>
          </cell>
        </row>
        <row r="1323">
          <cell r="B1323" t="str">
            <v>1300I067 REALIZACION DEL PROYECTO DE REGLAMENTACION DEL CONVENIO 161 DE LA OIT</v>
          </cell>
        </row>
        <row r="1324">
          <cell r="B1324" t="str">
            <v>1300I068 IMPLEMENTACION DE LOS OBSERVATORIOS TERRITORIALES EN EL AREA LABORAL Y DE SEGURIDAD SOCIAL</v>
          </cell>
        </row>
        <row r="1325">
          <cell r="B1325" t="str">
            <v>1300I069 LEVANTAMIENTO REGIONAL DEL INVENTARIO DE INFRAESTRUCTURA, RECURSO HUMANA, EQUIPO TECNICO Y FISICO.</v>
          </cell>
        </row>
        <row r="1326">
          <cell r="B1326" t="str">
            <v>1300I070 PROYECTO NORMA SOBRE PROMOCION Y PREVENCION</v>
          </cell>
        </row>
        <row r="1327">
          <cell r="B1327" t="str">
            <v>1300I071 DISE¥O Y PRUEBA DE APLICATIVOS DEL SISTEMA DE VIGILANCIA EPIDEMIOLOGICA IMPLEMENTADOS</v>
          </cell>
        </row>
        <row r="1328">
          <cell r="B1328" t="str">
            <v>1300I072 ELABORACION NORMA DE REFORMA DE LA CLASIFICACION DE ACTIVIDADES ECONOMICAS ESTABLECIDAS EN EL DECRETO 2100 DE 1995</v>
          </cell>
        </row>
        <row r="1329">
          <cell r="B1329" t="str">
            <v>1300I073 PROYECTO DE NORMAS DE VIGILANCIA EPIDEMIOLOGICA EN ACTIVIDADES DE ALTO RIESGO (COMPROMISO) DESARROLLADOS</v>
          </cell>
        </row>
        <row r="1330">
          <cell r="B1330" t="str">
            <v>1300I074 PROYECTOS DE REGLAMENTACION DEL CONVENIO 162 DESARROLLADOS</v>
          </cell>
        </row>
        <row r="1331">
          <cell r="B1331" t="str">
            <v>1300I075 CONVENIOS MINISTERIO DE TRABAJO Y SEGURIDAD SOCIAL CON INSTITUTO NACIONAL DE CANCEROLOGICA (CON EL OBJETO DE ESTABLECER UN REGISTRO POBLACIONAL DE CANCER OCUPACIONAL)</v>
          </cell>
        </row>
        <row r="1332">
          <cell r="B1332" t="str">
            <v>1300I076 PROYECTO SOBRE REGLAMENTACION DEL SISTEMA DE JCI REALIZADOS</v>
          </cell>
        </row>
        <row r="1333">
          <cell r="B1333" t="str">
            <v>1300I077 JUNTAS DE CALIFICACION DE INVALIDEZ CONFORMADAS Y CAPACITADAS</v>
          </cell>
        </row>
        <row r="1334">
          <cell r="B1334" t="str">
            <v>1300I078 PROYECTO NORMA SOBRE REHABILITACION PROFESIONAL ELABORADOS</v>
          </cell>
        </row>
        <row r="1335">
          <cell r="B1335" t="str">
            <v>1300I079 PROYECTO MANUAL DE REHABILITACION PROFESIONAL ELABORADOS</v>
          </cell>
        </row>
        <row r="1336">
          <cell r="B1336" t="str">
            <v>1300I080 PROYECTO PARA MEDIR LA EFICACIA DE LOS PROCESOS DE REINTEGRO LABORAL DE LAS PERSONAS VICTIMAS DE ATEP ELABORADOS</v>
          </cell>
        </row>
        <row r="1337">
          <cell r="B1337" t="str">
            <v>1300I081 MEMORIAS DIFUNDIDAS</v>
          </cell>
        </row>
        <row r="1338">
          <cell r="B1338" t="str">
            <v>1300I082 OBSERVATORIOS PROMOVIDOS</v>
          </cell>
        </row>
        <row r="1339">
          <cell r="B1339" t="str">
            <v>1300I083 APLICACIONES DEL SUBSISTEMA DE INFORMACION DE LAS DIRECCIONES GENERALES DE EMPLEO</v>
          </cell>
        </row>
        <row r="1340">
          <cell r="B1340" t="str">
            <v>1300I084 DOCUMENTO-TECNICO DE SOPORTE DE LAS DISCUSIONES QUE EN MATERIA DE POLITICA SALARIAL, EMPLEO E INGRESOS ELABORADOS</v>
          </cell>
        </row>
        <row r="1341">
          <cell r="B1341" t="str">
            <v>1300I085 INFORMES TRIMESTRALES DEL MONITOREO DE MERCADO DE TRABAJO CON BASE EN LAS ESTADISTICAS DEL DANE, ELABORADOS</v>
          </cell>
        </row>
        <row r="1342">
          <cell r="B1342" t="str">
            <v>1300I086 REPORTE INFORMATIVO DEL COMPORTAMIENTO DEL MERCADO DE TRABAJO CON BASE EN LA ENCUESTA CONTINUA DE HOGARES DEL DANE, ELABORADOS</v>
          </cell>
        </row>
        <row r="1343">
          <cell r="B1343" t="str">
            <v>1300I087 SISTEMATIZACION DE INFORMACION SOBRE PROGRAMAS DE EMPLEO A NIVEL MUNICIPAL</v>
          </cell>
        </row>
        <row r="1344">
          <cell r="B1344" t="str">
            <v>1300I088 ACTUALIZACION DEL SISTEMA DE MERCADOS LABORALES PARA AMERICA LATINA, SISMEL</v>
          </cell>
        </row>
        <row r="1345">
          <cell r="B1345" t="str">
            <v>1300I089 LANZAMIENTO DEL PROGRAMA DE MEJORAMIENTO DE LA PRODUCTIVIDAD EN LA EMPRESA Y DEL SOFTWARE DE MEDICION, SIMPROD 2.0 (A TRAVES DE VIDEOCONFERENCIA NACIONAL CONJUNTAMENTE CON EL SENA)</v>
          </cell>
        </row>
        <row r="1346">
          <cell r="B1346" t="str">
            <v>1300I090 ASESORES DE DESARROLLO EMPRESA CAPACITADOS</v>
          </cell>
        </row>
        <row r="1347">
          <cell r="B1347" t="str">
            <v>1300I091 ASESORES DE DESARROLLO EMPRESA A NIVEL REGIONAL CAPACITADOS</v>
          </cell>
        </row>
        <row r="1348">
          <cell r="B1348" t="str">
            <v>1300I092 DOCUMENTOS ELABORADOS</v>
          </cell>
        </row>
        <row r="1349">
          <cell r="B1349" t="str">
            <v>1300I093 REUNIONES DE COORDINACION</v>
          </cell>
        </row>
        <row r="1350">
          <cell r="B1350" t="str">
            <v>1300I094 CREACION COMITE INTERINSTITUCIONAL</v>
          </cell>
        </row>
        <row r="1351">
          <cell r="B1351" t="str">
            <v>1300I095 REALIZACION SEMINARIOS INTERNACIONALES SOBRE COMPETITIVIDAD Y RELACIONES LABORALES</v>
          </cell>
        </row>
        <row r="1352">
          <cell r="B1352" t="str">
            <v>1300I096 CONFORMACION DE LOS CONSEJOS TERRITORIAL DE EMPLEO, CTE A NIVEL REGIONAL Y LOCAL</v>
          </cell>
        </row>
        <row r="1353">
          <cell r="B1353" t="str">
            <v>1300I097 ASISTENCIA TECNICA Y SEGUIMIENTO A LOS PROGRAMAS DE EMPLEO DE LAS ADMINISTRACIONES TERRITORIALES</v>
          </cell>
        </row>
        <row r="1354">
          <cell r="B1354" t="str">
            <v>1300I098 DISE¥AR Y APLICAR UN SISTEMA DE SEGUIMIENTO A LA GESTION DE LOS CONSEJOS TERRITORIALES DE EMPLEO, CTE</v>
          </cell>
        </row>
        <row r="1355">
          <cell r="B1355" t="str">
            <v>1300I099 CONVENIOS EJECUTADOS PARA IMPULSAR LA APLICACION DE LAS INICIATIVAS LOCALES DE EMPLEO, ILES</v>
          </cell>
        </row>
        <row r="1356">
          <cell r="B1356" t="str">
            <v>1300I100 CONVENIOS PARA IMPULSAR PROCESOS DE CONCERTACION PUBLICO-PRIVADA REGIONAL Y LOCAL PARA DESARROLLAR INVESTIGACIONES SOBRE EL COMPORTAMIENTO DEL MERCADO DE TRABAJO</v>
          </cell>
        </row>
        <row r="1357">
          <cell r="B1357" t="str">
            <v>1300I101 DOCUMENTO TECNICO PEDAGOGICO PARA EL PROCESO DE FORMACION</v>
          </cell>
        </row>
        <row r="1358">
          <cell r="B1358" t="str">
            <v>1300I102 OBSERVATORIOS PROMOVIDOS PARA IMPULSAR INSTANCIA DE RECOLECCION Y PROCESAMIENTO DE INFORMACION ESTADISTICA LABORAL A NIVEL REGIONAL Y LOCAL</v>
          </cell>
        </row>
        <row r="1359">
          <cell r="B1359" t="str">
            <v>1300I103 VISITAS PARA COORDINAR EL PROGRAMA DE VIGILANCIA Y CONTROL DIRIGIDO A LAS EMPRESAS QUE OCUPAN MANO DE OBRA EXTRANJERA</v>
          </cell>
        </row>
        <row r="1360">
          <cell r="B1360" t="str">
            <v>1300I104 BOLETINES ELABORADOS PARA REGISTRAR, ANALIZAR ESTADISTICAS Y PUBLICAR UN BOLETIN SOBRE EL COMPORTAMIENTO DE LA MANO DE OBRA EXTRANJERA</v>
          </cell>
        </row>
        <row r="1361">
          <cell r="B1361" t="str">
            <v>1300I105 ACTAS DE PARTICIPACION Y SEGUIMIENTO DE LAS REUNIONES DE COMITE TECNICO BINACIONAL DE LA COMISION PRESIDENCIAL Y ASUNTOS FRONTERIZOS COLOMBO-VENEZOLANA Y COLOMBO-ECUATORIANA</v>
          </cell>
        </row>
        <row r="1362">
          <cell r="B1362" t="str">
            <v>1300I106 ACTAS DE PARTICIPACION Y SEGUIMIENTO DE LAS REUNIONES DE LA COMISION NACIONAL DE MIGRACION</v>
          </cell>
        </row>
        <row r="1363">
          <cell r="B1363" t="str">
            <v>1300I107 ELABORAR Y ACTUALIZAR EL REGLAMENTO INTERNO DE TRABAJO Y REGLAMENTO DE HIGIENE Y SEGURIDAD INDUSTRIAL DE LAS EMPRESAS DE SERVICIOS TEMPORALES</v>
          </cell>
        </row>
        <row r="1364">
          <cell r="B1364" t="str">
            <v>1300I108 ASISTENCIA TECNICA A MUNICIPIOS Y DEPARTAMENTOS</v>
          </cell>
        </row>
        <row r="1365">
          <cell r="B1365" t="str">
            <v>1300I109 DOCUMENTO PROPUESTA</v>
          </cell>
        </row>
        <row r="1366">
          <cell r="B1366" t="str">
            <v>1300I110 PROGRAMAS DISE¥ADOS</v>
          </cell>
        </row>
        <row r="1367">
          <cell r="B1367" t="str">
            <v>1300I111 REUNIONES ASISTIDAS</v>
          </cell>
        </row>
        <row r="1368">
          <cell r="B1368" t="str">
            <v>1300I112 DOCUMENTO PROPUESTA</v>
          </cell>
        </row>
        <row r="1369">
          <cell r="B1369" t="str">
            <v>1300I113 ASISTENCIA TECNICA A LOS COMITES</v>
          </cell>
        </row>
        <row r="1370">
          <cell r="B1370" t="str">
            <v>1300I114 SEMINARIOS NACIONALES DE FOMENTO A LA ECONOMIA SOCIAL Y SOLIDARIA</v>
          </cell>
        </row>
        <row r="1371">
          <cell r="B1371" t="str">
            <v>1300I115 CONGRESOS NACIONALES DE FOMENTO A LA ECONOMIA SOCIAL Y SOLIDARIA</v>
          </cell>
        </row>
        <row r="1372">
          <cell r="B1372" t="str">
            <v>1300I116 CONGRESO INTERNACIONALES DE FOMENTO A LA ECONOMIA SOCIAL Y SOLIDARIA</v>
          </cell>
        </row>
        <row r="1373">
          <cell r="B1373" t="str">
            <v>1300I117 CONVENIO FIRMADO INTERINSTITUCIONAL PARA LA PRIMERA CADENA PRODUCTIVA DEL ACHIRA</v>
          </cell>
        </row>
        <row r="1374">
          <cell r="B1374" t="str">
            <v>1300I118 ORGANIZACION Y ESTRUCTURACION DE UN BANCO DE PROYECTOS DE EMPLEO</v>
          </cell>
        </row>
        <row r="1375">
          <cell r="B1375" t="str">
            <v>1300I119 CREACION DE UN FONDO DE SOLIDARIDAD SOCIAL PARA ESTIMULAR EL EMPLEO</v>
          </cell>
        </row>
        <row r="1376">
          <cell r="B1376" t="str">
            <v>1300I120 REUNIONES PARA COORDINACION CON EL INSTITUTO COLOMBIANO DE BIENESTAR FAMILIAR Y EL SENA, TERMINAR EL PROGRAMAS DE FORTALECIMIENTO Y CREACION DE LAS COOPERATIVAS MULTIACTIVAS PARA LAS MADRES COMUNITARIAS Y MUJER</v>
          </cell>
        </row>
        <row r="1377">
          <cell r="B1377" t="str">
            <v>1300I121 REUNIONES DE COORDINACION PARA ESTUDIAR LA PROPUESTA DEL PROGRAMA DE VIVIENDA PARA LAS MUJERES CABEZA DE FAMILIA MEDIANTE LA AUTOCONSTRUCCION</v>
          </cell>
        </row>
        <row r="1378">
          <cell r="B1378" t="str">
            <v>1300I122 ASISTENCIA TECNICA A GRUPOS DE MUJERES</v>
          </cell>
        </row>
        <row r="1379">
          <cell r="B1379" t="str">
            <v>1300I123 DOCUMENTO TECNICO PEDAGOGICO PARA EL PROCESO DE FORMACION</v>
          </cell>
        </row>
        <row r="1380">
          <cell r="B1380" t="str">
            <v>1300I124 DOCUMENTO PROPUESTA</v>
          </cell>
        </row>
        <row r="1381">
          <cell r="B1381" t="str">
            <v>1300I125 DOCUMENTO INICIATIVAS</v>
          </cell>
        </row>
        <row r="1382">
          <cell r="B1382" t="str">
            <v>1300I126 REUNIONES REALIZADAS CON EL PROGRAMA COLOMBIA JOVEN PARA TRABAJAR A NIVEL INSTITUCIONAL LOS PROGRAMAS DE JOVENES EMPRESARIOS</v>
          </cell>
        </row>
        <row r="1383">
          <cell r="B1383" t="str">
            <v>1300I127 SEMINARIOS SOBRE EL PROGRAMA DE DISCAPACIDADES E INICIATIVAS LOCALES DE EMPLEO</v>
          </cell>
        </row>
        <row r="1384">
          <cell r="B1384" t="str">
            <v>1300I128 DOCUMENTO TECNICO PROPUESTA PARA EL DESARROLLADO EN COORDINACION CON  LOS INTEGRANTES DEL COMITE ELABORAR UN DOCUMENTO DE POLITICAS SOBRE DISCAPACIDAD CORRESPONDIENTE AL AREA DE INTEGRACION LABORAL</v>
          </cell>
        </row>
        <row r="1385">
          <cell r="B1385" t="str">
            <v>1300I129 DOCUMENTO PROPUESTA PARA LA COORDINACION CON LOS INTEGRANTES DEL COMITE ELABORAR UN DOCUMENTO DE POLITICAS SOBRE DISCAPACIDAD CORRESPONDIENTE AL AREA DE INTEGRACION LABORAL</v>
          </cell>
        </row>
        <row r="1386">
          <cell r="B1386" t="str">
            <v>1300I130 RECURSOS RECUPERADOS PARA FINANCIACION DEL SISTEMA DE SEGURIDAD.</v>
          </cell>
        </row>
        <row r="1387">
          <cell r="B1387" t="str">
            <v>1300I131 NUMERO DE MIPYMES</v>
          </cell>
        </row>
        <row r="1388">
          <cell r="B1388" t="str">
            <v>1300I132 EMPLEOS GENERADOS POR LAS MIPYME</v>
          </cell>
        </row>
        <row r="1389">
          <cell r="B1389" t="str">
            <v>1300I133 EXPORTACIONES REALIZADAS POR LAS MIPYMES</v>
          </cell>
        </row>
        <row r="1390">
          <cell r="B1390" t="str">
            <v>1300I134 EMPRESAS BENEFICIADAS A TRAVES DEL FONDO COLOMBIANO DE MODERNIZACION Y DESARROLLO TECNOLOGICO DE LAS MIPYME, FOMIPYME</v>
          </cell>
        </row>
        <row r="1391">
          <cell r="B1391" t="str">
            <v>1300I135 MONTO DE LOS RECURSOS DESEMBOLSADOS POR LOS PROGRAMAS Y SERVICIOS NO FINANCIEROS PARA EL DESARROLLO DE LA MIPYME</v>
          </cell>
        </row>
        <row r="1392">
          <cell r="B1392" t="str">
            <v>1300I136 MIPYMES CON CREDITO GARANTIZADO RESPECTO AL TOTAL DE EMPRESAS</v>
          </cell>
        </row>
        <row r="1393">
          <cell r="B1393" t="str">
            <v>1300I137 MIPYMES CON CREDITO GARANTIZADO RESPECTO AL TOTAL DE CREDITOS</v>
          </cell>
        </row>
        <row r="1394">
          <cell r="B1394" t="str">
            <v>1300I138 BENEFICIARIOS DE LA CORPORACION PARA EL DESARROLLO DE MICROEMPRESAS</v>
          </cell>
        </row>
        <row r="1395">
          <cell r="B1395" t="str">
            <v>1300I139 MIPYMES VINCULADAS A PROGRAMAS DE ASEGURAMIENTO DE LA CALIDAD Y PROGRAMAS DE MEJORAMIENTO CONTINUO</v>
          </cell>
        </row>
        <row r="1396">
          <cell r="B1396" t="str">
            <v>1300I140 MINICADENAS PRODUCTIVAS ORGANIZADAS Y CON PROGRAMAS DE COMPETITIVIDAD EN MARCHA</v>
          </cell>
        </row>
        <row r="1397">
          <cell r="B1397" t="str">
            <v>1300I141 PROYECTOS DE INNOVACION Y/O TECNOLOGICOS DE LOS SECTORES PRODUCTIVOS CON COFINANCIACION DEL FONDO COLOMBIANO DE MODERNIZACION Y DESARROLLO TECNOLOGICO DE LAS MIPYME, FOMIPYME</v>
          </cell>
        </row>
        <row r="1398">
          <cell r="B1398" t="str">
            <v>1300I142 PATENTES, MODELOS Y DISE¥OS INDUSTRIALES CONCEDIDOS</v>
          </cell>
        </row>
        <row r="1399">
          <cell r="B1399" t="str">
            <v>1300I143 EMPRESAS BENEFICIADAS POR EL INSTITUTO DE FOMENTO INDUSTRIAL, IFI (BANCA DE PRIMER Y SEGUNDO PISO)</v>
          </cell>
        </row>
        <row r="1400">
          <cell r="B1400" t="str">
            <v>1300I144 CREDITOS GARANTIZADOS POR EL SISTEMA NACIONAL DE GARANTIAS</v>
          </cell>
        </row>
        <row r="1401">
          <cell r="B1401" t="str">
            <v>1300I145 VALOR CREDITOS GARANTIZADOS POR EL SISTEMA NACIONAL DE GARANTIAS</v>
          </cell>
        </row>
        <row r="1402">
          <cell r="B1402" t="str">
            <v>1300I146 JOVENES TRABAJADORES ENTRE 10 Y 14 A¥OS</v>
          </cell>
        </row>
        <row r="1403">
          <cell r="B1403" t="str">
            <v>1300I147 NIVEL DE COMPROMISOS CUMPLIDOS DE LA DECLARACION DE CARTAGENA SOBRE ERRADICACION DE TRABAJO INFANTIL</v>
          </cell>
        </row>
        <row r="1404">
          <cell r="B1404" t="str">
            <v>1300I148 TASA DE DESEMPLEO EN SIETE AREAS PRODUCTIVAS</v>
          </cell>
        </row>
        <row r="1405">
          <cell r="B1405" t="str">
            <v>1300I149 TASA DE OCUPACION SIETE AREAS</v>
          </cell>
        </row>
        <row r="1406">
          <cell r="B1406" t="str">
            <v>1300I150 TASA DE OCUPACION NACIONAL</v>
          </cell>
        </row>
        <row r="1407">
          <cell r="B1407" t="str">
            <v>1300I151 TASA DE SUBEMPLEO</v>
          </cell>
        </row>
        <row r="1408">
          <cell r="B1408" t="str">
            <v>1300I152 TASA DE SUBEMPLEO NACIONAL</v>
          </cell>
        </row>
        <row r="1409">
          <cell r="B1409" t="str">
            <v>1300I153 TASA DE DESEMPLEO NACIONAL</v>
          </cell>
        </row>
        <row r="1410">
          <cell r="B1410" t="str">
            <v>1300I154 EMPLEOS CREADOS</v>
          </cell>
        </row>
        <row r="1411">
          <cell r="B1411" t="str">
            <v>1300I155 EMPLEOS CREADOS TOTAL NACIONAL</v>
          </cell>
        </row>
        <row r="1412">
          <cell r="B1412" t="str">
            <v>1300I156 EMPLEOS CREADOS POR REGION DEL TOTAL NACIONAL</v>
          </cell>
        </row>
        <row r="1413">
          <cell r="B1413" t="str">
            <v>1300I157 OCUPACION POR REGION</v>
          </cell>
        </row>
        <row r="1414">
          <cell r="B1414" t="str">
            <v>1300I158 DESEMPLEO POR REGION</v>
          </cell>
        </row>
        <row r="1415">
          <cell r="B1415" t="str">
            <v>1300I159 NUMERO DE EMPLEOS GENERADOS POR EMPLEO EN ACCION PROYECTOS COMUNITARIOS</v>
          </cell>
        </row>
        <row r="1416">
          <cell r="B1416" t="str">
            <v>1300I160 NUMERO DE EMPLEOS GENERADOS POR VIAS PARA LA PAZ</v>
          </cell>
        </row>
        <row r="1417">
          <cell r="B1417" t="str">
            <v>1300I161 INGRESO PROMEDIO ANUAL DE LOS BENEFICIARIOS DIRECTOS (EMPLEO EN ACCION-PROYECTOS COMUNITARIOS).</v>
          </cell>
        </row>
        <row r="1418">
          <cell r="B1418" t="str">
            <v>1300I162 CAMBIO NETO EN PROMOCION DE GRADOS DE NI¥OS QUE PERTENECEN AL PROGRAMA "FAMILIAS EN ACCION"</v>
          </cell>
        </row>
        <row r="1419">
          <cell r="B1419" t="str">
            <v>1300I163 NUMERO DE JOVENES INGRESADOS AL PROGRAMA "JOVENES EN ACCION"</v>
          </cell>
        </row>
        <row r="1420">
          <cell r="B1420" t="str">
            <v>1300I164 Empresas promovidas por el Fondo Emprender - FE</v>
          </cell>
        </row>
        <row r="1421">
          <cell r="B1421" t="str">
            <v>1300I165 Empleos generados en empresas promovidas por el Fondo Emprender</v>
          </cell>
        </row>
        <row r="1422">
          <cell r="B1422" t="str">
            <v>1300I166 Nro. de empresas de econom¡a solidaria constituidas</v>
          </cell>
        </row>
        <row r="1423">
          <cell r="B1423" t="str">
            <v>1300I167 J¢venes Rurales matriculados</v>
          </cell>
        </row>
        <row r="1424">
          <cell r="B1424" t="str">
            <v>1300I168 J¢venes Rurales graduados</v>
          </cell>
        </row>
        <row r="1425">
          <cell r="B1425" t="str">
            <v>1300I169 Alumnos Matriculados en el Programa J¢venes en Acci¢n</v>
          </cell>
        </row>
        <row r="1426">
          <cell r="B1426" t="str">
            <v>1300I170 Empleos nuevos en nuevas empresas generadas por el Sistema Nacional de Incubaci¢n</v>
          </cell>
        </row>
        <row r="1427">
          <cell r="B1427" t="str">
            <v>1300I171 Nuevas incubadoras en el Sistema Nacional de Incubaci¢n</v>
          </cell>
        </row>
        <row r="1428">
          <cell r="B1428" t="str">
            <v>1300I172 Empresas generadas en el Sistema Nacional de Incubaci¢n</v>
          </cell>
        </row>
        <row r="1429">
          <cell r="B1429" t="str">
            <v>1300I173 Ventas Nacionales generadas por el Sistema Nacional de Incubaci¢n</v>
          </cell>
        </row>
        <row r="1430">
          <cell r="B1430" t="str">
            <v>1300I174 Colocaciones directas de las vacantes reportadas en Centros de Informaci¢n para el empleo</v>
          </cell>
        </row>
        <row r="1431">
          <cell r="B1431" t="str">
            <v>1300I175 Contratos de aprendizaje regulados en las empresas</v>
          </cell>
        </row>
        <row r="1432">
          <cell r="B1432" t="str">
            <v>1300I176 Alumnos con contrato de aprendizaje</v>
          </cell>
        </row>
        <row r="1433">
          <cell r="B1433" t="str">
            <v>1300I177 Beneficiarios en el Programa de Adaptaci¢n Laboral - PAL, para funcionarios desvinculados del Estado</v>
          </cell>
        </row>
        <row r="1434">
          <cell r="B1434" t="str">
            <v>1300I178 Empleos Generados en el Programa de Adaptaci¢n Laboral.(PAL)</v>
          </cell>
        </row>
        <row r="1435">
          <cell r="B1435" t="str">
            <v>1300I179 Unidades Productivas creadas por beneficiarios del Programa de Adaptaci¢n Laboral.</v>
          </cell>
        </row>
        <row r="1436">
          <cell r="B1436" t="str">
            <v>1300I180 Unidades Productivas generadas por Poblaciones Especiales</v>
          </cell>
        </row>
        <row r="1437">
          <cell r="B1437" t="str">
            <v>1300I181 Alumnos matriculados en Cursos de formaci¢n Virtual</v>
          </cell>
        </row>
        <row r="1438">
          <cell r="B1438" t="str">
            <v>1300I182 Funcionarios del SENA  en programas de educaci¢n formal y no formal</v>
          </cell>
        </row>
        <row r="1439">
          <cell r="B1439" t="str">
            <v>1300I183 Funcionarios beneficiados con programas de educaci¢n formal   (Pregrado y post-grado).</v>
          </cell>
        </row>
        <row r="1440">
          <cell r="B1440" t="str">
            <v>1300I184 Empresas con programas de formaci¢n autorizados y con reembolsos de aportes parafiscales realizados por el SENA</v>
          </cell>
        </row>
        <row r="1441">
          <cell r="B1441" t="str">
            <v>1300I185 Alumnos formados en tecnolog¡as de punta a nivel internacional.</v>
          </cell>
        </row>
        <row r="1442">
          <cell r="B1442" t="str">
            <v>1300I186 Funcionarios formados en tecnolog¡as de punta en el exterior</v>
          </cell>
        </row>
        <row r="1443">
          <cell r="B1443" t="str">
            <v>1300I187 PERSONAS CAPACITADAS</v>
          </cell>
        </row>
        <row r="1444">
          <cell r="B1444" t="str">
            <v>14000000 SECTOR VIVIENDA Y DESARROLLO URBANO</v>
          </cell>
        </row>
        <row r="1445">
          <cell r="B1445" t="str">
            <v>1400I001 PREDIOS MEJORADOS POR METODOS DE AUTOCONSTRUCCION</v>
          </cell>
        </row>
        <row r="1446">
          <cell r="B1446" t="str">
            <v>1400I002 FAMILIAS ATENDIDAS CON PROYECTOS DE VIVIENDA</v>
          </cell>
        </row>
        <row r="1447">
          <cell r="B1447" t="str">
            <v>1400I003 BARRIOS ATENDIDOS CON PROYECTOS DE VIVIENDA DE INTERES SOCIAL</v>
          </cell>
        </row>
        <row r="1448">
          <cell r="B1448" t="str">
            <v>1400I004 MUNICIPIOS CON APLICACION DE INSTRUMENTOS DE GESTION Y FINANCIACION</v>
          </cell>
        </row>
        <row r="1449">
          <cell r="B1449" t="str">
            <v>1400I005 MUNICIPIOS CON PROYECTOS DE REUBICACION DE VIVIENDAS</v>
          </cell>
        </row>
        <row r="1450">
          <cell r="B1450" t="str">
            <v>1400I006 SUBSIDIOS DESEMBOLSADOS</v>
          </cell>
        </row>
        <row r="1451">
          <cell r="B1451" t="str">
            <v>1400I007 PREDIOS TITULADOS</v>
          </cell>
        </row>
        <row r="1452">
          <cell r="B1452" t="str">
            <v>1400I008 CONSULTAS REALIZADAS AL SISTEMA DE INFORMACION DE LA ENTIDAD</v>
          </cell>
        </row>
        <row r="1453">
          <cell r="B1453" t="str">
            <v>1400I009 MUNICIPIOS CON APLICACION DE NORMAS DE CALIDAD DE VIVIENDA</v>
          </cell>
        </row>
        <row r="1454">
          <cell r="B1454" t="str">
            <v>1400I010 DISMINUCION EN TIEMPO DE TRANSPORTE INTRA URBANO PARA GRANDES CIUDADES</v>
          </cell>
        </row>
        <row r="1455">
          <cell r="B1455" t="str">
            <v>1400I011 SUBSIDIOS ASIGNADOS (POR EL INURBE, LAS CAJAS DE COMPENSACION FAMILIAR, LA CPVM Y EL BANCO AGRARIO)</v>
          </cell>
        </row>
        <row r="1456">
          <cell r="B1456" t="str">
            <v>1400I012 SUBSIDIOS ASIGNADOS POR EL INURBE</v>
          </cell>
        </row>
        <row r="1457">
          <cell r="B1457" t="str">
            <v>1400I013 SUBSIDIOS ASIGNADOS POR LAS CAJAS DE COMPENSACION FAMILIAR</v>
          </cell>
        </row>
        <row r="1458">
          <cell r="B1458" t="str">
            <v>1400I014 SUBSIDIOS ASIGNADOS POR LA CPVM</v>
          </cell>
        </row>
        <row r="1459">
          <cell r="B1459" t="str">
            <v>1400I015 SUBSIDIOS ASIGNADOS POR EL BANCO AGRARIO</v>
          </cell>
        </row>
        <row r="1460">
          <cell r="B1460" t="str">
            <v>1400I016 VALOR SUBSIDIOS ASIGNADOS</v>
          </cell>
        </row>
        <row r="1461">
          <cell r="B1461" t="str">
            <v>1400I017 SUBSIDIOS DESEMBOLSADOS</v>
          </cell>
        </row>
        <row r="1462">
          <cell r="B1462" t="str">
            <v>1400I018 CREDITOS HIPOTECARIOS DESEMBOLSADOS POR EL FNA</v>
          </cell>
        </row>
        <row r="1463">
          <cell r="B1463" t="str">
            <v>1400I019 CREDITOS HIPOTECARIOS DESEMBOLSADOS POR EL SISTEMA  FINANCIERO</v>
          </cell>
        </row>
        <row r="1464">
          <cell r="B1464" t="str">
            <v>1400I020 VALOR  DE CREDITOS HIPOTECARIOS DESEMBOLSADOS POR EL FNA Y EL SECTOR FINANCIERO</v>
          </cell>
        </row>
        <row r="1465">
          <cell r="B1465" t="str">
            <v>1400I021 VALOR  DE CREDITOS HIPOTECARIOS DESEMBOLSADOS POR EL FNA</v>
          </cell>
        </row>
        <row r="1466">
          <cell r="B1466" t="str">
            <v>1400I022 VALOR  DE CREDITOS HIPOTECARIOS DESEMBOLSADOS POR EL SISTEMA FINANCIERO</v>
          </cell>
        </row>
        <row r="1467">
          <cell r="B1467" t="str">
            <v>1400I023 CUENTAS DE AHORRO PROGRAMADO -ACTIVAS-</v>
          </cell>
        </row>
        <row r="1468">
          <cell r="B1468" t="str">
            <v>1400I024 VALOR  SALDO EN CUENTAS DE AHORRO PROGRAMADO EN ENTIDADES FINANCIERAS Y EL FNA</v>
          </cell>
        </row>
        <row r="1469">
          <cell r="B1469" t="str">
            <v>1400I025 VALOR  SALDO EN CUENTAS DE AHORRO PROGRAMADO EN ENTIDADES FINANCIERAS</v>
          </cell>
        </row>
        <row r="1470">
          <cell r="B1470" t="str">
            <v>1400I026 VALOR  SALDO EN CUENTAS DE AHORRO PROGRAMADO EN EL FNA</v>
          </cell>
        </row>
        <row r="1471">
          <cell r="B1471" t="str">
            <v>1400I027 SECTOR DE LA CONSTRUCCION (EDIFICACION) RESPECTO AL PIB NACIONAL</v>
          </cell>
        </row>
        <row r="1472">
          <cell r="B1472" t="str">
            <v>1400I028 OBSERVATORIOS DEL MERCADO INMOBILIARIO EN FUNCIONAMIENTO</v>
          </cell>
        </row>
        <row r="1473">
          <cell r="B1473" t="str">
            <v>1400I029 PREDIOS LEGALIZADOS A TRAVES DE LA TITULACION</v>
          </cell>
        </row>
        <row r="1474">
          <cell r="B1474" t="str">
            <v>1400I030 SISTEMAS CONSTRUCTIVOS REGISTRADOS POR LA COMISION DE SISMORRESISTENCIA</v>
          </cell>
        </row>
        <row r="1475">
          <cell r="B1475" t="str">
            <v>1400I031 FORMULACION DE LA POLITICA DE TRANSPORTE URBANO</v>
          </cell>
        </row>
        <row r="1476">
          <cell r="B1476" t="str">
            <v>1400I032 AVANCE EN LA FORMULACION DE LA POLITICA DE ESPACIO PUBLICO</v>
          </cell>
        </row>
        <row r="1477">
          <cell r="B1477" t="str">
            <v>15000000 SECTOR DESARROLLO COMUNITARIO</v>
          </cell>
        </row>
        <row r="1478">
          <cell r="B1478" t="str">
            <v>1500I001 INGRESO ASOCIADOS</v>
          </cell>
        </row>
        <row r="1479">
          <cell r="B1479" t="str">
            <v>1500I002 INGRESO FAMILIAS</v>
          </cell>
        </row>
        <row r="1480">
          <cell r="B1480" t="str">
            <v>1500I003 PRODUCCION EMPRESAS SOLIDARIAS</v>
          </cell>
        </row>
        <row r="1481">
          <cell r="B1481" t="str">
            <v>1500I004 RECURSOS PARA LA ATENCION A POBLACION INDIGENA EN PROGRAMAS DE NUTRICION</v>
          </cell>
        </row>
        <row r="1482">
          <cell r="B1482" t="str">
            <v>1500I005 RECURSOS PARA LA ATENCION A FAMILIAS EN PROGRAMAS DE NUTRICION</v>
          </cell>
        </row>
        <row r="1483">
          <cell r="B1483" t="str">
            <v>1500I006 RECURSOS PARA LA ATENCION A LA POBLACION INFANTIL EN PROGRAMAS DE NUTRICION</v>
          </cell>
        </row>
        <row r="1484">
          <cell r="B1484" t="str">
            <v>1500I007 RECURSOS PARA LA ATENCION A LA POBLACION DE LA TERCERA EDAD EN PROGRAMAS DE NUTRICION</v>
          </cell>
        </row>
        <row r="1485">
          <cell r="B1485" t="str">
            <v>1500I008 RECURSOS PARA LA ATENCION A LA POBLACION DE MUJERES LACTANTES EN PROGRAMAS DE NUTRICION</v>
          </cell>
        </row>
        <row r="1486">
          <cell r="B1486" t="str">
            <v>1500I009 FAMILIAS ATENDIDAS PARA DISMINUIR COMBATES</v>
          </cell>
        </row>
        <row r="1487">
          <cell r="B1487" t="str">
            <v>1500I010 RECURSOS PARA MEJORAR EL INGRESO DE LAS FAMILIAS YA DISMINUIR CONFLICTO</v>
          </cell>
        </row>
        <row r="1488">
          <cell r="B1488" t="str">
            <v>1500I011 TASAS DE BAJO PESO AL NACER</v>
          </cell>
        </row>
        <row r="1489">
          <cell r="B1489" t="str">
            <v>1500I012 TASA DE ADOLESCENTES EMBARAZADAS</v>
          </cell>
        </row>
        <row r="1490">
          <cell r="B1490" t="str">
            <v>1500I013 PERSONAS GRADUADAS O CAPACITADAS</v>
          </cell>
        </row>
        <row r="1491">
          <cell r="B1491" t="str">
            <v>1500I014 VARIACION EN EL VALOR DE LA PRODUCCION</v>
          </cell>
        </row>
        <row r="1492">
          <cell r="B1492" t="str">
            <v>1500I015 CLIENTES ADMITIDOS AL PROGRAMA DE CUIDADOS A MADRE E HIJO</v>
          </cell>
        </row>
        <row r="1493">
          <cell r="B1493" t="str">
            <v>1500I016 VISITAS CLINICAS POR MES</v>
          </cell>
        </row>
        <row r="1494">
          <cell r="B1494" t="str">
            <v>1500I017 MADRES PRENATALES O POSTNATALES CONTACTADAS</v>
          </cell>
        </row>
        <row r="1495">
          <cell r="B1495" t="str">
            <v>1500I018 PERSONAS QUE RECIBEN SERVICIOS DE PLANIFICACION FAMILIAR</v>
          </cell>
        </row>
        <row r="1496">
          <cell r="B1496" t="str">
            <v>1500I019 MUJERES EMBARAZADAS QUE RECIBEN CUIDADO EN EL PRIMER TRIMESTRE</v>
          </cell>
        </row>
        <row r="1497">
          <cell r="B1497" t="str">
            <v>17000000 SECTOR TURISMO</v>
          </cell>
        </row>
        <row r="1498">
          <cell r="B1498" t="str">
            <v>1700I001 EFECTIVOS DE POLICIA TURISTICA BENEFICIADOS CON ACTIVIDADES DE CAPACITACION.</v>
          </cell>
        </row>
        <row r="1499">
          <cell r="B1499" t="str">
            <v>1700I002 PARTICIPACION DEL SECTOR TURISMO EN EL PIB</v>
          </cell>
        </row>
        <row r="1500">
          <cell r="B1500" t="str">
            <v>1700I003 INDUSTRIA MANUFACTURERA SIN TRILLA</v>
          </cell>
        </row>
        <row r="1501">
          <cell r="B1501" t="str">
            <v>1700I004 EXPORTACIONES INDUSTRIALES NO TRADICIONALES</v>
          </cell>
        </row>
        <row r="1502">
          <cell r="B1502" t="str">
            <v>1700I005 EMPRESAS VINCULADAS A LA OFERTA EXPORTABLE</v>
          </cell>
        </row>
        <row r="1503">
          <cell r="B1503" t="str">
            <v>1700I006 VALOR DE LAS COMPRAS NACIONALES DE LAS ENTIDADES ESTATALES</v>
          </cell>
        </row>
        <row r="1504">
          <cell r="B1504" t="str">
            <v>1700I007 MONTO EN LAS DIVISAS POR RECEPCION DE TURISMO</v>
          </cell>
        </row>
        <row r="1505">
          <cell r="B1505" t="str">
            <v>1700I008 TURISTAS EXTRANJEROS</v>
          </cell>
        </row>
        <row r="1506">
          <cell r="B1506" t="str">
            <v>1700I009 PARTICIPACION DEL SECTOR TURISMO EN EL PIB</v>
          </cell>
        </row>
        <row r="1507">
          <cell r="B1507" t="str">
            <v>1700I010 MONTO EN LAS VENTAS DE RESTAURANTES Y HOTELES</v>
          </cell>
        </row>
        <row r="1508">
          <cell r="B1508" t="str">
            <v>1700I011 EMPLEOS DIRECTOS GENERADOS POR EL SECTOR TURISMO</v>
          </cell>
        </row>
        <row r="1509">
          <cell r="B1509" t="str">
            <v>1700I012 OCUPACION HOTELERA</v>
          </cell>
        </row>
        <row r="1510">
          <cell r="B1510" t="str">
            <v>1700I013 FLUJO DE INVERSION EXTRANJERA EN EL SECTOR TURISTICO</v>
          </cell>
        </row>
        <row r="1511">
          <cell r="B1511" t="str">
            <v>1700I014 ESTABLECIMIENTOS TURISTICOS INSCRITOS EN EL REGISTRO NACIONAL TURISTICO, MT</v>
          </cell>
        </row>
        <row r="1512">
          <cell r="B1512" t="str">
            <v>1700I015 GASTO PER CAPITA EN EL CONSUMO TURISTICO</v>
          </cell>
        </row>
        <row r="1513">
          <cell r="B1513" t="str">
            <v>1700I016 CREDITO OTORGADO AL SECTOR TURISTICO</v>
          </cell>
        </row>
        <row r="1514">
          <cell r="B1514" t="str">
            <v>1700I017 MONTO CREDITOS OTORGADOS AL SECTOR TURISTICO</v>
          </cell>
        </row>
        <row r="1515">
          <cell r="B1515" t="str">
            <v>1700I018 FORMACION BRUTA DE CAPITAL FIJO</v>
          </cell>
        </row>
        <row r="1516">
          <cell r="B1516" t="str">
            <v>19000000 SECTOR ARTESANIAS</v>
          </cell>
        </row>
        <row r="1517">
          <cell r="B1517" t="str">
            <v>1900I001 ARTESANOS BENEFICIADOS POR ACTIVIDADES ORGANIZADAS O LIDERAS POR ARTESANIAS DE COLOMBIA</v>
          </cell>
        </row>
        <row r="1518">
          <cell r="B1518" t="str">
            <v>1900I002 COBERTURA DE MUNICIPIOS LOGRADA POR ARTESANIAS DE COLOMBIA</v>
          </cell>
        </row>
        <row r="1519">
          <cell r="B1519" t="str">
            <v>1900I003 COBERTURA DE ARTESANOS LOGRADA POR ARTESANIAS DE COLOMBIA</v>
          </cell>
        </row>
        <row r="1520">
          <cell r="B1520" t="str">
            <v>1900I004 INGRESO PER CAPITA POR ARTESANO GENERADOS POR EVENTO COMERCIAL PROGRAMADO POR ARTESANIAS DE COLOMBIA</v>
          </cell>
        </row>
        <row r="1521">
          <cell r="B1521" t="str">
            <v>20000000 CIENCIA Y TECNOLOGIA</v>
          </cell>
        </row>
        <row r="1522">
          <cell r="B1522" t="str">
            <v>2000I001 INVERSION EN DESARROLLO Y APOYO ECONOMICO AL SISTEMA NACIONAL DE CIENCIA Y TECNOLOGIA, SNC&amp;T</v>
          </cell>
        </row>
        <row r="1523">
          <cell r="B1523" t="str">
            <v>2000I002 PROYECTOS  DE ALTO RIESGO TECNOLOGICO FINANCIADOS CON RESULTADOS EXITOSOS</v>
          </cell>
        </row>
        <row r="1524">
          <cell r="B1524" t="str">
            <v>2000I003 INVERSION EN CIENCIA Y TECNOLOGIA, CYT (COMO % DEL PIB)</v>
          </cell>
        </row>
      </sheetData>
      <sheetData sheetId="15">
        <row r="2">
          <cell r="B2" t="str">
            <v>01000000 SECTOR DEFENSA Y SEGURIDAD</v>
          </cell>
        </row>
      </sheetData>
      <sheetData sheetId="16">
        <row r="4">
          <cell r="B4" t="str">
            <v>Costa Atlántica</v>
          </cell>
        </row>
      </sheetData>
      <sheetData sheetId="17">
        <row r="2">
          <cell r="B2" t="str">
            <v>Abejorral</v>
          </cell>
        </row>
      </sheetData>
    </sheetDataSet>
  </externalBook>
</externalLink>
</file>

<file path=xl/externalLinks/externalLink5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ILLA SAGRARIO"/>
      <sheetName val="RESUMEN"/>
      <sheetName val="TUBERIA"/>
      <sheetName val="DOMICILIARIAS"/>
      <sheetName val="ASFALTO"/>
      <sheetName val="PAVIMENTO"/>
      <sheetName val="ANDENES"/>
      <sheetName val="SOBREPISO"/>
      <sheetName val="ACOMETIDAS"/>
      <sheetName val="FACTORES"/>
      <sheetName val="Insum"/>
    </sheetNames>
    <sheetDataSet>
      <sheetData sheetId="0"/>
      <sheetData sheetId="1"/>
      <sheetData sheetId="2" refreshError="1">
        <row r="10">
          <cell r="AE10">
            <v>0</v>
          </cell>
        </row>
        <row r="12">
          <cell r="S12">
            <v>1.2555959999999899</v>
          </cell>
        </row>
        <row r="14">
          <cell r="AE14">
            <v>0</v>
          </cell>
        </row>
      </sheetData>
      <sheetData sheetId="3"/>
      <sheetData sheetId="4"/>
      <sheetData sheetId="5"/>
      <sheetData sheetId="6"/>
      <sheetData sheetId="7"/>
      <sheetData sheetId="8"/>
      <sheetData sheetId="9"/>
      <sheetData sheetId="10" refreshError="1"/>
    </sheetDataSet>
  </externalBook>
</externalLink>
</file>

<file path=xl/externalLinks/externalLink5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formación General"/>
      <sheetName val="AIU"/>
      <sheetName val="Pre adoquin"/>
      <sheetName val="CANTIDADES"/>
      <sheetName val="1_Preliminares"/>
      <sheetName val="2_Cimentación_Est.Met"/>
      <sheetName val="5_cunetas vigas bor"/>
      <sheetName val="6_Dotación_Pintura"/>
      <sheetName val="Insumos"/>
      <sheetName val="Equipo_Trans "/>
      <sheetName val="M.Obra"/>
      <sheetName val="CONCRETOS"/>
      <sheetName val="TUBERIA"/>
    </sheetNames>
    <sheetDataSet>
      <sheetData sheetId="0" refreshError="1"/>
      <sheetData sheetId="1" refreshError="1"/>
      <sheetData sheetId="2" refreshError="1">
        <row r="7">
          <cell r="F7">
            <v>2016</v>
          </cell>
        </row>
        <row r="12">
          <cell r="O12" t="str">
            <v>M³</v>
          </cell>
        </row>
        <row r="13">
          <cell r="O13" t="str">
            <v>Kg</v>
          </cell>
        </row>
      </sheetData>
      <sheetData sheetId="3" refreshError="1"/>
      <sheetData sheetId="4" refreshError="1"/>
      <sheetData sheetId="5" refreshError="1"/>
      <sheetData sheetId="6" refreshError="1"/>
      <sheetData sheetId="7" refreshError="1"/>
      <sheetData sheetId="8" refreshError="1">
        <row r="1">
          <cell r="B1" t="str">
            <v>MUNICIPIO</v>
          </cell>
        </row>
        <row r="11">
          <cell r="A11" t="str">
            <v>A</v>
          </cell>
        </row>
        <row r="12">
          <cell r="A12">
            <v>1</v>
          </cell>
        </row>
        <row r="13">
          <cell r="A13" t="str">
            <v>A12</v>
          </cell>
        </row>
        <row r="14">
          <cell r="A14" t="str">
            <v>A01</v>
          </cell>
        </row>
        <row r="15">
          <cell r="A15" t="str">
            <v>A13</v>
          </cell>
        </row>
        <row r="16">
          <cell r="A16" t="str">
            <v>A11</v>
          </cell>
        </row>
        <row r="17">
          <cell r="A17" t="str">
            <v>A02</v>
          </cell>
        </row>
        <row r="18">
          <cell r="A18" t="str">
            <v>A04</v>
          </cell>
        </row>
        <row r="19">
          <cell r="A19" t="str">
            <v>A05</v>
          </cell>
        </row>
        <row r="20">
          <cell r="A20" t="str">
            <v>A03</v>
          </cell>
        </row>
        <row r="21">
          <cell r="A21" t="str">
            <v>A14</v>
          </cell>
        </row>
        <row r="22">
          <cell r="A22" t="str">
            <v>A06</v>
          </cell>
        </row>
        <row r="23">
          <cell r="A23" t="str">
            <v>A07</v>
          </cell>
        </row>
        <row r="24">
          <cell r="A24" t="str">
            <v>A08</v>
          </cell>
        </row>
        <row r="25">
          <cell r="A25" t="str">
            <v>A09</v>
          </cell>
        </row>
        <row r="26">
          <cell r="A26" t="str">
            <v>A15</v>
          </cell>
        </row>
        <row r="27">
          <cell r="A27" t="str">
            <v>A16</v>
          </cell>
        </row>
        <row r="28">
          <cell r="A28" t="str">
            <v>A17</v>
          </cell>
        </row>
        <row r="29">
          <cell r="A29" t="str">
            <v>A18</v>
          </cell>
        </row>
        <row r="30">
          <cell r="A30" t="str">
            <v>A19</v>
          </cell>
        </row>
        <row r="31">
          <cell r="A31" t="str">
            <v>B</v>
          </cell>
        </row>
        <row r="32">
          <cell r="A32" t="str">
            <v>B01</v>
          </cell>
        </row>
        <row r="33">
          <cell r="A33" t="str">
            <v>B06</v>
          </cell>
        </row>
        <row r="34">
          <cell r="A34" t="str">
            <v>B12</v>
          </cell>
        </row>
        <row r="35">
          <cell r="A35" t="str">
            <v>B02</v>
          </cell>
        </row>
        <row r="36">
          <cell r="A36" t="str">
            <v>B07</v>
          </cell>
        </row>
        <row r="37">
          <cell r="A37" t="str">
            <v>B09</v>
          </cell>
        </row>
        <row r="38">
          <cell r="A38" t="str">
            <v>B03</v>
          </cell>
        </row>
        <row r="39">
          <cell r="A39" t="str">
            <v>B05</v>
          </cell>
        </row>
        <row r="40">
          <cell r="A40" t="str">
            <v>B04</v>
          </cell>
        </row>
        <row r="41">
          <cell r="A41" t="str">
            <v>B08</v>
          </cell>
        </row>
        <row r="42">
          <cell r="A42" t="str">
            <v>B11</v>
          </cell>
        </row>
        <row r="43">
          <cell r="A43" t="str">
            <v>TN01</v>
          </cell>
        </row>
        <row r="44">
          <cell r="A44" t="str">
            <v>B10</v>
          </cell>
        </row>
        <row r="45">
          <cell r="A45" t="str">
            <v>B13</v>
          </cell>
        </row>
        <row r="46">
          <cell r="A46" t="str">
            <v>B14</v>
          </cell>
        </row>
        <row r="47">
          <cell r="A47" t="str">
            <v>B15</v>
          </cell>
        </row>
        <row r="48">
          <cell r="A48" t="str">
            <v>C</v>
          </cell>
        </row>
        <row r="49">
          <cell r="A49" t="str">
            <v>C15</v>
          </cell>
        </row>
        <row r="50">
          <cell r="A50" t="str">
            <v>C15A</v>
          </cell>
        </row>
        <row r="51">
          <cell r="A51" t="str">
            <v>C01</v>
          </cell>
        </row>
        <row r="52">
          <cell r="A52" t="str">
            <v>C30</v>
          </cell>
        </row>
        <row r="53">
          <cell r="A53" t="str">
            <v>C03</v>
          </cell>
        </row>
        <row r="54">
          <cell r="A54" t="str">
            <v>C24</v>
          </cell>
        </row>
        <row r="55">
          <cell r="A55" t="str">
            <v>C16</v>
          </cell>
        </row>
        <row r="56">
          <cell r="A56" t="str">
            <v>C39</v>
          </cell>
        </row>
        <row r="57">
          <cell r="A57" t="str">
            <v>C40</v>
          </cell>
        </row>
        <row r="58">
          <cell r="A58" t="str">
            <v>C04</v>
          </cell>
        </row>
        <row r="59">
          <cell r="A59" t="str">
            <v>C41</v>
          </cell>
        </row>
        <row r="60">
          <cell r="A60" t="str">
            <v>C27</v>
          </cell>
        </row>
        <row r="61">
          <cell r="A61" t="str">
            <v>C29</v>
          </cell>
        </row>
        <row r="62">
          <cell r="A62" t="str">
            <v>C28</v>
          </cell>
        </row>
        <row r="63">
          <cell r="A63" t="str">
            <v>C05</v>
          </cell>
        </row>
        <row r="64">
          <cell r="A64" t="str">
            <v>C42</v>
          </cell>
        </row>
        <row r="65">
          <cell r="A65" t="str">
            <v>C23</v>
          </cell>
        </row>
        <row r="66">
          <cell r="A66" t="str">
            <v>C06</v>
          </cell>
        </row>
        <row r="67">
          <cell r="A67" t="str">
            <v>C26</v>
          </cell>
        </row>
        <row r="68">
          <cell r="A68" t="str">
            <v>C20</v>
          </cell>
        </row>
        <row r="69">
          <cell r="A69" t="str">
            <v>C22</v>
          </cell>
        </row>
        <row r="70">
          <cell r="A70" t="str">
            <v>C07</v>
          </cell>
        </row>
        <row r="71">
          <cell r="A71" t="str">
            <v>C18</v>
          </cell>
        </row>
        <row r="72">
          <cell r="A72" t="str">
            <v>C17</v>
          </cell>
        </row>
        <row r="73">
          <cell r="A73" t="str">
            <v>C38</v>
          </cell>
        </row>
        <row r="74">
          <cell r="A74" t="str">
            <v>C12</v>
          </cell>
        </row>
        <row r="75">
          <cell r="A75" t="str">
            <v>C33</v>
          </cell>
        </row>
        <row r="76">
          <cell r="A76" t="str">
            <v>C37</v>
          </cell>
        </row>
        <row r="77">
          <cell r="A77" t="str">
            <v>C36</v>
          </cell>
        </row>
        <row r="78">
          <cell r="A78" t="str">
            <v>C02</v>
          </cell>
        </row>
        <row r="79">
          <cell r="A79" t="str">
            <v>C02A</v>
          </cell>
        </row>
        <row r="80">
          <cell r="A80" t="str">
            <v>C13</v>
          </cell>
        </row>
        <row r="81">
          <cell r="A81" t="str">
            <v>C32</v>
          </cell>
        </row>
        <row r="82">
          <cell r="A82" t="str">
            <v>C21</v>
          </cell>
        </row>
        <row r="83">
          <cell r="A83" t="str">
            <v>C08</v>
          </cell>
        </row>
        <row r="84">
          <cell r="A84" t="str">
            <v>C34</v>
          </cell>
        </row>
        <row r="85">
          <cell r="A85" t="str">
            <v>C14</v>
          </cell>
        </row>
        <row r="86">
          <cell r="A86" t="str">
            <v>C35</v>
          </cell>
        </row>
        <row r="87">
          <cell r="A87" t="str">
            <v>C09</v>
          </cell>
        </row>
        <row r="88">
          <cell r="A88" t="str">
            <v>C25</v>
          </cell>
        </row>
        <row r="89">
          <cell r="A89" t="str">
            <v>C19</v>
          </cell>
        </row>
        <row r="90">
          <cell r="A90" t="str">
            <v>C10</v>
          </cell>
        </row>
        <row r="91">
          <cell r="A91" t="str">
            <v>C11</v>
          </cell>
        </row>
        <row r="92">
          <cell r="A92" t="str">
            <v>C31</v>
          </cell>
        </row>
        <row r="93">
          <cell r="A93" t="str">
            <v>C43</v>
          </cell>
        </row>
        <row r="94">
          <cell r="A94" t="str">
            <v>C44</v>
          </cell>
        </row>
        <row r="95">
          <cell r="A95" t="str">
            <v>C45</v>
          </cell>
        </row>
        <row r="96">
          <cell r="A96" t="str">
            <v>C46</v>
          </cell>
        </row>
        <row r="97">
          <cell r="A97" t="str">
            <v>C47</v>
          </cell>
        </row>
        <row r="98">
          <cell r="A98" t="str">
            <v>C48</v>
          </cell>
        </row>
        <row r="99">
          <cell r="A99" t="str">
            <v>C49</v>
          </cell>
        </row>
        <row r="100">
          <cell r="A100" t="str">
            <v>C50</v>
          </cell>
        </row>
        <row r="101">
          <cell r="A101" t="str">
            <v>C51</v>
          </cell>
        </row>
        <row r="102">
          <cell r="A102" t="str">
            <v>C52</v>
          </cell>
        </row>
        <row r="103">
          <cell r="A103" t="str">
            <v>C53</v>
          </cell>
        </row>
        <row r="104">
          <cell r="A104" t="str">
            <v>C54</v>
          </cell>
        </row>
        <row r="105">
          <cell r="A105" t="str">
            <v>C55</v>
          </cell>
        </row>
        <row r="106">
          <cell r="A106" t="str">
            <v>C56</v>
          </cell>
        </row>
        <row r="107">
          <cell r="A107" t="str">
            <v>D</v>
          </cell>
        </row>
        <row r="108">
          <cell r="A108" t="str">
            <v>D23</v>
          </cell>
        </row>
        <row r="109">
          <cell r="A109" t="str">
            <v>D22</v>
          </cell>
        </row>
        <row r="110">
          <cell r="A110" t="str">
            <v>D20</v>
          </cell>
        </row>
        <row r="111">
          <cell r="A111" t="str">
            <v>D16</v>
          </cell>
        </row>
        <row r="112">
          <cell r="A112" t="str">
            <v>D21</v>
          </cell>
        </row>
        <row r="113">
          <cell r="A113" t="str">
            <v>D17</v>
          </cell>
        </row>
        <row r="114">
          <cell r="A114" t="str">
            <v>D01</v>
          </cell>
        </row>
        <row r="115">
          <cell r="A115" t="str">
            <v>D19</v>
          </cell>
        </row>
        <row r="116">
          <cell r="A116" t="str">
            <v>D15</v>
          </cell>
        </row>
        <row r="117">
          <cell r="A117" t="str">
            <v>D18</v>
          </cell>
        </row>
        <row r="118">
          <cell r="A118" t="str">
            <v>D14</v>
          </cell>
        </row>
        <row r="119">
          <cell r="A119" t="str">
            <v>D02</v>
          </cell>
        </row>
        <row r="120">
          <cell r="A120" t="str">
            <v>D05</v>
          </cell>
        </row>
        <row r="121">
          <cell r="A121" t="str">
            <v>D03</v>
          </cell>
        </row>
        <row r="122">
          <cell r="A122" t="str">
            <v>D13</v>
          </cell>
        </row>
        <row r="123">
          <cell r="A123" t="str">
            <v>D13A</v>
          </cell>
        </row>
        <row r="124">
          <cell r="A124" t="str">
            <v>D13B</v>
          </cell>
        </row>
        <row r="125">
          <cell r="A125" t="str">
            <v>D13C</v>
          </cell>
        </row>
        <row r="126">
          <cell r="A126" t="str">
            <v>D13D</v>
          </cell>
        </row>
        <row r="127">
          <cell r="A127" t="str">
            <v>D13E</v>
          </cell>
        </row>
        <row r="128">
          <cell r="A128" t="str">
            <v>D13F</v>
          </cell>
        </row>
        <row r="129">
          <cell r="A129" t="str">
            <v>D13G</v>
          </cell>
        </row>
        <row r="130">
          <cell r="A130" t="str">
            <v>D13H</v>
          </cell>
        </row>
        <row r="131">
          <cell r="A131" t="str">
            <v>D13I</v>
          </cell>
        </row>
        <row r="132">
          <cell r="A132" t="str">
            <v>D13J</v>
          </cell>
        </row>
        <row r="133">
          <cell r="A133" t="str">
            <v>D13K</v>
          </cell>
        </row>
        <row r="134">
          <cell r="A134" t="str">
            <v>D07</v>
          </cell>
        </row>
        <row r="135">
          <cell r="A135" t="str">
            <v>D10</v>
          </cell>
        </row>
        <row r="136">
          <cell r="A136" t="str">
            <v>D04</v>
          </cell>
        </row>
        <row r="137">
          <cell r="A137" t="str">
            <v>D04A</v>
          </cell>
        </row>
        <row r="138">
          <cell r="A138" t="str">
            <v>D04B</v>
          </cell>
        </row>
        <row r="139">
          <cell r="A139" t="str">
            <v>D04C</v>
          </cell>
        </row>
        <row r="140">
          <cell r="A140" t="str">
            <v>D06</v>
          </cell>
        </row>
        <row r="141">
          <cell r="A141" t="str">
            <v>D09</v>
          </cell>
        </row>
        <row r="142">
          <cell r="A142" t="str">
            <v>D12</v>
          </cell>
        </row>
        <row r="143">
          <cell r="A143" t="str">
            <v>D08</v>
          </cell>
        </row>
        <row r="144">
          <cell r="A144" t="str">
            <v>D11</v>
          </cell>
        </row>
        <row r="145">
          <cell r="A145" t="str">
            <v>D24</v>
          </cell>
        </row>
        <row r="146">
          <cell r="A146" t="str">
            <v>D25</v>
          </cell>
        </row>
        <row r="147">
          <cell r="A147" t="str">
            <v>D26</v>
          </cell>
        </row>
        <row r="148">
          <cell r="A148" t="str">
            <v>D27</v>
          </cell>
        </row>
        <row r="149">
          <cell r="A149" t="str">
            <v>D28</v>
          </cell>
        </row>
        <row r="150">
          <cell r="A150" t="str">
            <v>D29</v>
          </cell>
        </row>
        <row r="151">
          <cell r="A151" t="str">
            <v>ELEC</v>
          </cell>
        </row>
        <row r="152">
          <cell r="A152" t="str">
            <v>ELE-01</v>
          </cell>
        </row>
        <row r="153">
          <cell r="A153" t="str">
            <v>ELE-02</v>
          </cell>
        </row>
        <row r="154">
          <cell r="A154" t="str">
            <v>ELE-03</v>
          </cell>
        </row>
        <row r="155">
          <cell r="A155" t="str">
            <v>ELE-04</v>
          </cell>
        </row>
        <row r="156">
          <cell r="A156" t="str">
            <v>ELE-05</v>
          </cell>
        </row>
        <row r="157">
          <cell r="A157" t="str">
            <v>ELE-06</v>
          </cell>
        </row>
        <row r="161">
          <cell r="A161" t="str">
            <v>E</v>
          </cell>
        </row>
        <row r="162">
          <cell r="A162" t="str">
            <v>E01</v>
          </cell>
        </row>
        <row r="163">
          <cell r="A163" t="str">
            <v>E01A</v>
          </cell>
        </row>
        <row r="164">
          <cell r="A164" t="str">
            <v>E17</v>
          </cell>
        </row>
        <row r="165">
          <cell r="A165" t="str">
            <v>E25</v>
          </cell>
        </row>
        <row r="166">
          <cell r="A166" t="str">
            <v>E09</v>
          </cell>
        </row>
        <row r="167">
          <cell r="A167" t="str">
            <v>E21</v>
          </cell>
        </row>
        <row r="168">
          <cell r="A168" t="str">
            <v>E28</v>
          </cell>
        </row>
        <row r="169">
          <cell r="A169" t="str">
            <v>E26</v>
          </cell>
        </row>
        <row r="170">
          <cell r="A170" t="str">
            <v>E02</v>
          </cell>
        </row>
        <row r="171">
          <cell r="A171" t="str">
            <v>E02A</v>
          </cell>
        </row>
        <row r="172">
          <cell r="A172" t="str">
            <v>E02B</v>
          </cell>
        </row>
        <row r="173">
          <cell r="A173" t="str">
            <v>E54</v>
          </cell>
        </row>
        <row r="174">
          <cell r="A174" t="str">
            <v>E55</v>
          </cell>
        </row>
        <row r="175">
          <cell r="A175" t="str">
            <v>E52</v>
          </cell>
        </row>
        <row r="176">
          <cell r="A176" t="str">
            <v>E53</v>
          </cell>
        </row>
        <row r="177">
          <cell r="A177" t="str">
            <v>E48</v>
          </cell>
        </row>
        <row r="178">
          <cell r="A178" t="str">
            <v>E50</v>
          </cell>
        </row>
        <row r="179">
          <cell r="A179" t="str">
            <v>E49</v>
          </cell>
        </row>
        <row r="180">
          <cell r="A180" t="str">
            <v>E51</v>
          </cell>
        </row>
        <row r="181">
          <cell r="A181" t="str">
            <v>E44</v>
          </cell>
        </row>
        <row r="182">
          <cell r="A182" t="str">
            <v>E46</v>
          </cell>
        </row>
        <row r="183">
          <cell r="A183" t="str">
            <v>E45</v>
          </cell>
        </row>
        <row r="184">
          <cell r="A184" t="str">
            <v>E47</v>
          </cell>
        </row>
        <row r="185">
          <cell r="A185" t="str">
            <v>E42</v>
          </cell>
        </row>
        <row r="186">
          <cell r="A186" t="str">
            <v>E43</v>
          </cell>
        </row>
        <row r="187">
          <cell r="A187" t="str">
            <v>E40</v>
          </cell>
        </row>
        <row r="188">
          <cell r="A188" t="str">
            <v>E41</v>
          </cell>
        </row>
        <row r="189">
          <cell r="A189" t="str">
            <v>E36</v>
          </cell>
        </row>
        <row r="190">
          <cell r="A190" t="str">
            <v>E38</v>
          </cell>
        </row>
        <row r="191">
          <cell r="A191" t="str">
            <v>E39</v>
          </cell>
        </row>
        <row r="192">
          <cell r="A192" t="str">
            <v>E37</v>
          </cell>
        </row>
        <row r="193">
          <cell r="A193" t="str">
            <v>E32</v>
          </cell>
        </row>
        <row r="194">
          <cell r="A194" t="str">
            <v>E34</v>
          </cell>
        </row>
        <row r="195">
          <cell r="A195" t="str">
            <v>E33</v>
          </cell>
        </row>
        <row r="196">
          <cell r="A196" t="str">
            <v>E35</v>
          </cell>
        </row>
        <row r="197">
          <cell r="A197" t="str">
            <v>E03</v>
          </cell>
        </row>
        <row r="198">
          <cell r="A198" t="str">
            <v>E23</v>
          </cell>
        </row>
        <row r="199">
          <cell r="A199" t="str">
            <v>E22</v>
          </cell>
        </row>
        <row r="200">
          <cell r="A200" t="str">
            <v>E04</v>
          </cell>
        </row>
        <row r="201">
          <cell r="A201" t="str">
            <v>E05</v>
          </cell>
        </row>
        <row r="202">
          <cell r="A202" t="str">
            <v>E24</v>
          </cell>
        </row>
        <row r="203">
          <cell r="A203" t="str">
            <v>E68</v>
          </cell>
        </row>
        <row r="204">
          <cell r="A204" t="str">
            <v>E69</v>
          </cell>
        </row>
        <row r="205">
          <cell r="A205" t="str">
            <v>E70</v>
          </cell>
        </row>
        <row r="206">
          <cell r="A206" t="str">
            <v>E71</v>
          </cell>
        </row>
        <row r="207">
          <cell r="A207" t="str">
            <v>E06</v>
          </cell>
        </row>
        <row r="208">
          <cell r="A208" t="str">
            <v>E07</v>
          </cell>
        </row>
        <row r="209">
          <cell r="A209" t="str">
            <v>E08</v>
          </cell>
        </row>
        <row r="210">
          <cell r="A210" t="str">
            <v>E31</v>
          </cell>
        </row>
        <row r="211">
          <cell r="A211" t="str">
            <v>E30</v>
          </cell>
        </row>
        <row r="212">
          <cell r="A212" t="str">
            <v>E10</v>
          </cell>
        </row>
        <row r="213">
          <cell r="A213" t="str">
            <v>E29</v>
          </cell>
        </row>
        <row r="214">
          <cell r="A214" t="str">
            <v>E11</v>
          </cell>
        </row>
        <row r="215">
          <cell r="A215" t="str">
            <v>E60</v>
          </cell>
        </row>
        <row r="216">
          <cell r="A216" t="str">
            <v>E61</v>
          </cell>
        </row>
        <row r="217">
          <cell r="A217" t="str">
            <v>E58</v>
          </cell>
        </row>
        <row r="218">
          <cell r="A218" t="str">
            <v>E59</v>
          </cell>
        </row>
        <row r="219">
          <cell r="A219" t="str">
            <v>E56</v>
          </cell>
        </row>
        <row r="220">
          <cell r="A220" t="str">
            <v>E57</v>
          </cell>
        </row>
        <row r="221">
          <cell r="A221" t="str">
            <v>E66</v>
          </cell>
        </row>
        <row r="222">
          <cell r="A222" t="str">
            <v>E67</v>
          </cell>
        </row>
        <row r="223">
          <cell r="A223" t="str">
            <v>E67A</v>
          </cell>
        </row>
        <row r="224">
          <cell r="A224" t="str">
            <v>E67B</v>
          </cell>
        </row>
        <row r="225">
          <cell r="A225" t="str">
            <v>E64</v>
          </cell>
        </row>
        <row r="226">
          <cell r="A226" t="str">
            <v>E65</v>
          </cell>
        </row>
        <row r="227">
          <cell r="A227" t="str">
            <v>E62</v>
          </cell>
        </row>
        <row r="228">
          <cell r="A228" t="str">
            <v>E63</v>
          </cell>
        </row>
        <row r="229">
          <cell r="A229" t="str">
            <v>E13</v>
          </cell>
        </row>
        <row r="230">
          <cell r="A230" t="str">
            <v>E12</v>
          </cell>
        </row>
        <row r="231">
          <cell r="A231" t="str">
            <v>E14</v>
          </cell>
        </row>
        <row r="232">
          <cell r="A232" t="str">
            <v>E15</v>
          </cell>
        </row>
        <row r="233">
          <cell r="A233" t="str">
            <v>E16</v>
          </cell>
        </row>
        <row r="234">
          <cell r="A234" t="str">
            <v>E18</v>
          </cell>
        </row>
        <row r="235">
          <cell r="A235" t="str">
            <v>E19</v>
          </cell>
        </row>
        <row r="236">
          <cell r="A236" t="str">
            <v>E27</v>
          </cell>
        </row>
        <row r="237">
          <cell r="A237" t="str">
            <v>E20</v>
          </cell>
        </row>
        <row r="238">
          <cell r="A238" t="str">
            <v>E72</v>
          </cell>
        </row>
        <row r="239">
          <cell r="A239" t="str">
            <v>E76</v>
          </cell>
        </row>
        <row r="240">
          <cell r="A240" t="str">
            <v>E77</v>
          </cell>
        </row>
        <row r="241">
          <cell r="A241" t="str">
            <v>E78</v>
          </cell>
        </row>
        <row r="242">
          <cell r="A242" t="str">
            <v>F</v>
          </cell>
        </row>
        <row r="243">
          <cell r="A243" t="str">
            <v>F09</v>
          </cell>
        </row>
        <row r="244">
          <cell r="A244" t="str">
            <v>F02</v>
          </cell>
        </row>
        <row r="245">
          <cell r="A245" t="str">
            <v>F01</v>
          </cell>
        </row>
        <row r="246">
          <cell r="A246" t="str">
            <v>F03</v>
          </cell>
        </row>
        <row r="247">
          <cell r="A247" t="str">
            <v>F07</v>
          </cell>
        </row>
        <row r="248">
          <cell r="A248" t="str">
            <v>F11</v>
          </cell>
        </row>
        <row r="249">
          <cell r="A249" t="str">
            <v>F08</v>
          </cell>
        </row>
        <row r="250">
          <cell r="A250" t="str">
            <v>F05</v>
          </cell>
        </row>
        <row r="251">
          <cell r="A251" t="str">
            <v>F04</v>
          </cell>
        </row>
        <row r="252">
          <cell r="A252" t="str">
            <v>F06</v>
          </cell>
        </row>
        <row r="253">
          <cell r="A253" t="str">
            <v>F10</v>
          </cell>
        </row>
        <row r="254">
          <cell r="A254" t="str">
            <v>F12</v>
          </cell>
        </row>
        <row r="255">
          <cell r="A255" t="str">
            <v>F13</v>
          </cell>
        </row>
        <row r="256">
          <cell r="A256" t="str">
            <v>F14</v>
          </cell>
        </row>
        <row r="257">
          <cell r="A257" t="str">
            <v>F15</v>
          </cell>
        </row>
        <row r="258">
          <cell r="A258" t="str">
            <v>G</v>
          </cell>
        </row>
        <row r="259">
          <cell r="A259" t="str">
            <v>G1</v>
          </cell>
        </row>
        <row r="260">
          <cell r="A260" t="str">
            <v>G2</v>
          </cell>
        </row>
        <row r="261">
          <cell r="A261" t="str">
            <v>G3</v>
          </cell>
        </row>
        <row r="262">
          <cell r="A262" t="str">
            <v>G4</v>
          </cell>
        </row>
        <row r="263">
          <cell r="A263" t="str">
            <v>H</v>
          </cell>
        </row>
        <row r="264">
          <cell r="A264" t="str">
            <v>H11</v>
          </cell>
        </row>
        <row r="265">
          <cell r="A265" t="str">
            <v>H08</v>
          </cell>
        </row>
        <row r="266">
          <cell r="A266" t="str">
            <v>H01</v>
          </cell>
        </row>
        <row r="267">
          <cell r="A267" t="str">
            <v>H02</v>
          </cell>
        </row>
        <row r="268">
          <cell r="A268" t="str">
            <v>H041</v>
          </cell>
        </row>
        <row r="269">
          <cell r="A269" t="str">
            <v>H041</v>
          </cell>
        </row>
        <row r="270">
          <cell r="A270" t="str">
            <v>P01</v>
          </cell>
        </row>
        <row r="271">
          <cell r="A271" t="str">
            <v>P02</v>
          </cell>
        </row>
        <row r="272">
          <cell r="A272" t="str">
            <v>P03</v>
          </cell>
        </row>
        <row r="273">
          <cell r="A273" t="str">
            <v>P04</v>
          </cell>
        </row>
        <row r="274">
          <cell r="A274" t="str">
            <v>P05</v>
          </cell>
        </row>
        <row r="275">
          <cell r="A275" t="str">
            <v>P06</v>
          </cell>
        </row>
        <row r="276">
          <cell r="A276" t="str">
            <v>P07</v>
          </cell>
        </row>
        <row r="277">
          <cell r="A277" t="str">
            <v>P08</v>
          </cell>
        </row>
        <row r="278">
          <cell r="A278" t="str">
            <v>P09</v>
          </cell>
        </row>
        <row r="279">
          <cell r="A279" t="str">
            <v>H12</v>
          </cell>
        </row>
        <row r="280">
          <cell r="A280" t="str">
            <v>H03</v>
          </cell>
        </row>
        <row r="281">
          <cell r="A281" t="str">
            <v>H04</v>
          </cell>
        </row>
        <row r="282">
          <cell r="A282" t="str">
            <v>H13</v>
          </cell>
        </row>
        <row r="283">
          <cell r="A283" t="str">
            <v>H09</v>
          </cell>
        </row>
        <row r="284">
          <cell r="A284" t="str">
            <v>H10</v>
          </cell>
        </row>
        <row r="285">
          <cell r="A285" t="str">
            <v>H15</v>
          </cell>
        </row>
        <row r="286">
          <cell r="A286" t="str">
            <v>H16</v>
          </cell>
        </row>
        <row r="287">
          <cell r="A287" t="str">
            <v>H05</v>
          </cell>
        </row>
        <row r="288">
          <cell r="A288" t="str">
            <v>H06</v>
          </cell>
        </row>
        <row r="289">
          <cell r="A289" t="str">
            <v>H07</v>
          </cell>
        </row>
        <row r="290">
          <cell r="A290" t="str">
            <v>H14</v>
          </cell>
        </row>
        <row r="291">
          <cell r="A291" t="str">
            <v>H17</v>
          </cell>
        </row>
        <row r="292">
          <cell r="A292" t="str">
            <v>H18</v>
          </cell>
        </row>
        <row r="293">
          <cell r="A293" t="str">
            <v>H19</v>
          </cell>
        </row>
        <row r="294">
          <cell r="A294" t="str">
            <v>H20</v>
          </cell>
        </row>
        <row r="295">
          <cell r="A295" t="str">
            <v>H21</v>
          </cell>
        </row>
        <row r="296">
          <cell r="A296" t="str">
            <v>I</v>
          </cell>
        </row>
        <row r="298">
          <cell r="A298" t="str">
            <v>J</v>
          </cell>
        </row>
        <row r="299">
          <cell r="A299" t="str">
            <v>J02</v>
          </cell>
        </row>
        <row r="300">
          <cell r="A300" t="str">
            <v>J06</v>
          </cell>
        </row>
        <row r="301">
          <cell r="A301" t="str">
            <v>J12</v>
          </cell>
        </row>
        <row r="302">
          <cell r="A302" t="str">
            <v>J01</v>
          </cell>
        </row>
        <row r="303">
          <cell r="A303" t="str">
            <v>J08</v>
          </cell>
        </row>
        <row r="304">
          <cell r="A304" t="str">
            <v>J07</v>
          </cell>
        </row>
        <row r="305">
          <cell r="A305" t="str">
            <v>J07A</v>
          </cell>
        </row>
        <row r="306">
          <cell r="A306" t="str">
            <v>J05</v>
          </cell>
        </row>
        <row r="307">
          <cell r="A307" t="str">
            <v>J11</v>
          </cell>
        </row>
        <row r="308">
          <cell r="A308" t="str">
            <v xml:space="preserve">  </v>
          </cell>
        </row>
        <row r="309">
          <cell r="A309" t="str">
            <v>J10</v>
          </cell>
        </row>
        <row r="310">
          <cell r="A310" t="str">
            <v>J04</v>
          </cell>
        </row>
        <row r="311">
          <cell r="A311" t="str">
            <v>J09</v>
          </cell>
        </row>
        <row r="312">
          <cell r="A312" t="str">
            <v>J15</v>
          </cell>
        </row>
        <row r="313">
          <cell r="A313" t="str">
            <v>J20</v>
          </cell>
        </row>
        <row r="314">
          <cell r="A314" t="str">
            <v>K</v>
          </cell>
        </row>
        <row r="315">
          <cell r="A315" t="str">
            <v>K10</v>
          </cell>
        </row>
        <row r="316">
          <cell r="A316" t="str">
            <v>K11</v>
          </cell>
        </row>
        <row r="317">
          <cell r="A317" t="str">
            <v>K13</v>
          </cell>
        </row>
        <row r="318">
          <cell r="A318" t="str">
            <v>K14</v>
          </cell>
        </row>
        <row r="319">
          <cell r="A319" t="str">
            <v>K06</v>
          </cell>
        </row>
        <row r="320">
          <cell r="A320" t="str">
            <v>K07</v>
          </cell>
        </row>
        <row r="321">
          <cell r="A321" t="str">
            <v>K17</v>
          </cell>
        </row>
        <row r="322">
          <cell r="A322" t="str">
            <v>K18</v>
          </cell>
        </row>
        <row r="323">
          <cell r="A323" t="str">
            <v>K08</v>
          </cell>
        </row>
        <row r="324">
          <cell r="A324" t="str">
            <v>K19</v>
          </cell>
        </row>
        <row r="325">
          <cell r="A325" t="str">
            <v>K09</v>
          </cell>
        </row>
        <row r="326">
          <cell r="A326" t="str">
            <v>K12</v>
          </cell>
        </row>
        <row r="327">
          <cell r="A327" t="str">
            <v>K16</v>
          </cell>
        </row>
        <row r="328">
          <cell r="A328" t="str">
            <v>K02</v>
          </cell>
        </row>
        <row r="329">
          <cell r="A329" t="str">
            <v>K15</v>
          </cell>
        </row>
        <row r="330">
          <cell r="A330" t="str">
            <v>K01</v>
          </cell>
        </row>
        <row r="331">
          <cell r="A331" t="str">
            <v>K03</v>
          </cell>
        </row>
        <row r="332">
          <cell r="A332" t="str">
            <v>K04</v>
          </cell>
        </row>
        <row r="333">
          <cell r="A333" t="str">
            <v>K05</v>
          </cell>
        </row>
        <row r="334">
          <cell r="A334" t="str">
            <v>K20</v>
          </cell>
        </row>
        <row r="335">
          <cell r="A335" t="str">
            <v>K21</v>
          </cell>
        </row>
        <row r="336">
          <cell r="A336" t="str">
            <v>K22</v>
          </cell>
        </row>
        <row r="337">
          <cell r="A337" t="str">
            <v>K23</v>
          </cell>
        </row>
        <row r="338">
          <cell r="A338" t="str">
            <v>L</v>
          </cell>
        </row>
        <row r="339">
          <cell r="A339" t="str">
            <v>L12</v>
          </cell>
        </row>
        <row r="340">
          <cell r="A340" t="str">
            <v>L02</v>
          </cell>
        </row>
        <row r="341">
          <cell r="A341" t="str">
            <v>L01</v>
          </cell>
        </row>
        <row r="342">
          <cell r="A342" t="str">
            <v>L11</v>
          </cell>
        </row>
        <row r="343">
          <cell r="A343" t="str">
            <v>L03</v>
          </cell>
        </row>
        <row r="344">
          <cell r="A344" t="str">
            <v>L04</v>
          </cell>
        </row>
        <row r="345">
          <cell r="A345" t="str">
            <v>L05</v>
          </cell>
        </row>
        <row r="346">
          <cell r="A346" t="str">
            <v>L06</v>
          </cell>
        </row>
        <row r="347">
          <cell r="A347" t="str">
            <v>L07</v>
          </cell>
        </row>
        <row r="348">
          <cell r="A348" t="str">
            <v>L08</v>
          </cell>
        </row>
        <row r="349">
          <cell r="A349" t="str">
            <v>L09</v>
          </cell>
        </row>
        <row r="350">
          <cell r="A350" t="str">
            <v>L10</v>
          </cell>
        </row>
        <row r="351">
          <cell r="A351" t="str">
            <v>L13</v>
          </cell>
        </row>
        <row r="352">
          <cell r="A352" t="str">
            <v>L14</v>
          </cell>
        </row>
        <row r="353">
          <cell r="A353" t="str">
            <v>L15</v>
          </cell>
        </row>
        <row r="354">
          <cell r="A354" t="str">
            <v>L16</v>
          </cell>
        </row>
        <row r="355">
          <cell r="A355" t="str">
            <v>L17</v>
          </cell>
        </row>
        <row r="356">
          <cell r="A356" t="str">
            <v>L18</v>
          </cell>
        </row>
        <row r="357">
          <cell r="A357" t="str">
            <v>L19</v>
          </cell>
        </row>
        <row r="358">
          <cell r="A358" t="str">
            <v>L20</v>
          </cell>
        </row>
        <row r="359">
          <cell r="A359" t="str">
            <v>L21</v>
          </cell>
        </row>
        <row r="360">
          <cell r="A360" t="str">
            <v>L22</v>
          </cell>
        </row>
        <row r="361">
          <cell r="A361" t="str">
            <v>L23</v>
          </cell>
        </row>
        <row r="362">
          <cell r="A362" t="str">
            <v>L24</v>
          </cell>
        </row>
        <row r="363">
          <cell r="A363" t="str">
            <v>L25</v>
          </cell>
        </row>
        <row r="364">
          <cell r="A364" t="str">
            <v>L26</v>
          </cell>
        </row>
        <row r="365">
          <cell r="A365" t="str">
            <v>L27</v>
          </cell>
        </row>
        <row r="366">
          <cell r="A366" t="str">
            <v>M</v>
          </cell>
        </row>
        <row r="367">
          <cell r="A367" t="str">
            <v>M01</v>
          </cell>
        </row>
        <row r="368">
          <cell r="A368" t="str">
            <v>M02</v>
          </cell>
        </row>
        <row r="371">
          <cell r="A371" t="str">
            <v>O</v>
          </cell>
        </row>
        <row r="372">
          <cell r="A372" t="str">
            <v>O36</v>
          </cell>
        </row>
        <row r="373">
          <cell r="A373" t="str">
            <v>O12</v>
          </cell>
        </row>
        <row r="374">
          <cell r="A374" t="str">
            <v>O32</v>
          </cell>
        </row>
        <row r="375">
          <cell r="A375" t="str">
            <v>O39</v>
          </cell>
        </row>
        <row r="376">
          <cell r="A376" t="str">
            <v>O28</v>
          </cell>
        </row>
        <row r="377">
          <cell r="A377" t="str">
            <v>O01</v>
          </cell>
        </row>
        <row r="378">
          <cell r="A378" t="str">
            <v>O02</v>
          </cell>
        </row>
        <row r="379">
          <cell r="A379" t="str">
            <v>O33</v>
          </cell>
        </row>
        <row r="380">
          <cell r="A380" t="str">
            <v>O24</v>
          </cell>
        </row>
        <row r="381">
          <cell r="A381" t="str">
            <v>O02</v>
          </cell>
        </row>
        <row r="382">
          <cell r="A382" t="str">
            <v>O03</v>
          </cell>
        </row>
        <row r="383">
          <cell r="A383" t="str">
            <v>O22</v>
          </cell>
        </row>
        <row r="384">
          <cell r="A384" t="str">
            <v>O05</v>
          </cell>
        </row>
        <row r="385">
          <cell r="A385" t="str">
            <v>O04</v>
          </cell>
        </row>
        <row r="386">
          <cell r="A386" t="str">
            <v>O06</v>
          </cell>
        </row>
        <row r="387">
          <cell r="A387" t="str">
            <v>O27</v>
          </cell>
        </row>
        <row r="388">
          <cell r="A388" t="str">
            <v>O26</v>
          </cell>
        </row>
        <row r="389">
          <cell r="A389" t="str">
            <v>O07</v>
          </cell>
        </row>
        <row r="390">
          <cell r="A390" t="str">
            <v>O08</v>
          </cell>
        </row>
        <row r="391">
          <cell r="A391" t="str">
            <v>O08A</v>
          </cell>
        </row>
        <row r="392">
          <cell r="A392" t="str">
            <v>O09</v>
          </cell>
        </row>
        <row r="393">
          <cell r="A393" t="str">
            <v>O37</v>
          </cell>
        </row>
        <row r="394">
          <cell r="A394" t="str">
            <v>O10</v>
          </cell>
        </row>
        <row r="395">
          <cell r="A395" t="str">
            <v>O11</v>
          </cell>
        </row>
        <row r="396">
          <cell r="A396" t="str">
            <v>O38</v>
          </cell>
        </row>
        <row r="397">
          <cell r="A397" t="str">
            <v>O29</v>
          </cell>
        </row>
        <row r="398">
          <cell r="A398" t="str">
            <v>O05</v>
          </cell>
        </row>
        <row r="399">
          <cell r="A399" t="str">
            <v>O31</v>
          </cell>
        </row>
        <row r="400">
          <cell r="A400" t="str">
            <v>O13</v>
          </cell>
        </row>
        <row r="401">
          <cell r="A401" t="str">
            <v>O14</v>
          </cell>
        </row>
        <row r="402">
          <cell r="A402" t="str">
            <v>O15</v>
          </cell>
        </row>
        <row r="403">
          <cell r="A403" t="str">
            <v>O04</v>
          </cell>
        </row>
        <row r="404">
          <cell r="A404" t="str">
            <v>O16</v>
          </cell>
        </row>
        <row r="405">
          <cell r="A405" t="str">
            <v>O17</v>
          </cell>
        </row>
        <row r="406">
          <cell r="A406" t="str">
            <v>O30</v>
          </cell>
        </row>
        <row r="407">
          <cell r="A407" t="str">
            <v>O35</v>
          </cell>
        </row>
        <row r="408">
          <cell r="A408" t="str">
            <v>O25</v>
          </cell>
        </row>
        <row r="409">
          <cell r="A409" t="str">
            <v>O18</v>
          </cell>
        </row>
        <row r="410">
          <cell r="A410" t="str">
            <v>O34</v>
          </cell>
        </row>
        <row r="411">
          <cell r="A411" t="str">
            <v>O19</v>
          </cell>
        </row>
        <row r="412">
          <cell r="A412" t="str">
            <v>O20</v>
          </cell>
        </row>
        <row r="413">
          <cell r="A413" t="str">
            <v>O20A</v>
          </cell>
        </row>
        <row r="414">
          <cell r="A414" t="str">
            <v>O21</v>
          </cell>
        </row>
        <row r="415">
          <cell r="A415" t="str">
            <v>O23</v>
          </cell>
        </row>
        <row r="416">
          <cell r="A416" t="str">
            <v>O40</v>
          </cell>
        </row>
        <row r="417">
          <cell r="A417" t="str">
            <v>O41</v>
          </cell>
        </row>
        <row r="418">
          <cell r="A418" t="str">
            <v>O42</v>
          </cell>
        </row>
        <row r="419">
          <cell r="A419" t="str">
            <v>O43</v>
          </cell>
        </row>
        <row r="420">
          <cell r="A420" t="str">
            <v>O44</v>
          </cell>
        </row>
        <row r="421">
          <cell r="A421" t="str">
            <v>O45</v>
          </cell>
        </row>
        <row r="422">
          <cell r="A422" t="str">
            <v>O46</v>
          </cell>
        </row>
        <row r="423">
          <cell r="A423" t="str">
            <v>O50</v>
          </cell>
        </row>
        <row r="424">
          <cell r="A424" t="str">
            <v>O47</v>
          </cell>
        </row>
        <row r="425">
          <cell r="A425" t="str">
            <v>O48</v>
          </cell>
        </row>
        <row r="426">
          <cell r="A426" t="str">
            <v>O49</v>
          </cell>
        </row>
        <row r="430">
          <cell r="A430" t="str">
            <v>P</v>
          </cell>
        </row>
        <row r="431">
          <cell r="A431" t="str">
            <v>P12</v>
          </cell>
        </row>
        <row r="432">
          <cell r="A432" t="str">
            <v>P11</v>
          </cell>
        </row>
        <row r="433">
          <cell r="A433" t="str">
            <v>P09</v>
          </cell>
        </row>
        <row r="434">
          <cell r="A434" t="str">
            <v>P01</v>
          </cell>
        </row>
        <row r="435">
          <cell r="A435" t="str">
            <v>P16</v>
          </cell>
        </row>
        <row r="436">
          <cell r="A436" t="str">
            <v>P17</v>
          </cell>
        </row>
        <row r="437">
          <cell r="A437" t="str">
            <v>P15</v>
          </cell>
        </row>
        <row r="438">
          <cell r="A438" t="str">
            <v>P02</v>
          </cell>
        </row>
        <row r="439">
          <cell r="A439" t="str">
            <v>P04</v>
          </cell>
        </row>
        <row r="440">
          <cell r="A440" t="str">
            <v>P03</v>
          </cell>
        </row>
        <row r="441">
          <cell r="A441" t="str">
            <v>P10</v>
          </cell>
        </row>
        <row r="442">
          <cell r="A442" t="str">
            <v>P05</v>
          </cell>
        </row>
        <row r="443">
          <cell r="A443" t="str">
            <v>P07</v>
          </cell>
        </row>
        <row r="444">
          <cell r="A444" t="str">
            <v>P13</v>
          </cell>
        </row>
        <row r="445">
          <cell r="A445" t="str">
            <v>P14</v>
          </cell>
        </row>
        <row r="446">
          <cell r="A446" t="str">
            <v>P06</v>
          </cell>
        </row>
        <row r="447">
          <cell r="A447" t="str">
            <v>P08</v>
          </cell>
        </row>
        <row r="448">
          <cell r="A448" t="str">
            <v>P18</v>
          </cell>
        </row>
        <row r="449">
          <cell r="A449" t="str">
            <v>P19</v>
          </cell>
        </row>
        <row r="450">
          <cell r="A450" t="str">
            <v>P20</v>
          </cell>
        </row>
        <row r="451">
          <cell r="A451" t="str">
            <v>P21</v>
          </cell>
        </row>
        <row r="452">
          <cell r="A452" t="str">
            <v>Q</v>
          </cell>
        </row>
        <row r="453">
          <cell r="A453" t="str">
            <v>Q06</v>
          </cell>
        </row>
        <row r="454">
          <cell r="A454" t="str">
            <v>Q02</v>
          </cell>
        </row>
        <row r="455">
          <cell r="A455" t="str">
            <v>Q03</v>
          </cell>
        </row>
        <row r="456">
          <cell r="A456" t="str">
            <v>Q05</v>
          </cell>
        </row>
        <row r="457">
          <cell r="A457" t="str">
            <v>Q01</v>
          </cell>
        </row>
        <row r="458">
          <cell r="A458" t="str">
            <v>Q04</v>
          </cell>
        </row>
        <row r="459">
          <cell r="A459" t="str">
            <v>Q07</v>
          </cell>
        </row>
        <row r="460">
          <cell r="A460" t="str">
            <v>Q08</v>
          </cell>
        </row>
        <row r="461">
          <cell r="A461" t="str">
            <v>Q09</v>
          </cell>
        </row>
        <row r="462">
          <cell r="A462" t="str">
            <v>Q10</v>
          </cell>
        </row>
        <row r="463">
          <cell r="A463" t="str">
            <v>R</v>
          </cell>
        </row>
        <row r="464">
          <cell r="A464" t="str">
            <v>R02</v>
          </cell>
        </row>
        <row r="465">
          <cell r="A465" t="str">
            <v>R01</v>
          </cell>
        </row>
        <row r="466">
          <cell r="A466" t="str">
            <v>R03</v>
          </cell>
        </row>
        <row r="467">
          <cell r="A467" t="str">
            <v>R04</v>
          </cell>
        </row>
        <row r="468">
          <cell r="A468" t="str">
            <v>R05</v>
          </cell>
        </row>
        <row r="469">
          <cell r="A469" t="str">
            <v>R06</v>
          </cell>
        </row>
        <row r="470">
          <cell r="A470" t="str">
            <v>R07</v>
          </cell>
        </row>
        <row r="471">
          <cell r="A471" t="str">
            <v>S</v>
          </cell>
        </row>
        <row r="472">
          <cell r="A472" t="str">
            <v>S108</v>
          </cell>
        </row>
        <row r="473">
          <cell r="A473" t="str">
            <v>S122</v>
          </cell>
        </row>
        <row r="474">
          <cell r="A474" t="str">
            <v>S169</v>
          </cell>
        </row>
        <row r="475">
          <cell r="A475" t="str">
            <v>S170</v>
          </cell>
        </row>
        <row r="476">
          <cell r="A476" t="str">
            <v>S90</v>
          </cell>
        </row>
        <row r="477">
          <cell r="A477" t="str">
            <v>S163</v>
          </cell>
        </row>
        <row r="478">
          <cell r="A478" t="str">
            <v>S91</v>
          </cell>
        </row>
        <row r="479">
          <cell r="A479" t="str">
            <v>S89</v>
          </cell>
        </row>
        <row r="480">
          <cell r="A480" t="str">
            <v>S235</v>
          </cell>
        </row>
        <row r="481">
          <cell r="A481" t="str">
            <v>S92</v>
          </cell>
        </row>
        <row r="482">
          <cell r="A482" t="str">
            <v>S177</v>
          </cell>
        </row>
        <row r="483">
          <cell r="A483" t="str">
            <v>S93</v>
          </cell>
        </row>
        <row r="484">
          <cell r="A484" t="str">
            <v>S178</v>
          </cell>
        </row>
        <row r="485">
          <cell r="A485" t="str">
            <v>S179</v>
          </cell>
        </row>
        <row r="486">
          <cell r="A486" t="str">
            <v>S01</v>
          </cell>
        </row>
        <row r="487">
          <cell r="A487" t="str">
            <v>S01A</v>
          </cell>
        </row>
        <row r="488">
          <cell r="A488" t="str">
            <v>S02</v>
          </cell>
        </row>
        <row r="489">
          <cell r="A489" t="str">
            <v>S130</v>
          </cell>
        </row>
        <row r="490">
          <cell r="A490" t="str">
            <v>S133</v>
          </cell>
        </row>
        <row r="491">
          <cell r="A491" t="str">
            <v>S98</v>
          </cell>
        </row>
        <row r="492">
          <cell r="A492" t="str">
            <v>S99</v>
          </cell>
        </row>
        <row r="493">
          <cell r="A493" t="str">
            <v>S136</v>
          </cell>
        </row>
        <row r="494">
          <cell r="A494" t="str">
            <v>S117</v>
          </cell>
        </row>
        <row r="495">
          <cell r="A495" t="str">
            <v>S116</v>
          </cell>
        </row>
        <row r="496">
          <cell r="A496" t="str">
            <v>S04</v>
          </cell>
        </row>
        <row r="497">
          <cell r="A497" t="str">
            <v>S115</v>
          </cell>
        </row>
        <row r="498">
          <cell r="A498" t="str">
            <v>S03</v>
          </cell>
        </row>
        <row r="499">
          <cell r="A499" t="str">
            <v>S05</v>
          </cell>
        </row>
        <row r="500">
          <cell r="A500" t="str">
            <v>S145</v>
          </cell>
        </row>
        <row r="501">
          <cell r="A501" t="str">
            <v>S06</v>
          </cell>
        </row>
        <row r="502">
          <cell r="A502" t="str">
            <v>S146</v>
          </cell>
        </row>
        <row r="503">
          <cell r="A503" t="str">
            <v>S10</v>
          </cell>
        </row>
        <row r="504">
          <cell r="A504" t="str">
            <v>S196</v>
          </cell>
        </row>
        <row r="505">
          <cell r="A505" t="str">
            <v>S113</v>
          </cell>
        </row>
        <row r="506">
          <cell r="A506" t="str">
            <v>S11</v>
          </cell>
        </row>
        <row r="507">
          <cell r="A507" t="str">
            <v>S188</v>
          </cell>
        </row>
        <row r="508">
          <cell r="A508" t="str">
            <v>S87</v>
          </cell>
        </row>
        <row r="509">
          <cell r="A509" t="str">
            <v>S88</v>
          </cell>
        </row>
        <row r="510">
          <cell r="A510" t="str">
            <v>S152</v>
          </cell>
        </row>
        <row r="511">
          <cell r="A511" t="str">
            <v>S151</v>
          </cell>
        </row>
        <row r="512">
          <cell r="A512" t="str">
            <v>S149</v>
          </cell>
        </row>
        <row r="513">
          <cell r="A513" t="str">
            <v>S239</v>
          </cell>
        </row>
        <row r="514">
          <cell r="A514" t="str">
            <v>S153</v>
          </cell>
        </row>
        <row r="515">
          <cell r="A515" t="str">
            <v>S234</v>
          </cell>
        </row>
        <row r="516">
          <cell r="A516" t="str">
            <v>S150</v>
          </cell>
        </row>
        <row r="517">
          <cell r="A517" t="str">
            <v>S217</v>
          </cell>
        </row>
        <row r="518">
          <cell r="A518" t="str">
            <v>S94</v>
          </cell>
        </row>
        <row r="519">
          <cell r="A519" t="str">
            <v>S37</v>
          </cell>
        </row>
        <row r="520">
          <cell r="A520" t="str">
            <v>S100</v>
          </cell>
        </row>
        <row r="521">
          <cell r="A521" t="str">
            <v>S101</v>
          </cell>
        </row>
        <row r="522">
          <cell r="A522" t="str">
            <v>S135</v>
          </cell>
        </row>
        <row r="523">
          <cell r="A523" t="str">
            <v>S233</v>
          </cell>
        </row>
        <row r="524">
          <cell r="A524" t="str">
            <v>S12</v>
          </cell>
        </row>
        <row r="525">
          <cell r="A525" t="str">
            <v>S13</v>
          </cell>
        </row>
        <row r="526">
          <cell r="A526" t="str">
            <v>S14</v>
          </cell>
        </row>
        <row r="527">
          <cell r="A527" t="str">
            <v>S123</v>
          </cell>
        </row>
        <row r="528">
          <cell r="A528" t="str">
            <v>S15</v>
          </cell>
        </row>
        <row r="529">
          <cell r="A529" t="str">
            <v>S138</v>
          </cell>
        </row>
        <row r="530">
          <cell r="A530" t="str">
            <v>S139</v>
          </cell>
        </row>
        <row r="531">
          <cell r="A531" t="str">
            <v>S140</v>
          </cell>
        </row>
        <row r="532">
          <cell r="A532" t="str">
            <v>S173</v>
          </cell>
        </row>
        <row r="533">
          <cell r="A533" t="str">
            <v>S16</v>
          </cell>
        </row>
        <row r="534">
          <cell r="A534" t="str">
            <v>S17</v>
          </cell>
        </row>
        <row r="535">
          <cell r="A535" t="str">
            <v>S18</v>
          </cell>
        </row>
        <row r="536">
          <cell r="A536" t="str">
            <v>S08</v>
          </cell>
        </row>
        <row r="537">
          <cell r="A537" t="str">
            <v>S19</v>
          </cell>
        </row>
        <row r="538">
          <cell r="A538" t="str">
            <v>S219</v>
          </cell>
        </row>
        <row r="539">
          <cell r="A539" t="str">
            <v>S111</v>
          </cell>
        </row>
        <row r="540">
          <cell r="A540" t="str">
            <v>S165</v>
          </cell>
        </row>
        <row r="541">
          <cell r="A541" t="str">
            <v>S213</v>
          </cell>
        </row>
        <row r="542">
          <cell r="A542" t="str">
            <v>S211</v>
          </cell>
        </row>
        <row r="543">
          <cell r="A543" t="str">
            <v>S212</v>
          </cell>
        </row>
        <row r="544">
          <cell r="A544" t="str">
            <v>S210</v>
          </cell>
        </row>
        <row r="545">
          <cell r="A545" t="str">
            <v>S207</v>
          </cell>
        </row>
        <row r="546">
          <cell r="A546" t="str">
            <v>S208</v>
          </cell>
        </row>
        <row r="547">
          <cell r="A547" t="str">
            <v>S209</v>
          </cell>
        </row>
        <row r="548">
          <cell r="A548" t="str">
            <v>S206</v>
          </cell>
        </row>
        <row r="549">
          <cell r="A549" t="str">
            <v>S203</v>
          </cell>
        </row>
        <row r="550">
          <cell r="A550" t="str">
            <v>S204</v>
          </cell>
        </row>
        <row r="551">
          <cell r="A551" t="str">
            <v>S205</v>
          </cell>
        </row>
        <row r="552">
          <cell r="A552" t="str">
            <v>S202</v>
          </cell>
        </row>
        <row r="553">
          <cell r="A553" t="str">
            <v>S200</v>
          </cell>
        </row>
        <row r="554">
          <cell r="A554" t="str">
            <v>S201</v>
          </cell>
        </row>
        <row r="555">
          <cell r="A555" t="str">
            <v>S156</v>
          </cell>
        </row>
        <row r="556">
          <cell r="A556" t="str">
            <v>S21</v>
          </cell>
        </row>
        <row r="557">
          <cell r="A557" t="str">
            <v>S155</v>
          </cell>
        </row>
        <row r="558">
          <cell r="A558" t="str">
            <v>S124</v>
          </cell>
        </row>
        <row r="559">
          <cell r="A559" t="str">
            <v>S186</v>
          </cell>
        </row>
        <row r="560">
          <cell r="A560" t="str">
            <v>S187</v>
          </cell>
        </row>
        <row r="561">
          <cell r="A561" t="str">
            <v>S106</v>
          </cell>
        </row>
        <row r="562">
          <cell r="A562" t="str">
            <v>S179</v>
          </cell>
        </row>
        <row r="563">
          <cell r="A563" t="str">
            <v>S180</v>
          </cell>
        </row>
        <row r="564">
          <cell r="A564" t="str">
            <v>S22</v>
          </cell>
        </row>
        <row r="565">
          <cell r="A565" t="str">
            <v>S195</v>
          </cell>
        </row>
        <row r="566">
          <cell r="A566" t="str">
            <v>S218</v>
          </cell>
        </row>
        <row r="567">
          <cell r="A567" t="str">
            <v>S23</v>
          </cell>
        </row>
        <row r="568">
          <cell r="A568" t="str">
            <v>S157</v>
          </cell>
        </row>
        <row r="569">
          <cell r="A569" t="str">
            <v>S112</v>
          </cell>
        </row>
        <row r="570">
          <cell r="A570" t="str">
            <v>S24</v>
          </cell>
        </row>
        <row r="571">
          <cell r="A571" t="str">
            <v>S25</v>
          </cell>
        </row>
        <row r="572">
          <cell r="A572" t="str">
            <v>S27</v>
          </cell>
        </row>
        <row r="573">
          <cell r="A573" t="str">
            <v>S118</v>
          </cell>
        </row>
        <row r="574">
          <cell r="A574" t="str">
            <v>S26</v>
          </cell>
        </row>
        <row r="575">
          <cell r="A575" t="str">
            <v>S28</v>
          </cell>
        </row>
        <row r="576">
          <cell r="A576" t="str">
            <v>S142</v>
          </cell>
        </row>
        <row r="577">
          <cell r="A577" t="str">
            <v>S143</v>
          </cell>
        </row>
        <row r="578">
          <cell r="A578" t="str">
            <v>S29</v>
          </cell>
        </row>
        <row r="579">
          <cell r="A579" t="str">
            <v>S144</v>
          </cell>
        </row>
        <row r="580">
          <cell r="A580" t="str">
            <v>S30</v>
          </cell>
        </row>
        <row r="581">
          <cell r="A581" t="str">
            <v>S109</v>
          </cell>
        </row>
        <row r="582">
          <cell r="A582" t="str">
            <v>S220</v>
          </cell>
        </row>
        <row r="583">
          <cell r="A583" t="str">
            <v>S31</v>
          </cell>
        </row>
        <row r="584">
          <cell r="A584" t="str">
            <v>S243</v>
          </cell>
        </row>
        <row r="585">
          <cell r="A585" t="str">
            <v>S32</v>
          </cell>
        </row>
        <row r="586">
          <cell r="A586" t="str">
            <v>S33</v>
          </cell>
        </row>
        <row r="587">
          <cell r="A587" t="str">
            <v>S102</v>
          </cell>
        </row>
        <row r="588">
          <cell r="A588" t="str">
            <v>S110</v>
          </cell>
        </row>
        <row r="589">
          <cell r="A589" t="str">
            <v>S232</v>
          </cell>
        </row>
        <row r="590">
          <cell r="A590" t="str">
            <v>S231</v>
          </cell>
        </row>
        <row r="591">
          <cell r="A591" t="str">
            <v>S34</v>
          </cell>
        </row>
        <row r="592">
          <cell r="A592" t="str">
            <v>S125</v>
          </cell>
        </row>
        <row r="593">
          <cell r="A593" t="str">
            <v>S126</v>
          </cell>
        </row>
        <row r="594">
          <cell r="A594" t="str">
            <v>S65</v>
          </cell>
        </row>
        <row r="595">
          <cell r="A595" t="str">
            <v>S35</v>
          </cell>
        </row>
        <row r="596">
          <cell r="A596" t="str">
            <v>S167</v>
          </cell>
        </row>
        <row r="597">
          <cell r="A597" t="str">
            <v>S36</v>
          </cell>
        </row>
        <row r="598">
          <cell r="A598" t="str">
            <v>S221</v>
          </cell>
        </row>
        <row r="599">
          <cell r="A599" t="str">
            <v>S222</v>
          </cell>
        </row>
        <row r="600">
          <cell r="A600" t="str">
            <v>S222A</v>
          </cell>
        </row>
        <row r="601">
          <cell r="A601" t="str">
            <v>S224</v>
          </cell>
        </row>
        <row r="602">
          <cell r="A602" t="str">
            <v>S105</v>
          </cell>
        </row>
        <row r="603">
          <cell r="A603" t="str">
            <v>S107</v>
          </cell>
        </row>
        <row r="604">
          <cell r="A604" t="str">
            <v>S60</v>
          </cell>
        </row>
        <row r="605">
          <cell r="A605" t="str">
            <v>S225</v>
          </cell>
        </row>
        <row r="606">
          <cell r="A606" t="str">
            <v>S226</v>
          </cell>
        </row>
        <row r="607">
          <cell r="A607" t="str">
            <v>S131</v>
          </cell>
        </row>
        <row r="608">
          <cell r="A608" t="str">
            <v>S134</v>
          </cell>
        </row>
        <row r="609">
          <cell r="A609" t="str">
            <v>S181</v>
          </cell>
        </row>
        <row r="610">
          <cell r="A610" t="str">
            <v>S182</v>
          </cell>
        </row>
        <row r="611">
          <cell r="A611" t="str">
            <v>S172</v>
          </cell>
        </row>
        <row r="612">
          <cell r="A612" t="str">
            <v>S38</v>
          </cell>
        </row>
        <row r="613">
          <cell r="A613" t="str">
            <v>S183</v>
          </cell>
        </row>
        <row r="614">
          <cell r="A614" t="str">
            <v>S39</v>
          </cell>
        </row>
        <row r="615">
          <cell r="A615" t="str">
            <v>S159</v>
          </cell>
        </row>
        <row r="616">
          <cell r="A616" t="str">
            <v>S07</v>
          </cell>
        </row>
        <row r="617">
          <cell r="A617" t="str">
            <v>S40</v>
          </cell>
        </row>
        <row r="618">
          <cell r="A618" t="str">
            <v>S158</v>
          </cell>
        </row>
        <row r="619">
          <cell r="A619" t="str">
            <v>S129</v>
          </cell>
        </row>
        <row r="620">
          <cell r="A620" t="str">
            <v>S166</v>
          </cell>
        </row>
        <row r="621">
          <cell r="A621" t="str">
            <v>S103</v>
          </cell>
        </row>
        <row r="622">
          <cell r="A622" t="str">
            <v>S104</v>
          </cell>
        </row>
        <row r="623">
          <cell r="A623" t="str">
            <v>S160</v>
          </cell>
        </row>
        <row r="624">
          <cell r="A624" t="str">
            <v>S160A</v>
          </cell>
        </row>
        <row r="625">
          <cell r="A625" t="str">
            <v>S46</v>
          </cell>
        </row>
        <row r="626">
          <cell r="A626" t="str">
            <v>S47</v>
          </cell>
        </row>
        <row r="627">
          <cell r="A627" t="str">
            <v>S48</v>
          </cell>
        </row>
        <row r="628">
          <cell r="A628" t="str">
            <v>S48A</v>
          </cell>
        </row>
        <row r="629">
          <cell r="A629" t="str">
            <v>S48B</v>
          </cell>
        </row>
        <row r="630">
          <cell r="A630" t="str">
            <v>S214</v>
          </cell>
        </row>
        <row r="631">
          <cell r="A631" t="str">
            <v>S114</v>
          </cell>
        </row>
        <row r="632">
          <cell r="A632" t="str">
            <v>S41</v>
          </cell>
        </row>
        <row r="633">
          <cell r="A633" t="str">
            <v>S120</v>
          </cell>
        </row>
        <row r="634">
          <cell r="A634" t="str">
            <v>S171</v>
          </cell>
        </row>
        <row r="635">
          <cell r="A635" t="str">
            <v>S09</v>
          </cell>
        </row>
        <row r="636">
          <cell r="A636" t="str">
            <v>S09A</v>
          </cell>
        </row>
        <row r="637">
          <cell r="A637" t="str">
            <v>S09B</v>
          </cell>
        </row>
        <row r="638">
          <cell r="A638" t="str">
            <v>S09C</v>
          </cell>
        </row>
        <row r="639">
          <cell r="A639" t="str">
            <v>S132</v>
          </cell>
        </row>
        <row r="640">
          <cell r="A640" t="str">
            <v>S242</v>
          </cell>
        </row>
        <row r="641">
          <cell r="A641" t="str">
            <v>S241</v>
          </cell>
        </row>
        <row r="642">
          <cell r="A642" t="str">
            <v>S42</v>
          </cell>
        </row>
        <row r="643">
          <cell r="A643" t="str">
            <v>S43</v>
          </cell>
        </row>
        <row r="644">
          <cell r="A644" t="str">
            <v>S44</v>
          </cell>
        </row>
        <row r="645">
          <cell r="A645" t="str">
            <v>S56</v>
          </cell>
        </row>
        <row r="646">
          <cell r="A646" t="str">
            <v>S71</v>
          </cell>
        </row>
        <row r="647">
          <cell r="A647" t="str">
            <v>S71A</v>
          </cell>
        </row>
        <row r="648">
          <cell r="A648" t="str">
            <v>S71B</v>
          </cell>
        </row>
        <row r="649">
          <cell r="A649" t="str">
            <v>S71C</v>
          </cell>
        </row>
        <row r="650">
          <cell r="A650" t="str">
            <v>S72</v>
          </cell>
        </row>
        <row r="651">
          <cell r="A651" t="str">
            <v>S45</v>
          </cell>
        </row>
        <row r="652">
          <cell r="A652" t="str">
            <v>S121</v>
          </cell>
        </row>
        <row r="653">
          <cell r="A653" t="str">
            <v>S228</v>
          </cell>
        </row>
        <row r="654">
          <cell r="A654" t="str">
            <v>S229</v>
          </cell>
        </row>
        <row r="655">
          <cell r="A655" t="str">
            <v>S230</v>
          </cell>
        </row>
        <row r="656">
          <cell r="A656" t="str">
            <v>S20</v>
          </cell>
        </row>
        <row r="657">
          <cell r="A657" t="str">
            <v>S227</v>
          </cell>
        </row>
        <row r="658">
          <cell r="A658" t="str">
            <v>S50</v>
          </cell>
        </row>
        <row r="659">
          <cell r="A659" t="str">
            <v>S162</v>
          </cell>
        </row>
        <row r="660">
          <cell r="A660" t="str">
            <v>S51</v>
          </cell>
        </row>
        <row r="661">
          <cell r="A661" t="str">
            <v>S49</v>
          </cell>
        </row>
        <row r="662">
          <cell r="A662" t="str">
            <v>S52</v>
          </cell>
        </row>
        <row r="663">
          <cell r="A663" t="str">
            <v>S53</v>
          </cell>
        </row>
        <row r="664">
          <cell r="A664" t="str">
            <v>S54</v>
          </cell>
        </row>
        <row r="665">
          <cell r="A665" t="str">
            <v>S154</v>
          </cell>
        </row>
        <row r="666">
          <cell r="A666" t="str">
            <v>S55</v>
          </cell>
        </row>
        <row r="667">
          <cell r="A667" t="str">
            <v>S59</v>
          </cell>
        </row>
        <row r="668">
          <cell r="A668" t="str">
            <v>S58</v>
          </cell>
        </row>
        <row r="669">
          <cell r="A669" t="str">
            <v>S96</v>
          </cell>
        </row>
        <row r="670">
          <cell r="A670" t="str">
            <v>S97</v>
          </cell>
        </row>
        <row r="671">
          <cell r="A671" t="str">
            <v>S57</v>
          </cell>
        </row>
        <row r="672">
          <cell r="A672" t="str">
            <v>S62</v>
          </cell>
        </row>
        <row r="673">
          <cell r="A673" t="str">
            <v>S63</v>
          </cell>
        </row>
        <row r="674">
          <cell r="A674" t="str">
            <v>S61</v>
          </cell>
        </row>
        <row r="675">
          <cell r="A675" t="str">
            <v>S164</v>
          </cell>
        </row>
        <row r="676">
          <cell r="A676" t="str">
            <v>S168</v>
          </cell>
        </row>
        <row r="677">
          <cell r="A677" t="str">
            <v>S199</v>
          </cell>
        </row>
        <row r="678">
          <cell r="A678" t="str">
            <v>S197</v>
          </cell>
        </row>
        <row r="679">
          <cell r="A679" t="str">
            <v>S198</v>
          </cell>
        </row>
        <row r="680">
          <cell r="A680" t="str">
            <v>S75</v>
          </cell>
        </row>
        <row r="681">
          <cell r="A681" t="str">
            <v>S141</v>
          </cell>
        </row>
        <row r="682">
          <cell r="A682" t="str">
            <v>S161</v>
          </cell>
        </row>
        <row r="683">
          <cell r="A683" t="str">
            <v>S66</v>
          </cell>
        </row>
        <row r="684">
          <cell r="A684" t="str">
            <v>S67</v>
          </cell>
        </row>
        <row r="685">
          <cell r="A685" t="str">
            <v>S68</v>
          </cell>
        </row>
        <row r="686">
          <cell r="A686" t="str">
            <v>S69</v>
          </cell>
        </row>
        <row r="687">
          <cell r="A687" t="str">
            <v>S215</v>
          </cell>
        </row>
        <row r="688">
          <cell r="A688" t="str">
            <v>S240</v>
          </cell>
        </row>
        <row r="689">
          <cell r="A689" t="str">
            <v>S127</v>
          </cell>
        </row>
        <row r="690">
          <cell r="A690" t="str">
            <v>S128</v>
          </cell>
        </row>
        <row r="691">
          <cell r="A691" t="str">
            <v>S64</v>
          </cell>
        </row>
        <row r="692">
          <cell r="A692" t="str">
            <v>S64A</v>
          </cell>
        </row>
        <row r="693">
          <cell r="A693" t="str">
            <v>S64B</v>
          </cell>
        </row>
        <row r="694">
          <cell r="A694" t="str">
            <v>S64C</v>
          </cell>
        </row>
        <row r="695">
          <cell r="A695" t="str">
            <v>S64D</v>
          </cell>
        </row>
        <row r="696">
          <cell r="A696" t="str">
            <v>S64E</v>
          </cell>
        </row>
        <row r="697">
          <cell r="A697" t="str">
            <v>S64F</v>
          </cell>
        </row>
        <row r="698">
          <cell r="A698" t="str">
            <v>S64G</v>
          </cell>
        </row>
        <row r="699">
          <cell r="A699" t="str">
            <v>S70</v>
          </cell>
        </row>
        <row r="700">
          <cell r="A700" t="str">
            <v>S73</v>
          </cell>
        </row>
        <row r="701">
          <cell r="A701" t="str">
            <v>S74</v>
          </cell>
        </row>
        <row r="702">
          <cell r="A702" t="str">
            <v>S95</v>
          </cell>
        </row>
        <row r="703">
          <cell r="A703" t="str">
            <v>S95A</v>
          </cell>
        </row>
        <row r="704">
          <cell r="A704" t="str">
            <v>S184</v>
          </cell>
        </row>
        <row r="705">
          <cell r="A705" t="str">
            <v>S185</v>
          </cell>
        </row>
        <row r="706">
          <cell r="A706" t="str">
            <v>S238</v>
          </cell>
        </row>
        <row r="707">
          <cell r="A707" t="str">
            <v>S77</v>
          </cell>
        </row>
        <row r="708">
          <cell r="A708" t="str">
            <v>S119</v>
          </cell>
        </row>
        <row r="709">
          <cell r="A709" t="str">
            <v>S76</v>
          </cell>
        </row>
        <row r="710">
          <cell r="A710" t="str">
            <v>S80</v>
          </cell>
        </row>
        <row r="711">
          <cell r="A711" t="str">
            <v>S78</v>
          </cell>
        </row>
        <row r="712">
          <cell r="A712" t="str">
            <v>S147</v>
          </cell>
        </row>
        <row r="713">
          <cell r="A713" t="str">
            <v>S79</v>
          </cell>
        </row>
        <row r="714">
          <cell r="A714" t="str">
            <v>S148</v>
          </cell>
        </row>
        <row r="715">
          <cell r="A715" t="str">
            <v>S194</v>
          </cell>
        </row>
        <row r="716">
          <cell r="A716" t="str">
            <v>S216</v>
          </cell>
        </row>
        <row r="717">
          <cell r="A717" t="str">
            <v>S236</v>
          </cell>
        </row>
        <row r="718">
          <cell r="A718" t="str">
            <v>S81</v>
          </cell>
        </row>
        <row r="719">
          <cell r="A719" t="str">
            <v>S82</v>
          </cell>
        </row>
        <row r="720">
          <cell r="A720" t="str">
            <v>S190</v>
          </cell>
        </row>
        <row r="721">
          <cell r="A721" t="str">
            <v>S191</v>
          </cell>
        </row>
        <row r="722">
          <cell r="A722" t="str">
            <v>S237</v>
          </cell>
        </row>
        <row r="723">
          <cell r="A723" t="str">
            <v>S192</v>
          </cell>
        </row>
        <row r="724">
          <cell r="A724" t="str">
            <v>S189</v>
          </cell>
        </row>
        <row r="725">
          <cell r="A725" t="str">
            <v>S223</v>
          </cell>
        </row>
        <row r="726">
          <cell r="A726" t="str">
            <v>S83</v>
          </cell>
        </row>
        <row r="727">
          <cell r="A727" t="str">
            <v>S176</v>
          </cell>
        </row>
        <row r="728">
          <cell r="A728" t="str">
            <v>S175</v>
          </cell>
        </row>
        <row r="729">
          <cell r="A729" t="str">
            <v>S174</v>
          </cell>
        </row>
        <row r="730">
          <cell r="A730" t="str">
            <v>S193</v>
          </cell>
        </row>
        <row r="731">
          <cell r="A731" t="str">
            <v>S84</v>
          </cell>
        </row>
        <row r="732">
          <cell r="A732" t="str">
            <v>S85</v>
          </cell>
        </row>
        <row r="733">
          <cell r="A733" t="str">
            <v>S86</v>
          </cell>
        </row>
        <row r="734">
          <cell r="A734" t="str">
            <v>S137</v>
          </cell>
        </row>
        <row r="735">
          <cell r="A735" t="str">
            <v>S244</v>
          </cell>
        </row>
        <row r="736">
          <cell r="A736" t="str">
            <v>S245</v>
          </cell>
        </row>
        <row r="737">
          <cell r="A737" t="str">
            <v>S246</v>
          </cell>
        </row>
        <row r="738">
          <cell r="A738" t="str">
            <v>S247</v>
          </cell>
        </row>
        <row r="739">
          <cell r="A739" t="str">
            <v>S248</v>
          </cell>
        </row>
        <row r="740">
          <cell r="A740" t="str">
            <v>T</v>
          </cell>
        </row>
        <row r="741">
          <cell r="A741" t="str">
            <v>T13</v>
          </cell>
        </row>
        <row r="742">
          <cell r="A742" t="str">
            <v>T14</v>
          </cell>
        </row>
        <row r="743">
          <cell r="A743" t="str">
            <v>T15</v>
          </cell>
        </row>
        <row r="744">
          <cell r="A744" t="str">
            <v>T02</v>
          </cell>
        </row>
        <row r="745">
          <cell r="A745" t="str">
            <v>T03</v>
          </cell>
        </row>
        <row r="746">
          <cell r="A746" t="str">
            <v>T12</v>
          </cell>
        </row>
        <row r="747">
          <cell r="A747" t="str">
            <v>T01</v>
          </cell>
        </row>
        <row r="748">
          <cell r="A748" t="str">
            <v>T05</v>
          </cell>
        </row>
        <row r="749">
          <cell r="A749" t="str">
            <v>T09</v>
          </cell>
        </row>
        <row r="750">
          <cell r="A750" t="str">
            <v>T10</v>
          </cell>
        </row>
        <row r="751">
          <cell r="A751" t="str">
            <v>T11</v>
          </cell>
        </row>
        <row r="752">
          <cell r="A752" t="str">
            <v>T06</v>
          </cell>
        </row>
        <row r="753">
          <cell r="A753" t="str">
            <v>T08</v>
          </cell>
        </row>
        <row r="754">
          <cell r="A754" t="str">
            <v>T16</v>
          </cell>
        </row>
        <row r="755">
          <cell r="A755" t="str">
            <v>T07</v>
          </cell>
        </row>
        <row r="756">
          <cell r="A756" t="str">
            <v>T04</v>
          </cell>
        </row>
        <row r="757">
          <cell r="A757" t="str">
            <v>T17</v>
          </cell>
        </row>
        <row r="758">
          <cell r="A758" t="str">
            <v>T18</v>
          </cell>
        </row>
        <row r="759">
          <cell r="A759" t="str">
            <v>T19</v>
          </cell>
        </row>
        <row r="760">
          <cell r="A760" t="str">
            <v>T20</v>
          </cell>
        </row>
        <row r="761">
          <cell r="A761" t="str">
            <v>T21</v>
          </cell>
        </row>
        <row r="762">
          <cell r="A762" t="str">
            <v>W</v>
          </cell>
        </row>
        <row r="763">
          <cell r="A763" t="str">
            <v>W13</v>
          </cell>
        </row>
        <row r="764">
          <cell r="A764" t="str">
            <v>W21</v>
          </cell>
        </row>
        <row r="765">
          <cell r="A765" t="str">
            <v>W22</v>
          </cell>
        </row>
        <row r="766">
          <cell r="A766" t="str">
            <v>W01</v>
          </cell>
        </row>
        <row r="767">
          <cell r="A767" t="str">
            <v>W02</v>
          </cell>
        </row>
        <row r="768">
          <cell r="A768" t="str">
            <v>W04</v>
          </cell>
        </row>
        <row r="769">
          <cell r="A769" t="str">
            <v>W34</v>
          </cell>
        </row>
        <row r="770">
          <cell r="A770" t="str">
            <v>W33</v>
          </cell>
        </row>
        <row r="771">
          <cell r="A771" t="str">
            <v>W32</v>
          </cell>
        </row>
        <row r="772">
          <cell r="A772" t="str">
            <v>W31</v>
          </cell>
        </row>
        <row r="773">
          <cell r="A773" t="str">
            <v>W36</v>
          </cell>
        </row>
        <row r="774">
          <cell r="A774" t="str">
            <v>W35</v>
          </cell>
        </row>
        <row r="775">
          <cell r="A775" t="str">
            <v>W20</v>
          </cell>
        </row>
        <row r="776">
          <cell r="A776" t="str">
            <v>W05</v>
          </cell>
        </row>
        <row r="777">
          <cell r="A777" t="str">
            <v>W25</v>
          </cell>
        </row>
        <row r="778">
          <cell r="A778" t="str">
            <v>W23</v>
          </cell>
        </row>
        <row r="779">
          <cell r="A779" t="str">
            <v>W26</v>
          </cell>
        </row>
        <row r="780">
          <cell r="A780" t="str">
            <v>W24</v>
          </cell>
        </row>
        <row r="781">
          <cell r="A781" t="str">
            <v>W29</v>
          </cell>
        </row>
        <row r="782">
          <cell r="A782" t="str">
            <v>W27</v>
          </cell>
        </row>
        <row r="783">
          <cell r="A783" t="str">
            <v>W30</v>
          </cell>
        </row>
        <row r="784">
          <cell r="A784" t="str">
            <v>W28</v>
          </cell>
        </row>
        <row r="785">
          <cell r="A785" t="str">
            <v>W12</v>
          </cell>
        </row>
        <row r="786">
          <cell r="A786" t="str">
            <v>W06</v>
          </cell>
        </row>
        <row r="787">
          <cell r="A787" t="str">
            <v>W09</v>
          </cell>
        </row>
        <row r="788">
          <cell r="A788" t="str">
            <v>W17</v>
          </cell>
        </row>
        <row r="789">
          <cell r="A789" t="str">
            <v>W16</v>
          </cell>
        </row>
        <row r="790">
          <cell r="A790" t="str">
            <v>W18</v>
          </cell>
        </row>
        <row r="791">
          <cell r="A791" t="str">
            <v>W19</v>
          </cell>
        </row>
        <row r="792">
          <cell r="A792" t="str">
            <v>W37</v>
          </cell>
        </row>
        <row r="793">
          <cell r="A793" t="str">
            <v>W38</v>
          </cell>
        </row>
        <row r="794">
          <cell r="A794" t="str">
            <v>W39</v>
          </cell>
        </row>
        <row r="795">
          <cell r="A795" t="str">
            <v>W40</v>
          </cell>
        </row>
        <row r="796">
          <cell r="A796" t="str">
            <v>W41</v>
          </cell>
        </row>
        <row r="797">
          <cell r="A797" t="str">
            <v>X</v>
          </cell>
        </row>
        <row r="798">
          <cell r="A798" t="str">
            <v>X17</v>
          </cell>
        </row>
        <row r="799">
          <cell r="A799" t="str">
            <v>X01</v>
          </cell>
        </row>
        <row r="800">
          <cell r="A800" t="str">
            <v>X04</v>
          </cell>
        </row>
        <row r="801">
          <cell r="A801" t="str">
            <v>X03</v>
          </cell>
        </row>
        <row r="802">
          <cell r="A802" t="str">
            <v>X02</v>
          </cell>
        </row>
        <row r="803">
          <cell r="A803" t="str">
            <v>X05</v>
          </cell>
        </row>
        <row r="804">
          <cell r="A804" t="str">
            <v>X06</v>
          </cell>
        </row>
        <row r="805">
          <cell r="A805" t="str">
            <v>X15</v>
          </cell>
        </row>
        <row r="806">
          <cell r="A806" t="str">
            <v>X12</v>
          </cell>
        </row>
        <row r="807">
          <cell r="A807" t="str">
            <v>X11</v>
          </cell>
        </row>
        <row r="808">
          <cell r="A808" t="str">
            <v>X22</v>
          </cell>
        </row>
        <row r="809">
          <cell r="A809" t="str">
            <v>X07</v>
          </cell>
        </row>
        <row r="810">
          <cell r="A810" t="str">
            <v>X23</v>
          </cell>
        </row>
        <row r="811">
          <cell r="A811" t="str">
            <v>X24</v>
          </cell>
        </row>
        <row r="812">
          <cell r="A812" t="str">
            <v>X25</v>
          </cell>
        </row>
        <row r="813">
          <cell r="A813" t="str">
            <v>X14</v>
          </cell>
        </row>
        <row r="814">
          <cell r="A814" t="str">
            <v>X08</v>
          </cell>
        </row>
        <row r="815">
          <cell r="A815" t="str">
            <v>X09</v>
          </cell>
        </row>
        <row r="816">
          <cell r="A816" t="str">
            <v>X16</v>
          </cell>
        </row>
        <row r="817">
          <cell r="A817" t="str">
            <v>X21</v>
          </cell>
        </row>
        <row r="818">
          <cell r="A818" t="str">
            <v>X20</v>
          </cell>
        </row>
        <row r="819">
          <cell r="A819" t="str">
            <v>X10</v>
          </cell>
        </row>
        <row r="820">
          <cell r="A820" t="str">
            <v>X18</v>
          </cell>
        </row>
        <row r="821">
          <cell r="A821" t="str">
            <v>X19</v>
          </cell>
        </row>
        <row r="822">
          <cell r="A822" t="str">
            <v>X13</v>
          </cell>
        </row>
        <row r="823">
          <cell r="A823" t="str">
            <v>X27</v>
          </cell>
        </row>
        <row r="824">
          <cell r="A824" t="str">
            <v>X28</v>
          </cell>
        </row>
        <row r="825">
          <cell r="A825" t="str">
            <v>X29</v>
          </cell>
        </row>
        <row r="826">
          <cell r="A826" t="str">
            <v>X30</v>
          </cell>
        </row>
        <row r="829">
          <cell r="A829" t="str">
            <v>Y</v>
          </cell>
        </row>
        <row r="830">
          <cell r="A830" t="str">
            <v>Y19</v>
          </cell>
        </row>
        <row r="831">
          <cell r="A831" t="str">
            <v>Y18</v>
          </cell>
        </row>
        <row r="832">
          <cell r="A832" t="str">
            <v>Y01</v>
          </cell>
        </row>
        <row r="833">
          <cell r="A833" t="str">
            <v>Y02</v>
          </cell>
        </row>
        <row r="834">
          <cell r="A834" t="str">
            <v>Y04</v>
          </cell>
        </row>
        <row r="835">
          <cell r="A835" t="str">
            <v>Y05</v>
          </cell>
        </row>
        <row r="836">
          <cell r="A836" t="str">
            <v>Y37</v>
          </cell>
        </row>
        <row r="837">
          <cell r="A837" t="str">
            <v>Y37A</v>
          </cell>
        </row>
        <row r="838">
          <cell r="A838" t="str">
            <v>Y37B</v>
          </cell>
        </row>
        <row r="839">
          <cell r="A839" t="str">
            <v>Y37C</v>
          </cell>
        </row>
        <row r="840">
          <cell r="A840" t="str">
            <v>Y15</v>
          </cell>
        </row>
        <row r="841">
          <cell r="A841" t="str">
            <v>Y06</v>
          </cell>
        </row>
        <row r="842">
          <cell r="A842" t="str">
            <v>Y07</v>
          </cell>
        </row>
        <row r="843">
          <cell r="A843" t="str">
            <v>Y10</v>
          </cell>
        </row>
        <row r="844">
          <cell r="A844" t="str">
            <v>Y08</v>
          </cell>
        </row>
        <row r="845">
          <cell r="A845" t="str">
            <v>Y14</v>
          </cell>
        </row>
        <row r="846">
          <cell r="A846" t="str">
            <v>Y35</v>
          </cell>
        </row>
        <row r="847">
          <cell r="A847" t="str">
            <v>Y36</v>
          </cell>
        </row>
        <row r="848">
          <cell r="A848" t="str">
            <v>Y03</v>
          </cell>
        </row>
        <row r="849">
          <cell r="A849" t="str">
            <v>Y03A</v>
          </cell>
        </row>
        <row r="850">
          <cell r="A850" t="str">
            <v>Y17</v>
          </cell>
        </row>
        <row r="851">
          <cell r="A851" t="str">
            <v>Y17B</v>
          </cell>
        </row>
        <row r="852">
          <cell r="A852" t="str">
            <v>Y17C</v>
          </cell>
        </row>
        <row r="853">
          <cell r="A853" t="str">
            <v>Y16</v>
          </cell>
        </row>
        <row r="854">
          <cell r="A854" t="str">
            <v>Y11</v>
          </cell>
        </row>
        <row r="855">
          <cell r="A855" t="str">
            <v>Y39</v>
          </cell>
        </row>
        <row r="856">
          <cell r="A856" t="str">
            <v>Y38</v>
          </cell>
        </row>
        <row r="857">
          <cell r="A857" t="str">
            <v>Y41</v>
          </cell>
        </row>
        <row r="858">
          <cell r="A858" t="str">
            <v>Y09</v>
          </cell>
        </row>
        <row r="859">
          <cell r="A859" t="str">
            <v>Y40</v>
          </cell>
        </row>
        <row r="860">
          <cell r="A860" t="str">
            <v>Y30</v>
          </cell>
        </row>
        <row r="861">
          <cell r="A861" t="str">
            <v>Y28</v>
          </cell>
        </row>
        <row r="862">
          <cell r="A862" t="str">
            <v>Y26</v>
          </cell>
        </row>
        <row r="863">
          <cell r="A863" t="str">
            <v>Y29</v>
          </cell>
        </row>
        <row r="864">
          <cell r="A864" t="str">
            <v>Y27</v>
          </cell>
        </row>
        <row r="866">
          <cell r="A866" t="str">
            <v>Y21</v>
          </cell>
        </row>
        <row r="867">
          <cell r="A867" t="str">
            <v>Y12</v>
          </cell>
        </row>
        <row r="868">
          <cell r="A868" t="str">
            <v>Y25</v>
          </cell>
        </row>
        <row r="869">
          <cell r="A869" t="str">
            <v>Y23</v>
          </cell>
        </row>
        <row r="870">
          <cell r="A870" t="str">
            <v>Y20</v>
          </cell>
        </row>
        <row r="871">
          <cell r="A871" t="str">
            <v>Y13</v>
          </cell>
        </row>
        <row r="872">
          <cell r="A872" t="str">
            <v>Y24</v>
          </cell>
        </row>
        <row r="873">
          <cell r="A873" t="str">
            <v>Y22</v>
          </cell>
        </row>
        <row r="874">
          <cell r="A874" t="str">
            <v>Y34</v>
          </cell>
        </row>
        <row r="875">
          <cell r="A875" t="str">
            <v>Y33</v>
          </cell>
        </row>
        <row r="876">
          <cell r="A876" t="str">
            <v>Y31</v>
          </cell>
        </row>
        <row r="877">
          <cell r="A877" t="str">
            <v>Y32</v>
          </cell>
        </row>
        <row r="878">
          <cell r="A878" t="str">
            <v>Y42</v>
          </cell>
        </row>
        <row r="879">
          <cell r="A879" t="str">
            <v>Y43</v>
          </cell>
        </row>
        <row r="880">
          <cell r="A880" t="str">
            <v>Y44</v>
          </cell>
        </row>
        <row r="881">
          <cell r="A881" t="str">
            <v>Y45</v>
          </cell>
        </row>
        <row r="882">
          <cell r="A882" t="str">
            <v>Y46</v>
          </cell>
        </row>
        <row r="883">
          <cell r="A883" t="str">
            <v>Z</v>
          </cell>
        </row>
        <row r="884">
          <cell r="A884" t="str">
            <v>Z02</v>
          </cell>
        </row>
        <row r="885">
          <cell r="A885" t="str">
            <v>Z03</v>
          </cell>
        </row>
        <row r="886">
          <cell r="A886" t="str">
            <v>Z06</v>
          </cell>
        </row>
        <row r="887">
          <cell r="A887" t="str">
            <v>Z05</v>
          </cell>
        </row>
        <row r="888">
          <cell r="A888" t="str">
            <v>Z04</v>
          </cell>
        </row>
        <row r="889">
          <cell r="A889" t="str">
            <v>Z01</v>
          </cell>
        </row>
        <row r="890">
          <cell r="A890" t="str">
            <v>Z07</v>
          </cell>
        </row>
        <row r="891">
          <cell r="A891" t="str">
            <v>Z08</v>
          </cell>
        </row>
        <row r="892">
          <cell r="A892" t="str">
            <v>Z09</v>
          </cell>
        </row>
        <row r="893">
          <cell r="A893" t="str">
            <v>Z10</v>
          </cell>
        </row>
        <row r="894">
          <cell r="A894" t="str">
            <v>Z11</v>
          </cell>
        </row>
        <row r="895">
          <cell r="A895" t="str">
            <v>AA</v>
          </cell>
        </row>
        <row r="896">
          <cell r="A896" t="str">
            <v>AA01</v>
          </cell>
        </row>
        <row r="897">
          <cell r="A897" t="str">
            <v>AA27</v>
          </cell>
        </row>
        <row r="898">
          <cell r="A898" t="str">
            <v>AA03</v>
          </cell>
        </row>
        <row r="899">
          <cell r="A899" t="str">
            <v>AA12</v>
          </cell>
        </row>
        <row r="900">
          <cell r="A900" t="str">
            <v>AA04</v>
          </cell>
        </row>
        <row r="901">
          <cell r="A901" t="str">
            <v>AA31</v>
          </cell>
        </row>
        <row r="902">
          <cell r="A902" t="str">
            <v>AA13</v>
          </cell>
        </row>
        <row r="903">
          <cell r="A903" t="str">
            <v>AA14</v>
          </cell>
        </row>
        <row r="904">
          <cell r="A904" t="str">
            <v>AA22</v>
          </cell>
        </row>
        <row r="905">
          <cell r="A905" t="str">
            <v>AA23</v>
          </cell>
        </row>
        <row r="906">
          <cell r="A906" t="str">
            <v>AA32</v>
          </cell>
        </row>
        <row r="907">
          <cell r="A907" t="str">
            <v>AA33</v>
          </cell>
        </row>
        <row r="908">
          <cell r="A908" t="str">
            <v>AA11</v>
          </cell>
        </row>
        <row r="909">
          <cell r="A909" t="str">
            <v>AA08</v>
          </cell>
        </row>
        <row r="910">
          <cell r="A910" t="str">
            <v>AA20</v>
          </cell>
        </row>
        <row r="911">
          <cell r="A911" t="str">
            <v>AA15</v>
          </cell>
        </row>
        <row r="912">
          <cell r="A912" t="str">
            <v>AA24</v>
          </cell>
        </row>
        <row r="913">
          <cell r="A913" t="str">
            <v>AA29</v>
          </cell>
        </row>
        <row r="914">
          <cell r="A914" t="str">
            <v>AA30</v>
          </cell>
        </row>
        <row r="915">
          <cell r="A915" t="str">
            <v>AA17</v>
          </cell>
        </row>
        <row r="916">
          <cell r="A916" t="str">
            <v>AA21</v>
          </cell>
        </row>
        <row r="917">
          <cell r="A917" t="str">
            <v>AA18</v>
          </cell>
        </row>
        <row r="918">
          <cell r="A918" t="str">
            <v>AA19</v>
          </cell>
        </row>
        <row r="919">
          <cell r="A919" t="str">
            <v>AA02</v>
          </cell>
        </row>
        <row r="920">
          <cell r="A920" t="str">
            <v>AA10</v>
          </cell>
        </row>
        <row r="921">
          <cell r="A921" t="str">
            <v>AA16</v>
          </cell>
        </row>
        <row r="922">
          <cell r="A922" t="str">
            <v>AA06</v>
          </cell>
        </row>
        <row r="923">
          <cell r="A923" t="str">
            <v>AA25</v>
          </cell>
        </row>
        <row r="924">
          <cell r="A924" t="str">
            <v>AA07</v>
          </cell>
        </row>
        <row r="925">
          <cell r="A925" t="str">
            <v>AA09</v>
          </cell>
        </row>
        <row r="926">
          <cell r="A926" t="str">
            <v>AA28</v>
          </cell>
        </row>
        <row r="927">
          <cell r="A927" t="str">
            <v>AA05</v>
          </cell>
        </row>
        <row r="928">
          <cell r="A928" t="str">
            <v>AA26</v>
          </cell>
        </row>
        <row r="929">
          <cell r="A929" t="str">
            <v>RR27</v>
          </cell>
        </row>
        <row r="930">
          <cell r="A930" t="str">
            <v>RR28</v>
          </cell>
        </row>
        <row r="931">
          <cell r="A931" t="str">
            <v>AA34</v>
          </cell>
        </row>
        <row r="932">
          <cell r="A932" t="str">
            <v>AA35</v>
          </cell>
        </row>
        <row r="933">
          <cell r="A933" t="str">
            <v>AA36</v>
          </cell>
        </row>
        <row r="934">
          <cell r="A934" t="str">
            <v>AA37</v>
          </cell>
        </row>
        <row r="935">
          <cell r="A935" t="str">
            <v>BB</v>
          </cell>
        </row>
        <row r="936">
          <cell r="A936" t="str">
            <v>BB01</v>
          </cell>
        </row>
        <row r="937">
          <cell r="A937" t="str">
            <v>BB03</v>
          </cell>
        </row>
        <row r="938">
          <cell r="A938" t="str">
            <v>BB04</v>
          </cell>
        </row>
        <row r="939">
          <cell r="A939" t="str">
            <v>BB05</v>
          </cell>
        </row>
        <row r="940">
          <cell r="A940" t="str">
            <v>BB669</v>
          </cell>
        </row>
        <row r="941">
          <cell r="A941" t="str">
            <v>BB08</v>
          </cell>
        </row>
        <row r="942">
          <cell r="A942" t="str">
            <v>BB667</v>
          </cell>
        </row>
        <row r="943">
          <cell r="A943" t="str">
            <v>BB11</v>
          </cell>
        </row>
        <row r="944">
          <cell r="A944" t="str">
            <v>BB770</v>
          </cell>
        </row>
        <row r="945">
          <cell r="A945" t="str">
            <v>BB17</v>
          </cell>
        </row>
        <row r="946">
          <cell r="A946" t="str">
            <v>BB675</v>
          </cell>
        </row>
        <row r="947">
          <cell r="A947" t="str">
            <v>BB671</v>
          </cell>
        </row>
        <row r="948">
          <cell r="A948" t="str">
            <v>BB677</v>
          </cell>
        </row>
        <row r="949">
          <cell r="A949" t="str">
            <v>BB679</v>
          </cell>
        </row>
        <row r="950">
          <cell r="A950" t="str">
            <v>BB681</v>
          </cell>
        </row>
        <row r="951">
          <cell r="A951" t="str">
            <v>BB673</v>
          </cell>
        </row>
        <row r="952">
          <cell r="A952" t="str">
            <v>BB687</v>
          </cell>
        </row>
        <row r="953">
          <cell r="A953" t="str">
            <v>BB683</v>
          </cell>
        </row>
        <row r="954">
          <cell r="A954" t="str">
            <v>BB689</v>
          </cell>
        </row>
        <row r="955">
          <cell r="A955" t="str">
            <v>BB691</v>
          </cell>
        </row>
        <row r="956">
          <cell r="A956" t="str">
            <v>BB693</v>
          </cell>
        </row>
        <row r="957">
          <cell r="A957" t="str">
            <v>BB685</v>
          </cell>
        </row>
        <row r="958">
          <cell r="A958" t="str">
            <v>BB695</v>
          </cell>
        </row>
        <row r="959">
          <cell r="A959" t="str">
            <v>BB674</v>
          </cell>
        </row>
        <row r="960">
          <cell r="A960" t="str">
            <v>BB670</v>
          </cell>
        </row>
        <row r="961">
          <cell r="A961" t="str">
            <v>BB676</v>
          </cell>
        </row>
        <row r="962">
          <cell r="A962" t="str">
            <v>BB678</v>
          </cell>
        </row>
        <row r="963">
          <cell r="A963" t="str">
            <v>BB680</v>
          </cell>
        </row>
        <row r="964">
          <cell r="A964" t="str">
            <v>BB672</v>
          </cell>
        </row>
        <row r="965">
          <cell r="A965" t="str">
            <v>BB686</v>
          </cell>
        </row>
        <row r="966">
          <cell r="A966" t="str">
            <v>BB682</v>
          </cell>
        </row>
        <row r="967">
          <cell r="A967" t="str">
            <v>BB688</v>
          </cell>
        </row>
        <row r="968">
          <cell r="A968" t="str">
            <v>BB690</v>
          </cell>
        </row>
        <row r="969">
          <cell r="A969" t="str">
            <v>BB692</v>
          </cell>
        </row>
        <row r="970">
          <cell r="A970" t="str">
            <v>BB684</v>
          </cell>
        </row>
        <row r="971">
          <cell r="A971" t="str">
            <v>BB694</v>
          </cell>
        </row>
        <row r="972">
          <cell r="A972" t="str">
            <v>BB29</v>
          </cell>
        </row>
        <row r="973">
          <cell r="A973" t="str">
            <v>BB31</v>
          </cell>
        </row>
        <row r="974">
          <cell r="A974" t="str">
            <v>BB32</v>
          </cell>
        </row>
        <row r="975">
          <cell r="A975" t="str">
            <v>BB43</v>
          </cell>
        </row>
        <row r="976">
          <cell r="A976" t="str">
            <v>BB47</v>
          </cell>
        </row>
        <row r="977">
          <cell r="A977" t="str">
            <v>BB48</v>
          </cell>
        </row>
        <row r="978">
          <cell r="A978" t="str">
            <v>BB664</v>
          </cell>
        </row>
        <row r="979">
          <cell r="A979" t="str">
            <v>BB51</v>
          </cell>
        </row>
        <row r="980">
          <cell r="A980" t="str">
            <v>BB52</v>
          </cell>
        </row>
        <row r="981">
          <cell r="A981" t="str">
            <v>BB813</v>
          </cell>
        </row>
        <row r="982">
          <cell r="A982" t="str">
            <v>BB811</v>
          </cell>
        </row>
        <row r="983">
          <cell r="A983" t="str">
            <v>BB62</v>
          </cell>
        </row>
        <row r="984">
          <cell r="A984" t="str">
            <v>BB64</v>
          </cell>
        </row>
        <row r="985">
          <cell r="A985" t="str">
            <v>BB810</v>
          </cell>
        </row>
        <row r="986">
          <cell r="A986" t="str">
            <v>BB808</v>
          </cell>
        </row>
        <row r="987">
          <cell r="A987" t="str">
            <v>BB809</v>
          </cell>
        </row>
        <row r="988">
          <cell r="A988" t="str">
            <v>BB806</v>
          </cell>
        </row>
        <row r="989">
          <cell r="A989" t="str">
            <v>BB807</v>
          </cell>
        </row>
        <row r="990">
          <cell r="A990" t="str">
            <v>BB70</v>
          </cell>
        </row>
        <row r="991">
          <cell r="A991" t="str">
            <v>BB696</v>
          </cell>
        </row>
        <row r="992">
          <cell r="A992" t="str">
            <v>BB697</v>
          </cell>
        </row>
        <row r="993">
          <cell r="A993" t="str">
            <v>BB698</v>
          </cell>
        </row>
        <row r="994">
          <cell r="A994" t="str">
            <v>BB699</v>
          </cell>
        </row>
        <row r="995">
          <cell r="A995" t="str">
            <v>BB700</v>
          </cell>
        </row>
        <row r="996">
          <cell r="A996" t="str">
            <v>BB701</v>
          </cell>
        </row>
        <row r="997">
          <cell r="A997" t="str">
            <v>BB74</v>
          </cell>
        </row>
        <row r="998">
          <cell r="A998" t="str">
            <v>BB75</v>
          </cell>
        </row>
        <row r="999">
          <cell r="A999" t="str">
            <v>BB88</v>
          </cell>
        </row>
        <row r="1000">
          <cell r="A1000" t="str">
            <v>BB656</v>
          </cell>
        </row>
        <row r="1001">
          <cell r="A1001" t="str">
            <v>BB92</v>
          </cell>
        </row>
        <row r="1002">
          <cell r="A1002" t="str">
            <v>BB94</v>
          </cell>
        </row>
        <row r="1003">
          <cell r="A1003" t="str">
            <v>BB97</v>
          </cell>
        </row>
        <row r="1004">
          <cell r="A1004" t="str">
            <v>BB832</v>
          </cell>
        </row>
        <row r="1005">
          <cell r="A1005" t="str">
            <v>BB833</v>
          </cell>
        </row>
        <row r="1006">
          <cell r="A1006" t="str">
            <v>BB831</v>
          </cell>
        </row>
        <row r="1007">
          <cell r="A1007" t="str">
            <v>BB819</v>
          </cell>
        </row>
        <row r="1008">
          <cell r="A1008" t="str">
            <v>BB114</v>
          </cell>
        </row>
        <row r="1009">
          <cell r="A1009" t="str">
            <v>BB117</v>
          </cell>
        </row>
        <row r="1010">
          <cell r="A1010" t="str">
            <v>BB126</v>
          </cell>
        </row>
        <row r="1011">
          <cell r="A1011" t="str">
            <v>BB126A</v>
          </cell>
        </row>
        <row r="1012">
          <cell r="A1012" t="str">
            <v>BB128</v>
          </cell>
        </row>
        <row r="1013">
          <cell r="A1013" t="str">
            <v>BB157</v>
          </cell>
        </row>
        <row r="1014">
          <cell r="A1014" t="str">
            <v>BB158</v>
          </cell>
        </row>
        <row r="1015">
          <cell r="A1015" t="str">
            <v>BB159</v>
          </cell>
        </row>
        <row r="1016">
          <cell r="A1016" t="str">
            <v>BB160</v>
          </cell>
        </row>
        <row r="1017">
          <cell r="A1017" t="str">
            <v>BB161</v>
          </cell>
        </row>
        <row r="1018">
          <cell r="A1018" t="str">
            <v>BB162</v>
          </cell>
        </row>
        <row r="1019">
          <cell r="A1019" t="str">
            <v>BB163</v>
          </cell>
        </row>
        <row r="1020">
          <cell r="A1020" t="str">
            <v>BB164</v>
          </cell>
        </row>
        <row r="1021">
          <cell r="A1021" t="str">
            <v>BB169</v>
          </cell>
        </row>
        <row r="1022">
          <cell r="A1022" t="str">
            <v>BB170</v>
          </cell>
        </row>
        <row r="1023">
          <cell r="A1023" t="str">
            <v>BB178</v>
          </cell>
        </row>
        <row r="1024">
          <cell r="A1024" t="str">
            <v>BB179</v>
          </cell>
        </row>
        <row r="1025">
          <cell r="A1025" t="str">
            <v>BB182</v>
          </cell>
        </row>
        <row r="1026">
          <cell r="A1026" t="str">
            <v>BB183</v>
          </cell>
        </row>
        <row r="1027">
          <cell r="A1027" t="str">
            <v>BB186</v>
          </cell>
        </row>
        <row r="1028">
          <cell r="A1028" t="str">
            <v>BB187</v>
          </cell>
        </row>
        <row r="1029">
          <cell r="A1029" t="str">
            <v>BB188</v>
          </cell>
        </row>
        <row r="1030">
          <cell r="A1030" t="str">
            <v>BB190</v>
          </cell>
        </row>
        <row r="1031">
          <cell r="A1031" t="str">
            <v>BB191</v>
          </cell>
        </row>
        <row r="1032">
          <cell r="A1032" t="str">
            <v>BB198</v>
          </cell>
        </row>
        <row r="1033">
          <cell r="A1033" t="str">
            <v>BB651</v>
          </cell>
        </row>
        <row r="1034">
          <cell r="A1034" t="str">
            <v>BB211</v>
          </cell>
        </row>
        <row r="1035">
          <cell r="A1035" t="str">
            <v>BB220</v>
          </cell>
        </row>
        <row r="1036">
          <cell r="A1036" t="str">
            <v>BB226</v>
          </cell>
        </row>
        <row r="1037">
          <cell r="A1037" t="str">
            <v>BB227</v>
          </cell>
        </row>
        <row r="1038">
          <cell r="A1038" t="str">
            <v>BB228</v>
          </cell>
        </row>
        <row r="1039">
          <cell r="A1039" t="str">
            <v>BB229</v>
          </cell>
        </row>
        <row r="1040">
          <cell r="A1040" t="str">
            <v>BB659</v>
          </cell>
        </row>
        <row r="1041">
          <cell r="A1041" t="str">
            <v>BB233</v>
          </cell>
        </row>
        <row r="1042">
          <cell r="A1042" t="str">
            <v>BB234</v>
          </cell>
        </row>
        <row r="1043">
          <cell r="A1043" t="str">
            <v>BB794</v>
          </cell>
        </row>
        <row r="1044">
          <cell r="A1044" t="str">
            <v>BB796</v>
          </cell>
        </row>
        <row r="1045">
          <cell r="A1045" t="str">
            <v>BB776</v>
          </cell>
        </row>
        <row r="1046">
          <cell r="A1046" t="str">
            <v>BB784</v>
          </cell>
        </row>
        <row r="1047">
          <cell r="A1047" t="str">
            <v>BB780</v>
          </cell>
        </row>
        <row r="1048">
          <cell r="A1048" t="str">
            <v>BB788</v>
          </cell>
        </row>
        <row r="1049">
          <cell r="A1049" t="str">
            <v>BB792</v>
          </cell>
        </row>
        <row r="1050">
          <cell r="A1050" t="str">
            <v>BB774</v>
          </cell>
        </row>
        <row r="1051">
          <cell r="A1051" t="str">
            <v>BB782</v>
          </cell>
        </row>
        <row r="1052">
          <cell r="A1052" t="str">
            <v>BB778</v>
          </cell>
        </row>
        <row r="1053">
          <cell r="A1053" t="str">
            <v>BB786</v>
          </cell>
        </row>
        <row r="1054">
          <cell r="A1054" t="str">
            <v>BB790</v>
          </cell>
        </row>
        <row r="1055">
          <cell r="A1055" t="str">
            <v>BB339</v>
          </cell>
        </row>
        <row r="1056">
          <cell r="A1056" t="str">
            <v>BB244</v>
          </cell>
        </row>
        <row r="1057">
          <cell r="A1057" t="str">
            <v>BB245</v>
          </cell>
        </row>
        <row r="1058">
          <cell r="A1058" t="str">
            <v>BB663</v>
          </cell>
        </row>
        <row r="1059">
          <cell r="A1059" t="str">
            <v>BB662</v>
          </cell>
        </row>
        <row r="1060">
          <cell r="A1060" t="str">
            <v>BB256</v>
          </cell>
        </row>
        <row r="1061">
          <cell r="A1061" t="str">
            <v>BB261</v>
          </cell>
        </row>
        <row r="1062">
          <cell r="A1062" t="str">
            <v>BB263</v>
          </cell>
        </row>
        <row r="1063">
          <cell r="A1063" t="str">
            <v>BB719</v>
          </cell>
        </row>
        <row r="1064">
          <cell r="A1064" t="str">
            <v>BB720</v>
          </cell>
        </row>
        <row r="1065">
          <cell r="A1065" t="str">
            <v>BB721</v>
          </cell>
        </row>
        <row r="1066">
          <cell r="A1066" t="str">
            <v>BB722</v>
          </cell>
        </row>
        <row r="1067">
          <cell r="A1067" t="str">
            <v>BB723</v>
          </cell>
        </row>
        <row r="1068">
          <cell r="A1068" t="str">
            <v>BB724</v>
          </cell>
        </row>
        <row r="1069">
          <cell r="A1069" t="str">
            <v>BB264</v>
          </cell>
        </row>
        <row r="1070">
          <cell r="A1070" t="str">
            <v>BB265</v>
          </cell>
        </row>
        <row r="1071">
          <cell r="A1071" t="str">
            <v>BB268</v>
          </cell>
        </row>
        <row r="1072">
          <cell r="A1072" t="str">
            <v>BB294</v>
          </cell>
        </row>
        <row r="1073">
          <cell r="A1073" t="str">
            <v>BB296</v>
          </cell>
        </row>
        <row r="1074">
          <cell r="A1074" t="str">
            <v>BB297</v>
          </cell>
        </row>
        <row r="1075">
          <cell r="A1075" t="str">
            <v>BB713</v>
          </cell>
        </row>
        <row r="1076">
          <cell r="A1076" t="str">
            <v>BB714</v>
          </cell>
        </row>
        <row r="1077">
          <cell r="A1077" t="str">
            <v>BB715</v>
          </cell>
        </row>
        <row r="1078">
          <cell r="A1078" t="str">
            <v>BB716</v>
          </cell>
        </row>
        <row r="1079">
          <cell r="A1079" t="str">
            <v>BB717</v>
          </cell>
        </row>
        <row r="1080">
          <cell r="A1080" t="str">
            <v>BB718</v>
          </cell>
        </row>
        <row r="1081">
          <cell r="A1081" t="str">
            <v>BB293</v>
          </cell>
        </row>
        <row r="1082">
          <cell r="A1082" t="str">
            <v>BB298</v>
          </cell>
        </row>
        <row r="1083">
          <cell r="A1083" t="str">
            <v>BB302</v>
          </cell>
        </row>
        <row r="1084">
          <cell r="A1084" t="str">
            <v>BB798</v>
          </cell>
        </row>
        <row r="1085">
          <cell r="A1085" t="str">
            <v>BB308</v>
          </cell>
        </row>
        <row r="1086">
          <cell r="A1086" t="str">
            <v>BB312</v>
          </cell>
        </row>
        <row r="1087">
          <cell r="A1087" t="str">
            <v>BB313</v>
          </cell>
        </row>
        <row r="1088">
          <cell r="A1088" t="str">
            <v>BB315</v>
          </cell>
        </row>
        <row r="1089">
          <cell r="A1089" t="str">
            <v>BB712</v>
          </cell>
        </row>
        <row r="1090">
          <cell r="A1090" t="str">
            <v>BB321</v>
          </cell>
        </row>
        <row r="1091">
          <cell r="A1091" t="str">
            <v>BB323</v>
          </cell>
        </row>
        <row r="1092">
          <cell r="A1092" t="str">
            <v>BB328</v>
          </cell>
        </row>
        <row r="1093">
          <cell r="A1093" t="str">
            <v>BB329</v>
          </cell>
        </row>
        <row r="1094">
          <cell r="A1094" t="str">
            <v>BB815</v>
          </cell>
        </row>
        <row r="1095">
          <cell r="A1095" t="str">
            <v>BB814</v>
          </cell>
        </row>
        <row r="1096">
          <cell r="A1096" t="str">
            <v>BB334</v>
          </cell>
        </row>
        <row r="1097">
          <cell r="A1097" t="str">
            <v>BB337</v>
          </cell>
        </row>
        <row r="1098">
          <cell r="A1098" t="str">
            <v>BB665</v>
          </cell>
        </row>
        <row r="1099">
          <cell r="A1099" t="str">
            <v>BB340</v>
          </cell>
        </row>
        <row r="1100">
          <cell r="A1100" t="str">
            <v>BB341</v>
          </cell>
        </row>
        <row r="1101">
          <cell r="A1101" t="str">
            <v>BB344</v>
          </cell>
        </row>
        <row r="1102">
          <cell r="A1102" t="str">
            <v>BB345</v>
          </cell>
        </row>
        <row r="1103">
          <cell r="A1103" t="str">
            <v>BB741</v>
          </cell>
        </row>
        <row r="1104">
          <cell r="A1104" t="str">
            <v>BB744</v>
          </cell>
        </row>
        <row r="1105">
          <cell r="A1105" t="str">
            <v>BB745</v>
          </cell>
        </row>
        <row r="1106">
          <cell r="A1106" t="str">
            <v>BB746</v>
          </cell>
        </row>
        <row r="1107">
          <cell r="A1107" t="str">
            <v>BB747</v>
          </cell>
        </row>
        <row r="1108">
          <cell r="A1108" t="str">
            <v>BB750</v>
          </cell>
        </row>
        <row r="1109">
          <cell r="A1109" t="str">
            <v>BB751</v>
          </cell>
        </row>
        <row r="1110">
          <cell r="A1110" t="str">
            <v>BB752</v>
          </cell>
        </row>
        <row r="1111">
          <cell r="A1111" t="str">
            <v>BB753</v>
          </cell>
        </row>
        <row r="1112">
          <cell r="A1112" t="str">
            <v>BB754</v>
          </cell>
        </row>
        <row r="1113">
          <cell r="A1113" t="str">
            <v>BB758</v>
          </cell>
        </row>
        <row r="1114">
          <cell r="A1114" t="str">
            <v>BB759</v>
          </cell>
        </row>
        <row r="1115">
          <cell r="A1115" t="str">
            <v>BB760</v>
          </cell>
        </row>
        <row r="1116">
          <cell r="A1116" t="str">
            <v>BB761</v>
          </cell>
        </row>
        <row r="1117">
          <cell r="A1117" t="str">
            <v>BB762</v>
          </cell>
        </row>
        <row r="1118">
          <cell r="A1118" t="str">
            <v>BB353</v>
          </cell>
        </row>
        <row r="1119">
          <cell r="A1119" t="str">
            <v>BB354</v>
          </cell>
        </row>
        <row r="1120">
          <cell r="A1120" t="str">
            <v>BB355</v>
          </cell>
        </row>
        <row r="1121">
          <cell r="A1121" t="str">
            <v>BB358</v>
          </cell>
        </row>
        <row r="1122">
          <cell r="A1122" t="str">
            <v>BB359</v>
          </cell>
        </row>
        <row r="1123">
          <cell r="A1123" t="str">
            <v>BB360</v>
          </cell>
        </row>
        <row r="1124">
          <cell r="A1124" t="str">
            <v>BB361</v>
          </cell>
        </row>
        <row r="1125">
          <cell r="A1125" t="str">
            <v>BB364</v>
          </cell>
        </row>
        <row r="1126">
          <cell r="A1126" t="str">
            <v>BB365</v>
          </cell>
        </row>
        <row r="1127">
          <cell r="A1127" t="str">
            <v>BB366</v>
          </cell>
        </row>
        <row r="1128">
          <cell r="A1128" t="str">
            <v>BB367</v>
          </cell>
        </row>
        <row r="1129">
          <cell r="A1129" t="str">
            <v>BB368</v>
          </cell>
        </row>
        <row r="1130">
          <cell r="A1130" t="str">
            <v>BB372</v>
          </cell>
        </row>
        <row r="1131">
          <cell r="A1131" t="str">
            <v>BB373</v>
          </cell>
        </row>
        <row r="1132">
          <cell r="A1132" t="str">
            <v>BB374</v>
          </cell>
        </row>
        <row r="1133">
          <cell r="A1133" t="str">
            <v>BB375</v>
          </cell>
        </row>
        <row r="1134">
          <cell r="A1134" t="str">
            <v>BB376</v>
          </cell>
        </row>
        <row r="1135">
          <cell r="A1135" t="str">
            <v>BB399</v>
          </cell>
        </row>
        <row r="1136">
          <cell r="A1136" t="str">
            <v>BB378</v>
          </cell>
        </row>
        <row r="1137">
          <cell r="A1137" t="str">
            <v>BB379</v>
          </cell>
        </row>
        <row r="1138">
          <cell r="A1138" t="str">
            <v>BB380</v>
          </cell>
        </row>
        <row r="1139">
          <cell r="A1139" t="str">
            <v>BB381</v>
          </cell>
        </row>
        <row r="1140">
          <cell r="A1140" t="str">
            <v>BB382</v>
          </cell>
        </row>
        <row r="1141">
          <cell r="A1141" t="str">
            <v>BB383</v>
          </cell>
        </row>
        <row r="1142">
          <cell r="A1142" t="str">
            <v>BB384</v>
          </cell>
        </row>
        <row r="1143">
          <cell r="A1143" t="str">
            <v>BB385</v>
          </cell>
        </row>
        <row r="1144">
          <cell r="A1144" t="str">
            <v>BB386</v>
          </cell>
        </row>
        <row r="1145">
          <cell r="A1145" t="str">
            <v>BB390</v>
          </cell>
        </row>
        <row r="1146">
          <cell r="A1146" t="str">
            <v>BB393</v>
          </cell>
        </row>
        <row r="1147">
          <cell r="A1147" t="str">
            <v>BB394</v>
          </cell>
        </row>
        <row r="1148">
          <cell r="A1148" t="str">
            <v>BB395</v>
          </cell>
        </row>
        <row r="1149">
          <cell r="A1149" t="str">
            <v>BB396</v>
          </cell>
        </row>
        <row r="1150">
          <cell r="A1150" t="str">
            <v>BB764</v>
          </cell>
        </row>
        <row r="1151">
          <cell r="A1151" t="str">
            <v>BB401</v>
          </cell>
        </row>
        <row r="1152">
          <cell r="A1152" t="str">
            <v>BB407</v>
          </cell>
        </row>
        <row r="1153">
          <cell r="A1153" t="str">
            <v>BB402</v>
          </cell>
        </row>
        <row r="1154">
          <cell r="A1154" t="str">
            <v>BB403</v>
          </cell>
        </row>
        <row r="1155">
          <cell r="A1155" t="str">
            <v>BB404</v>
          </cell>
        </row>
        <row r="1156">
          <cell r="A1156" t="str">
            <v>BB405</v>
          </cell>
        </row>
        <row r="1157">
          <cell r="A1157" t="str">
            <v>BB406</v>
          </cell>
        </row>
        <row r="1158">
          <cell r="A1158" t="str">
            <v>BB767</v>
          </cell>
        </row>
        <row r="1159">
          <cell r="A1159" t="str">
            <v>BB768</v>
          </cell>
        </row>
        <row r="1160">
          <cell r="A1160" t="str">
            <v>BB765</v>
          </cell>
        </row>
        <row r="1161">
          <cell r="A1161" t="str">
            <v>BB766</v>
          </cell>
        </row>
        <row r="1162">
          <cell r="A1162" t="str">
            <v>BB429</v>
          </cell>
        </row>
        <row r="1163">
          <cell r="A1163" t="str">
            <v>BB430</v>
          </cell>
        </row>
        <row r="1164">
          <cell r="A1164" t="str">
            <v>BB431</v>
          </cell>
        </row>
        <row r="1165">
          <cell r="A1165" t="str">
            <v>BB432</v>
          </cell>
        </row>
        <row r="1166">
          <cell r="A1166" t="str">
            <v>BB802</v>
          </cell>
        </row>
        <row r="1167">
          <cell r="A1167" t="str">
            <v>BB800</v>
          </cell>
        </row>
        <row r="1168">
          <cell r="A1168" t="str">
            <v>BB801</v>
          </cell>
        </row>
        <row r="1169">
          <cell r="A1169" t="str">
            <v>BB803</v>
          </cell>
        </row>
        <row r="1170">
          <cell r="A1170" t="str">
            <v>BB817</v>
          </cell>
        </row>
        <row r="1171">
          <cell r="A1171" t="str">
            <v>BB818</v>
          </cell>
        </row>
        <row r="1172">
          <cell r="A1172" t="str">
            <v>BB804</v>
          </cell>
        </row>
        <row r="1173">
          <cell r="A1173" t="str">
            <v>BB805</v>
          </cell>
        </row>
        <row r="1174">
          <cell r="A1174" t="str">
            <v>BB805A</v>
          </cell>
        </row>
        <row r="1175">
          <cell r="A1175" t="str">
            <v>BB704</v>
          </cell>
        </row>
        <row r="1176">
          <cell r="A1176" t="str">
            <v>BB705</v>
          </cell>
        </row>
        <row r="1177">
          <cell r="A1177" t="str">
            <v>BB706</v>
          </cell>
        </row>
        <row r="1178">
          <cell r="A1178" t="str">
            <v>BB707</v>
          </cell>
        </row>
        <row r="1179">
          <cell r="A1179" t="str">
            <v>BB708</v>
          </cell>
        </row>
        <row r="1180">
          <cell r="A1180" t="str">
            <v>BB709</v>
          </cell>
        </row>
        <row r="1181">
          <cell r="A1181" t="str">
            <v>BB443</v>
          </cell>
        </row>
        <row r="1182">
          <cell r="A1182" t="str">
            <v>BB711</v>
          </cell>
        </row>
        <row r="1183">
          <cell r="A1183" t="str">
            <v>BB452</v>
          </cell>
        </row>
        <row r="1184">
          <cell r="A1184" t="str">
            <v>BB453</v>
          </cell>
        </row>
        <row r="1185">
          <cell r="A1185" t="str">
            <v>BB455</v>
          </cell>
        </row>
        <row r="1186">
          <cell r="A1186" t="str">
            <v>BB459</v>
          </cell>
        </row>
        <row r="1187">
          <cell r="A1187" t="str">
            <v>BB461</v>
          </cell>
        </row>
        <row r="1188">
          <cell r="A1188" t="str">
            <v>BB462</v>
          </cell>
        </row>
        <row r="1189">
          <cell r="A1189" t="str">
            <v>BB710</v>
          </cell>
        </row>
        <row r="1190">
          <cell r="A1190" t="str">
            <v>BB465</v>
          </cell>
        </row>
        <row r="1191">
          <cell r="A1191" t="str">
            <v>BB468</v>
          </cell>
        </row>
        <row r="1192">
          <cell r="A1192" t="str">
            <v>BB480</v>
          </cell>
        </row>
        <row r="1193">
          <cell r="A1193" t="str">
            <v>BB812</v>
          </cell>
        </row>
        <row r="1194">
          <cell r="A1194" t="str">
            <v>BB485</v>
          </cell>
        </row>
        <row r="1195">
          <cell r="A1195" t="str">
            <v>BB487</v>
          </cell>
        </row>
        <row r="1196">
          <cell r="A1196" t="str">
            <v>BB486</v>
          </cell>
        </row>
        <row r="1197">
          <cell r="A1197" t="str">
            <v>BB488</v>
          </cell>
        </row>
        <row r="1198">
          <cell r="A1198" t="str">
            <v>BB489</v>
          </cell>
        </row>
        <row r="1199">
          <cell r="A1199" t="str">
            <v>BB490</v>
          </cell>
        </row>
        <row r="1200">
          <cell r="A1200" t="str">
            <v>BB491</v>
          </cell>
        </row>
        <row r="1201">
          <cell r="A1201" t="str">
            <v>BB493</v>
          </cell>
        </row>
        <row r="1202">
          <cell r="A1202" t="str">
            <v>BB494</v>
          </cell>
        </row>
        <row r="1203">
          <cell r="A1203" t="str">
            <v>BB492</v>
          </cell>
        </row>
        <row r="1204">
          <cell r="A1204" t="str">
            <v>BB650</v>
          </cell>
        </row>
        <row r="1205">
          <cell r="A1205" t="str">
            <v>BB827</v>
          </cell>
        </row>
        <row r="1206">
          <cell r="A1206" t="str">
            <v>BB822</v>
          </cell>
        </row>
        <row r="1207">
          <cell r="A1207" t="str">
            <v>BB820</v>
          </cell>
        </row>
        <row r="1208">
          <cell r="A1208" t="str">
            <v>BB821</v>
          </cell>
        </row>
        <row r="1209">
          <cell r="A1209" t="str">
            <v>BB518</v>
          </cell>
        </row>
        <row r="1210">
          <cell r="A1210" t="str">
            <v>BB523</v>
          </cell>
        </row>
        <row r="1211">
          <cell r="A1211" t="str">
            <v>BB533</v>
          </cell>
        </row>
        <row r="1212">
          <cell r="A1212" t="str">
            <v>BB737</v>
          </cell>
        </row>
        <row r="1213">
          <cell r="A1213" t="str">
            <v>BB825</v>
          </cell>
        </row>
        <row r="1214">
          <cell r="A1214" t="str">
            <v>BB826</v>
          </cell>
        </row>
        <row r="1215">
          <cell r="A1215" t="str">
            <v>BB823</v>
          </cell>
        </row>
        <row r="1216">
          <cell r="A1216" t="str">
            <v>BB824</v>
          </cell>
        </row>
        <row r="1217">
          <cell r="A1217" t="str">
            <v>BB738</v>
          </cell>
        </row>
        <row r="1218">
          <cell r="A1218" t="str">
            <v>BB537</v>
          </cell>
        </row>
        <row r="1219">
          <cell r="A1219" t="str">
            <v>BB540</v>
          </cell>
        </row>
        <row r="1220">
          <cell r="A1220" t="str">
            <v>BB541</v>
          </cell>
        </row>
        <row r="1221">
          <cell r="A1221" t="str">
            <v>BB542</v>
          </cell>
        </row>
        <row r="1222">
          <cell r="A1222" t="str">
            <v>BB543</v>
          </cell>
        </row>
        <row r="1223">
          <cell r="A1223" t="str">
            <v>BB544</v>
          </cell>
        </row>
        <row r="1224">
          <cell r="A1224" t="str">
            <v>BB546</v>
          </cell>
        </row>
        <row r="1225">
          <cell r="A1225" t="str">
            <v>BB547</v>
          </cell>
        </row>
        <row r="1226">
          <cell r="A1226" t="str">
            <v>BB548</v>
          </cell>
        </row>
        <row r="1227">
          <cell r="A1227" t="str">
            <v>BB549</v>
          </cell>
        </row>
        <row r="1228">
          <cell r="A1228" t="str">
            <v>BB550</v>
          </cell>
        </row>
        <row r="1229">
          <cell r="A1229" t="str">
            <v>BB551</v>
          </cell>
        </row>
        <row r="1230">
          <cell r="A1230" t="str">
            <v>BB552</v>
          </cell>
        </row>
        <row r="1231">
          <cell r="A1231" t="str">
            <v>BB553</v>
          </cell>
        </row>
        <row r="1232">
          <cell r="A1232" t="str">
            <v>BB740</v>
          </cell>
        </row>
        <row r="1233">
          <cell r="A1233" t="str">
            <v>BB739</v>
          </cell>
        </row>
        <row r="1234">
          <cell r="A1234" t="str">
            <v>BB554</v>
          </cell>
        </row>
        <row r="1235">
          <cell r="A1235" t="str">
            <v>BB556</v>
          </cell>
        </row>
        <row r="1236">
          <cell r="A1236" t="str">
            <v>BB731</v>
          </cell>
        </row>
        <row r="1237">
          <cell r="A1237" t="str">
            <v>BB732</v>
          </cell>
        </row>
        <row r="1238">
          <cell r="A1238" t="str">
            <v>BB733</v>
          </cell>
        </row>
        <row r="1239">
          <cell r="A1239" t="str">
            <v>BB734</v>
          </cell>
        </row>
        <row r="1240">
          <cell r="A1240" t="str">
            <v>BB735</v>
          </cell>
        </row>
        <row r="1241">
          <cell r="A1241" t="str">
            <v>BB736</v>
          </cell>
        </row>
        <row r="1242">
          <cell r="A1242" t="str">
            <v>BB725</v>
          </cell>
        </row>
        <row r="1243">
          <cell r="A1243" t="str">
            <v>BB726</v>
          </cell>
        </row>
        <row r="1244">
          <cell r="A1244" t="str">
            <v>BB727</v>
          </cell>
        </row>
        <row r="1245">
          <cell r="A1245" t="str">
            <v>BB728</v>
          </cell>
        </row>
        <row r="1246">
          <cell r="A1246" t="str">
            <v>BB729</v>
          </cell>
        </row>
        <row r="1247">
          <cell r="A1247" t="str">
            <v>BB730</v>
          </cell>
        </row>
        <row r="1248">
          <cell r="A1248" t="str">
            <v>BB666</v>
          </cell>
        </row>
        <row r="1249">
          <cell r="A1249" t="str">
            <v>BB816</v>
          </cell>
        </row>
        <row r="1250">
          <cell r="A1250" t="str">
            <v>BB657</v>
          </cell>
        </row>
        <row r="1251">
          <cell r="A1251" t="str">
            <v>BB654</v>
          </cell>
        </row>
        <row r="1252">
          <cell r="A1252" t="str">
            <v>BB652</v>
          </cell>
        </row>
        <row r="1253">
          <cell r="A1253" t="str">
            <v>BB660</v>
          </cell>
        </row>
        <row r="1254">
          <cell r="A1254" t="str">
            <v>BB567</v>
          </cell>
        </row>
        <row r="1255">
          <cell r="A1255" t="str">
            <v>BB568</v>
          </cell>
        </row>
        <row r="1256">
          <cell r="A1256" t="str">
            <v>BB570</v>
          </cell>
        </row>
        <row r="1257">
          <cell r="A1257" t="str">
            <v>BB571</v>
          </cell>
        </row>
        <row r="1258">
          <cell r="A1258" t="str">
            <v>BB775</v>
          </cell>
        </row>
        <row r="1259">
          <cell r="A1259" t="str">
            <v>BB783</v>
          </cell>
        </row>
        <row r="1260">
          <cell r="A1260" t="str">
            <v>BB779</v>
          </cell>
        </row>
        <row r="1261">
          <cell r="A1261" t="str">
            <v>BB787</v>
          </cell>
        </row>
        <row r="1262">
          <cell r="A1262" t="str">
            <v>BB791</v>
          </cell>
        </row>
        <row r="1263">
          <cell r="A1263" t="str">
            <v>BB773</v>
          </cell>
        </row>
        <row r="1264">
          <cell r="A1264" t="str">
            <v>BB781</v>
          </cell>
        </row>
        <row r="1265">
          <cell r="A1265" t="str">
            <v>BB777</v>
          </cell>
        </row>
        <row r="1266">
          <cell r="A1266" t="str">
            <v>BB785</v>
          </cell>
        </row>
        <row r="1267">
          <cell r="A1267" t="str">
            <v>BB789</v>
          </cell>
        </row>
        <row r="1268">
          <cell r="A1268" t="str">
            <v>BB793</v>
          </cell>
        </row>
        <row r="1269">
          <cell r="A1269" t="str">
            <v>BB795</v>
          </cell>
        </row>
        <row r="1270">
          <cell r="A1270" t="str">
            <v>BB580</v>
          </cell>
        </row>
        <row r="1271">
          <cell r="A1271" t="str">
            <v>BB581</v>
          </cell>
        </row>
        <row r="1272">
          <cell r="A1272" t="str">
            <v>BB582</v>
          </cell>
        </row>
        <row r="1273">
          <cell r="A1273" t="str">
            <v>BB583</v>
          </cell>
        </row>
        <row r="1274">
          <cell r="A1274" t="str">
            <v>BB584</v>
          </cell>
        </row>
        <row r="1275">
          <cell r="A1275" t="str">
            <v>BB587</v>
          </cell>
        </row>
        <row r="1276">
          <cell r="A1276" t="str">
            <v>BB586</v>
          </cell>
        </row>
        <row r="1277">
          <cell r="A1277" t="str">
            <v>BB588</v>
          </cell>
        </row>
        <row r="1278">
          <cell r="A1278" t="str">
            <v>BB589</v>
          </cell>
        </row>
        <row r="1279">
          <cell r="A1279" t="str">
            <v>BB590</v>
          </cell>
        </row>
        <row r="1280">
          <cell r="A1280" t="str">
            <v>BB591</v>
          </cell>
        </row>
        <row r="1281">
          <cell r="A1281" t="str">
            <v>BB592</v>
          </cell>
        </row>
        <row r="1282">
          <cell r="A1282" t="str">
            <v>BB596</v>
          </cell>
        </row>
        <row r="1283">
          <cell r="A1283" t="str">
            <v>BB597</v>
          </cell>
        </row>
        <row r="1284">
          <cell r="A1284" t="str">
            <v>BB598</v>
          </cell>
        </row>
        <row r="1285">
          <cell r="A1285" t="str">
            <v>BB599</v>
          </cell>
        </row>
        <row r="1286">
          <cell r="A1286" t="str">
            <v>BB600</v>
          </cell>
        </row>
        <row r="1287">
          <cell r="A1287" t="str">
            <v>BB601</v>
          </cell>
        </row>
        <row r="1288">
          <cell r="A1288" t="str">
            <v>BB603</v>
          </cell>
        </row>
        <row r="1289">
          <cell r="A1289" t="str">
            <v>BB605</v>
          </cell>
        </row>
        <row r="1290">
          <cell r="A1290" t="str">
            <v>BB606</v>
          </cell>
        </row>
        <row r="1291">
          <cell r="A1291" t="str">
            <v>BB607</v>
          </cell>
        </row>
        <row r="1292">
          <cell r="A1292" t="str">
            <v>BB608</v>
          </cell>
        </row>
        <row r="1293">
          <cell r="A1293" t="str">
            <v>BB609</v>
          </cell>
        </row>
        <row r="1294">
          <cell r="A1294" t="str">
            <v>BB610</v>
          </cell>
        </row>
        <row r="1295">
          <cell r="A1295" t="str">
            <v>BB611</v>
          </cell>
        </row>
        <row r="1296">
          <cell r="A1296" t="str">
            <v>BB613</v>
          </cell>
        </row>
        <row r="1297">
          <cell r="A1297" t="str">
            <v>BB614</v>
          </cell>
        </row>
        <row r="1298">
          <cell r="A1298" t="str">
            <v>BB615</v>
          </cell>
        </row>
        <row r="1299">
          <cell r="A1299" t="str">
            <v>BB616</v>
          </cell>
        </row>
        <row r="1300">
          <cell r="A1300" t="str">
            <v>BB629</v>
          </cell>
        </row>
        <row r="1301">
          <cell r="A1301" t="str">
            <v>BB630</v>
          </cell>
        </row>
        <row r="1302">
          <cell r="A1302" t="str">
            <v>BB626</v>
          </cell>
        </row>
        <row r="1303">
          <cell r="A1303" t="str">
            <v>BB627</v>
          </cell>
        </row>
        <row r="1304">
          <cell r="A1304" t="str">
            <v>BB703</v>
          </cell>
        </row>
        <row r="1305">
          <cell r="A1305" t="str">
            <v>BB635</v>
          </cell>
        </row>
        <row r="1306">
          <cell r="A1306" t="str">
            <v>BB661</v>
          </cell>
        </row>
        <row r="1307">
          <cell r="A1307" t="str">
            <v>BB658</v>
          </cell>
        </row>
        <row r="1308">
          <cell r="A1308" t="str">
            <v>BB655</v>
          </cell>
        </row>
        <row r="1309">
          <cell r="A1309" t="str">
            <v>BB653</v>
          </cell>
        </row>
        <row r="1310">
          <cell r="A1310" t="str">
            <v>BB640</v>
          </cell>
        </row>
        <row r="1311">
          <cell r="A1311" t="str">
            <v>BB641</v>
          </cell>
        </row>
        <row r="1312">
          <cell r="A1312" t="str">
            <v>BB799</v>
          </cell>
        </row>
        <row r="1313">
          <cell r="A1313" t="str">
            <v>BB797</v>
          </cell>
        </row>
        <row r="1314">
          <cell r="A1314" t="str">
            <v>BB647</v>
          </cell>
        </row>
        <row r="1315">
          <cell r="A1315" t="str">
            <v>BB648</v>
          </cell>
        </row>
        <row r="1316">
          <cell r="A1316" t="str">
            <v>BB02</v>
          </cell>
        </row>
        <row r="1317">
          <cell r="A1317" t="str">
            <v>BB06</v>
          </cell>
        </row>
        <row r="1318">
          <cell r="A1318" t="str">
            <v>BB07</v>
          </cell>
        </row>
        <row r="1319">
          <cell r="A1319" t="str">
            <v>BB09</v>
          </cell>
        </row>
        <row r="1320">
          <cell r="A1320" t="str">
            <v>BB10</v>
          </cell>
        </row>
        <row r="1321">
          <cell r="A1321" t="str">
            <v>BB100</v>
          </cell>
        </row>
        <row r="1322">
          <cell r="A1322" t="str">
            <v>BB101</v>
          </cell>
        </row>
        <row r="1323">
          <cell r="A1323" t="str">
            <v>BB102</v>
          </cell>
        </row>
        <row r="1324">
          <cell r="A1324" t="str">
            <v>BB103</v>
          </cell>
        </row>
        <row r="1325">
          <cell r="A1325" t="str">
            <v>BB104</v>
          </cell>
        </row>
        <row r="1326">
          <cell r="A1326" t="str">
            <v>BB105</v>
          </cell>
        </row>
        <row r="1327">
          <cell r="A1327" t="str">
            <v>BB106</v>
          </cell>
        </row>
        <row r="1328">
          <cell r="A1328" t="str">
            <v>BB107</v>
          </cell>
        </row>
        <row r="1329">
          <cell r="A1329" t="str">
            <v>BB108</v>
          </cell>
        </row>
        <row r="1330">
          <cell r="A1330" t="str">
            <v>BB109</v>
          </cell>
        </row>
        <row r="1331">
          <cell r="A1331" t="str">
            <v>BB110</v>
          </cell>
        </row>
        <row r="1332">
          <cell r="A1332" t="str">
            <v>BB111</v>
          </cell>
        </row>
        <row r="1333">
          <cell r="A1333" t="str">
            <v>BB112</v>
          </cell>
        </row>
        <row r="1334">
          <cell r="A1334" t="str">
            <v>BB113</v>
          </cell>
        </row>
        <row r="1335">
          <cell r="A1335" t="str">
            <v>BB115</v>
          </cell>
        </row>
        <row r="1336">
          <cell r="A1336" t="str">
            <v>BB116</v>
          </cell>
        </row>
        <row r="1337">
          <cell r="A1337" t="str">
            <v>BB118</v>
          </cell>
        </row>
        <row r="1338">
          <cell r="A1338" t="str">
            <v>BB119</v>
          </cell>
        </row>
        <row r="1339">
          <cell r="A1339" t="str">
            <v>BB12</v>
          </cell>
        </row>
        <row r="1340">
          <cell r="A1340" t="str">
            <v>BB120</v>
          </cell>
        </row>
        <row r="1341">
          <cell r="A1341" t="str">
            <v>BB121</v>
          </cell>
        </row>
        <row r="1342">
          <cell r="A1342" t="str">
            <v>BB122</v>
          </cell>
        </row>
        <row r="1343">
          <cell r="A1343" t="str">
            <v>BB123</v>
          </cell>
        </row>
        <row r="1344">
          <cell r="A1344" t="str">
            <v>BB124</v>
          </cell>
        </row>
        <row r="1345">
          <cell r="A1345" t="str">
            <v>BB125</v>
          </cell>
        </row>
        <row r="1346">
          <cell r="A1346" t="str">
            <v>BB127</v>
          </cell>
        </row>
        <row r="1347">
          <cell r="A1347" t="str">
            <v>BB129</v>
          </cell>
        </row>
        <row r="1348">
          <cell r="A1348" t="str">
            <v>BB13</v>
          </cell>
        </row>
        <row r="1349">
          <cell r="A1349" t="str">
            <v>BB130</v>
          </cell>
        </row>
        <row r="1350">
          <cell r="A1350" t="str">
            <v>BB131</v>
          </cell>
        </row>
        <row r="1351">
          <cell r="A1351" t="str">
            <v>BB132</v>
          </cell>
        </row>
        <row r="1352">
          <cell r="A1352" t="str">
            <v>BB133</v>
          </cell>
        </row>
        <row r="1353">
          <cell r="A1353" t="str">
            <v>BB134</v>
          </cell>
        </row>
        <row r="1354">
          <cell r="A1354" t="str">
            <v>BB135</v>
          </cell>
        </row>
        <row r="1355">
          <cell r="A1355" t="str">
            <v>BB136</v>
          </cell>
        </row>
        <row r="1356">
          <cell r="A1356" t="str">
            <v>BB137</v>
          </cell>
        </row>
        <row r="1357">
          <cell r="A1357" t="str">
            <v>BB138</v>
          </cell>
        </row>
        <row r="1358">
          <cell r="A1358" t="str">
            <v>BB139</v>
          </cell>
        </row>
        <row r="1359">
          <cell r="A1359" t="str">
            <v>BB14</v>
          </cell>
        </row>
        <row r="1360">
          <cell r="A1360" t="str">
            <v>BB140</v>
          </cell>
        </row>
        <row r="1361">
          <cell r="A1361" t="str">
            <v>BB141</v>
          </cell>
        </row>
        <row r="1362">
          <cell r="A1362" t="str">
            <v>BB142</v>
          </cell>
        </row>
        <row r="1363">
          <cell r="A1363" t="str">
            <v>BB143</v>
          </cell>
        </row>
        <row r="1364">
          <cell r="A1364" t="str">
            <v>BB144</v>
          </cell>
        </row>
        <row r="1365">
          <cell r="A1365" t="str">
            <v>BB145</v>
          </cell>
        </row>
        <row r="1366">
          <cell r="A1366" t="str">
            <v>BB146</v>
          </cell>
        </row>
        <row r="1367">
          <cell r="A1367" t="str">
            <v>BB147</v>
          </cell>
        </row>
        <row r="1368">
          <cell r="A1368" t="str">
            <v>BB148</v>
          </cell>
        </row>
        <row r="1369">
          <cell r="A1369" t="str">
            <v>BB149</v>
          </cell>
        </row>
        <row r="1370">
          <cell r="A1370" t="str">
            <v>BB15</v>
          </cell>
        </row>
        <row r="1371">
          <cell r="A1371" t="str">
            <v>BB150</v>
          </cell>
        </row>
        <row r="1372">
          <cell r="A1372" t="str">
            <v>BB151</v>
          </cell>
        </row>
        <row r="1373">
          <cell r="A1373" t="str">
            <v>BB152</v>
          </cell>
        </row>
        <row r="1374">
          <cell r="A1374" t="str">
            <v>BB153</v>
          </cell>
        </row>
        <row r="1375">
          <cell r="A1375" t="str">
            <v>BB154</v>
          </cell>
        </row>
        <row r="1376">
          <cell r="A1376" t="str">
            <v>BB155</v>
          </cell>
        </row>
        <row r="1377">
          <cell r="A1377" t="str">
            <v>BB156</v>
          </cell>
        </row>
        <row r="1378">
          <cell r="A1378" t="str">
            <v>BB16</v>
          </cell>
        </row>
        <row r="1379">
          <cell r="A1379" t="str">
            <v>BB165</v>
          </cell>
        </row>
        <row r="1380">
          <cell r="A1380" t="str">
            <v>BB166</v>
          </cell>
        </row>
        <row r="1381">
          <cell r="A1381" t="str">
            <v>BB167</v>
          </cell>
        </row>
        <row r="1382">
          <cell r="A1382" t="str">
            <v>BB168</v>
          </cell>
        </row>
        <row r="1383">
          <cell r="A1383" t="str">
            <v>BB171</v>
          </cell>
        </row>
        <row r="1384">
          <cell r="A1384" t="str">
            <v>BB172</v>
          </cell>
        </row>
        <row r="1385">
          <cell r="A1385" t="str">
            <v>BB173</v>
          </cell>
        </row>
        <row r="1386">
          <cell r="A1386" t="str">
            <v>BB174</v>
          </cell>
        </row>
        <row r="1387">
          <cell r="A1387" t="str">
            <v>BB175</v>
          </cell>
        </row>
        <row r="1388">
          <cell r="A1388" t="str">
            <v>BB176</v>
          </cell>
        </row>
        <row r="1389">
          <cell r="A1389" t="str">
            <v>BB177</v>
          </cell>
        </row>
        <row r="1390">
          <cell r="A1390" t="str">
            <v>BB18</v>
          </cell>
        </row>
        <row r="1391">
          <cell r="A1391" t="str">
            <v>BB180</v>
          </cell>
        </row>
        <row r="1392">
          <cell r="A1392" t="str">
            <v>BB181</v>
          </cell>
        </row>
        <row r="1393">
          <cell r="A1393" t="str">
            <v>BB184</v>
          </cell>
        </row>
        <row r="1394">
          <cell r="A1394" t="str">
            <v>BB185</v>
          </cell>
        </row>
        <row r="1395">
          <cell r="A1395" t="str">
            <v>BB189</v>
          </cell>
        </row>
        <row r="1396">
          <cell r="A1396" t="str">
            <v>BB19</v>
          </cell>
        </row>
        <row r="1397">
          <cell r="A1397" t="str">
            <v>BB192</v>
          </cell>
        </row>
        <row r="1398">
          <cell r="A1398" t="str">
            <v>BB193</v>
          </cell>
        </row>
        <row r="1399">
          <cell r="A1399" t="str">
            <v>BB194</v>
          </cell>
        </row>
        <row r="1400">
          <cell r="A1400" t="str">
            <v>BB195</v>
          </cell>
        </row>
        <row r="1401">
          <cell r="A1401" t="str">
            <v>BB196</v>
          </cell>
        </row>
        <row r="1402">
          <cell r="A1402" t="str">
            <v>BB197</v>
          </cell>
        </row>
        <row r="1403">
          <cell r="A1403" t="str">
            <v>BB199</v>
          </cell>
        </row>
        <row r="1404">
          <cell r="A1404" t="str">
            <v>BB20</v>
          </cell>
        </row>
        <row r="1405">
          <cell r="A1405" t="str">
            <v>BB200</v>
          </cell>
        </row>
        <row r="1406">
          <cell r="A1406" t="str">
            <v>BB201</v>
          </cell>
        </row>
        <row r="1407">
          <cell r="A1407" t="str">
            <v>BB202</v>
          </cell>
        </row>
        <row r="1408">
          <cell r="A1408" t="str">
            <v>BB203</v>
          </cell>
        </row>
        <row r="1409">
          <cell r="A1409" t="str">
            <v>BB204</v>
          </cell>
        </row>
        <row r="1410">
          <cell r="A1410" t="str">
            <v>BB205</v>
          </cell>
        </row>
        <row r="1411">
          <cell r="A1411" t="str">
            <v>BB206</v>
          </cell>
        </row>
        <row r="1412">
          <cell r="A1412" t="str">
            <v>BB207</v>
          </cell>
        </row>
        <row r="1413">
          <cell r="A1413" t="str">
            <v>BB208</v>
          </cell>
        </row>
        <row r="1414">
          <cell r="A1414" t="str">
            <v>BB209</v>
          </cell>
        </row>
        <row r="1415">
          <cell r="A1415" t="str">
            <v>BB21</v>
          </cell>
        </row>
        <row r="1416">
          <cell r="A1416" t="str">
            <v>BB210</v>
          </cell>
        </row>
        <row r="1417">
          <cell r="A1417" t="str">
            <v>BB212</v>
          </cell>
        </row>
        <row r="1418">
          <cell r="A1418" t="str">
            <v>BB213</v>
          </cell>
        </row>
        <row r="1419">
          <cell r="A1419" t="str">
            <v>BB214</v>
          </cell>
        </row>
        <row r="1420">
          <cell r="A1420" t="str">
            <v>BB215</v>
          </cell>
        </row>
        <row r="1421">
          <cell r="A1421" t="str">
            <v>BB216</v>
          </cell>
        </row>
        <row r="1422">
          <cell r="A1422" t="str">
            <v>BB217</v>
          </cell>
        </row>
        <row r="1423">
          <cell r="A1423" t="str">
            <v>BB218</v>
          </cell>
        </row>
        <row r="1424">
          <cell r="A1424" t="str">
            <v>BB219</v>
          </cell>
        </row>
        <row r="1425">
          <cell r="A1425" t="str">
            <v>BB22</v>
          </cell>
        </row>
        <row r="1426">
          <cell r="A1426" t="str">
            <v>BB221</v>
          </cell>
        </row>
        <row r="1427">
          <cell r="A1427" t="str">
            <v>BB222</v>
          </cell>
        </row>
        <row r="1428">
          <cell r="A1428" t="str">
            <v>BB223</v>
          </cell>
        </row>
        <row r="1429">
          <cell r="A1429" t="str">
            <v>BB224</v>
          </cell>
        </row>
        <row r="1430">
          <cell r="A1430" t="str">
            <v>BB225</v>
          </cell>
        </row>
        <row r="1431">
          <cell r="A1431" t="str">
            <v>BB23</v>
          </cell>
        </row>
        <row r="1432">
          <cell r="A1432" t="str">
            <v>BB230</v>
          </cell>
        </row>
        <row r="1433">
          <cell r="A1433" t="str">
            <v>BB231</v>
          </cell>
        </row>
        <row r="1434">
          <cell r="A1434" t="str">
            <v>BB232</v>
          </cell>
        </row>
        <row r="1435">
          <cell r="A1435" t="str">
            <v>BB235</v>
          </cell>
        </row>
        <row r="1436">
          <cell r="A1436" t="str">
            <v>BB236</v>
          </cell>
        </row>
        <row r="1437">
          <cell r="A1437" t="str">
            <v>BB237</v>
          </cell>
        </row>
        <row r="1438">
          <cell r="A1438" t="str">
            <v>BB238</v>
          </cell>
        </row>
        <row r="1439">
          <cell r="A1439" t="str">
            <v>BB239</v>
          </cell>
        </row>
        <row r="1440">
          <cell r="A1440" t="str">
            <v>BB24</v>
          </cell>
        </row>
        <row r="1441">
          <cell r="A1441" t="str">
            <v>BB240</v>
          </cell>
        </row>
        <row r="1442">
          <cell r="A1442" t="str">
            <v>BB241</v>
          </cell>
        </row>
        <row r="1443">
          <cell r="A1443" t="str">
            <v>BB242</v>
          </cell>
        </row>
        <row r="1444">
          <cell r="A1444" t="str">
            <v>BB243</v>
          </cell>
        </row>
        <row r="1445">
          <cell r="A1445" t="str">
            <v>BB246</v>
          </cell>
        </row>
        <row r="1446">
          <cell r="A1446" t="str">
            <v>BB247</v>
          </cell>
        </row>
        <row r="1447">
          <cell r="A1447" t="str">
            <v>BB248</v>
          </cell>
        </row>
        <row r="1448">
          <cell r="A1448" t="str">
            <v>BB249</v>
          </cell>
        </row>
        <row r="1449">
          <cell r="A1449" t="str">
            <v>BB25</v>
          </cell>
        </row>
        <row r="1450">
          <cell r="A1450" t="str">
            <v>BB250</v>
          </cell>
        </row>
        <row r="1451">
          <cell r="A1451" t="str">
            <v>BB251</v>
          </cell>
        </row>
        <row r="1452">
          <cell r="A1452" t="str">
            <v>BB252</v>
          </cell>
        </row>
        <row r="1453">
          <cell r="A1453" t="str">
            <v>BB253</v>
          </cell>
        </row>
        <row r="1454">
          <cell r="A1454" t="str">
            <v>BB254</v>
          </cell>
        </row>
        <row r="1455">
          <cell r="A1455" t="str">
            <v>BB255</v>
          </cell>
        </row>
        <row r="1456">
          <cell r="A1456" t="str">
            <v>BB257</v>
          </cell>
        </row>
        <row r="1457">
          <cell r="A1457" t="str">
            <v>BB258</v>
          </cell>
        </row>
        <row r="1458">
          <cell r="A1458" t="str">
            <v>BB259</v>
          </cell>
        </row>
        <row r="1459">
          <cell r="A1459" t="str">
            <v>BB26</v>
          </cell>
        </row>
        <row r="1460">
          <cell r="A1460" t="str">
            <v>BB260</v>
          </cell>
        </row>
        <row r="1461">
          <cell r="A1461" t="str">
            <v>BB262</v>
          </cell>
        </row>
        <row r="1462">
          <cell r="A1462" t="str">
            <v>BB266</v>
          </cell>
        </row>
        <row r="1463">
          <cell r="A1463" t="str">
            <v>BB267</v>
          </cell>
        </row>
        <row r="1464">
          <cell r="A1464" t="str">
            <v>BB269</v>
          </cell>
        </row>
        <row r="1465">
          <cell r="A1465" t="str">
            <v>BB27</v>
          </cell>
        </row>
        <row r="1466">
          <cell r="A1466" t="str">
            <v>BB270</v>
          </cell>
        </row>
        <row r="1467">
          <cell r="A1467" t="str">
            <v>BB271</v>
          </cell>
        </row>
        <row r="1468">
          <cell r="A1468" t="str">
            <v>BB272</v>
          </cell>
        </row>
        <row r="1469">
          <cell r="A1469" t="str">
            <v>BB273</v>
          </cell>
        </row>
        <row r="1470">
          <cell r="A1470" t="str">
            <v>BB274</v>
          </cell>
        </row>
        <row r="1471">
          <cell r="A1471" t="str">
            <v>BB275</v>
          </cell>
        </row>
        <row r="1472">
          <cell r="A1472" t="str">
            <v>BB276</v>
          </cell>
        </row>
        <row r="1473">
          <cell r="A1473" t="str">
            <v>BB277</v>
          </cell>
        </row>
        <row r="1474">
          <cell r="A1474" t="str">
            <v>BB278</v>
          </cell>
        </row>
        <row r="1475">
          <cell r="A1475" t="str">
            <v>BB279</v>
          </cell>
        </row>
        <row r="1476">
          <cell r="A1476" t="str">
            <v>BB28</v>
          </cell>
        </row>
        <row r="1477">
          <cell r="A1477" t="str">
            <v>BB280</v>
          </cell>
        </row>
        <row r="1478">
          <cell r="A1478" t="str">
            <v>BB281</v>
          </cell>
        </row>
        <row r="1479">
          <cell r="A1479" t="str">
            <v>BB282</v>
          </cell>
        </row>
        <row r="1480">
          <cell r="A1480" t="str">
            <v>BB283</v>
          </cell>
        </row>
        <row r="1481">
          <cell r="A1481" t="str">
            <v>BB284</v>
          </cell>
        </row>
        <row r="1482">
          <cell r="A1482" t="str">
            <v>BB285</v>
          </cell>
        </row>
        <row r="1483">
          <cell r="A1483" t="str">
            <v>BB286</v>
          </cell>
        </row>
        <row r="1484">
          <cell r="A1484" t="str">
            <v>BB287</v>
          </cell>
        </row>
        <row r="1485">
          <cell r="A1485" t="str">
            <v>BB288</v>
          </cell>
        </row>
        <row r="1486">
          <cell r="A1486" t="str">
            <v>BB289</v>
          </cell>
        </row>
        <row r="1487">
          <cell r="A1487" t="str">
            <v>BB290</v>
          </cell>
        </row>
        <row r="1488">
          <cell r="A1488" t="str">
            <v>BB291</v>
          </cell>
        </row>
        <row r="1489">
          <cell r="A1489" t="str">
            <v>BB292</v>
          </cell>
        </row>
        <row r="1490">
          <cell r="A1490" t="str">
            <v>BB295</v>
          </cell>
        </row>
        <row r="1491">
          <cell r="A1491" t="str">
            <v>BB299</v>
          </cell>
        </row>
        <row r="1492">
          <cell r="A1492" t="str">
            <v>BB30</v>
          </cell>
        </row>
        <row r="1493">
          <cell r="A1493" t="str">
            <v>BB300</v>
          </cell>
        </row>
        <row r="1494">
          <cell r="A1494" t="str">
            <v>BB301</v>
          </cell>
        </row>
        <row r="1495">
          <cell r="A1495" t="str">
            <v>BB303</v>
          </cell>
        </row>
        <row r="1496">
          <cell r="A1496" t="str">
            <v>BB304</v>
          </cell>
        </row>
        <row r="1497">
          <cell r="A1497" t="str">
            <v>BB305</v>
          </cell>
        </row>
        <row r="1498">
          <cell r="A1498" t="str">
            <v>BB306</v>
          </cell>
        </row>
        <row r="1499">
          <cell r="A1499" t="str">
            <v>BB307</v>
          </cell>
        </row>
        <row r="1500">
          <cell r="A1500" t="str">
            <v>BB309</v>
          </cell>
        </row>
        <row r="1501">
          <cell r="A1501" t="str">
            <v>BB310</v>
          </cell>
        </row>
        <row r="1502">
          <cell r="A1502" t="str">
            <v>BB311</v>
          </cell>
        </row>
        <row r="1503">
          <cell r="A1503" t="str">
            <v>BB314</v>
          </cell>
        </row>
        <row r="1504">
          <cell r="A1504" t="str">
            <v>BB316</v>
          </cell>
        </row>
        <row r="1505">
          <cell r="A1505" t="str">
            <v>BB317</v>
          </cell>
        </row>
        <row r="1506">
          <cell r="A1506" t="str">
            <v>BB318</v>
          </cell>
        </row>
        <row r="1507">
          <cell r="A1507" t="str">
            <v>BB319</v>
          </cell>
        </row>
        <row r="1508">
          <cell r="A1508" t="str">
            <v>BB320</v>
          </cell>
        </row>
        <row r="1509">
          <cell r="A1509" t="str">
            <v>BB322</v>
          </cell>
        </row>
        <row r="1510">
          <cell r="A1510" t="str">
            <v>BB324</v>
          </cell>
        </row>
        <row r="1511">
          <cell r="A1511" t="str">
            <v>BB325</v>
          </cell>
        </row>
        <row r="1512">
          <cell r="A1512" t="str">
            <v>BB326</v>
          </cell>
        </row>
        <row r="1513">
          <cell r="A1513" t="str">
            <v>BB327</v>
          </cell>
        </row>
        <row r="1514">
          <cell r="A1514" t="str">
            <v>BB33</v>
          </cell>
        </row>
        <row r="1515">
          <cell r="A1515" t="str">
            <v>BB330</v>
          </cell>
        </row>
        <row r="1516">
          <cell r="A1516" t="str">
            <v>BB331</v>
          </cell>
        </row>
        <row r="1517">
          <cell r="A1517" t="str">
            <v>BB332</v>
          </cell>
        </row>
        <row r="1518">
          <cell r="A1518" t="str">
            <v>BB333</v>
          </cell>
        </row>
        <row r="1519">
          <cell r="A1519" t="str">
            <v>BB335</v>
          </cell>
        </row>
        <row r="1520">
          <cell r="A1520" t="str">
            <v>BB336</v>
          </cell>
        </row>
        <row r="1521">
          <cell r="A1521" t="str">
            <v>BB338</v>
          </cell>
        </row>
        <row r="1522">
          <cell r="A1522" t="str">
            <v>BB34</v>
          </cell>
        </row>
        <row r="1523">
          <cell r="A1523" t="str">
            <v>BB342</v>
          </cell>
        </row>
        <row r="1524">
          <cell r="A1524" t="str">
            <v>BB343</v>
          </cell>
        </row>
        <row r="1525">
          <cell r="A1525" t="str">
            <v>BB346</v>
          </cell>
        </row>
        <row r="1526">
          <cell r="A1526" t="str">
            <v>BB347</v>
          </cell>
        </row>
        <row r="1527">
          <cell r="A1527" t="str">
            <v>BB348</v>
          </cell>
        </row>
        <row r="1528">
          <cell r="A1528" t="str">
            <v>BB349</v>
          </cell>
        </row>
        <row r="1529">
          <cell r="A1529" t="str">
            <v>BB35</v>
          </cell>
        </row>
        <row r="1530">
          <cell r="A1530" t="str">
            <v>BB350</v>
          </cell>
        </row>
        <row r="1531">
          <cell r="A1531" t="str">
            <v>BB351</v>
          </cell>
        </row>
        <row r="1532">
          <cell r="A1532" t="str">
            <v>BB352</v>
          </cell>
        </row>
        <row r="1533">
          <cell r="A1533" t="str">
            <v>BB356</v>
          </cell>
        </row>
        <row r="1534">
          <cell r="A1534" t="str">
            <v>BB357</v>
          </cell>
        </row>
        <row r="1535">
          <cell r="A1535" t="str">
            <v>BB36</v>
          </cell>
        </row>
        <row r="1536">
          <cell r="A1536" t="str">
            <v>BB362</v>
          </cell>
        </row>
        <row r="1537">
          <cell r="A1537" t="str">
            <v>BB363</v>
          </cell>
        </row>
        <row r="1538">
          <cell r="A1538" t="str">
            <v>BB369</v>
          </cell>
        </row>
        <row r="1539">
          <cell r="A1539" t="str">
            <v>BB37</v>
          </cell>
        </row>
        <row r="1540">
          <cell r="A1540" t="str">
            <v>BB370</v>
          </cell>
        </row>
        <row r="1541">
          <cell r="A1541" t="str">
            <v>BB371</v>
          </cell>
        </row>
        <row r="1542">
          <cell r="A1542" t="str">
            <v>BB377</v>
          </cell>
        </row>
        <row r="1543">
          <cell r="A1543" t="str">
            <v>BB38</v>
          </cell>
        </row>
        <row r="1544">
          <cell r="A1544" t="str">
            <v>BB387</v>
          </cell>
        </row>
        <row r="1545">
          <cell r="A1545" t="str">
            <v>BB388</v>
          </cell>
        </row>
        <row r="1546">
          <cell r="A1546" t="str">
            <v>BB389</v>
          </cell>
        </row>
        <row r="1547">
          <cell r="A1547" t="str">
            <v>BB39</v>
          </cell>
        </row>
        <row r="1548">
          <cell r="A1548" t="str">
            <v>BB391</v>
          </cell>
        </row>
        <row r="1549">
          <cell r="A1549" t="str">
            <v>BB392</v>
          </cell>
        </row>
        <row r="1550">
          <cell r="A1550" t="str">
            <v>BB397</v>
          </cell>
        </row>
        <row r="1551">
          <cell r="A1551" t="str">
            <v>BB398</v>
          </cell>
        </row>
        <row r="1552">
          <cell r="A1552" t="str">
            <v>BB399</v>
          </cell>
        </row>
        <row r="1553">
          <cell r="A1553" t="str">
            <v>BB40</v>
          </cell>
        </row>
        <row r="1554">
          <cell r="A1554" t="str">
            <v>BB400</v>
          </cell>
        </row>
        <row r="1555">
          <cell r="A1555" t="str">
            <v>BB408</v>
          </cell>
        </row>
        <row r="1556">
          <cell r="A1556" t="str">
            <v>BB409</v>
          </cell>
        </row>
        <row r="1557">
          <cell r="A1557" t="str">
            <v>BB41</v>
          </cell>
        </row>
        <row r="1558">
          <cell r="A1558" t="str">
            <v>BB410</v>
          </cell>
        </row>
        <row r="1559">
          <cell r="A1559" t="str">
            <v>BB411</v>
          </cell>
        </row>
        <row r="1560">
          <cell r="A1560" t="str">
            <v>BB412</v>
          </cell>
        </row>
        <row r="1561">
          <cell r="A1561" t="str">
            <v>BB413</v>
          </cell>
        </row>
        <row r="1562">
          <cell r="A1562" t="str">
            <v>BB414</v>
          </cell>
        </row>
        <row r="1563">
          <cell r="A1563" t="str">
            <v>BB415</v>
          </cell>
        </row>
        <row r="1564">
          <cell r="A1564" t="str">
            <v>BB416</v>
          </cell>
        </row>
        <row r="1565">
          <cell r="A1565" t="str">
            <v>BB417</v>
          </cell>
        </row>
        <row r="1566">
          <cell r="A1566" t="str">
            <v>BB418</v>
          </cell>
        </row>
        <row r="1567">
          <cell r="A1567" t="str">
            <v>BB419</v>
          </cell>
        </row>
        <row r="1568">
          <cell r="A1568" t="str">
            <v>BB42</v>
          </cell>
        </row>
        <row r="1569">
          <cell r="A1569" t="str">
            <v>BB420</v>
          </cell>
        </row>
        <row r="1570">
          <cell r="A1570" t="str">
            <v>BB421</v>
          </cell>
        </row>
        <row r="1571">
          <cell r="A1571" t="str">
            <v>BB422</v>
          </cell>
        </row>
        <row r="1572">
          <cell r="A1572" t="str">
            <v>BB423</v>
          </cell>
        </row>
        <row r="1573">
          <cell r="A1573" t="str">
            <v>BB424</v>
          </cell>
        </row>
        <row r="1574">
          <cell r="A1574" t="str">
            <v>BB425</v>
          </cell>
        </row>
        <row r="1575">
          <cell r="A1575" t="str">
            <v>BB426</v>
          </cell>
        </row>
        <row r="1576">
          <cell r="A1576" t="str">
            <v>BB427</v>
          </cell>
        </row>
        <row r="1577">
          <cell r="A1577" t="str">
            <v>BB428</v>
          </cell>
        </row>
        <row r="1578">
          <cell r="A1578" t="str">
            <v>BB433</v>
          </cell>
        </row>
        <row r="1579">
          <cell r="A1579" t="str">
            <v>BB434</v>
          </cell>
        </row>
        <row r="1580">
          <cell r="A1580" t="str">
            <v>BB435</v>
          </cell>
        </row>
        <row r="1581">
          <cell r="A1581" t="str">
            <v>BB436</v>
          </cell>
        </row>
        <row r="1582">
          <cell r="A1582" t="str">
            <v>BB437</v>
          </cell>
        </row>
        <row r="1583">
          <cell r="A1583" t="str">
            <v>BB438</v>
          </cell>
        </row>
        <row r="1584">
          <cell r="A1584" t="str">
            <v>BB439</v>
          </cell>
        </row>
        <row r="1585">
          <cell r="A1585" t="str">
            <v>BB44</v>
          </cell>
        </row>
        <row r="1586">
          <cell r="A1586" t="str">
            <v>BB440</v>
          </cell>
        </row>
        <row r="1587">
          <cell r="A1587" t="str">
            <v>BB441</v>
          </cell>
        </row>
        <row r="1588">
          <cell r="A1588" t="str">
            <v>BB442</v>
          </cell>
        </row>
        <row r="1589">
          <cell r="A1589" t="str">
            <v>BB444</v>
          </cell>
        </row>
        <row r="1590">
          <cell r="A1590" t="str">
            <v>BB445</v>
          </cell>
        </row>
        <row r="1591">
          <cell r="A1591" t="str">
            <v>BB446</v>
          </cell>
        </row>
        <row r="1592">
          <cell r="A1592" t="str">
            <v>BB447</v>
          </cell>
        </row>
        <row r="1593">
          <cell r="A1593" t="str">
            <v>BB448</v>
          </cell>
        </row>
        <row r="1594">
          <cell r="A1594" t="str">
            <v>BB449</v>
          </cell>
        </row>
        <row r="1595">
          <cell r="A1595" t="str">
            <v>BB45</v>
          </cell>
        </row>
        <row r="1596">
          <cell r="A1596" t="str">
            <v>BB450</v>
          </cell>
        </row>
        <row r="1597">
          <cell r="A1597" t="str">
            <v>BB451</v>
          </cell>
        </row>
        <row r="1598">
          <cell r="A1598" t="str">
            <v>BB454</v>
          </cell>
        </row>
        <row r="1599">
          <cell r="A1599" t="str">
            <v>BB456</v>
          </cell>
        </row>
        <row r="1600">
          <cell r="A1600" t="str">
            <v>BB457</v>
          </cell>
        </row>
        <row r="1601">
          <cell r="A1601" t="str">
            <v>BB458</v>
          </cell>
        </row>
        <row r="1602">
          <cell r="A1602" t="str">
            <v>BB46</v>
          </cell>
        </row>
        <row r="1603">
          <cell r="A1603" t="str">
            <v>BB460</v>
          </cell>
        </row>
        <row r="1604">
          <cell r="A1604" t="str">
            <v>BB463</v>
          </cell>
        </row>
        <row r="1605">
          <cell r="A1605" t="str">
            <v>BB464</v>
          </cell>
        </row>
        <row r="1606">
          <cell r="A1606" t="str">
            <v>BB466</v>
          </cell>
        </row>
        <row r="1607">
          <cell r="A1607" t="str">
            <v>BB467</v>
          </cell>
        </row>
        <row r="1608">
          <cell r="A1608" t="str">
            <v>BB469</v>
          </cell>
        </row>
        <row r="1609">
          <cell r="A1609" t="str">
            <v>BB470</v>
          </cell>
        </row>
        <row r="1610">
          <cell r="A1610" t="str">
            <v>BB471</v>
          </cell>
        </row>
        <row r="1611">
          <cell r="A1611" t="str">
            <v>BB472</v>
          </cell>
        </row>
        <row r="1612">
          <cell r="A1612" t="str">
            <v>BB473</v>
          </cell>
        </row>
        <row r="1613">
          <cell r="A1613" t="str">
            <v>BB474</v>
          </cell>
        </row>
        <row r="1614">
          <cell r="A1614" t="str">
            <v>BB475</v>
          </cell>
        </row>
        <row r="1615">
          <cell r="A1615" t="str">
            <v>BB476</v>
          </cell>
        </row>
        <row r="1616">
          <cell r="A1616" t="str">
            <v>BB477</v>
          </cell>
        </row>
        <row r="1617">
          <cell r="A1617" t="str">
            <v>BB478</v>
          </cell>
        </row>
        <row r="1618">
          <cell r="A1618" t="str">
            <v>BB479</v>
          </cell>
        </row>
        <row r="1619">
          <cell r="A1619" t="str">
            <v>BB481</v>
          </cell>
        </row>
        <row r="1620">
          <cell r="A1620" t="str">
            <v>BB482</v>
          </cell>
        </row>
        <row r="1621">
          <cell r="A1621" t="str">
            <v>BB483</v>
          </cell>
        </row>
        <row r="1622">
          <cell r="A1622" t="str">
            <v>BB484</v>
          </cell>
        </row>
        <row r="1623">
          <cell r="A1623" t="str">
            <v>BB49</v>
          </cell>
        </row>
        <row r="1624">
          <cell r="A1624" t="str">
            <v>BB495</v>
          </cell>
        </row>
        <row r="1625">
          <cell r="A1625" t="str">
            <v>BB496</v>
          </cell>
        </row>
        <row r="1626">
          <cell r="A1626" t="str">
            <v>BB497</v>
          </cell>
        </row>
        <row r="1627">
          <cell r="A1627" t="str">
            <v>BB498</v>
          </cell>
        </row>
        <row r="1628">
          <cell r="A1628" t="str">
            <v>BB499</v>
          </cell>
        </row>
        <row r="1629">
          <cell r="A1629" t="str">
            <v>BB50</v>
          </cell>
        </row>
        <row r="1630">
          <cell r="A1630" t="str">
            <v>BB500</v>
          </cell>
        </row>
        <row r="1631">
          <cell r="A1631" t="str">
            <v>BB501</v>
          </cell>
        </row>
        <row r="1632">
          <cell r="A1632" t="str">
            <v>BB502</v>
          </cell>
        </row>
        <row r="1633">
          <cell r="A1633" t="str">
            <v>BB503</v>
          </cell>
        </row>
        <row r="1634">
          <cell r="A1634" t="str">
            <v>BB504</v>
          </cell>
        </row>
        <row r="1635">
          <cell r="A1635" t="str">
            <v>BB505</v>
          </cell>
        </row>
        <row r="1636">
          <cell r="A1636" t="str">
            <v>BB506</v>
          </cell>
        </row>
        <row r="1637">
          <cell r="A1637" t="str">
            <v>BB507</v>
          </cell>
        </row>
        <row r="1638">
          <cell r="A1638" t="str">
            <v>BB508</v>
          </cell>
        </row>
        <row r="1639">
          <cell r="A1639" t="str">
            <v>BB509</v>
          </cell>
        </row>
        <row r="1640">
          <cell r="A1640" t="str">
            <v>BB510</v>
          </cell>
        </row>
        <row r="1641">
          <cell r="A1641" t="str">
            <v>BB511</v>
          </cell>
        </row>
        <row r="1642">
          <cell r="A1642" t="str">
            <v>BB512</v>
          </cell>
        </row>
        <row r="1643">
          <cell r="A1643" t="str">
            <v>BB513</v>
          </cell>
        </row>
        <row r="1644">
          <cell r="A1644" t="str">
            <v>BB514</v>
          </cell>
        </row>
        <row r="1645">
          <cell r="A1645" t="str">
            <v>BB515</v>
          </cell>
        </row>
        <row r="1646">
          <cell r="A1646" t="str">
            <v>BB516</v>
          </cell>
        </row>
        <row r="1647">
          <cell r="A1647" t="str">
            <v>BB517</v>
          </cell>
        </row>
        <row r="1648">
          <cell r="A1648" t="str">
            <v>BB519</v>
          </cell>
        </row>
        <row r="1649">
          <cell r="A1649" t="str">
            <v>BB520</v>
          </cell>
        </row>
        <row r="1650">
          <cell r="A1650" t="str">
            <v>BB521</v>
          </cell>
        </row>
        <row r="1651">
          <cell r="A1651" t="str">
            <v>BB522</v>
          </cell>
        </row>
        <row r="1652">
          <cell r="A1652" t="str">
            <v>BB524</v>
          </cell>
        </row>
        <row r="1653">
          <cell r="A1653" t="str">
            <v>BB525</v>
          </cell>
        </row>
        <row r="1654">
          <cell r="A1654" t="str">
            <v>BB526</v>
          </cell>
        </row>
        <row r="1655">
          <cell r="A1655" t="str">
            <v>BB527</v>
          </cell>
        </row>
        <row r="1656">
          <cell r="A1656" t="str">
            <v>BB528</v>
          </cell>
        </row>
        <row r="1657">
          <cell r="A1657" t="str">
            <v>BB529</v>
          </cell>
        </row>
        <row r="1658">
          <cell r="A1658" t="str">
            <v>BB53</v>
          </cell>
        </row>
        <row r="1659">
          <cell r="A1659" t="str">
            <v>BB530</v>
          </cell>
        </row>
        <row r="1660">
          <cell r="A1660" t="str">
            <v>BB531</v>
          </cell>
        </row>
        <row r="1661">
          <cell r="A1661" t="str">
            <v>BB532</v>
          </cell>
        </row>
        <row r="1662">
          <cell r="A1662" t="str">
            <v>BB534</v>
          </cell>
        </row>
        <row r="1663">
          <cell r="A1663" t="str">
            <v>BB535</v>
          </cell>
        </row>
        <row r="1664">
          <cell r="A1664" t="str">
            <v>BB536</v>
          </cell>
        </row>
        <row r="1665">
          <cell r="A1665" t="str">
            <v>BB538</v>
          </cell>
        </row>
        <row r="1666">
          <cell r="A1666" t="str">
            <v>BB539</v>
          </cell>
        </row>
        <row r="1667">
          <cell r="A1667" t="str">
            <v>BB54</v>
          </cell>
        </row>
        <row r="1668">
          <cell r="A1668" t="str">
            <v>BB545</v>
          </cell>
        </row>
        <row r="1669">
          <cell r="A1669" t="str">
            <v>BB55</v>
          </cell>
        </row>
        <row r="1670">
          <cell r="A1670" t="str">
            <v>BB555</v>
          </cell>
        </row>
        <row r="1671">
          <cell r="A1671" t="str">
            <v>BB557</v>
          </cell>
        </row>
        <row r="1672">
          <cell r="A1672" t="str">
            <v>BB558</v>
          </cell>
        </row>
        <row r="1673">
          <cell r="A1673" t="str">
            <v>BB559</v>
          </cell>
        </row>
        <row r="1674">
          <cell r="A1674" t="str">
            <v>BB56</v>
          </cell>
        </row>
        <row r="1675">
          <cell r="A1675" t="str">
            <v>BB560</v>
          </cell>
        </row>
        <row r="1676">
          <cell r="A1676" t="str">
            <v>BB561</v>
          </cell>
        </row>
        <row r="1677">
          <cell r="A1677" t="str">
            <v>BB562</v>
          </cell>
        </row>
        <row r="1678">
          <cell r="A1678" t="str">
            <v>BB563</v>
          </cell>
        </row>
        <row r="1679">
          <cell r="A1679" t="str">
            <v>BB564</v>
          </cell>
        </row>
        <row r="1680">
          <cell r="A1680" t="str">
            <v>BB565</v>
          </cell>
        </row>
        <row r="1681">
          <cell r="A1681" t="str">
            <v>BB566</v>
          </cell>
        </row>
        <row r="1682">
          <cell r="A1682" t="str">
            <v>BB569</v>
          </cell>
        </row>
        <row r="1683">
          <cell r="A1683" t="str">
            <v>BB57</v>
          </cell>
        </row>
        <row r="1684">
          <cell r="A1684" t="str">
            <v>BB572</v>
          </cell>
        </row>
        <row r="1685">
          <cell r="A1685" t="str">
            <v>BB573</v>
          </cell>
        </row>
        <row r="1686">
          <cell r="A1686" t="str">
            <v>BB574</v>
          </cell>
        </row>
        <row r="1687">
          <cell r="A1687" t="str">
            <v>BB575</v>
          </cell>
        </row>
        <row r="1688">
          <cell r="A1688" t="str">
            <v>BB576</v>
          </cell>
        </row>
        <row r="1689">
          <cell r="A1689" t="str">
            <v>BB577</v>
          </cell>
        </row>
        <row r="1690">
          <cell r="A1690" t="str">
            <v>BB578</v>
          </cell>
        </row>
        <row r="1691">
          <cell r="A1691" t="str">
            <v>BB579</v>
          </cell>
        </row>
        <row r="1692">
          <cell r="A1692" t="str">
            <v>BB58</v>
          </cell>
        </row>
        <row r="1693">
          <cell r="A1693" t="str">
            <v>BB585</v>
          </cell>
        </row>
        <row r="1694">
          <cell r="A1694" t="str">
            <v>BB59</v>
          </cell>
        </row>
        <row r="1695">
          <cell r="A1695" t="str">
            <v>BB593</v>
          </cell>
        </row>
        <row r="1696">
          <cell r="A1696" t="str">
            <v>BB594</v>
          </cell>
        </row>
        <row r="1697">
          <cell r="A1697" t="str">
            <v>BB595</v>
          </cell>
        </row>
        <row r="1698">
          <cell r="A1698" t="str">
            <v>BB60</v>
          </cell>
        </row>
        <row r="1699">
          <cell r="A1699" t="str">
            <v>BB602</v>
          </cell>
        </row>
        <row r="1700">
          <cell r="A1700" t="str">
            <v>BB604</v>
          </cell>
        </row>
        <row r="1701">
          <cell r="A1701" t="str">
            <v>BB61</v>
          </cell>
        </row>
        <row r="1702">
          <cell r="A1702" t="str">
            <v>BB612</v>
          </cell>
        </row>
        <row r="1703">
          <cell r="A1703" t="str">
            <v>BB617</v>
          </cell>
        </row>
        <row r="1704">
          <cell r="A1704" t="str">
            <v>BB618</v>
          </cell>
        </row>
        <row r="1705">
          <cell r="A1705" t="str">
            <v>BB619</v>
          </cell>
        </row>
        <row r="1706">
          <cell r="A1706" t="str">
            <v>BB620</v>
          </cell>
        </row>
        <row r="1707">
          <cell r="A1707" t="str">
            <v>BB621</v>
          </cell>
        </row>
        <row r="1708">
          <cell r="A1708" t="str">
            <v>BB622</v>
          </cell>
        </row>
        <row r="1709">
          <cell r="A1709" t="str">
            <v>BB623</v>
          </cell>
        </row>
        <row r="1710">
          <cell r="A1710" t="str">
            <v>BB624</v>
          </cell>
        </row>
        <row r="1711">
          <cell r="A1711" t="str">
            <v>BB625</v>
          </cell>
        </row>
        <row r="1712">
          <cell r="A1712" t="str">
            <v>BB628</v>
          </cell>
        </row>
        <row r="1713">
          <cell r="A1713" t="str">
            <v>BB63</v>
          </cell>
        </row>
        <row r="1714">
          <cell r="A1714" t="str">
            <v>BB631</v>
          </cell>
        </row>
        <row r="1715">
          <cell r="A1715" t="str">
            <v>BB632</v>
          </cell>
        </row>
        <row r="1716">
          <cell r="A1716" t="str">
            <v>BB633</v>
          </cell>
        </row>
        <row r="1717">
          <cell r="A1717" t="str">
            <v>BB634</v>
          </cell>
        </row>
        <row r="1718">
          <cell r="A1718" t="str">
            <v>BB636</v>
          </cell>
        </row>
        <row r="1719">
          <cell r="A1719" t="str">
            <v>BB637</v>
          </cell>
        </row>
        <row r="1720">
          <cell r="A1720" t="str">
            <v>BB638</v>
          </cell>
        </row>
        <row r="1721">
          <cell r="A1721" t="str">
            <v>BB639</v>
          </cell>
        </row>
        <row r="1722">
          <cell r="A1722" t="str">
            <v>BB642</v>
          </cell>
        </row>
        <row r="1723">
          <cell r="A1723" t="str">
            <v>BB643</v>
          </cell>
        </row>
        <row r="1724">
          <cell r="A1724" t="str">
            <v>BB644</v>
          </cell>
        </row>
        <row r="1725">
          <cell r="A1725" t="str">
            <v>BB645</v>
          </cell>
        </row>
        <row r="1726">
          <cell r="A1726" t="str">
            <v>BB646</v>
          </cell>
        </row>
        <row r="1727">
          <cell r="A1727" t="str">
            <v>BB648</v>
          </cell>
        </row>
        <row r="1728">
          <cell r="A1728" t="str">
            <v>BB649</v>
          </cell>
        </row>
        <row r="1729">
          <cell r="A1729" t="str">
            <v>BB65</v>
          </cell>
        </row>
        <row r="1730">
          <cell r="A1730" t="str">
            <v>BB66</v>
          </cell>
        </row>
        <row r="1731">
          <cell r="A1731" t="str">
            <v>BB668</v>
          </cell>
        </row>
        <row r="1732">
          <cell r="A1732" t="str">
            <v>BB67</v>
          </cell>
        </row>
        <row r="1733">
          <cell r="A1733" t="str">
            <v>BB68</v>
          </cell>
        </row>
        <row r="1734">
          <cell r="A1734" t="str">
            <v>BB69</v>
          </cell>
        </row>
        <row r="1735">
          <cell r="A1735" t="str">
            <v>BB702</v>
          </cell>
        </row>
        <row r="1736">
          <cell r="A1736" t="str">
            <v>BB71</v>
          </cell>
        </row>
        <row r="1737">
          <cell r="A1737" t="str">
            <v>BB72</v>
          </cell>
        </row>
        <row r="1738">
          <cell r="A1738" t="str">
            <v>BB73</v>
          </cell>
        </row>
        <row r="1739">
          <cell r="A1739" t="str">
            <v>BB742</v>
          </cell>
        </row>
        <row r="1740">
          <cell r="A1740" t="str">
            <v>BB743</v>
          </cell>
        </row>
        <row r="1741">
          <cell r="A1741" t="str">
            <v>BB748</v>
          </cell>
        </row>
        <row r="1742">
          <cell r="A1742" t="str">
            <v>BB749</v>
          </cell>
        </row>
        <row r="1743">
          <cell r="A1743" t="str">
            <v>BB755</v>
          </cell>
        </row>
        <row r="1744">
          <cell r="A1744" t="str">
            <v>BB756</v>
          </cell>
        </row>
        <row r="1745">
          <cell r="A1745" t="str">
            <v>BB757</v>
          </cell>
        </row>
        <row r="1746">
          <cell r="A1746" t="str">
            <v>BB76</v>
          </cell>
        </row>
        <row r="1747">
          <cell r="A1747" t="str">
            <v>BB763</v>
          </cell>
        </row>
        <row r="1748">
          <cell r="A1748" t="str">
            <v>BB769</v>
          </cell>
        </row>
        <row r="1749">
          <cell r="A1749" t="str">
            <v>BB77</v>
          </cell>
        </row>
        <row r="1750">
          <cell r="A1750" t="str">
            <v>BB771</v>
          </cell>
        </row>
        <row r="1751">
          <cell r="A1751" t="str">
            <v>BB772</v>
          </cell>
        </row>
        <row r="1752">
          <cell r="A1752" t="str">
            <v>BB78</v>
          </cell>
        </row>
        <row r="1753">
          <cell r="A1753" t="str">
            <v>BB79</v>
          </cell>
        </row>
        <row r="1754">
          <cell r="A1754" t="str">
            <v>BB80</v>
          </cell>
        </row>
        <row r="1755">
          <cell r="A1755" t="str">
            <v>BB805</v>
          </cell>
        </row>
        <row r="1756">
          <cell r="A1756" t="str">
            <v>BB81</v>
          </cell>
        </row>
        <row r="1757">
          <cell r="A1757" t="str">
            <v>BB82</v>
          </cell>
        </row>
        <row r="1758">
          <cell r="A1758" t="str">
            <v>BB828</v>
          </cell>
        </row>
        <row r="1759">
          <cell r="A1759" t="str">
            <v>BB829</v>
          </cell>
        </row>
        <row r="1760">
          <cell r="A1760" t="str">
            <v>BB83</v>
          </cell>
        </row>
        <row r="1761">
          <cell r="A1761" t="str">
            <v>BB830</v>
          </cell>
        </row>
        <row r="1762">
          <cell r="A1762" t="str">
            <v>BB834</v>
          </cell>
        </row>
        <row r="1763">
          <cell r="A1763" t="str">
            <v>BB835</v>
          </cell>
        </row>
        <row r="1764">
          <cell r="A1764" t="str">
            <v>BB836</v>
          </cell>
        </row>
        <row r="1765">
          <cell r="A1765" t="str">
            <v>BB837</v>
          </cell>
        </row>
        <row r="1766">
          <cell r="A1766" t="str">
            <v>BB838</v>
          </cell>
        </row>
        <row r="1767">
          <cell r="A1767" t="str">
            <v>BB839</v>
          </cell>
        </row>
        <row r="1768">
          <cell r="A1768" t="str">
            <v>BB84</v>
          </cell>
        </row>
        <row r="1769">
          <cell r="A1769" t="str">
            <v>BB840</v>
          </cell>
        </row>
        <row r="1770">
          <cell r="A1770" t="str">
            <v>BB841</v>
          </cell>
        </row>
        <row r="1771">
          <cell r="A1771" t="str">
            <v>BB842</v>
          </cell>
        </row>
        <row r="1772">
          <cell r="A1772" t="str">
            <v>BB843</v>
          </cell>
        </row>
        <row r="1773">
          <cell r="A1773" t="str">
            <v>BB844</v>
          </cell>
        </row>
        <row r="1774">
          <cell r="A1774" t="str">
            <v>BB845</v>
          </cell>
        </row>
        <row r="1775">
          <cell r="A1775" t="str">
            <v>BB846</v>
          </cell>
        </row>
        <row r="1776">
          <cell r="A1776" t="str">
            <v>BB85</v>
          </cell>
        </row>
        <row r="1777">
          <cell r="A1777" t="str">
            <v>BB86</v>
          </cell>
        </row>
        <row r="1778">
          <cell r="A1778" t="str">
            <v>BB87</v>
          </cell>
        </row>
        <row r="1779">
          <cell r="A1779" t="str">
            <v>BB89</v>
          </cell>
        </row>
        <row r="1780">
          <cell r="A1780" t="str">
            <v>BB90</v>
          </cell>
        </row>
        <row r="1781">
          <cell r="A1781" t="str">
            <v>BB91</v>
          </cell>
        </row>
        <row r="1782">
          <cell r="A1782" t="str">
            <v>BB93</v>
          </cell>
        </row>
        <row r="1783">
          <cell r="A1783" t="str">
            <v>BB95</v>
          </cell>
        </row>
        <row r="1784">
          <cell r="A1784" t="str">
            <v>BB96</v>
          </cell>
        </row>
        <row r="1785">
          <cell r="A1785" t="str">
            <v>BB98</v>
          </cell>
        </row>
        <row r="1786">
          <cell r="A1786" t="str">
            <v>BB99</v>
          </cell>
        </row>
      </sheetData>
      <sheetData sheetId="9" refreshError="1"/>
      <sheetData sheetId="10" refreshError="1">
        <row r="42">
          <cell r="A42" t="str">
            <v>MO-01</v>
          </cell>
          <cell r="B42" t="str">
            <v>CUADRILLA AB  ALBAÑIL (1 OFICIAL + 1 AYUDANTE)</v>
          </cell>
        </row>
        <row r="43">
          <cell r="A43" t="str">
            <v>MO-02</v>
          </cell>
          <cell r="B43" t="str">
            <v>CUADRILLA AA (2 Ayudantes)</v>
          </cell>
        </row>
        <row r="44">
          <cell r="A44" t="str">
            <v>MO-03</v>
          </cell>
          <cell r="B44" t="str">
            <v>CUADRILLA A (1 Ayudante)</v>
          </cell>
        </row>
        <row r="45">
          <cell r="A45" t="str">
            <v>MO-04</v>
          </cell>
          <cell r="B45" t="str">
            <v>CUADRILLA  CC (1 Ofcial de Pintura+ 1 Ayudante)</v>
          </cell>
        </row>
        <row r="46">
          <cell r="A46" t="str">
            <v>MO-05</v>
          </cell>
          <cell r="B46" t="str">
            <v>MANO DE OBRA DD (Carpinteria)</v>
          </cell>
        </row>
        <row r="47">
          <cell r="A47" t="str">
            <v>MO-06</v>
          </cell>
          <cell r="B47" t="str">
            <v>CUADRILLA PLOMERIA (1 Ayudante+1 Oficial)</v>
          </cell>
        </row>
        <row r="48">
          <cell r="A48" t="str">
            <v>MO-07</v>
          </cell>
          <cell r="B48" t="str">
            <v>CUADRILLA G ELECTRICO (1 OFICIAL + 1 AYUDANTE)</v>
          </cell>
        </row>
        <row r="49">
          <cell r="A49" t="str">
            <v>MO-08</v>
          </cell>
          <cell r="B49" t="str">
            <v>CUADRILLA EM ( 1 OFICIAL+ 2 AYUDANTES) ESTRUCTURA METALICA</v>
          </cell>
        </row>
        <row r="50">
          <cell r="A50" t="str">
            <v>MO-09</v>
          </cell>
        </row>
      </sheetData>
      <sheetData sheetId="11" refreshError="1"/>
      <sheetData sheetId="12" refreshError="1"/>
    </sheetDataSet>
  </externalBook>
</externalLink>
</file>

<file path=xl/externalLinks/externalLink6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OTAL PRESUPUESTO ok (2)"/>
      <sheetName val="Presupuesto estruc concreto (2"/>
      <sheetName val="Presupuesto cubierta metali (2"/>
      <sheetName val="Presupuesto Electrico Colis (2"/>
      <sheetName val="HIDROSAN PRESUP ok (2)"/>
      <sheetName val="Arquitectura Presupuesto ok (2"/>
      <sheetName val="Presupuesto Estudio Acustic (2"/>
      <sheetName val="AIU ok (2)"/>
      <sheetName val="APUs ok (2)"/>
      <sheetName val="Equipos ok (2)"/>
      <sheetName val="Materiales ok (2)"/>
      <sheetName val="Cuadrillas ok (2)"/>
      <sheetName val="Jornal ok (2)"/>
      <sheetName val="Prestaciones ok (2)"/>
      <sheetName val="APUS basicos ok (2)"/>
      <sheetName val="TOTAL PRESUPUESTO ok"/>
      <sheetName val="Presupuesto estruc concreto ok "/>
      <sheetName val="Presupuesto cubierta metalica  "/>
      <sheetName val="Presupuesto Electrico Coliseo o"/>
      <sheetName val="HIDROSAN PRESUP ok"/>
      <sheetName val="Arquitectura Presupuesto ok"/>
      <sheetName val="Presupuesto Estudio Acustico"/>
      <sheetName val="Presupuesto"/>
      <sheetName val="Rendimiento ok"/>
      <sheetName val="Gantt personal ok"/>
      <sheetName val="flujo personal ok"/>
      <sheetName val="NIVEL Unica ok"/>
      <sheetName val="Histograma ok"/>
      <sheetName val="TIA"/>
      <sheetName val="Inve TIA ok"/>
      <sheetName val="Inve TILok"/>
      <sheetName val="GANTT ok"/>
      <sheetName val="GANTT definitivo ok"/>
      <sheetName val="Inve TIA Defint ok"/>
      <sheetName val="Gantt personal Defint ok"/>
      <sheetName val="ESCOGENCIA ok"/>
      <sheetName val="Cuadro de Distribucion ok"/>
      <sheetName val="Financiero ok"/>
      <sheetName val="AIU ok"/>
      <sheetName val="GRAFICOS ok"/>
      <sheetName val="CPM-PERT ok"/>
      <sheetName val="Duracion ok"/>
      <sheetName val="VARIACION ok"/>
      <sheetName val="Matriz ok"/>
      <sheetName val="PROBALIDAD1ok"/>
      <sheetName val="PROBALIDAD2 ok"/>
      <sheetName val="Presupuesto Gimnasio"/>
      <sheetName val="PTO. GENERAL"/>
      <sheetName val="MEMORIA DE CALCULO"/>
      <sheetName val="APU&quot;s PAVIMENTO"/>
      <sheetName val="APUs ok"/>
      <sheetName val="Hoja1"/>
      <sheetName val="Hoja2"/>
      <sheetName val="APUs ok 3"/>
      <sheetName val="APUs ok 3 (2)"/>
      <sheetName val="APUs ok 3 (3)"/>
      <sheetName val="APU GIMNASIO"/>
      <sheetName val="Equipos ok"/>
      <sheetName val="Materiales ok"/>
      <sheetName val="Cuadrillas ok"/>
      <sheetName val="Jornal ok"/>
      <sheetName val="Prestaciones ok"/>
      <sheetName val="_datos"/>
      <sheetName val="APUS basicos ok"/>
      <sheetName val="Insumos"/>
      <sheetName val="M.Obra"/>
      <sheetName val="Pre adoquin"/>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Set>
  </externalBook>
</externalLink>
</file>

<file path=xl/externalLinks/externalLink6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123"/>
      <sheetName val="M14"/>
      <sheetName val="2"/>
      <sheetName val="1"/>
      <sheetName val="Presupuesto"/>
      <sheetName val="Datos"/>
      <sheetName val="Base Datos"/>
      <sheetName val="1,1"/>
      <sheetName val="1,2"/>
      <sheetName val="1,3"/>
      <sheetName val="3,1"/>
      <sheetName val="Cuadrillas ok"/>
      <sheetName val="Equipos ok"/>
      <sheetName val="Materiales ok"/>
      <sheetName val="_datos"/>
      <sheetName val="Jornal ok"/>
      <sheetName val="Materiales"/>
      <sheetName val="PRESUP"/>
    </sheetNames>
    <sheetDataSet>
      <sheetData sheetId="0" refreshError="1"/>
      <sheetData sheetId="1" refreshError="1"/>
      <sheetData sheetId="2" refreshError="1"/>
      <sheetData sheetId="3" refreshError="1"/>
      <sheetData sheetId="4" refreshError="1"/>
      <sheetData sheetId="5" refreshError="1"/>
      <sheetData sheetId="6" refreshError="1">
        <row r="43">
          <cell r="B43" t="str">
            <v>ARENA</v>
          </cell>
        </row>
        <row r="46">
          <cell r="B46" t="str">
            <v>AGUA</v>
          </cell>
        </row>
        <row r="217">
          <cell r="B217" t="str">
            <v>OFICIAL</v>
          </cell>
        </row>
        <row r="218">
          <cell r="B218" t="str">
            <v>OBRERO</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Set>
  </externalBook>
</externalLink>
</file>

<file path=xl/externalLinks/externalLink6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1"/>
    </sheetNames>
    <sheetDataSet>
      <sheetData sheetId="0"/>
      <sheetData sheetId="1">
        <row r="1">
          <cell r="A1" t="str">
            <v>NIC</v>
          </cell>
          <cell r="B1" t="str">
            <v>DEUDA</v>
          </cell>
          <cell r="C1" t="str">
            <v>MESES</v>
          </cell>
        </row>
        <row r="2">
          <cell r="A2">
            <v>5012005</v>
          </cell>
          <cell r="B2">
            <v>122957</v>
          </cell>
          <cell r="C2">
            <v>40</v>
          </cell>
        </row>
        <row r="3">
          <cell r="A3">
            <v>5049861</v>
          </cell>
          <cell r="B3">
            <v>339090</v>
          </cell>
          <cell r="C3">
            <v>5</v>
          </cell>
        </row>
        <row r="4">
          <cell r="A4">
            <v>5051089</v>
          </cell>
          <cell r="B4">
            <v>54550</v>
          </cell>
          <cell r="C4">
            <v>1</v>
          </cell>
        </row>
        <row r="5">
          <cell r="A5">
            <v>5054224</v>
          </cell>
          <cell r="B5">
            <v>19640</v>
          </cell>
          <cell r="C5">
            <v>1</v>
          </cell>
        </row>
        <row r="6">
          <cell r="A6">
            <v>5059043</v>
          </cell>
          <cell r="B6">
            <v>1497930</v>
          </cell>
          <cell r="C6">
            <v>40</v>
          </cell>
        </row>
        <row r="7">
          <cell r="A7">
            <v>5059827</v>
          </cell>
          <cell r="B7">
            <v>2159589</v>
          </cell>
          <cell r="C7">
            <v>38</v>
          </cell>
        </row>
        <row r="8">
          <cell r="A8">
            <v>5059829</v>
          </cell>
          <cell r="B8">
            <v>6142595</v>
          </cell>
          <cell r="C8">
            <v>38</v>
          </cell>
        </row>
        <row r="9">
          <cell r="A9">
            <v>5059839</v>
          </cell>
          <cell r="B9">
            <v>2618083</v>
          </cell>
          <cell r="C9">
            <v>38</v>
          </cell>
        </row>
        <row r="10">
          <cell r="A10">
            <v>5060085</v>
          </cell>
          <cell r="B10">
            <v>149750</v>
          </cell>
          <cell r="C10">
            <v>1</v>
          </cell>
        </row>
        <row r="11">
          <cell r="A11">
            <v>5060385</v>
          </cell>
          <cell r="B11">
            <v>383302</v>
          </cell>
          <cell r="C11">
            <v>28</v>
          </cell>
        </row>
        <row r="12">
          <cell r="A12">
            <v>5062083</v>
          </cell>
          <cell r="B12">
            <v>15320</v>
          </cell>
          <cell r="C12">
            <v>1</v>
          </cell>
        </row>
        <row r="13">
          <cell r="A13">
            <v>5071575</v>
          </cell>
          <cell r="B13">
            <v>221383</v>
          </cell>
          <cell r="C13">
            <v>14</v>
          </cell>
        </row>
        <row r="14">
          <cell r="A14">
            <v>5071820</v>
          </cell>
          <cell r="B14">
            <v>16000</v>
          </cell>
          <cell r="C14">
            <v>1</v>
          </cell>
        </row>
        <row r="15">
          <cell r="A15">
            <v>5071824</v>
          </cell>
          <cell r="B15">
            <v>343098</v>
          </cell>
          <cell r="C15">
            <v>44</v>
          </cell>
        </row>
        <row r="16">
          <cell r="A16">
            <v>5071840</v>
          </cell>
          <cell r="B16">
            <v>486540</v>
          </cell>
          <cell r="C16">
            <v>4</v>
          </cell>
        </row>
        <row r="17">
          <cell r="A17">
            <v>5071841</v>
          </cell>
          <cell r="B17">
            <v>49480</v>
          </cell>
          <cell r="C17">
            <v>1</v>
          </cell>
        </row>
        <row r="18">
          <cell r="A18">
            <v>5071844</v>
          </cell>
          <cell r="B18">
            <v>516870</v>
          </cell>
          <cell r="C18">
            <v>8</v>
          </cell>
        </row>
        <row r="19">
          <cell r="A19">
            <v>5071866</v>
          </cell>
          <cell r="B19">
            <v>33750</v>
          </cell>
          <cell r="C19">
            <v>1</v>
          </cell>
        </row>
        <row r="20">
          <cell r="A20">
            <v>5071873</v>
          </cell>
          <cell r="B20">
            <v>11000</v>
          </cell>
          <cell r="C20">
            <v>2</v>
          </cell>
        </row>
        <row r="21">
          <cell r="A21">
            <v>5071875</v>
          </cell>
          <cell r="B21">
            <v>50950</v>
          </cell>
          <cell r="C21">
            <v>1</v>
          </cell>
        </row>
        <row r="22">
          <cell r="A22">
            <v>5071891</v>
          </cell>
          <cell r="B22">
            <v>115685</v>
          </cell>
          <cell r="C22">
            <v>53</v>
          </cell>
        </row>
        <row r="23">
          <cell r="A23">
            <v>5071904</v>
          </cell>
          <cell r="B23">
            <v>102720</v>
          </cell>
          <cell r="C23">
            <v>5</v>
          </cell>
        </row>
        <row r="24">
          <cell r="A24">
            <v>5106181</v>
          </cell>
          <cell r="B24">
            <v>26280</v>
          </cell>
          <cell r="C24">
            <v>3</v>
          </cell>
        </row>
        <row r="25">
          <cell r="A25">
            <v>5106187</v>
          </cell>
          <cell r="B25">
            <v>25360</v>
          </cell>
          <cell r="C25">
            <v>2</v>
          </cell>
        </row>
        <row r="26">
          <cell r="A26">
            <v>5106265</v>
          </cell>
          <cell r="B26">
            <v>43220</v>
          </cell>
          <cell r="C26">
            <v>1</v>
          </cell>
        </row>
        <row r="27">
          <cell r="A27">
            <v>5106270</v>
          </cell>
          <cell r="B27">
            <v>30740</v>
          </cell>
          <cell r="C27">
            <v>1</v>
          </cell>
        </row>
        <row r="28">
          <cell r="A28">
            <v>5106273</v>
          </cell>
          <cell r="B28">
            <v>186270</v>
          </cell>
          <cell r="C28">
            <v>2</v>
          </cell>
        </row>
        <row r="29">
          <cell r="A29">
            <v>5106295</v>
          </cell>
          <cell r="B29">
            <v>695740</v>
          </cell>
          <cell r="C29">
            <v>1</v>
          </cell>
        </row>
        <row r="30">
          <cell r="A30">
            <v>5106296</v>
          </cell>
          <cell r="B30">
            <v>2599895</v>
          </cell>
          <cell r="C30">
            <v>52</v>
          </cell>
        </row>
        <row r="31">
          <cell r="A31">
            <v>5106308</v>
          </cell>
          <cell r="B31">
            <v>587690</v>
          </cell>
          <cell r="C31">
            <v>8</v>
          </cell>
        </row>
        <row r="32">
          <cell r="A32">
            <v>5106310</v>
          </cell>
          <cell r="B32">
            <v>393980</v>
          </cell>
          <cell r="C32">
            <v>7</v>
          </cell>
        </row>
        <row r="33">
          <cell r="A33">
            <v>5106340</v>
          </cell>
          <cell r="B33">
            <v>219080</v>
          </cell>
          <cell r="C33">
            <v>4</v>
          </cell>
        </row>
        <row r="34">
          <cell r="A34">
            <v>5106342</v>
          </cell>
          <cell r="B34">
            <v>16720</v>
          </cell>
          <cell r="C34">
            <v>1</v>
          </cell>
        </row>
        <row r="35">
          <cell r="A35">
            <v>5106344</v>
          </cell>
          <cell r="B35">
            <v>25990</v>
          </cell>
          <cell r="C35">
            <v>1</v>
          </cell>
        </row>
        <row r="36">
          <cell r="A36">
            <v>5106346</v>
          </cell>
          <cell r="B36">
            <v>548423</v>
          </cell>
          <cell r="C36">
            <v>16</v>
          </cell>
        </row>
        <row r="37">
          <cell r="A37">
            <v>5106349</v>
          </cell>
          <cell r="B37">
            <v>1488902</v>
          </cell>
          <cell r="C37">
            <v>28</v>
          </cell>
        </row>
        <row r="38">
          <cell r="A38">
            <v>5106351</v>
          </cell>
          <cell r="B38">
            <v>43360</v>
          </cell>
          <cell r="C38">
            <v>1</v>
          </cell>
        </row>
        <row r="39">
          <cell r="A39">
            <v>5106352</v>
          </cell>
          <cell r="B39">
            <v>20240</v>
          </cell>
          <cell r="C39">
            <v>1</v>
          </cell>
        </row>
        <row r="40">
          <cell r="A40">
            <v>5106357</v>
          </cell>
          <cell r="B40">
            <v>10400</v>
          </cell>
          <cell r="C40">
            <v>1</v>
          </cell>
        </row>
        <row r="41">
          <cell r="A41">
            <v>5106505</v>
          </cell>
          <cell r="B41">
            <v>119570</v>
          </cell>
          <cell r="C41">
            <v>2</v>
          </cell>
        </row>
        <row r="42">
          <cell r="A42">
            <v>5106506</v>
          </cell>
          <cell r="B42">
            <v>31960</v>
          </cell>
          <cell r="C42">
            <v>2</v>
          </cell>
        </row>
        <row r="43">
          <cell r="A43">
            <v>5109997</v>
          </cell>
          <cell r="B43">
            <v>30000</v>
          </cell>
          <cell r="C43">
            <v>1</v>
          </cell>
        </row>
        <row r="44">
          <cell r="A44">
            <v>5110020</v>
          </cell>
          <cell r="B44">
            <v>377790</v>
          </cell>
          <cell r="C44">
            <v>7</v>
          </cell>
        </row>
        <row r="45">
          <cell r="A45">
            <v>5110329</v>
          </cell>
          <cell r="B45">
            <v>1438880</v>
          </cell>
          <cell r="C45">
            <v>48</v>
          </cell>
        </row>
        <row r="46">
          <cell r="A46">
            <v>5110351</v>
          </cell>
          <cell r="B46">
            <v>1043136</v>
          </cell>
          <cell r="C46">
            <v>40</v>
          </cell>
        </row>
        <row r="47">
          <cell r="A47">
            <v>5110393</v>
          </cell>
          <cell r="B47">
            <v>16140</v>
          </cell>
          <cell r="C47">
            <v>1</v>
          </cell>
        </row>
        <row r="48">
          <cell r="A48">
            <v>5110403</v>
          </cell>
          <cell r="B48">
            <v>820870</v>
          </cell>
          <cell r="C48">
            <v>0</v>
          </cell>
        </row>
        <row r="49">
          <cell r="A49">
            <v>5110491</v>
          </cell>
          <cell r="B49">
            <v>376130</v>
          </cell>
          <cell r="C49">
            <v>1</v>
          </cell>
        </row>
        <row r="50">
          <cell r="A50">
            <v>5110574</v>
          </cell>
          <cell r="B50">
            <v>100000</v>
          </cell>
          <cell r="C50">
            <v>4</v>
          </cell>
        </row>
        <row r="51">
          <cell r="A51">
            <v>5110620</v>
          </cell>
          <cell r="B51">
            <v>103150</v>
          </cell>
          <cell r="C51">
            <v>1</v>
          </cell>
        </row>
        <row r="52">
          <cell r="A52">
            <v>5110651</v>
          </cell>
          <cell r="B52">
            <v>91830</v>
          </cell>
          <cell r="C52">
            <v>0</v>
          </cell>
        </row>
        <row r="53">
          <cell r="A53">
            <v>5110669</v>
          </cell>
          <cell r="B53">
            <v>53220</v>
          </cell>
          <cell r="C53">
            <v>9</v>
          </cell>
        </row>
        <row r="54">
          <cell r="A54">
            <v>5110786</v>
          </cell>
          <cell r="B54">
            <v>16380</v>
          </cell>
          <cell r="C54">
            <v>1</v>
          </cell>
        </row>
        <row r="55">
          <cell r="A55">
            <v>5110823</v>
          </cell>
          <cell r="B55">
            <v>6580</v>
          </cell>
          <cell r="C55">
            <v>6</v>
          </cell>
        </row>
        <row r="56">
          <cell r="A56">
            <v>5110981</v>
          </cell>
          <cell r="B56">
            <v>417880</v>
          </cell>
          <cell r="C56">
            <v>7</v>
          </cell>
        </row>
        <row r="57">
          <cell r="A57">
            <v>5111021</v>
          </cell>
          <cell r="B57">
            <v>40000</v>
          </cell>
          <cell r="C57">
            <v>1</v>
          </cell>
        </row>
        <row r="58">
          <cell r="A58">
            <v>5111085</v>
          </cell>
          <cell r="B58">
            <v>113360</v>
          </cell>
          <cell r="C58">
            <v>1</v>
          </cell>
        </row>
        <row r="59">
          <cell r="A59">
            <v>5111148</v>
          </cell>
          <cell r="B59">
            <v>15020</v>
          </cell>
          <cell r="C59">
            <v>1</v>
          </cell>
        </row>
        <row r="60">
          <cell r="A60">
            <v>5111158</v>
          </cell>
          <cell r="B60">
            <v>18090</v>
          </cell>
          <cell r="C60">
            <v>1</v>
          </cell>
        </row>
        <row r="61">
          <cell r="A61">
            <v>5111187</v>
          </cell>
          <cell r="B61">
            <v>493850</v>
          </cell>
          <cell r="C61">
            <v>16</v>
          </cell>
        </row>
        <row r="62">
          <cell r="A62">
            <v>5111261</v>
          </cell>
          <cell r="B62">
            <v>51770</v>
          </cell>
          <cell r="C62">
            <v>1</v>
          </cell>
        </row>
        <row r="63">
          <cell r="A63">
            <v>5111271</v>
          </cell>
          <cell r="B63">
            <v>2256416</v>
          </cell>
          <cell r="C63">
            <v>53</v>
          </cell>
        </row>
        <row r="64">
          <cell r="A64">
            <v>5111343</v>
          </cell>
          <cell r="B64">
            <v>35355</v>
          </cell>
          <cell r="C64">
            <v>14</v>
          </cell>
        </row>
        <row r="65">
          <cell r="A65">
            <v>5111372</v>
          </cell>
          <cell r="B65">
            <v>19700</v>
          </cell>
          <cell r="C65">
            <v>4</v>
          </cell>
        </row>
        <row r="66">
          <cell r="A66">
            <v>5111378</v>
          </cell>
          <cell r="B66">
            <v>100000</v>
          </cell>
          <cell r="C66">
            <v>1</v>
          </cell>
        </row>
        <row r="67">
          <cell r="A67">
            <v>5111389</v>
          </cell>
          <cell r="B67">
            <v>59090</v>
          </cell>
          <cell r="C67">
            <v>1</v>
          </cell>
        </row>
        <row r="68">
          <cell r="A68">
            <v>5111400</v>
          </cell>
          <cell r="B68">
            <v>23210</v>
          </cell>
          <cell r="C68">
            <v>1</v>
          </cell>
        </row>
        <row r="69">
          <cell r="A69">
            <v>5111409</v>
          </cell>
          <cell r="B69">
            <v>22160</v>
          </cell>
          <cell r="C69">
            <v>1</v>
          </cell>
        </row>
        <row r="70">
          <cell r="A70">
            <v>5111450</v>
          </cell>
          <cell r="B70">
            <v>53660</v>
          </cell>
          <cell r="C70">
            <v>0</v>
          </cell>
        </row>
        <row r="71">
          <cell r="A71">
            <v>5111458</v>
          </cell>
          <cell r="B71">
            <v>95590</v>
          </cell>
          <cell r="C71">
            <v>1</v>
          </cell>
        </row>
        <row r="72">
          <cell r="A72">
            <v>5111500</v>
          </cell>
          <cell r="B72">
            <v>516060</v>
          </cell>
          <cell r="C72">
            <v>0</v>
          </cell>
        </row>
        <row r="73">
          <cell r="A73">
            <v>5111579</v>
          </cell>
          <cell r="B73">
            <v>582100</v>
          </cell>
          <cell r="C73">
            <v>10</v>
          </cell>
        </row>
        <row r="74">
          <cell r="A74">
            <v>5111592</v>
          </cell>
          <cell r="B74">
            <v>153127</v>
          </cell>
          <cell r="C74">
            <v>53</v>
          </cell>
        </row>
        <row r="75">
          <cell r="A75">
            <v>5111861</v>
          </cell>
          <cell r="B75">
            <v>616610</v>
          </cell>
          <cell r="C75">
            <v>0</v>
          </cell>
        </row>
        <row r="76">
          <cell r="A76">
            <v>5111869</v>
          </cell>
          <cell r="B76">
            <v>316810</v>
          </cell>
          <cell r="C76">
            <v>-1</v>
          </cell>
        </row>
        <row r="77">
          <cell r="A77">
            <v>5111927</v>
          </cell>
          <cell r="B77">
            <v>58310</v>
          </cell>
          <cell r="C77">
            <v>1</v>
          </cell>
        </row>
        <row r="78">
          <cell r="A78">
            <v>5111943</v>
          </cell>
          <cell r="B78">
            <v>370830</v>
          </cell>
          <cell r="C78">
            <v>3</v>
          </cell>
        </row>
        <row r="79">
          <cell r="A79">
            <v>5111954</v>
          </cell>
          <cell r="B79">
            <v>1574426</v>
          </cell>
          <cell r="C79">
            <v>38</v>
          </cell>
        </row>
        <row r="80">
          <cell r="A80">
            <v>5111986</v>
          </cell>
          <cell r="B80">
            <v>770180</v>
          </cell>
          <cell r="C80">
            <v>0</v>
          </cell>
        </row>
        <row r="81">
          <cell r="A81">
            <v>5111997</v>
          </cell>
          <cell r="B81">
            <v>497700</v>
          </cell>
          <cell r="C81">
            <v>-1</v>
          </cell>
        </row>
        <row r="82">
          <cell r="A82">
            <v>5112197</v>
          </cell>
          <cell r="B82">
            <v>118560</v>
          </cell>
          <cell r="C82">
            <v>5</v>
          </cell>
        </row>
        <row r="83">
          <cell r="A83">
            <v>5112208</v>
          </cell>
          <cell r="B83">
            <v>217770</v>
          </cell>
          <cell r="C83">
            <v>5</v>
          </cell>
        </row>
        <row r="84">
          <cell r="A84">
            <v>5112239</v>
          </cell>
          <cell r="B84">
            <v>37190</v>
          </cell>
          <cell r="C84">
            <v>1</v>
          </cell>
        </row>
        <row r="85">
          <cell r="A85">
            <v>5112292</v>
          </cell>
          <cell r="B85">
            <v>22750</v>
          </cell>
          <cell r="C85">
            <v>1</v>
          </cell>
        </row>
        <row r="86">
          <cell r="A86">
            <v>5112356</v>
          </cell>
          <cell r="B86">
            <v>614420</v>
          </cell>
          <cell r="C86">
            <v>8</v>
          </cell>
        </row>
        <row r="87">
          <cell r="A87">
            <v>5112416</v>
          </cell>
          <cell r="B87">
            <v>2448827</v>
          </cell>
          <cell r="C87">
            <v>16</v>
          </cell>
        </row>
        <row r="88">
          <cell r="A88">
            <v>5112427</v>
          </cell>
          <cell r="B88">
            <v>9210</v>
          </cell>
          <cell r="C88">
            <v>1</v>
          </cell>
        </row>
        <row r="89">
          <cell r="A89">
            <v>5112485</v>
          </cell>
          <cell r="B89">
            <v>152710</v>
          </cell>
          <cell r="C89">
            <v>4</v>
          </cell>
        </row>
        <row r="90">
          <cell r="A90">
            <v>5112519</v>
          </cell>
          <cell r="B90">
            <v>17210</v>
          </cell>
          <cell r="C90">
            <v>1</v>
          </cell>
        </row>
        <row r="91">
          <cell r="A91">
            <v>5112530</v>
          </cell>
          <cell r="B91">
            <v>332030</v>
          </cell>
          <cell r="C91">
            <v>6</v>
          </cell>
        </row>
        <row r="92">
          <cell r="A92">
            <v>5112574</v>
          </cell>
          <cell r="B92">
            <v>3252</v>
          </cell>
          <cell r="C92">
            <v>1</v>
          </cell>
        </row>
        <row r="93">
          <cell r="A93">
            <v>5112593</v>
          </cell>
          <cell r="B93">
            <v>90</v>
          </cell>
          <cell r="C93">
            <v>1</v>
          </cell>
        </row>
        <row r="94">
          <cell r="A94">
            <v>5112652</v>
          </cell>
          <cell r="B94">
            <v>1671450</v>
          </cell>
          <cell r="C94">
            <v>9</v>
          </cell>
        </row>
        <row r="95">
          <cell r="A95">
            <v>5112674</v>
          </cell>
          <cell r="B95">
            <v>344620</v>
          </cell>
          <cell r="C95">
            <v>4</v>
          </cell>
        </row>
        <row r="96">
          <cell r="A96">
            <v>5112748</v>
          </cell>
          <cell r="B96">
            <v>483880</v>
          </cell>
          <cell r="C96">
            <v>8</v>
          </cell>
        </row>
        <row r="97">
          <cell r="A97">
            <v>5112757</v>
          </cell>
          <cell r="B97">
            <v>415960</v>
          </cell>
          <cell r="C97">
            <v>8</v>
          </cell>
        </row>
        <row r="98">
          <cell r="A98">
            <v>5112776</v>
          </cell>
          <cell r="B98">
            <v>12730</v>
          </cell>
          <cell r="C98">
            <v>1</v>
          </cell>
        </row>
        <row r="99">
          <cell r="A99">
            <v>5112797</v>
          </cell>
          <cell r="B99">
            <v>209680</v>
          </cell>
          <cell r="C99">
            <v>6</v>
          </cell>
        </row>
        <row r="100">
          <cell r="A100">
            <v>5112815</v>
          </cell>
          <cell r="B100">
            <v>500257</v>
          </cell>
          <cell r="C100">
            <v>23</v>
          </cell>
        </row>
        <row r="101">
          <cell r="A101">
            <v>5112833</v>
          </cell>
          <cell r="B101">
            <v>194820</v>
          </cell>
          <cell r="C101">
            <v>4</v>
          </cell>
        </row>
        <row r="102">
          <cell r="A102">
            <v>5112850</v>
          </cell>
          <cell r="B102">
            <v>1522445</v>
          </cell>
          <cell r="C102">
            <v>53</v>
          </cell>
        </row>
        <row r="103">
          <cell r="A103">
            <v>5112861</v>
          </cell>
          <cell r="B103">
            <v>1360504</v>
          </cell>
          <cell r="C103">
            <v>51</v>
          </cell>
        </row>
        <row r="104">
          <cell r="A104">
            <v>5112872</v>
          </cell>
          <cell r="B104">
            <v>1054530</v>
          </cell>
          <cell r="C104">
            <v>28</v>
          </cell>
        </row>
        <row r="105">
          <cell r="A105">
            <v>5113006</v>
          </cell>
          <cell r="B105">
            <v>1064618</v>
          </cell>
          <cell r="C105">
            <v>18</v>
          </cell>
        </row>
        <row r="106">
          <cell r="A106">
            <v>5113017</v>
          </cell>
          <cell r="B106">
            <v>32840</v>
          </cell>
          <cell r="C106">
            <v>1</v>
          </cell>
        </row>
        <row r="107">
          <cell r="A107">
            <v>5113057</v>
          </cell>
          <cell r="B107">
            <v>231760</v>
          </cell>
          <cell r="C107">
            <v>-1</v>
          </cell>
        </row>
        <row r="108">
          <cell r="A108">
            <v>5113086</v>
          </cell>
          <cell r="B108">
            <v>11050</v>
          </cell>
          <cell r="C108">
            <v>1</v>
          </cell>
        </row>
        <row r="109">
          <cell r="A109">
            <v>5113097</v>
          </cell>
          <cell r="B109">
            <v>390431</v>
          </cell>
          <cell r="C109">
            <v>13</v>
          </cell>
        </row>
        <row r="110">
          <cell r="A110">
            <v>5113113</v>
          </cell>
          <cell r="B110">
            <v>1376390</v>
          </cell>
          <cell r="C110">
            <v>8</v>
          </cell>
        </row>
        <row r="111">
          <cell r="A111">
            <v>5113256</v>
          </cell>
          <cell r="B111">
            <v>273779</v>
          </cell>
          <cell r="C111">
            <v>34</v>
          </cell>
        </row>
        <row r="112">
          <cell r="A112">
            <v>5113299</v>
          </cell>
          <cell r="B112">
            <v>324570</v>
          </cell>
          <cell r="C112">
            <v>-1</v>
          </cell>
        </row>
        <row r="113">
          <cell r="A113">
            <v>5113329</v>
          </cell>
          <cell r="B113">
            <v>27150</v>
          </cell>
          <cell r="C113">
            <v>2</v>
          </cell>
        </row>
        <row r="114">
          <cell r="A114">
            <v>5113447</v>
          </cell>
          <cell r="B114">
            <v>1082290</v>
          </cell>
          <cell r="C114">
            <v>-1</v>
          </cell>
        </row>
        <row r="115">
          <cell r="A115">
            <v>5113660</v>
          </cell>
          <cell r="B115">
            <v>24880</v>
          </cell>
          <cell r="C115">
            <v>1</v>
          </cell>
        </row>
        <row r="116">
          <cell r="A116">
            <v>5113704</v>
          </cell>
          <cell r="B116">
            <v>179580</v>
          </cell>
          <cell r="C116">
            <v>7</v>
          </cell>
        </row>
        <row r="117">
          <cell r="A117">
            <v>5113714</v>
          </cell>
          <cell r="B117">
            <v>31850</v>
          </cell>
          <cell r="C117">
            <v>1</v>
          </cell>
        </row>
        <row r="118">
          <cell r="A118">
            <v>5113722</v>
          </cell>
          <cell r="B118">
            <v>36890</v>
          </cell>
          <cell r="C118">
            <v>1</v>
          </cell>
        </row>
        <row r="119">
          <cell r="A119">
            <v>5113786</v>
          </cell>
          <cell r="B119">
            <v>40820</v>
          </cell>
          <cell r="C119">
            <v>1</v>
          </cell>
        </row>
        <row r="120">
          <cell r="A120">
            <v>5113790</v>
          </cell>
          <cell r="B120">
            <v>2205820</v>
          </cell>
          <cell r="C120">
            <v>53</v>
          </cell>
        </row>
        <row r="121">
          <cell r="A121">
            <v>5113870</v>
          </cell>
          <cell r="B121">
            <v>83770</v>
          </cell>
          <cell r="C121">
            <v>-1</v>
          </cell>
        </row>
        <row r="122">
          <cell r="A122">
            <v>5113941</v>
          </cell>
          <cell r="B122">
            <v>386250</v>
          </cell>
          <cell r="C122">
            <v>-1</v>
          </cell>
        </row>
        <row r="123">
          <cell r="A123">
            <v>5113951</v>
          </cell>
          <cell r="B123">
            <v>504640</v>
          </cell>
          <cell r="C123">
            <v>0</v>
          </cell>
        </row>
        <row r="124">
          <cell r="A124">
            <v>5113981</v>
          </cell>
          <cell r="B124">
            <v>41630</v>
          </cell>
          <cell r="C124">
            <v>1</v>
          </cell>
        </row>
        <row r="125">
          <cell r="A125">
            <v>5114063</v>
          </cell>
          <cell r="B125">
            <v>24810</v>
          </cell>
          <cell r="C125">
            <v>1</v>
          </cell>
        </row>
        <row r="126">
          <cell r="A126">
            <v>5114229</v>
          </cell>
          <cell r="B126">
            <v>86700</v>
          </cell>
          <cell r="C126">
            <v>2</v>
          </cell>
        </row>
        <row r="127">
          <cell r="A127">
            <v>5114257</v>
          </cell>
          <cell r="B127">
            <v>1555861</v>
          </cell>
          <cell r="C127">
            <v>29</v>
          </cell>
        </row>
        <row r="128">
          <cell r="A128">
            <v>5114299</v>
          </cell>
          <cell r="B128">
            <v>2320129</v>
          </cell>
          <cell r="C128">
            <v>52</v>
          </cell>
        </row>
        <row r="129">
          <cell r="A129">
            <v>5114532</v>
          </cell>
          <cell r="B129">
            <v>53130</v>
          </cell>
          <cell r="C129">
            <v>1</v>
          </cell>
        </row>
        <row r="130">
          <cell r="A130">
            <v>5114570</v>
          </cell>
          <cell r="B130">
            <v>26050</v>
          </cell>
          <cell r="C130">
            <v>1</v>
          </cell>
        </row>
        <row r="131">
          <cell r="A131">
            <v>5114624</v>
          </cell>
          <cell r="B131">
            <v>32740</v>
          </cell>
          <cell r="C131">
            <v>1</v>
          </cell>
        </row>
        <row r="132">
          <cell r="A132">
            <v>5114640</v>
          </cell>
          <cell r="B132">
            <v>675730</v>
          </cell>
          <cell r="C132">
            <v>0</v>
          </cell>
        </row>
        <row r="133">
          <cell r="A133">
            <v>5114645</v>
          </cell>
          <cell r="B133">
            <v>143830</v>
          </cell>
          <cell r="C133">
            <v>5</v>
          </cell>
        </row>
        <row r="134">
          <cell r="A134">
            <v>5114650</v>
          </cell>
          <cell r="B134">
            <v>223900</v>
          </cell>
          <cell r="C134">
            <v>4</v>
          </cell>
        </row>
        <row r="135">
          <cell r="A135">
            <v>5114657</v>
          </cell>
          <cell r="B135">
            <v>18270</v>
          </cell>
          <cell r="C135">
            <v>4</v>
          </cell>
        </row>
        <row r="136">
          <cell r="A136">
            <v>5114665</v>
          </cell>
          <cell r="B136">
            <v>14540</v>
          </cell>
          <cell r="C136">
            <v>1</v>
          </cell>
        </row>
        <row r="137">
          <cell r="A137">
            <v>5114667</v>
          </cell>
          <cell r="B137">
            <v>1027350</v>
          </cell>
          <cell r="C137">
            <v>1</v>
          </cell>
        </row>
        <row r="138">
          <cell r="A138">
            <v>5114669</v>
          </cell>
          <cell r="B138">
            <v>104380</v>
          </cell>
          <cell r="C138">
            <v>-1</v>
          </cell>
        </row>
        <row r="139">
          <cell r="A139">
            <v>5114672</v>
          </cell>
          <cell r="B139">
            <v>515990</v>
          </cell>
          <cell r="C139">
            <v>1</v>
          </cell>
        </row>
        <row r="140">
          <cell r="A140">
            <v>5114674</v>
          </cell>
          <cell r="B140">
            <v>1839827</v>
          </cell>
          <cell r="C140">
            <v>52</v>
          </cell>
        </row>
        <row r="141">
          <cell r="A141">
            <v>5114677</v>
          </cell>
          <cell r="B141">
            <v>367412</v>
          </cell>
          <cell r="C141">
            <v>16</v>
          </cell>
        </row>
        <row r="142">
          <cell r="A142">
            <v>5114678</v>
          </cell>
          <cell r="B142">
            <v>148560</v>
          </cell>
          <cell r="C142">
            <v>4</v>
          </cell>
        </row>
        <row r="143">
          <cell r="A143">
            <v>5114680</v>
          </cell>
          <cell r="B143">
            <v>273570</v>
          </cell>
          <cell r="C143">
            <v>4</v>
          </cell>
        </row>
        <row r="144">
          <cell r="A144">
            <v>5114681</v>
          </cell>
          <cell r="B144">
            <v>474273</v>
          </cell>
          <cell r="C144">
            <v>31</v>
          </cell>
        </row>
        <row r="145">
          <cell r="A145">
            <v>5114694</v>
          </cell>
          <cell r="B145">
            <v>19820</v>
          </cell>
          <cell r="C145">
            <v>2</v>
          </cell>
        </row>
        <row r="146">
          <cell r="A146">
            <v>5114696</v>
          </cell>
          <cell r="B146">
            <v>2560</v>
          </cell>
          <cell r="C146">
            <v>1</v>
          </cell>
        </row>
        <row r="147">
          <cell r="A147">
            <v>5114698</v>
          </cell>
          <cell r="B147">
            <v>137340</v>
          </cell>
          <cell r="C147">
            <v>0</v>
          </cell>
        </row>
        <row r="148">
          <cell r="A148">
            <v>5114703</v>
          </cell>
          <cell r="B148">
            <v>562690</v>
          </cell>
          <cell r="C148">
            <v>7</v>
          </cell>
        </row>
        <row r="149">
          <cell r="A149">
            <v>5114713</v>
          </cell>
          <cell r="B149">
            <v>61200</v>
          </cell>
          <cell r="C149">
            <v>1</v>
          </cell>
        </row>
        <row r="150">
          <cell r="A150">
            <v>5114714</v>
          </cell>
          <cell r="B150">
            <v>49500</v>
          </cell>
          <cell r="C150">
            <v>1</v>
          </cell>
        </row>
        <row r="151">
          <cell r="A151">
            <v>5114715</v>
          </cell>
          <cell r="B151">
            <v>1526088</v>
          </cell>
          <cell r="C151">
            <v>51</v>
          </cell>
        </row>
        <row r="152">
          <cell r="A152">
            <v>5114721</v>
          </cell>
          <cell r="B152">
            <v>95912</v>
          </cell>
          <cell r="C152">
            <v>27</v>
          </cell>
        </row>
        <row r="153">
          <cell r="A153">
            <v>5114723</v>
          </cell>
          <cell r="B153">
            <v>399520</v>
          </cell>
          <cell r="C153">
            <v>0</v>
          </cell>
        </row>
        <row r="154">
          <cell r="A154">
            <v>5114728</v>
          </cell>
          <cell r="B154">
            <v>218100</v>
          </cell>
          <cell r="C154">
            <v>0</v>
          </cell>
        </row>
        <row r="155">
          <cell r="A155">
            <v>5114731</v>
          </cell>
          <cell r="B155">
            <v>0</v>
          </cell>
          <cell r="C155">
            <v>1</v>
          </cell>
        </row>
        <row r="156">
          <cell r="A156">
            <v>5114734</v>
          </cell>
          <cell r="B156">
            <v>177383</v>
          </cell>
          <cell r="C156">
            <v>16</v>
          </cell>
        </row>
        <row r="157">
          <cell r="A157">
            <v>5114737</v>
          </cell>
          <cell r="B157">
            <v>530210</v>
          </cell>
          <cell r="C157">
            <v>0</v>
          </cell>
        </row>
        <row r="158">
          <cell r="A158">
            <v>5114740</v>
          </cell>
          <cell r="B158">
            <v>398220</v>
          </cell>
          <cell r="C158">
            <v>2</v>
          </cell>
        </row>
        <row r="159">
          <cell r="A159">
            <v>5114743</v>
          </cell>
          <cell r="B159">
            <v>1048849</v>
          </cell>
          <cell r="C159">
            <v>38</v>
          </cell>
        </row>
        <row r="160">
          <cell r="A160">
            <v>5114750</v>
          </cell>
          <cell r="B160">
            <v>857090</v>
          </cell>
          <cell r="C160">
            <v>8</v>
          </cell>
        </row>
        <row r="161">
          <cell r="A161">
            <v>5114761</v>
          </cell>
          <cell r="B161">
            <v>643240</v>
          </cell>
          <cell r="C161">
            <v>2</v>
          </cell>
        </row>
        <row r="162">
          <cell r="A162">
            <v>5114772</v>
          </cell>
          <cell r="B162">
            <v>833210</v>
          </cell>
          <cell r="C162">
            <v>0</v>
          </cell>
        </row>
        <row r="163">
          <cell r="A163">
            <v>5114799</v>
          </cell>
          <cell r="B163">
            <v>56930</v>
          </cell>
          <cell r="C163">
            <v>1</v>
          </cell>
        </row>
        <row r="164">
          <cell r="A164">
            <v>5114950</v>
          </cell>
          <cell r="B164">
            <v>157210</v>
          </cell>
          <cell r="C164">
            <v>-1</v>
          </cell>
        </row>
        <row r="165">
          <cell r="A165">
            <v>5115024</v>
          </cell>
          <cell r="B165">
            <v>620577</v>
          </cell>
          <cell r="C165">
            <v>27</v>
          </cell>
        </row>
        <row r="166">
          <cell r="A166">
            <v>5115184</v>
          </cell>
          <cell r="B166">
            <v>470360</v>
          </cell>
          <cell r="C166">
            <v>9</v>
          </cell>
        </row>
        <row r="167">
          <cell r="A167">
            <v>5115242</v>
          </cell>
          <cell r="B167">
            <v>56060</v>
          </cell>
          <cell r="C167">
            <v>1</v>
          </cell>
        </row>
        <row r="168">
          <cell r="A168">
            <v>5115252</v>
          </cell>
          <cell r="B168">
            <v>30990</v>
          </cell>
          <cell r="C168">
            <v>1</v>
          </cell>
        </row>
        <row r="169">
          <cell r="A169">
            <v>5115273</v>
          </cell>
          <cell r="B169">
            <v>114250</v>
          </cell>
          <cell r="C169">
            <v>7</v>
          </cell>
        </row>
        <row r="170">
          <cell r="A170">
            <v>5115298</v>
          </cell>
          <cell r="B170">
            <v>28110</v>
          </cell>
          <cell r="C170">
            <v>1</v>
          </cell>
        </row>
        <row r="171">
          <cell r="A171">
            <v>5115348</v>
          </cell>
          <cell r="B171">
            <v>139010</v>
          </cell>
          <cell r="C171">
            <v>3</v>
          </cell>
        </row>
        <row r="172">
          <cell r="A172">
            <v>5115380</v>
          </cell>
          <cell r="B172">
            <v>2060424</v>
          </cell>
          <cell r="C172">
            <v>53</v>
          </cell>
        </row>
        <row r="173">
          <cell r="A173">
            <v>5115401</v>
          </cell>
          <cell r="B173">
            <v>77640</v>
          </cell>
          <cell r="C173">
            <v>4</v>
          </cell>
        </row>
        <row r="174">
          <cell r="A174">
            <v>5115551</v>
          </cell>
          <cell r="B174">
            <v>19130</v>
          </cell>
          <cell r="C174">
            <v>1</v>
          </cell>
        </row>
        <row r="175">
          <cell r="A175">
            <v>5115561</v>
          </cell>
          <cell r="B175">
            <v>31940</v>
          </cell>
          <cell r="C175">
            <v>2</v>
          </cell>
        </row>
        <row r="176">
          <cell r="A176">
            <v>5115583</v>
          </cell>
          <cell r="B176">
            <v>38420</v>
          </cell>
          <cell r="C176">
            <v>1</v>
          </cell>
        </row>
        <row r="177">
          <cell r="A177">
            <v>5115624</v>
          </cell>
          <cell r="B177">
            <v>867190</v>
          </cell>
          <cell r="C177">
            <v>3</v>
          </cell>
        </row>
        <row r="178">
          <cell r="A178">
            <v>5115644</v>
          </cell>
          <cell r="B178">
            <v>83630</v>
          </cell>
          <cell r="C178">
            <v>2</v>
          </cell>
        </row>
        <row r="179">
          <cell r="A179">
            <v>5115661</v>
          </cell>
          <cell r="B179">
            <v>9750</v>
          </cell>
          <cell r="C179">
            <v>1</v>
          </cell>
        </row>
        <row r="180">
          <cell r="A180">
            <v>5115671</v>
          </cell>
          <cell r="B180">
            <v>547590</v>
          </cell>
          <cell r="C180">
            <v>7</v>
          </cell>
        </row>
        <row r="181">
          <cell r="A181">
            <v>5115681</v>
          </cell>
          <cell r="B181">
            <v>43240</v>
          </cell>
          <cell r="C181">
            <v>1</v>
          </cell>
        </row>
        <row r="182">
          <cell r="A182">
            <v>5115728</v>
          </cell>
          <cell r="B182">
            <v>24970</v>
          </cell>
          <cell r="C182">
            <v>1</v>
          </cell>
        </row>
        <row r="183">
          <cell r="A183">
            <v>5115738</v>
          </cell>
          <cell r="B183">
            <v>23970</v>
          </cell>
          <cell r="C183">
            <v>2</v>
          </cell>
        </row>
        <row r="184">
          <cell r="A184">
            <v>5115848</v>
          </cell>
          <cell r="B184">
            <v>49620</v>
          </cell>
          <cell r="C184">
            <v>1</v>
          </cell>
        </row>
        <row r="185">
          <cell r="A185">
            <v>5115869</v>
          </cell>
          <cell r="B185">
            <v>25580</v>
          </cell>
          <cell r="C185">
            <v>1</v>
          </cell>
        </row>
        <row r="186">
          <cell r="A186">
            <v>5115913</v>
          </cell>
          <cell r="B186">
            <v>1494143</v>
          </cell>
          <cell r="C186">
            <v>52</v>
          </cell>
        </row>
        <row r="187">
          <cell r="A187">
            <v>5115934</v>
          </cell>
          <cell r="B187">
            <v>215650</v>
          </cell>
          <cell r="C187">
            <v>3</v>
          </cell>
        </row>
        <row r="188">
          <cell r="A188">
            <v>5115955</v>
          </cell>
          <cell r="B188">
            <v>8100</v>
          </cell>
          <cell r="C188">
            <v>1</v>
          </cell>
        </row>
        <row r="189">
          <cell r="A189">
            <v>5115965</v>
          </cell>
          <cell r="B189">
            <v>41380</v>
          </cell>
          <cell r="C189">
            <v>1</v>
          </cell>
        </row>
        <row r="190">
          <cell r="A190">
            <v>5115984</v>
          </cell>
          <cell r="B190">
            <v>2136000</v>
          </cell>
          <cell r="C190">
            <v>3</v>
          </cell>
        </row>
        <row r="191">
          <cell r="A191">
            <v>5116007</v>
          </cell>
          <cell r="B191">
            <v>45840</v>
          </cell>
          <cell r="C191">
            <v>3</v>
          </cell>
        </row>
        <row r="192">
          <cell r="A192">
            <v>5116048</v>
          </cell>
          <cell r="B192">
            <v>283650</v>
          </cell>
          <cell r="C192">
            <v>-1</v>
          </cell>
        </row>
        <row r="193">
          <cell r="A193">
            <v>5116059</v>
          </cell>
          <cell r="B193">
            <v>133330</v>
          </cell>
          <cell r="C193">
            <v>2</v>
          </cell>
        </row>
        <row r="194">
          <cell r="A194">
            <v>5116181</v>
          </cell>
          <cell r="B194">
            <v>152010</v>
          </cell>
          <cell r="C194">
            <v>1</v>
          </cell>
        </row>
        <row r="195">
          <cell r="A195">
            <v>5116191</v>
          </cell>
          <cell r="B195">
            <v>36710</v>
          </cell>
          <cell r="C195">
            <v>1</v>
          </cell>
        </row>
        <row r="196">
          <cell r="A196">
            <v>5116212</v>
          </cell>
          <cell r="B196">
            <v>192870</v>
          </cell>
          <cell r="C196">
            <v>5</v>
          </cell>
        </row>
        <row r="197">
          <cell r="A197">
            <v>5116284</v>
          </cell>
          <cell r="B197">
            <v>12400</v>
          </cell>
          <cell r="C197">
            <v>2</v>
          </cell>
        </row>
        <row r="198">
          <cell r="A198">
            <v>5116316</v>
          </cell>
          <cell r="B198">
            <v>108870</v>
          </cell>
          <cell r="C198">
            <v>1</v>
          </cell>
        </row>
        <row r="199">
          <cell r="A199">
            <v>5116347</v>
          </cell>
          <cell r="B199">
            <v>143740</v>
          </cell>
          <cell r="C199">
            <v>3</v>
          </cell>
        </row>
        <row r="200">
          <cell r="A200">
            <v>5116358</v>
          </cell>
          <cell r="B200">
            <v>730125</v>
          </cell>
          <cell r="C200">
            <v>19</v>
          </cell>
        </row>
        <row r="201">
          <cell r="A201">
            <v>5116455</v>
          </cell>
          <cell r="B201">
            <v>4910</v>
          </cell>
          <cell r="C201">
            <v>1</v>
          </cell>
        </row>
        <row r="202">
          <cell r="A202">
            <v>5116459</v>
          </cell>
          <cell r="B202">
            <v>29480</v>
          </cell>
          <cell r="C202">
            <v>1</v>
          </cell>
        </row>
        <row r="203">
          <cell r="A203">
            <v>5116462</v>
          </cell>
          <cell r="B203">
            <v>31840</v>
          </cell>
          <cell r="C203">
            <v>1</v>
          </cell>
        </row>
        <row r="204">
          <cell r="A204">
            <v>5116469</v>
          </cell>
          <cell r="B204">
            <v>10280</v>
          </cell>
          <cell r="C204">
            <v>1</v>
          </cell>
        </row>
        <row r="205">
          <cell r="A205">
            <v>5116477</v>
          </cell>
          <cell r="B205">
            <v>45140</v>
          </cell>
          <cell r="C205">
            <v>1</v>
          </cell>
        </row>
        <row r="206">
          <cell r="A206">
            <v>5116478</v>
          </cell>
          <cell r="B206">
            <v>19370</v>
          </cell>
          <cell r="C206">
            <v>1</v>
          </cell>
        </row>
        <row r="207">
          <cell r="A207">
            <v>5116489</v>
          </cell>
          <cell r="B207">
            <v>67550</v>
          </cell>
          <cell r="C207">
            <v>1</v>
          </cell>
        </row>
        <row r="208">
          <cell r="A208">
            <v>5116498</v>
          </cell>
          <cell r="B208">
            <v>84140</v>
          </cell>
          <cell r="C208">
            <v>1</v>
          </cell>
        </row>
        <row r="209">
          <cell r="A209">
            <v>5116508</v>
          </cell>
          <cell r="B209">
            <v>135340</v>
          </cell>
          <cell r="C209">
            <v>3</v>
          </cell>
        </row>
        <row r="210">
          <cell r="A210">
            <v>5116522</v>
          </cell>
          <cell r="B210">
            <v>40050</v>
          </cell>
          <cell r="C210">
            <v>1</v>
          </cell>
        </row>
        <row r="211">
          <cell r="A211">
            <v>5116524</v>
          </cell>
          <cell r="B211">
            <v>109320</v>
          </cell>
          <cell r="C211">
            <v>7</v>
          </cell>
        </row>
        <row r="212">
          <cell r="A212">
            <v>5116525</v>
          </cell>
          <cell r="B212">
            <v>78360</v>
          </cell>
          <cell r="C212">
            <v>2</v>
          </cell>
        </row>
        <row r="213">
          <cell r="A213">
            <v>5116556</v>
          </cell>
          <cell r="B213">
            <v>2135023</v>
          </cell>
          <cell r="C213">
            <v>50</v>
          </cell>
        </row>
        <row r="214">
          <cell r="A214">
            <v>5116566</v>
          </cell>
          <cell r="B214">
            <v>23280</v>
          </cell>
          <cell r="C214">
            <v>1</v>
          </cell>
        </row>
        <row r="215">
          <cell r="A215">
            <v>5116595</v>
          </cell>
          <cell r="B215">
            <v>227568</v>
          </cell>
          <cell r="C215">
            <v>53</v>
          </cell>
        </row>
        <row r="216">
          <cell r="A216">
            <v>5116606</v>
          </cell>
          <cell r="B216">
            <v>36050</v>
          </cell>
          <cell r="C216">
            <v>1</v>
          </cell>
        </row>
        <row r="217">
          <cell r="A217">
            <v>5116626</v>
          </cell>
          <cell r="B217">
            <v>26820</v>
          </cell>
          <cell r="C217">
            <v>1</v>
          </cell>
        </row>
        <row r="218">
          <cell r="A218">
            <v>5116635</v>
          </cell>
          <cell r="B218">
            <v>20830</v>
          </cell>
          <cell r="C218">
            <v>1</v>
          </cell>
        </row>
        <row r="219">
          <cell r="A219">
            <v>5116646</v>
          </cell>
          <cell r="B219">
            <v>27570</v>
          </cell>
          <cell r="C219">
            <v>1</v>
          </cell>
        </row>
        <row r="220">
          <cell r="A220">
            <v>5116724</v>
          </cell>
          <cell r="B220">
            <v>2003930</v>
          </cell>
          <cell r="C220">
            <v>45</v>
          </cell>
        </row>
        <row r="221">
          <cell r="A221">
            <v>5116735</v>
          </cell>
          <cell r="B221">
            <v>9510</v>
          </cell>
          <cell r="C221">
            <v>1</v>
          </cell>
        </row>
        <row r="222">
          <cell r="A222">
            <v>5116757</v>
          </cell>
          <cell r="B222">
            <v>126960</v>
          </cell>
          <cell r="C222">
            <v>4</v>
          </cell>
        </row>
        <row r="223">
          <cell r="A223">
            <v>5116769</v>
          </cell>
          <cell r="B223">
            <v>19510</v>
          </cell>
          <cell r="C223">
            <v>1</v>
          </cell>
        </row>
        <row r="224">
          <cell r="A224">
            <v>5116780</v>
          </cell>
          <cell r="B224">
            <v>18030</v>
          </cell>
          <cell r="C224">
            <v>1</v>
          </cell>
        </row>
        <row r="225">
          <cell r="A225">
            <v>5116900</v>
          </cell>
          <cell r="B225">
            <v>24520</v>
          </cell>
          <cell r="C225">
            <v>2</v>
          </cell>
        </row>
        <row r="226">
          <cell r="A226">
            <v>5116920</v>
          </cell>
          <cell r="B226">
            <v>76840</v>
          </cell>
          <cell r="C226">
            <v>3</v>
          </cell>
        </row>
        <row r="227">
          <cell r="A227">
            <v>5116938</v>
          </cell>
          <cell r="B227">
            <v>1212182</v>
          </cell>
          <cell r="C227">
            <v>48</v>
          </cell>
        </row>
        <row r="228">
          <cell r="A228">
            <v>5116947</v>
          </cell>
          <cell r="B228">
            <v>63420</v>
          </cell>
          <cell r="C228">
            <v>0</v>
          </cell>
        </row>
        <row r="229">
          <cell r="A229">
            <v>5117079</v>
          </cell>
          <cell r="B229">
            <v>2267168</v>
          </cell>
          <cell r="C229">
            <v>53</v>
          </cell>
        </row>
        <row r="230">
          <cell r="A230">
            <v>5117089</v>
          </cell>
          <cell r="B230">
            <v>29180</v>
          </cell>
          <cell r="C230">
            <v>1</v>
          </cell>
        </row>
        <row r="231">
          <cell r="A231">
            <v>5117094</v>
          </cell>
          <cell r="B231">
            <v>37990</v>
          </cell>
          <cell r="C231">
            <v>1</v>
          </cell>
        </row>
        <row r="232">
          <cell r="A232">
            <v>5119155</v>
          </cell>
          <cell r="B232">
            <v>336900</v>
          </cell>
          <cell r="C232">
            <v>0</v>
          </cell>
        </row>
        <row r="233">
          <cell r="A233">
            <v>5366452</v>
          </cell>
          <cell r="B233">
            <v>2352810</v>
          </cell>
          <cell r="C233">
            <v>10</v>
          </cell>
        </row>
        <row r="234">
          <cell r="A234">
            <v>5880600</v>
          </cell>
          <cell r="B234">
            <v>29370</v>
          </cell>
          <cell r="C234">
            <v>5</v>
          </cell>
        </row>
        <row r="235">
          <cell r="A235">
            <v>5899703</v>
          </cell>
          <cell r="B235">
            <v>43200</v>
          </cell>
          <cell r="C235">
            <v>2</v>
          </cell>
        </row>
        <row r="236">
          <cell r="A236">
            <v>5901484</v>
          </cell>
          <cell r="B236">
            <v>374070</v>
          </cell>
          <cell r="C236">
            <v>2</v>
          </cell>
        </row>
        <row r="237">
          <cell r="A237">
            <v>5908054</v>
          </cell>
          <cell r="B237">
            <v>12790</v>
          </cell>
          <cell r="C237">
            <v>1</v>
          </cell>
        </row>
      </sheetData>
      <sheetData sheetId="2">
        <row r="1">
          <cell r="A1" t="str">
            <v>NIS_RAD</v>
          </cell>
          <cell r="B1" t="str">
            <v>NIC</v>
          </cell>
          <cell r="C1" t="str">
            <v>COD_UNICOM</v>
          </cell>
          <cell r="D1" t="str">
            <v>NUM_APA</v>
          </cell>
          <cell r="E1" t="str">
            <v>MAY_2002</v>
          </cell>
          <cell r="F1" t="str">
            <v>JUN_2002</v>
          </cell>
          <cell r="G1" t="str">
            <v>JUL_2002</v>
          </cell>
          <cell r="H1" t="str">
            <v>AGO_2002</v>
          </cell>
          <cell r="I1" t="str">
            <v>SEP_2002</v>
          </cell>
          <cell r="J1" t="str">
            <v>OCT_2002</v>
          </cell>
          <cell r="K1" t="str">
            <v>NOV_2002</v>
          </cell>
          <cell r="L1" t="str">
            <v>DIC_2002</v>
          </cell>
          <cell r="M1" t="str">
            <v>ENE_2003</v>
          </cell>
        </row>
        <row r="2">
          <cell r="A2">
            <v>5184156</v>
          </cell>
          <cell r="B2">
            <v>5116171</v>
          </cell>
          <cell r="C2">
            <v>4410</v>
          </cell>
          <cell r="E2">
            <v>235</v>
          </cell>
          <cell r="F2">
            <v>210</v>
          </cell>
          <cell r="G2">
            <v>202</v>
          </cell>
          <cell r="H2">
            <v>180</v>
          </cell>
          <cell r="I2">
            <v>234</v>
          </cell>
          <cell r="J2">
            <v>202</v>
          </cell>
          <cell r="K2">
            <v>215</v>
          </cell>
          <cell r="L2">
            <v>161</v>
          </cell>
          <cell r="M2">
            <v>165</v>
          </cell>
        </row>
        <row r="3">
          <cell r="A3">
            <v>5184176</v>
          </cell>
          <cell r="B3">
            <v>5116181</v>
          </cell>
          <cell r="C3">
            <v>4410</v>
          </cell>
          <cell r="D3">
            <v>31987828</v>
          </cell>
          <cell r="E3">
            <v>119</v>
          </cell>
          <cell r="F3">
            <v>212</v>
          </cell>
          <cell r="G3">
            <v>103</v>
          </cell>
          <cell r="H3">
            <v>102</v>
          </cell>
          <cell r="I3">
            <v>109</v>
          </cell>
          <cell r="J3">
            <v>648</v>
          </cell>
          <cell r="K3">
            <v>254</v>
          </cell>
          <cell r="L3">
            <v>154</v>
          </cell>
          <cell r="M3">
            <v>75</v>
          </cell>
        </row>
        <row r="4">
          <cell r="A4">
            <v>5184258</v>
          </cell>
          <cell r="B4">
            <v>5116222</v>
          </cell>
          <cell r="C4">
            <v>4410</v>
          </cell>
          <cell r="D4">
            <v>3361116</v>
          </cell>
          <cell r="E4">
            <v>238</v>
          </cell>
          <cell r="F4">
            <v>212</v>
          </cell>
          <cell r="G4">
            <v>204</v>
          </cell>
          <cell r="H4">
            <v>181</v>
          </cell>
          <cell r="I4">
            <v>236</v>
          </cell>
          <cell r="J4">
            <v>44</v>
          </cell>
          <cell r="K4">
            <v>20</v>
          </cell>
          <cell r="L4">
            <v>15</v>
          </cell>
          <cell r="M4">
            <v>74</v>
          </cell>
        </row>
        <row r="5">
          <cell r="A5">
            <v>5184238</v>
          </cell>
          <cell r="B5">
            <v>5116212</v>
          </cell>
          <cell r="C5">
            <v>4410</v>
          </cell>
          <cell r="D5">
            <v>9016247</v>
          </cell>
          <cell r="E5">
            <v>233</v>
          </cell>
          <cell r="F5">
            <v>206</v>
          </cell>
          <cell r="G5">
            <v>200</v>
          </cell>
          <cell r="H5">
            <v>189</v>
          </cell>
          <cell r="I5">
            <v>273</v>
          </cell>
          <cell r="J5">
            <v>469</v>
          </cell>
          <cell r="K5">
            <v>121</v>
          </cell>
          <cell r="L5">
            <v>111</v>
          </cell>
          <cell r="M5">
            <v>8</v>
          </cell>
        </row>
        <row r="6">
          <cell r="A6">
            <v>5184196</v>
          </cell>
          <cell r="B6">
            <v>5116191</v>
          </cell>
          <cell r="C6">
            <v>4410</v>
          </cell>
          <cell r="D6">
            <v>3507301</v>
          </cell>
          <cell r="E6">
            <v>172</v>
          </cell>
          <cell r="F6">
            <v>152</v>
          </cell>
          <cell r="G6">
            <v>90</v>
          </cell>
          <cell r="H6">
            <v>86</v>
          </cell>
          <cell r="I6">
            <v>95</v>
          </cell>
          <cell r="J6">
            <v>141</v>
          </cell>
          <cell r="K6">
            <v>113</v>
          </cell>
          <cell r="L6">
            <v>105</v>
          </cell>
          <cell r="M6">
            <v>133</v>
          </cell>
        </row>
        <row r="7">
          <cell r="A7">
            <v>5181098</v>
          </cell>
          <cell r="B7">
            <v>5114642</v>
          </cell>
          <cell r="C7">
            <v>4410</v>
          </cell>
          <cell r="D7">
            <v>9016697</v>
          </cell>
          <cell r="E7">
            <v>119</v>
          </cell>
          <cell r="F7">
            <v>139</v>
          </cell>
          <cell r="G7">
            <v>82</v>
          </cell>
          <cell r="H7">
            <v>122</v>
          </cell>
          <cell r="I7">
            <v>84</v>
          </cell>
          <cell r="J7">
            <v>59</v>
          </cell>
          <cell r="K7">
            <v>42</v>
          </cell>
          <cell r="L7">
            <v>122</v>
          </cell>
          <cell r="M7">
            <v>122</v>
          </cell>
        </row>
        <row r="8">
          <cell r="A8">
            <v>5079478</v>
          </cell>
          <cell r="B8">
            <v>5063832</v>
          </cell>
          <cell r="C8">
            <v>4410</v>
          </cell>
          <cell r="D8">
            <v>2944590</v>
          </cell>
          <cell r="E8">
            <v>157</v>
          </cell>
          <cell r="F8">
            <v>100</v>
          </cell>
          <cell r="G8">
            <v>48</v>
          </cell>
          <cell r="H8">
            <v>47</v>
          </cell>
          <cell r="I8">
            <v>47</v>
          </cell>
          <cell r="J8">
            <v>39</v>
          </cell>
          <cell r="K8">
            <v>9</v>
          </cell>
          <cell r="L8">
            <v>15</v>
          </cell>
          <cell r="M8">
            <v>45</v>
          </cell>
        </row>
        <row r="9">
          <cell r="A9">
            <v>5184218</v>
          </cell>
          <cell r="B9">
            <v>5116202</v>
          </cell>
          <cell r="C9">
            <v>4410</v>
          </cell>
          <cell r="D9">
            <v>3391016</v>
          </cell>
          <cell r="E9">
            <v>187</v>
          </cell>
          <cell r="F9">
            <v>137</v>
          </cell>
          <cell r="G9">
            <v>163</v>
          </cell>
          <cell r="H9">
            <v>111</v>
          </cell>
          <cell r="I9">
            <v>168</v>
          </cell>
          <cell r="J9">
            <v>38</v>
          </cell>
          <cell r="K9">
            <v>101</v>
          </cell>
          <cell r="L9">
            <v>92</v>
          </cell>
          <cell r="M9">
            <v>130</v>
          </cell>
        </row>
        <row r="10">
          <cell r="A10">
            <v>5184110</v>
          </cell>
          <cell r="B10">
            <v>5116148</v>
          </cell>
          <cell r="C10">
            <v>4410</v>
          </cell>
          <cell r="D10">
            <v>2198508</v>
          </cell>
          <cell r="E10">
            <v>130</v>
          </cell>
          <cell r="F10">
            <v>105</v>
          </cell>
          <cell r="G10">
            <v>128</v>
          </cell>
          <cell r="H10">
            <v>112</v>
          </cell>
          <cell r="I10">
            <v>114</v>
          </cell>
          <cell r="J10">
            <v>149</v>
          </cell>
          <cell r="K10">
            <v>189</v>
          </cell>
          <cell r="L10">
            <v>191</v>
          </cell>
          <cell r="M10">
            <v>219</v>
          </cell>
        </row>
        <row r="11">
          <cell r="A11">
            <v>5184088</v>
          </cell>
          <cell r="B11">
            <v>5116137</v>
          </cell>
          <cell r="C11">
            <v>4410</v>
          </cell>
          <cell r="D11">
            <v>6826443</v>
          </cell>
          <cell r="E11">
            <v>190</v>
          </cell>
          <cell r="F11">
            <v>116</v>
          </cell>
          <cell r="G11">
            <v>113</v>
          </cell>
          <cell r="H11">
            <v>122</v>
          </cell>
          <cell r="I11">
            <v>122</v>
          </cell>
          <cell r="J11">
            <v>109</v>
          </cell>
          <cell r="K11">
            <v>193</v>
          </cell>
          <cell r="L11">
            <v>157</v>
          </cell>
          <cell r="M11">
            <v>208</v>
          </cell>
        </row>
        <row r="12">
          <cell r="A12">
            <v>5184132</v>
          </cell>
          <cell r="B12">
            <v>5116159</v>
          </cell>
          <cell r="C12">
            <v>4410</v>
          </cell>
          <cell r="D12">
            <v>3729620</v>
          </cell>
          <cell r="E12">
            <v>168</v>
          </cell>
          <cell r="F12">
            <v>172</v>
          </cell>
          <cell r="G12">
            <v>161</v>
          </cell>
          <cell r="H12">
            <v>141</v>
          </cell>
          <cell r="I12">
            <v>165</v>
          </cell>
          <cell r="J12">
            <v>162</v>
          </cell>
          <cell r="K12">
            <v>176</v>
          </cell>
          <cell r="L12">
            <v>175</v>
          </cell>
          <cell r="M12">
            <v>164</v>
          </cell>
        </row>
        <row r="13">
          <cell r="A13">
            <v>5181094</v>
          </cell>
          <cell r="B13">
            <v>5114640</v>
          </cell>
          <cell r="C13">
            <v>4410</v>
          </cell>
          <cell r="D13">
            <v>31993420</v>
          </cell>
          <cell r="E13">
            <v>53</v>
          </cell>
          <cell r="F13">
            <v>42</v>
          </cell>
          <cell r="G13">
            <v>47</v>
          </cell>
          <cell r="H13">
            <v>43</v>
          </cell>
          <cell r="I13">
            <v>47</v>
          </cell>
          <cell r="J13">
            <v>41</v>
          </cell>
          <cell r="K13">
            <v>42</v>
          </cell>
          <cell r="L13">
            <v>38</v>
          </cell>
          <cell r="M13">
            <v>44</v>
          </cell>
        </row>
        <row r="14">
          <cell r="A14">
            <v>5181084</v>
          </cell>
          <cell r="B14">
            <v>5114635</v>
          </cell>
          <cell r="C14">
            <v>4410</v>
          </cell>
          <cell r="D14">
            <v>32998205</v>
          </cell>
          <cell r="E14">
            <v>279</v>
          </cell>
          <cell r="F14">
            <v>5</v>
          </cell>
          <cell r="G14">
            <v>474</v>
          </cell>
          <cell r="H14">
            <v>222</v>
          </cell>
          <cell r="I14">
            <v>239</v>
          </cell>
          <cell r="J14">
            <v>201</v>
          </cell>
          <cell r="K14">
            <v>230</v>
          </cell>
          <cell r="L14">
            <v>241</v>
          </cell>
          <cell r="M14">
            <v>272</v>
          </cell>
        </row>
        <row r="15">
          <cell r="A15">
            <v>5181088</v>
          </cell>
          <cell r="B15">
            <v>5114637</v>
          </cell>
          <cell r="C15">
            <v>4410</v>
          </cell>
          <cell r="D15">
            <v>33001759</v>
          </cell>
          <cell r="E15">
            <v>72</v>
          </cell>
          <cell r="F15">
            <v>65</v>
          </cell>
          <cell r="G15">
            <v>60</v>
          </cell>
          <cell r="H15">
            <v>59</v>
          </cell>
          <cell r="I15">
            <v>67</v>
          </cell>
          <cell r="J15">
            <v>99</v>
          </cell>
          <cell r="K15">
            <v>155</v>
          </cell>
          <cell r="L15">
            <v>149</v>
          </cell>
          <cell r="M15">
            <v>100</v>
          </cell>
        </row>
        <row r="16">
          <cell r="A16">
            <v>5181086</v>
          </cell>
          <cell r="B16">
            <v>5114636</v>
          </cell>
          <cell r="C16">
            <v>4410</v>
          </cell>
          <cell r="D16">
            <v>32998188</v>
          </cell>
          <cell r="E16">
            <v>172</v>
          </cell>
          <cell r="F16">
            <v>152</v>
          </cell>
          <cell r="G16">
            <v>148</v>
          </cell>
          <cell r="H16">
            <v>144</v>
          </cell>
          <cell r="I16">
            <v>213</v>
          </cell>
          <cell r="J16">
            <v>183</v>
          </cell>
          <cell r="K16">
            <v>193</v>
          </cell>
          <cell r="L16">
            <v>172</v>
          </cell>
          <cell r="M16">
            <v>184</v>
          </cell>
        </row>
        <row r="17">
          <cell r="A17">
            <v>5181090</v>
          </cell>
          <cell r="B17">
            <v>5114638</v>
          </cell>
          <cell r="C17">
            <v>4410</v>
          </cell>
          <cell r="D17">
            <v>33001685</v>
          </cell>
          <cell r="E17">
            <v>417</v>
          </cell>
          <cell r="F17">
            <v>312</v>
          </cell>
          <cell r="G17">
            <v>207</v>
          </cell>
          <cell r="H17">
            <v>229</v>
          </cell>
          <cell r="I17">
            <v>299</v>
          </cell>
          <cell r="J17">
            <v>286</v>
          </cell>
          <cell r="K17">
            <v>294</v>
          </cell>
          <cell r="L17">
            <v>209</v>
          </cell>
          <cell r="M17">
            <v>258</v>
          </cell>
        </row>
        <row r="18">
          <cell r="A18">
            <v>5181092</v>
          </cell>
          <cell r="B18">
            <v>5114639</v>
          </cell>
          <cell r="C18">
            <v>4410</v>
          </cell>
          <cell r="D18">
            <v>33001541</v>
          </cell>
          <cell r="E18">
            <v>322</v>
          </cell>
          <cell r="F18">
            <v>249</v>
          </cell>
          <cell r="G18">
            <v>233</v>
          </cell>
          <cell r="H18">
            <v>257</v>
          </cell>
          <cell r="I18">
            <v>301</v>
          </cell>
          <cell r="J18">
            <v>276</v>
          </cell>
          <cell r="K18">
            <v>301</v>
          </cell>
          <cell r="L18">
            <v>261</v>
          </cell>
          <cell r="M18">
            <v>276</v>
          </cell>
        </row>
        <row r="19">
          <cell r="A19">
            <v>5184402</v>
          </cell>
          <cell r="B19">
            <v>5116294</v>
          </cell>
          <cell r="C19">
            <v>4410</v>
          </cell>
          <cell r="D19">
            <v>31987900</v>
          </cell>
          <cell r="E19">
            <v>5</v>
          </cell>
          <cell r="F19">
            <v>100</v>
          </cell>
          <cell r="G19">
            <v>0</v>
          </cell>
          <cell r="H19">
            <v>14</v>
          </cell>
          <cell r="I19">
            <v>53</v>
          </cell>
          <cell r="J19">
            <v>0</v>
          </cell>
          <cell r="K19">
            <v>12</v>
          </cell>
          <cell r="L19">
            <v>12</v>
          </cell>
          <cell r="M19">
            <v>0</v>
          </cell>
        </row>
        <row r="20">
          <cell r="A20">
            <v>5184340</v>
          </cell>
          <cell r="B20">
            <v>5116263</v>
          </cell>
          <cell r="C20">
            <v>4410</v>
          </cell>
          <cell r="D20">
            <v>31987903</v>
          </cell>
          <cell r="E20">
            <v>122</v>
          </cell>
          <cell r="F20">
            <v>111</v>
          </cell>
          <cell r="G20">
            <v>127</v>
          </cell>
          <cell r="H20">
            <v>114</v>
          </cell>
          <cell r="I20">
            <v>116</v>
          </cell>
          <cell r="J20">
            <v>102</v>
          </cell>
          <cell r="K20">
            <v>92</v>
          </cell>
          <cell r="L20">
            <v>87</v>
          </cell>
          <cell r="M20">
            <v>101</v>
          </cell>
        </row>
        <row r="21">
          <cell r="A21">
            <v>5184424</v>
          </cell>
          <cell r="B21">
            <v>5116305</v>
          </cell>
          <cell r="C21">
            <v>4410</v>
          </cell>
          <cell r="D21">
            <v>3313722</v>
          </cell>
          <cell r="E21">
            <v>32</v>
          </cell>
          <cell r="F21">
            <v>30</v>
          </cell>
          <cell r="G21">
            <v>25</v>
          </cell>
          <cell r="H21">
            <v>27</v>
          </cell>
          <cell r="I21">
            <v>31</v>
          </cell>
          <cell r="J21">
            <v>50</v>
          </cell>
          <cell r="K21">
            <v>106</v>
          </cell>
          <cell r="L21">
            <v>94</v>
          </cell>
          <cell r="M21">
            <v>130</v>
          </cell>
        </row>
        <row r="22">
          <cell r="A22">
            <v>5181082</v>
          </cell>
          <cell r="B22">
            <v>5114634</v>
          </cell>
          <cell r="C22">
            <v>4410</v>
          </cell>
          <cell r="D22">
            <v>33995840</v>
          </cell>
          <cell r="E22">
            <v>188</v>
          </cell>
          <cell r="F22">
            <v>113</v>
          </cell>
          <cell r="G22">
            <v>208</v>
          </cell>
          <cell r="H22">
            <v>161</v>
          </cell>
          <cell r="I22">
            <v>173</v>
          </cell>
          <cell r="J22">
            <v>159</v>
          </cell>
          <cell r="K22">
            <v>166</v>
          </cell>
          <cell r="L22">
            <v>154</v>
          </cell>
          <cell r="M22">
            <v>178</v>
          </cell>
        </row>
        <row r="23">
          <cell r="A23">
            <v>5184446</v>
          </cell>
          <cell r="B23">
            <v>5116316</v>
          </cell>
          <cell r="C23">
            <v>4410</v>
          </cell>
          <cell r="D23">
            <v>1728450</v>
          </cell>
          <cell r="E23">
            <v>325</v>
          </cell>
          <cell r="F23">
            <v>282</v>
          </cell>
          <cell r="G23">
            <v>287</v>
          </cell>
          <cell r="H23">
            <v>242</v>
          </cell>
          <cell r="I23">
            <v>307</v>
          </cell>
          <cell r="J23">
            <v>283</v>
          </cell>
          <cell r="K23">
            <v>298</v>
          </cell>
          <cell r="L23">
            <v>305</v>
          </cell>
          <cell r="M23">
            <v>361</v>
          </cell>
        </row>
        <row r="24">
          <cell r="A24">
            <v>5184360</v>
          </cell>
          <cell r="B24">
            <v>5116273</v>
          </cell>
          <cell r="C24">
            <v>4410</v>
          </cell>
          <cell r="D24">
            <v>359271</v>
          </cell>
          <cell r="E24">
            <v>176</v>
          </cell>
          <cell r="F24">
            <v>136</v>
          </cell>
          <cell r="G24">
            <v>138</v>
          </cell>
          <cell r="H24">
            <v>141</v>
          </cell>
          <cell r="I24">
            <v>130</v>
          </cell>
          <cell r="J24">
            <v>157</v>
          </cell>
          <cell r="K24">
            <v>177</v>
          </cell>
          <cell r="L24">
            <v>161</v>
          </cell>
          <cell r="M24">
            <v>184</v>
          </cell>
        </row>
        <row r="25">
          <cell r="A25">
            <v>5181080</v>
          </cell>
          <cell r="B25">
            <v>5114633</v>
          </cell>
          <cell r="C25">
            <v>4410</v>
          </cell>
          <cell r="D25">
            <v>8702636</v>
          </cell>
          <cell r="E25">
            <v>217</v>
          </cell>
          <cell r="F25">
            <v>267</v>
          </cell>
          <cell r="G25">
            <v>208</v>
          </cell>
          <cell r="H25">
            <v>173</v>
          </cell>
          <cell r="I25">
            <v>248</v>
          </cell>
          <cell r="J25">
            <v>213</v>
          </cell>
          <cell r="K25">
            <v>234</v>
          </cell>
          <cell r="L25">
            <v>246</v>
          </cell>
          <cell r="M25">
            <v>287</v>
          </cell>
        </row>
        <row r="26">
          <cell r="A26">
            <v>5076500</v>
          </cell>
          <cell r="B26">
            <v>5062343</v>
          </cell>
          <cell r="C26">
            <v>4410</v>
          </cell>
          <cell r="D26">
            <v>2930693</v>
          </cell>
          <cell r="E26">
            <v>769</v>
          </cell>
          <cell r="F26">
            <v>508</v>
          </cell>
          <cell r="G26">
            <v>625</v>
          </cell>
          <cell r="H26">
            <v>1045</v>
          </cell>
          <cell r="I26">
            <v>1009</v>
          </cell>
          <cell r="J26">
            <v>567</v>
          </cell>
          <cell r="K26">
            <v>594</v>
          </cell>
          <cell r="L26">
            <v>625</v>
          </cell>
          <cell r="M26">
            <v>536</v>
          </cell>
        </row>
        <row r="27">
          <cell r="A27">
            <v>5181990</v>
          </cell>
          <cell r="B27">
            <v>5115088</v>
          </cell>
          <cell r="C27">
            <v>4410</v>
          </cell>
          <cell r="D27">
            <v>1530245</v>
          </cell>
          <cell r="E27">
            <v>184</v>
          </cell>
          <cell r="F27">
            <v>153</v>
          </cell>
          <cell r="G27">
            <v>160</v>
          </cell>
          <cell r="H27">
            <v>162</v>
          </cell>
          <cell r="I27">
            <v>177</v>
          </cell>
          <cell r="J27">
            <v>155</v>
          </cell>
          <cell r="K27">
            <v>149</v>
          </cell>
          <cell r="L27">
            <v>153</v>
          </cell>
          <cell r="M27">
            <v>176</v>
          </cell>
        </row>
        <row r="28">
          <cell r="A28">
            <v>5184298</v>
          </cell>
          <cell r="B28">
            <v>5116242</v>
          </cell>
          <cell r="C28">
            <v>4410</v>
          </cell>
          <cell r="D28">
            <v>2100940</v>
          </cell>
          <cell r="E28">
            <v>130</v>
          </cell>
          <cell r="F28">
            <v>89</v>
          </cell>
          <cell r="G28">
            <v>96</v>
          </cell>
          <cell r="H28">
            <v>87</v>
          </cell>
          <cell r="I28">
            <v>84</v>
          </cell>
          <cell r="J28">
            <v>90</v>
          </cell>
          <cell r="K28">
            <v>182</v>
          </cell>
          <cell r="L28">
            <v>166</v>
          </cell>
          <cell r="M28">
            <v>195</v>
          </cell>
        </row>
        <row r="29">
          <cell r="A29">
            <v>5184320</v>
          </cell>
          <cell r="B29">
            <v>5116253</v>
          </cell>
          <cell r="C29">
            <v>4410</v>
          </cell>
          <cell r="D29">
            <v>2199976</v>
          </cell>
          <cell r="E29">
            <v>184</v>
          </cell>
          <cell r="F29">
            <v>175</v>
          </cell>
          <cell r="G29">
            <v>183</v>
          </cell>
          <cell r="H29">
            <v>150</v>
          </cell>
          <cell r="I29">
            <v>157</v>
          </cell>
          <cell r="J29">
            <v>149</v>
          </cell>
          <cell r="K29">
            <v>137</v>
          </cell>
          <cell r="L29">
            <v>141</v>
          </cell>
          <cell r="M29">
            <v>145</v>
          </cell>
        </row>
        <row r="30">
          <cell r="A30">
            <v>5184382</v>
          </cell>
          <cell r="B30">
            <v>5116284</v>
          </cell>
          <cell r="C30">
            <v>4410</v>
          </cell>
          <cell r="D30">
            <v>2183505</v>
          </cell>
          <cell r="E30">
            <v>96</v>
          </cell>
          <cell r="F30">
            <v>87</v>
          </cell>
          <cell r="G30">
            <v>88</v>
          </cell>
          <cell r="H30">
            <v>79</v>
          </cell>
          <cell r="I30">
            <v>83</v>
          </cell>
          <cell r="J30">
            <v>84</v>
          </cell>
          <cell r="K30">
            <v>93</v>
          </cell>
          <cell r="L30">
            <v>84</v>
          </cell>
          <cell r="M30">
            <v>101</v>
          </cell>
        </row>
        <row r="31">
          <cell r="A31">
            <v>5060262</v>
          </cell>
          <cell r="B31">
            <v>5054224</v>
          </cell>
          <cell r="C31">
            <v>4410</v>
          </cell>
          <cell r="D31">
            <v>7729399</v>
          </cell>
          <cell r="E31">
            <v>165</v>
          </cell>
          <cell r="F31">
            <v>0</v>
          </cell>
          <cell r="G31">
            <v>7</v>
          </cell>
          <cell r="H31">
            <v>176</v>
          </cell>
          <cell r="I31">
            <v>190</v>
          </cell>
          <cell r="J31">
            <v>173</v>
          </cell>
          <cell r="K31">
            <v>198</v>
          </cell>
          <cell r="L31">
            <v>157</v>
          </cell>
          <cell r="M31">
            <v>141</v>
          </cell>
        </row>
        <row r="32">
          <cell r="A32">
            <v>5059182</v>
          </cell>
          <cell r="B32">
            <v>5053684</v>
          </cell>
          <cell r="C32">
            <v>4410</v>
          </cell>
          <cell r="D32">
            <v>7727700</v>
          </cell>
          <cell r="E32">
            <v>121</v>
          </cell>
          <cell r="F32">
            <v>105</v>
          </cell>
          <cell r="G32">
            <v>134</v>
          </cell>
          <cell r="H32">
            <v>113</v>
          </cell>
          <cell r="I32">
            <v>110</v>
          </cell>
          <cell r="J32">
            <v>118</v>
          </cell>
          <cell r="K32">
            <v>119</v>
          </cell>
          <cell r="L32">
            <v>122</v>
          </cell>
          <cell r="M32">
            <v>195</v>
          </cell>
        </row>
        <row r="33">
          <cell r="A33">
            <v>5183082</v>
          </cell>
          <cell r="B33">
            <v>5115634</v>
          </cell>
          <cell r="C33">
            <v>4410</v>
          </cell>
          <cell r="D33">
            <v>443402</v>
          </cell>
          <cell r="E33">
            <v>185</v>
          </cell>
          <cell r="F33">
            <v>172</v>
          </cell>
          <cell r="G33">
            <v>167</v>
          </cell>
          <cell r="H33">
            <v>173</v>
          </cell>
          <cell r="I33">
            <v>197</v>
          </cell>
          <cell r="J33">
            <v>165</v>
          </cell>
          <cell r="K33">
            <v>183</v>
          </cell>
          <cell r="L33">
            <v>147</v>
          </cell>
          <cell r="M33">
            <v>163</v>
          </cell>
        </row>
        <row r="34">
          <cell r="A34">
            <v>5175722</v>
          </cell>
          <cell r="B34">
            <v>5111954</v>
          </cell>
          <cell r="C34">
            <v>4410</v>
          </cell>
          <cell r="E34">
            <v>233</v>
          </cell>
          <cell r="F34">
            <v>206</v>
          </cell>
          <cell r="G34">
            <v>200</v>
          </cell>
          <cell r="H34">
            <v>189</v>
          </cell>
          <cell r="I34">
            <v>273</v>
          </cell>
          <cell r="J34">
            <v>237</v>
          </cell>
          <cell r="K34">
            <v>251</v>
          </cell>
          <cell r="L34">
            <v>224</v>
          </cell>
          <cell r="M34">
            <v>242</v>
          </cell>
        </row>
        <row r="35">
          <cell r="A35">
            <v>5164636</v>
          </cell>
          <cell r="B35">
            <v>5106411</v>
          </cell>
          <cell r="C35">
            <v>4410</v>
          </cell>
          <cell r="D35">
            <v>3647103</v>
          </cell>
          <cell r="E35">
            <v>115</v>
          </cell>
          <cell r="F35">
            <v>150</v>
          </cell>
          <cell r="G35">
            <v>81</v>
          </cell>
          <cell r="H35">
            <v>72</v>
          </cell>
          <cell r="I35">
            <v>82</v>
          </cell>
          <cell r="J35">
            <v>97</v>
          </cell>
          <cell r="K35">
            <v>287</v>
          </cell>
          <cell r="L35">
            <v>247</v>
          </cell>
          <cell r="M35">
            <v>260</v>
          </cell>
        </row>
        <row r="36">
          <cell r="A36">
            <v>5175514</v>
          </cell>
          <cell r="B36">
            <v>5111850</v>
          </cell>
          <cell r="C36">
            <v>4410</v>
          </cell>
          <cell r="D36">
            <v>3648547</v>
          </cell>
          <cell r="E36">
            <v>291</v>
          </cell>
          <cell r="F36">
            <v>253</v>
          </cell>
          <cell r="G36">
            <v>226</v>
          </cell>
          <cell r="H36">
            <v>215</v>
          </cell>
          <cell r="I36">
            <v>227</v>
          </cell>
          <cell r="J36">
            <v>209</v>
          </cell>
          <cell r="K36">
            <v>212</v>
          </cell>
          <cell r="L36">
            <v>228</v>
          </cell>
          <cell r="M36">
            <v>218</v>
          </cell>
        </row>
        <row r="37">
          <cell r="A37">
            <v>5175506</v>
          </cell>
          <cell r="B37">
            <v>5111846</v>
          </cell>
          <cell r="C37">
            <v>4410</v>
          </cell>
          <cell r="D37">
            <v>3649449</v>
          </cell>
          <cell r="E37">
            <v>171</v>
          </cell>
          <cell r="F37">
            <v>139</v>
          </cell>
          <cell r="G37">
            <v>145</v>
          </cell>
          <cell r="H37">
            <v>140</v>
          </cell>
          <cell r="I37">
            <v>150</v>
          </cell>
          <cell r="J37">
            <v>128</v>
          </cell>
          <cell r="K37">
            <v>133</v>
          </cell>
          <cell r="L37">
            <v>137</v>
          </cell>
          <cell r="M37">
            <v>138</v>
          </cell>
        </row>
        <row r="38">
          <cell r="A38">
            <v>5175678</v>
          </cell>
          <cell r="B38">
            <v>5111932</v>
          </cell>
          <cell r="C38">
            <v>4410</v>
          </cell>
          <cell r="D38">
            <v>3649138</v>
          </cell>
          <cell r="E38">
            <v>67</v>
          </cell>
          <cell r="F38">
            <v>58</v>
          </cell>
          <cell r="G38">
            <v>52</v>
          </cell>
          <cell r="H38">
            <v>56</v>
          </cell>
          <cell r="I38">
            <v>56</v>
          </cell>
          <cell r="J38">
            <v>51</v>
          </cell>
          <cell r="K38">
            <v>52</v>
          </cell>
          <cell r="L38">
            <v>54</v>
          </cell>
          <cell r="M38">
            <v>56</v>
          </cell>
        </row>
        <row r="39">
          <cell r="A39">
            <v>5183890</v>
          </cell>
          <cell r="B39">
            <v>5116038</v>
          </cell>
          <cell r="C39">
            <v>4410</v>
          </cell>
          <cell r="D39">
            <v>6826525</v>
          </cell>
          <cell r="E39">
            <v>233</v>
          </cell>
          <cell r="F39">
            <v>206</v>
          </cell>
          <cell r="G39">
            <v>200</v>
          </cell>
          <cell r="H39">
            <v>189</v>
          </cell>
          <cell r="I39">
            <v>273</v>
          </cell>
          <cell r="J39">
            <v>237</v>
          </cell>
          <cell r="K39">
            <v>251</v>
          </cell>
          <cell r="L39">
            <v>224</v>
          </cell>
          <cell r="M39">
            <v>242</v>
          </cell>
        </row>
        <row r="40">
          <cell r="A40">
            <v>5181184</v>
          </cell>
          <cell r="B40">
            <v>5114685</v>
          </cell>
          <cell r="C40">
            <v>4410</v>
          </cell>
          <cell r="D40">
            <v>3655742</v>
          </cell>
          <cell r="E40">
            <v>233</v>
          </cell>
          <cell r="F40">
            <v>206</v>
          </cell>
          <cell r="G40">
            <v>406</v>
          </cell>
          <cell r="H40">
            <v>189</v>
          </cell>
          <cell r="I40">
            <v>273</v>
          </cell>
          <cell r="J40">
            <v>237</v>
          </cell>
          <cell r="K40">
            <v>251</v>
          </cell>
          <cell r="L40">
            <v>224</v>
          </cell>
          <cell r="M40">
            <v>242</v>
          </cell>
        </row>
        <row r="41">
          <cell r="A41">
            <v>5175536</v>
          </cell>
          <cell r="B41">
            <v>5111861</v>
          </cell>
          <cell r="C41">
            <v>4410</v>
          </cell>
          <cell r="D41">
            <v>3653635</v>
          </cell>
          <cell r="E41">
            <v>49</v>
          </cell>
          <cell r="F41">
            <v>42</v>
          </cell>
          <cell r="G41">
            <v>40</v>
          </cell>
          <cell r="H41">
            <v>43</v>
          </cell>
          <cell r="I41">
            <v>45</v>
          </cell>
          <cell r="J41">
            <v>42</v>
          </cell>
          <cell r="K41">
            <v>44</v>
          </cell>
          <cell r="L41">
            <v>42</v>
          </cell>
          <cell r="M41">
            <v>43</v>
          </cell>
        </row>
        <row r="42">
          <cell r="A42">
            <v>5175786</v>
          </cell>
          <cell r="B42">
            <v>5111986</v>
          </cell>
          <cell r="C42">
            <v>4410</v>
          </cell>
          <cell r="D42">
            <v>3653636</v>
          </cell>
          <cell r="E42">
            <v>215</v>
          </cell>
          <cell r="F42">
            <v>122</v>
          </cell>
          <cell r="G42">
            <v>69</v>
          </cell>
          <cell r="H42">
            <v>47</v>
          </cell>
          <cell r="I42">
            <v>52</v>
          </cell>
          <cell r="J42">
            <v>55</v>
          </cell>
          <cell r="K42">
            <v>58</v>
          </cell>
          <cell r="L42">
            <v>61</v>
          </cell>
          <cell r="M42">
            <v>56</v>
          </cell>
        </row>
        <row r="43">
          <cell r="A43">
            <v>5173776</v>
          </cell>
          <cell r="B43">
            <v>5110981</v>
          </cell>
          <cell r="C43">
            <v>4410</v>
          </cell>
          <cell r="D43">
            <v>33001200</v>
          </cell>
          <cell r="E43">
            <v>146</v>
          </cell>
          <cell r="F43">
            <v>300</v>
          </cell>
          <cell r="G43">
            <v>194</v>
          </cell>
          <cell r="H43">
            <v>169</v>
          </cell>
          <cell r="I43">
            <v>90</v>
          </cell>
          <cell r="J43">
            <v>141</v>
          </cell>
          <cell r="K43">
            <v>135</v>
          </cell>
          <cell r="L43">
            <v>123</v>
          </cell>
          <cell r="M43">
            <v>144</v>
          </cell>
        </row>
        <row r="44">
          <cell r="A44">
            <v>5181142</v>
          </cell>
          <cell r="B44">
            <v>5114664</v>
          </cell>
          <cell r="C44">
            <v>4410</v>
          </cell>
          <cell r="D44">
            <v>33001549</v>
          </cell>
          <cell r="E44">
            <v>176</v>
          </cell>
          <cell r="F44">
            <v>167</v>
          </cell>
          <cell r="G44">
            <v>178</v>
          </cell>
          <cell r="H44">
            <v>180</v>
          </cell>
          <cell r="I44">
            <v>282</v>
          </cell>
          <cell r="J44">
            <v>69</v>
          </cell>
          <cell r="K44">
            <v>178</v>
          </cell>
          <cell r="L44">
            <v>208</v>
          </cell>
          <cell r="M44">
            <v>185</v>
          </cell>
        </row>
        <row r="45">
          <cell r="A45">
            <v>5181134</v>
          </cell>
          <cell r="B45">
            <v>5114660</v>
          </cell>
          <cell r="C45">
            <v>4410</v>
          </cell>
          <cell r="D45">
            <v>7686459</v>
          </cell>
          <cell r="E45">
            <v>233</v>
          </cell>
          <cell r="F45">
            <v>206</v>
          </cell>
          <cell r="G45">
            <v>200</v>
          </cell>
          <cell r="H45">
            <v>189</v>
          </cell>
          <cell r="I45">
            <v>273</v>
          </cell>
          <cell r="J45">
            <v>237</v>
          </cell>
          <cell r="K45">
            <v>251</v>
          </cell>
          <cell r="L45">
            <v>224</v>
          </cell>
          <cell r="M45">
            <v>249</v>
          </cell>
        </row>
        <row r="46">
          <cell r="A46">
            <v>5182446</v>
          </cell>
          <cell r="B46">
            <v>5115316</v>
          </cell>
          <cell r="C46">
            <v>4410</v>
          </cell>
          <cell r="D46">
            <v>31116242</v>
          </cell>
          <cell r="E46">
            <v>158</v>
          </cell>
          <cell r="F46">
            <v>122</v>
          </cell>
          <cell r="G46">
            <v>113</v>
          </cell>
          <cell r="H46">
            <v>82</v>
          </cell>
          <cell r="I46">
            <v>106</v>
          </cell>
          <cell r="J46">
            <v>212</v>
          </cell>
          <cell r="K46">
            <v>184</v>
          </cell>
          <cell r="L46">
            <v>160</v>
          </cell>
          <cell r="M46">
            <v>165</v>
          </cell>
        </row>
        <row r="47">
          <cell r="A47">
            <v>5184624</v>
          </cell>
          <cell r="B47">
            <v>5116405</v>
          </cell>
          <cell r="C47">
            <v>4410</v>
          </cell>
          <cell r="D47">
            <v>31981480</v>
          </cell>
          <cell r="E47">
            <v>233</v>
          </cell>
          <cell r="F47">
            <v>206</v>
          </cell>
          <cell r="G47">
            <v>200</v>
          </cell>
          <cell r="H47">
            <v>189</v>
          </cell>
          <cell r="I47">
            <v>273</v>
          </cell>
          <cell r="J47">
            <v>266</v>
          </cell>
          <cell r="K47">
            <v>163</v>
          </cell>
          <cell r="L47">
            <v>160</v>
          </cell>
          <cell r="M47">
            <v>175</v>
          </cell>
        </row>
        <row r="48">
          <cell r="A48">
            <v>5181178</v>
          </cell>
          <cell r="B48">
            <v>5114682</v>
          </cell>
          <cell r="C48">
            <v>4410</v>
          </cell>
          <cell r="D48">
            <v>31116328</v>
          </cell>
          <cell r="E48">
            <v>233</v>
          </cell>
          <cell r="F48">
            <v>206</v>
          </cell>
          <cell r="G48">
            <v>200</v>
          </cell>
          <cell r="H48">
            <v>189</v>
          </cell>
          <cell r="I48">
            <v>273</v>
          </cell>
          <cell r="J48">
            <v>107</v>
          </cell>
          <cell r="K48">
            <v>89</v>
          </cell>
          <cell r="L48">
            <v>85</v>
          </cell>
          <cell r="M48">
            <v>87</v>
          </cell>
        </row>
        <row r="49">
          <cell r="A49">
            <v>5184602</v>
          </cell>
          <cell r="B49">
            <v>5116394</v>
          </cell>
          <cell r="C49">
            <v>4410</v>
          </cell>
          <cell r="D49">
            <v>7314908</v>
          </cell>
          <cell r="E49">
            <v>233</v>
          </cell>
          <cell r="F49">
            <v>206</v>
          </cell>
          <cell r="G49">
            <v>200</v>
          </cell>
          <cell r="H49">
            <v>189</v>
          </cell>
          <cell r="I49">
            <v>273</v>
          </cell>
          <cell r="J49">
            <v>178</v>
          </cell>
          <cell r="K49">
            <v>189</v>
          </cell>
          <cell r="L49">
            <v>188</v>
          </cell>
          <cell r="M49">
            <v>188</v>
          </cell>
        </row>
        <row r="50">
          <cell r="A50">
            <v>5175628</v>
          </cell>
          <cell r="B50">
            <v>5111907</v>
          </cell>
          <cell r="C50">
            <v>4410</v>
          </cell>
          <cell r="D50">
            <v>3361038</v>
          </cell>
          <cell r="E50">
            <v>115</v>
          </cell>
          <cell r="F50">
            <v>96</v>
          </cell>
          <cell r="G50">
            <v>88</v>
          </cell>
          <cell r="H50">
            <v>95</v>
          </cell>
          <cell r="I50">
            <v>96</v>
          </cell>
          <cell r="J50">
            <v>207</v>
          </cell>
          <cell r="K50">
            <v>232</v>
          </cell>
          <cell r="L50">
            <v>191</v>
          </cell>
          <cell r="M50">
            <v>229</v>
          </cell>
        </row>
        <row r="51">
          <cell r="A51">
            <v>5182510</v>
          </cell>
          <cell r="B51">
            <v>5115348</v>
          </cell>
          <cell r="C51">
            <v>4410</v>
          </cell>
          <cell r="D51">
            <v>3517631</v>
          </cell>
          <cell r="E51">
            <v>317</v>
          </cell>
          <cell r="F51">
            <v>283</v>
          </cell>
          <cell r="G51">
            <v>275</v>
          </cell>
          <cell r="H51">
            <v>248</v>
          </cell>
          <cell r="I51">
            <v>490</v>
          </cell>
          <cell r="J51">
            <v>159</v>
          </cell>
          <cell r="K51">
            <v>179</v>
          </cell>
          <cell r="L51">
            <v>165</v>
          </cell>
          <cell r="M51">
            <v>160</v>
          </cell>
        </row>
        <row r="52">
          <cell r="A52">
            <v>5181222</v>
          </cell>
          <cell r="B52">
            <v>5114704</v>
          </cell>
          <cell r="C52">
            <v>4410</v>
          </cell>
          <cell r="D52">
            <v>10407268</v>
          </cell>
          <cell r="E52">
            <v>233</v>
          </cell>
          <cell r="F52">
            <v>299</v>
          </cell>
          <cell r="G52">
            <v>287</v>
          </cell>
          <cell r="H52">
            <v>290</v>
          </cell>
          <cell r="I52">
            <v>303</v>
          </cell>
          <cell r="J52">
            <v>270</v>
          </cell>
          <cell r="K52">
            <v>292</v>
          </cell>
          <cell r="L52">
            <v>291</v>
          </cell>
          <cell r="M52">
            <v>302</v>
          </cell>
        </row>
        <row r="53">
          <cell r="A53">
            <v>5184580</v>
          </cell>
          <cell r="B53">
            <v>5116383</v>
          </cell>
          <cell r="C53">
            <v>4410</v>
          </cell>
          <cell r="D53">
            <v>3214468</v>
          </cell>
          <cell r="E53">
            <v>109</v>
          </cell>
          <cell r="F53">
            <v>88</v>
          </cell>
          <cell r="G53">
            <v>93</v>
          </cell>
          <cell r="H53">
            <v>145</v>
          </cell>
          <cell r="I53">
            <v>148</v>
          </cell>
          <cell r="J53">
            <v>153</v>
          </cell>
          <cell r="K53">
            <v>171</v>
          </cell>
          <cell r="L53">
            <v>202</v>
          </cell>
          <cell r="M53">
            <v>220</v>
          </cell>
        </row>
        <row r="54">
          <cell r="A54">
            <v>5074000</v>
          </cell>
          <cell r="B54">
            <v>5061093</v>
          </cell>
          <cell r="C54">
            <v>4410</v>
          </cell>
          <cell r="D54">
            <v>3524473</v>
          </cell>
          <cell r="E54">
            <v>46</v>
          </cell>
          <cell r="F54">
            <v>37</v>
          </cell>
          <cell r="G54">
            <v>62</v>
          </cell>
          <cell r="H54">
            <v>207</v>
          </cell>
          <cell r="I54">
            <v>99</v>
          </cell>
          <cell r="J54">
            <v>158</v>
          </cell>
          <cell r="K54">
            <v>184</v>
          </cell>
          <cell r="L54">
            <v>173</v>
          </cell>
          <cell r="M54">
            <v>212</v>
          </cell>
        </row>
        <row r="55">
          <cell r="A55">
            <v>5183870</v>
          </cell>
          <cell r="B55">
            <v>5116028</v>
          </cell>
          <cell r="C55">
            <v>4410</v>
          </cell>
          <cell r="D55">
            <v>1693202</v>
          </cell>
          <cell r="E55">
            <v>175</v>
          </cell>
          <cell r="F55">
            <v>152</v>
          </cell>
          <cell r="G55">
            <v>156</v>
          </cell>
          <cell r="H55">
            <v>180</v>
          </cell>
          <cell r="I55">
            <v>76</v>
          </cell>
          <cell r="J55">
            <v>0</v>
          </cell>
          <cell r="K55">
            <v>0</v>
          </cell>
          <cell r="L55">
            <v>59</v>
          </cell>
          <cell r="M55">
            <v>108</v>
          </cell>
        </row>
        <row r="56">
          <cell r="A56">
            <v>5172448</v>
          </cell>
          <cell r="B56">
            <v>5110317</v>
          </cell>
          <cell r="C56">
            <v>4410</v>
          </cell>
          <cell r="D56">
            <v>1752366</v>
          </cell>
          <cell r="E56">
            <v>335</v>
          </cell>
          <cell r="F56">
            <v>293</v>
          </cell>
          <cell r="G56">
            <v>279</v>
          </cell>
          <cell r="H56">
            <v>269</v>
          </cell>
          <cell r="I56">
            <v>319</v>
          </cell>
          <cell r="J56">
            <v>269</v>
          </cell>
          <cell r="K56">
            <v>275</v>
          </cell>
          <cell r="L56">
            <v>184</v>
          </cell>
          <cell r="M56">
            <v>120</v>
          </cell>
        </row>
        <row r="57">
          <cell r="A57">
            <v>5181220</v>
          </cell>
          <cell r="B57">
            <v>5114703</v>
          </cell>
          <cell r="C57">
            <v>4410</v>
          </cell>
          <cell r="D57">
            <v>70000025</v>
          </cell>
          <cell r="E57">
            <v>301</v>
          </cell>
          <cell r="F57">
            <v>259</v>
          </cell>
          <cell r="G57">
            <v>307</v>
          </cell>
          <cell r="H57">
            <v>266</v>
          </cell>
          <cell r="I57">
            <v>229</v>
          </cell>
          <cell r="J57">
            <v>194</v>
          </cell>
          <cell r="K57">
            <v>0</v>
          </cell>
          <cell r="L57">
            <v>197</v>
          </cell>
          <cell r="M57">
            <v>202</v>
          </cell>
        </row>
        <row r="58">
          <cell r="A58">
            <v>5175468</v>
          </cell>
          <cell r="B58">
            <v>5111827</v>
          </cell>
          <cell r="C58">
            <v>4410</v>
          </cell>
          <cell r="D58">
            <v>15960541</v>
          </cell>
          <cell r="E58">
            <v>127</v>
          </cell>
          <cell r="F58">
            <v>60</v>
          </cell>
          <cell r="G58">
            <v>79</v>
          </cell>
          <cell r="H58">
            <v>83</v>
          </cell>
          <cell r="I58">
            <v>104</v>
          </cell>
          <cell r="J58">
            <v>112</v>
          </cell>
          <cell r="K58">
            <v>177</v>
          </cell>
          <cell r="L58">
            <v>159</v>
          </cell>
          <cell r="M58">
            <v>155</v>
          </cell>
        </row>
        <row r="59">
          <cell r="A59">
            <v>5175486</v>
          </cell>
          <cell r="B59">
            <v>5111836</v>
          </cell>
          <cell r="C59">
            <v>4410</v>
          </cell>
          <cell r="D59">
            <v>52779</v>
          </cell>
          <cell r="E59">
            <v>75</v>
          </cell>
          <cell r="F59">
            <v>147</v>
          </cell>
          <cell r="G59">
            <v>122</v>
          </cell>
          <cell r="H59">
            <v>128</v>
          </cell>
          <cell r="I59">
            <v>129</v>
          </cell>
          <cell r="J59">
            <v>89</v>
          </cell>
          <cell r="K59">
            <v>162</v>
          </cell>
          <cell r="L59">
            <v>150</v>
          </cell>
          <cell r="M59">
            <v>205</v>
          </cell>
        </row>
        <row r="60">
          <cell r="A60">
            <v>5181798</v>
          </cell>
          <cell r="B60">
            <v>5114992</v>
          </cell>
          <cell r="C60">
            <v>4410</v>
          </cell>
          <cell r="D60">
            <v>5312669</v>
          </cell>
          <cell r="E60">
            <v>42</v>
          </cell>
          <cell r="F60">
            <v>60</v>
          </cell>
          <cell r="G60">
            <v>96</v>
          </cell>
          <cell r="H60">
            <v>99</v>
          </cell>
          <cell r="I60">
            <v>99</v>
          </cell>
          <cell r="J60">
            <v>9</v>
          </cell>
          <cell r="K60">
            <v>14</v>
          </cell>
          <cell r="L60">
            <v>12</v>
          </cell>
          <cell r="M60">
            <v>11</v>
          </cell>
        </row>
        <row r="61">
          <cell r="A61">
            <v>5181042</v>
          </cell>
          <cell r="B61">
            <v>5114614</v>
          </cell>
          <cell r="C61">
            <v>4410</v>
          </cell>
          <cell r="D61">
            <v>357365</v>
          </cell>
          <cell r="E61">
            <v>269</v>
          </cell>
          <cell r="F61">
            <v>208</v>
          </cell>
          <cell r="G61">
            <v>201</v>
          </cell>
          <cell r="H61">
            <v>171</v>
          </cell>
          <cell r="I61">
            <v>100</v>
          </cell>
          <cell r="J61">
            <v>129</v>
          </cell>
          <cell r="K61">
            <v>153</v>
          </cell>
          <cell r="L61">
            <v>188</v>
          </cell>
          <cell r="M61">
            <v>187</v>
          </cell>
        </row>
        <row r="62">
          <cell r="A62">
            <v>5181068</v>
          </cell>
          <cell r="B62">
            <v>5114627</v>
          </cell>
          <cell r="C62">
            <v>4410</v>
          </cell>
          <cell r="D62">
            <v>16005357</v>
          </cell>
          <cell r="E62">
            <v>167</v>
          </cell>
          <cell r="F62">
            <v>116</v>
          </cell>
          <cell r="G62">
            <v>137</v>
          </cell>
          <cell r="H62">
            <v>130</v>
          </cell>
          <cell r="I62">
            <v>126</v>
          </cell>
          <cell r="J62">
            <v>124</v>
          </cell>
          <cell r="K62">
            <v>149</v>
          </cell>
          <cell r="L62">
            <v>84</v>
          </cell>
          <cell r="M62">
            <v>120</v>
          </cell>
        </row>
        <row r="63">
          <cell r="A63">
            <v>5181020</v>
          </cell>
          <cell r="B63">
            <v>5114603</v>
          </cell>
          <cell r="C63">
            <v>4410</v>
          </cell>
          <cell r="D63">
            <v>16005966</v>
          </cell>
          <cell r="E63">
            <v>279</v>
          </cell>
          <cell r="F63">
            <v>268</v>
          </cell>
          <cell r="G63">
            <v>285</v>
          </cell>
          <cell r="H63">
            <v>253</v>
          </cell>
          <cell r="I63">
            <v>210</v>
          </cell>
          <cell r="J63">
            <v>197</v>
          </cell>
          <cell r="K63">
            <v>208</v>
          </cell>
          <cell r="L63">
            <v>220</v>
          </cell>
          <cell r="M63">
            <v>226</v>
          </cell>
        </row>
        <row r="64">
          <cell r="A64">
            <v>5181224</v>
          </cell>
          <cell r="B64">
            <v>5114705</v>
          </cell>
          <cell r="C64">
            <v>4410</v>
          </cell>
          <cell r="D64">
            <v>31988553</v>
          </cell>
          <cell r="E64">
            <v>233</v>
          </cell>
          <cell r="F64">
            <v>206</v>
          </cell>
          <cell r="G64">
            <v>200</v>
          </cell>
          <cell r="H64">
            <v>189</v>
          </cell>
          <cell r="I64">
            <v>273</v>
          </cell>
          <cell r="J64">
            <v>223</v>
          </cell>
          <cell r="K64">
            <v>245</v>
          </cell>
          <cell r="L64">
            <v>228</v>
          </cell>
          <cell r="M64">
            <v>223</v>
          </cell>
        </row>
        <row r="65">
          <cell r="A65">
            <v>5181176</v>
          </cell>
          <cell r="B65">
            <v>5114681</v>
          </cell>
          <cell r="C65">
            <v>4410</v>
          </cell>
          <cell r="D65">
            <v>10276896</v>
          </cell>
          <cell r="E65">
            <v>92</v>
          </cell>
          <cell r="F65">
            <v>70</v>
          </cell>
          <cell r="G65">
            <v>60</v>
          </cell>
          <cell r="H65">
            <v>38</v>
          </cell>
          <cell r="I65">
            <v>35</v>
          </cell>
          <cell r="J65">
            <v>148</v>
          </cell>
          <cell r="K65">
            <v>102</v>
          </cell>
          <cell r="L65">
            <v>27</v>
          </cell>
          <cell r="M65">
            <v>196</v>
          </cell>
        </row>
        <row r="66">
          <cell r="A66">
            <v>5175916</v>
          </cell>
          <cell r="B66">
            <v>5112051</v>
          </cell>
          <cell r="C66">
            <v>4410</v>
          </cell>
          <cell r="D66">
            <v>10276144</v>
          </cell>
          <cell r="E66">
            <v>595</v>
          </cell>
          <cell r="F66">
            <v>541</v>
          </cell>
          <cell r="G66">
            <v>521</v>
          </cell>
          <cell r="H66">
            <v>492</v>
          </cell>
          <cell r="I66">
            <v>507</v>
          </cell>
          <cell r="J66">
            <v>461</v>
          </cell>
          <cell r="K66">
            <v>510</v>
          </cell>
          <cell r="L66">
            <v>506</v>
          </cell>
          <cell r="M66">
            <v>555</v>
          </cell>
        </row>
        <row r="67">
          <cell r="A67">
            <v>5181180</v>
          </cell>
          <cell r="B67">
            <v>5114683</v>
          </cell>
          <cell r="C67">
            <v>4410</v>
          </cell>
          <cell r="D67">
            <v>10276251</v>
          </cell>
          <cell r="E67">
            <v>57</v>
          </cell>
          <cell r="F67">
            <v>55</v>
          </cell>
          <cell r="G67">
            <v>65</v>
          </cell>
          <cell r="H67">
            <v>57</v>
          </cell>
          <cell r="I67">
            <v>62</v>
          </cell>
          <cell r="J67">
            <v>57</v>
          </cell>
          <cell r="K67">
            <v>111</v>
          </cell>
          <cell r="L67">
            <v>71</v>
          </cell>
          <cell r="M67">
            <v>27</v>
          </cell>
        </row>
        <row r="68">
          <cell r="A68">
            <v>5175808</v>
          </cell>
          <cell r="B68">
            <v>5111997</v>
          </cell>
          <cell r="C68">
            <v>4410</v>
          </cell>
          <cell r="D68">
            <v>1691959</v>
          </cell>
          <cell r="E68">
            <v>118</v>
          </cell>
          <cell r="F68">
            <v>90</v>
          </cell>
          <cell r="G68">
            <v>151</v>
          </cell>
          <cell r="H68">
            <v>128</v>
          </cell>
          <cell r="I68">
            <v>124</v>
          </cell>
          <cell r="J68">
            <v>118</v>
          </cell>
          <cell r="K68">
            <v>100</v>
          </cell>
          <cell r="L68">
            <v>112</v>
          </cell>
          <cell r="M68">
            <v>118</v>
          </cell>
        </row>
        <row r="69">
          <cell r="A69">
            <v>5180976</v>
          </cell>
          <cell r="B69">
            <v>5114581</v>
          </cell>
          <cell r="C69">
            <v>4410</v>
          </cell>
          <cell r="D69">
            <v>1618576</v>
          </cell>
          <cell r="E69">
            <v>182</v>
          </cell>
          <cell r="F69">
            <v>158</v>
          </cell>
          <cell r="G69">
            <v>164</v>
          </cell>
          <cell r="H69">
            <v>158</v>
          </cell>
          <cell r="I69">
            <v>161</v>
          </cell>
          <cell r="J69">
            <v>148</v>
          </cell>
          <cell r="K69">
            <v>150</v>
          </cell>
          <cell r="L69">
            <v>151</v>
          </cell>
          <cell r="M69">
            <v>161</v>
          </cell>
        </row>
        <row r="70">
          <cell r="A70">
            <v>5175762</v>
          </cell>
          <cell r="B70">
            <v>5111974</v>
          </cell>
          <cell r="C70">
            <v>4410</v>
          </cell>
          <cell r="D70">
            <v>1501726</v>
          </cell>
          <cell r="E70">
            <v>346</v>
          </cell>
          <cell r="F70">
            <v>327</v>
          </cell>
          <cell r="G70">
            <v>338</v>
          </cell>
          <cell r="H70">
            <v>327</v>
          </cell>
          <cell r="I70">
            <v>193</v>
          </cell>
          <cell r="J70">
            <v>124</v>
          </cell>
          <cell r="K70">
            <v>151</v>
          </cell>
          <cell r="L70">
            <v>162</v>
          </cell>
          <cell r="M70">
            <v>200</v>
          </cell>
        </row>
        <row r="71">
          <cell r="A71">
            <v>5182488</v>
          </cell>
          <cell r="B71">
            <v>5115337</v>
          </cell>
          <cell r="C71">
            <v>4410</v>
          </cell>
          <cell r="D71">
            <v>1692056</v>
          </cell>
          <cell r="E71">
            <v>354</v>
          </cell>
          <cell r="F71">
            <v>352</v>
          </cell>
          <cell r="G71">
            <v>396</v>
          </cell>
          <cell r="H71">
            <v>324</v>
          </cell>
          <cell r="I71">
            <v>319</v>
          </cell>
          <cell r="J71">
            <v>312</v>
          </cell>
          <cell r="K71">
            <v>325</v>
          </cell>
          <cell r="L71">
            <v>286</v>
          </cell>
          <cell r="M71">
            <v>340</v>
          </cell>
        </row>
        <row r="72">
          <cell r="A72">
            <v>5181282</v>
          </cell>
          <cell r="B72">
            <v>5114734</v>
          </cell>
          <cell r="C72">
            <v>4410</v>
          </cell>
          <cell r="D72">
            <v>1864055</v>
          </cell>
          <cell r="E72">
            <v>0</v>
          </cell>
          <cell r="F72">
            <v>0</v>
          </cell>
          <cell r="G72">
            <v>0</v>
          </cell>
          <cell r="H72">
            <v>0</v>
          </cell>
          <cell r="I72">
            <v>0</v>
          </cell>
          <cell r="J72">
            <v>0</v>
          </cell>
          <cell r="K72">
            <v>0</v>
          </cell>
          <cell r="L72">
            <v>0</v>
          </cell>
          <cell r="M72">
            <v>0</v>
          </cell>
        </row>
        <row r="73">
          <cell r="A73">
            <v>5061972</v>
          </cell>
          <cell r="B73">
            <v>5055079</v>
          </cell>
          <cell r="C73">
            <v>4410</v>
          </cell>
          <cell r="D73">
            <v>2957251</v>
          </cell>
          <cell r="E73">
            <v>262</v>
          </cell>
          <cell r="F73">
            <v>83</v>
          </cell>
          <cell r="G73">
            <v>69</v>
          </cell>
          <cell r="H73">
            <v>74</v>
          </cell>
          <cell r="I73">
            <v>106</v>
          </cell>
          <cell r="J73">
            <v>112</v>
          </cell>
          <cell r="K73">
            <v>91</v>
          </cell>
          <cell r="L73">
            <v>90</v>
          </cell>
          <cell r="M73">
            <v>108</v>
          </cell>
        </row>
        <row r="74">
          <cell r="A74">
            <v>5175610</v>
          </cell>
          <cell r="B74">
            <v>5111898</v>
          </cell>
          <cell r="C74">
            <v>4410</v>
          </cell>
          <cell r="D74">
            <v>1472083</v>
          </cell>
          <cell r="E74">
            <v>92</v>
          </cell>
          <cell r="F74">
            <v>72</v>
          </cell>
          <cell r="G74">
            <v>71</v>
          </cell>
          <cell r="H74">
            <v>107</v>
          </cell>
          <cell r="I74">
            <v>122</v>
          </cell>
          <cell r="J74">
            <v>117</v>
          </cell>
          <cell r="K74">
            <v>122</v>
          </cell>
          <cell r="L74">
            <v>115</v>
          </cell>
          <cell r="M74">
            <v>125</v>
          </cell>
        </row>
        <row r="75">
          <cell r="A75">
            <v>5181076</v>
          </cell>
          <cell r="B75">
            <v>5114631</v>
          </cell>
          <cell r="C75">
            <v>4410</v>
          </cell>
          <cell r="D75">
            <v>1692325</v>
          </cell>
          <cell r="E75">
            <v>186</v>
          </cell>
          <cell r="F75">
            <v>164</v>
          </cell>
          <cell r="G75">
            <v>145</v>
          </cell>
          <cell r="H75">
            <v>138</v>
          </cell>
          <cell r="I75">
            <v>150</v>
          </cell>
          <cell r="J75">
            <v>148</v>
          </cell>
          <cell r="K75">
            <v>159</v>
          </cell>
          <cell r="L75">
            <v>152</v>
          </cell>
          <cell r="M75">
            <v>171</v>
          </cell>
        </row>
        <row r="76">
          <cell r="A76">
            <v>5180932</v>
          </cell>
          <cell r="B76">
            <v>5114559</v>
          </cell>
          <cell r="C76">
            <v>4410</v>
          </cell>
          <cell r="D76">
            <v>1791041</v>
          </cell>
          <cell r="E76">
            <v>162</v>
          </cell>
          <cell r="F76">
            <v>154</v>
          </cell>
          <cell r="G76">
            <v>145</v>
          </cell>
          <cell r="H76">
            <v>134</v>
          </cell>
          <cell r="I76">
            <v>165</v>
          </cell>
          <cell r="J76">
            <v>158</v>
          </cell>
          <cell r="K76">
            <v>177</v>
          </cell>
          <cell r="L76">
            <v>171</v>
          </cell>
          <cell r="M76">
            <v>176</v>
          </cell>
        </row>
        <row r="77">
          <cell r="A77">
            <v>5181714</v>
          </cell>
          <cell r="B77">
            <v>5114950</v>
          </cell>
          <cell r="C77">
            <v>4410</v>
          </cell>
          <cell r="D77">
            <v>1618053</v>
          </cell>
          <cell r="E77">
            <v>68</v>
          </cell>
          <cell r="F77">
            <v>35</v>
          </cell>
          <cell r="G77">
            <v>34</v>
          </cell>
          <cell r="H77">
            <v>28</v>
          </cell>
          <cell r="I77">
            <v>18</v>
          </cell>
          <cell r="J77">
            <v>0</v>
          </cell>
          <cell r="K77">
            <v>41</v>
          </cell>
          <cell r="L77">
            <v>90</v>
          </cell>
          <cell r="M77">
            <v>68</v>
          </cell>
        </row>
        <row r="78">
          <cell r="A78">
            <v>5181102</v>
          </cell>
          <cell r="B78">
            <v>5114644</v>
          </cell>
          <cell r="C78">
            <v>4410</v>
          </cell>
          <cell r="D78">
            <v>6803484</v>
          </cell>
          <cell r="E78">
            <v>84</v>
          </cell>
          <cell r="F78">
            <v>86</v>
          </cell>
          <cell r="G78">
            <v>54</v>
          </cell>
          <cell r="H78">
            <v>58</v>
          </cell>
          <cell r="I78">
            <v>85</v>
          </cell>
          <cell r="J78">
            <v>84</v>
          </cell>
          <cell r="K78">
            <v>76</v>
          </cell>
          <cell r="L78">
            <v>76</v>
          </cell>
          <cell r="M78">
            <v>90</v>
          </cell>
        </row>
        <row r="79">
          <cell r="A79">
            <v>5174478</v>
          </cell>
          <cell r="B79">
            <v>5111332</v>
          </cell>
          <cell r="C79">
            <v>4410</v>
          </cell>
          <cell r="D79">
            <v>6823907</v>
          </cell>
          <cell r="E79">
            <v>180</v>
          </cell>
          <cell r="F79">
            <v>143</v>
          </cell>
          <cell r="G79">
            <v>162</v>
          </cell>
          <cell r="H79">
            <v>178</v>
          </cell>
          <cell r="I79">
            <v>185</v>
          </cell>
          <cell r="J79">
            <v>175</v>
          </cell>
          <cell r="K79">
            <v>108</v>
          </cell>
          <cell r="L79">
            <v>237</v>
          </cell>
          <cell r="M79">
            <v>153</v>
          </cell>
        </row>
        <row r="80">
          <cell r="A80">
            <v>5175572</v>
          </cell>
          <cell r="B80">
            <v>5111879</v>
          </cell>
          <cell r="C80">
            <v>4410</v>
          </cell>
          <cell r="D80">
            <v>6823344</v>
          </cell>
          <cell r="E80">
            <v>206</v>
          </cell>
          <cell r="F80">
            <v>185</v>
          </cell>
          <cell r="G80">
            <v>201</v>
          </cell>
          <cell r="H80">
            <v>130</v>
          </cell>
          <cell r="I80">
            <v>161</v>
          </cell>
          <cell r="J80">
            <v>153</v>
          </cell>
          <cell r="K80">
            <v>163</v>
          </cell>
          <cell r="L80">
            <v>171</v>
          </cell>
          <cell r="M80">
            <v>202</v>
          </cell>
        </row>
        <row r="81">
          <cell r="A81">
            <v>5175592</v>
          </cell>
          <cell r="B81">
            <v>5111889</v>
          </cell>
          <cell r="C81">
            <v>4410</v>
          </cell>
          <cell r="D81">
            <v>6825572</v>
          </cell>
          <cell r="E81">
            <v>56</v>
          </cell>
          <cell r="F81">
            <v>47</v>
          </cell>
          <cell r="G81">
            <v>53</v>
          </cell>
          <cell r="H81">
            <v>57</v>
          </cell>
          <cell r="I81">
            <v>66</v>
          </cell>
          <cell r="J81">
            <v>53</v>
          </cell>
          <cell r="K81">
            <v>60</v>
          </cell>
          <cell r="L81">
            <v>58</v>
          </cell>
          <cell r="M81">
            <v>70</v>
          </cell>
        </row>
        <row r="82">
          <cell r="A82">
            <v>5175648</v>
          </cell>
          <cell r="B82">
            <v>5111917</v>
          </cell>
          <cell r="C82">
            <v>4410</v>
          </cell>
          <cell r="D82">
            <v>6826652</v>
          </cell>
          <cell r="E82">
            <v>332</v>
          </cell>
          <cell r="F82">
            <v>592</v>
          </cell>
          <cell r="G82">
            <v>243</v>
          </cell>
          <cell r="H82">
            <v>279</v>
          </cell>
          <cell r="I82">
            <v>307</v>
          </cell>
          <cell r="J82">
            <v>264</v>
          </cell>
          <cell r="K82">
            <v>285</v>
          </cell>
          <cell r="L82">
            <v>243</v>
          </cell>
          <cell r="M82">
            <v>228</v>
          </cell>
        </row>
        <row r="83">
          <cell r="A83">
            <v>5175744</v>
          </cell>
          <cell r="B83">
            <v>5111965</v>
          </cell>
          <cell r="C83">
            <v>4410</v>
          </cell>
          <cell r="D83">
            <v>6824867</v>
          </cell>
          <cell r="E83">
            <v>242</v>
          </cell>
          <cell r="F83">
            <v>226</v>
          </cell>
          <cell r="G83">
            <v>253</v>
          </cell>
          <cell r="H83">
            <v>234</v>
          </cell>
          <cell r="I83">
            <v>254</v>
          </cell>
          <cell r="J83">
            <v>238</v>
          </cell>
          <cell r="K83">
            <v>232</v>
          </cell>
          <cell r="L83">
            <v>226</v>
          </cell>
          <cell r="M83">
            <v>173</v>
          </cell>
        </row>
        <row r="84">
          <cell r="A84">
            <v>5181072</v>
          </cell>
          <cell r="B84">
            <v>5114629</v>
          </cell>
          <cell r="C84">
            <v>4410</v>
          </cell>
          <cell r="D84">
            <v>3366507</v>
          </cell>
          <cell r="E84">
            <v>80</v>
          </cell>
          <cell r="F84">
            <v>69</v>
          </cell>
          <cell r="G84">
            <v>59</v>
          </cell>
          <cell r="H84">
            <v>80</v>
          </cell>
          <cell r="I84">
            <v>75</v>
          </cell>
          <cell r="J84">
            <v>67</v>
          </cell>
          <cell r="K84">
            <v>73</v>
          </cell>
          <cell r="L84">
            <v>64</v>
          </cell>
          <cell r="M84">
            <v>69</v>
          </cell>
        </row>
        <row r="85">
          <cell r="A85">
            <v>5175830</v>
          </cell>
          <cell r="B85">
            <v>5112008</v>
          </cell>
          <cell r="C85">
            <v>4410</v>
          </cell>
          <cell r="D85">
            <v>3730145</v>
          </cell>
          <cell r="E85">
            <v>174</v>
          </cell>
          <cell r="F85">
            <v>149</v>
          </cell>
          <cell r="G85">
            <v>173</v>
          </cell>
          <cell r="H85">
            <v>153</v>
          </cell>
          <cell r="I85">
            <v>158</v>
          </cell>
          <cell r="J85">
            <v>144</v>
          </cell>
          <cell r="K85">
            <v>152</v>
          </cell>
          <cell r="L85">
            <v>146</v>
          </cell>
          <cell r="M85">
            <v>158</v>
          </cell>
        </row>
        <row r="86">
          <cell r="A86">
            <v>5175894</v>
          </cell>
          <cell r="B86">
            <v>5112040</v>
          </cell>
          <cell r="C86">
            <v>4410</v>
          </cell>
          <cell r="D86">
            <v>6824391</v>
          </cell>
          <cell r="E86">
            <v>43</v>
          </cell>
          <cell r="F86">
            <v>44</v>
          </cell>
          <cell r="G86">
            <v>51</v>
          </cell>
          <cell r="H86">
            <v>63</v>
          </cell>
          <cell r="I86">
            <v>52</v>
          </cell>
          <cell r="J86">
            <v>86</v>
          </cell>
          <cell r="K86">
            <v>74</v>
          </cell>
          <cell r="L86">
            <v>46</v>
          </cell>
          <cell r="M86">
            <v>38</v>
          </cell>
        </row>
        <row r="87">
          <cell r="A87">
            <v>5180998</v>
          </cell>
          <cell r="B87">
            <v>5114592</v>
          </cell>
          <cell r="C87">
            <v>4410</v>
          </cell>
          <cell r="D87">
            <v>3365820</v>
          </cell>
          <cell r="E87">
            <v>298</v>
          </cell>
          <cell r="F87">
            <v>264</v>
          </cell>
          <cell r="G87">
            <v>295</v>
          </cell>
          <cell r="H87">
            <v>280</v>
          </cell>
          <cell r="I87">
            <v>304</v>
          </cell>
          <cell r="J87">
            <v>273</v>
          </cell>
          <cell r="K87">
            <v>265</v>
          </cell>
          <cell r="L87">
            <v>260</v>
          </cell>
          <cell r="M87">
            <v>262</v>
          </cell>
        </row>
        <row r="88">
          <cell r="A88">
            <v>5181284</v>
          </cell>
          <cell r="B88">
            <v>5114735</v>
          </cell>
          <cell r="C88">
            <v>4410</v>
          </cell>
          <cell r="D88">
            <v>6825418</v>
          </cell>
          <cell r="E88">
            <v>210</v>
          </cell>
          <cell r="F88">
            <v>56</v>
          </cell>
          <cell r="G88">
            <v>184</v>
          </cell>
          <cell r="H88">
            <v>63</v>
          </cell>
          <cell r="I88">
            <v>223</v>
          </cell>
          <cell r="J88">
            <v>189</v>
          </cell>
          <cell r="K88">
            <v>178</v>
          </cell>
          <cell r="L88">
            <v>359</v>
          </cell>
          <cell r="M88">
            <v>185</v>
          </cell>
        </row>
        <row r="89">
          <cell r="A89">
            <v>5181140</v>
          </cell>
          <cell r="B89">
            <v>5114663</v>
          </cell>
          <cell r="C89">
            <v>4410</v>
          </cell>
          <cell r="D89">
            <v>3730918</v>
          </cell>
          <cell r="E89">
            <v>234</v>
          </cell>
          <cell r="F89">
            <v>202</v>
          </cell>
          <cell r="G89">
            <v>222</v>
          </cell>
          <cell r="H89">
            <v>207</v>
          </cell>
          <cell r="I89">
            <v>212</v>
          </cell>
          <cell r="J89">
            <v>200</v>
          </cell>
          <cell r="K89">
            <v>200</v>
          </cell>
          <cell r="L89">
            <v>182</v>
          </cell>
          <cell r="M89">
            <v>158</v>
          </cell>
        </row>
        <row r="90">
          <cell r="A90">
            <v>5181136</v>
          </cell>
          <cell r="B90">
            <v>5114661</v>
          </cell>
          <cell r="C90">
            <v>4410</v>
          </cell>
          <cell r="D90">
            <v>4744882</v>
          </cell>
          <cell r="E90">
            <v>87</v>
          </cell>
          <cell r="F90">
            <v>308</v>
          </cell>
          <cell r="G90">
            <v>178</v>
          </cell>
          <cell r="H90">
            <v>194</v>
          </cell>
          <cell r="I90">
            <v>191</v>
          </cell>
          <cell r="J90">
            <v>180</v>
          </cell>
          <cell r="K90">
            <v>205</v>
          </cell>
          <cell r="L90">
            <v>198</v>
          </cell>
          <cell r="M90">
            <v>186</v>
          </cell>
        </row>
        <row r="91">
          <cell r="A91">
            <v>5175256</v>
          </cell>
          <cell r="B91">
            <v>5111721</v>
          </cell>
          <cell r="C91">
            <v>4410</v>
          </cell>
          <cell r="D91">
            <v>6821826</v>
          </cell>
          <cell r="E91">
            <v>246</v>
          </cell>
          <cell r="F91">
            <v>221</v>
          </cell>
          <cell r="G91">
            <v>227</v>
          </cell>
          <cell r="H91">
            <v>263</v>
          </cell>
          <cell r="I91">
            <v>214</v>
          </cell>
          <cell r="J91">
            <v>232</v>
          </cell>
          <cell r="K91">
            <v>246</v>
          </cell>
          <cell r="L91">
            <v>221</v>
          </cell>
          <cell r="M91">
            <v>230</v>
          </cell>
        </row>
        <row r="92">
          <cell r="A92">
            <v>5175668</v>
          </cell>
          <cell r="B92">
            <v>5111927</v>
          </cell>
          <cell r="C92">
            <v>4410</v>
          </cell>
          <cell r="D92">
            <v>6823044</v>
          </cell>
          <cell r="E92">
            <v>185</v>
          </cell>
          <cell r="F92">
            <v>178</v>
          </cell>
          <cell r="G92">
            <v>346</v>
          </cell>
          <cell r="H92">
            <v>205</v>
          </cell>
          <cell r="I92">
            <v>209</v>
          </cell>
          <cell r="J92">
            <v>167</v>
          </cell>
          <cell r="K92">
            <v>185</v>
          </cell>
          <cell r="L92">
            <v>193</v>
          </cell>
          <cell r="M92">
            <v>214</v>
          </cell>
        </row>
        <row r="93">
          <cell r="A93">
            <v>5181078</v>
          </cell>
          <cell r="B93">
            <v>5114632</v>
          </cell>
          <cell r="C93">
            <v>4410</v>
          </cell>
          <cell r="D93">
            <v>1618000</v>
          </cell>
          <cell r="E93">
            <v>93</v>
          </cell>
          <cell r="F93">
            <v>80</v>
          </cell>
          <cell r="G93">
            <v>96</v>
          </cell>
          <cell r="H93">
            <v>86</v>
          </cell>
          <cell r="I93">
            <v>83</v>
          </cell>
          <cell r="J93">
            <v>90</v>
          </cell>
          <cell r="K93">
            <v>97</v>
          </cell>
          <cell r="L93">
            <v>114</v>
          </cell>
          <cell r="M93">
            <v>111</v>
          </cell>
        </row>
        <row r="94">
          <cell r="A94">
            <v>5181062</v>
          </cell>
          <cell r="B94">
            <v>5114624</v>
          </cell>
          <cell r="C94">
            <v>4410</v>
          </cell>
          <cell r="D94">
            <v>4747127</v>
          </cell>
          <cell r="E94">
            <v>194</v>
          </cell>
          <cell r="F94">
            <v>165</v>
          </cell>
          <cell r="G94">
            <v>180</v>
          </cell>
          <cell r="H94">
            <v>170</v>
          </cell>
          <cell r="I94">
            <v>206</v>
          </cell>
          <cell r="J94">
            <v>179</v>
          </cell>
          <cell r="K94">
            <v>177</v>
          </cell>
          <cell r="L94">
            <v>180</v>
          </cell>
          <cell r="M94">
            <v>227</v>
          </cell>
        </row>
        <row r="95">
          <cell r="A95">
            <v>5175850</v>
          </cell>
          <cell r="B95">
            <v>5112018</v>
          </cell>
          <cell r="C95">
            <v>4410</v>
          </cell>
          <cell r="D95">
            <v>3741009</v>
          </cell>
          <cell r="E95">
            <v>205</v>
          </cell>
          <cell r="F95">
            <v>149</v>
          </cell>
          <cell r="G95">
            <v>174</v>
          </cell>
          <cell r="H95">
            <v>170</v>
          </cell>
          <cell r="I95">
            <v>165</v>
          </cell>
          <cell r="J95">
            <v>155</v>
          </cell>
          <cell r="K95">
            <v>177</v>
          </cell>
          <cell r="L95">
            <v>167</v>
          </cell>
          <cell r="M95">
            <v>161</v>
          </cell>
        </row>
        <row r="96">
          <cell r="A96">
            <v>5173152</v>
          </cell>
          <cell r="B96">
            <v>5110669</v>
          </cell>
          <cell r="C96">
            <v>4410</v>
          </cell>
          <cell r="D96">
            <v>6822556</v>
          </cell>
          <cell r="E96">
            <v>164</v>
          </cell>
          <cell r="F96">
            <v>158</v>
          </cell>
          <cell r="G96">
            <v>152</v>
          </cell>
          <cell r="H96">
            <v>163</v>
          </cell>
          <cell r="I96">
            <v>160</v>
          </cell>
          <cell r="J96">
            <v>154</v>
          </cell>
          <cell r="K96">
            <v>147</v>
          </cell>
          <cell r="L96">
            <v>149</v>
          </cell>
          <cell r="M96">
            <v>163</v>
          </cell>
        </row>
        <row r="97">
          <cell r="A97">
            <v>5181280</v>
          </cell>
          <cell r="B97">
            <v>5114733</v>
          </cell>
          <cell r="C97">
            <v>4410</v>
          </cell>
          <cell r="D97">
            <v>7288841</v>
          </cell>
          <cell r="E97">
            <v>396</v>
          </cell>
          <cell r="F97">
            <v>412</v>
          </cell>
          <cell r="G97">
            <v>459</v>
          </cell>
          <cell r="H97">
            <v>369</v>
          </cell>
          <cell r="I97">
            <v>332</v>
          </cell>
          <cell r="J97">
            <v>362</v>
          </cell>
          <cell r="K97">
            <v>403</v>
          </cell>
          <cell r="L97">
            <v>375</v>
          </cell>
          <cell r="M97">
            <v>522</v>
          </cell>
        </row>
        <row r="98">
          <cell r="A98">
            <v>5175934</v>
          </cell>
          <cell r="B98">
            <v>5112060</v>
          </cell>
          <cell r="C98">
            <v>4410</v>
          </cell>
          <cell r="D98">
            <v>7213362</v>
          </cell>
          <cell r="E98">
            <v>422</v>
          </cell>
          <cell r="F98">
            <v>310</v>
          </cell>
          <cell r="G98">
            <v>282</v>
          </cell>
          <cell r="H98">
            <v>379</v>
          </cell>
          <cell r="I98">
            <v>422</v>
          </cell>
          <cell r="J98">
            <v>261</v>
          </cell>
          <cell r="K98">
            <v>208</v>
          </cell>
          <cell r="L98">
            <v>164</v>
          </cell>
          <cell r="M98">
            <v>123</v>
          </cell>
        </row>
        <row r="99">
          <cell r="A99">
            <v>5183828</v>
          </cell>
          <cell r="B99">
            <v>5116007</v>
          </cell>
          <cell r="C99">
            <v>4410</v>
          </cell>
          <cell r="D99">
            <v>7729276</v>
          </cell>
          <cell r="E99">
            <v>143</v>
          </cell>
          <cell r="F99">
            <v>203</v>
          </cell>
          <cell r="G99">
            <v>190</v>
          </cell>
          <cell r="H99">
            <v>186</v>
          </cell>
          <cell r="I99">
            <v>58</v>
          </cell>
          <cell r="J99">
            <v>0</v>
          </cell>
          <cell r="K99">
            <v>0</v>
          </cell>
          <cell r="L99">
            <v>0</v>
          </cell>
          <cell r="M99">
            <v>31</v>
          </cell>
        </row>
        <row r="100">
          <cell r="A100">
            <v>5183806</v>
          </cell>
          <cell r="B100">
            <v>5115996</v>
          </cell>
          <cell r="C100">
            <v>4410</v>
          </cell>
          <cell r="D100">
            <v>7687383</v>
          </cell>
          <cell r="E100">
            <v>554</v>
          </cell>
          <cell r="F100">
            <v>176</v>
          </cell>
          <cell r="G100">
            <v>187</v>
          </cell>
          <cell r="H100">
            <v>181</v>
          </cell>
          <cell r="I100">
            <v>195</v>
          </cell>
          <cell r="J100">
            <v>184</v>
          </cell>
          <cell r="K100">
            <v>192</v>
          </cell>
          <cell r="L100">
            <v>196</v>
          </cell>
          <cell r="M100">
            <v>207</v>
          </cell>
        </row>
        <row r="101">
          <cell r="A101">
            <v>5182468</v>
          </cell>
          <cell r="B101">
            <v>5115327</v>
          </cell>
          <cell r="C101">
            <v>4410</v>
          </cell>
          <cell r="D101">
            <v>7115513</v>
          </cell>
          <cell r="E101">
            <v>173</v>
          </cell>
          <cell r="F101">
            <v>162</v>
          </cell>
          <cell r="G101">
            <v>151</v>
          </cell>
          <cell r="H101">
            <v>159</v>
          </cell>
          <cell r="I101">
            <v>173</v>
          </cell>
          <cell r="J101">
            <v>301</v>
          </cell>
          <cell r="K101">
            <v>434</v>
          </cell>
          <cell r="L101">
            <v>392</v>
          </cell>
          <cell r="M101">
            <v>478</v>
          </cell>
        </row>
        <row r="102">
          <cell r="A102">
            <v>5181754</v>
          </cell>
          <cell r="B102">
            <v>5114970</v>
          </cell>
          <cell r="C102">
            <v>4410</v>
          </cell>
          <cell r="D102">
            <v>7286739</v>
          </cell>
          <cell r="E102">
            <v>454</v>
          </cell>
          <cell r="F102">
            <v>367</v>
          </cell>
          <cell r="G102">
            <v>352</v>
          </cell>
          <cell r="H102">
            <v>355</v>
          </cell>
          <cell r="I102">
            <v>339</v>
          </cell>
          <cell r="J102">
            <v>326</v>
          </cell>
          <cell r="K102">
            <v>319</v>
          </cell>
          <cell r="L102">
            <v>382</v>
          </cell>
          <cell r="M102">
            <v>454</v>
          </cell>
        </row>
        <row r="103">
          <cell r="A103">
            <v>5181776</v>
          </cell>
          <cell r="B103">
            <v>5114981</v>
          </cell>
          <cell r="C103">
            <v>4410</v>
          </cell>
          <cell r="D103">
            <v>7108900</v>
          </cell>
          <cell r="E103">
            <v>170</v>
          </cell>
          <cell r="F103">
            <v>134</v>
          </cell>
          <cell r="G103">
            <v>122</v>
          </cell>
          <cell r="H103">
            <v>58</v>
          </cell>
          <cell r="I103">
            <v>113</v>
          </cell>
          <cell r="J103">
            <v>261</v>
          </cell>
          <cell r="K103">
            <v>262</v>
          </cell>
          <cell r="L103">
            <v>178</v>
          </cell>
          <cell r="M103">
            <v>190</v>
          </cell>
        </row>
        <row r="104">
          <cell r="A104">
            <v>5062414</v>
          </cell>
          <cell r="B104">
            <v>5055300</v>
          </cell>
          <cell r="C104">
            <v>4410</v>
          </cell>
          <cell r="D104">
            <v>7314659</v>
          </cell>
          <cell r="E104">
            <v>535</v>
          </cell>
          <cell r="F104">
            <v>469</v>
          </cell>
          <cell r="G104">
            <v>478</v>
          </cell>
          <cell r="H104">
            <v>459</v>
          </cell>
          <cell r="I104">
            <v>495</v>
          </cell>
          <cell r="J104">
            <v>446</v>
          </cell>
          <cell r="K104">
            <v>487</v>
          </cell>
          <cell r="L104">
            <v>415</v>
          </cell>
          <cell r="M104">
            <v>374</v>
          </cell>
        </row>
        <row r="105">
          <cell r="A105">
            <v>5181230</v>
          </cell>
          <cell r="B105">
            <v>5114708</v>
          </cell>
          <cell r="C105">
            <v>4410</v>
          </cell>
          <cell r="D105">
            <v>7129176</v>
          </cell>
          <cell r="E105">
            <v>359</v>
          </cell>
          <cell r="F105">
            <v>304</v>
          </cell>
          <cell r="G105">
            <v>271</v>
          </cell>
          <cell r="H105">
            <v>284</v>
          </cell>
          <cell r="I105">
            <v>300</v>
          </cell>
          <cell r="J105">
            <v>279</v>
          </cell>
          <cell r="K105">
            <v>297</v>
          </cell>
          <cell r="L105">
            <v>258</v>
          </cell>
          <cell r="M105">
            <v>273</v>
          </cell>
        </row>
        <row r="106">
          <cell r="A106">
            <v>5180954</v>
          </cell>
          <cell r="B106">
            <v>5114570</v>
          </cell>
          <cell r="C106">
            <v>4410</v>
          </cell>
          <cell r="D106">
            <v>7115387</v>
          </cell>
          <cell r="E106">
            <v>228</v>
          </cell>
          <cell r="F106">
            <v>189</v>
          </cell>
          <cell r="G106">
            <v>197</v>
          </cell>
          <cell r="H106">
            <v>193</v>
          </cell>
          <cell r="I106">
            <v>183</v>
          </cell>
          <cell r="J106">
            <v>174</v>
          </cell>
          <cell r="K106">
            <v>172</v>
          </cell>
          <cell r="L106">
            <v>189</v>
          </cell>
          <cell r="M106">
            <v>193</v>
          </cell>
        </row>
        <row r="107">
          <cell r="A107">
            <v>5181100</v>
          </cell>
          <cell r="B107">
            <v>5114643</v>
          </cell>
          <cell r="C107">
            <v>4410</v>
          </cell>
          <cell r="D107">
            <v>3741130</v>
          </cell>
          <cell r="E107">
            <v>105</v>
          </cell>
          <cell r="F107">
            <v>111</v>
          </cell>
          <cell r="G107">
            <v>68</v>
          </cell>
          <cell r="H107">
            <v>64</v>
          </cell>
          <cell r="I107">
            <v>205</v>
          </cell>
          <cell r="J107">
            <v>173</v>
          </cell>
          <cell r="K107">
            <v>52</v>
          </cell>
          <cell r="L107">
            <v>61</v>
          </cell>
          <cell r="M107">
            <v>0</v>
          </cell>
        </row>
        <row r="108">
          <cell r="A108">
            <v>5181070</v>
          </cell>
          <cell r="B108">
            <v>5114628</v>
          </cell>
          <cell r="C108">
            <v>4410</v>
          </cell>
          <cell r="D108">
            <v>443787</v>
          </cell>
          <cell r="E108">
            <v>230</v>
          </cell>
          <cell r="F108">
            <v>138</v>
          </cell>
          <cell r="G108">
            <v>0</v>
          </cell>
          <cell r="H108">
            <v>1</v>
          </cell>
          <cell r="I108">
            <v>246</v>
          </cell>
          <cell r="J108">
            <v>140</v>
          </cell>
          <cell r="K108">
            <v>0</v>
          </cell>
          <cell r="L108">
            <v>19</v>
          </cell>
          <cell r="M108">
            <v>65</v>
          </cell>
        </row>
        <row r="109">
          <cell r="A109">
            <v>5175700</v>
          </cell>
          <cell r="B109">
            <v>5111943</v>
          </cell>
          <cell r="C109">
            <v>4410</v>
          </cell>
          <cell r="D109">
            <v>32997920</v>
          </cell>
          <cell r="E109">
            <v>381</v>
          </cell>
          <cell r="F109">
            <v>318</v>
          </cell>
          <cell r="G109">
            <v>336</v>
          </cell>
          <cell r="H109">
            <v>259</v>
          </cell>
          <cell r="I109">
            <v>266</v>
          </cell>
          <cell r="J109">
            <v>174</v>
          </cell>
          <cell r="K109">
            <v>633</v>
          </cell>
          <cell r="L109">
            <v>686</v>
          </cell>
          <cell r="M109">
            <v>742</v>
          </cell>
        </row>
        <row r="110">
          <cell r="A110">
            <v>5184552</v>
          </cell>
          <cell r="B110">
            <v>5116369</v>
          </cell>
          <cell r="C110">
            <v>4410</v>
          </cell>
          <cell r="D110">
            <v>3364050</v>
          </cell>
          <cell r="E110">
            <v>261</v>
          </cell>
          <cell r="F110">
            <v>221</v>
          </cell>
          <cell r="G110">
            <v>201</v>
          </cell>
          <cell r="H110">
            <v>206</v>
          </cell>
          <cell r="I110">
            <v>230</v>
          </cell>
          <cell r="J110">
            <v>195</v>
          </cell>
          <cell r="K110">
            <v>218</v>
          </cell>
          <cell r="L110">
            <v>194</v>
          </cell>
          <cell r="M110">
            <v>233</v>
          </cell>
        </row>
        <row r="111">
          <cell r="A111">
            <v>5175552</v>
          </cell>
          <cell r="B111">
            <v>5111869</v>
          </cell>
          <cell r="C111">
            <v>4410</v>
          </cell>
          <cell r="D111">
            <v>3650217</v>
          </cell>
          <cell r="E111">
            <v>104</v>
          </cell>
          <cell r="F111">
            <v>50</v>
          </cell>
          <cell r="G111">
            <v>40</v>
          </cell>
          <cell r="H111">
            <v>72</v>
          </cell>
          <cell r="I111">
            <v>53</v>
          </cell>
          <cell r="J111">
            <v>48</v>
          </cell>
          <cell r="K111">
            <v>47</v>
          </cell>
          <cell r="L111">
            <v>48</v>
          </cell>
          <cell r="M111">
            <v>53</v>
          </cell>
        </row>
        <row r="112">
          <cell r="A112">
            <v>5173054</v>
          </cell>
          <cell r="B112">
            <v>5110620</v>
          </cell>
          <cell r="C112">
            <v>4410</v>
          </cell>
          <cell r="D112">
            <v>10275831</v>
          </cell>
          <cell r="E112">
            <v>788</v>
          </cell>
          <cell r="F112">
            <v>683</v>
          </cell>
          <cell r="G112">
            <v>637</v>
          </cell>
          <cell r="H112">
            <v>599</v>
          </cell>
          <cell r="I112">
            <v>609</v>
          </cell>
          <cell r="J112">
            <v>539</v>
          </cell>
          <cell r="K112">
            <v>0</v>
          </cell>
          <cell r="L112">
            <v>0</v>
          </cell>
          <cell r="M112">
            <v>366</v>
          </cell>
        </row>
        <row r="113">
          <cell r="A113">
            <v>5173038</v>
          </cell>
          <cell r="B113">
            <v>5110612</v>
          </cell>
          <cell r="C113">
            <v>4410</v>
          </cell>
          <cell r="D113">
            <v>156235</v>
          </cell>
          <cell r="E113">
            <v>159</v>
          </cell>
          <cell r="F113">
            <v>139</v>
          </cell>
          <cell r="G113">
            <v>142</v>
          </cell>
          <cell r="H113">
            <v>140</v>
          </cell>
          <cell r="I113">
            <v>153</v>
          </cell>
          <cell r="J113">
            <v>132</v>
          </cell>
          <cell r="K113">
            <v>136</v>
          </cell>
          <cell r="L113">
            <v>142</v>
          </cell>
          <cell r="M113">
            <v>157</v>
          </cell>
        </row>
        <row r="114">
          <cell r="A114">
            <v>5175872</v>
          </cell>
          <cell r="B114">
            <v>5112029</v>
          </cell>
          <cell r="C114">
            <v>4410</v>
          </cell>
          <cell r="D114">
            <v>6823917</v>
          </cell>
          <cell r="E114">
            <v>224</v>
          </cell>
          <cell r="F114">
            <v>199</v>
          </cell>
          <cell r="G114">
            <v>218</v>
          </cell>
          <cell r="H114">
            <v>202</v>
          </cell>
          <cell r="I114">
            <v>213</v>
          </cell>
          <cell r="J114">
            <v>195</v>
          </cell>
          <cell r="K114">
            <v>220</v>
          </cell>
          <cell r="L114">
            <v>191</v>
          </cell>
          <cell r="M114">
            <v>252</v>
          </cell>
        </row>
        <row r="115">
          <cell r="A115">
            <v>5164490</v>
          </cell>
          <cell r="B115">
            <v>5106338</v>
          </cell>
          <cell r="C115">
            <v>4410</v>
          </cell>
          <cell r="D115">
            <v>15962073</v>
          </cell>
          <cell r="E115">
            <v>180</v>
          </cell>
          <cell r="F115">
            <v>152</v>
          </cell>
          <cell r="G115">
            <v>165</v>
          </cell>
          <cell r="H115">
            <v>150</v>
          </cell>
          <cell r="I115">
            <v>154</v>
          </cell>
          <cell r="J115">
            <v>174</v>
          </cell>
          <cell r="K115">
            <v>151</v>
          </cell>
          <cell r="L115">
            <v>172</v>
          </cell>
          <cell r="M115">
            <v>174</v>
          </cell>
        </row>
        <row r="116">
          <cell r="A116">
            <v>5081366</v>
          </cell>
          <cell r="B116">
            <v>5064776</v>
          </cell>
          <cell r="C116">
            <v>4410</v>
          </cell>
          <cell r="E116">
            <v>172</v>
          </cell>
          <cell r="F116">
            <v>152</v>
          </cell>
          <cell r="G116">
            <v>148</v>
          </cell>
          <cell r="H116">
            <v>144</v>
          </cell>
          <cell r="I116">
            <v>213</v>
          </cell>
          <cell r="J116">
            <v>183</v>
          </cell>
          <cell r="K116">
            <v>193</v>
          </cell>
          <cell r="L116">
            <v>172</v>
          </cell>
          <cell r="M116">
            <v>184</v>
          </cell>
        </row>
        <row r="117">
          <cell r="A117">
            <v>5069900</v>
          </cell>
          <cell r="B117">
            <v>5059043</v>
          </cell>
          <cell r="C117">
            <v>4410</v>
          </cell>
          <cell r="E117">
            <v>233</v>
          </cell>
          <cell r="F117">
            <v>206</v>
          </cell>
          <cell r="G117">
            <v>200</v>
          </cell>
          <cell r="H117">
            <v>189</v>
          </cell>
          <cell r="I117">
            <v>273</v>
          </cell>
          <cell r="J117">
            <v>237</v>
          </cell>
          <cell r="K117">
            <v>251</v>
          </cell>
          <cell r="L117">
            <v>224</v>
          </cell>
          <cell r="M117">
            <v>242</v>
          </cell>
        </row>
        <row r="118">
          <cell r="A118">
            <v>5176188</v>
          </cell>
          <cell r="B118">
            <v>5112187</v>
          </cell>
          <cell r="C118">
            <v>4410</v>
          </cell>
          <cell r="D118">
            <v>6824680</v>
          </cell>
          <cell r="E118">
            <v>221</v>
          </cell>
          <cell r="F118">
            <v>196</v>
          </cell>
          <cell r="G118">
            <v>189</v>
          </cell>
          <cell r="H118">
            <v>168</v>
          </cell>
          <cell r="I118">
            <v>219</v>
          </cell>
          <cell r="J118">
            <v>189</v>
          </cell>
          <cell r="K118">
            <v>201</v>
          </cell>
          <cell r="L118">
            <v>181</v>
          </cell>
          <cell r="M118">
            <v>194</v>
          </cell>
        </row>
        <row r="119">
          <cell r="A119">
            <v>5180716</v>
          </cell>
          <cell r="B119">
            <v>5114451</v>
          </cell>
          <cell r="C119">
            <v>4410</v>
          </cell>
          <cell r="D119">
            <v>3649759</v>
          </cell>
          <cell r="E119">
            <v>244</v>
          </cell>
          <cell r="F119">
            <v>263</v>
          </cell>
          <cell r="G119">
            <v>201</v>
          </cell>
          <cell r="H119">
            <v>278</v>
          </cell>
          <cell r="I119">
            <v>291</v>
          </cell>
          <cell r="J119">
            <v>292</v>
          </cell>
          <cell r="K119">
            <v>316</v>
          </cell>
          <cell r="L119">
            <v>312</v>
          </cell>
          <cell r="M119">
            <v>343</v>
          </cell>
        </row>
        <row r="120">
          <cell r="A120">
            <v>5180800</v>
          </cell>
          <cell r="B120">
            <v>5114493</v>
          </cell>
          <cell r="C120">
            <v>4410</v>
          </cell>
          <cell r="D120">
            <v>3655805</v>
          </cell>
          <cell r="E120">
            <v>278</v>
          </cell>
          <cell r="F120">
            <v>226</v>
          </cell>
          <cell r="G120">
            <v>201</v>
          </cell>
          <cell r="H120">
            <v>211</v>
          </cell>
          <cell r="I120">
            <v>188</v>
          </cell>
          <cell r="J120">
            <v>181</v>
          </cell>
          <cell r="K120">
            <v>188</v>
          </cell>
          <cell r="L120">
            <v>166</v>
          </cell>
          <cell r="M120">
            <v>174</v>
          </cell>
        </row>
        <row r="121">
          <cell r="A121">
            <v>5174166</v>
          </cell>
          <cell r="B121">
            <v>5111176</v>
          </cell>
          <cell r="C121">
            <v>4410</v>
          </cell>
          <cell r="D121">
            <v>33001179</v>
          </cell>
          <cell r="E121">
            <v>231</v>
          </cell>
          <cell r="F121">
            <v>205</v>
          </cell>
          <cell r="G121">
            <v>196</v>
          </cell>
          <cell r="H121">
            <v>172</v>
          </cell>
          <cell r="I121">
            <v>227</v>
          </cell>
          <cell r="J121">
            <v>196</v>
          </cell>
          <cell r="K121">
            <v>209</v>
          </cell>
          <cell r="L121">
            <v>188</v>
          </cell>
          <cell r="M121">
            <v>201</v>
          </cell>
        </row>
        <row r="122">
          <cell r="A122">
            <v>5180250</v>
          </cell>
          <cell r="B122">
            <v>5114218</v>
          </cell>
          <cell r="C122">
            <v>4410</v>
          </cell>
          <cell r="D122">
            <v>3639938</v>
          </cell>
          <cell r="E122">
            <v>136</v>
          </cell>
          <cell r="F122">
            <v>115</v>
          </cell>
          <cell r="G122">
            <v>59</v>
          </cell>
          <cell r="H122">
            <v>95</v>
          </cell>
          <cell r="I122">
            <v>91</v>
          </cell>
          <cell r="J122">
            <v>61</v>
          </cell>
          <cell r="K122">
            <v>95</v>
          </cell>
          <cell r="L122">
            <v>81</v>
          </cell>
          <cell r="M122">
            <v>171</v>
          </cell>
        </row>
        <row r="123">
          <cell r="A123">
            <v>5177660</v>
          </cell>
          <cell r="B123">
            <v>5112923</v>
          </cell>
          <cell r="C123">
            <v>4410</v>
          </cell>
          <cell r="D123">
            <v>3362953</v>
          </cell>
          <cell r="E123">
            <v>172</v>
          </cell>
          <cell r="F123">
            <v>152</v>
          </cell>
          <cell r="G123">
            <v>148</v>
          </cell>
          <cell r="H123">
            <v>144</v>
          </cell>
          <cell r="I123">
            <v>213</v>
          </cell>
          <cell r="J123">
            <v>183</v>
          </cell>
          <cell r="K123">
            <v>193</v>
          </cell>
          <cell r="L123">
            <v>172</v>
          </cell>
          <cell r="M123">
            <v>174</v>
          </cell>
        </row>
        <row r="124">
          <cell r="A124">
            <v>5180740</v>
          </cell>
          <cell r="B124">
            <v>5114463</v>
          </cell>
          <cell r="C124">
            <v>4410</v>
          </cell>
          <cell r="D124">
            <v>7724833</v>
          </cell>
          <cell r="E124">
            <v>172</v>
          </cell>
          <cell r="F124">
            <v>152</v>
          </cell>
          <cell r="G124">
            <v>148</v>
          </cell>
          <cell r="H124">
            <v>144</v>
          </cell>
          <cell r="I124">
            <v>213</v>
          </cell>
          <cell r="J124">
            <v>183</v>
          </cell>
          <cell r="K124">
            <v>193</v>
          </cell>
          <cell r="L124">
            <v>172</v>
          </cell>
          <cell r="M124">
            <v>245</v>
          </cell>
        </row>
        <row r="125">
          <cell r="A125">
            <v>5180082</v>
          </cell>
          <cell r="B125">
            <v>5114134</v>
          </cell>
          <cell r="C125">
            <v>4410</v>
          </cell>
          <cell r="D125">
            <v>706259</v>
          </cell>
          <cell r="E125">
            <v>233</v>
          </cell>
          <cell r="F125">
            <v>206</v>
          </cell>
          <cell r="G125">
            <v>200</v>
          </cell>
          <cell r="H125">
            <v>189</v>
          </cell>
          <cell r="I125">
            <v>273</v>
          </cell>
          <cell r="J125">
            <v>237</v>
          </cell>
          <cell r="K125">
            <v>193</v>
          </cell>
          <cell r="L125">
            <v>172</v>
          </cell>
          <cell r="M125">
            <v>313</v>
          </cell>
        </row>
        <row r="126">
          <cell r="A126">
            <v>5180760</v>
          </cell>
          <cell r="B126">
            <v>5114473</v>
          </cell>
          <cell r="C126">
            <v>4410</v>
          </cell>
          <cell r="D126">
            <v>3519548</v>
          </cell>
          <cell r="E126">
            <v>185</v>
          </cell>
          <cell r="F126">
            <v>175</v>
          </cell>
          <cell r="G126">
            <v>0</v>
          </cell>
          <cell r="H126">
            <v>143</v>
          </cell>
          <cell r="I126">
            <v>149</v>
          </cell>
          <cell r="J126">
            <v>166</v>
          </cell>
          <cell r="K126">
            <v>167</v>
          </cell>
          <cell r="L126">
            <v>186</v>
          </cell>
          <cell r="M126">
            <v>201</v>
          </cell>
        </row>
        <row r="127">
          <cell r="A127">
            <v>5176208</v>
          </cell>
          <cell r="B127">
            <v>5112197</v>
          </cell>
          <cell r="C127">
            <v>4410</v>
          </cell>
          <cell r="D127">
            <v>3518742</v>
          </cell>
          <cell r="E127">
            <v>172</v>
          </cell>
          <cell r="F127">
            <v>152</v>
          </cell>
          <cell r="G127">
            <v>148</v>
          </cell>
          <cell r="H127">
            <v>90</v>
          </cell>
          <cell r="I127">
            <v>30</v>
          </cell>
          <cell r="J127">
            <v>29</v>
          </cell>
          <cell r="K127">
            <v>21</v>
          </cell>
          <cell r="L127">
            <v>14</v>
          </cell>
          <cell r="M127">
            <v>30</v>
          </cell>
        </row>
        <row r="128">
          <cell r="A128">
            <v>5176292</v>
          </cell>
          <cell r="B128">
            <v>5112239</v>
          </cell>
          <cell r="C128">
            <v>4410</v>
          </cell>
          <cell r="D128">
            <v>10406837</v>
          </cell>
          <cell r="E128">
            <v>123</v>
          </cell>
          <cell r="F128">
            <v>240</v>
          </cell>
          <cell r="G128">
            <v>221</v>
          </cell>
          <cell r="H128">
            <v>203</v>
          </cell>
          <cell r="I128">
            <v>172</v>
          </cell>
          <cell r="J128">
            <v>160</v>
          </cell>
          <cell r="K128">
            <v>177</v>
          </cell>
          <cell r="L128">
            <v>115</v>
          </cell>
          <cell r="M128">
            <v>153</v>
          </cell>
        </row>
        <row r="129">
          <cell r="A129">
            <v>5180204</v>
          </cell>
          <cell r="B129">
            <v>5114195</v>
          </cell>
          <cell r="C129">
            <v>4410</v>
          </cell>
          <cell r="D129">
            <v>10505316</v>
          </cell>
          <cell r="E129">
            <v>177</v>
          </cell>
          <cell r="F129">
            <v>87</v>
          </cell>
          <cell r="G129">
            <v>153</v>
          </cell>
          <cell r="H129">
            <v>165</v>
          </cell>
          <cell r="I129">
            <v>179</v>
          </cell>
          <cell r="J129">
            <v>161</v>
          </cell>
          <cell r="K129">
            <v>167</v>
          </cell>
          <cell r="L129">
            <v>175</v>
          </cell>
          <cell r="M129">
            <v>157</v>
          </cell>
        </row>
        <row r="130">
          <cell r="A130">
            <v>5176704</v>
          </cell>
          <cell r="B130">
            <v>5112445</v>
          </cell>
          <cell r="C130">
            <v>4410</v>
          </cell>
          <cell r="D130">
            <v>6825517</v>
          </cell>
          <cell r="E130">
            <v>327</v>
          </cell>
          <cell r="F130">
            <v>282</v>
          </cell>
          <cell r="G130">
            <v>273</v>
          </cell>
          <cell r="H130">
            <v>268</v>
          </cell>
          <cell r="I130">
            <v>289</v>
          </cell>
          <cell r="J130">
            <v>115</v>
          </cell>
          <cell r="K130">
            <v>152</v>
          </cell>
          <cell r="L130">
            <v>293</v>
          </cell>
          <cell r="M130">
            <v>328</v>
          </cell>
        </row>
        <row r="131">
          <cell r="A131">
            <v>5180206</v>
          </cell>
          <cell r="B131">
            <v>5114196</v>
          </cell>
          <cell r="C131">
            <v>4410</v>
          </cell>
          <cell r="D131">
            <v>156293</v>
          </cell>
          <cell r="E131">
            <v>136</v>
          </cell>
          <cell r="F131">
            <v>142</v>
          </cell>
          <cell r="G131">
            <v>192</v>
          </cell>
          <cell r="H131">
            <v>190</v>
          </cell>
          <cell r="I131">
            <v>206</v>
          </cell>
          <cell r="J131">
            <v>180</v>
          </cell>
          <cell r="K131">
            <v>213</v>
          </cell>
          <cell r="L131">
            <v>219</v>
          </cell>
          <cell r="M131">
            <v>146</v>
          </cell>
        </row>
        <row r="132">
          <cell r="A132">
            <v>5176586</v>
          </cell>
          <cell r="B132">
            <v>5112386</v>
          </cell>
          <cell r="C132">
            <v>4410</v>
          </cell>
          <cell r="D132">
            <v>10274688</v>
          </cell>
          <cell r="E132">
            <v>424</v>
          </cell>
          <cell r="F132">
            <v>384</v>
          </cell>
          <cell r="G132">
            <v>371</v>
          </cell>
          <cell r="H132">
            <v>368</v>
          </cell>
          <cell r="I132">
            <v>383</v>
          </cell>
          <cell r="J132">
            <v>364</v>
          </cell>
          <cell r="K132">
            <v>399</v>
          </cell>
          <cell r="L132">
            <v>995</v>
          </cell>
          <cell r="M132">
            <v>375</v>
          </cell>
        </row>
        <row r="133">
          <cell r="A133">
            <v>5176740</v>
          </cell>
          <cell r="B133">
            <v>5112463</v>
          </cell>
          <cell r="C133">
            <v>4410</v>
          </cell>
          <cell r="D133">
            <v>10280703</v>
          </cell>
          <cell r="E133">
            <v>789</v>
          </cell>
          <cell r="F133">
            <v>691</v>
          </cell>
          <cell r="G133">
            <v>642</v>
          </cell>
          <cell r="H133">
            <v>815</v>
          </cell>
          <cell r="I133">
            <v>751</v>
          </cell>
          <cell r="J133">
            <v>680</v>
          </cell>
          <cell r="K133">
            <v>718</v>
          </cell>
          <cell r="L133">
            <v>683</v>
          </cell>
          <cell r="M133">
            <v>713</v>
          </cell>
        </row>
        <row r="134">
          <cell r="A134">
            <v>5176270</v>
          </cell>
          <cell r="B134">
            <v>5112228</v>
          </cell>
          <cell r="C134">
            <v>4410</v>
          </cell>
          <cell r="D134">
            <v>1534913</v>
          </cell>
          <cell r="E134">
            <v>132</v>
          </cell>
          <cell r="F134">
            <v>116</v>
          </cell>
          <cell r="G134">
            <v>125</v>
          </cell>
          <cell r="H134">
            <v>130</v>
          </cell>
          <cell r="I134">
            <v>137</v>
          </cell>
          <cell r="J134">
            <v>120</v>
          </cell>
          <cell r="K134">
            <v>130</v>
          </cell>
          <cell r="L134">
            <v>121</v>
          </cell>
          <cell r="M134">
            <v>132</v>
          </cell>
        </row>
        <row r="135">
          <cell r="A135">
            <v>5176646</v>
          </cell>
          <cell r="B135">
            <v>5112416</v>
          </cell>
          <cell r="C135">
            <v>4410</v>
          </cell>
          <cell r="D135">
            <v>1789739</v>
          </cell>
          <cell r="E135">
            <v>179</v>
          </cell>
          <cell r="F135">
            <v>150</v>
          </cell>
          <cell r="G135">
            <v>0</v>
          </cell>
          <cell r="H135">
            <v>208</v>
          </cell>
          <cell r="I135">
            <v>227</v>
          </cell>
          <cell r="J135">
            <v>153</v>
          </cell>
          <cell r="K135">
            <v>156</v>
          </cell>
          <cell r="L135">
            <v>141</v>
          </cell>
          <cell r="M135">
            <v>150</v>
          </cell>
        </row>
        <row r="136">
          <cell r="A136">
            <v>5176690</v>
          </cell>
          <cell r="B136">
            <v>5112438</v>
          </cell>
          <cell r="C136">
            <v>4410</v>
          </cell>
          <cell r="D136">
            <v>1676012</v>
          </cell>
          <cell r="E136">
            <v>329</v>
          </cell>
          <cell r="F136">
            <v>290</v>
          </cell>
          <cell r="G136">
            <v>294</v>
          </cell>
          <cell r="H136">
            <v>311</v>
          </cell>
          <cell r="I136">
            <v>300</v>
          </cell>
          <cell r="J136">
            <v>274</v>
          </cell>
          <cell r="K136">
            <v>318</v>
          </cell>
          <cell r="L136">
            <v>277</v>
          </cell>
          <cell r="M136">
            <v>298</v>
          </cell>
        </row>
        <row r="137">
          <cell r="A137">
            <v>5176000</v>
          </cell>
          <cell r="B137">
            <v>5112093</v>
          </cell>
          <cell r="C137">
            <v>4410</v>
          </cell>
          <cell r="D137">
            <v>1676013</v>
          </cell>
          <cell r="E137">
            <v>198</v>
          </cell>
          <cell r="F137">
            <v>174</v>
          </cell>
          <cell r="G137">
            <v>204</v>
          </cell>
          <cell r="H137">
            <v>177</v>
          </cell>
          <cell r="I137">
            <v>192</v>
          </cell>
          <cell r="J137">
            <v>174</v>
          </cell>
          <cell r="K137">
            <v>182</v>
          </cell>
          <cell r="L137">
            <v>178</v>
          </cell>
          <cell r="M137">
            <v>199</v>
          </cell>
        </row>
        <row r="138">
          <cell r="A138">
            <v>5180838</v>
          </cell>
          <cell r="B138">
            <v>5114512</v>
          </cell>
          <cell r="C138">
            <v>4410</v>
          </cell>
          <cell r="D138">
            <v>1618054</v>
          </cell>
          <cell r="E138">
            <v>398</v>
          </cell>
          <cell r="F138">
            <v>355</v>
          </cell>
          <cell r="G138">
            <v>369</v>
          </cell>
          <cell r="H138">
            <v>357</v>
          </cell>
          <cell r="I138">
            <v>293</v>
          </cell>
          <cell r="J138">
            <v>432</v>
          </cell>
          <cell r="K138">
            <v>352</v>
          </cell>
          <cell r="L138">
            <v>333</v>
          </cell>
          <cell r="M138">
            <v>356</v>
          </cell>
        </row>
        <row r="139">
          <cell r="A139">
            <v>5177594</v>
          </cell>
          <cell r="B139">
            <v>5112890</v>
          </cell>
          <cell r="C139">
            <v>4410</v>
          </cell>
          <cell r="D139">
            <v>1449652</v>
          </cell>
          <cell r="E139">
            <v>148</v>
          </cell>
          <cell r="F139">
            <v>117</v>
          </cell>
          <cell r="G139">
            <v>130</v>
          </cell>
          <cell r="H139">
            <v>125</v>
          </cell>
          <cell r="I139">
            <v>142</v>
          </cell>
          <cell r="J139">
            <v>145</v>
          </cell>
          <cell r="K139">
            <v>138</v>
          </cell>
          <cell r="L139">
            <v>139</v>
          </cell>
          <cell r="M139">
            <v>163</v>
          </cell>
        </row>
        <row r="140">
          <cell r="A140">
            <v>5180820</v>
          </cell>
          <cell r="B140">
            <v>5114503</v>
          </cell>
          <cell r="C140">
            <v>4410</v>
          </cell>
          <cell r="D140">
            <v>1530241</v>
          </cell>
          <cell r="E140">
            <v>339</v>
          </cell>
          <cell r="F140">
            <v>202</v>
          </cell>
          <cell r="G140">
            <v>257</v>
          </cell>
          <cell r="H140">
            <v>216</v>
          </cell>
          <cell r="I140">
            <v>239</v>
          </cell>
          <cell r="J140">
            <v>226</v>
          </cell>
          <cell r="K140">
            <v>247</v>
          </cell>
          <cell r="L140">
            <v>243</v>
          </cell>
          <cell r="M140">
            <v>271</v>
          </cell>
        </row>
        <row r="141">
          <cell r="A141">
            <v>5180684</v>
          </cell>
          <cell r="B141">
            <v>5114435</v>
          </cell>
          <cell r="C141">
            <v>4410</v>
          </cell>
          <cell r="D141">
            <v>1618049</v>
          </cell>
          <cell r="E141">
            <v>0</v>
          </cell>
          <cell r="F141">
            <v>0</v>
          </cell>
          <cell r="G141">
            <v>0</v>
          </cell>
          <cell r="H141">
            <v>121</v>
          </cell>
          <cell r="I141">
            <v>130</v>
          </cell>
          <cell r="J141">
            <v>134</v>
          </cell>
          <cell r="K141">
            <v>163</v>
          </cell>
          <cell r="L141">
            <v>167</v>
          </cell>
          <cell r="M141">
            <v>181</v>
          </cell>
        </row>
        <row r="142">
          <cell r="A142">
            <v>5180272</v>
          </cell>
          <cell r="B142">
            <v>5114229</v>
          </cell>
          <cell r="C142">
            <v>4410</v>
          </cell>
          <cell r="D142">
            <v>3728582</v>
          </cell>
          <cell r="E142">
            <v>322</v>
          </cell>
          <cell r="F142">
            <v>290</v>
          </cell>
          <cell r="G142">
            <v>307</v>
          </cell>
          <cell r="H142">
            <v>313</v>
          </cell>
          <cell r="I142">
            <v>307</v>
          </cell>
          <cell r="J142">
            <v>280</v>
          </cell>
          <cell r="K142">
            <v>289</v>
          </cell>
          <cell r="L142">
            <v>358</v>
          </cell>
          <cell r="M142">
            <v>296</v>
          </cell>
        </row>
        <row r="143">
          <cell r="A143">
            <v>5180180</v>
          </cell>
          <cell r="B143">
            <v>5114183</v>
          </cell>
          <cell r="C143">
            <v>4410</v>
          </cell>
          <cell r="D143">
            <v>6825282</v>
          </cell>
          <cell r="E143">
            <v>169</v>
          </cell>
          <cell r="F143">
            <v>182</v>
          </cell>
          <cell r="G143">
            <v>193</v>
          </cell>
          <cell r="H143">
            <v>184</v>
          </cell>
          <cell r="I143">
            <v>192</v>
          </cell>
          <cell r="J143">
            <v>172</v>
          </cell>
          <cell r="K143">
            <v>178</v>
          </cell>
          <cell r="L143">
            <v>188</v>
          </cell>
          <cell r="M143">
            <v>210</v>
          </cell>
        </row>
        <row r="144">
          <cell r="A144">
            <v>5180102</v>
          </cell>
          <cell r="B144">
            <v>5114144</v>
          </cell>
          <cell r="C144">
            <v>4410</v>
          </cell>
          <cell r="D144">
            <v>3726330</v>
          </cell>
          <cell r="E144">
            <v>51</v>
          </cell>
          <cell r="F144">
            <v>32</v>
          </cell>
          <cell r="G144">
            <v>50</v>
          </cell>
          <cell r="H144">
            <v>104</v>
          </cell>
          <cell r="I144">
            <v>250</v>
          </cell>
          <cell r="J144">
            <v>123</v>
          </cell>
          <cell r="K144">
            <v>109</v>
          </cell>
          <cell r="L144">
            <v>146</v>
          </cell>
          <cell r="M144">
            <v>130</v>
          </cell>
        </row>
        <row r="145">
          <cell r="A145">
            <v>5177618</v>
          </cell>
          <cell r="B145">
            <v>5112902</v>
          </cell>
          <cell r="C145">
            <v>4410</v>
          </cell>
          <cell r="D145">
            <v>1751544</v>
          </cell>
          <cell r="E145">
            <v>134</v>
          </cell>
          <cell r="F145">
            <v>115</v>
          </cell>
          <cell r="G145">
            <v>113</v>
          </cell>
          <cell r="H145">
            <v>104</v>
          </cell>
          <cell r="I145">
            <v>112</v>
          </cell>
          <cell r="J145">
            <v>99</v>
          </cell>
          <cell r="K145">
            <v>107</v>
          </cell>
          <cell r="L145">
            <v>105</v>
          </cell>
          <cell r="M145">
            <v>115</v>
          </cell>
        </row>
        <row r="146">
          <cell r="A146">
            <v>5177682</v>
          </cell>
          <cell r="B146">
            <v>5112934</v>
          </cell>
          <cell r="C146">
            <v>4410</v>
          </cell>
          <cell r="D146">
            <v>3741528</v>
          </cell>
          <cell r="E146">
            <v>39</v>
          </cell>
          <cell r="F146">
            <v>62</v>
          </cell>
          <cell r="G146">
            <v>41</v>
          </cell>
          <cell r="H146">
            <v>60</v>
          </cell>
          <cell r="I146">
            <v>77</v>
          </cell>
          <cell r="J146">
            <v>84</v>
          </cell>
          <cell r="K146">
            <v>83</v>
          </cell>
          <cell r="L146">
            <v>82</v>
          </cell>
          <cell r="M146">
            <v>87</v>
          </cell>
        </row>
        <row r="147">
          <cell r="A147">
            <v>5179492</v>
          </cell>
          <cell r="B147">
            <v>5113839</v>
          </cell>
          <cell r="C147">
            <v>4410</v>
          </cell>
          <cell r="D147">
            <v>4748384</v>
          </cell>
          <cell r="E147">
            <v>198</v>
          </cell>
          <cell r="F147">
            <v>178</v>
          </cell>
          <cell r="G147">
            <v>171</v>
          </cell>
          <cell r="H147">
            <v>176</v>
          </cell>
          <cell r="I147">
            <v>187</v>
          </cell>
          <cell r="J147">
            <v>164</v>
          </cell>
          <cell r="K147">
            <v>204</v>
          </cell>
          <cell r="L147">
            <v>184</v>
          </cell>
          <cell r="M147">
            <v>191</v>
          </cell>
        </row>
        <row r="148">
          <cell r="A148">
            <v>5179376</v>
          </cell>
          <cell r="B148">
            <v>5113781</v>
          </cell>
          <cell r="C148">
            <v>4410</v>
          </cell>
          <cell r="D148">
            <v>4747818</v>
          </cell>
          <cell r="E148">
            <v>641</v>
          </cell>
          <cell r="F148">
            <v>321</v>
          </cell>
          <cell r="G148">
            <v>319</v>
          </cell>
          <cell r="H148">
            <v>319</v>
          </cell>
          <cell r="I148">
            <v>337</v>
          </cell>
          <cell r="J148">
            <v>10</v>
          </cell>
          <cell r="K148">
            <v>0</v>
          </cell>
          <cell r="L148">
            <v>232</v>
          </cell>
          <cell r="M148">
            <v>1514</v>
          </cell>
        </row>
        <row r="149">
          <cell r="A149">
            <v>5176314</v>
          </cell>
          <cell r="B149">
            <v>5112250</v>
          </cell>
          <cell r="C149">
            <v>4410</v>
          </cell>
          <cell r="D149">
            <v>6823138</v>
          </cell>
          <cell r="E149">
            <v>61</v>
          </cell>
          <cell r="F149">
            <v>74</v>
          </cell>
          <cell r="G149">
            <v>57</v>
          </cell>
          <cell r="H149">
            <v>31</v>
          </cell>
          <cell r="I149">
            <v>35</v>
          </cell>
          <cell r="J149">
            <v>47</v>
          </cell>
          <cell r="K149">
            <v>59</v>
          </cell>
          <cell r="L149">
            <v>69</v>
          </cell>
          <cell r="M149">
            <v>55</v>
          </cell>
        </row>
        <row r="150">
          <cell r="A150">
            <v>5176250</v>
          </cell>
          <cell r="B150">
            <v>5112218</v>
          </cell>
          <cell r="C150">
            <v>4410</v>
          </cell>
          <cell r="D150">
            <v>6824774</v>
          </cell>
          <cell r="E150">
            <v>236</v>
          </cell>
          <cell r="F150">
            <v>382</v>
          </cell>
          <cell r="G150">
            <v>169</v>
          </cell>
          <cell r="H150">
            <v>163</v>
          </cell>
          <cell r="I150">
            <v>175</v>
          </cell>
          <cell r="J150">
            <v>189</v>
          </cell>
          <cell r="K150">
            <v>192</v>
          </cell>
          <cell r="L150">
            <v>198</v>
          </cell>
          <cell r="M150">
            <v>198</v>
          </cell>
        </row>
        <row r="151">
          <cell r="A151">
            <v>5176148</v>
          </cell>
          <cell r="B151">
            <v>5112167</v>
          </cell>
          <cell r="C151">
            <v>4410</v>
          </cell>
          <cell r="D151">
            <v>3725262</v>
          </cell>
          <cell r="E151">
            <v>293</v>
          </cell>
          <cell r="F151">
            <v>492</v>
          </cell>
          <cell r="G151">
            <v>260</v>
          </cell>
          <cell r="H151">
            <v>254</v>
          </cell>
          <cell r="I151">
            <v>278</v>
          </cell>
          <cell r="J151">
            <v>252</v>
          </cell>
          <cell r="K151">
            <v>262</v>
          </cell>
          <cell r="L151">
            <v>268</v>
          </cell>
          <cell r="M151">
            <v>221</v>
          </cell>
        </row>
        <row r="152">
          <cell r="A152">
            <v>5176628</v>
          </cell>
          <cell r="B152">
            <v>5112407</v>
          </cell>
          <cell r="C152">
            <v>4410</v>
          </cell>
          <cell r="D152">
            <v>6822581</v>
          </cell>
          <cell r="E152">
            <v>172</v>
          </cell>
          <cell r="F152">
            <v>151</v>
          </cell>
          <cell r="G152">
            <v>144</v>
          </cell>
          <cell r="H152">
            <v>156</v>
          </cell>
          <cell r="I152">
            <v>171</v>
          </cell>
          <cell r="J152">
            <v>135</v>
          </cell>
          <cell r="K152">
            <v>168</v>
          </cell>
          <cell r="L152">
            <v>166</v>
          </cell>
          <cell r="M152">
            <v>177</v>
          </cell>
        </row>
        <row r="153">
          <cell r="A153">
            <v>5176086</v>
          </cell>
          <cell r="B153">
            <v>5112136</v>
          </cell>
          <cell r="C153">
            <v>4410</v>
          </cell>
          <cell r="D153">
            <v>3730937</v>
          </cell>
          <cell r="E153">
            <v>44</v>
          </cell>
          <cell r="F153">
            <v>36</v>
          </cell>
          <cell r="G153">
            <v>36</v>
          </cell>
          <cell r="H153">
            <v>38</v>
          </cell>
          <cell r="I153">
            <v>40</v>
          </cell>
          <cell r="J153">
            <v>39</v>
          </cell>
          <cell r="K153">
            <v>40</v>
          </cell>
          <cell r="L153">
            <v>31</v>
          </cell>
          <cell r="M153">
            <v>37</v>
          </cell>
        </row>
        <row r="154">
          <cell r="A154">
            <v>5176022</v>
          </cell>
          <cell r="B154">
            <v>5112104</v>
          </cell>
          <cell r="C154">
            <v>4410</v>
          </cell>
          <cell r="D154">
            <v>6825074</v>
          </cell>
          <cell r="E154">
            <v>181</v>
          </cell>
          <cell r="F154">
            <v>138</v>
          </cell>
          <cell r="G154">
            <v>147</v>
          </cell>
          <cell r="H154">
            <v>150</v>
          </cell>
          <cell r="I154">
            <v>165</v>
          </cell>
          <cell r="J154">
            <v>167</v>
          </cell>
          <cell r="K154">
            <v>154</v>
          </cell>
          <cell r="L154">
            <v>139</v>
          </cell>
          <cell r="M154">
            <v>157</v>
          </cell>
        </row>
        <row r="155">
          <cell r="A155">
            <v>5175978</v>
          </cell>
          <cell r="B155">
            <v>5112082</v>
          </cell>
          <cell r="C155">
            <v>4410</v>
          </cell>
          <cell r="D155">
            <v>1753062</v>
          </cell>
          <cell r="E155">
            <v>184</v>
          </cell>
          <cell r="F155">
            <v>160</v>
          </cell>
          <cell r="G155">
            <v>199</v>
          </cell>
          <cell r="H155">
            <v>160</v>
          </cell>
          <cell r="I155">
            <v>158</v>
          </cell>
          <cell r="J155">
            <v>170</v>
          </cell>
          <cell r="K155">
            <v>189</v>
          </cell>
          <cell r="L155">
            <v>214</v>
          </cell>
          <cell r="M155">
            <v>211</v>
          </cell>
        </row>
        <row r="156">
          <cell r="A156">
            <v>5180228</v>
          </cell>
          <cell r="B156">
            <v>5114207</v>
          </cell>
          <cell r="C156">
            <v>4410</v>
          </cell>
          <cell r="D156">
            <v>6824208</v>
          </cell>
          <cell r="E156">
            <v>290</v>
          </cell>
          <cell r="F156">
            <v>103</v>
          </cell>
          <cell r="G156">
            <v>252</v>
          </cell>
          <cell r="H156">
            <v>47</v>
          </cell>
          <cell r="I156">
            <v>134</v>
          </cell>
          <cell r="J156">
            <v>150</v>
          </cell>
          <cell r="K156">
            <v>20</v>
          </cell>
          <cell r="L156">
            <v>155</v>
          </cell>
          <cell r="M156">
            <v>297</v>
          </cell>
        </row>
        <row r="157">
          <cell r="A157">
            <v>5180142</v>
          </cell>
          <cell r="B157">
            <v>5114164</v>
          </cell>
          <cell r="C157">
            <v>4410</v>
          </cell>
          <cell r="D157">
            <v>3725862</v>
          </cell>
          <cell r="E157">
            <v>138</v>
          </cell>
          <cell r="F157">
            <v>84</v>
          </cell>
          <cell r="G157">
            <v>124</v>
          </cell>
          <cell r="H157">
            <v>112</v>
          </cell>
          <cell r="I157">
            <v>147</v>
          </cell>
          <cell r="J157">
            <v>63</v>
          </cell>
          <cell r="K157">
            <v>117</v>
          </cell>
          <cell r="L157">
            <v>122</v>
          </cell>
          <cell r="M157">
            <v>130</v>
          </cell>
        </row>
        <row r="158">
          <cell r="A158">
            <v>5177576</v>
          </cell>
          <cell r="B158">
            <v>5112881</v>
          </cell>
          <cell r="C158">
            <v>4410</v>
          </cell>
          <cell r="D158">
            <v>3730999</v>
          </cell>
          <cell r="E158">
            <v>41</v>
          </cell>
          <cell r="F158">
            <v>38</v>
          </cell>
          <cell r="G158">
            <v>38</v>
          </cell>
          <cell r="H158">
            <v>38</v>
          </cell>
          <cell r="I158">
            <v>35</v>
          </cell>
          <cell r="J158">
            <v>40</v>
          </cell>
          <cell r="K158">
            <v>40</v>
          </cell>
          <cell r="L158">
            <v>40</v>
          </cell>
          <cell r="M158">
            <v>64</v>
          </cell>
        </row>
        <row r="159">
          <cell r="A159">
            <v>5176376</v>
          </cell>
          <cell r="B159">
            <v>5112281</v>
          </cell>
          <cell r="C159">
            <v>4410</v>
          </cell>
          <cell r="D159">
            <v>3729618</v>
          </cell>
          <cell r="E159">
            <v>200</v>
          </cell>
          <cell r="F159">
            <v>47</v>
          </cell>
          <cell r="G159">
            <v>18</v>
          </cell>
          <cell r="H159">
            <v>143</v>
          </cell>
          <cell r="I159">
            <v>168</v>
          </cell>
          <cell r="J159">
            <v>174</v>
          </cell>
          <cell r="K159">
            <v>195</v>
          </cell>
          <cell r="L159">
            <v>200</v>
          </cell>
          <cell r="M159">
            <v>221</v>
          </cell>
        </row>
        <row r="160">
          <cell r="A160">
            <v>5176332</v>
          </cell>
          <cell r="B160">
            <v>5112259</v>
          </cell>
          <cell r="C160">
            <v>4410</v>
          </cell>
          <cell r="D160">
            <v>6824288</v>
          </cell>
          <cell r="E160">
            <v>76</v>
          </cell>
          <cell r="F160">
            <v>57</v>
          </cell>
          <cell r="G160">
            <v>52</v>
          </cell>
          <cell r="H160">
            <v>53</v>
          </cell>
          <cell r="I160">
            <v>47</v>
          </cell>
          <cell r="J160">
            <v>42</v>
          </cell>
          <cell r="K160">
            <v>42</v>
          </cell>
          <cell r="L160">
            <v>37</v>
          </cell>
          <cell r="M160">
            <v>80</v>
          </cell>
        </row>
        <row r="161">
          <cell r="A161">
            <v>5176044</v>
          </cell>
          <cell r="B161">
            <v>5112115</v>
          </cell>
          <cell r="C161">
            <v>4410</v>
          </cell>
          <cell r="D161">
            <v>3725899</v>
          </cell>
          <cell r="E161">
            <v>139</v>
          </cell>
          <cell r="F161">
            <v>92</v>
          </cell>
          <cell r="G161">
            <v>71</v>
          </cell>
          <cell r="H161">
            <v>104</v>
          </cell>
          <cell r="I161">
            <v>88</v>
          </cell>
          <cell r="J161">
            <v>89</v>
          </cell>
          <cell r="K161">
            <v>90</v>
          </cell>
          <cell r="L161">
            <v>109</v>
          </cell>
          <cell r="M161">
            <v>184</v>
          </cell>
        </row>
        <row r="162">
          <cell r="A162">
            <v>5176230</v>
          </cell>
          <cell r="B162">
            <v>5112208</v>
          </cell>
          <cell r="C162">
            <v>4410</v>
          </cell>
          <cell r="D162">
            <v>3730484</v>
          </cell>
          <cell r="E162">
            <v>125</v>
          </cell>
          <cell r="F162">
            <v>114</v>
          </cell>
          <cell r="G162">
            <v>124</v>
          </cell>
          <cell r="H162">
            <v>57</v>
          </cell>
          <cell r="I162">
            <v>136</v>
          </cell>
          <cell r="J162">
            <v>221</v>
          </cell>
          <cell r="K162">
            <v>320</v>
          </cell>
          <cell r="L162">
            <v>270</v>
          </cell>
          <cell r="M162">
            <v>174</v>
          </cell>
        </row>
        <row r="163">
          <cell r="A163">
            <v>5176606</v>
          </cell>
          <cell r="B163">
            <v>5112396</v>
          </cell>
          <cell r="C163">
            <v>4410</v>
          </cell>
          <cell r="D163">
            <v>3725280</v>
          </cell>
          <cell r="E163">
            <v>78</v>
          </cell>
          <cell r="F163">
            <v>64</v>
          </cell>
          <cell r="G163">
            <v>66</v>
          </cell>
          <cell r="H163">
            <v>64</v>
          </cell>
          <cell r="I163">
            <v>67</v>
          </cell>
          <cell r="J163">
            <v>65</v>
          </cell>
          <cell r="K163">
            <v>69</v>
          </cell>
          <cell r="L163">
            <v>66</v>
          </cell>
          <cell r="M163">
            <v>79</v>
          </cell>
        </row>
        <row r="164">
          <cell r="A164">
            <v>5176668</v>
          </cell>
          <cell r="B164">
            <v>5112427</v>
          </cell>
          <cell r="C164">
            <v>4410</v>
          </cell>
          <cell r="D164">
            <v>3729033</v>
          </cell>
          <cell r="E164">
            <v>64</v>
          </cell>
          <cell r="F164">
            <v>54</v>
          </cell>
          <cell r="G164">
            <v>61</v>
          </cell>
          <cell r="H164">
            <v>64</v>
          </cell>
          <cell r="I164">
            <v>65</v>
          </cell>
          <cell r="J164">
            <v>54</v>
          </cell>
          <cell r="K164">
            <v>46</v>
          </cell>
          <cell r="L164">
            <v>47</v>
          </cell>
          <cell r="M164">
            <v>63</v>
          </cell>
        </row>
        <row r="165">
          <cell r="A165">
            <v>5180060</v>
          </cell>
          <cell r="B165">
            <v>5114123</v>
          </cell>
          <cell r="C165">
            <v>4410</v>
          </cell>
          <cell r="D165">
            <v>7286533</v>
          </cell>
          <cell r="E165">
            <v>212</v>
          </cell>
          <cell r="F165">
            <v>159</v>
          </cell>
          <cell r="G165">
            <v>151</v>
          </cell>
          <cell r="H165">
            <v>157</v>
          </cell>
          <cell r="I165">
            <v>173</v>
          </cell>
          <cell r="J165">
            <v>160</v>
          </cell>
          <cell r="K165">
            <v>178</v>
          </cell>
          <cell r="L165">
            <v>169</v>
          </cell>
          <cell r="M165">
            <v>156</v>
          </cell>
        </row>
        <row r="166">
          <cell r="A166">
            <v>5176398</v>
          </cell>
          <cell r="B166">
            <v>5112292</v>
          </cell>
          <cell r="C166">
            <v>4410</v>
          </cell>
          <cell r="D166">
            <v>7118122</v>
          </cell>
          <cell r="E166">
            <v>151</v>
          </cell>
          <cell r="F166">
            <v>55</v>
          </cell>
          <cell r="G166">
            <v>60</v>
          </cell>
          <cell r="H166">
            <v>85</v>
          </cell>
          <cell r="I166">
            <v>94</v>
          </cell>
          <cell r="J166">
            <v>109</v>
          </cell>
          <cell r="K166">
            <v>103</v>
          </cell>
          <cell r="L166">
            <v>86</v>
          </cell>
          <cell r="M166">
            <v>113</v>
          </cell>
        </row>
        <row r="167">
          <cell r="A167">
            <v>5176354</v>
          </cell>
          <cell r="B167">
            <v>5112270</v>
          </cell>
          <cell r="C167">
            <v>4410</v>
          </cell>
          <cell r="D167">
            <v>7105367</v>
          </cell>
          <cell r="E167">
            <v>181</v>
          </cell>
          <cell r="F167">
            <v>164</v>
          </cell>
          <cell r="G167">
            <v>0</v>
          </cell>
          <cell r="H167">
            <v>0</v>
          </cell>
          <cell r="I167">
            <v>72</v>
          </cell>
          <cell r="J167">
            <v>109</v>
          </cell>
          <cell r="K167">
            <v>109</v>
          </cell>
          <cell r="L167">
            <v>108</v>
          </cell>
          <cell r="M167">
            <v>139</v>
          </cell>
        </row>
        <row r="168">
          <cell r="A168">
            <v>5176108</v>
          </cell>
          <cell r="B168">
            <v>5112147</v>
          </cell>
          <cell r="C168">
            <v>4410</v>
          </cell>
          <cell r="D168">
            <v>7096028</v>
          </cell>
          <cell r="E168">
            <v>55</v>
          </cell>
          <cell r="F168">
            <v>63</v>
          </cell>
          <cell r="G168">
            <v>55</v>
          </cell>
          <cell r="H168">
            <v>49</v>
          </cell>
          <cell r="I168">
            <v>60</v>
          </cell>
          <cell r="J168">
            <v>80</v>
          </cell>
          <cell r="K168">
            <v>68</v>
          </cell>
          <cell r="L168">
            <v>58</v>
          </cell>
          <cell r="M168">
            <v>77</v>
          </cell>
        </row>
        <row r="169">
          <cell r="A169">
            <v>5176720</v>
          </cell>
          <cell r="B169">
            <v>5112453</v>
          </cell>
          <cell r="C169">
            <v>4410</v>
          </cell>
          <cell r="D169">
            <v>7724672</v>
          </cell>
          <cell r="E169">
            <v>253</v>
          </cell>
          <cell r="F169">
            <v>224</v>
          </cell>
          <cell r="G169">
            <v>230</v>
          </cell>
          <cell r="H169">
            <v>218</v>
          </cell>
          <cell r="I169">
            <v>210</v>
          </cell>
          <cell r="J169">
            <v>195</v>
          </cell>
          <cell r="K169">
            <v>250</v>
          </cell>
          <cell r="L169">
            <v>226</v>
          </cell>
          <cell r="M169">
            <v>210</v>
          </cell>
        </row>
        <row r="170">
          <cell r="A170">
            <v>5175956</v>
          </cell>
          <cell r="B170">
            <v>5112071</v>
          </cell>
          <cell r="C170">
            <v>4410</v>
          </cell>
          <cell r="D170">
            <v>7083034</v>
          </cell>
          <cell r="E170">
            <v>282</v>
          </cell>
          <cell r="F170">
            <v>251</v>
          </cell>
          <cell r="G170">
            <v>263</v>
          </cell>
          <cell r="H170">
            <v>307</v>
          </cell>
          <cell r="I170">
            <v>306</v>
          </cell>
          <cell r="J170">
            <v>264</v>
          </cell>
          <cell r="K170">
            <v>289</v>
          </cell>
          <cell r="L170">
            <v>823</v>
          </cell>
          <cell r="M170">
            <v>336</v>
          </cell>
        </row>
        <row r="171">
          <cell r="A171">
            <v>5179898</v>
          </cell>
          <cell r="B171">
            <v>5114042</v>
          </cell>
          <cell r="C171">
            <v>4410</v>
          </cell>
          <cell r="D171">
            <v>7095986</v>
          </cell>
          <cell r="E171">
            <v>207</v>
          </cell>
          <cell r="F171">
            <v>185</v>
          </cell>
          <cell r="G171">
            <v>198</v>
          </cell>
          <cell r="H171">
            <v>198</v>
          </cell>
          <cell r="I171">
            <v>159</v>
          </cell>
          <cell r="J171">
            <v>166</v>
          </cell>
          <cell r="K171">
            <v>174</v>
          </cell>
          <cell r="L171">
            <v>169</v>
          </cell>
          <cell r="M171">
            <v>197</v>
          </cell>
        </row>
        <row r="172">
          <cell r="A172">
            <v>5176066</v>
          </cell>
          <cell r="B172">
            <v>5112126</v>
          </cell>
          <cell r="C172">
            <v>4410</v>
          </cell>
          <cell r="D172">
            <v>7117603</v>
          </cell>
          <cell r="E172">
            <v>98</v>
          </cell>
          <cell r="F172">
            <v>73</v>
          </cell>
          <cell r="G172">
            <v>97</v>
          </cell>
          <cell r="H172">
            <v>86</v>
          </cell>
          <cell r="I172">
            <v>90</v>
          </cell>
          <cell r="J172">
            <v>75</v>
          </cell>
          <cell r="K172">
            <v>76</v>
          </cell>
          <cell r="L172">
            <v>77</v>
          </cell>
          <cell r="M172">
            <v>122</v>
          </cell>
        </row>
        <row r="173">
          <cell r="A173">
            <v>5180778</v>
          </cell>
          <cell r="B173">
            <v>5114482</v>
          </cell>
          <cell r="C173">
            <v>4410</v>
          </cell>
          <cell r="D173">
            <v>7686180</v>
          </cell>
          <cell r="E173">
            <v>250</v>
          </cell>
          <cell r="F173">
            <v>171</v>
          </cell>
          <cell r="G173">
            <v>120</v>
          </cell>
          <cell r="H173">
            <v>133</v>
          </cell>
          <cell r="I173">
            <v>184</v>
          </cell>
          <cell r="J173">
            <v>201</v>
          </cell>
          <cell r="K173">
            <v>194</v>
          </cell>
          <cell r="L173">
            <v>171</v>
          </cell>
          <cell r="M173">
            <v>217</v>
          </cell>
        </row>
        <row r="174">
          <cell r="A174">
            <v>5176170</v>
          </cell>
          <cell r="B174">
            <v>5112178</v>
          </cell>
          <cell r="C174">
            <v>4410</v>
          </cell>
          <cell r="D174">
            <v>6829880</v>
          </cell>
          <cell r="E174">
            <v>165</v>
          </cell>
          <cell r="F174">
            <v>28</v>
          </cell>
          <cell r="G174">
            <v>133</v>
          </cell>
          <cell r="H174">
            <v>148</v>
          </cell>
          <cell r="I174">
            <v>149</v>
          </cell>
          <cell r="J174">
            <v>172</v>
          </cell>
          <cell r="K174">
            <v>172</v>
          </cell>
          <cell r="L174">
            <v>146</v>
          </cell>
          <cell r="M174">
            <v>156</v>
          </cell>
        </row>
        <row r="175">
          <cell r="A175">
            <v>5180124</v>
          </cell>
          <cell r="B175">
            <v>5114155</v>
          </cell>
          <cell r="C175">
            <v>4410</v>
          </cell>
          <cell r="D175">
            <v>15960505</v>
          </cell>
          <cell r="E175">
            <v>124</v>
          </cell>
          <cell r="F175">
            <v>38</v>
          </cell>
          <cell r="G175">
            <v>92</v>
          </cell>
          <cell r="H175">
            <v>0</v>
          </cell>
          <cell r="I175">
            <v>28</v>
          </cell>
          <cell r="J175">
            <v>109</v>
          </cell>
          <cell r="K175">
            <v>127</v>
          </cell>
          <cell r="L175">
            <v>118</v>
          </cell>
          <cell r="M175">
            <v>124</v>
          </cell>
        </row>
        <row r="176">
          <cell r="A176">
            <v>5176126</v>
          </cell>
          <cell r="B176">
            <v>5112156</v>
          </cell>
          <cell r="C176">
            <v>4410</v>
          </cell>
          <cell r="D176">
            <v>15961010</v>
          </cell>
          <cell r="E176">
            <v>220</v>
          </cell>
          <cell r="F176">
            <v>225</v>
          </cell>
          <cell r="G176">
            <v>211</v>
          </cell>
          <cell r="H176">
            <v>232</v>
          </cell>
          <cell r="I176">
            <v>69</v>
          </cell>
          <cell r="J176">
            <v>115</v>
          </cell>
          <cell r="K176">
            <v>114</v>
          </cell>
          <cell r="L176">
            <v>119</v>
          </cell>
          <cell r="M176">
            <v>116</v>
          </cell>
        </row>
        <row r="177">
          <cell r="A177">
            <v>5176702</v>
          </cell>
          <cell r="B177">
            <v>5112444</v>
          </cell>
          <cell r="C177">
            <v>4410</v>
          </cell>
          <cell r="D177">
            <v>15960585</v>
          </cell>
          <cell r="E177">
            <v>175</v>
          </cell>
          <cell r="F177">
            <v>144</v>
          </cell>
          <cell r="G177">
            <v>162</v>
          </cell>
          <cell r="H177">
            <v>188</v>
          </cell>
          <cell r="I177">
            <v>196</v>
          </cell>
          <cell r="J177">
            <v>168</v>
          </cell>
          <cell r="K177">
            <v>171</v>
          </cell>
          <cell r="L177">
            <v>172</v>
          </cell>
          <cell r="M177">
            <v>178</v>
          </cell>
        </row>
        <row r="178">
          <cell r="A178">
            <v>5176484</v>
          </cell>
          <cell r="B178">
            <v>5112335</v>
          </cell>
          <cell r="C178">
            <v>4410</v>
          </cell>
          <cell r="D178">
            <v>15961070</v>
          </cell>
          <cell r="E178">
            <v>173</v>
          </cell>
          <cell r="F178">
            <v>136</v>
          </cell>
          <cell r="G178">
            <v>149</v>
          </cell>
          <cell r="H178">
            <v>150</v>
          </cell>
          <cell r="I178">
            <v>160</v>
          </cell>
          <cell r="J178">
            <v>150</v>
          </cell>
          <cell r="K178">
            <v>156</v>
          </cell>
          <cell r="L178">
            <v>167</v>
          </cell>
          <cell r="M178">
            <v>179</v>
          </cell>
        </row>
        <row r="179">
          <cell r="A179">
            <v>5177640</v>
          </cell>
          <cell r="B179">
            <v>5112913</v>
          </cell>
          <cell r="C179">
            <v>4410</v>
          </cell>
          <cell r="D179">
            <v>706227</v>
          </cell>
          <cell r="E179">
            <v>177</v>
          </cell>
          <cell r="F179">
            <v>153</v>
          </cell>
          <cell r="G179">
            <v>159</v>
          </cell>
          <cell r="H179">
            <v>131</v>
          </cell>
          <cell r="I179">
            <v>148</v>
          </cell>
          <cell r="J179">
            <v>143</v>
          </cell>
          <cell r="K179">
            <v>164</v>
          </cell>
          <cell r="L179">
            <v>153</v>
          </cell>
          <cell r="M179">
            <v>159</v>
          </cell>
        </row>
        <row r="180">
          <cell r="A180">
            <v>5176566</v>
          </cell>
          <cell r="B180">
            <v>5112376</v>
          </cell>
          <cell r="C180">
            <v>4410</v>
          </cell>
          <cell r="D180">
            <v>442299</v>
          </cell>
          <cell r="E180">
            <v>248</v>
          </cell>
          <cell r="F180">
            <v>201</v>
          </cell>
          <cell r="G180">
            <v>191</v>
          </cell>
          <cell r="H180">
            <v>186</v>
          </cell>
          <cell r="I180">
            <v>197</v>
          </cell>
          <cell r="J180">
            <v>179</v>
          </cell>
          <cell r="K180">
            <v>187</v>
          </cell>
          <cell r="L180">
            <v>200</v>
          </cell>
          <cell r="M180">
            <v>201</v>
          </cell>
        </row>
        <row r="181">
          <cell r="A181">
            <v>5177080</v>
          </cell>
          <cell r="B181">
            <v>5112633</v>
          </cell>
          <cell r="C181">
            <v>4410</v>
          </cell>
          <cell r="E181">
            <v>172</v>
          </cell>
          <cell r="F181">
            <v>152</v>
          </cell>
          <cell r="G181">
            <v>148</v>
          </cell>
          <cell r="H181">
            <v>144</v>
          </cell>
          <cell r="I181">
            <v>213</v>
          </cell>
          <cell r="J181">
            <v>183</v>
          </cell>
          <cell r="K181">
            <v>193</v>
          </cell>
          <cell r="L181">
            <v>172</v>
          </cell>
          <cell r="M181">
            <v>184</v>
          </cell>
        </row>
        <row r="182">
          <cell r="A182">
            <v>5176784</v>
          </cell>
          <cell r="B182">
            <v>5112485</v>
          </cell>
          <cell r="C182">
            <v>4410</v>
          </cell>
          <cell r="E182">
            <v>217</v>
          </cell>
          <cell r="F182">
            <v>193</v>
          </cell>
          <cell r="G182">
            <v>186</v>
          </cell>
          <cell r="H182">
            <v>165</v>
          </cell>
          <cell r="I182">
            <v>215</v>
          </cell>
          <cell r="J182">
            <v>185</v>
          </cell>
          <cell r="K182">
            <v>197</v>
          </cell>
          <cell r="L182">
            <v>178</v>
          </cell>
          <cell r="M182">
            <v>191</v>
          </cell>
        </row>
        <row r="183">
          <cell r="A183">
            <v>5180544</v>
          </cell>
          <cell r="B183">
            <v>5114365</v>
          </cell>
          <cell r="C183">
            <v>4410</v>
          </cell>
          <cell r="D183">
            <v>3653175</v>
          </cell>
          <cell r="E183">
            <v>254</v>
          </cell>
          <cell r="F183">
            <v>236</v>
          </cell>
          <cell r="G183">
            <v>201</v>
          </cell>
          <cell r="H183">
            <v>141</v>
          </cell>
          <cell r="I183">
            <v>196</v>
          </cell>
          <cell r="J183">
            <v>192</v>
          </cell>
          <cell r="K183">
            <v>197</v>
          </cell>
          <cell r="L183">
            <v>167</v>
          </cell>
          <cell r="M183">
            <v>152</v>
          </cell>
        </row>
        <row r="184">
          <cell r="A184">
            <v>5180524</v>
          </cell>
          <cell r="B184">
            <v>5114355</v>
          </cell>
          <cell r="C184">
            <v>4410</v>
          </cell>
          <cell r="D184">
            <v>3655718</v>
          </cell>
          <cell r="E184">
            <v>341</v>
          </cell>
          <cell r="F184">
            <v>262</v>
          </cell>
          <cell r="G184">
            <v>545</v>
          </cell>
          <cell r="H184">
            <v>495</v>
          </cell>
          <cell r="I184">
            <v>117</v>
          </cell>
          <cell r="J184">
            <v>148</v>
          </cell>
          <cell r="K184">
            <v>199</v>
          </cell>
          <cell r="L184">
            <v>246</v>
          </cell>
          <cell r="M184">
            <v>252</v>
          </cell>
        </row>
        <row r="185">
          <cell r="A185">
            <v>5177118</v>
          </cell>
          <cell r="B185">
            <v>5112652</v>
          </cell>
          <cell r="C185">
            <v>4410</v>
          </cell>
          <cell r="D185">
            <v>3648843</v>
          </cell>
          <cell r="E185">
            <v>233</v>
          </cell>
          <cell r="F185">
            <v>206</v>
          </cell>
          <cell r="G185">
            <v>200</v>
          </cell>
          <cell r="H185">
            <v>189</v>
          </cell>
          <cell r="I185">
            <v>273</v>
          </cell>
          <cell r="J185">
            <v>237</v>
          </cell>
          <cell r="K185">
            <v>251</v>
          </cell>
          <cell r="L185">
            <v>224</v>
          </cell>
          <cell r="M185">
            <v>242</v>
          </cell>
        </row>
        <row r="186">
          <cell r="A186">
            <v>5176896</v>
          </cell>
          <cell r="B186">
            <v>5112541</v>
          </cell>
          <cell r="C186">
            <v>4410</v>
          </cell>
          <cell r="D186">
            <v>32998173</v>
          </cell>
          <cell r="E186">
            <v>180</v>
          </cell>
          <cell r="F186">
            <v>149</v>
          </cell>
          <cell r="G186">
            <v>161</v>
          </cell>
          <cell r="H186">
            <v>141</v>
          </cell>
          <cell r="I186">
            <v>163</v>
          </cell>
          <cell r="J186">
            <v>151</v>
          </cell>
          <cell r="K186">
            <v>163</v>
          </cell>
          <cell r="L186">
            <v>155</v>
          </cell>
          <cell r="M186">
            <v>152</v>
          </cell>
        </row>
        <row r="187">
          <cell r="A187">
            <v>5180588</v>
          </cell>
          <cell r="B187">
            <v>5114387</v>
          </cell>
          <cell r="C187">
            <v>4410</v>
          </cell>
          <cell r="D187">
            <v>32997423</v>
          </cell>
          <cell r="E187">
            <v>172</v>
          </cell>
          <cell r="F187">
            <v>152</v>
          </cell>
          <cell r="G187">
            <v>148</v>
          </cell>
          <cell r="H187">
            <v>144</v>
          </cell>
          <cell r="I187">
            <v>213</v>
          </cell>
          <cell r="J187">
            <v>183</v>
          </cell>
          <cell r="K187">
            <v>193</v>
          </cell>
          <cell r="L187">
            <v>0</v>
          </cell>
          <cell r="M187">
            <v>0</v>
          </cell>
        </row>
        <row r="188">
          <cell r="A188">
            <v>5176830</v>
          </cell>
          <cell r="B188">
            <v>5112508</v>
          </cell>
          <cell r="C188">
            <v>4410</v>
          </cell>
          <cell r="D188">
            <v>70006349</v>
          </cell>
          <cell r="E188">
            <v>172</v>
          </cell>
          <cell r="F188">
            <v>152</v>
          </cell>
          <cell r="G188">
            <v>148</v>
          </cell>
          <cell r="H188">
            <v>144</v>
          </cell>
          <cell r="I188">
            <v>213</v>
          </cell>
          <cell r="J188">
            <v>183</v>
          </cell>
          <cell r="K188">
            <v>193</v>
          </cell>
          <cell r="L188">
            <v>47</v>
          </cell>
          <cell r="M188">
            <v>156</v>
          </cell>
        </row>
        <row r="189">
          <cell r="A189">
            <v>5176982</v>
          </cell>
          <cell r="B189">
            <v>5112584</v>
          </cell>
          <cell r="C189">
            <v>4410</v>
          </cell>
          <cell r="D189">
            <v>31116330</v>
          </cell>
          <cell r="E189">
            <v>218</v>
          </cell>
          <cell r="F189">
            <v>388</v>
          </cell>
          <cell r="G189">
            <v>187</v>
          </cell>
          <cell r="H189">
            <v>166</v>
          </cell>
          <cell r="I189">
            <v>217</v>
          </cell>
          <cell r="J189">
            <v>57</v>
          </cell>
          <cell r="K189">
            <v>66</v>
          </cell>
          <cell r="L189">
            <v>62</v>
          </cell>
          <cell r="M189">
            <v>50</v>
          </cell>
        </row>
        <row r="190">
          <cell r="A190">
            <v>5176526</v>
          </cell>
          <cell r="B190">
            <v>5112356</v>
          </cell>
          <cell r="C190">
            <v>4410</v>
          </cell>
          <cell r="D190">
            <v>3530489</v>
          </cell>
          <cell r="E190">
            <v>200</v>
          </cell>
          <cell r="F190">
            <v>176</v>
          </cell>
          <cell r="G190">
            <v>173</v>
          </cell>
          <cell r="H190">
            <v>193</v>
          </cell>
          <cell r="I190">
            <v>193</v>
          </cell>
          <cell r="J190">
            <v>173</v>
          </cell>
          <cell r="K190">
            <v>189</v>
          </cell>
          <cell r="L190">
            <v>172</v>
          </cell>
          <cell r="M190">
            <v>185</v>
          </cell>
        </row>
        <row r="191">
          <cell r="A191">
            <v>5176874</v>
          </cell>
          <cell r="B191">
            <v>5112530</v>
          </cell>
          <cell r="C191">
            <v>4410</v>
          </cell>
          <cell r="D191">
            <v>3509236</v>
          </cell>
          <cell r="E191">
            <v>233</v>
          </cell>
          <cell r="F191">
            <v>206</v>
          </cell>
          <cell r="G191">
            <v>560</v>
          </cell>
          <cell r="H191">
            <v>190</v>
          </cell>
          <cell r="I191">
            <v>198</v>
          </cell>
          <cell r="J191">
            <v>188</v>
          </cell>
          <cell r="K191">
            <v>218</v>
          </cell>
          <cell r="L191">
            <v>223</v>
          </cell>
          <cell r="M191">
            <v>302</v>
          </cell>
        </row>
        <row r="192">
          <cell r="A192">
            <v>5176440</v>
          </cell>
          <cell r="B192">
            <v>5112313</v>
          </cell>
          <cell r="C192">
            <v>4410</v>
          </cell>
          <cell r="D192">
            <v>10243936</v>
          </cell>
          <cell r="E192">
            <v>269</v>
          </cell>
          <cell r="F192">
            <v>789</v>
          </cell>
          <cell r="G192">
            <v>407</v>
          </cell>
          <cell r="H192">
            <v>487</v>
          </cell>
          <cell r="I192">
            <v>285</v>
          </cell>
          <cell r="J192">
            <v>119</v>
          </cell>
          <cell r="K192">
            <v>126</v>
          </cell>
          <cell r="L192">
            <v>141</v>
          </cell>
          <cell r="M192">
            <v>215</v>
          </cell>
        </row>
        <row r="193">
          <cell r="A193">
            <v>5177184</v>
          </cell>
          <cell r="B193">
            <v>5112685</v>
          </cell>
          <cell r="C193">
            <v>4410</v>
          </cell>
          <cell r="D193">
            <v>70006430</v>
          </cell>
          <cell r="E193">
            <v>243</v>
          </cell>
          <cell r="F193">
            <v>8</v>
          </cell>
          <cell r="G193">
            <v>409</v>
          </cell>
          <cell r="H193">
            <v>594</v>
          </cell>
          <cell r="I193">
            <v>82</v>
          </cell>
          <cell r="J193">
            <v>105</v>
          </cell>
          <cell r="K193">
            <v>188</v>
          </cell>
          <cell r="L193">
            <v>184</v>
          </cell>
          <cell r="M193">
            <v>224</v>
          </cell>
        </row>
        <row r="194">
          <cell r="A194">
            <v>5177022</v>
          </cell>
          <cell r="B194">
            <v>5112604</v>
          </cell>
          <cell r="C194">
            <v>4410</v>
          </cell>
          <cell r="D194">
            <v>70002696</v>
          </cell>
          <cell r="E194">
            <v>232</v>
          </cell>
          <cell r="F194">
            <v>198</v>
          </cell>
          <cell r="G194">
            <v>190</v>
          </cell>
          <cell r="H194">
            <v>188</v>
          </cell>
          <cell r="I194">
            <v>188</v>
          </cell>
          <cell r="J194">
            <v>172</v>
          </cell>
          <cell r="K194">
            <v>177</v>
          </cell>
          <cell r="L194">
            <v>164</v>
          </cell>
          <cell r="M194">
            <v>159</v>
          </cell>
        </row>
        <row r="195">
          <cell r="A195">
            <v>5180566</v>
          </cell>
          <cell r="B195">
            <v>5114376</v>
          </cell>
          <cell r="C195">
            <v>4410</v>
          </cell>
          <cell r="D195">
            <v>5315834</v>
          </cell>
          <cell r="E195">
            <v>405</v>
          </cell>
          <cell r="F195">
            <v>327</v>
          </cell>
          <cell r="G195">
            <v>239</v>
          </cell>
          <cell r="H195">
            <v>179</v>
          </cell>
          <cell r="I195">
            <v>341</v>
          </cell>
          <cell r="J195">
            <v>239</v>
          </cell>
          <cell r="K195">
            <v>340</v>
          </cell>
          <cell r="L195">
            <v>375</v>
          </cell>
          <cell r="M195">
            <v>357</v>
          </cell>
        </row>
        <row r="196">
          <cell r="A196">
            <v>5176548</v>
          </cell>
          <cell r="B196">
            <v>5112367</v>
          </cell>
          <cell r="C196">
            <v>4410</v>
          </cell>
          <cell r="D196">
            <v>156220</v>
          </cell>
          <cell r="E196">
            <v>210</v>
          </cell>
          <cell r="F196">
            <v>158</v>
          </cell>
          <cell r="G196">
            <v>147</v>
          </cell>
          <cell r="H196">
            <v>131</v>
          </cell>
          <cell r="I196">
            <v>147</v>
          </cell>
          <cell r="J196">
            <v>142</v>
          </cell>
          <cell r="K196">
            <v>130</v>
          </cell>
          <cell r="L196">
            <v>118</v>
          </cell>
          <cell r="M196">
            <v>165</v>
          </cell>
        </row>
        <row r="197">
          <cell r="A197">
            <v>5176852</v>
          </cell>
          <cell r="B197">
            <v>5112519</v>
          </cell>
          <cell r="C197">
            <v>4410</v>
          </cell>
          <cell r="D197">
            <v>1617998</v>
          </cell>
          <cell r="E197">
            <v>68</v>
          </cell>
          <cell r="F197">
            <v>74</v>
          </cell>
          <cell r="G197">
            <v>123</v>
          </cell>
          <cell r="H197">
            <v>150</v>
          </cell>
          <cell r="I197">
            <v>149</v>
          </cell>
          <cell r="J197">
            <v>154</v>
          </cell>
          <cell r="K197">
            <v>115</v>
          </cell>
          <cell r="L197">
            <v>113</v>
          </cell>
          <cell r="M197">
            <v>99</v>
          </cell>
        </row>
        <row r="198">
          <cell r="A198">
            <v>5177040</v>
          </cell>
          <cell r="B198">
            <v>5112613</v>
          </cell>
          <cell r="C198">
            <v>4410</v>
          </cell>
          <cell r="D198">
            <v>1502244</v>
          </cell>
          <cell r="E198">
            <v>118</v>
          </cell>
          <cell r="F198">
            <v>77</v>
          </cell>
          <cell r="G198">
            <v>83</v>
          </cell>
          <cell r="H198">
            <v>83</v>
          </cell>
          <cell r="I198">
            <v>81</v>
          </cell>
          <cell r="J198">
            <v>72</v>
          </cell>
          <cell r="K198">
            <v>68</v>
          </cell>
          <cell r="L198">
            <v>61</v>
          </cell>
          <cell r="M198">
            <v>102</v>
          </cell>
        </row>
        <row r="199">
          <cell r="A199">
            <v>5180508</v>
          </cell>
          <cell r="B199">
            <v>5114347</v>
          </cell>
          <cell r="C199">
            <v>4410</v>
          </cell>
          <cell r="D199">
            <v>1609087</v>
          </cell>
          <cell r="E199">
            <v>206</v>
          </cell>
          <cell r="F199">
            <v>162</v>
          </cell>
          <cell r="G199">
            <v>183</v>
          </cell>
          <cell r="H199">
            <v>177</v>
          </cell>
          <cell r="I199">
            <v>157</v>
          </cell>
          <cell r="J199">
            <v>146</v>
          </cell>
          <cell r="K199">
            <v>144</v>
          </cell>
          <cell r="L199">
            <v>126</v>
          </cell>
          <cell r="M199">
            <v>120</v>
          </cell>
        </row>
        <row r="200">
          <cell r="A200">
            <v>5180486</v>
          </cell>
          <cell r="B200">
            <v>5114336</v>
          </cell>
          <cell r="C200">
            <v>4410</v>
          </cell>
          <cell r="D200">
            <v>3305024</v>
          </cell>
          <cell r="E200">
            <v>106</v>
          </cell>
          <cell r="F200">
            <v>97</v>
          </cell>
          <cell r="G200">
            <v>115</v>
          </cell>
          <cell r="H200">
            <v>86</v>
          </cell>
          <cell r="I200">
            <v>99</v>
          </cell>
          <cell r="J200">
            <v>91</v>
          </cell>
          <cell r="K200">
            <v>95</v>
          </cell>
          <cell r="L200">
            <v>96</v>
          </cell>
          <cell r="M200">
            <v>108</v>
          </cell>
        </row>
        <row r="201">
          <cell r="A201">
            <v>5176462</v>
          </cell>
          <cell r="B201">
            <v>5112324</v>
          </cell>
          <cell r="C201">
            <v>4410</v>
          </cell>
          <cell r="D201">
            <v>3725788</v>
          </cell>
          <cell r="E201">
            <v>116</v>
          </cell>
          <cell r="F201">
            <v>113</v>
          </cell>
          <cell r="G201">
            <v>98</v>
          </cell>
          <cell r="H201">
            <v>94</v>
          </cell>
          <cell r="I201">
            <v>104</v>
          </cell>
          <cell r="J201">
            <v>105</v>
          </cell>
          <cell r="K201">
            <v>116</v>
          </cell>
          <cell r="L201">
            <v>121</v>
          </cell>
          <cell r="M201">
            <v>164</v>
          </cell>
        </row>
        <row r="202">
          <cell r="A202">
            <v>5176918</v>
          </cell>
          <cell r="B202">
            <v>5112552</v>
          </cell>
          <cell r="C202">
            <v>4410</v>
          </cell>
          <cell r="D202">
            <v>3725470</v>
          </cell>
          <cell r="E202">
            <v>95</v>
          </cell>
          <cell r="F202">
            <v>8</v>
          </cell>
          <cell r="G202">
            <v>172</v>
          </cell>
          <cell r="H202">
            <v>133</v>
          </cell>
          <cell r="I202">
            <v>134</v>
          </cell>
          <cell r="J202">
            <v>104</v>
          </cell>
          <cell r="K202">
            <v>106</v>
          </cell>
          <cell r="L202">
            <v>85</v>
          </cell>
          <cell r="M202">
            <v>100</v>
          </cell>
        </row>
        <row r="203">
          <cell r="A203">
            <v>5176962</v>
          </cell>
          <cell r="B203">
            <v>5112574</v>
          </cell>
          <cell r="C203">
            <v>4410</v>
          </cell>
          <cell r="D203">
            <v>3741444</v>
          </cell>
          <cell r="F203">
            <v>992</v>
          </cell>
          <cell r="H203">
            <v>489</v>
          </cell>
          <cell r="I203">
            <v>437</v>
          </cell>
          <cell r="J203">
            <v>434</v>
          </cell>
          <cell r="K203">
            <v>506</v>
          </cell>
          <cell r="L203">
            <v>391</v>
          </cell>
          <cell r="M203">
            <v>261</v>
          </cell>
        </row>
        <row r="204">
          <cell r="A204">
            <v>5176940</v>
          </cell>
          <cell r="B204">
            <v>5112563</v>
          </cell>
          <cell r="C204">
            <v>4410</v>
          </cell>
          <cell r="D204">
            <v>6825221</v>
          </cell>
          <cell r="E204">
            <v>325</v>
          </cell>
          <cell r="F204">
            <v>266</v>
          </cell>
          <cell r="G204">
            <v>157</v>
          </cell>
          <cell r="H204">
            <v>248</v>
          </cell>
          <cell r="I204">
            <v>0</v>
          </cell>
          <cell r="J204">
            <v>0</v>
          </cell>
          <cell r="K204">
            <v>170</v>
          </cell>
          <cell r="L204">
            <v>30</v>
          </cell>
          <cell r="M204">
            <v>224</v>
          </cell>
        </row>
        <row r="205">
          <cell r="A205">
            <v>5176808</v>
          </cell>
          <cell r="B205">
            <v>5112497</v>
          </cell>
          <cell r="C205">
            <v>4410</v>
          </cell>
          <cell r="D205">
            <v>3726095</v>
          </cell>
          <cell r="E205">
            <v>98</v>
          </cell>
          <cell r="F205">
            <v>63</v>
          </cell>
          <cell r="G205">
            <v>65</v>
          </cell>
          <cell r="H205">
            <v>75</v>
          </cell>
          <cell r="I205">
            <v>87</v>
          </cell>
          <cell r="J205">
            <v>0</v>
          </cell>
          <cell r="K205">
            <v>250</v>
          </cell>
          <cell r="L205">
            <v>217</v>
          </cell>
          <cell r="M205">
            <v>164</v>
          </cell>
        </row>
        <row r="206">
          <cell r="A206">
            <v>5177162</v>
          </cell>
          <cell r="B206">
            <v>5112674</v>
          </cell>
          <cell r="C206">
            <v>4410</v>
          </cell>
          <cell r="D206">
            <v>6824541</v>
          </cell>
          <cell r="E206">
            <v>210</v>
          </cell>
          <cell r="F206">
            <v>154</v>
          </cell>
          <cell r="G206">
            <v>155</v>
          </cell>
          <cell r="H206">
            <v>150</v>
          </cell>
          <cell r="I206">
            <v>183</v>
          </cell>
          <cell r="J206">
            <v>169</v>
          </cell>
          <cell r="K206">
            <v>208</v>
          </cell>
          <cell r="L206">
            <v>176</v>
          </cell>
          <cell r="M206">
            <v>184</v>
          </cell>
        </row>
        <row r="207">
          <cell r="A207">
            <v>5177000</v>
          </cell>
          <cell r="B207">
            <v>5112593</v>
          </cell>
          <cell r="C207">
            <v>4410</v>
          </cell>
          <cell r="D207">
            <v>7081993</v>
          </cell>
          <cell r="E207">
            <v>219</v>
          </cell>
          <cell r="F207">
            <v>358</v>
          </cell>
          <cell r="G207">
            <v>207</v>
          </cell>
          <cell r="H207">
            <v>212</v>
          </cell>
          <cell r="I207">
            <v>178</v>
          </cell>
          <cell r="J207">
            <v>157</v>
          </cell>
          <cell r="K207">
            <v>167</v>
          </cell>
          <cell r="L207">
            <v>170</v>
          </cell>
          <cell r="M207">
            <v>149</v>
          </cell>
        </row>
        <row r="208">
          <cell r="A208">
            <v>5177060</v>
          </cell>
          <cell r="B208">
            <v>5112623</v>
          </cell>
          <cell r="C208">
            <v>4410</v>
          </cell>
          <cell r="D208">
            <v>3307757</v>
          </cell>
          <cell r="E208">
            <v>153</v>
          </cell>
          <cell r="F208">
            <v>123</v>
          </cell>
          <cell r="G208">
            <v>125</v>
          </cell>
          <cell r="H208">
            <v>120</v>
          </cell>
          <cell r="I208">
            <v>135</v>
          </cell>
          <cell r="J208">
            <v>124</v>
          </cell>
          <cell r="K208">
            <v>123</v>
          </cell>
          <cell r="L208">
            <v>123</v>
          </cell>
          <cell r="M208">
            <v>134</v>
          </cell>
        </row>
        <row r="209">
          <cell r="A209">
            <v>5177140</v>
          </cell>
          <cell r="B209">
            <v>5112663</v>
          </cell>
          <cell r="C209">
            <v>4410</v>
          </cell>
          <cell r="D209">
            <v>7728052</v>
          </cell>
          <cell r="E209">
            <v>348</v>
          </cell>
          <cell r="F209">
            <v>311</v>
          </cell>
          <cell r="G209">
            <v>240</v>
          </cell>
          <cell r="H209">
            <v>188</v>
          </cell>
          <cell r="I209">
            <v>195</v>
          </cell>
          <cell r="J209">
            <v>181</v>
          </cell>
          <cell r="K209">
            <v>194</v>
          </cell>
          <cell r="L209">
            <v>191</v>
          </cell>
          <cell r="M209">
            <v>203</v>
          </cell>
        </row>
        <row r="210">
          <cell r="A210">
            <v>5176506</v>
          </cell>
          <cell r="B210">
            <v>5112346</v>
          </cell>
          <cell r="C210">
            <v>4410</v>
          </cell>
          <cell r="D210">
            <v>7104515</v>
          </cell>
          <cell r="E210">
            <v>112</v>
          </cell>
          <cell r="F210">
            <v>118</v>
          </cell>
          <cell r="G210">
            <v>115</v>
          </cell>
          <cell r="H210">
            <v>116</v>
          </cell>
          <cell r="I210">
            <v>123</v>
          </cell>
          <cell r="J210">
            <v>92</v>
          </cell>
          <cell r="K210">
            <v>100</v>
          </cell>
          <cell r="L210">
            <v>79</v>
          </cell>
          <cell r="M210">
            <v>110</v>
          </cell>
        </row>
        <row r="211">
          <cell r="A211">
            <v>5177102</v>
          </cell>
          <cell r="B211">
            <v>5112644</v>
          </cell>
          <cell r="C211">
            <v>4410</v>
          </cell>
          <cell r="D211">
            <v>7103621</v>
          </cell>
          <cell r="E211">
            <v>379</v>
          </cell>
          <cell r="F211">
            <v>345</v>
          </cell>
          <cell r="G211">
            <v>356</v>
          </cell>
          <cell r="H211">
            <v>338</v>
          </cell>
          <cell r="I211">
            <v>350</v>
          </cell>
          <cell r="J211">
            <v>331</v>
          </cell>
          <cell r="K211">
            <v>350</v>
          </cell>
          <cell r="L211">
            <v>429</v>
          </cell>
          <cell r="M211">
            <v>443</v>
          </cell>
        </row>
        <row r="212">
          <cell r="A212">
            <v>5180412</v>
          </cell>
          <cell r="B212">
            <v>5114299</v>
          </cell>
          <cell r="C212">
            <v>4410</v>
          </cell>
          <cell r="E212">
            <v>1138</v>
          </cell>
          <cell r="F212">
            <v>152</v>
          </cell>
          <cell r="G212">
            <v>148</v>
          </cell>
          <cell r="H212">
            <v>144</v>
          </cell>
          <cell r="I212">
            <v>213</v>
          </cell>
          <cell r="J212">
            <v>183</v>
          </cell>
          <cell r="K212">
            <v>193</v>
          </cell>
          <cell r="L212">
            <v>172</v>
          </cell>
          <cell r="M212">
            <v>368</v>
          </cell>
        </row>
        <row r="213">
          <cell r="A213">
            <v>5177558</v>
          </cell>
          <cell r="B213">
            <v>5112872</v>
          </cell>
          <cell r="C213">
            <v>4410</v>
          </cell>
          <cell r="E213">
            <v>172</v>
          </cell>
          <cell r="F213">
            <v>152</v>
          </cell>
          <cell r="G213">
            <v>148</v>
          </cell>
          <cell r="H213">
            <v>144</v>
          </cell>
          <cell r="I213">
            <v>213</v>
          </cell>
          <cell r="J213">
            <v>183</v>
          </cell>
          <cell r="K213">
            <v>193</v>
          </cell>
          <cell r="L213">
            <v>172</v>
          </cell>
          <cell r="M213">
            <v>184</v>
          </cell>
        </row>
        <row r="214">
          <cell r="A214">
            <v>5177310</v>
          </cell>
          <cell r="B214">
            <v>5112748</v>
          </cell>
          <cell r="C214">
            <v>4410</v>
          </cell>
          <cell r="D214">
            <v>3648694</v>
          </cell>
          <cell r="E214">
            <v>261</v>
          </cell>
          <cell r="F214">
            <v>493</v>
          </cell>
          <cell r="G214">
            <v>224</v>
          </cell>
          <cell r="H214">
            <v>198</v>
          </cell>
          <cell r="I214">
            <v>260</v>
          </cell>
          <cell r="J214">
            <v>223</v>
          </cell>
          <cell r="K214">
            <v>237</v>
          </cell>
          <cell r="L214">
            <v>215</v>
          </cell>
          <cell r="M214">
            <v>229</v>
          </cell>
        </row>
        <row r="215">
          <cell r="A215">
            <v>5177252</v>
          </cell>
          <cell r="B215">
            <v>5112719</v>
          </cell>
          <cell r="C215">
            <v>4410</v>
          </cell>
          <cell r="D215">
            <v>3655807</v>
          </cell>
          <cell r="E215">
            <v>268</v>
          </cell>
          <cell r="F215">
            <v>238</v>
          </cell>
          <cell r="G215">
            <v>230</v>
          </cell>
          <cell r="H215">
            <v>204</v>
          </cell>
          <cell r="I215">
            <v>267</v>
          </cell>
          <cell r="J215">
            <v>229</v>
          </cell>
          <cell r="K215">
            <v>244</v>
          </cell>
          <cell r="L215">
            <v>221</v>
          </cell>
          <cell r="M215">
            <v>236</v>
          </cell>
        </row>
        <row r="216">
          <cell r="A216">
            <v>5177480</v>
          </cell>
          <cell r="B216">
            <v>5112833</v>
          </cell>
          <cell r="C216">
            <v>4410</v>
          </cell>
          <cell r="D216">
            <v>1897293</v>
          </cell>
          <cell r="E216">
            <v>230</v>
          </cell>
          <cell r="F216">
            <v>142</v>
          </cell>
          <cell r="G216">
            <v>0</v>
          </cell>
          <cell r="H216">
            <v>0</v>
          </cell>
          <cell r="I216">
            <v>24</v>
          </cell>
          <cell r="J216">
            <v>121</v>
          </cell>
          <cell r="K216">
            <v>125</v>
          </cell>
          <cell r="L216">
            <v>151</v>
          </cell>
          <cell r="M216">
            <v>71</v>
          </cell>
        </row>
        <row r="217">
          <cell r="A217">
            <v>5180418</v>
          </cell>
          <cell r="B217">
            <v>5114302</v>
          </cell>
          <cell r="C217">
            <v>4410</v>
          </cell>
          <cell r="D217">
            <v>3530612</v>
          </cell>
          <cell r="E217">
            <v>107</v>
          </cell>
          <cell r="F217">
            <v>0</v>
          </cell>
          <cell r="G217">
            <v>385</v>
          </cell>
          <cell r="H217">
            <v>412</v>
          </cell>
          <cell r="I217">
            <v>404</v>
          </cell>
          <cell r="J217">
            <v>374</v>
          </cell>
          <cell r="K217">
            <v>373</v>
          </cell>
          <cell r="L217">
            <v>372</v>
          </cell>
          <cell r="M217">
            <v>420</v>
          </cell>
        </row>
        <row r="218">
          <cell r="A218">
            <v>5177514</v>
          </cell>
          <cell r="B218">
            <v>5112850</v>
          </cell>
          <cell r="C218">
            <v>4410</v>
          </cell>
          <cell r="D218">
            <v>10503146</v>
          </cell>
          <cell r="E218">
            <v>172</v>
          </cell>
          <cell r="F218">
            <v>229</v>
          </cell>
          <cell r="G218">
            <v>169</v>
          </cell>
          <cell r="H218">
            <v>163</v>
          </cell>
          <cell r="I218">
            <v>24</v>
          </cell>
          <cell r="J218">
            <v>144</v>
          </cell>
          <cell r="K218">
            <v>153</v>
          </cell>
          <cell r="L218">
            <v>138</v>
          </cell>
          <cell r="M218">
            <v>134</v>
          </cell>
        </row>
        <row r="219">
          <cell r="A219">
            <v>5177328</v>
          </cell>
          <cell r="B219">
            <v>5112757</v>
          </cell>
          <cell r="C219">
            <v>4410</v>
          </cell>
          <cell r="D219">
            <v>1676018</v>
          </cell>
          <cell r="E219">
            <v>172</v>
          </cell>
          <cell r="F219">
            <v>358</v>
          </cell>
          <cell r="G219">
            <v>217</v>
          </cell>
          <cell r="H219">
            <v>71</v>
          </cell>
          <cell r="I219">
            <v>193</v>
          </cell>
          <cell r="J219">
            <v>185</v>
          </cell>
          <cell r="K219">
            <v>204</v>
          </cell>
          <cell r="L219">
            <v>192</v>
          </cell>
          <cell r="M219">
            <v>180</v>
          </cell>
        </row>
        <row r="220">
          <cell r="A220">
            <v>5177536</v>
          </cell>
          <cell r="B220">
            <v>5112861</v>
          </cell>
          <cell r="C220">
            <v>4410</v>
          </cell>
          <cell r="D220">
            <v>10505256</v>
          </cell>
          <cell r="E220">
            <v>233</v>
          </cell>
          <cell r="F220">
            <v>214</v>
          </cell>
          <cell r="G220">
            <v>203</v>
          </cell>
          <cell r="H220">
            <v>0</v>
          </cell>
          <cell r="I220">
            <v>180</v>
          </cell>
          <cell r="J220">
            <v>164</v>
          </cell>
          <cell r="K220">
            <v>169</v>
          </cell>
          <cell r="L220">
            <v>153</v>
          </cell>
          <cell r="M220">
            <v>0</v>
          </cell>
        </row>
        <row r="221">
          <cell r="A221">
            <v>5177408</v>
          </cell>
          <cell r="B221">
            <v>5112797</v>
          </cell>
          <cell r="C221">
            <v>4410</v>
          </cell>
          <cell r="D221">
            <v>10407447</v>
          </cell>
          <cell r="E221">
            <v>172</v>
          </cell>
          <cell r="F221">
            <v>230</v>
          </cell>
          <cell r="G221">
            <v>94</v>
          </cell>
          <cell r="H221">
            <v>27</v>
          </cell>
          <cell r="I221">
            <v>130</v>
          </cell>
          <cell r="J221">
            <v>49</v>
          </cell>
          <cell r="K221">
            <v>79</v>
          </cell>
          <cell r="L221">
            <v>59</v>
          </cell>
          <cell r="M221">
            <v>54</v>
          </cell>
        </row>
        <row r="222">
          <cell r="A222">
            <v>5177366</v>
          </cell>
          <cell r="B222">
            <v>5112776</v>
          </cell>
          <cell r="C222">
            <v>4410</v>
          </cell>
          <cell r="D222">
            <v>963645</v>
          </cell>
          <cell r="E222">
            <v>70</v>
          </cell>
          <cell r="F222">
            <v>49</v>
          </cell>
          <cell r="G222">
            <v>86</v>
          </cell>
          <cell r="H222">
            <v>76</v>
          </cell>
          <cell r="I222">
            <v>65</v>
          </cell>
          <cell r="J222">
            <v>52</v>
          </cell>
          <cell r="K222">
            <v>48</v>
          </cell>
          <cell r="L222">
            <v>44</v>
          </cell>
          <cell r="M222">
            <v>44</v>
          </cell>
        </row>
        <row r="223">
          <cell r="A223">
            <v>5177444</v>
          </cell>
          <cell r="B223">
            <v>5112815</v>
          </cell>
          <cell r="C223">
            <v>4410</v>
          </cell>
          <cell r="D223">
            <v>1691956</v>
          </cell>
          <cell r="E223">
            <v>230</v>
          </cell>
          <cell r="F223">
            <v>0</v>
          </cell>
          <cell r="G223">
            <v>83</v>
          </cell>
          <cell r="H223">
            <v>0</v>
          </cell>
          <cell r="I223">
            <v>0</v>
          </cell>
          <cell r="J223">
            <v>0</v>
          </cell>
          <cell r="K223">
            <v>0</v>
          </cell>
          <cell r="L223">
            <v>0</v>
          </cell>
          <cell r="M223">
            <v>0</v>
          </cell>
        </row>
        <row r="224">
          <cell r="A224">
            <v>5177290</v>
          </cell>
          <cell r="B224">
            <v>5112738</v>
          </cell>
          <cell r="C224">
            <v>4410</v>
          </cell>
          <cell r="D224">
            <v>1617991</v>
          </cell>
          <cell r="E224">
            <v>231</v>
          </cell>
          <cell r="F224">
            <v>200</v>
          </cell>
          <cell r="G224">
            <v>209</v>
          </cell>
          <cell r="H224">
            <v>220</v>
          </cell>
          <cell r="I224">
            <v>233</v>
          </cell>
          <cell r="J224">
            <v>221</v>
          </cell>
          <cell r="K224">
            <v>249</v>
          </cell>
          <cell r="L224">
            <v>212</v>
          </cell>
          <cell r="M224">
            <v>244</v>
          </cell>
        </row>
        <row r="225">
          <cell r="A225">
            <v>5177268</v>
          </cell>
          <cell r="B225">
            <v>5112727</v>
          </cell>
          <cell r="C225">
            <v>4410</v>
          </cell>
          <cell r="D225">
            <v>1676016</v>
          </cell>
          <cell r="E225">
            <v>7</v>
          </cell>
          <cell r="F225">
            <v>37</v>
          </cell>
          <cell r="G225">
            <v>45</v>
          </cell>
          <cell r="H225">
            <v>48</v>
          </cell>
          <cell r="I225">
            <v>46</v>
          </cell>
          <cell r="J225">
            <v>90</v>
          </cell>
          <cell r="K225">
            <v>43</v>
          </cell>
          <cell r="L225">
            <v>35</v>
          </cell>
          <cell r="M225">
            <v>39</v>
          </cell>
        </row>
        <row r="226">
          <cell r="A226">
            <v>5177458</v>
          </cell>
          <cell r="B226">
            <v>5112822</v>
          </cell>
          <cell r="C226">
            <v>4410</v>
          </cell>
          <cell r="D226">
            <v>3730133</v>
          </cell>
          <cell r="E226">
            <v>131</v>
          </cell>
          <cell r="F226">
            <v>127</v>
          </cell>
          <cell r="G226">
            <v>147</v>
          </cell>
          <cell r="H226">
            <v>133</v>
          </cell>
          <cell r="I226">
            <v>117</v>
          </cell>
          <cell r="J226">
            <v>115</v>
          </cell>
          <cell r="K226">
            <v>134</v>
          </cell>
          <cell r="L226">
            <v>104</v>
          </cell>
          <cell r="M226">
            <v>125</v>
          </cell>
        </row>
        <row r="227">
          <cell r="A227">
            <v>5177388</v>
          </cell>
          <cell r="B227">
            <v>5112787</v>
          </cell>
          <cell r="C227">
            <v>4410</v>
          </cell>
          <cell r="D227">
            <v>3730590</v>
          </cell>
          <cell r="E227">
            <v>166</v>
          </cell>
          <cell r="F227">
            <v>122</v>
          </cell>
          <cell r="G227">
            <v>84</v>
          </cell>
          <cell r="H227">
            <v>94</v>
          </cell>
          <cell r="I227">
            <v>157</v>
          </cell>
          <cell r="J227">
            <v>104</v>
          </cell>
          <cell r="K227">
            <v>134</v>
          </cell>
          <cell r="L227">
            <v>117</v>
          </cell>
          <cell r="M227">
            <v>134</v>
          </cell>
        </row>
        <row r="228">
          <cell r="A228">
            <v>5177346</v>
          </cell>
          <cell r="B228">
            <v>5112766</v>
          </cell>
          <cell r="C228">
            <v>4410</v>
          </cell>
          <cell r="D228">
            <v>6824699</v>
          </cell>
          <cell r="E228">
            <v>186</v>
          </cell>
          <cell r="F228">
            <v>159</v>
          </cell>
          <cell r="G228">
            <v>172</v>
          </cell>
          <cell r="H228">
            <v>160</v>
          </cell>
          <cell r="I228">
            <v>168</v>
          </cell>
          <cell r="J228">
            <v>161</v>
          </cell>
          <cell r="K228">
            <v>163</v>
          </cell>
          <cell r="L228">
            <v>158</v>
          </cell>
          <cell r="M228">
            <v>170</v>
          </cell>
        </row>
        <row r="229">
          <cell r="A229">
            <v>5180420</v>
          </cell>
          <cell r="B229">
            <v>5114303</v>
          </cell>
          <cell r="C229">
            <v>4410</v>
          </cell>
          <cell r="D229">
            <v>3313746</v>
          </cell>
          <cell r="E229">
            <v>209</v>
          </cell>
          <cell r="F229">
            <v>149</v>
          </cell>
          <cell r="G229">
            <v>147</v>
          </cell>
          <cell r="H229">
            <v>147</v>
          </cell>
          <cell r="I229">
            <v>164</v>
          </cell>
          <cell r="J229">
            <v>145</v>
          </cell>
          <cell r="K229">
            <v>150</v>
          </cell>
          <cell r="L229">
            <v>139</v>
          </cell>
          <cell r="M229">
            <v>159</v>
          </cell>
        </row>
        <row r="230">
          <cell r="A230">
            <v>5177498</v>
          </cell>
          <cell r="B230">
            <v>5112842</v>
          </cell>
          <cell r="C230">
            <v>4410</v>
          </cell>
          <cell r="D230">
            <v>3725186</v>
          </cell>
          <cell r="E230">
            <v>173</v>
          </cell>
          <cell r="F230">
            <v>140</v>
          </cell>
          <cell r="G230">
            <v>169</v>
          </cell>
          <cell r="H230">
            <v>179</v>
          </cell>
          <cell r="I230">
            <v>173</v>
          </cell>
          <cell r="J230">
            <v>162</v>
          </cell>
          <cell r="K230">
            <v>182</v>
          </cell>
          <cell r="L230">
            <v>159</v>
          </cell>
          <cell r="M230">
            <v>111</v>
          </cell>
        </row>
        <row r="231">
          <cell r="A231">
            <v>5180404</v>
          </cell>
          <cell r="B231">
            <v>5114295</v>
          </cell>
          <cell r="C231">
            <v>4410</v>
          </cell>
          <cell r="D231">
            <v>3307308</v>
          </cell>
          <cell r="E231">
            <v>234</v>
          </cell>
          <cell r="F231">
            <v>219</v>
          </cell>
          <cell r="G231">
            <v>173</v>
          </cell>
          <cell r="H231">
            <v>184</v>
          </cell>
          <cell r="I231">
            <v>227</v>
          </cell>
          <cell r="J231">
            <v>217</v>
          </cell>
          <cell r="K231">
            <v>249</v>
          </cell>
          <cell r="L231">
            <v>214</v>
          </cell>
          <cell r="M231">
            <v>233</v>
          </cell>
        </row>
        <row r="232">
          <cell r="A232">
            <v>5180414</v>
          </cell>
          <cell r="B232">
            <v>5114300</v>
          </cell>
          <cell r="C232">
            <v>4410</v>
          </cell>
          <cell r="D232">
            <v>7116301</v>
          </cell>
          <cell r="E232">
            <v>279</v>
          </cell>
          <cell r="F232">
            <v>238</v>
          </cell>
          <cell r="G232">
            <v>227</v>
          </cell>
          <cell r="H232">
            <v>208</v>
          </cell>
          <cell r="I232">
            <v>231</v>
          </cell>
          <cell r="J232">
            <v>233</v>
          </cell>
          <cell r="K232">
            <v>243</v>
          </cell>
          <cell r="L232">
            <v>237</v>
          </cell>
          <cell r="M232">
            <v>268</v>
          </cell>
        </row>
        <row r="233">
          <cell r="A233">
            <v>5180328</v>
          </cell>
          <cell r="B233">
            <v>5114257</v>
          </cell>
          <cell r="C233">
            <v>4410</v>
          </cell>
          <cell r="D233">
            <v>2106164</v>
          </cell>
          <cell r="E233">
            <v>492</v>
          </cell>
          <cell r="F233">
            <v>174</v>
          </cell>
          <cell r="G233">
            <v>198</v>
          </cell>
          <cell r="H233">
            <v>187</v>
          </cell>
          <cell r="I233">
            <v>220</v>
          </cell>
          <cell r="J233">
            <v>141</v>
          </cell>
          <cell r="K233">
            <v>197</v>
          </cell>
          <cell r="L233">
            <v>201</v>
          </cell>
          <cell r="M233">
            <v>221</v>
          </cell>
        </row>
        <row r="234">
          <cell r="A234">
            <v>5180350</v>
          </cell>
          <cell r="B234">
            <v>5114268</v>
          </cell>
          <cell r="C234">
            <v>4410</v>
          </cell>
          <cell r="D234">
            <v>4866909</v>
          </cell>
          <cell r="E234">
            <v>502</v>
          </cell>
          <cell r="F234">
            <v>456</v>
          </cell>
          <cell r="G234">
            <v>456</v>
          </cell>
          <cell r="H234">
            <v>394</v>
          </cell>
          <cell r="I234">
            <v>396</v>
          </cell>
          <cell r="J234">
            <v>361</v>
          </cell>
          <cell r="K234">
            <v>383</v>
          </cell>
          <cell r="L234">
            <v>310</v>
          </cell>
          <cell r="M234">
            <v>361</v>
          </cell>
        </row>
        <row r="235">
          <cell r="A235">
            <v>5180312</v>
          </cell>
          <cell r="B235">
            <v>5114249</v>
          </cell>
          <cell r="C235">
            <v>4410</v>
          </cell>
          <cell r="D235">
            <v>7287965</v>
          </cell>
          <cell r="E235">
            <v>563</v>
          </cell>
          <cell r="F235">
            <v>423</v>
          </cell>
          <cell r="G235">
            <v>505</v>
          </cell>
          <cell r="H235">
            <v>442</v>
          </cell>
          <cell r="I235">
            <v>553</v>
          </cell>
          <cell r="J235">
            <v>538</v>
          </cell>
          <cell r="K235">
            <v>486</v>
          </cell>
          <cell r="L235">
            <v>396</v>
          </cell>
          <cell r="M235">
            <v>458</v>
          </cell>
        </row>
        <row r="236">
          <cell r="A236">
            <v>5069890</v>
          </cell>
          <cell r="B236">
            <v>5059038</v>
          </cell>
          <cell r="C236">
            <v>4410</v>
          </cell>
          <cell r="E236">
            <v>144</v>
          </cell>
          <cell r="F236">
            <v>128</v>
          </cell>
          <cell r="G236">
            <v>124</v>
          </cell>
          <cell r="H236">
            <v>119</v>
          </cell>
          <cell r="I236">
            <v>175</v>
          </cell>
          <cell r="J236">
            <v>149</v>
          </cell>
          <cell r="K236">
            <v>157</v>
          </cell>
          <cell r="L236">
            <v>141</v>
          </cell>
          <cell r="M236">
            <v>151</v>
          </cell>
        </row>
        <row r="237">
          <cell r="A237">
            <v>5053990</v>
          </cell>
          <cell r="B237">
            <v>5051088</v>
          </cell>
          <cell r="C237">
            <v>4410</v>
          </cell>
          <cell r="E237">
            <v>172</v>
          </cell>
          <cell r="F237">
            <v>143</v>
          </cell>
          <cell r="G237">
            <v>157</v>
          </cell>
          <cell r="H237">
            <v>149</v>
          </cell>
          <cell r="I237">
            <v>207</v>
          </cell>
          <cell r="J237">
            <v>189</v>
          </cell>
          <cell r="K237">
            <v>181</v>
          </cell>
          <cell r="L237">
            <v>183</v>
          </cell>
          <cell r="M237">
            <v>179</v>
          </cell>
        </row>
        <row r="238">
          <cell r="A238">
            <v>5171614</v>
          </cell>
          <cell r="B238">
            <v>5109900</v>
          </cell>
          <cell r="C238">
            <v>4410</v>
          </cell>
          <cell r="D238">
            <v>1535523</v>
          </cell>
          <cell r="E238">
            <v>132</v>
          </cell>
          <cell r="F238">
            <v>349</v>
          </cell>
          <cell r="G238">
            <v>381</v>
          </cell>
          <cell r="H238">
            <v>324</v>
          </cell>
          <cell r="I238">
            <v>310</v>
          </cell>
          <cell r="J238">
            <v>310</v>
          </cell>
          <cell r="K238">
            <v>287</v>
          </cell>
          <cell r="L238">
            <v>271</v>
          </cell>
          <cell r="M238">
            <v>275</v>
          </cell>
        </row>
        <row r="239">
          <cell r="A239">
            <v>5053992</v>
          </cell>
          <cell r="B239">
            <v>5051089</v>
          </cell>
          <cell r="C239">
            <v>4410</v>
          </cell>
          <cell r="D239">
            <v>3362812</v>
          </cell>
          <cell r="E239">
            <v>172</v>
          </cell>
          <cell r="F239">
            <v>143</v>
          </cell>
          <cell r="G239">
            <v>157</v>
          </cell>
          <cell r="H239">
            <v>149</v>
          </cell>
          <cell r="I239">
            <v>207</v>
          </cell>
          <cell r="J239">
            <v>189</v>
          </cell>
          <cell r="K239">
            <v>181</v>
          </cell>
          <cell r="L239">
            <v>183</v>
          </cell>
          <cell r="M239">
            <v>212</v>
          </cell>
        </row>
        <row r="240">
          <cell r="A240">
            <v>5171680</v>
          </cell>
          <cell r="B240">
            <v>5109933</v>
          </cell>
          <cell r="C240">
            <v>4410</v>
          </cell>
          <cell r="D240">
            <v>3642263</v>
          </cell>
          <cell r="E240">
            <v>325</v>
          </cell>
          <cell r="F240">
            <v>284</v>
          </cell>
          <cell r="G240">
            <v>291</v>
          </cell>
          <cell r="H240">
            <v>294</v>
          </cell>
          <cell r="I240">
            <v>311</v>
          </cell>
          <cell r="J240">
            <v>265</v>
          </cell>
          <cell r="K240">
            <v>394</v>
          </cell>
          <cell r="L240">
            <v>278</v>
          </cell>
          <cell r="M240">
            <v>287</v>
          </cell>
        </row>
        <row r="241">
          <cell r="A241">
            <v>5095452</v>
          </cell>
          <cell r="B241">
            <v>5071819</v>
          </cell>
          <cell r="C241">
            <v>4410</v>
          </cell>
          <cell r="D241">
            <v>31988423</v>
          </cell>
          <cell r="E241">
            <v>172</v>
          </cell>
          <cell r="F241">
            <v>143</v>
          </cell>
          <cell r="G241">
            <v>157</v>
          </cell>
          <cell r="H241">
            <v>149</v>
          </cell>
          <cell r="I241">
            <v>207</v>
          </cell>
          <cell r="J241">
            <v>179</v>
          </cell>
          <cell r="K241">
            <v>131</v>
          </cell>
          <cell r="L241">
            <v>146</v>
          </cell>
          <cell r="M241">
            <v>130</v>
          </cell>
        </row>
        <row r="242">
          <cell r="A242">
            <v>5095512</v>
          </cell>
          <cell r="B242">
            <v>5071849</v>
          </cell>
          <cell r="C242">
            <v>4410</v>
          </cell>
          <cell r="D242">
            <v>31981292</v>
          </cell>
          <cell r="E242">
            <v>235</v>
          </cell>
          <cell r="F242">
            <v>195</v>
          </cell>
          <cell r="G242">
            <v>217</v>
          </cell>
          <cell r="H242">
            <v>189</v>
          </cell>
          <cell r="I242">
            <v>228</v>
          </cell>
          <cell r="J242">
            <v>295</v>
          </cell>
          <cell r="K242">
            <v>205</v>
          </cell>
          <cell r="L242">
            <v>210</v>
          </cell>
          <cell r="M242">
            <v>232</v>
          </cell>
        </row>
        <row r="243">
          <cell r="A243">
            <v>5171786</v>
          </cell>
          <cell r="B243">
            <v>5109986</v>
          </cell>
          <cell r="C243">
            <v>4410</v>
          </cell>
          <cell r="D243">
            <v>3360956</v>
          </cell>
          <cell r="E243">
            <v>274</v>
          </cell>
          <cell r="F243">
            <v>244</v>
          </cell>
          <cell r="G243">
            <v>238</v>
          </cell>
          <cell r="H243">
            <v>210</v>
          </cell>
          <cell r="I243">
            <v>274</v>
          </cell>
          <cell r="J243">
            <v>310</v>
          </cell>
          <cell r="K243">
            <v>276</v>
          </cell>
          <cell r="L243">
            <v>457</v>
          </cell>
          <cell r="M243">
            <v>836</v>
          </cell>
        </row>
        <row r="244">
          <cell r="A244">
            <v>5171832</v>
          </cell>
          <cell r="B244">
            <v>5110009</v>
          </cell>
          <cell r="C244">
            <v>4410</v>
          </cell>
          <cell r="D244">
            <v>3506085</v>
          </cell>
          <cell r="E244">
            <v>251</v>
          </cell>
          <cell r="F244">
            <v>643</v>
          </cell>
          <cell r="G244">
            <v>126</v>
          </cell>
          <cell r="H244">
            <v>170</v>
          </cell>
          <cell r="I244">
            <v>193</v>
          </cell>
          <cell r="J244">
            <v>204</v>
          </cell>
          <cell r="K244">
            <v>204</v>
          </cell>
          <cell r="L244">
            <v>168</v>
          </cell>
          <cell r="M244">
            <v>203</v>
          </cell>
        </row>
        <row r="245">
          <cell r="A245">
            <v>5095448</v>
          </cell>
          <cell r="B245">
            <v>5071817</v>
          </cell>
          <cell r="C245">
            <v>4410</v>
          </cell>
          <cell r="D245" t="str">
            <v>70006220A</v>
          </cell>
          <cell r="E245">
            <v>33</v>
          </cell>
          <cell r="F245">
            <v>34</v>
          </cell>
          <cell r="G245">
            <v>44</v>
          </cell>
          <cell r="H245">
            <v>31</v>
          </cell>
          <cell r="I245">
            <v>40</v>
          </cell>
          <cell r="J245">
            <v>31</v>
          </cell>
          <cell r="K245">
            <v>38</v>
          </cell>
          <cell r="L245">
            <v>46</v>
          </cell>
          <cell r="M245">
            <v>24</v>
          </cell>
        </row>
        <row r="246">
          <cell r="A246">
            <v>5095462</v>
          </cell>
          <cell r="B246">
            <v>5071824</v>
          </cell>
          <cell r="C246">
            <v>4410</v>
          </cell>
          <cell r="D246">
            <v>5309091</v>
          </cell>
          <cell r="E246">
            <v>96</v>
          </cell>
          <cell r="F246">
            <v>69</v>
          </cell>
          <cell r="G246">
            <v>60</v>
          </cell>
          <cell r="H246">
            <v>66</v>
          </cell>
          <cell r="I246">
            <v>0</v>
          </cell>
          <cell r="J246">
            <v>59</v>
          </cell>
          <cell r="K246">
            <v>56</v>
          </cell>
          <cell r="L246">
            <v>52</v>
          </cell>
          <cell r="M246">
            <v>47</v>
          </cell>
        </row>
        <row r="247">
          <cell r="A247">
            <v>5180040</v>
          </cell>
          <cell r="B247">
            <v>5114113</v>
          </cell>
          <cell r="C247">
            <v>4410</v>
          </cell>
          <cell r="D247">
            <v>5316454</v>
          </cell>
          <cell r="E247">
            <v>340</v>
          </cell>
          <cell r="F247">
            <v>328</v>
          </cell>
          <cell r="G247">
            <v>341</v>
          </cell>
          <cell r="H247">
            <v>323</v>
          </cell>
          <cell r="I247">
            <v>366</v>
          </cell>
          <cell r="J247">
            <v>328</v>
          </cell>
          <cell r="K247">
            <v>317</v>
          </cell>
          <cell r="L247">
            <v>312</v>
          </cell>
          <cell r="M247">
            <v>332</v>
          </cell>
        </row>
        <row r="248">
          <cell r="A248">
            <v>5095598</v>
          </cell>
          <cell r="B248">
            <v>5071892</v>
          </cell>
          <cell r="C248">
            <v>4410</v>
          </cell>
          <cell r="D248">
            <v>16007652</v>
          </cell>
          <cell r="E248">
            <v>238</v>
          </cell>
          <cell r="F248">
            <v>208</v>
          </cell>
          <cell r="G248">
            <v>245</v>
          </cell>
          <cell r="H248">
            <v>207</v>
          </cell>
          <cell r="I248">
            <v>240</v>
          </cell>
          <cell r="J248">
            <v>247</v>
          </cell>
          <cell r="K248">
            <v>248</v>
          </cell>
          <cell r="L248">
            <v>283</v>
          </cell>
          <cell r="M248">
            <v>263</v>
          </cell>
        </row>
        <row r="249">
          <cell r="A249">
            <v>5095466</v>
          </cell>
          <cell r="B249">
            <v>5071826</v>
          </cell>
          <cell r="C249">
            <v>4410</v>
          </cell>
          <cell r="D249">
            <v>16007173</v>
          </cell>
          <cell r="E249">
            <v>379</v>
          </cell>
          <cell r="F249">
            <v>522</v>
          </cell>
          <cell r="G249">
            <v>381</v>
          </cell>
          <cell r="H249">
            <v>95</v>
          </cell>
          <cell r="I249">
            <v>274</v>
          </cell>
          <cell r="J249">
            <v>243</v>
          </cell>
          <cell r="K249">
            <v>227</v>
          </cell>
          <cell r="L249">
            <v>254</v>
          </cell>
          <cell r="M249">
            <v>251</v>
          </cell>
        </row>
        <row r="250">
          <cell r="A250">
            <v>5095540</v>
          </cell>
          <cell r="B250">
            <v>5071863</v>
          </cell>
          <cell r="C250">
            <v>4410</v>
          </cell>
          <cell r="D250">
            <v>10505241</v>
          </cell>
          <cell r="E250">
            <v>221</v>
          </cell>
          <cell r="F250">
            <v>243</v>
          </cell>
          <cell r="G250">
            <v>230</v>
          </cell>
          <cell r="H250">
            <v>205</v>
          </cell>
          <cell r="I250">
            <v>242</v>
          </cell>
          <cell r="J250">
            <v>260</v>
          </cell>
          <cell r="K250">
            <v>260</v>
          </cell>
          <cell r="L250">
            <v>259</v>
          </cell>
          <cell r="M250">
            <v>243</v>
          </cell>
        </row>
        <row r="251">
          <cell r="A251">
            <v>5095498</v>
          </cell>
          <cell r="B251">
            <v>5071842</v>
          </cell>
          <cell r="C251">
            <v>4410</v>
          </cell>
          <cell r="D251">
            <v>1881027</v>
          </cell>
          <cell r="E251">
            <v>300</v>
          </cell>
          <cell r="F251">
            <v>586</v>
          </cell>
          <cell r="G251">
            <v>156</v>
          </cell>
          <cell r="H251">
            <v>120</v>
          </cell>
          <cell r="I251">
            <v>390</v>
          </cell>
          <cell r="J251">
            <v>189</v>
          </cell>
          <cell r="K251">
            <v>197</v>
          </cell>
          <cell r="L251">
            <v>188</v>
          </cell>
          <cell r="M251">
            <v>200</v>
          </cell>
        </row>
        <row r="252">
          <cell r="A252">
            <v>5095602</v>
          </cell>
          <cell r="B252">
            <v>5071894</v>
          </cell>
          <cell r="C252">
            <v>4410</v>
          </cell>
          <cell r="D252">
            <v>734401</v>
          </cell>
          <cell r="E252">
            <v>175</v>
          </cell>
          <cell r="F252">
            <v>138</v>
          </cell>
          <cell r="G252">
            <v>163</v>
          </cell>
          <cell r="H252">
            <v>167</v>
          </cell>
          <cell r="I252">
            <v>193</v>
          </cell>
          <cell r="J252">
            <v>196</v>
          </cell>
          <cell r="K252">
            <v>211</v>
          </cell>
          <cell r="L252">
            <v>257</v>
          </cell>
          <cell r="M252">
            <v>203</v>
          </cell>
        </row>
        <row r="253">
          <cell r="A253">
            <v>5178306</v>
          </cell>
          <cell r="B253">
            <v>5113246</v>
          </cell>
          <cell r="C253">
            <v>4410</v>
          </cell>
          <cell r="D253">
            <v>1471915</v>
          </cell>
          <cell r="E253">
            <v>170</v>
          </cell>
          <cell r="F253">
            <v>118</v>
          </cell>
          <cell r="G253">
            <v>145</v>
          </cell>
          <cell r="H253">
            <v>128</v>
          </cell>
          <cell r="I253">
            <v>137</v>
          </cell>
          <cell r="J253">
            <v>138</v>
          </cell>
          <cell r="K253">
            <v>146</v>
          </cell>
          <cell r="L253">
            <v>143</v>
          </cell>
          <cell r="M253">
            <v>161</v>
          </cell>
        </row>
        <row r="254">
          <cell r="A254">
            <v>5067976</v>
          </cell>
          <cell r="B254">
            <v>5058081</v>
          </cell>
          <cell r="C254">
            <v>4410</v>
          </cell>
          <cell r="D254">
            <v>1876068</v>
          </cell>
          <cell r="E254">
            <v>217</v>
          </cell>
          <cell r="F254">
            <v>138</v>
          </cell>
          <cell r="G254">
            <v>111</v>
          </cell>
          <cell r="H254">
            <v>112</v>
          </cell>
          <cell r="I254">
            <v>116</v>
          </cell>
          <cell r="J254">
            <v>102</v>
          </cell>
          <cell r="K254">
            <v>119</v>
          </cell>
          <cell r="L254">
            <v>186</v>
          </cell>
          <cell r="M254">
            <v>178</v>
          </cell>
        </row>
        <row r="255">
          <cell r="A255">
            <v>5171722</v>
          </cell>
          <cell r="B255">
            <v>5109954</v>
          </cell>
          <cell r="C255">
            <v>4410</v>
          </cell>
          <cell r="D255">
            <v>1618666</v>
          </cell>
          <cell r="E255">
            <v>134</v>
          </cell>
          <cell r="F255">
            <v>113</v>
          </cell>
          <cell r="G255">
            <v>133</v>
          </cell>
          <cell r="H255">
            <v>215</v>
          </cell>
          <cell r="I255">
            <v>202</v>
          </cell>
          <cell r="J255">
            <v>190</v>
          </cell>
          <cell r="K255">
            <v>218</v>
          </cell>
          <cell r="L255">
            <v>227</v>
          </cell>
          <cell r="M255">
            <v>240</v>
          </cell>
        </row>
        <row r="256">
          <cell r="A256">
            <v>5171874</v>
          </cell>
          <cell r="B256">
            <v>5110030</v>
          </cell>
          <cell r="C256">
            <v>4410</v>
          </cell>
          <cell r="D256">
            <v>3741532</v>
          </cell>
          <cell r="E256">
            <v>310</v>
          </cell>
          <cell r="F256">
            <v>243</v>
          </cell>
          <cell r="G256">
            <v>258</v>
          </cell>
          <cell r="H256">
            <v>252</v>
          </cell>
          <cell r="I256">
            <v>264</v>
          </cell>
          <cell r="J256">
            <v>228</v>
          </cell>
          <cell r="K256">
            <v>258</v>
          </cell>
          <cell r="L256">
            <v>234</v>
          </cell>
          <cell r="M256">
            <v>248</v>
          </cell>
        </row>
        <row r="257">
          <cell r="A257">
            <v>5171854</v>
          </cell>
          <cell r="B257">
            <v>5110020</v>
          </cell>
          <cell r="C257">
            <v>4410</v>
          </cell>
          <cell r="D257">
            <v>6820464</v>
          </cell>
          <cell r="E257">
            <v>118</v>
          </cell>
          <cell r="F257">
            <v>103</v>
          </cell>
          <cell r="G257">
            <v>95</v>
          </cell>
          <cell r="H257">
            <v>95</v>
          </cell>
          <cell r="I257">
            <v>68</v>
          </cell>
          <cell r="J257">
            <v>74</v>
          </cell>
          <cell r="K257">
            <v>95</v>
          </cell>
          <cell r="L257">
            <v>102</v>
          </cell>
          <cell r="M257">
            <v>109</v>
          </cell>
        </row>
        <row r="258">
          <cell r="A258">
            <v>5171808</v>
          </cell>
          <cell r="B258">
            <v>5109997</v>
          </cell>
          <cell r="C258">
            <v>4410</v>
          </cell>
          <cell r="D258">
            <v>1751563</v>
          </cell>
          <cell r="E258">
            <v>88</v>
          </cell>
          <cell r="F258">
            <v>102</v>
          </cell>
          <cell r="G258">
            <v>129</v>
          </cell>
          <cell r="H258">
            <v>92</v>
          </cell>
          <cell r="I258">
            <v>8</v>
          </cell>
          <cell r="J258">
            <v>44</v>
          </cell>
          <cell r="K258">
            <v>152</v>
          </cell>
          <cell r="L258">
            <v>146</v>
          </cell>
          <cell r="M258">
            <v>155</v>
          </cell>
        </row>
        <row r="259">
          <cell r="A259">
            <v>5171702</v>
          </cell>
          <cell r="B259">
            <v>5109944</v>
          </cell>
          <cell r="C259">
            <v>4410</v>
          </cell>
          <cell r="D259">
            <v>1751603</v>
          </cell>
          <cell r="E259">
            <v>225</v>
          </cell>
          <cell r="F259">
            <v>192</v>
          </cell>
          <cell r="G259">
            <v>195</v>
          </cell>
          <cell r="H259">
            <v>174</v>
          </cell>
          <cell r="I259">
            <v>180</v>
          </cell>
          <cell r="J259">
            <v>136</v>
          </cell>
          <cell r="K259">
            <v>234</v>
          </cell>
          <cell r="L259">
            <v>240</v>
          </cell>
          <cell r="M259">
            <v>257</v>
          </cell>
        </row>
        <row r="260">
          <cell r="A260">
            <v>5180022</v>
          </cell>
          <cell r="B260">
            <v>5114104</v>
          </cell>
          <cell r="C260">
            <v>4410</v>
          </cell>
          <cell r="D260">
            <v>3730546</v>
          </cell>
          <cell r="E260">
            <v>152</v>
          </cell>
          <cell r="F260">
            <v>126</v>
          </cell>
          <cell r="G260">
            <v>119</v>
          </cell>
          <cell r="H260">
            <v>120</v>
          </cell>
          <cell r="I260">
            <v>133</v>
          </cell>
          <cell r="J260">
            <v>133</v>
          </cell>
          <cell r="K260">
            <v>143</v>
          </cell>
          <cell r="L260">
            <v>145</v>
          </cell>
          <cell r="M260">
            <v>149</v>
          </cell>
        </row>
        <row r="261">
          <cell r="A261">
            <v>5179920</v>
          </cell>
          <cell r="B261">
            <v>5114053</v>
          </cell>
          <cell r="C261">
            <v>4410</v>
          </cell>
          <cell r="D261">
            <v>1752678</v>
          </cell>
          <cell r="E261">
            <v>86</v>
          </cell>
          <cell r="F261">
            <v>4</v>
          </cell>
          <cell r="G261">
            <v>86</v>
          </cell>
          <cell r="H261">
            <v>180</v>
          </cell>
          <cell r="I261">
            <v>207</v>
          </cell>
          <cell r="J261">
            <v>70</v>
          </cell>
          <cell r="K261">
            <v>118</v>
          </cell>
          <cell r="L261">
            <v>138</v>
          </cell>
          <cell r="M261">
            <v>125</v>
          </cell>
        </row>
        <row r="262">
          <cell r="A262">
            <v>5095500</v>
          </cell>
          <cell r="B262">
            <v>5071843</v>
          </cell>
          <cell r="C262">
            <v>4410</v>
          </cell>
          <cell r="D262">
            <v>5077076</v>
          </cell>
          <cell r="E262">
            <v>15</v>
          </cell>
          <cell r="F262">
            <v>28</v>
          </cell>
          <cell r="G262">
            <v>16</v>
          </cell>
          <cell r="H262">
            <v>14</v>
          </cell>
          <cell r="I262">
            <v>18</v>
          </cell>
          <cell r="J262">
            <v>18</v>
          </cell>
          <cell r="K262">
            <v>17</v>
          </cell>
          <cell r="L262">
            <v>22</v>
          </cell>
          <cell r="M262">
            <v>20</v>
          </cell>
        </row>
        <row r="263">
          <cell r="A263">
            <v>5095542</v>
          </cell>
          <cell r="B263">
            <v>5071864</v>
          </cell>
          <cell r="C263">
            <v>4410</v>
          </cell>
          <cell r="D263">
            <v>1265689</v>
          </cell>
          <cell r="E263">
            <v>166</v>
          </cell>
          <cell r="F263">
            <v>141</v>
          </cell>
          <cell r="G263">
            <v>147</v>
          </cell>
          <cell r="H263">
            <v>196</v>
          </cell>
          <cell r="I263">
            <v>181</v>
          </cell>
          <cell r="J263">
            <v>167</v>
          </cell>
          <cell r="K263">
            <v>161</v>
          </cell>
          <cell r="L263">
            <v>214</v>
          </cell>
          <cell r="M263">
            <v>211</v>
          </cell>
        </row>
        <row r="264">
          <cell r="A264">
            <v>5171764</v>
          </cell>
          <cell r="B264">
            <v>5109975</v>
          </cell>
          <cell r="C264">
            <v>4410</v>
          </cell>
          <cell r="D264">
            <v>3730067</v>
          </cell>
          <cell r="E264">
            <v>148</v>
          </cell>
          <cell r="F264">
            <v>126</v>
          </cell>
          <cell r="G264">
            <v>130</v>
          </cell>
          <cell r="H264">
            <v>114</v>
          </cell>
          <cell r="I264">
            <v>111</v>
          </cell>
          <cell r="J264">
            <v>111</v>
          </cell>
          <cell r="K264">
            <v>115</v>
          </cell>
          <cell r="L264">
            <v>186</v>
          </cell>
          <cell r="M264">
            <v>227</v>
          </cell>
        </row>
        <row r="265">
          <cell r="A265">
            <v>5171592</v>
          </cell>
          <cell r="B265">
            <v>5109889</v>
          </cell>
          <cell r="C265">
            <v>4410</v>
          </cell>
          <cell r="D265">
            <v>3727076</v>
          </cell>
          <cell r="E265">
            <v>210</v>
          </cell>
          <cell r="F265">
            <v>172</v>
          </cell>
          <cell r="G265">
            <v>154</v>
          </cell>
          <cell r="H265">
            <v>160</v>
          </cell>
          <cell r="I265">
            <v>133</v>
          </cell>
          <cell r="J265">
            <v>185</v>
          </cell>
          <cell r="K265">
            <v>158</v>
          </cell>
          <cell r="L265">
            <v>157</v>
          </cell>
          <cell r="M265">
            <v>198</v>
          </cell>
        </row>
        <row r="266">
          <cell r="A266">
            <v>5095642</v>
          </cell>
          <cell r="B266">
            <v>5071914</v>
          </cell>
          <cell r="C266">
            <v>4410</v>
          </cell>
          <cell r="D266">
            <v>3041029</v>
          </cell>
          <cell r="E266">
            <v>65</v>
          </cell>
          <cell r="F266">
            <v>7</v>
          </cell>
          <cell r="G266">
            <v>28</v>
          </cell>
          <cell r="H266">
            <v>16</v>
          </cell>
          <cell r="I266">
            <v>9</v>
          </cell>
          <cell r="J266">
            <v>9</v>
          </cell>
          <cell r="K266">
            <v>6</v>
          </cell>
          <cell r="L266">
            <v>125</v>
          </cell>
          <cell r="M266">
            <v>86</v>
          </cell>
        </row>
        <row r="267">
          <cell r="A267">
            <v>5095456</v>
          </cell>
          <cell r="B267">
            <v>5071821</v>
          </cell>
          <cell r="C267">
            <v>4410</v>
          </cell>
          <cell r="D267">
            <v>7688441</v>
          </cell>
          <cell r="E267">
            <v>184</v>
          </cell>
          <cell r="F267">
            <v>132</v>
          </cell>
          <cell r="G267">
            <v>146</v>
          </cell>
          <cell r="H267">
            <v>135</v>
          </cell>
          <cell r="I267">
            <v>147</v>
          </cell>
          <cell r="J267">
            <v>131</v>
          </cell>
          <cell r="K267">
            <v>121</v>
          </cell>
          <cell r="L267">
            <v>132</v>
          </cell>
          <cell r="M267">
            <v>81</v>
          </cell>
        </row>
        <row r="268">
          <cell r="A268">
            <v>5171918</v>
          </cell>
          <cell r="B268">
            <v>5110052</v>
          </cell>
          <cell r="C268">
            <v>4410</v>
          </cell>
          <cell r="D268">
            <v>7103078</v>
          </cell>
          <cell r="E268">
            <v>177</v>
          </cell>
          <cell r="F268">
            <v>155</v>
          </cell>
          <cell r="G268">
            <v>163</v>
          </cell>
          <cell r="H268">
            <v>155</v>
          </cell>
          <cell r="I268">
            <v>158</v>
          </cell>
          <cell r="J268">
            <v>146</v>
          </cell>
          <cell r="K268">
            <v>167</v>
          </cell>
          <cell r="L268">
            <v>175</v>
          </cell>
          <cell r="M268">
            <v>180</v>
          </cell>
        </row>
        <row r="269">
          <cell r="A269">
            <v>5171896</v>
          </cell>
          <cell r="B269">
            <v>5110041</v>
          </cell>
          <cell r="C269">
            <v>4410</v>
          </cell>
          <cell r="D269">
            <v>7314013</v>
          </cell>
          <cell r="E269">
            <v>145</v>
          </cell>
          <cell r="F269">
            <v>126</v>
          </cell>
          <cell r="G269">
            <v>124</v>
          </cell>
          <cell r="H269">
            <v>125</v>
          </cell>
          <cell r="I269">
            <v>127</v>
          </cell>
          <cell r="J269">
            <v>109</v>
          </cell>
          <cell r="K269">
            <v>102</v>
          </cell>
          <cell r="L269">
            <v>109</v>
          </cell>
          <cell r="M269">
            <v>137</v>
          </cell>
        </row>
        <row r="270">
          <cell r="A270">
            <v>5171658</v>
          </cell>
          <cell r="B270">
            <v>5109922</v>
          </cell>
          <cell r="C270">
            <v>4410</v>
          </cell>
          <cell r="D270">
            <v>7117315</v>
          </cell>
          <cell r="E270">
            <v>135</v>
          </cell>
          <cell r="F270">
            <v>218</v>
          </cell>
          <cell r="G270">
            <v>148</v>
          </cell>
          <cell r="H270">
            <v>168</v>
          </cell>
          <cell r="I270">
            <v>175</v>
          </cell>
          <cell r="J270">
            <v>159</v>
          </cell>
          <cell r="K270">
            <v>192</v>
          </cell>
          <cell r="L270">
            <v>240</v>
          </cell>
          <cell r="M270">
            <v>512</v>
          </cell>
        </row>
        <row r="271">
          <cell r="A271">
            <v>5179940</v>
          </cell>
          <cell r="B271">
            <v>5114063</v>
          </cell>
          <cell r="C271">
            <v>4410</v>
          </cell>
          <cell r="D271">
            <v>7287842</v>
          </cell>
          <cell r="E271">
            <v>125</v>
          </cell>
          <cell r="F271">
            <v>94</v>
          </cell>
          <cell r="G271">
            <v>117</v>
          </cell>
          <cell r="H271">
            <v>126</v>
          </cell>
          <cell r="I271">
            <v>96</v>
          </cell>
          <cell r="J271">
            <v>103</v>
          </cell>
          <cell r="K271">
            <v>96</v>
          </cell>
          <cell r="L271">
            <v>90</v>
          </cell>
          <cell r="M271">
            <v>102</v>
          </cell>
        </row>
        <row r="272">
          <cell r="A272">
            <v>5058190</v>
          </cell>
          <cell r="B272">
            <v>5053188</v>
          </cell>
          <cell r="C272">
            <v>4410</v>
          </cell>
          <cell r="D272">
            <v>7687145</v>
          </cell>
          <cell r="E272">
            <v>77</v>
          </cell>
          <cell r="F272">
            <v>78</v>
          </cell>
          <cell r="G272">
            <v>86</v>
          </cell>
          <cell r="H272">
            <v>90</v>
          </cell>
          <cell r="I272">
            <v>82</v>
          </cell>
          <cell r="J272">
            <v>31</v>
          </cell>
          <cell r="K272">
            <v>112</v>
          </cell>
          <cell r="L272">
            <v>102</v>
          </cell>
          <cell r="M272">
            <v>117</v>
          </cell>
        </row>
        <row r="273">
          <cell r="A273">
            <v>5171636</v>
          </cell>
          <cell r="B273">
            <v>5109911</v>
          </cell>
          <cell r="C273">
            <v>4410</v>
          </cell>
          <cell r="D273">
            <v>7116337</v>
          </cell>
          <cell r="E273">
            <v>177</v>
          </cell>
          <cell r="F273">
            <v>184</v>
          </cell>
          <cell r="G273">
            <v>193</v>
          </cell>
          <cell r="H273">
            <v>193</v>
          </cell>
          <cell r="I273">
            <v>228</v>
          </cell>
          <cell r="J273">
            <v>182</v>
          </cell>
          <cell r="K273">
            <v>185</v>
          </cell>
          <cell r="L273">
            <v>168</v>
          </cell>
          <cell r="M273">
            <v>0</v>
          </cell>
        </row>
        <row r="274">
          <cell r="A274">
            <v>5179982</v>
          </cell>
          <cell r="B274">
            <v>5114084</v>
          </cell>
          <cell r="C274">
            <v>4410</v>
          </cell>
          <cell r="D274">
            <v>15960559</v>
          </cell>
          <cell r="E274">
            <v>254</v>
          </cell>
          <cell r="F274">
            <v>211</v>
          </cell>
          <cell r="G274">
            <v>217</v>
          </cell>
          <cell r="H274">
            <v>218</v>
          </cell>
          <cell r="I274">
            <v>220</v>
          </cell>
          <cell r="J274">
            <v>216</v>
          </cell>
          <cell r="K274">
            <v>223</v>
          </cell>
          <cell r="L274">
            <v>213</v>
          </cell>
          <cell r="M274">
            <v>224</v>
          </cell>
        </row>
        <row r="275">
          <cell r="A275">
            <v>5171744</v>
          </cell>
          <cell r="B275">
            <v>5109965</v>
          </cell>
          <cell r="C275">
            <v>4410</v>
          </cell>
          <cell r="D275">
            <v>18492333</v>
          </cell>
          <cell r="E275">
            <v>219</v>
          </cell>
          <cell r="F275">
            <v>158</v>
          </cell>
          <cell r="G275">
            <v>22</v>
          </cell>
          <cell r="H275">
            <v>29</v>
          </cell>
          <cell r="I275">
            <v>46</v>
          </cell>
          <cell r="J275">
            <v>17</v>
          </cell>
          <cell r="K275">
            <v>36</v>
          </cell>
          <cell r="L275">
            <v>174</v>
          </cell>
          <cell r="M275">
            <v>117</v>
          </cell>
        </row>
        <row r="276">
          <cell r="A276">
            <v>5179962</v>
          </cell>
          <cell r="B276">
            <v>5114074</v>
          </cell>
          <cell r="C276">
            <v>4410</v>
          </cell>
          <cell r="D276">
            <v>15960510</v>
          </cell>
          <cell r="E276">
            <v>214</v>
          </cell>
          <cell r="F276">
            <v>174</v>
          </cell>
          <cell r="G276">
            <v>177</v>
          </cell>
          <cell r="H276">
            <v>176</v>
          </cell>
          <cell r="I276">
            <v>209</v>
          </cell>
          <cell r="J276">
            <v>195</v>
          </cell>
          <cell r="K276">
            <v>218</v>
          </cell>
          <cell r="L276">
            <v>212</v>
          </cell>
          <cell r="M276">
            <v>233</v>
          </cell>
        </row>
        <row r="277">
          <cell r="A277">
            <v>5095454</v>
          </cell>
          <cell r="B277">
            <v>5071820</v>
          </cell>
          <cell r="C277">
            <v>4410</v>
          </cell>
          <cell r="D277">
            <v>444601</v>
          </cell>
          <cell r="E277">
            <v>224</v>
          </cell>
          <cell r="F277">
            <v>191</v>
          </cell>
          <cell r="G277">
            <v>240</v>
          </cell>
          <cell r="H277">
            <v>197</v>
          </cell>
          <cell r="I277">
            <v>156</v>
          </cell>
          <cell r="J277">
            <v>154</v>
          </cell>
          <cell r="K277">
            <v>107</v>
          </cell>
          <cell r="L277">
            <v>135</v>
          </cell>
          <cell r="M277">
            <v>124</v>
          </cell>
        </row>
        <row r="278">
          <cell r="A278">
            <v>5095478</v>
          </cell>
          <cell r="B278">
            <v>5071832</v>
          </cell>
          <cell r="C278">
            <v>4410</v>
          </cell>
          <cell r="D278">
            <v>3091663</v>
          </cell>
          <cell r="E278">
            <v>537</v>
          </cell>
          <cell r="F278">
            <v>402</v>
          </cell>
          <cell r="G278">
            <v>450</v>
          </cell>
          <cell r="H278">
            <v>477</v>
          </cell>
          <cell r="I278">
            <v>476</v>
          </cell>
          <cell r="J278">
            <v>1441</v>
          </cell>
          <cell r="K278">
            <v>642</v>
          </cell>
          <cell r="L278">
            <v>686</v>
          </cell>
          <cell r="M278">
            <v>845</v>
          </cell>
        </row>
        <row r="279">
          <cell r="A279">
            <v>5062618</v>
          </cell>
          <cell r="B279">
            <v>5055402</v>
          </cell>
          <cell r="C279">
            <v>4410</v>
          </cell>
          <cell r="D279">
            <v>3355427</v>
          </cell>
          <cell r="E279">
            <v>172</v>
          </cell>
          <cell r="F279">
            <v>972</v>
          </cell>
          <cell r="G279">
            <v>282</v>
          </cell>
          <cell r="H279">
            <v>160</v>
          </cell>
          <cell r="I279">
            <v>464</v>
          </cell>
          <cell r="J279">
            <v>182</v>
          </cell>
          <cell r="K279">
            <v>173</v>
          </cell>
          <cell r="L279">
            <v>153</v>
          </cell>
          <cell r="M279">
            <v>300</v>
          </cell>
        </row>
        <row r="280">
          <cell r="A280">
            <v>5070050</v>
          </cell>
          <cell r="B280">
            <v>5059118</v>
          </cell>
          <cell r="C280">
            <v>4410</v>
          </cell>
          <cell r="E280">
            <v>172</v>
          </cell>
          <cell r="F280">
            <v>143</v>
          </cell>
          <cell r="G280">
            <v>157</v>
          </cell>
          <cell r="H280">
            <v>149</v>
          </cell>
          <cell r="I280">
            <v>207</v>
          </cell>
          <cell r="J280">
            <v>189</v>
          </cell>
          <cell r="K280">
            <v>181</v>
          </cell>
          <cell r="L280">
            <v>183</v>
          </cell>
          <cell r="M280">
            <v>179</v>
          </cell>
        </row>
        <row r="281">
          <cell r="A281">
            <v>5095624</v>
          </cell>
          <cell r="B281">
            <v>5071905</v>
          </cell>
          <cell r="C281">
            <v>4410</v>
          </cell>
          <cell r="E281">
            <v>331</v>
          </cell>
          <cell r="F281">
            <v>275</v>
          </cell>
          <cell r="G281">
            <v>305</v>
          </cell>
          <cell r="H281">
            <v>266</v>
          </cell>
          <cell r="I281">
            <v>323</v>
          </cell>
          <cell r="J281">
            <v>294</v>
          </cell>
          <cell r="K281">
            <v>285</v>
          </cell>
          <cell r="L281">
            <v>294</v>
          </cell>
          <cell r="M281">
            <v>285</v>
          </cell>
        </row>
        <row r="282">
          <cell r="A282">
            <v>5054002</v>
          </cell>
          <cell r="B282">
            <v>5051094</v>
          </cell>
          <cell r="C282">
            <v>4410</v>
          </cell>
          <cell r="E282">
            <v>172</v>
          </cell>
          <cell r="F282">
            <v>143</v>
          </cell>
          <cell r="G282">
            <v>157</v>
          </cell>
          <cell r="H282">
            <v>149</v>
          </cell>
          <cell r="I282">
            <v>207</v>
          </cell>
          <cell r="J282">
            <v>189</v>
          </cell>
          <cell r="K282">
            <v>181</v>
          </cell>
          <cell r="L282">
            <v>183</v>
          </cell>
          <cell r="M282">
            <v>179</v>
          </cell>
        </row>
        <row r="283">
          <cell r="A283">
            <v>5095494</v>
          </cell>
          <cell r="B283">
            <v>5071840</v>
          </cell>
          <cell r="C283">
            <v>4410</v>
          </cell>
          <cell r="D283">
            <v>3642570</v>
          </cell>
          <cell r="E283">
            <v>67</v>
          </cell>
          <cell r="F283">
            <v>136</v>
          </cell>
          <cell r="G283">
            <v>124</v>
          </cell>
          <cell r="H283">
            <v>177</v>
          </cell>
          <cell r="I283">
            <v>234</v>
          </cell>
          <cell r="J283">
            <v>41</v>
          </cell>
          <cell r="K283">
            <v>124</v>
          </cell>
          <cell r="L283">
            <v>35</v>
          </cell>
          <cell r="M283">
            <v>144</v>
          </cell>
        </row>
        <row r="284">
          <cell r="A284">
            <v>5095490</v>
          </cell>
          <cell r="B284">
            <v>5071838</v>
          </cell>
          <cell r="C284">
            <v>4410</v>
          </cell>
          <cell r="D284">
            <v>3219396</v>
          </cell>
          <cell r="E284">
            <v>262</v>
          </cell>
          <cell r="F284">
            <v>195</v>
          </cell>
          <cell r="G284">
            <v>171</v>
          </cell>
          <cell r="H284">
            <v>241</v>
          </cell>
          <cell r="I284">
            <v>263</v>
          </cell>
          <cell r="J284">
            <v>235</v>
          </cell>
          <cell r="K284">
            <v>217</v>
          </cell>
          <cell r="L284">
            <v>173</v>
          </cell>
          <cell r="M284">
            <v>432</v>
          </cell>
        </row>
        <row r="285">
          <cell r="A285">
            <v>5095564</v>
          </cell>
          <cell r="B285">
            <v>5071875</v>
          </cell>
          <cell r="C285">
            <v>4410</v>
          </cell>
          <cell r="D285">
            <v>3362099</v>
          </cell>
          <cell r="E285">
            <v>28</v>
          </cell>
          <cell r="F285">
            <v>19</v>
          </cell>
          <cell r="G285">
            <v>22</v>
          </cell>
          <cell r="H285">
            <v>28</v>
          </cell>
          <cell r="I285">
            <v>18</v>
          </cell>
          <cell r="J285">
            <v>14</v>
          </cell>
          <cell r="K285">
            <v>70</v>
          </cell>
          <cell r="L285">
            <v>62</v>
          </cell>
          <cell r="M285">
            <v>60</v>
          </cell>
        </row>
        <row r="286">
          <cell r="A286">
            <v>5095502</v>
          </cell>
          <cell r="B286">
            <v>5071844</v>
          </cell>
          <cell r="C286">
            <v>4410</v>
          </cell>
          <cell r="D286">
            <v>3642500</v>
          </cell>
          <cell r="E286">
            <v>327</v>
          </cell>
          <cell r="F286">
            <v>256</v>
          </cell>
          <cell r="G286">
            <v>320</v>
          </cell>
          <cell r="H286">
            <v>263</v>
          </cell>
          <cell r="I286">
            <v>273</v>
          </cell>
          <cell r="J286">
            <v>239</v>
          </cell>
          <cell r="K286">
            <v>266</v>
          </cell>
          <cell r="L286">
            <v>272</v>
          </cell>
          <cell r="M286">
            <v>263</v>
          </cell>
        </row>
        <row r="287">
          <cell r="A287">
            <v>5095628</v>
          </cell>
          <cell r="B287">
            <v>5071907</v>
          </cell>
          <cell r="C287">
            <v>4410</v>
          </cell>
          <cell r="D287">
            <v>3642624</v>
          </cell>
          <cell r="E287">
            <v>269</v>
          </cell>
          <cell r="F287">
            <v>165</v>
          </cell>
          <cell r="G287">
            <v>190</v>
          </cell>
          <cell r="H287">
            <v>152</v>
          </cell>
          <cell r="I287">
            <v>256</v>
          </cell>
          <cell r="J287">
            <v>219</v>
          </cell>
          <cell r="K287">
            <v>685</v>
          </cell>
          <cell r="L287">
            <v>350</v>
          </cell>
          <cell r="M287">
            <v>310</v>
          </cell>
        </row>
        <row r="288">
          <cell r="A288">
            <v>5095626</v>
          </cell>
          <cell r="B288">
            <v>5071906</v>
          </cell>
          <cell r="C288">
            <v>4410</v>
          </cell>
          <cell r="D288">
            <v>3362908</v>
          </cell>
          <cell r="E288">
            <v>238</v>
          </cell>
          <cell r="F288">
            <v>157</v>
          </cell>
          <cell r="G288">
            <v>201</v>
          </cell>
          <cell r="H288">
            <v>189</v>
          </cell>
          <cell r="I288">
            <v>186</v>
          </cell>
          <cell r="J288">
            <v>328</v>
          </cell>
          <cell r="K288">
            <v>300</v>
          </cell>
          <cell r="L288">
            <v>331</v>
          </cell>
          <cell r="M288">
            <v>286</v>
          </cell>
        </row>
        <row r="289">
          <cell r="A289">
            <v>5095560</v>
          </cell>
          <cell r="B289">
            <v>5071873</v>
          </cell>
          <cell r="C289">
            <v>4410</v>
          </cell>
          <cell r="D289">
            <v>70005300</v>
          </cell>
          <cell r="E289">
            <v>62</v>
          </cell>
          <cell r="F289">
            <v>34</v>
          </cell>
          <cell r="G289">
            <v>17</v>
          </cell>
          <cell r="H289">
            <v>49</v>
          </cell>
          <cell r="I289">
            <v>60</v>
          </cell>
          <cell r="J289">
            <v>61</v>
          </cell>
          <cell r="K289">
            <v>45</v>
          </cell>
          <cell r="L289">
            <v>17</v>
          </cell>
          <cell r="M289">
            <v>40</v>
          </cell>
        </row>
        <row r="290">
          <cell r="A290">
            <v>5095612</v>
          </cell>
          <cell r="B290">
            <v>5071899</v>
          </cell>
          <cell r="C290">
            <v>4410</v>
          </cell>
          <cell r="D290">
            <v>70000034</v>
          </cell>
          <cell r="E290">
            <v>263</v>
          </cell>
          <cell r="F290">
            <v>164</v>
          </cell>
          <cell r="G290">
            <v>217</v>
          </cell>
          <cell r="H290">
            <v>190</v>
          </cell>
          <cell r="I290">
            <v>194</v>
          </cell>
          <cell r="J290">
            <v>186</v>
          </cell>
          <cell r="K290">
            <v>192</v>
          </cell>
          <cell r="L290">
            <v>277</v>
          </cell>
          <cell r="M290">
            <v>280</v>
          </cell>
        </row>
        <row r="291">
          <cell r="A291">
            <v>5095558</v>
          </cell>
          <cell r="B291">
            <v>5071872</v>
          </cell>
          <cell r="C291">
            <v>4410</v>
          </cell>
          <cell r="D291">
            <v>5344497</v>
          </cell>
          <cell r="E291">
            <v>289</v>
          </cell>
          <cell r="F291">
            <v>251</v>
          </cell>
          <cell r="G291">
            <v>287</v>
          </cell>
          <cell r="H291">
            <v>262</v>
          </cell>
          <cell r="I291">
            <v>279</v>
          </cell>
          <cell r="J291">
            <v>223</v>
          </cell>
          <cell r="K291">
            <v>166</v>
          </cell>
          <cell r="L291">
            <v>173</v>
          </cell>
          <cell r="M291">
            <v>168</v>
          </cell>
        </row>
        <row r="292">
          <cell r="A292">
            <v>5095592</v>
          </cell>
          <cell r="B292">
            <v>5071889</v>
          </cell>
          <cell r="C292">
            <v>4410</v>
          </cell>
          <cell r="D292">
            <v>1691912</v>
          </cell>
          <cell r="E292">
            <v>233</v>
          </cell>
          <cell r="F292">
            <v>190</v>
          </cell>
          <cell r="G292">
            <v>228</v>
          </cell>
          <cell r="H292">
            <v>200</v>
          </cell>
          <cell r="I292">
            <v>205</v>
          </cell>
          <cell r="J292">
            <v>213</v>
          </cell>
          <cell r="K292">
            <v>207</v>
          </cell>
          <cell r="L292">
            <v>235</v>
          </cell>
          <cell r="M292">
            <v>198</v>
          </cell>
        </row>
        <row r="293">
          <cell r="A293">
            <v>5095610</v>
          </cell>
          <cell r="B293">
            <v>5071898</v>
          </cell>
          <cell r="C293">
            <v>4410</v>
          </cell>
          <cell r="D293">
            <v>1472025</v>
          </cell>
          <cell r="E293">
            <v>194</v>
          </cell>
          <cell r="F293">
            <v>206</v>
          </cell>
          <cell r="G293">
            <v>203</v>
          </cell>
          <cell r="H293">
            <v>219</v>
          </cell>
          <cell r="I293">
            <v>234</v>
          </cell>
          <cell r="J293">
            <v>164</v>
          </cell>
          <cell r="K293">
            <v>87</v>
          </cell>
          <cell r="L293">
            <v>127</v>
          </cell>
          <cell r="M293">
            <v>81</v>
          </cell>
        </row>
        <row r="294">
          <cell r="A294">
            <v>5095552</v>
          </cell>
          <cell r="B294">
            <v>5071869</v>
          </cell>
          <cell r="C294">
            <v>4410</v>
          </cell>
          <cell r="D294">
            <v>709537</v>
          </cell>
          <cell r="E294">
            <v>216</v>
          </cell>
          <cell r="F294">
            <v>126</v>
          </cell>
          <cell r="G294">
            <v>196</v>
          </cell>
          <cell r="H294">
            <v>212</v>
          </cell>
          <cell r="I294">
            <v>197</v>
          </cell>
          <cell r="J294">
            <v>168</v>
          </cell>
          <cell r="K294">
            <v>169</v>
          </cell>
          <cell r="L294">
            <v>238</v>
          </cell>
          <cell r="M294">
            <v>281</v>
          </cell>
        </row>
        <row r="295">
          <cell r="A295">
            <v>5095488</v>
          </cell>
          <cell r="B295">
            <v>5071837</v>
          </cell>
          <cell r="C295">
            <v>4410</v>
          </cell>
          <cell r="D295">
            <v>706378</v>
          </cell>
          <cell r="E295">
            <v>397</v>
          </cell>
          <cell r="F295">
            <v>367</v>
          </cell>
          <cell r="G295">
            <v>639</v>
          </cell>
          <cell r="H295">
            <v>499</v>
          </cell>
          <cell r="I295">
            <v>387</v>
          </cell>
          <cell r="J295">
            <v>356</v>
          </cell>
          <cell r="K295">
            <v>327</v>
          </cell>
          <cell r="L295">
            <v>590</v>
          </cell>
          <cell r="M295">
            <v>1066</v>
          </cell>
        </row>
        <row r="296">
          <cell r="A296">
            <v>5095562</v>
          </cell>
          <cell r="B296">
            <v>5071874</v>
          </cell>
          <cell r="C296">
            <v>4410</v>
          </cell>
          <cell r="D296">
            <v>451902</v>
          </cell>
          <cell r="E296">
            <v>170</v>
          </cell>
          <cell r="F296">
            <v>380</v>
          </cell>
          <cell r="G296">
            <v>134</v>
          </cell>
          <cell r="H296">
            <v>167</v>
          </cell>
          <cell r="I296">
            <v>143</v>
          </cell>
          <cell r="J296">
            <v>227</v>
          </cell>
          <cell r="K296">
            <v>158</v>
          </cell>
          <cell r="L296">
            <v>291</v>
          </cell>
          <cell r="M296">
            <v>361</v>
          </cell>
        </row>
        <row r="297">
          <cell r="A297">
            <v>5095506</v>
          </cell>
          <cell r="B297">
            <v>5071846</v>
          </cell>
          <cell r="C297">
            <v>4410</v>
          </cell>
          <cell r="D297">
            <v>2955974</v>
          </cell>
          <cell r="E297">
            <v>187</v>
          </cell>
          <cell r="F297">
            <v>170</v>
          </cell>
          <cell r="G297">
            <v>183</v>
          </cell>
          <cell r="H297">
            <v>146</v>
          </cell>
          <cell r="I297">
            <v>157</v>
          </cell>
          <cell r="J297">
            <v>159</v>
          </cell>
          <cell r="K297">
            <v>157</v>
          </cell>
          <cell r="L297">
            <v>170</v>
          </cell>
          <cell r="M297">
            <v>157</v>
          </cell>
        </row>
        <row r="298">
          <cell r="A298">
            <v>5095460</v>
          </cell>
          <cell r="B298">
            <v>5071823</v>
          </cell>
          <cell r="C298">
            <v>4410</v>
          </cell>
          <cell r="D298">
            <v>3361122</v>
          </cell>
          <cell r="E298">
            <v>200</v>
          </cell>
          <cell r="F298">
            <v>140</v>
          </cell>
          <cell r="G298">
            <v>179</v>
          </cell>
          <cell r="H298">
            <v>165</v>
          </cell>
          <cell r="I298">
            <v>197</v>
          </cell>
          <cell r="J298">
            <v>173</v>
          </cell>
          <cell r="K298">
            <v>179</v>
          </cell>
          <cell r="L298">
            <v>168</v>
          </cell>
          <cell r="M298">
            <v>165</v>
          </cell>
        </row>
        <row r="299">
          <cell r="A299">
            <v>5095508</v>
          </cell>
          <cell r="B299">
            <v>5071847</v>
          </cell>
          <cell r="C299">
            <v>4410</v>
          </cell>
          <cell r="D299">
            <v>7273405</v>
          </cell>
          <cell r="E299">
            <v>507</v>
          </cell>
          <cell r="F299">
            <v>400</v>
          </cell>
          <cell r="G299">
            <v>481</v>
          </cell>
          <cell r="H299">
            <v>435</v>
          </cell>
          <cell r="I299">
            <v>471</v>
          </cell>
          <cell r="J299">
            <v>461</v>
          </cell>
          <cell r="K299">
            <v>417</v>
          </cell>
          <cell r="L299">
            <v>508</v>
          </cell>
          <cell r="M299">
            <v>442</v>
          </cell>
        </row>
        <row r="300">
          <cell r="A300">
            <v>5095504</v>
          </cell>
          <cell r="B300">
            <v>5071845</v>
          </cell>
          <cell r="C300">
            <v>4410</v>
          </cell>
          <cell r="D300">
            <v>7294384</v>
          </cell>
          <cell r="E300">
            <v>213</v>
          </cell>
          <cell r="F300">
            <v>137</v>
          </cell>
          <cell r="G300">
            <v>162</v>
          </cell>
          <cell r="H300">
            <v>150</v>
          </cell>
          <cell r="I300">
            <v>229</v>
          </cell>
          <cell r="J300">
            <v>239</v>
          </cell>
          <cell r="K300">
            <v>221</v>
          </cell>
          <cell r="L300">
            <v>260</v>
          </cell>
          <cell r="M300">
            <v>247</v>
          </cell>
        </row>
        <row r="301">
          <cell r="A301">
            <v>5052896</v>
          </cell>
          <cell r="B301">
            <v>5050541</v>
          </cell>
          <cell r="C301">
            <v>4410</v>
          </cell>
          <cell r="D301">
            <v>7729108</v>
          </cell>
          <cell r="E301">
            <v>214</v>
          </cell>
          <cell r="F301">
            <v>177</v>
          </cell>
          <cell r="G301">
            <v>216</v>
          </cell>
          <cell r="H301">
            <v>198</v>
          </cell>
          <cell r="I301">
            <v>201</v>
          </cell>
          <cell r="J301">
            <v>198</v>
          </cell>
          <cell r="K301">
            <v>175</v>
          </cell>
          <cell r="L301">
            <v>208</v>
          </cell>
          <cell r="M301">
            <v>204</v>
          </cell>
        </row>
        <row r="302">
          <cell r="A302">
            <v>5095566</v>
          </cell>
          <cell r="B302">
            <v>5071876</v>
          </cell>
          <cell r="C302">
            <v>4410</v>
          </cell>
          <cell r="D302">
            <v>7147079</v>
          </cell>
          <cell r="E302">
            <v>307</v>
          </cell>
          <cell r="F302">
            <v>190</v>
          </cell>
          <cell r="G302">
            <v>258</v>
          </cell>
          <cell r="H302">
            <v>234</v>
          </cell>
          <cell r="I302">
            <v>256</v>
          </cell>
          <cell r="J302">
            <v>270</v>
          </cell>
          <cell r="K302">
            <v>285</v>
          </cell>
          <cell r="L302">
            <v>333</v>
          </cell>
          <cell r="M302">
            <v>126</v>
          </cell>
        </row>
        <row r="303">
          <cell r="A303">
            <v>5095594</v>
          </cell>
          <cell r="B303">
            <v>5071890</v>
          </cell>
          <cell r="C303">
            <v>4410</v>
          </cell>
          <cell r="D303">
            <v>6892934</v>
          </cell>
          <cell r="E303">
            <v>64</v>
          </cell>
          <cell r="F303">
            <v>57</v>
          </cell>
          <cell r="G303">
            <v>56</v>
          </cell>
          <cell r="H303">
            <v>57</v>
          </cell>
          <cell r="I303">
            <v>70</v>
          </cell>
          <cell r="J303">
            <v>66</v>
          </cell>
          <cell r="K303">
            <v>62</v>
          </cell>
          <cell r="L303">
            <v>92</v>
          </cell>
          <cell r="M303">
            <v>23</v>
          </cell>
        </row>
        <row r="304">
          <cell r="A304">
            <v>5179394</v>
          </cell>
          <cell r="B304">
            <v>5113790</v>
          </cell>
          <cell r="C304">
            <v>4410</v>
          </cell>
          <cell r="D304">
            <v>6824105</v>
          </cell>
          <cell r="E304">
            <v>202</v>
          </cell>
          <cell r="F304">
            <v>191</v>
          </cell>
          <cell r="G304">
            <v>189</v>
          </cell>
          <cell r="H304">
            <v>180</v>
          </cell>
          <cell r="I304">
            <v>216</v>
          </cell>
          <cell r="J304">
            <v>197</v>
          </cell>
          <cell r="K304">
            <v>200</v>
          </cell>
          <cell r="L304">
            <v>221</v>
          </cell>
          <cell r="M304">
            <v>231</v>
          </cell>
        </row>
        <row r="305">
          <cell r="A305">
            <v>5094966</v>
          </cell>
          <cell r="B305">
            <v>5071576</v>
          </cell>
          <cell r="C305">
            <v>4410</v>
          </cell>
          <cell r="E305">
            <v>240</v>
          </cell>
          <cell r="F305">
            <v>193</v>
          </cell>
          <cell r="G305">
            <v>213</v>
          </cell>
          <cell r="H305">
            <v>149</v>
          </cell>
          <cell r="I305">
            <v>207</v>
          </cell>
          <cell r="J305">
            <v>189</v>
          </cell>
          <cell r="K305">
            <v>181</v>
          </cell>
          <cell r="L305">
            <v>183</v>
          </cell>
          <cell r="M305">
            <v>179</v>
          </cell>
        </row>
        <row r="306">
          <cell r="A306">
            <v>5094982</v>
          </cell>
          <cell r="B306">
            <v>5071584</v>
          </cell>
          <cell r="C306">
            <v>4410</v>
          </cell>
          <cell r="D306">
            <v>5370405</v>
          </cell>
          <cell r="E306">
            <v>166</v>
          </cell>
          <cell r="F306">
            <v>95</v>
          </cell>
          <cell r="G306">
            <v>758</v>
          </cell>
          <cell r="H306">
            <v>112</v>
          </cell>
          <cell r="I306">
            <v>242</v>
          </cell>
          <cell r="J306">
            <v>233</v>
          </cell>
          <cell r="K306">
            <v>166</v>
          </cell>
          <cell r="L306">
            <v>492</v>
          </cell>
          <cell r="M306">
            <v>562</v>
          </cell>
        </row>
        <row r="307">
          <cell r="A307">
            <v>5069760</v>
          </cell>
          <cell r="B307">
            <v>5058973</v>
          </cell>
          <cell r="C307">
            <v>4410</v>
          </cell>
          <cell r="D307">
            <v>9018200</v>
          </cell>
          <cell r="E307">
            <v>273</v>
          </cell>
          <cell r="F307">
            <v>145</v>
          </cell>
          <cell r="G307">
            <v>257</v>
          </cell>
          <cell r="H307">
            <v>97</v>
          </cell>
          <cell r="I307">
            <v>223</v>
          </cell>
          <cell r="J307">
            <v>146</v>
          </cell>
          <cell r="K307">
            <v>192</v>
          </cell>
          <cell r="L307">
            <v>151</v>
          </cell>
          <cell r="M307">
            <v>157</v>
          </cell>
        </row>
        <row r="308">
          <cell r="A308">
            <v>5094976</v>
          </cell>
          <cell r="B308">
            <v>5071581</v>
          </cell>
          <cell r="C308">
            <v>4410</v>
          </cell>
          <cell r="D308">
            <v>3927041</v>
          </cell>
          <cell r="E308">
            <v>347</v>
          </cell>
          <cell r="F308">
            <v>291</v>
          </cell>
          <cell r="G308">
            <v>263</v>
          </cell>
          <cell r="H308">
            <v>241</v>
          </cell>
          <cell r="I308">
            <v>259</v>
          </cell>
          <cell r="J308">
            <v>201</v>
          </cell>
          <cell r="K308">
            <v>276</v>
          </cell>
          <cell r="L308">
            <v>286</v>
          </cell>
          <cell r="M308">
            <v>270</v>
          </cell>
        </row>
        <row r="309">
          <cell r="A309">
            <v>5094978</v>
          </cell>
          <cell r="B309">
            <v>5071582</v>
          </cell>
          <cell r="C309">
            <v>4410</v>
          </cell>
          <cell r="D309">
            <v>21989071</v>
          </cell>
          <cell r="E309">
            <v>89</v>
          </cell>
          <cell r="F309">
            <v>73</v>
          </cell>
          <cell r="G309">
            <v>67</v>
          </cell>
          <cell r="H309">
            <v>74</v>
          </cell>
          <cell r="I309">
            <v>81</v>
          </cell>
          <cell r="J309">
            <v>79</v>
          </cell>
          <cell r="K309">
            <v>62</v>
          </cell>
          <cell r="L309">
            <v>226</v>
          </cell>
          <cell r="M309">
            <v>101</v>
          </cell>
        </row>
        <row r="310">
          <cell r="A310">
            <v>5094964</v>
          </cell>
          <cell r="B310">
            <v>5071575</v>
          </cell>
          <cell r="C310">
            <v>4410</v>
          </cell>
          <cell r="D310">
            <v>3917</v>
          </cell>
          <cell r="E310">
            <v>64</v>
          </cell>
          <cell r="F310">
            <v>75</v>
          </cell>
          <cell r="G310">
            <v>0</v>
          </cell>
          <cell r="H310">
            <v>0</v>
          </cell>
          <cell r="I310">
            <v>0</v>
          </cell>
          <cell r="J310">
            <v>0</v>
          </cell>
          <cell r="K310">
            <v>0</v>
          </cell>
          <cell r="L310">
            <v>0</v>
          </cell>
          <cell r="M310">
            <v>0</v>
          </cell>
        </row>
        <row r="311">
          <cell r="A311">
            <v>5094972</v>
          </cell>
          <cell r="B311">
            <v>5071579</v>
          </cell>
          <cell r="C311">
            <v>4410</v>
          </cell>
          <cell r="D311">
            <v>2064257</v>
          </cell>
          <cell r="E311">
            <v>170</v>
          </cell>
          <cell r="F311">
            <v>124</v>
          </cell>
          <cell r="G311">
            <v>207</v>
          </cell>
          <cell r="H311">
            <v>154</v>
          </cell>
          <cell r="I311">
            <v>131</v>
          </cell>
          <cell r="J311">
            <v>129</v>
          </cell>
          <cell r="K311">
            <v>128</v>
          </cell>
          <cell r="L311">
            <v>161</v>
          </cell>
          <cell r="M311">
            <v>157</v>
          </cell>
        </row>
        <row r="312">
          <cell r="A312">
            <v>5094974</v>
          </cell>
          <cell r="B312">
            <v>5071580</v>
          </cell>
          <cell r="C312">
            <v>4410</v>
          </cell>
          <cell r="D312">
            <v>1692114</v>
          </cell>
          <cell r="E312">
            <v>183</v>
          </cell>
          <cell r="F312">
            <v>120</v>
          </cell>
          <cell r="G312">
            <v>129</v>
          </cell>
          <cell r="H312">
            <v>47</v>
          </cell>
          <cell r="I312">
            <v>203</v>
          </cell>
          <cell r="J312">
            <v>98</v>
          </cell>
          <cell r="K312">
            <v>120</v>
          </cell>
          <cell r="L312">
            <v>24</v>
          </cell>
          <cell r="M312">
            <v>192</v>
          </cell>
        </row>
        <row r="313">
          <cell r="A313">
            <v>5094980</v>
          </cell>
          <cell r="B313">
            <v>5071583</v>
          </cell>
          <cell r="C313">
            <v>4410</v>
          </cell>
          <cell r="D313">
            <v>1616725</v>
          </cell>
          <cell r="E313">
            <v>148</v>
          </cell>
          <cell r="F313">
            <v>80</v>
          </cell>
          <cell r="G313">
            <v>115</v>
          </cell>
          <cell r="H313">
            <v>87</v>
          </cell>
          <cell r="I313">
            <v>96</v>
          </cell>
          <cell r="J313">
            <v>90</v>
          </cell>
          <cell r="K313">
            <v>77</v>
          </cell>
          <cell r="L313">
            <v>91</v>
          </cell>
          <cell r="M313">
            <v>81</v>
          </cell>
        </row>
        <row r="314">
          <cell r="A314">
            <v>5094962</v>
          </cell>
          <cell r="B314">
            <v>5071574</v>
          </cell>
          <cell r="C314">
            <v>4410</v>
          </cell>
          <cell r="D314">
            <v>7097166</v>
          </cell>
          <cell r="E314">
            <v>164</v>
          </cell>
          <cell r="F314">
            <v>68</v>
          </cell>
          <cell r="G314">
            <v>87</v>
          </cell>
          <cell r="H314">
            <v>60</v>
          </cell>
          <cell r="I314">
            <v>109</v>
          </cell>
          <cell r="J314">
            <v>95</v>
          </cell>
          <cell r="K314">
            <v>150</v>
          </cell>
          <cell r="L314">
            <v>173</v>
          </cell>
          <cell r="M314">
            <v>134</v>
          </cell>
        </row>
        <row r="315">
          <cell r="A315">
            <v>5094968</v>
          </cell>
          <cell r="B315">
            <v>5071577</v>
          </cell>
          <cell r="C315">
            <v>4410</v>
          </cell>
          <cell r="D315">
            <v>16008266</v>
          </cell>
          <cell r="E315">
            <v>101</v>
          </cell>
          <cell r="F315">
            <v>62</v>
          </cell>
          <cell r="G315">
            <v>53</v>
          </cell>
          <cell r="H315">
            <v>58</v>
          </cell>
          <cell r="I315">
            <v>85</v>
          </cell>
          <cell r="J315">
            <v>87</v>
          </cell>
          <cell r="K315">
            <v>79</v>
          </cell>
          <cell r="L315">
            <v>96</v>
          </cell>
          <cell r="M315">
            <v>76</v>
          </cell>
        </row>
        <row r="316">
          <cell r="A316">
            <v>5177230</v>
          </cell>
          <cell r="B316">
            <v>5112708</v>
          </cell>
          <cell r="C316">
            <v>4410</v>
          </cell>
          <cell r="D316">
            <v>3649761</v>
          </cell>
          <cell r="E316">
            <v>268</v>
          </cell>
          <cell r="F316">
            <v>238</v>
          </cell>
          <cell r="G316">
            <v>230</v>
          </cell>
          <cell r="H316">
            <v>204</v>
          </cell>
          <cell r="I316">
            <v>267</v>
          </cell>
          <cell r="J316">
            <v>229</v>
          </cell>
          <cell r="K316">
            <v>244</v>
          </cell>
          <cell r="L316">
            <v>221</v>
          </cell>
          <cell r="M316">
            <v>236</v>
          </cell>
        </row>
        <row r="317">
          <cell r="A317">
            <v>5081360</v>
          </cell>
          <cell r="B317">
            <v>5064773</v>
          </cell>
          <cell r="C317">
            <v>4410</v>
          </cell>
          <cell r="D317">
            <v>32997887</v>
          </cell>
          <cell r="E317">
            <v>172</v>
          </cell>
          <cell r="F317">
            <v>152</v>
          </cell>
          <cell r="G317">
            <v>148</v>
          </cell>
          <cell r="H317">
            <v>144</v>
          </cell>
          <cell r="I317">
            <v>213</v>
          </cell>
          <cell r="J317">
            <v>183</v>
          </cell>
          <cell r="K317">
            <v>193</v>
          </cell>
          <cell r="L317">
            <v>172</v>
          </cell>
          <cell r="M317">
            <v>93</v>
          </cell>
        </row>
        <row r="318">
          <cell r="A318">
            <v>5176762</v>
          </cell>
          <cell r="B318">
            <v>5112474</v>
          </cell>
          <cell r="C318">
            <v>4410</v>
          </cell>
          <cell r="D318">
            <v>3508977</v>
          </cell>
          <cell r="E318">
            <v>246</v>
          </cell>
          <cell r="F318">
            <v>220</v>
          </cell>
          <cell r="G318">
            <v>211</v>
          </cell>
          <cell r="H318">
            <v>188</v>
          </cell>
          <cell r="I318">
            <v>245</v>
          </cell>
          <cell r="J318">
            <v>211</v>
          </cell>
          <cell r="K318">
            <v>309</v>
          </cell>
          <cell r="L318">
            <v>360</v>
          </cell>
          <cell r="M318">
            <v>418</v>
          </cell>
        </row>
        <row r="319">
          <cell r="A319">
            <v>5181106</v>
          </cell>
          <cell r="B319">
            <v>5114646</v>
          </cell>
          <cell r="C319">
            <v>4410</v>
          </cell>
          <cell r="D319">
            <v>31988253</v>
          </cell>
          <cell r="E319">
            <v>164</v>
          </cell>
          <cell r="F319">
            <v>398</v>
          </cell>
          <cell r="G319">
            <v>479</v>
          </cell>
          <cell r="H319">
            <v>287</v>
          </cell>
          <cell r="I319">
            <v>254</v>
          </cell>
          <cell r="J319">
            <v>724</v>
          </cell>
          <cell r="K319">
            <v>440</v>
          </cell>
          <cell r="L319">
            <v>642</v>
          </cell>
          <cell r="M319">
            <v>138</v>
          </cell>
        </row>
        <row r="320">
          <cell r="A320">
            <v>5180626</v>
          </cell>
          <cell r="B320">
            <v>5114406</v>
          </cell>
          <cell r="C320">
            <v>4410</v>
          </cell>
          <cell r="D320">
            <v>31116284</v>
          </cell>
          <cell r="E320">
            <v>330</v>
          </cell>
          <cell r="F320">
            <v>295</v>
          </cell>
          <cell r="G320">
            <v>284</v>
          </cell>
          <cell r="H320">
            <v>252</v>
          </cell>
          <cell r="I320">
            <v>658</v>
          </cell>
          <cell r="J320">
            <v>192</v>
          </cell>
          <cell r="K320">
            <v>150</v>
          </cell>
          <cell r="L320">
            <v>160</v>
          </cell>
          <cell r="M320">
            <v>193</v>
          </cell>
        </row>
        <row r="321">
          <cell r="A321">
            <v>5180470</v>
          </cell>
          <cell r="B321">
            <v>5114328</v>
          </cell>
          <cell r="C321">
            <v>4410</v>
          </cell>
          <cell r="D321">
            <v>1618051</v>
          </cell>
          <cell r="E321">
            <v>233</v>
          </cell>
          <cell r="F321">
            <v>404</v>
          </cell>
          <cell r="G321">
            <v>200</v>
          </cell>
          <cell r="H321">
            <v>254</v>
          </cell>
          <cell r="I321">
            <v>79</v>
          </cell>
          <cell r="J321">
            <v>72</v>
          </cell>
          <cell r="K321">
            <v>74</v>
          </cell>
          <cell r="L321">
            <v>79</v>
          </cell>
          <cell r="M321">
            <v>99</v>
          </cell>
        </row>
        <row r="322">
          <cell r="A322">
            <v>5180450</v>
          </cell>
          <cell r="B322">
            <v>5114318</v>
          </cell>
          <cell r="C322">
            <v>4410</v>
          </cell>
          <cell r="D322">
            <v>3506176</v>
          </cell>
          <cell r="E322">
            <v>233</v>
          </cell>
          <cell r="F322">
            <v>206</v>
          </cell>
          <cell r="G322">
            <v>572</v>
          </cell>
          <cell r="H322">
            <v>265</v>
          </cell>
          <cell r="I322">
            <v>287</v>
          </cell>
          <cell r="J322">
            <v>229</v>
          </cell>
          <cell r="K322">
            <v>240</v>
          </cell>
          <cell r="L322">
            <v>270</v>
          </cell>
          <cell r="M322">
            <v>313</v>
          </cell>
        </row>
        <row r="323">
          <cell r="A323">
            <v>5180396</v>
          </cell>
          <cell r="B323">
            <v>5114291</v>
          </cell>
          <cell r="C323">
            <v>4410</v>
          </cell>
          <cell r="D323">
            <v>1502200</v>
          </cell>
          <cell r="E323">
            <v>563</v>
          </cell>
          <cell r="F323">
            <v>225</v>
          </cell>
          <cell r="G323">
            <v>200</v>
          </cell>
          <cell r="H323">
            <v>190</v>
          </cell>
          <cell r="I323">
            <v>191</v>
          </cell>
          <cell r="J323">
            <v>193</v>
          </cell>
          <cell r="K323">
            <v>223</v>
          </cell>
          <cell r="L323">
            <v>218</v>
          </cell>
          <cell r="M323">
            <v>233</v>
          </cell>
        </row>
        <row r="324">
          <cell r="A324">
            <v>5180370</v>
          </cell>
          <cell r="B324">
            <v>5114278</v>
          </cell>
          <cell r="C324">
            <v>4410</v>
          </cell>
          <cell r="D324">
            <v>2961927</v>
          </cell>
          <cell r="E324">
            <v>272</v>
          </cell>
          <cell r="F324">
            <v>126</v>
          </cell>
          <cell r="G324">
            <v>140</v>
          </cell>
          <cell r="H324">
            <v>128</v>
          </cell>
          <cell r="I324">
            <v>130</v>
          </cell>
          <cell r="J324">
            <v>103</v>
          </cell>
          <cell r="K324">
            <v>150</v>
          </cell>
          <cell r="L324">
            <v>134</v>
          </cell>
          <cell r="M324">
            <v>161</v>
          </cell>
        </row>
        <row r="325">
          <cell r="A325">
            <v>5180608</v>
          </cell>
          <cell r="B325">
            <v>5114397</v>
          </cell>
          <cell r="C325">
            <v>4410</v>
          </cell>
          <cell r="D325">
            <v>1502201</v>
          </cell>
          <cell r="E325">
            <v>140</v>
          </cell>
          <cell r="F325">
            <v>112</v>
          </cell>
          <cell r="G325">
            <v>124</v>
          </cell>
          <cell r="H325">
            <v>80</v>
          </cell>
          <cell r="I325">
            <v>78</v>
          </cell>
          <cell r="J325">
            <v>68</v>
          </cell>
          <cell r="K325">
            <v>71</v>
          </cell>
          <cell r="L325">
            <v>77</v>
          </cell>
          <cell r="M325">
            <v>89</v>
          </cell>
        </row>
        <row r="326">
          <cell r="A326">
            <v>5180858</v>
          </cell>
          <cell r="B326">
            <v>5114522</v>
          </cell>
          <cell r="C326">
            <v>4410</v>
          </cell>
          <cell r="D326">
            <v>3361903</v>
          </cell>
          <cell r="E326">
            <v>150</v>
          </cell>
          <cell r="F326">
            <v>186</v>
          </cell>
          <cell r="G326">
            <v>189</v>
          </cell>
          <cell r="H326">
            <v>169</v>
          </cell>
          <cell r="I326">
            <v>181</v>
          </cell>
          <cell r="J326">
            <v>161</v>
          </cell>
          <cell r="K326">
            <v>400</v>
          </cell>
          <cell r="L326">
            <v>283</v>
          </cell>
          <cell r="M326">
            <v>356</v>
          </cell>
        </row>
        <row r="327">
          <cell r="A327">
            <v>5180666</v>
          </cell>
          <cell r="B327">
            <v>5114426</v>
          </cell>
          <cell r="C327">
            <v>4410</v>
          </cell>
          <cell r="D327">
            <v>6802311</v>
          </cell>
          <cell r="E327">
            <v>336</v>
          </cell>
          <cell r="F327">
            <v>305</v>
          </cell>
          <cell r="G327">
            <v>300</v>
          </cell>
          <cell r="H327">
            <v>314</v>
          </cell>
          <cell r="I327">
            <v>296</v>
          </cell>
          <cell r="J327">
            <v>303</v>
          </cell>
          <cell r="K327">
            <v>317</v>
          </cell>
          <cell r="L327">
            <v>314</v>
          </cell>
          <cell r="M327">
            <v>333</v>
          </cell>
        </row>
        <row r="328">
          <cell r="A328">
            <v>5180878</v>
          </cell>
          <cell r="B328">
            <v>5114532</v>
          </cell>
          <cell r="C328">
            <v>4410</v>
          </cell>
          <cell r="D328">
            <v>3365025</v>
          </cell>
          <cell r="E328">
            <v>213</v>
          </cell>
          <cell r="F328">
            <v>189</v>
          </cell>
          <cell r="G328">
            <v>213</v>
          </cell>
          <cell r="H328">
            <v>201</v>
          </cell>
          <cell r="I328">
            <v>209</v>
          </cell>
          <cell r="J328">
            <v>189</v>
          </cell>
          <cell r="K328">
            <v>196</v>
          </cell>
          <cell r="L328">
            <v>189</v>
          </cell>
          <cell r="M328">
            <v>188</v>
          </cell>
        </row>
        <row r="329">
          <cell r="A329">
            <v>5177206</v>
          </cell>
          <cell r="B329">
            <v>5112696</v>
          </cell>
          <cell r="C329">
            <v>4410</v>
          </cell>
          <cell r="D329">
            <v>7085157</v>
          </cell>
          <cell r="E329">
            <v>380</v>
          </cell>
          <cell r="F329">
            <v>286</v>
          </cell>
          <cell r="G329">
            <v>232</v>
          </cell>
          <cell r="H329">
            <v>213</v>
          </cell>
          <cell r="I329">
            <v>205</v>
          </cell>
          <cell r="J329">
            <v>187</v>
          </cell>
          <cell r="K329">
            <v>215</v>
          </cell>
          <cell r="L329">
            <v>206</v>
          </cell>
          <cell r="M329">
            <v>203</v>
          </cell>
        </row>
        <row r="330">
          <cell r="A330">
            <v>5180644</v>
          </cell>
          <cell r="B330">
            <v>5114415</v>
          </cell>
          <cell r="C330">
            <v>4410</v>
          </cell>
          <cell r="D330">
            <v>7116921</v>
          </cell>
          <cell r="E330">
            <v>236</v>
          </cell>
          <cell r="F330">
            <v>181</v>
          </cell>
          <cell r="G330">
            <v>177</v>
          </cell>
          <cell r="H330">
            <v>177</v>
          </cell>
          <cell r="I330">
            <v>208</v>
          </cell>
          <cell r="J330">
            <v>207</v>
          </cell>
          <cell r="K330">
            <v>121</v>
          </cell>
          <cell r="L330">
            <v>70</v>
          </cell>
          <cell r="M330">
            <v>88</v>
          </cell>
        </row>
        <row r="331">
          <cell r="A331">
            <v>5180896</v>
          </cell>
          <cell r="B331">
            <v>5114541</v>
          </cell>
          <cell r="C331">
            <v>4410</v>
          </cell>
          <cell r="D331">
            <v>7130475</v>
          </cell>
          <cell r="E331">
            <v>171</v>
          </cell>
          <cell r="F331">
            <v>127</v>
          </cell>
          <cell r="G331">
            <v>139</v>
          </cell>
          <cell r="H331">
            <v>131</v>
          </cell>
          <cell r="I331">
            <v>145</v>
          </cell>
          <cell r="J331">
            <v>137</v>
          </cell>
          <cell r="K331">
            <v>144</v>
          </cell>
          <cell r="L331">
            <v>179</v>
          </cell>
          <cell r="M331">
            <v>203</v>
          </cell>
        </row>
        <row r="332">
          <cell r="A332">
            <v>5180912</v>
          </cell>
          <cell r="B332">
            <v>5114549</v>
          </cell>
          <cell r="C332">
            <v>4410</v>
          </cell>
          <cell r="D332">
            <v>7726425</v>
          </cell>
          <cell r="E332">
            <v>186</v>
          </cell>
          <cell r="F332">
            <v>158</v>
          </cell>
          <cell r="G332">
            <v>159</v>
          </cell>
          <cell r="H332">
            <v>151</v>
          </cell>
          <cell r="I332">
            <v>172</v>
          </cell>
          <cell r="J332">
            <v>177</v>
          </cell>
          <cell r="K332">
            <v>170</v>
          </cell>
          <cell r="L332">
            <v>192</v>
          </cell>
          <cell r="M332">
            <v>224</v>
          </cell>
        </row>
        <row r="333">
          <cell r="A333">
            <v>5068022</v>
          </cell>
          <cell r="B333">
            <v>5058104</v>
          </cell>
          <cell r="C333">
            <v>4410</v>
          </cell>
          <cell r="D333">
            <v>7210433</v>
          </cell>
          <cell r="E333">
            <v>7</v>
          </cell>
          <cell r="F333">
            <v>5</v>
          </cell>
          <cell r="G333">
            <v>5</v>
          </cell>
          <cell r="H333">
            <v>4</v>
          </cell>
          <cell r="I333">
            <v>7</v>
          </cell>
          <cell r="J333">
            <v>0</v>
          </cell>
          <cell r="K333">
            <v>0</v>
          </cell>
          <cell r="L333">
            <v>6</v>
          </cell>
          <cell r="M333">
            <v>5</v>
          </cell>
        </row>
        <row r="334">
          <cell r="A334">
            <v>5180384</v>
          </cell>
          <cell r="B334">
            <v>5114285</v>
          </cell>
          <cell r="C334">
            <v>4410</v>
          </cell>
          <cell r="D334">
            <v>24556677</v>
          </cell>
          <cell r="E334">
            <v>141</v>
          </cell>
          <cell r="F334">
            <v>124</v>
          </cell>
          <cell r="G334">
            <v>128</v>
          </cell>
          <cell r="H334">
            <v>112</v>
          </cell>
          <cell r="I334">
            <v>105</v>
          </cell>
          <cell r="J334">
            <v>90</v>
          </cell>
          <cell r="K334">
            <v>94</v>
          </cell>
          <cell r="L334">
            <v>102</v>
          </cell>
          <cell r="M334">
            <v>132</v>
          </cell>
        </row>
        <row r="335">
          <cell r="A335">
            <v>5180430</v>
          </cell>
          <cell r="B335">
            <v>5114308</v>
          </cell>
          <cell r="C335">
            <v>4410</v>
          </cell>
          <cell r="D335">
            <v>24906166</v>
          </cell>
          <cell r="E335">
            <v>79</v>
          </cell>
          <cell r="F335">
            <v>77</v>
          </cell>
          <cell r="G335">
            <v>92</v>
          </cell>
          <cell r="H335">
            <v>63</v>
          </cell>
          <cell r="I335">
            <v>28</v>
          </cell>
          <cell r="J335">
            <v>55</v>
          </cell>
          <cell r="K335">
            <v>75</v>
          </cell>
          <cell r="L335">
            <v>110</v>
          </cell>
          <cell r="M335">
            <v>124</v>
          </cell>
        </row>
        <row r="336">
          <cell r="A336">
            <v>5181104</v>
          </cell>
          <cell r="B336">
            <v>5114645</v>
          </cell>
          <cell r="C336">
            <v>4410</v>
          </cell>
          <cell r="D336">
            <v>3333108</v>
          </cell>
          <cell r="E336">
            <v>269</v>
          </cell>
          <cell r="F336">
            <v>228</v>
          </cell>
          <cell r="G336">
            <v>238</v>
          </cell>
          <cell r="H336">
            <v>231</v>
          </cell>
          <cell r="I336">
            <v>221</v>
          </cell>
          <cell r="J336">
            <v>205</v>
          </cell>
          <cell r="K336">
            <v>214</v>
          </cell>
          <cell r="L336">
            <v>223</v>
          </cell>
          <cell r="M336">
            <v>224</v>
          </cell>
        </row>
        <row r="337">
          <cell r="A337">
            <v>5177768</v>
          </cell>
          <cell r="B337">
            <v>5112977</v>
          </cell>
          <cell r="C337">
            <v>4410</v>
          </cell>
          <cell r="D337">
            <v>18490467</v>
          </cell>
          <cell r="E337">
            <v>233</v>
          </cell>
          <cell r="F337">
            <v>206</v>
          </cell>
          <cell r="G337">
            <v>200</v>
          </cell>
          <cell r="H337">
            <v>189</v>
          </cell>
          <cell r="I337">
            <v>273</v>
          </cell>
          <cell r="J337">
            <v>237</v>
          </cell>
          <cell r="K337">
            <v>251</v>
          </cell>
          <cell r="L337">
            <v>224</v>
          </cell>
          <cell r="M337">
            <v>155</v>
          </cell>
        </row>
        <row r="338">
          <cell r="A338">
            <v>5177784</v>
          </cell>
          <cell r="B338">
            <v>5112985</v>
          </cell>
          <cell r="C338">
            <v>4410</v>
          </cell>
          <cell r="D338">
            <v>442290</v>
          </cell>
          <cell r="E338">
            <v>233</v>
          </cell>
          <cell r="F338">
            <v>206</v>
          </cell>
          <cell r="G338">
            <v>200</v>
          </cell>
          <cell r="H338">
            <v>189</v>
          </cell>
          <cell r="I338">
            <v>273</v>
          </cell>
          <cell r="J338">
            <v>237</v>
          </cell>
          <cell r="K338">
            <v>91</v>
          </cell>
          <cell r="L338">
            <v>56</v>
          </cell>
          <cell r="M338">
            <v>154</v>
          </cell>
        </row>
        <row r="339">
          <cell r="A339">
            <v>5177748</v>
          </cell>
          <cell r="B339">
            <v>5112967</v>
          </cell>
          <cell r="C339">
            <v>4410</v>
          </cell>
          <cell r="D339">
            <v>5386161</v>
          </cell>
          <cell r="E339">
            <v>205</v>
          </cell>
          <cell r="F339">
            <v>176</v>
          </cell>
          <cell r="G339">
            <v>193</v>
          </cell>
          <cell r="H339">
            <v>195</v>
          </cell>
          <cell r="I339">
            <v>180</v>
          </cell>
          <cell r="J339">
            <v>174</v>
          </cell>
          <cell r="K339">
            <v>206</v>
          </cell>
          <cell r="L339">
            <v>191</v>
          </cell>
          <cell r="M339">
            <v>206</v>
          </cell>
        </row>
        <row r="340">
          <cell r="A340">
            <v>5177704</v>
          </cell>
          <cell r="B340">
            <v>5112945</v>
          </cell>
          <cell r="C340">
            <v>4410</v>
          </cell>
          <cell r="D340">
            <v>3725827</v>
          </cell>
          <cell r="E340">
            <v>211</v>
          </cell>
          <cell r="F340">
            <v>193</v>
          </cell>
          <cell r="G340">
            <v>197</v>
          </cell>
          <cell r="H340">
            <v>153</v>
          </cell>
          <cell r="I340">
            <v>214</v>
          </cell>
          <cell r="J340">
            <v>204</v>
          </cell>
          <cell r="K340">
            <v>181</v>
          </cell>
          <cell r="L340">
            <v>169</v>
          </cell>
          <cell r="M340">
            <v>90</v>
          </cell>
        </row>
        <row r="341">
          <cell r="A341">
            <v>5177726</v>
          </cell>
          <cell r="B341">
            <v>5112956</v>
          </cell>
          <cell r="C341">
            <v>4410</v>
          </cell>
          <cell r="D341">
            <v>5316436</v>
          </cell>
          <cell r="E341">
            <v>12</v>
          </cell>
          <cell r="F341">
            <v>16</v>
          </cell>
          <cell r="G341">
            <v>9</v>
          </cell>
          <cell r="H341">
            <v>21</v>
          </cell>
          <cell r="I341">
            <v>11</v>
          </cell>
          <cell r="J341">
            <v>16</v>
          </cell>
          <cell r="K341">
            <v>20</v>
          </cell>
          <cell r="L341">
            <v>13</v>
          </cell>
          <cell r="M341">
            <v>11</v>
          </cell>
        </row>
        <row r="342">
          <cell r="A342">
            <v>5177848</v>
          </cell>
          <cell r="B342">
            <v>5113017</v>
          </cell>
          <cell r="C342">
            <v>4410</v>
          </cell>
          <cell r="E342">
            <v>172</v>
          </cell>
          <cell r="F342">
            <v>152</v>
          </cell>
          <cell r="G342">
            <v>148</v>
          </cell>
          <cell r="H342">
            <v>144</v>
          </cell>
          <cell r="I342">
            <v>213</v>
          </cell>
          <cell r="J342">
            <v>183</v>
          </cell>
          <cell r="K342">
            <v>193</v>
          </cell>
          <cell r="L342">
            <v>172</v>
          </cell>
          <cell r="M342">
            <v>184</v>
          </cell>
        </row>
        <row r="343">
          <cell r="A343">
            <v>5177986</v>
          </cell>
          <cell r="B343">
            <v>5113086</v>
          </cell>
          <cell r="C343">
            <v>4410</v>
          </cell>
          <cell r="D343">
            <v>32997408</v>
          </cell>
          <cell r="E343">
            <v>233</v>
          </cell>
          <cell r="F343">
            <v>206</v>
          </cell>
          <cell r="G343">
            <v>200</v>
          </cell>
          <cell r="H343">
            <v>189</v>
          </cell>
          <cell r="I343">
            <v>273</v>
          </cell>
          <cell r="J343">
            <v>237</v>
          </cell>
          <cell r="K343">
            <v>502</v>
          </cell>
          <cell r="L343">
            <v>55</v>
          </cell>
          <cell r="M343">
            <v>30</v>
          </cell>
        </row>
        <row r="344">
          <cell r="A344">
            <v>5178040</v>
          </cell>
          <cell r="B344">
            <v>5113113</v>
          </cell>
          <cell r="C344">
            <v>4410</v>
          </cell>
          <cell r="D344">
            <v>31116282</v>
          </cell>
          <cell r="E344">
            <v>22</v>
          </cell>
          <cell r="F344">
            <v>659</v>
          </cell>
          <cell r="G344">
            <v>599</v>
          </cell>
          <cell r="H344">
            <v>622</v>
          </cell>
          <cell r="I344">
            <v>496</v>
          </cell>
          <cell r="J344">
            <v>0</v>
          </cell>
          <cell r="K344">
            <v>399</v>
          </cell>
          <cell r="L344">
            <v>466</v>
          </cell>
          <cell r="M344">
            <v>545</v>
          </cell>
        </row>
        <row r="345">
          <cell r="A345">
            <v>5177948</v>
          </cell>
          <cell r="B345">
            <v>5113067</v>
          </cell>
          <cell r="C345">
            <v>4410</v>
          </cell>
          <cell r="D345">
            <v>31988623</v>
          </cell>
          <cell r="E345">
            <v>172</v>
          </cell>
          <cell r="F345">
            <v>152</v>
          </cell>
          <cell r="G345">
            <v>148</v>
          </cell>
          <cell r="H345">
            <v>144</v>
          </cell>
          <cell r="I345">
            <v>213</v>
          </cell>
          <cell r="J345">
            <v>15</v>
          </cell>
          <cell r="K345">
            <v>25</v>
          </cell>
          <cell r="L345">
            <v>53</v>
          </cell>
          <cell r="M345">
            <v>76</v>
          </cell>
        </row>
        <row r="346">
          <cell r="A346">
            <v>5177968</v>
          </cell>
          <cell r="B346">
            <v>5113077</v>
          </cell>
          <cell r="C346">
            <v>4410</v>
          </cell>
          <cell r="D346">
            <v>3726021</v>
          </cell>
          <cell r="E346">
            <v>143</v>
          </cell>
          <cell r="F346">
            <v>120</v>
          </cell>
          <cell r="G346">
            <v>126</v>
          </cell>
          <cell r="H346">
            <v>75</v>
          </cell>
          <cell r="I346">
            <v>83</v>
          </cell>
          <cell r="J346">
            <v>84</v>
          </cell>
          <cell r="K346">
            <v>101</v>
          </cell>
          <cell r="L346">
            <v>90</v>
          </cell>
          <cell r="M346">
            <v>83</v>
          </cell>
        </row>
        <row r="347">
          <cell r="A347">
            <v>5178036</v>
          </cell>
          <cell r="B347">
            <v>5113111</v>
          </cell>
          <cell r="C347">
            <v>4410</v>
          </cell>
          <cell r="D347">
            <v>1884965</v>
          </cell>
          <cell r="E347">
            <v>0</v>
          </cell>
          <cell r="F347">
            <v>0</v>
          </cell>
          <cell r="G347">
            <v>0</v>
          </cell>
          <cell r="H347">
            <v>0</v>
          </cell>
          <cell r="I347">
            <v>6</v>
          </cell>
          <cell r="J347">
            <v>307</v>
          </cell>
          <cell r="K347">
            <v>322</v>
          </cell>
          <cell r="L347">
            <v>359</v>
          </cell>
          <cell r="M347">
            <v>424</v>
          </cell>
        </row>
        <row r="348">
          <cell r="A348">
            <v>5178030</v>
          </cell>
          <cell r="B348">
            <v>5113108</v>
          </cell>
          <cell r="C348">
            <v>4410</v>
          </cell>
          <cell r="D348">
            <v>1691957</v>
          </cell>
          <cell r="E348">
            <v>159</v>
          </cell>
          <cell r="F348">
            <v>144</v>
          </cell>
          <cell r="G348">
            <v>140</v>
          </cell>
          <cell r="H348">
            <v>158</v>
          </cell>
          <cell r="I348">
            <v>150</v>
          </cell>
          <cell r="J348">
            <v>128</v>
          </cell>
          <cell r="K348">
            <v>262</v>
          </cell>
          <cell r="L348">
            <v>123</v>
          </cell>
          <cell r="M348">
            <v>149</v>
          </cell>
        </row>
        <row r="349">
          <cell r="A349">
            <v>5177928</v>
          </cell>
          <cell r="B349">
            <v>5113057</v>
          </cell>
          <cell r="C349">
            <v>4410</v>
          </cell>
          <cell r="D349">
            <v>1691955</v>
          </cell>
          <cell r="E349">
            <v>193</v>
          </cell>
          <cell r="F349">
            <v>126</v>
          </cell>
          <cell r="G349">
            <v>115</v>
          </cell>
          <cell r="H349">
            <v>107</v>
          </cell>
          <cell r="I349">
            <v>106</v>
          </cell>
          <cell r="J349">
            <v>102</v>
          </cell>
          <cell r="K349">
            <v>109</v>
          </cell>
          <cell r="L349">
            <v>96</v>
          </cell>
          <cell r="M349">
            <v>107</v>
          </cell>
        </row>
        <row r="350">
          <cell r="A350">
            <v>5178038</v>
          </cell>
          <cell r="B350">
            <v>5113112</v>
          </cell>
          <cell r="C350">
            <v>4410</v>
          </cell>
          <cell r="D350">
            <v>3730935</v>
          </cell>
          <cell r="E350">
            <v>164</v>
          </cell>
          <cell r="F350">
            <v>114</v>
          </cell>
          <cell r="G350">
            <v>125</v>
          </cell>
          <cell r="H350">
            <v>127</v>
          </cell>
          <cell r="I350">
            <v>112</v>
          </cell>
          <cell r="J350">
            <v>93</v>
          </cell>
          <cell r="K350">
            <v>106</v>
          </cell>
          <cell r="L350">
            <v>116</v>
          </cell>
          <cell r="M350">
            <v>121</v>
          </cell>
        </row>
        <row r="351">
          <cell r="A351">
            <v>5178034</v>
          </cell>
          <cell r="B351">
            <v>5113110</v>
          </cell>
          <cell r="C351">
            <v>4410</v>
          </cell>
          <cell r="D351">
            <v>6821997</v>
          </cell>
          <cell r="E351">
            <v>45</v>
          </cell>
          <cell r="F351">
            <v>42</v>
          </cell>
          <cell r="G351">
            <v>37</v>
          </cell>
          <cell r="H351">
            <v>34</v>
          </cell>
          <cell r="I351">
            <v>40</v>
          </cell>
          <cell r="J351">
            <v>39</v>
          </cell>
          <cell r="K351">
            <v>40</v>
          </cell>
          <cell r="L351">
            <v>39</v>
          </cell>
          <cell r="M351">
            <v>35</v>
          </cell>
        </row>
        <row r="352">
          <cell r="A352">
            <v>5177908</v>
          </cell>
          <cell r="B352">
            <v>5113047</v>
          </cell>
          <cell r="C352">
            <v>4410</v>
          </cell>
          <cell r="D352">
            <v>1751077</v>
          </cell>
          <cell r="E352">
            <v>176</v>
          </cell>
          <cell r="F352">
            <v>79</v>
          </cell>
          <cell r="G352">
            <v>74</v>
          </cell>
          <cell r="H352">
            <v>64</v>
          </cell>
          <cell r="I352">
            <v>181</v>
          </cell>
          <cell r="J352">
            <v>105</v>
          </cell>
          <cell r="K352">
            <v>131</v>
          </cell>
          <cell r="L352">
            <v>129</v>
          </cell>
          <cell r="M352">
            <v>126</v>
          </cell>
        </row>
        <row r="353">
          <cell r="A353">
            <v>5177870</v>
          </cell>
          <cell r="B353">
            <v>5113028</v>
          </cell>
          <cell r="C353">
            <v>4410</v>
          </cell>
          <cell r="D353">
            <v>6823621</v>
          </cell>
          <cell r="E353">
            <v>201</v>
          </cell>
          <cell r="F353">
            <v>176</v>
          </cell>
          <cell r="G353">
            <v>182</v>
          </cell>
          <cell r="H353">
            <v>174</v>
          </cell>
          <cell r="I353">
            <v>189</v>
          </cell>
          <cell r="J353">
            <v>170</v>
          </cell>
          <cell r="K353">
            <v>189</v>
          </cell>
          <cell r="L353">
            <v>175</v>
          </cell>
          <cell r="M353">
            <v>193</v>
          </cell>
        </row>
        <row r="354">
          <cell r="A354">
            <v>5069762</v>
          </cell>
          <cell r="B354">
            <v>5058974</v>
          </cell>
          <cell r="C354">
            <v>4410</v>
          </cell>
          <cell r="D354">
            <v>7210412</v>
          </cell>
          <cell r="E354">
            <v>0</v>
          </cell>
          <cell r="F354">
            <v>98</v>
          </cell>
          <cell r="G354">
            <v>59</v>
          </cell>
          <cell r="H354">
            <v>107</v>
          </cell>
          <cell r="I354">
            <v>122</v>
          </cell>
          <cell r="J354">
            <v>121</v>
          </cell>
          <cell r="K354">
            <v>132</v>
          </cell>
          <cell r="L354">
            <v>143</v>
          </cell>
          <cell r="M354">
            <v>141</v>
          </cell>
        </row>
        <row r="355">
          <cell r="A355">
            <v>5177826</v>
          </cell>
          <cell r="B355">
            <v>5113006</v>
          </cell>
          <cell r="C355">
            <v>4410</v>
          </cell>
          <cell r="D355">
            <v>7109083</v>
          </cell>
          <cell r="E355">
            <v>137</v>
          </cell>
          <cell r="F355">
            <v>106</v>
          </cell>
          <cell r="G355">
            <v>141</v>
          </cell>
          <cell r="H355">
            <v>163</v>
          </cell>
          <cell r="I355">
            <v>153</v>
          </cell>
          <cell r="J355">
            <v>127</v>
          </cell>
          <cell r="K355">
            <v>134</v>
          </cell>
          <cell r="L355">
            <v>131</v>
          </cell>
          <cell r="M355">
            <v>173</v>
          </cell>
        </row>
        <row r="356">
          <cell r="A356">
            <v>5178008</v>
          </cell>
          <cell r="B356">
            <v>5113097</v>
          </cell>
          <cell r="C356">
            <v>4410</v>
          </cell>
          <cell r="D356">
            <v>7117841</v>
          </cell>
          <cell r="E356">
            <v>211</v>
          </cell>
          <cell r="F356">
            <v>169</v>
          </cell>
          <cell r="G356">
            <v>166</v>
          </cell>
          <cell r="H356">
            <v>164</v>
          </cell>
          <cell r="I356">
            <v>170</v>
          </cell>
          <cell r="J356">
            <v>170</v>
          </cell>
          <cell r="K356">
            <v>192</v>
          </cell>
          <cell r="L356">
            <v>165</v>
          </cell>
          <cell r="M356">
            <v>173</v>
          </cell>
        </row>
        <row r="357">
          <cell r="A357">
            <v>5177888</v>
          </cell>
          <cell r="B357">
            <v>5113037</v>
          </cell>
          <cell r="C357">
            <v>4410</v>
          </cell>
          <cell r="D357">
            <v>15961098</v>
          </cell>
          <cell r="E357">
            <v>65</v>
          </cell>
          <cell r="F357">
            <v>132</v>
          </cell>
          <cell r="G357">
            <v>99</v>
          </cell>
          <cell r="H357">
            <v>83</v>
          </cell>
          <cell r="I357">
            <v>93</v>
          </cell>
          <cell r="J357">
            <v>79</v>
          </cell>
          <cell r="K357">
            <v>83</v>
          </cell>
          <cell r="L357">
            <v>85</v>
          </cell>
          <cell r="M357">
            <v>86</v>
          </cell>
        </row>
        <row r="358">
          <cell r="A358">
            <v>5177802</v>
          </cell>
          <cell r="B358">
            <v>5112994</v>
          </cell>
          <cell r="C358">
            <v>4410</v>
          </cell>
          <cell r="D358">
            <v>721946</v>
          </cell>
          <cell r="E358">
            <v>134</v>
          </cell>
          <cell r="F358">
            <v>120</v>
          </cell>
          <cell r="G358">
            <v>240</v>
          </cell>
          <cell r="H358">
            <v>137</v>
          </cell>
          <cell r="I358">
            <v>147</v>
          </cell>
          <cell r="J358">
            <v>129</v>
          </cell>
          <cell r="K358">
            <v>139</v>
          </cell>
          <cell r="L358">
            <v>137</v>
          </cell>
          <cell r="M358">
            <v>148</v>
          </cell>
        </row>
        <row r="359">
          <cell r="A359">
            <v>5178042</v>
          </cell>
          <cell r="B359">
            <v>5113114</v>
          </cell>
          <cell r="C359">
            <v>4410</v>
          </cell>
          <cell r="D359">
            <v>3515738</v>
          </cell>
          <cell r="E359">
            <v>170</v>
          </cell>
          <cell r="F359">
            <v>144</v>
          </cell>
          <cell r="G359">
            <v>152</v>
          </cell>
          <cell r="H359">
            <v>151</v>
          </cell>
          <cell r="I359">
            <v>196</v>
          </cell>
          <cell r="J359">
            <v>164</v>
          </cell>
          <cell r="K359">
            <v>184</v>
          </cell>
          <cell r="L359">
            <v>184</v>
          </cell>
          <cell r="M359">
            <v>218</v>
          </cell>
        </row>
        <row r="360">
          <cell r="A360">
            <v>5178282</v>
          </cell>
          <cell r="B360">
            <v>5113234</v>
          </cell>
          <cell r="C360">
            <v>4410</v>
          </cell>
          <cell r="D360">
            <v>70006480</v>
          </cell>
          <cell r="E360">
            <v>251</v>
          </cell>
          <cell r="F360">
            <v>225</v>
          </cell>
          <cell r="G360">
            <v>206</v>
          </cell>
          <cell r="H360">
            <v>212</v>
          </cell>
          <cell r="I360">
            <v>229</v>
          </cell>
          <cell r="J360">
            <v>218</v>
          </cell>
          <cell r="K360">
            <v>215</v>
          </cell>
          <cell r="L360">
            <v>241</v>
          </cell>
          <cell r="M360">
            <v>204</v>
          </cell>
        </row>
        <row r="361">
          <cell r="A361">
            <v>5178348</v>
          </cell>
          <cell r="B361">
            <v>5113267</v>
          </cell>
          <cell r="C361">
            <v>4410</v>
          </cell>
          <cell r="D361">
            <v>5308643</v>
          </cell>
          <cell r="E361">
            <v>101</v>
          </cell>
          <cell r="F361">
            <v>86</v>
          </cell>
          <cell r="G361">
            <v>80</v>
          </cell>
          <cell r="H361">
            <v>92</v>
          </cell>
          <cell r="I361">
            <v>99</v>
          </cell>
          <cell r="J361">
            <v>74</v>
          </cell>
          <cell r="K361">
            <v>90</v>
          </cell>
          <cell r="L361">
            <v>73</v>
          </cell>
          <cell r="M361">
            <v>81</v>
          </cell>
        </row>
        <row r="362">
          <cell r="A362">
            <v>5178370</v>
          </cell>
          <cell r="B362">
            <v>5113278</v>
          </cell>
          <cell r="C362">
            <v>4410</v>
          </cell>
          <cell r="D362">
            <v>15960556</v>
          </cell>
          <cell r="E362">
            <v>179</v>
          </cell>
          <cell r="F362">
            <v>141</v>
          </cell>
          <cell r="G362">
            <v>136</v>
          </cell>
          <cell r="H362">
            <v>160</v>
          </cell>
          <cell r="I362">
            <v>178</v>
          </cell>
          <cell r="J362">
            <v>150</v>
          </cell>
          <cell r="K362">
            <v>143</v>
          </cell>
          <cell r="L362">
            <v>130</v>
          </cell>
          <cell r="M362">
            <v>134</v>
          </cell>
        </row>
        <row r="363">
          <cell r="A363">
            <v>5178044</v>
          </cell>
          <cell r="B363">
            <v>5113115</v>
          </cell>
          <cell r="C363">
            <v>4410</v>
          </cell>
          <cell r="D363">
            <v>10274686</v>
          </cell>
          <cell r="E363">
            <v>336</v>
          </cell>
          <cell r="F363">
            <v>281</v>
          </cell>
          <cell r="G363">
            <v>262</v>
          </cell>
          <cell r="H363">
            <v>252</v>
          </cell>
          <cell r="I363">
            <v>250</v>
          </cell>
          <cell r="J363">
            <v>240</v>
          </cell>
          <cell r="K363">
            <v>248</v>
          </cell>
          <cell r="L363">
            <v>216</v>
          </cell>
          <cell r="M363">
            <v>275</v>
          </cell>
        </row>
        <row r="364">
          <cell r="A364">
            <v>5178062</v>
          </cell>
          <cell r="B364">
            <v>5113124</v>
          </cell>
          <cell r="C364">
            <v>4410</v>
          </cell>
          <cell r="D364">
            <v>1502241</v>
          </cell>
          <cell r="E364">
            <v>167</v>
          </cell>
          <cell r="F364">
            <v>306</v>
          </cell>
          <cell r="G364">
            <v>158</v>
          </cell>
          <cell r="H364">
            <v>165</v>
          </cell>
          <cell r="I364">
            <v>183</v>
          </cell>
          <cell r="J364">
            <v>172</v>
          </cell>
          <cell r="K364">
            <v>190</v>
          </cell>
          <cell r="L364">
            <v>174</v>
          </cell>
          <cell r="M364">
            <v>212</v>
          </cell>
        </row>
        <row r="365">
          <cell r="A365">
            <v>5178262</v>
          </cell>
          <cell r="B365">
            <v>5113224</v>
          </cell>
          <cell r="C365">
            <v>4410</v>
          </cell>
          <cell r="D365">
            <v>1618664</v>
          </cell>
          <cell r="E365">
            <v>157</v>
          </cell>
          <cell r="F365">
            <v>138</v>
          </cell>
          <cell r="G365">
            <v>142</v>
          </cell>
          <cell r="H365">
            <v>130</v>
          </cell>
          <cell r="I365">
            <v>144</v>
          </cell>
          <cell r="J365">
            <v>130</v>
          </cell>
          <cell r="K365">
            <v>144</v>
          </cell>
          <cell r="L365">
            <v>140</v>
          </cell>
          <cell r="M365">
            <v>159</v>
          </cell>
        </row>
        <row r="366">
          <cell r="A366">
            <v>5178240</v>
          </cell>
          <cell r="B366">
            <v>5113213</v>
          </cell>
          <cell r="C366">
            <v>4410</v>
          </cell>
          <cell r="D366">
            <v>1691952</v>
          </cell>
          <cell r="E366">
            <v>252</v>
          </cell>
          <cell r="F366">
            <v>214</v>
          </cell>
          <cell r="G366">
            <v>207</v>
          </cell>
          <cell r="H366">
            <v>211</v>
          </cell>
          <cell r="I366">
            <v>220</v>
          </cell>
          <cell r="J366">
            <v>187</v>
          </cell>
          <cell r="K366">
            <v>194</v>
          </cell>
          <cell r="L366">
            <v>197</v>
          </cell>
          <cell r="M366">
            <v>221</v>
          </cell>
        </row>
        <row r="367">
          <cell r="A367">
            <v>5178218</v>
          </cell>
          <cell r="B367">
            <v>5113202</v>
          </cell>
          <cell r="C367">
            <v>4410</v>
          </cell>
          <cell r="D367">
            <v>1691954</v>
          </cell>
          <cell r="E367">
            <v>162</v>
          </cell>
          <cell r="F367">
            <v>298</v>
          </cell>
          <cell r="G367">
            <v>135</v>
          </cell>
          <cell r="H367">
            <v>158</v>
          </cell>
          <cell r="I367">
            <v>203</v>
          </cell>
          <cell r="J367">
            <v>146</v>
          </cell>
          <cell r="K367">
            <v>166</v>
          </cell>
          <cell r="L367">
            <v>200</v>
          </cell>
          <cell r="M367">
            <v>176</v>
          </cell>
        </row>
        <row r="368">
          <cell r="A368">
            <v>5178412</v>
          </cell>
          <cell r="B368">
            <v>5113299</v>
          </cell>
          <cell r="C368">
            <v>4410</v>
          </cell>
          <cell r="D368">
            <v>3730226</v>
          </cell>
          <cell r="E368">
            <v>46</v>
          </cell>
          <cell r="F368">
            <v>42</v>
          </cell>
          <cell r="G368">
            <v>51</v>
          </cell>
          <cell r="H368">
            <v>54</v>
          </cell>
          <cell r="I368">
            <v>40</v>
          </cell>
          <cell r="J368">
            <v>50</v>
          </cell>
          <cell r="K368">
            <v>50</v>
          </cell>
          <cell r="L368">
            <v>48</v>
          </cell>
          <cell r="M368">
            <v>60</v>
          </cell>
        </row>
        <row r="369">
          <cell r="A369">
            <v>5178326</v>
          </cell>
          <cell r="B369">
            <v>5113256</v>
          </cell>
          <cell r="C369">
            <v>4410</v>
          </cell>
          <cell r="D369">
            <v>4746657</v>
          </cell>
          <cell r="E369">
            <v>32</v>
          </cell>
          <cell r="F369">
            <v>33</v>
          </cell>
          <cell r="G369">
            <v>36</v>
          </cell>
          <cell r="H369">
            <v>42</v>
          </cell>
          <cell r="I369">
            <v>0</v>
          </cell>
          <cell r="J369">
            <v>27</v>
          </cell>
          <cell r="K369">
            <v>29</v>
          </cell>
          <cell r="L369">
            <v>0</v>
          </cell>
          <cell r="M369">
            <v>23</v>
          </cell>
        </row>
        <row r="370">
          <cell r="A370">
            <v>5178046</v>
          </cell>
          <cell r="B370">
            <v>5113116</v>
          </cell>
          <cell r="C370">
            <v>4410</v>
          </cell>
          <cell r="D370">
            <v>6824559</v>
          </cell>
          <cell r="E370">
            <v>257</v>
          </cell>
          <cell r="F370">
            <v>235</v>
          </cell>
          <cell r="G370">
            <v>262</v>
          </cell>
          <cell r="H370">
            <v>260</v>
          </cell>
          <cell r="I370">
            <v>268</v>
          </cell>
          <cell r="J370">
            <v>260</v>
          </cell>
          <cell r="K370">
            <v>247</v>
          </cell>
          <cell r="L370">
            <v>236</v>
          </cell>
          <cell r="M370">
            <v>272</v>
          </cell>
        </row>
        <row r="371">
          <cell r="A371">
            <v>5178086</v>
          </cell>
          <cell r="B371">
            <v>5113136</v>
          </cell>
          <cell r="C371">
            <v>4410</v>
          </cell>
          <cell r="D371">
            <v>6825496</v>
          </cell>
          <cell r="E371">
            <v>324</v>
          </cell>
          <cell r="F371">
            <v>228</v>
          </cell>
          <cell r="G371">
            <v>167</v>
          </cell>
          <cell r="H371">
            <v>192</v>
          </cell>
          <cell r="I371">
            <v>218</v>
          </cell>
          <cell r="J371">
            <v>184</v>
          </cell>
          <cell r="K371">
            <v>223</v>
          </cell>
          <cell r="L371">
            <v>176</v>
          </cell>
          <cell r="M371">
            <v>239</v>
          </cell>
        </row>
        <row r="372">
          <cell r="A372">
            <v>5178152</v>
          </cell>
          <cell r="B372">
            <v>5113169</v>
          </cell>
          <cell r="C372">
            <v>4410</v>
          </cell>
          <cell r="D372">
            <v>6823193</v>
          </cell>
          <cell r="E372">
            <v>99</v>
          </cell>
          <cell r="F372">
            <v>81</v>
          </cell>
          <cell r="G372">
            <v>63</v>
          </cell>
          <cell r="H372">
            <v>51</v>
          </cell>
          <cell r="I372">
            <v>110</v>
          </cell>
          <cell r="J372">
            <v>128</v>
          </cell>
          <cell r="K372">
            <v>131</v>
          </cell>
          <cell r="L372">
            <v>197</v>
          </cell>
          <cell r="M372">
            <v>272</v>
          </cell>
        </row>
        <row r="373">
          <cell r="A373">
            <v>5178392</v>
          </cell>
          <cell r="B373">
            <v>5113289</v>
          </cell>
          <cell r="C373">
            <v>4410</v>
          </cell>
          <cell r="D373">
            <v>1752329</v>
          </cell>
          <cell r="E373">
            <v>234</v>
          </cell>
          <cell r="F373">
            <v>195</v>
          </cell>
          <cell r="G373">
            <v>181</v>
          </cell>
          <cell r="H373">
            <v>166</v>
          </cell>
          <cell r="I373">
            <v>142</v>
          </cell>
          <cell r="J373">
            <v>129</v>
          </cell>
          <cell r="K373">
            <v>99</v>
          </cell>
          <cell r="L373">
            <v>173</v>
          </cell>
          <cell r="M373">
            <v>160</v>
          </cell>
        </row>
        <row r="374">
          <cell r="A374">
            <v>5178196</v>
          </cell>
          <cell r="B374">
            <v>5113191</v>
          </cell>
          <cell r="C374">
            <v>4410</v>
          </cell>
          <cell r="D374">
            <v>6822154</v>
          </cell>
          <cell r="E374">
            <v>185</v>
          </cell>
          <cell r="F374">
            <v>148</v>
          </cell>
          <cell r="G374">
            <v>155</v>
          </cell>
          <cell r="H374">
            <v>175</v>
          </cell>
          <cell r="I374">
            <v>145</v>
          </cell>
          <cell r="J374">
            <v>152</v>
          </cell>
          <cell r="K374">
            <v>155</v>
          </cell>
          <cell r="L374">
            <v>151</v>
          </cell>
          <cell r="M374">
            <v>169</v>
          </cell>
        </row>
        <row r="375">
          <cell r="A375">
            <v>5178130</v>
          </cell>
          <cell r="B375">
            <v>5113158</v>
          </cell>
          <cell r="C375">
            <v>4410</v>
          </cell>
          <cell r="D375">
            <v>7129727</v>
          </cell>
          <cell r="E375">
            <v>225</v>
          </cell>
          <cell r="F375">
            <v>175</v>
          </cell>
          <cell r="G375">
            <v>224</v>
          </cell>
          <cell r="H375">
            <v>201</v>
          </cell>
          <cell r="I375">
            <v>214</v>
          </cell>
          <cell r="J375">
            <v>189</v>
          </cell>
          <cell r="K375">
            <v>188</v>
          </cell>
          <cell r="L375">
            <v>204</v>
          </cell>
          <cell r="M375">
            <v>204</v>
          </cell>
        </row>
        <row r="376">
          <cell r="A376">
            <v>5178108</v>
          </cell>
          <cell r="B376">
            <v>5113147</v>
          </cell>
          <cell r="C376">
            <v>4410</v>
          </cell>
          <cell r="D376">
            <v>7128926</v>
          </cell>
          <cell r="E376">
            <v>246</v>
          </cell>
          <cell r="F376">
            <v>174</v>
          </cell>
          <cell r="G376">
            <v>202</v>
          </cell>
          <cell r="H376">
            <v>192</v>
          </cell>
          <cell r="I376">
            <v>186</v>
          </cell>
          <cell r="J376">
            <v>161</v>
          </cell>
          <cell r="K376">
            <v>168</v>
          </cell>
          <cell r="L376">
            <v>180</v>
          </cell>
          <cell r="M376">
            <v>206</v>
          </cell>
        </row>
        <row r="377">
          <cell r="A377">
            <v>5178174</v>
          </cell>
          <cell r="B377">
            <v>5113180</v>
          </cell>
          <cell r="C377">
            <v>4410</v>
          </cell>
          <cell r="D377">
            <v>7315000</v>
          </cell>
          <cell r="E377">
            <v>126</v>
          </cell>
          <cell r="F377">
            <v>116</v>
          </cell>
          <cell r="G377">
            <v>118</v>
          </cell>
          <cell r="H377">
            <v>135</v>
          </cell>
          <cell r="I377">
            <v>156</v>
          </cell>
          <cell r="J377">
            <v>137</v>
          </cell>
          <cell r="K377">
            <v>150</v>
          </cell>
          <cell r="L377">
            <v>133</v>
          </cell>
          <cell r="M377">
            <v>154</v>
          </cell>
        </row>
        <row r="378">
          <cell r="A378">
            <v>5094944</v>
          </cell>
          <cell r="B378">
            <v>5071565</v>
          </cell>
          <cell r="C378">
            <v>4410</v>
          </cell>
          <cell r="D378">
            <v>3655509</v>
          </cell>
          <cell r="E378">
            <v>134</v>
          </cell>
          <cell r="F378">
            <v>104</v>
          </cell>
          <cell r="G378">
            <v>118</v>
          </cell>
          <cell r="H378">
            <v>103</v>
          </cell>
          <cell r="I378">
            <v>106</v>
          </cell>
          <cell r="J378">
            <v>89</v>
          </cell>
          <cell r="K378">
            <v>94</v>
          </cell>
          <cell r="L378">
            <v>102</v>
          </cell>
          <cell r="M378">
            <v>104</v>
          </cell>
        </row>
        <row r="379">
          <cell r="A379">
            <v>5094950</v>
          </cell>
          <cell r="B379">
            <v>5071568</v>
          </cell>
          <cell r="C379">
            <v>4410</v>
          </cell>
          <cell r="D379">
            <v>3655838</v>
          </cell>
          <cell r="E379">
            <v>266</v>
          </cell>
          <cell r="F379">
            <v>213</v>
          </cell>
          <cell r="G379">
            <v>236</v>
          </cell>
          <cell r="H379">
            <v>207</v>
          </cell>
          <cell r="I379">
            <v>250</v>
          </cell>
          <cell r="J379">
            <v>228</v>
          </cell>
          <cell r="K379">
            <v>221</v>
          </cell>
          <cell r="L379">
            <v>228</v>
          </cell>
          <cell r="M379">
            <v>221</v>
          </cell>
        </row>
        <row r="380">
          <cell r="A380">
            <v>5178642</v>
          </cell>
          <cell r="B380">
            <v>5113414</v>
          </cell>
          <cell r="C380">
            <v>4410</v>
          </cell>
          <cell r="D380">
            <v>3655723</v>
          </cell>
          <cell r="E380">
            <v>233</v>
          </cell>
          <cell r="F380">
            <v>206</v>
          </cell>
          <cell r="G380">
            <v>200</v>
          </cell>
          <cell r="H380">
            <v>189</v>
          </cell>
          <cell r="I380">
            <v>273</v>
          </cell>
          <cell r="J380">
            <v>183</v>
          </cell>
          <cell r="K380">
            <v>193</v>
          </cell>
          <cell r="L380">
            <v>172</v>
          </cell>
          <cell r="M380">
            <v>184</v>
          </cell>
        </row>
        <row r="381">
          <cell r="A381">
            <v>5178434</v>
          </cell>
          <cell r="B381">
            <v>5113310</v>
          </cell>
          <cell r="C381">
            <v>4410</v>
          </cell>
          <cell r="D381">
            <v>3645931</v>
          </cell>
          <cell r="E381">
            <v>233</v>
          </cell>
          <cell r="F381">
            <v>206</v>
          </cell>
          <cell r="G381">
            <v>200</v>
          </cell>
          <cell r="H381">
            <v>189</v>
          </cell>
          <cell r="I381">
            <v>273</v>
          </cell>
          <cell r="J381">
            <v>237</v>
          </cell>
          <cell r="K381">
            <v>251</v>
          </cell>
          <cell r="L381">
            <v>224</v>
          </cell>
          <cell r="M381">
            <v>242</v>
          </cell>
        </row>
        <row r="382">
          <cell r="A382">
            <v>5178512</v>
          </cell>
          <cell r="B382">
            <v>5113349</v>
          </cell>
          <cell r="C382">
            <v>4410</v>
          </cell>
          <cell r="D382">
            <v>7115989</v>
          </cell>
          <cell r="E382">
            <v>233</v>
          </cell>
          <cell r="F382">
            <v>206</v>
          </cell>
          <cell r="G382">
            <v>200</v>
          </cell>
          <cell r="H382">
            <v>189</v>
          </cell>
          <cell r="I382">
            <v>273</v>
          </cell>
          <cell r="J382">
            <v>237</v>
          </cell>
          <cell r="K382">
            <v>251</v>
          </cell>
          <cell r="L382">
            <v>224</v>
          </cell>
          <cell r="M382">
            <v>242</v>
          </cell>
        </row>
        <row r="383">
          <cell r="A383">
            <v>5178728</v>
          </cell>
          <cell r="B383">
            <v>5113457</v>
          </cell>
          <cell r="C383">
            <v>4410</v>
          </cell>
          <cell r="D383">
            <v>721614</v>
          </cell>
          <cell r="E383">
            <v>233</v>
          </cell>
          <cell r="F383">
            <v>206</v>
          </cell>
          <cell r="G383">
            <v>200</v>
          </cell>
          <cell r="H383">
            <v>144</v>
          </cell>
          <cell r="I383">
            <v>213</v>
          </cell>
          <cell r="J383">
            <v>183</v>
          </cell>
          <cell r="K383">
            <v>193</v>
          </cell>
          <cell r="L383">
            <v>172</v>
          </cell>
          <cell r="M383">
            <v>475</v>
          </cell>
        </row>
        <row r="384">
          <cell r="A384">
            <v>5178940</v>
          </cell>
          <cell r="B384">
            <v>5113563</v>
          </cell>
          <cell r="C384">
            <v>4410</v>
          </cell>
          <cell r="D384">
            <v>1691953</v>
          </cell>
          <cell r="E384">
            <v>466</v>
          </cell>
          <cell r="F384">
            <v>412</v>
          </cell>
          <cell r="G384">
            <v>200</v>
          </cell>
          <cell r="H384">
            <v>189</v>
          </cell>
          <cell r="I384">
            <v>273</v>
          </cell>
          <cell r="J384">
            <v>237</v>
          </cell>
          <cell r="K384">
            <v>251</v>
          </cell>
          <cell r="L384">
            <v>224</v>
          </cell>
          <cell r="M384">
            <v>216</v>
          </cell>
        </row>
        <row r="385">
          <cell r="A385">
            <v>5178830</v>
          </cell>
          <cell r="B385">
            <v>5113508</v>
          </cell>
          <cell r="C385">
            <v>4410</v>
          </cell>
          <cell r="D385">
            <v>7103282</v>
          </cell>
          <cell r="E385">
            <v>233</v>
          </cell>
          <cell r="F385">
            <v>206</v>
          </cell>
          <cell r="G385">
            <v>200</v>
          </cell>
          <cell r="H385">
            <v>144</v>
          </cell>
          <cell r="I385">
            <v>213</v>
          </cell>
          <cell r="J385">
            <v>183</v>
          </cell>
          <cell r="K385">
            <v>193</v>
          </cell>
          <cell r="L385">
            <v>172</v>
          </cell>
          <cell r="M385">
            <v>269</v>
          </cell>
        </row>
        <row r="386">
          <cell r="A386">
            <v>5178452</v>
          </cell>
          <cell r="B386">
            <v>5113319</v>
          </cell>
          <cell r="C386">
            <v>4410</v>
          </cell>
          <cell r="D386">
            <v>7314095</v>
          </cell>
          <cell r="E386">
            <v>233</v>
          </cell>
          <cell r="F386">
            <v>206</v>
          </cell>
          <cell r="G386">
            <v>200</v>
          </cell>
          <cell r="H386">
            <v>189</v>
          </cell>
          <cell r="I386">
            <v>273</v>
          </cell>
          <cell r="J386">
            <v>237</v>
          </cell>
          <cell r="K386">
            <v>251</v>
          </cell>
          <cell r="L386">
            <v>224</v>
          </cell>
          <cell r="M386">
            <v>128</v>
          </cell>
        </row>
        <row r="387">
          <cell r="A387">
            <v>5094960</v>
          </cell>
          <cell r="B387">
            <v>5071573</v>
          </cell>
          <cell r="C387">
            <v>4410</v>
          </cell>
          <cell r="D387">
            <v>3639899</v>
          </cell>
          <cell r="E387">
            <v>246</v>
          </cell>
          <cell r="F387">
            <v>130</v>
          </cell>
          <cell r="G387">
            <v>145</v>
          </cell>
          <cell r="H387">
            <v>104</v>
          </cell>
          <cell r="I387">
            <v>126</v>
          </cell>
          <cell r="J387">
            <v>93</v>
          </cell>
          <cell r="K387">
            <v>133</v>
          </cell>
          <cell r="L387">
            <v>698</v>
          </cell>
          <cell r="M387">
            <v>528</v>
          </cell>
        </row>
        <row r="388">
          <cell r="A388">
            <v>5178708</v>
          </cell>
          <cell r="B388">
            <v>5113447</v>
          </cell>
          <cell r="C388">
            <v>4410</v>
          </cell>
          <cell r="D388">
            <v>3367065</v>
          </cell>
          <cell r="E388">
            <v>1145</v>
          </cell>
          <cell r="F388">
            <v>307</v>
          </cell>
          <cell r="G388">
            <v>295</v>
          </cell>
          <cell r="H388">
            <v>339</v>
          </cell>
          <cell r="I388">
            <v>357</v>
          </cell>
          <cell r="J388">
            <v>314</v>
          </cell>
          <cell r="K388">
            <v>940</v>
          </cell>
          <cell r="L388">
            <v>1023</v>
          </cell>
          <cell r="M388">
            <v>1107</v>
          </cell>
        </row>
        <row r="389">
          <cell r="A389">
            <v>5178768</v>
          </cell>
          <cell r="B389">
            <v>5113477</v>
          </cell>
          <cell r="C389">
            <v>4410</v>
          </cell>
          <cell r="D389">
            <v>3526774</v>
          </cell>
          <cell r="E389">
            <v>92</v>
          </cell>
          <cell r="F389">
            <v>42</v>
          </cell>
          <cell r="G389">
            <v>69</v>
          </cell>
          <cell r="H389">
            <v>218</v>
          </cell>
          <cell r="I389">
            <v>251</v>
          </cell>
          <cell r="J389">
            <v>227</v>
          </cell>
          <cell r="K389">
            <v>213</v>
          </cell>
          <cell r="L389">
            <v>122</v>
          </cell>
          <cell r="M389">
            <v>126</v>
          </cell>
        </row>
        <row r="390">
          <cell r="A390">
            <v>5178554</v>
          </cell>
          <cell r="B390">
            <v>5113370</v>
          </cell>
          <cell r="C390">
            <v>4410</v>
          </cell>
          <cell r="D390">
            <v>3507294</v>
          </cell>
          <cell r="E390">
            <v>137</v>
          </cell>
          <cell r="F390">
            <v>124</v>
          </cell>
          <cell r="G390">
            <v>124</v>
          </cell>
          <cell r="H390">
            <v>161</v>
          </cell>
          <cell r="I390">
            <v>178</v>
          </cell>
          <cell r="J390">
            <v>147</v>
          </cell>
          <cell r="K390">
            <v>162</v>
          </cell>
          <cell r="L390">
            <v>151</v>
          </cell>
          <cell r="M390">
            <v>180</v>
          </cell>
        </row>
        <row r="391">
          <cell r="A391">
            <v>5178960</v>
          </cell>
          <cell r="B391">
            <v>5113573</v>
          </cell>
          <cell r="C391">
            <v>4410</v>
          </cell>
          <cell r="D391">
            <v>3201977</v>
          </cell>
          <cell r="E391">
            <v>121</v>
          </cell>
          <cell r="F391">
            <v>63</v>
          </cell>
          <cell r="G391">
            <v>136</v>
          </cell>
          <cell r="H391">
            <v>101</v>
          </cell>
          <cell r="I391">
            <v>129</v>
          </cell>
          <cell r="J391">
            <v>111</v>
          </cell>
          <cell r="K391">
            <v>0</v>
          </cell>
          <cell r="L391">
            <v>261</v>
          </cell>
          <cell r="M391">
            <v>189</v>
          </cell>
        </row>
        <row r="392">
          <cell r="A392">
            <v>5178872</v>
          </cell>
          <cell r="B392">
            <v>5113529</v>
          </cell>
          <cell r="C392">
            <v>4410</v>
          </cell>
          <cell r="D392">
            <v>7117671</v>
          </cell>
          <cell r="E392">
            <v>215</v>
          </cell>
          <cell r="F392">
            <v>186</v>
          </cell>
          <cell r="G392">
            <v>151</v>
          </cell>
          <cell r="H392">
            <v>156</v>
          </cell>
          <cell r="I392">
            <v>157</v>
          </cell>
          <cell r="J392">
            <v>176</v>
          </cell>
          <cell r="K392">
            <v>190</v>
          </cell>
          <cell r="L392">
            <v>196</v>
          </cell>
          <cell r="M392">
            <v>211</v>
          </cell>
        </row>
        <row r="393">
          <cell r="A393">
            <v>5094952</v>
          </cell>
          <cell r="B393">
            <v>5071569</v>
          </cell>
          <cell r="C393">
            <v>4410</v>
          </cell>
          <cell r="D393">
            <v>5317774</v>
          </cell>
          <cell r="E393">
            <v>108</v>
          </cell>
          <cell r="F393">
            <v>99</v>
          </cell>
          <cell r="G393">
            <v>76</v>
          </cell>
          <cell r="H393">
            <v>70</v>
          </cell>
          <cell r="I393">
            <v>67</v>
          </cell>
          <cell r="J393">
            <v>65</v>
          </cell>
          <cell r="K393">
            <v>68</v>
          </cell>
          <cell r="L393">
            <v>65</v>
          </cell>
          <cell r="M393">
            <v>66</v>
          </cell>
        </row>
        <row r="394">
          <cell r="A394">
            <v>5178686</v>
          </cell>
          <cell r="B394">
            <v>5113436</v>
          </cell>
          <cell r="C394">
            <v>4410</v>
          </cell>
          <cell r="D394">
            <v>5383914</v>
          </cell>
          <cell r="E394">
            <v>332</v>
          </cell>
          <cell r="F394">
            <v>267</v>
          </cell>
          <cell r="G394">
            <v>302</v>
          </cell>
          <cell r="H394">
            <v>235</v>
          </cell>
          <cell r="I394">
            <v>256</v>
          </cell>
          <cell r="J394">
            <v>245</v>
          </cell>
          <cell r="K394">
            <v>254</v>
          </cell>
          <cell r="L394">
            <v>272</v>
          </cell>
          <cell r="M394">
            <v>295</v>
          </cell>
        </row>
        <row r="395">
          <cell r="A395">
            <v>5178664</v>
          </cell>
          <cell r="B395">
            <v>5113425</v>
          </cell>
          <cell r="C395">
            <v>4410</v>
          </cell>
          <cell r="D395">
            <v>16007568</v>
          </cell>
          <cell r="E395">
            <v>261</v>
          </cell>
          <cell r="F395">
            <v>239</v>
          </cell>
          <cell r="G395">
            <v>226</v>
          </cell>
          <cell r="H395">
            <v>237</v>
          </cell>
          <cell r="I395">
            <v>237</v>
          </cell>
          <cell r="J395">
            <v>236</v>
          </cell>
          <cell r="K395">
            <v>37</v>
          </cell>
          <cell r="L395">
            <v>175</v>
          </cell>
          <cell r="M395">
            <v>210</v>
          </cell>
        </row>
        <row r="396">
          <cell r="A396">
            <v>5094958</v>
          </cell>
          <cell r="B396">
            <v>5071572</v>
          </cell>
          <cell r="C396">
            <v>4410</v>
          </cell>
          <cell r="D396">
            <v>10276205</v>
          </cell>
          <cell r="E396">
            <v>331</v>
          </cell>
          <cell r="F396">
            <v>538</v>
          </cell>
          <cell r="G396">
            <v>602</v>
          </cell>
          <cell r="H396">
            <v>180</v>
          </cell>
          <cell r="I396">
            <v>12</v>
          </cell>
          <cell r="J396">
            <v>21</v>
          </cell>
          <cell r="K396">
            <v>479</v>
          </cell>
          <cell r="L396">
            <v>678</v>
          </cell>
          <cell r="M396">
            <v>137</v>
          </cell>
        </row>
        <row r="397">
          <cell r="A397">
            <v>5178598</v>
          </cell>
          <cell r="B397">
            <v>5113392</v>
          </cell>
          <cell r="C397">
            <v>4410</v>
          </cell>
          <cell r="D397">
            <v>8913502</v>
          </cell>
          <cell r="E397">
            <v>163</v>
          </cell>
          <cell r="F397">
            <v>131</v>
          </cell>
          <cell r="G397">
            <v>132</v>
          </cell>
          <cell r="H397">
            <v>123</v>
          </cell>
          <cell r="I397">
            <v>128</v>
          </cell>
          <cell r="J397">
            <v>123</v>
          </cell>
          <cell r="K397">
            <v>142</v>
          </cell>
          <cell r="L397">
            <v>133</v>
          </cell>
          <cell r="M397">
            <v>129</v>
          </cell>
        </row>
        <row r="398">
          <cell r="A398">
            <v>5094942</v>
          </cell>
          <cell r="B398">
            <v>5071564</v>
          </cell>
          <cell r="C398">
            <v>4410</v>
          </cell>
          <cell r="D398">
            <v>34728294</v>
          </cell>
          <cell r="E398">
            <v>34</v>
          </cell>
          <cell r="F398">
            <v>87</v>
          </cell>
          <cell r="G398">
            <v>83</v>
          </cell>
          <cell r="H398">
            <v>39</v>
          </cell>
          <cell r="I398">
            <v>44</v>
          </cell>
          <cell r="J398">
            <v>34</v>
          </cell>
          <cell r="K398">
            <v>25</v>
          </cell>
          <cell r="L398">
            <v>27</v>
          </cell>
          <cell r="M398">
            <v>23</v>
          </cell>
        </row>
        <row r="399">
          <cell r="A399">
            <v>5178490</v>
          </cell>
          <cell r="B399">
            <v>5113338</v>
          </cell>
          <cell r="C399">
            <v>4410</v>
          </cell>
          <cell r="D399">
            <v>1876871</v>
          </cell>
          <cell r="E399">
            <v>218</v>
          </cell>
          <cell r="F399">
            <v>196</v>
          </cell>
          <cell r="G399">
            <v>193</v>
          </cell>
          <cell r="H399">
            <v>177</v>
          </cell>
          <cell r="I399">
            <v>191</v>
          </cell>
          <cell r="J399">
            <v>173</v>
          </cell>
          <cell r="K399">
            <v>191</v>
          </cell>
          <cell r="L399">
            <v>201</v>
          </cell>
          <cell r="M399">
            <v>225</v>
          </cell>
        </row>
        <row r="400">
          <cell r="A400">
            <v>5178748</v>
          </cell>
          <cell r="B400">
            <v>5113467</v>
          </cell>
          <cell r="C400">
            <v>4410</v>
          </cell>
          <cell r="D400">
            <v>1889908</v>
          </cell>
          <cell r="E400">
            <v>161</v>
          </cell>
          <cell r="F400">
            <v>67</v>
          </cell>
          <cell r="G400">
            <v>44</v>
          </cell>
          <cell r="H400">
            <v>48</v>
          </cell>
          <cell r="I400">
            <v>48</v>
          </cell>
          <cell r="J400">
            <v>48</v>
          </cell>
          <cell r="K400">
            <v>50</v>
          </cell>
          <cell r="L400">
            <v>98</v>
          </cell>
          <cell r="M400">
            <v>173</v>
          </cell>
        </row>
        <row r="401">
          <cell r="A401">
            <v>5178620</v>
          </cell>
          <cell r="B401">
            <v>5113403</v>
          </cell>
          <cell r="C401">
            <v>4410</v>
          </cell>
          <cell r="D401">
            <v>2951300</v>
          </cell>
          <cell r="E401">
            <v>169</v>
          </cell>
          <cell r="F401">
            <v>130</v>
          </cell>
          <cell r="G401">
            <v>98</v>
          </cell>
          <cell r="H401">
            <v>120</v>
          </cell>
          <cell r="I401">
            <v>131</v>
          </cell>
          <cell r="J401">
            <v>122</v>
          </cell>
          <cell r="K401">
            <v>106</v>
          </cell>
          <cell r="L401">
            <v>114</v>
          </cell>
          <cell r="M401">
            <v>97</v>
          </cell>
        </row>
        <row r="402">
          <cell r="A402">
            <v>5094934</v>
          </cell>
          <cell r="B402">
            <v>5071560</v>
          </cell>
          <cell r="C402">
            <v>4410</v>
          </cell>
          <cell r="D402">
            <v>1449661</v>
          </cell>
          <cell r="E402">
            <v>91</v>
          </cell>
          <cell r="F402">
            <v>74</v>
          </cell>
          <cell r="G402">
            <v>115</v>
          </cell>
          <cell r="H402">
            <v>132</v>
          </cell>
          <cell r="I402">
            <v>152</v>
          </cell>
          <cell r="J402">
            <v>120</v>
          </cell>
          <cell r="K402">
            <v>94</v>
          </cell>
          <cell r="L402">
            <v>107</v>
          </cell>
          <cell r="M402">
            <v>109</v>
          </cell>
        </row>
        <row r="403">
          <cell r="A403">
            <v>5094936</v>
          </cell>
          <cell r="B403">
            <v>5071561</v>
          </cell>
          <cell r="C403">
            <v>4410</v>
          </cell>
          <cell r="D403">
            <v>1692118</v>
          </cell>
          <cell r="E403">
            <v>314</v>
          </cell>
          <cell r="F403">
            <v>90</v>
          </cell>
          <cell r="G403">
            <v>207</v>
          </cell>
          <cell r="H403">
            <v>191</v>
          </cell>
          <cell r="I403">
            <v>202</v>
          </cell>
          <cell r="J403">
            <v>174</v>
          </cell>
          <cell r="K403">
            <v>233</v>
          </cell>
          <cell r="L403">
            <v>332</v>
          </cell>
          <cell r="M403">
            <v>320</v>
          </cell>
        </row>
        <row r="404">
          <cell r="A404">
            <v>5094954</v>
          </cell>
          <cell r="B404">
            <v>5071570</v>
          </cell>
          <cell r="C404">
            <v>4410</v>
          </cell>
          <cell r="D404">
            <v>2950688</v>
          </cell>
          <cell r="E404">
            <v>930</v>
          </cell>
          <cell r="F404">
            <v>725</v>
          </cell>
          <cell r="G404">
            <v>863</v>
          </cell>
          <cell r="H404">
            <v>809</v>
          </cell>
          <cell r="I404">
            <v>872</v>
          </cell>
          <cell r="J404">
            <v>703</v>
          </cell>
          <cell r="K404">
            <v>680</v>
          </cell>
          <cell r="L404">
            <v>741</v>
          </cell>
          <cell r="M404">
            <v>772</v>
          </cell>
        </row>
        <row r="405">
          <cell r="A405">
            <v>5178982</v>
          </cell>
          <cell r="B405">
            <v>5113584</v>
          </cell>
          <cell r="C405">
            <v>4410</v>
          </cell>
          <cell r="D405">
            <v>1789741</v>
          </cell>
          <cell r="E405">
            <v>188</v>
          </cell>
          <cell r="F405">
            <v>159</v>
          </cell>
          <cell r="G405">
            <v>105</v>
          </cell>
          <cell r="H405">
            <v>74</v>
          </cell>
          <cell r="I405">
            <v>74</v>
          </cell>
          <cell r="J405">
            <v>67</v>
          </cell>
          <cell r="K405">
            <v>72</v>
          </cell>
          <cell r="L405">
            <v>70</v>
          </cell>
          <cell r="M405">
            <v>97</v>
          </cell>
        </row>
        <row r="406">
          <cell r="A406">
            <v>5178894</v>
          </cell>
          <cell r="B406">
            <v>5113540</v>
          </cell>
          <cell r="C406">
            <v>4410</v>
          </cell>
          <cell r="D406">
            <v>1676015</v>
          </cell>
          <cell r="E406">
            <v>199</v>
          </cell>
          <cell r="F406">
            <v>356</v>
          </cell>
          <cell r="G406">
            <v>374</v>
          </cell>
          <cell r="H406">
            <v>154</v>
          </cell>
          <cell r="I406">
            <v>190</v>
          </cell>
          <cell r="J406">
            <v>173</v>
          </cell>
          <cell r="K406">
            <v>186</v>
          </cell>
          <cell r="L406">
            <v>182</v>
          </cell>
          <cell r="M406">
            <v>224</v>
          </cell>
        </row>
        <row r="407">
          <cell r="A407">
            <v>5178576</v>
          </cell>
          <cell r="B407">
            <v>5113381</v>
          </cell>
          <cell r="C407">
            <v>4410</v>
          </cell>
          <cell r="D407">
            <v>2953743</v>
          </cell>
          <cell r="E407">
            <v>225</v>
          </cell>
          <cell r="F407">
            <v>166</v>
          </cell>
          <cell r="G407">
            <v>190</v>
          </cell>
          <cell r="H407">
            <v>161</v>
          </cell>
          <cell r="I407">
            <v>210</v>
          </cell>
          <cell r="J407">
            <v>187</v>
          </cell>
          <cell r="K407">
            <v>209</v>
          </cell>
          <cell r="L407">
            <v>195</v>
          </cell>
          <cell r="M407">
            <v>448</v>
          </cell>
        </row>
        <row r="408">
          <cell r="A408">
            <v>5094956</v>
          </cell>
          <cell r="B408">
            <v>5071571</v>
          </cell>
          <cell r="C408">
            <v>4410</v>
          </cell>
          <cell r="D408">
            <v>1729120</v>
          </cell>
          <cell r="E408">
            <v>383</v>
          </cell>
          <cell r="F408">
            <v>279</v>
          </cell>
          <cell r="G408">
            <v>329</v>
          </cell>
          <cell r="H408">
            <v>311</v>
          </cell>
          <cell r="I408">
            <v>325</v>
          </cell>
          <cell r="J408">
            <v>261</v>
          </cell>
          <cell r="K408">
            <v>272</v>
          </cell>
          <cell r="L408">
            <v>283</v>
          </cell>
          <cell r="M408">
            <v>276</v>
          </cell>
        </row>
        <row r="409">
          <cell r="A409">
            <v>5178852</v>
          </cell>
          <cell r="B409">
            <v>5113519</v>
          </cell>
          <cell r="C409">
            <v>4410</v>
          </cell>
          <cell r="D409">
            <v>1751649</v>
          </cell>
          <cell r="E409">
            <v>232</v>
          </cell>
          <cell r="F409">
            <v>173</v>
          </cell>
          <cell r="G409">
            <v>134</v>
          </cell>
          <cell r="H409">
            <v>92</v>
          </cell>
          <cell r="I409">
            <v>127</v>
          </cell>
          <cell r="J409">
            <v>269</v>
          </cell>
          <cell r="K409">
            <v>138</v>
          </cell>
          <cell r="L409">
            <v>190</v>
          </cell>
          <cell r="M409">
            <v>178</v>
          </cell>
        </row>
        <row r="410">
          <cell r="A410">
            <v>5179004</v>
          </cell>
          <cell r="B410">
            <v>5113595</v>
          </cell>
          <cell r="C410">
            <v>4410</v>
          </cell>
          <cell r="D410">
            <v>6824002</v>
          </cell>
          <cell r="E410">
            <v>56</v>
          </cell>
          <cell r="F410">
            <v>29</v>
          </cell>
          <cell r="G410">
            <v>81</v>
          </cell>
          <cell r="H410">
            <v>109</v>
          </cell>
          <cell r="I410">
            <v>304</v>
          </cell>
          <cell r="J410">
            <v>91</v>
          </cell>
          <cell r="K410">
            <v>60</v>
          </cell>
          <cell r="L410">
            <v>15</v>
          </cell>
          <cell r="M410">
            <v>31</v>
          </cell>
        </row>
        <row r="411">
          <cell r="A411">
            <v>5178790</v>
          </cell>
          <cell r="B411">
            <v>5113488</v>
          </cell>
          <cell r="C411">
            <v>4410</v>
          </cell>
          <cell r="D411">
            <v>6823599</v>
          </cell>
          <cell r="E411">
            <v>106</v>
          </cell>
          <cell r="F411">
            <v>108</v>
          </cell>
          <cell r="G411">
            <v>93</v>
          </cell>
          <cell r="H411">
            <v>97</v>
          </cell>
          <cell r="I411">
            <v>104</v>
          </cell>
          <cell r="J411">
            <v>82</v>
          </cell>
          <cell r="K411">
            <v>109</v>
          </cell>
          <cell r="L411">
            <v>123</v>
          </cell>
          <cell r="M411">
            <v>101</v>
          </cell>
        </row>
        <row r="412">
          <cell r="A412">
            <v>5178472</v>
          </cell>
          <cell r="B412">
            <v>5113329</v>
          </cell>
          <cell r="C412">
            <v>4410</v>
          </cell>
          <cell r="D412">
            <v>7104687</v>
          </cell>
          <cell r="E412">
            <v>92</v>
          </cell>
          <cell r="F412">
            <v>81</v>
          </cell>
          <cell r="G412">
            <v>83</v>
          </cell>
          <cell r="H412">
            <v>87</v>
          </cell>
          <cell r="I412">
            <v>131</v>
          </cell>
          <cell r="J412">
            <v>121</v>
          </cell>
          <cell r="K412">
            <v>130</v>
          </cell>
          <cell r="L412">
            <v>126</v>
          </cell>
          <cell r="M412">
            <v>107</v>
          </cell>
        </row>
        <row r="413">
          <cell r="A413">
            <v>5094938</v>
          </cell>
          <cell r="B413">
            <v>5071562</v>
          </cell>
          <cell r="C413">
            <v>4410</v>
          </cell>
          <cell r="D413">
            <v>7727711</v>
          </cell>
          <cell r="E413">
            <v>256</v>
          </cell>
          <cell r="F413">
            <v>215</v>
          </cell>
          <cell r="G413">
            <v>238</v>
          </cell>
          <cell r="H413">
            <v>199</v>
          </cell>
          <cell r="I413">
            <v>211</v>
          </cell>
          <cell r="J413">
            <v>193</v>
          </cell>
          <cell r="K413">
            <v>202</v>
          </cell>
          <cell r="L413">
            <v>228</v>
          </cell>
          <cell r="M413">
            <v>211</v>
          </cell>
        </row>
        <row r="414">
          <cell r="A414">
            <v>5178812</v>
          </cell>
          <cell r="B414">
            <v>5113499</v>
          </cell>
          <cell r="C414">
            <v>4410</v>
          </cell>
          <cell r="D414">
            <v>7130291</v>
          </cell>
          <cell r="E414">
            <v>472</v>
          </cell>
          <cell r="F414">
            <v>432</v>
          </cell>
          <cell r="G414">
            <v>478</v>
          </cell>
          <cell r="H414">
            <v>463</v>
          </cell>
          <cell r="I414">
            <v>491</v>
          </cell>
          <cell r="J414">
            <v>410</v>
          </cell>
          <cell r="K414">
            <v>437</v>
          </cell>
          <cell r="L414">
            <v>605</v>
          </cell>
          <cell r="M414">
            <v>450</v>
          </cell>
        </row>
        <row r="415">
          <cell r="A415">
            <v>5178532</v>
          </cell>
          <cell r="B415">
            <v>5113359</v>
          </cell>
          <cell r="C415">
            <v>4410</v>
          </cell>
          <cell r="D415">
            <v>7104777</v>
          </cell>
          <cell r="E415">
            <v>507</v>
          </cell>
          <cell r="F415">
            <v>328</v>
          </cell>
          <cell r="G415">
            <v>235</v>
          </cell>
          <cell r="H415">
            <v>218</v>
          </cell>
          <cell r="I415">
            <v>196</v>
          </cell>
          <cell r="J415">
            <v>165</v>
          </cell>
          <cell r="K415">
            <v>159</v>
          </cell>
          <cell r="L415">
            <v>182</v>
          </cell>
          <cell r="M415">
            <v>205</v>
          </cell>
        </row>
        <row r="416">
          <cell r="A416">
            <v>5178914</v>
          </cell>
          <cell r="B416">
            <v>5113550</v>
          </cell>
          <cell r="C416">
            <v>4410</v>
          </cell>
          <cell r="D416">
            <v>70006355</v>
          </cell>
          <cell r="E416">
            <v>144</v>
          </cell>
          <cell r="F416">
            <v>123</v>
          </cell>
          <cell r="G416">
            <v>127</v>
          </cell>
          <cell r="H416">
            <v>142</v>
          </cell>
          <cell r="I416">
            <v>143</v>
          </cell>
          <cell r="J416">
            <v>134</v>
          </cell>
          <cell r="K416">
            <v>142</v>
          </cell>
          <cell r="L416">
            <v>159</v>
          </cell>
          <cell r="M416">
            <v>139</v>
          </cell>
        </row>
        <row r="417">
          <cell r="A417">
            <v>5094940</v>
          </cell>
          <cell r="B417">
            <v>5071563</v>
          </cell>
          <cell r="C417">
            <v>4410</v>
          </cell>
          <cell r="D417">
            <v>3656133</v>
          </cell>
          <cell r="E417">
            <v>224</v>
          </cell>
          <cell r="F417">
            <v>177</v>
          </cell>
          <cell r="G417">
            <v>207</v>
          </cell>
          <cell r="H417">
            <v>179</v>
          </cell>
          <cell r="I417">
            <v>196</v>
          </cell>
          <cell r="J417">
            <v>170</v>
          </cell>
          <cell r="K417">
            <v>167</v>
          </cell>
          <cell r="L417">
            <v>186</v>
          </cell>
          <cell r="M417">
            <v>173</v>
          </cell>
        </row>
        <row r="418">
          <cell r="A418">
            <v>5179386</v>
          </cell>
          <cell r="B418">
            <v>5113786</v>
          </cell>
          <cell r="C418">
            <v>4410</v>
          </cell>
          <cell r="E418">
            <v>231</v>
          </cell>
          <cell r="F418">
            <v>206</v>
          </cell>
          <cell r="G418">
            <v>198</v>
          </cell>
          <cell r="H418">
            <v>176</v>
          </cell>
          <cell r="I418">
            <v>229</v>
          </cell>
          <cell r="J418">
            <v>198</v>
          </cell>
          <cell r="K418">
            <v>211</v>
          </cell>
          <cell r="L418">
            <v>191</v>
          </cell>
          <cell r="M418">
            <v>203</v>
          </cell>
        </row>
        <row r="419">
          <cell r="A419">
            <v>5179370</v>
          </cell>
          <cell r="B419">
            <v>5113778</v>
          </cell>
          <cell r="C419">
            <v>4410</v>
          </cell>
          <cell r="E419">
            <v>246</v>
          </cell>
          <cell r="F419">
            <v>220</v>
          </cell>
          <cell r="G419">
            <v>211</v>
          </cell>
          <cell r="H419">
            <v>188</v>
          </cell>
          <cell r="I419">
            <v>245</v>
          </cell>
          <cell r="J419">
            <v>211</v>
          </cell>
          <cell r="K419">
            <v>225</v>
          </cell>
          <cell r="L419">
            <v>203</v>
          </cell>
          <cell r="M419">
            <v>217</v>
          </cell>
        </row>
        <row r="420">
          <cell r="A420">
            <v>5179382</v>
          </cell>
          <cell r="B420">
            <v>5113784</v>
          </cell>
          <cell r="C420">
            <v>4410</v>
          </cell>
          <cell r="D420">
            <v>3652567</v>
          </cell>
          <cell r="E420">
            <v>172</v>
          </cell>
          <cell r="F420">
            <v>152</v>
          </cell>
          <cell r="G420">
            <v>148</v>
          </cell>
          <cell r="H420">
            <v>144</v>
          </cell>
          <cell r="I420">
            <v>213</v>
          </cell>
          <cell r="J420">
            <v>183</v>
          </cell>
          <cell r="K420">
            <v>193</v>
          </cell>
          <cell r="L420">
            <v>172</v>
          </cell>
          <cell r="M420">
            <v>184</v>
          </cell>
        </row>
        <row r="421">
          <cell r="A421">
            <v>5179384</v>
          </cell>
          <cell r="B421">
            <v>5113785</v>
          </cell>
          <cell r="C421">
            <v>4410</v>
          </cell>
          <cell r="D421">
            <v>16009352</v>
          </cell>
          <cell r="E421">
            <v>233</v>
          </cell>
          <cell r="F421">
            <v>206</v>
          </cell>
          <cell r="G421">
            <v>200</v>
          </cell>
          <cell r="H421">
            <v>189</v>
          </cell>
          <cell r="I421">
            <v>273</v>
          </cell>
          <cell r="J421">
            <v>237</v>
          </cell>
          <cell r="K421">
            <v>251</v>
          </cell>
          <cell r="L421">
            <v>224</v>
          </cell>
          <cell r="M421">
            <v>149</v>
          </cell>
        </row>
        <row r="422">
          <cell r="A422">
            <v>5179090</v>
          </cell>
          <cell r="B422">
            <v>5113638</v>
          </cell>
          <cell r="C422">
            <v>4410</v>
          </cell>
          <cell r="D422">
            <v>6821038</v>
          </cell>
          <cell r="E422">
            <v>233</v>
          </cell>
          <cell r="F422">
            <v>206</v>
          </cell>
          <cell r="G422">
            <v>200</v>
          </cell>
          <cell r="H422">
            <v>189</v>
          </cell>
          <cell r="I422">
            <v>273</v>
          </cell>
          <cell r="J422">
            <v>212</v>
          </cell>
          <cell r="K422">
            <v>100</v>
          </cell>
          <cell r="L422">
            <v>103</v>
          </cell>
          <cell r="M422">
            <v>114</v>
          </cell>
        </row>
        <row r="423">
          <cell r="A423">
            <v>5179332</v>
          </cell>
          <cell r="B423">
            <v>5113759</v>
          </cell>
          <cell r="C423">
            <v>4410</v>
          </cell>
          <cell r="D423">
            <v>1502247</v>
          </cell>
          <cell r="E423">
            <v>342</v>
          </cell>
          <cell r="F423">
            <v>618</v>
          </cell>
          <cell r="G423">
            <v>330</v>
          </cell>
          <cell r="H423">
            <v>321</v>
          </cell>
          <cell r="I423">
            <v>341</v>
          </cell>
          <cell r="J423">
            <v>311</v>
          </cell>
          <cell r="K423">
            <v>313</v>
          </cell>
          <cell r="L423">
            <v>303</v>
          </cell>
          <cell r="M423">
            <v>328</v>
          </cell>
        </row>
        <row r="424">
          <cell r="A424">
            <v>5179112</v>
          </cell>
          <cell r="B424">
            <v>5113649</v>
          </cell>
          <cell r="C424">
            <v>4410</v>
          </cell>
          <cell r="D424">
            <v>2951262</v>
          </cell>
          <cell r="E424">
            <v>100</v>
          </cell>
          <cell r="F424">
            <v>82</v>
          </cell>
          <cell r="G424">
            <v>98</v>
          </cell>
          <cell r="H424">
            <v>90</v>
          </cell>
          <cell r="I424">
            <v>91</v>
          </cell>
          <cell r="J424">
            <v>86</v>
          </cell>
          <cell r="K424">
            <v>96</v>
          </cell>
          <cell r="L424">
            <v>100</v>
          </cell>
          <cell r="M424">
            <v>95</v>
          </cell>
        </row>
        <row r="425">
          <cell r="A425">
            <v>5179200</v>
          </cell>
          <cell r="B425">
            <v>5113693</v>
          </cell>
          <cell r="C425">
            <v>4410</v>
          </cell>
          <cell r="D425">
            <v>1692334</v>
          </cell>
          <cell r="E425">
            <v>268</v>
          </cell>
          <cell r="F425">
            <v>229</v>
          </cell>
          <cell r="G425">
            <v>255</v>
          </cell>
          <cell r="H425">
            <v>248</v>
          </cell>
          <cell r="I425">
            <v>232</v>
          </cell>
          <cell r="J425">
            <v>218</v>
          </cell>
          <cell r="K425">
            <v>224</v>
          </cell>
          <cell r="L425">
            <v>251</v>
          </cell>
          <cell r="M425">
            <v>288</v>
          </cell>
        </row>
        <row r="426">
          <cell r="A426">
            <v>5179046</v>
          </cell>
          <cell r="B426">
            <v>5113616</v>
          </cell>
          <cell r="C426">
            <v>4410</v>
          </cell>
          <cell r="D426">
            <v>6822055</v>
          </cell>
          <cell r="E426">
            <v>186</v>
          </cell>
          <cell r="F426">
            <v>156</v>
          </cell>
          <cell r="G426">
            <v>165</v>
          </cell>
          <cell r="H426">
            <v>166</v>
          </cell>
          <cell r="I426">
            <v>177</v>
          </cell>
          <cell r="J426">
            <v>171</v>
          </cell>
          <cell r="K426">
            <v>171</v>
          </cell>
          <cell r="L426">
            <v>164</v>
          </cell>
          <cell r="M426">
            <v>186</v>
          </cell>
        </row>
        <row r="427">
          <cell r="A427">
            <v>5179158</v>
          </cell>
          <cell r="B427">
            <v>5113672</v>
          </cell>
          <cell r="C427">
            <v>4410</v>
          </cell>
          <cell r="D427">
            <v>3741358</v>
          </cell>
          <cell r="E427">
            <v>185</v>
          </cell>
          <cell r="F427">
            <v>152</v>
          </cell>
          <cell r="G427">
            <v>153</v>
          </cell>
          <cell r="H427">
            <v>190</v>
          </cell>
          <cell r="I427">
            <v>180</v>
          </cell>
          <cell r="J427">
            <v>158</v>
          </cell>
          <cell r="K427">
            <v>68</v>
          </cell>
          <cell r="L427">
            <v>93</v>
          </cell>
          <cell r="M427">
            <v>101</v>
          </cell>
        </row>
        <row r="428">
          <cell r="A428">
            <v>5179222</v>
          </cell>
          <cell r="B428">
            <v>5113704</v>
          </cell>
          <cell r="C428">
            <v>4410</v>
          </cell>
          <cell r="D428">
            <v>6822409</v>
          </cell>
          <cell r="E428">
            <v>17</v>
          </cell>
          <cell r="F428">
            <v>48</v>
          </cell>
          <cell r="G428">
            <v>44</v>
          </cell>
          <cell r="H428">
            <v>10</v>
          </cell>
          <cell r="I428">
            <v>10</v>
          </cell>
          <cell r="J428">
            <v>16</v>
          </cell>
          <cell r="K428">
            <v>0</v>
          </cell>
          <cell r="L428">
            <v>25</v>
          </cell>
          <cell r="M428">
            <v>39</v>
          </cell>
        </row>
        <row r="429">
          <cell r="A429">
            <v>5179242</v>
          </cell>
          <cell r="B429">
            <v>5113714</v>
          </cell>
          <cell r="C429">
            <v>4410</v>
          </cell>
          <cell r="D429">
            <v>6822101</v>
          </cell>
          <cell r="E429">
            <v>0</v>
          </cell>
          <cell r="F429">
            <v>168</v>
          </cell>
          <cell r="G429">
            <v>164</v>
          </cell>
          <cell r="H429">
            <v>125</v>
          </cell>
          <cell r="I429">
            <v>170</v>
          </cell>
          <cell r="J429">
            <v>157</v>
          </cell>
          <cell r="K429">
            <v>162</v>
          </cell>
          <cell r="L429">
            <v>236</v>
          </cell>
          <cell r="M429">
            <v>228</v>
          </cell>
        </row>
        <row r="430">
          <cell r="A430">
            <v>5179258</v>
          </cell>
          <cell r="B430">
            <v>5113722</v>
          </cell>
          <cell r="C430">
            <v>4410</v>
          </cell>
          <cell r="D430">
            <v>1676014</v>
          </cell>
          <cell r="E430">
            <v>0</v>
          </cell>
          <cell r="F430">
            <v>74</v>
          </cell>
          <cell r="G430">
            <v>126</v>
          </cell>
          <cell r="H430">
            <v>121</v>
          </cell>
          <cell r="I430">
            <v>164</v>
          </cell>
          <cell r="J430">
            <v>217</v>
          </cell>
          <cell r="K430">
            <v>98</v>
          </cell>
          <cell r="L430">
            <v>176</v>
          </cell>
          <cell r="M430">
            <v>234</v>
          </cell>
        </row>
        <row r="431">
          <cell r="A431">
            <v>5179354</v>
          </cell>
          <cell r="B431">
            <v>5113770</v>
          </cell>
          <cell r="C431">
            <v>4410</v>
          </cell>
          <cell r="D431">
            <v>3729707</v>
          </cell>
          <cell r="E431">
            <v>247</v>
          </cell>
          <cell r="F431">
            <v>457</v>
          </cell>
          <cell r="G431">
            <v>212</v>
          </cell>
          <cell r="H431">
            <v>176</v>
          </cell>
          <cell r="I431">
            <v>189</v>
          </cell>
          <cell r="J431">
            <v>170</v>
          </cell>
          <cell r="K431">
            <v>172</v>
          </cell>
          <cell r="L431">
            <v>139</v>
          </cell>
          <cell r="M431">
            <v>64</v>
          </cell>
        </row>
        <row r="432">
          <cell r="A432">
            <v>5179390</v>
          </cell>
          <cell r="B432">
            <v>5113788</v>
          </cell>
          <cell r="C432">
            <v>4410</v>
          </cell>
          <cell r="D432">
            <v>3730069</v>
          </cell>
          <cell r="E432">
            <v>272</v>
          </cell>
          <cell r="F432">
            <v>238</v>
          </cell>
          <cell r="G432">
            <v>230</v>
          </cell>
          <cell r="H432">
            <v>236</v>
          </cell>
          <cell r="I432">
            <v>251</v>
          </cell>
          <cell r="J432">
            <v>211</v>
          </cell>
          <cell r="K432">
            <v>227</v>
          </cell>
          <cell r="L432">
            <v>206</v>
          </cell>
          <cell r="M432">
            <v>228</v>
          </cell>
        </row>
        <row r="433">
          <cell r="A433">
            <v>5179388</v>
          </cell>
          <cell r="B433">
            <v>5113787</v>
          </cell>
          <cell r="C433">
            <v>4410</v>
          </cell>
          <cell r="D433">
            <v>6824767</v>
          </cell>
          <cell r="E433">
            <v>204</v>
          </cell>
          <cell r="F433">
            <v>135</v>
          </cell>
          <cell r="G433">
            <v>144</v>
          </cell>
          <cell r="H433">
            <v>183</v>
          </cell>
          <cell r="I433">
            <v>188</v>
          </cell>
          <cell r="J433">
            <v>180</v>
          </cell>
          <cell r="K433">
            <v>168</v>
          </cell>
          <cell r="L433">
            <v>156</v>
          </cell>
          <cell r="M433">
            <v>158</v>
          </cell>
        </row>
        <row r="434">
          <cell r="A434">
            <v>5179068</v>
          </cell>
          <cell r="B434">
            <v>5113627</v>
          </cell>
          <cell r="C434">
            <v>4410</v>
          </cell>
          <cell r="D434">
            <v>6829489</v>
          </cell>
          <cell r="E434">
            <v>59</v>
          </cell>
          <cell r="F434">
            <v>46</v>
          </cell>
          <cell r="G434">
            <v>56</v>
          </cell>
          <cell r="H434">
            <v>56</v>
          </cell>
          <cell r="I434">
            <v>60</v>
          </cell>
          <cell r="J434">
            <v>54</v>
          </cell>
          <cell r="K434">
            <v>43</v>
          </cell>
          <cell r="L434">
            <v>35</v>
          </cell>
          <cell r="M434">
            <v>31</v>
          </cell>
        </row>
        <row r="435">
          <cell r="A435">
            <v>5179274</v>
          </cell>
          <cell r="B435">
            <v>5113730</v>
          </cell>
          <cell r="C435">
            <v>4410</v>
          </cell>
          <cell r="D435">
            <v>3729711</v>
          </cell>
          <cell r="E435">
            <v>152</v>
          </cell>
          <cell r="F435">
            <v>152</v>
          </cell>
          <cell r="G435">
            <v>164</v>
          </cell>
          <cell r="H435">
            <v>148</v>
          </cell>
          <cell r="I435">
            <v>145</v>
          </cell>
          <cell r="J435">
            <v>127</v>
          </cell>
          <cell r="K435">
            <v>145</v>
          </cell>
          <cell r="L435">
            <v>123</v>
          </cell>
          <cell r="M435">
            <v>138</v>
          </cell>
        </row>
        <row r="436">
          <cell r="A436">
            <v>5179292</v>
          </cell>
          <cell r="B436">
            <v>5113739</v>
          </cell>
          <cell r="C436">
            <v>4410</v>
          </cell>
          <cell r="D436">
            <v>6825066</v>
          </cell>
          <cell r="E436">
            <v>227</v>
          </cell>
          <cell r="F436">
            <v>161</v>
          </cell>
          <cell r="G436">
            <v>135</v>
          </cell>
          <cell r="H436">
            <v>106</v>
          </cell>
          <cell r="I436">
            <v>133</v>
          </cell>
          <cell r="J436">
            <v>111</v>
          </cell>
          <cell r="K436">
            <v>192</v>
          </cell>
          <cell r="L436">
            <v>169</v>
          </cell>
          <cell r="M436">
            <v>195</v>
          </cell>
        </row>
        <row r="437">
          <cell r="A437">
            <v>5179178</v>
          </cell>
          <cell r="B437">
            <v>5113682</v>
          </cell>
          <cell r="C437">
            <v>4410</v>
          </cell>
          <cell r="D437">
            <v>6427949</v>
          </cell>
          <cell r="E437">
            <v>64</v>
          </cell>
          <cell r="F437">
            <v>60</v>
          </cell>
          <cell r="G437">
            <v>71</v>
          </cell>
          <cell r="H437">
            <v>128</v>
          </cell>
          <cell r="I437">
            <v>141</v>
          </cell>
          <cell r="J437">
            <v>133</v>
          </cell>
          <cell r="K437">
            <v>146</v>
          </cell>
          <cell r="L437">
            <v>138</v>
          </cell>
          <cell r="M437">
            <v>152</v>
          </cell>
        </row>
        <row r="438">
          <cell r="A438">
            <v>5179134</v>
          </cell>
          <cell r="B438">
            <v>5113660</v>
          </cell>
          <cell r="C438">
            <v>4410</v>
          </cell>
          <cell r="D438">
            <v>7104762</v>
          </cell>
          <cell r="E438">
            <v>241</v>
          </cell>
          <cell r="F438">
            <v>190</v>
          </cell>
          <cell r="G438">
            <v>201</v>
          </cell>
          <cell r="H438">
            <v>209</v>
          </cell>
          <cell r="I438">
            <v>168</v>
          </cell>
          <cell r="J438">
            <v>165</v>
          </cell>
          <cell r="K438">
            <v>175</v>
          </cell>
          <cell r="L438">
            <v>192</v>
          </cell>
          <cell r="M438">
            <v>193</v>
          </cell>
        </row>
        <row r="439">
          <cell r="A439">
            <v>5179380</v>
          </cell>
          <cell r="B439">
            <v>5113783</v>
          </cell>
          <cell r="C439">
            <v>4410</v>
          </cell>
          <cell r="D439">
            <v>7128931</v>
          </cell>
          <cell r="E439">
            <v>171</v>
          </cell>
          <cell r="F439">
            <v>151</v>
          </cell>
          <cell r="G439">
            <v>180</v>
          </cell>
          <cell r="H439">
            <v>238</v>
          </cell>
          <cell r="I439">
            <v>240</v>
          </cell>
          <cell r="J439">
            <v>220</v>
          </cell>
          <cell r="K439">
            <v>230</v>
          </cell>
          <cell r="L439">
            <v>222</v>
          </cell>
          <cell r="M439">
            <v>187</v>
          </cell>
        </row>
        <row r="440">
          <cell r="A440">
            <v>5179378</v>
          </cell>
          <cell r="B440">
            <v>5113782</v>
          </cell>
          <cell r="C440">
            <v>4410</v>
          </cell>
          <cell r="D440">
            <v>7314725</v>
          </cell>
          <cell r="E440">
            <v>219</v>
          </cell>
          <cell r="F440">
            <v>175</v>
          </cell>
          <cell r="G440">
            <v>175</v>
          </cell>
          <cell r="H440">
            <v>233</v>
          </cell>
          <cell r="I440">
            <v>243</v>
          </cell>
          <cell r="J440">
            <v>225</v>
          </cell>
          <cell r="K440">
            <v>247</v>
          </cell>
          <cell r="L440">
            <v>237</v>
          </cell>
          <cell r="M440">
            <v>262</v>
          </cell>
        </row>
        <row r="441">
          <cell r="A441">
            <v>5179310</v>
          </cell>
          <cell r="B441">
            <v>5113748</v>
          </cell>
          <cell r="C441">
            <v>4410</v>
          </cell>
          <cell r="D441">
            <v>3355246</v>
          </cell>
          <cell r="E441">
            <v>312</v>
          </cell>
          <cell r="F441">
            <v>79</v>
          </cell>
          <cell r="G441">
            <v>234</v>
          </cell>
          <cell r="H441">
            <v>208</v>
          </cell>
          <cell r="I441">
            <v>221</v>
          </cell>
          <cell r="J441">
            <v>200</v>
          </cell>
          <cell r="K441">
            <v>228</v>
          </cell>
          <cell r="L441">
            <v>225</v>
          </cell>
          <cell r="M441">
            <v>249</v>
          </cell>
        </row>
        <row r="442">
          <cell r="A442">
            <v>5179514</v>
          </cell>
          <cell r="B442">
            <v>5113850</v>
          </cell>
          <cell r="C442">
            <v>4410</v>
          </cell>
          <cell r="E442">
            <v>172</v>
          </cell>
          <cell r="F442">
            <v>152</v>
          </cell>
          <cell r="G442">
            <v>148</v>
          </cell>
          <cell r="H442">
            <v>144</v>
          </cell>
          <cell r="I442">
            <v>213</v>
          </cell>
          <cell r="J442">
            <v>183</v>
          </cell>
          <cell r="K442">
            <v>193</v>
          </cell>
          <cell r="L442">
            <v>172</v>
          </cell>
          <cell r="M442">
            <v>184</v>
          </cell>
        </row>
        <row r="443">
          <cell r="A443">
            <v>5179456</v>
          </cell>
          <cell r="B443">
            <v>5113821</v>
          </cell>
          <cell r="C443">
            <v>4410</v>
          </cell>
          <cell r="D443">
            <v>3353310</v>
          </cell>
          <cell r="E443">
            <v>259</v>
          </cell>
          <cell r="F443">
            <v>172</v>
          </cell>
          <cell r="G443">
            <v>180</v>
          </cell>
          <cell r="H443">
            <v>144</v>
          </cell>
          <cell r="I443">
            <v>140</v>
          </cell>
          <cell r="J443">
            <v>129</v>
          </cell>
          <cell r="K443">
            <v>156</v>
          </cell>
          <cell r="L443">
            <v>162</v>
          </cell>
          <cell r="M443">
            <v>192</v>
          </cell>
        </row>
        <row r="444">
          <cell r="A444">
            <v>5179658</v>
          </cell>
          <cell r="B444">
            <v>5113922</v>
          </cell>
          <cell r="C444">
            <v>4410</v>
          </cell>
          <cell r="D444">
            <v>1751036</v>
          </cell>
          <cell r="E444">
            <v>202</v>
          </cell>
          <cell r="F444">
            <v>278</v>
          </cell>
          <cell r="G444">
            <v>197</v>
          </cell>
          <cell r="H444">
            <v>115</v>
          </cell>
          <cell r="I444">
            <v>120</v>
          </cell>
          <cell r="J444">
            <v>102</v>
          </cell>
          <cell r="K444">
            <v>98</v>
          </cell>
          <cell r="L444">
            <v>74</v>
          </cell>
          <cell r="M444">
            <v>77</v>
          </cell>
        </row>
        <row r="445">
          <cell r="A445">
            <v>5179638</v>
          </cell>
          <cell r="B445">
            <v>5113912</v>
          </cell>
          <cell r="C445">
            <v>4410</v>
          </cell>
          <cell r="D445">
            <v>6829266</v>
          </cell>
          <cell r="E445">
            <v>314</v>
          </cell>
          <cell r="F445">
            <v>196</v>
          </cell>
          <cell r="G445">
            <v>234</v>
          </cell>
          <cell r="H445">
            <v>221</v>
          </cell>
          <cell r="I445">
            <v>229</v>
          </cell>
          <cell r="J445">
            <v>218</v>
          </cell>
          <cell r="K445">
            <v>138</v>
          </cell>
          <cell r="L445">
            <v>300</v>
          </cell>
          <cell r="M445">
            <v>245</v>
          </cell>
        </row>
        <row r="446">
          <cell r="A446">
            <v>5179596</v>
          </cell>
          <cell r="B446">
            <v>5113891</v>
          </cell>
          <cell r="C446">
            <v>4410</v>
          </cell>
          <cell r="D446">
            <v>6824305</v>
          </cell>
          <cell r="E446">
            <v>136</v>
          </cell>
          <cell r="F446">
            <v>124</v>
          </cell>
          <cell r="G446">
            <v>107</v>
          </cell>
          <cell r="H446">
            <v>129</v>
          </cell>
          <cell r="I446">
            <v>151</v>
          </cell>
          <cell r="J446">
            <v>105</v>
          </cell>
          <cell r="K446">
            <v>99</v>
          </cell>
          <cell r="L446">
            <v>124</v>
          </cell>
          <cell r="M446">
            <v>152</v>
          </cell>
        </row>
        <row r="447">
          <cell r="A447">
            <v>5179554</v>
          </cell>
          <cell r="B447">
            <v>5113870</v>
          </cell>
          <cell r="C447">
            <v>4410</v>
          </cell>
          <cell r="D447">
            <v>6824322</v>
          </cell>
          <cell r="E447">
            <v>190</v>
          </cell>
          <cell r="F447">
            <v>165</v>
          </cell>
          <cell r="G447">
            <v>166</v>
          </cell>
          <cell r="H447">
            <v>163</v>
          </cell>
          <cell r="I447">
            <v>175</v>
          </cell>
          <cell r="J447">
            <v>160</v>
          </cell>
          <cell r="K447">
            <v>195</v>
          </cell>
          <cell r="L447">
            <v>191</v>
          </cell>
          <cell r="M447">
            <v>188</v>
          </cell>
        </row>
        <row r="448">
          <cell r="A448">
            <v>5179696</v>
          </cell>
          <cell r="B448">
            <v>5113941</v>
          </cell>
          <cell r="C448">
            <v>4410</v>
          </cell>
          <cell r="D448">
            <v>3741427</v>
          </cell>
          <cell r="E448">
            <v>260</v>
          </cell>
          <cell r="F448">
            <v>145</v>
          </cell>
          <cell r="G448">
            <v>107</v>
          </cell>
          <cell r="H448">
            <v>125</v>
          </cell>
          <cell r="I448">
            <v>129</v>
          </cell>
          <cell r="J448">
            <v>175</v>
          </cell>
          <cell r="K448">
            <v>278</v>
          </cell>
          <cell r="L448">
            <v>187</v>
          </cell>
          <cell r="M448">
            <v>82</v>
          </cell>
        </row>
        <row r="449">
          <cell r="A449">
            <v>5179676</v>
          </cell>
          <cell r="B449">
            <v>5113931</v>
          </cell>
          <cell r="C449">
            <v>4410</v>
          </cell>
          <cell r="D449">
            <v>6822122</v>
          </cell>
          <cell r="E449">
            <v>30</v>
          </cell>
          <cell r="F449">
            <v>82</v>
          </cell>
          <cell r="G449">
            <v>76</v>
          </cell>
          <cell r="H449">
            <v>99</v>
          </cell>
          <cell r="I449">
            <v>57</v>
          </cell>
          <cell r="J449">
            <v>75</v>
          </cell>
          <cell r="K449">
            <v>76</v>
          </cell>
          <cell r="L449">
            <v>75</v>
          </cell>
          <cell r="M449">
            <v>76</v>
          </cell>
        </row>
        <row r="450">
          <cell r="A450">
            <v>5179574</v>
          </cell>
          <cell r="B450">
            <v>5113880</v>
          </cell>
          <cell r="C450">
            <v>4410</v>
          </cell>
          <cell r="D450">
            <v>6822441</v>
          </cell>
          <cell r="E450">
            <v>149</v>
          </cell>
          <cell r="F450">
            <v>120</v>
          </cell>
          <cell r="G450">
            <v>123</v>
          </cell>
          <cell r="H450">
            <v>110</v>
          </cell>
          <cell r="I450">
            <v>120</v>
          </cell>
          <cell r="J450">
            <v>90</v>
          </cell>
          <cell r="K450">
            <v>85</v>
          </cell>
          <cell r="L450">
            <v>144</v>
          </cell>
          <cell r="M450">
            <v>145</v>
          </cell>
        </row>
        <row r="451">
          <cell r="A451">
            <v>5179472</v>
          </cell>
          <cell r="B451">
            <v>5113829</v>
          </cell>
          <cell r="C451">
            <v>4410</v>
          </cell>
          <cell r="D451">
            <v>6824725</v>
          </cell>
          <cell r="E451">
            <v>237</v>
          </cell>
          <cell r="F451">
            <v>225</v>
          </cell>
          <cell r="G451">
            <v>452</v>
          </cell>
          <cell r="H451">
            <v>216</v>
          </cell>
          <cell r="I451">
            <v>218</v>
          </cell>
          <cell r="J451">
            <v>211</v>
          </cell>
          <cell r="K451">
            <v>221</v>
          </cell>
          <cell r="L451">
            <v>173</v>
          </cell>
          <cell r="M451">
            <v>239</v>
          </cell>
        </row>
        <row r="452">
          <cell r="A452">
            <v>5179436</v>
          </cell>
          <cell r="B452">
            <v>5113811</v>
          </cell>
          <cell r="C452">
            <v>4410</v>
          </cell>
          <cell r="D452">
            <v>7299050</v>
          </cell>
          <cell r="E452">
            <v>288</v>
          </cell>
          <cell r="F452">
            <v>117</v>
          </cell>
          <cell r="G452">
            <v>239</v>
          </cell>
          <cell r="H452">
            <v>185</v>
          </cell>
          <cell r="I452">
            <v>136</v>
          </cell>
          <cell r="J452">
            <v>213</v>
          </cell>
          <cell r="K452">
            <v>226</v>
          </cell>
          <cell r="L452">
            <v>233</v>
          </cell>
          <cell r="M452">
            <v>251</v>
          </cell>
        </row>
        <row r="453">
          <cell r="A453">
            <v>5179616</v>
          </cell>
          <cell r="B453">
            <v>5113901</v>
          </cell>
          <cell r="C453">
            <v>4410</v>
          </cell>
          <cell r="D453">
            <v>7103154</v>
          </cell>
          <cell r="E453">
            <v>188</v>
          </cell>
          <cell r="F453">
            <v>178</v>
          </cell>
          <cell r="G453">
            <v>175</v>
          </cell>
          <cell r="H453">
            <v>162</v>
          </cell>
          <cell r="I453">
            <v>147</v>
          </cell>
          <cell r="J453">
            <v>126</v>
          </cell>
          <cell r="K453">
            <v>137</v>
          </cell>
          <cell r="L453">
            <v>128</v>
          </cell>
          <cell r="M453">
            <v>154</v>
          </cell>
        </row>
        <row r="454">
          <cell r="A454">
            <v>5179416</v>
          </cell>
          <cell r="B454">
            <v>5113801</v>
          </cell>
          <cell r="C454">
            <v>4410</v>
          </cell>
          <cell r="D454">
            <v>15961103</v>
          </cell>
          <cell r="E454">
            <v>206</v>
          </cell>
          <cell r="F454">
            <v>154</v>
          </cell>
          <cell r="G454">
            <v>173</v>
          </cell>
          <cell r="H454">
            <v>167</v>
          </cell>
          <cell r="I454">
            <v>169</v>
          </cell>
          <cell r="J454">
            <v>184</v>
          </cell>
          <cell r="K454">
            <v>186</v>
          </cell>
          <cell r="L454">
            <v>187</v>
          </cell>
          <cell r="M454">
            <v>170</v>
          </cell>
        </row>
        <row r="455">
          <cell r="A455">
            <v>5179836</v>
          </cell>
          <cell r="B455">
            <v>5114011</v>
          </cell>
          <cell r="C455">
            <v>4410</v>
          </cell>
          <cell r="E455">
            <v>172</v>
          </cell>
          <cell r="F455">
            <v>152</v>
          </cell>
          <cell r="G455">
            <v>148</v>
          </cell>
          <cell r="H455">
            <v>144</v>
          </cell>
          <cell r="I455">
            <v>213</v>
          </cell>
          <cell r="J455">
            <v>183</v>
          </cell>
          <cell r="K455">
            <v>193</v>
          </cell>
          <cell r="L455">
            <v>172</v>
          </cell>
          <cell r="M455">
            <v>184</v>
          </cell>
        </row>
        <row r="456">
          <cell r="A456">
            <v>5175380</v>
          </cell>
          <cell r="B456">
            <v>5111783</v>
          </cell>
          <cell r="C456">
            <v>4410</v>
          </cell>
          <cell r="D456">
            <v>3649102</v>
          </cell>
          <cell r="E456">
            <v>239</v>
          </cell>
          <cell r="F456">
            <v>200</v>
          </cell>
          <cell r="G456">
            <v>223</v>
          </cell>
          <cell r="H456">
            <v>259</v>
          </cell>
          <cell r="I456">
            <v>291</v>
          </cell>
          <cell r="J456">
            <v>250</v>
          </cell>
          <cell r="K456">
            <v>253</v>
          </cell>
          <cell r="L456">
            <v>241</v>
          </cell>
          <cell r="M456">
            <v>253</v>
          </cell>
        </row>
        <row r="457">
          <cell r="A457">
            <v>5179716</v>
          </cell>
          <cell r="B457">
            <v>5113951</v>
          </cell>
          <cell r="C457">
            <v>4410</v>
          </cell>
          <cell r="D457">
            <v>3652839</v>
          </cell>
          <cell r="E457">
            <v>279</v>
          </cell>
          <cell r="F457">
            <v>248</v>
          </cell>
          <cell r="G457">
            <v>241</v>
          </cell>
          <cell r="H457">
            <v>233</v>
          </cell>
          <cell r="I457">
            <v>253</v>
          </cell>
          <cell r="J457">
            <v>232</v>
          </cell>
          <cell r="K457">
            <v>235</v>
          </cell>
          <cell r="L457">
            <v>218</v>
          </cell>
          <cell r="M457">
            <v>240</v>
          </cell>
        </row>
        <row r="458">
          <cell r="A458">
            <v>5181132</v>
          </cell>
          <cell r="B458">
            <v>5114659</v>
          </cell>
          <cell r="C458">
            <v>4410</v>
          </cell>
          <cell r="D458">
            <v>33001804</v>
          </cell>
          <cell r="E458">
            <v>172</v>
          </cell>
          <cell r="F458">
            <v>152</v>
          </cell>
          <cell r="G458">
            <v>148</v>
          </cell>
          <cell r="H458">
            <v>144</v>
          </cell>
          <cell r="I458">
            <v>213</v>
          </cell>
          <cell r="J458">
            <v>183</v>
          </cell>
          <cell r="K458">
            <v>193</v>
          </cell>
          <cell r="L458">
            <v>172</v>
          </cell>
          <cell r="M458">
            <v>184</v>
          </cell>
        </row>
        <row r="459">
          <cell r="A459">
            <v>5181130</v>
          </cell>
          <cell r="B459">
            <v>5114658</v>
          </cell>
          <cell r="C459">
            <v>4410</v>
          </cell>
          <cell r="D459">
            <v>31993465</v>
          </cell>
          <cell r="E459">
            <v>48</v>
          </cell>
          <cell r="F459">
            <v>59</v>
          </cell>
          <cell r="G459">
            <v>53</v>
          </cell>
          <cell r="H459">
            <v>52</v>
          </cell>
          <cell r="I459">
            <v>17</v>
          </cell>
          <cell r="J459">
            <v>43</v>
          </cell>
          <cell r="K459">
            <v>36</v>
          </cell>
          <cell r="L459">
            <v>39</v>
          </cell>
          <cell r="M459">
            <v>41</v>
          </cell>
        </row>
        <row r="460">
          <cell r="A460">
            <v>5179776</v>
          </cell>
          <cell r="B460">
            <v>5113981</v>
          </cell>
          <cell r="C460">
            <v>4410</v>
          </cell>
          <cell r="D460">
            <v>3741336</v>
          </cell>
          <cell r="E460">
            <v>233</v>
          </cell>
          <cell r="F460">
            <v>206</v>
          </cell>
          <cell r="G460">
            <v>200</v>
          </cell>
          <cell r="H460">
            <v>189</v>
          </cell>
          <cell r="I460">
            <v>273</v>
          </cell>
          <cell r="J460">
            <v>237</v>
          </cell>
          <cell r="K460">
            <v>251</v>
          </cell>
          <cell r="L460">
            <v>448</v>
          </cell>
          <cell r="M460">
            <v>136</v>
          </cell>
        </row>
        <row r="461">
          <cell r="A461">
            <v>5179756</v>
          </cell>
          <cell r="B461">
            <v>5113971</v>
          </cell>
          <cell r="C461">
            <v>4410</v>
          </cell>
          <cell r="D461">
            <v>31991508</v>
          </cell>
          <cell r="E461">
            <v>433</v>
          </cell>
          <cell r="F461">
            <v>447</v>
          </cell>
          <cell r="G461">
            <v>518</v>
          </cell>
          <cell r="H461">
            <v>289</v>
          </cell>
          <cell r="I461">
            <v>306</v>
          </cell>
          <cell r="J461">
            <v>291</v>
          </cell>
          <cell r="K461">
            <v>389</v>
          </cell>
          <cell r="L461">
            <v>527</v>
          </cell>
          <cell r="M461">
            <v>404</v>
          </cell>
        </row>
        <row r="462">
          <cell r="A462">
            <v>5179816</v>
          </cell>
          <cell r="B462">
            <v>5114001</v>
          </cell>
          <cell r="C462">
            <v>4410</v>
          </cell>
          <cell r="D462">
            <v>15960499</v>
          </cell>
          <cell r="E462">
            <v>50</v>
          </cell>
          <cell r="F462">
            <v>60</v>
          </cell>
          <cell r="G462">
            <v>65</v>
          </cell>
          <cell r="H462">
            <v>203</v>
          </cell>
          <cell r="I462">
            <v>195</v>
          </cell>
          <cell r="J462">
            <v>196</v>
          </cell>
          <cell r="K462">
            <v>169</v>
          </cell>
          <cell r="L462">
            <v>166</v>
          </cell>
          <cell r="M462">
            <v>167</v>
          </cell>
        </row>
        <row r="463">
          <cell r="A463">
            <v>5175446</v>
          </cell>
          <cell r="B463">
            <v>5111816</v>
          </cell>
          <cell r="C463">
            <v>4410</v>
          </cell>
          <cell r="D463">
            <v>156186</v>
          </cell>
          <cell r="E463">
            <v>73</v>
          </cell>
          <cell r="F463">
            <v>51</v>
          </cell>
          <cell r="G463">
            <v>47</v>
          </cell>
          <cell r="H463">
            <v>52</v>
          </cell>
          <cell r="I463">
            <v>61</v>
          </cell>
          <cell r="J463">
            <v>48</v>
          </cell>
          <cell r="K463">
            <v>48</v>
          </cell>
          <cell r="L463">
            <v>57</v>
          </cell>
          <cell r="M463">
            <v>58</v>
          </cell>
        </row>
        <row r="464">
          <cell r="A464">
            <v>5175360</v>
          </cell>
          <cell r="B464">
            <v>5111773</v>
          </cell>
          <cell r="C464">
            <v>4410</v>
          </cell>
          <cell r="D464">
            <v>156183</v>
          </cell>
          <cell r="E464">
            <v>229</v>
          </cell>
          <cell r="F464">
            <v>293</v>
          </cell>
          <cell r="G464">
            <v>320</v>
          </cell>
          <cell r="H464">
            <v>284</v>
          </cell>
          <cell r="I464">
            <v>354</v>
          </cell>
          <cell r="J464">
            <v>213</v>
          </cell>
          <cell r="K464">
            <v>288</v>
          </cell>
          <cell r="L464">
            <v>287</v>
          </cell>
          <cell r="M464">
            <v>352</v>
          </cell>
        </row>
        <row r="465">
          <cell r="A465">
            <v>5181122</v>
          </cell>
          <cell r="B465">
            <v>5114654</v>
          </cell>
          <cell r="C465">
            <v>4410</v>
          </cell>
          <cell r="D465">
            <v>355558</v>
          </cell>
          <cell r="E465">
            <v>681</v>
          </cell>
          <cell r="F465">
            <v>593</v>
          </cell>
          <cell r="G465">
            <v>639</v>
          </cell>
          <cell r="H465">
            <v>578</v>
          </cell>
          <cell r="I465">
            <v>572</v>
          </cell>
          <cell r="J465">
            <v>514</v>
          </cell>
          <cell r="K465">
            <v>490</v>
          </cell>
          <cell r="L465">
            <v>459</v>
          </cell>
          <cell r="M465">
            <v>356</v>
          </cell>
        </row>
        <row r="466">
          <cell r="A466">
            <v>5179736</v>
          </cell>
          <cell r="B466">
            <v>5113961</v>
          </cell>
          <cell r="C466">
            <v>4410</v>
          </cell>
          <cell r="D466">
            <v>16007907</v>
          </cell>
          <cell r="E466">
            <v>230</v>
          </cell>
          <cell r="F466">
            <v>193</v>
          </cell>
          <cell r="G466">
            <v>208</v>
          </cell>
          <cell r="H466">
            <v>210</v>
          </cell>
          <cell r="I466">
            <v>223</v>
          </cell>
          <cell r="J466">
            <v>173</v>
          </cell>
          <cell r="K466">
            <v>191</v>
          </cell>
          <cell r="L466">
            <v>201</v>
          </cell>
          <cell r="M466">
            <v>235</v>
          </cell>
        </row>
        <row r="467">
          <cell r="A467">
            <v>5179396</v>
          </cell>
          <cell r="B467">
            <v>5113791</v>
          </cell>
          <cell r="C467">
            <v>4410</v>
          </cell>
          <cell r="D467">
            <v>1910723</v>
          </cell>
          <cell r="E467">
            <v>282</v>
          </cell>
          <cell r="F467">
            <v>184</v>
          </cell>
          <cell r="G467">
            <v>240</v>
          </cell>
          <cell r="H467">
            <v>218</v>
          </cell>
          <cell r="I467">
            <v>198</v>
          </cell>
          <cell r="J467">
            <v>168</v>
          </cell>
          <cell r="K467">
            <v>148</v>
          </cell>
          <cell r="L467">
            <v>126</v>
          </cell>
          <cell r="M467">
            <v>131</v>
          </cell>
        </row>
        <row r="468">
          <cell r="A468">
            <v>5175424</v>
          </cell>
          <cell r="B468">
            <v>5111805</v>
          </cell>
          <cell r="C468">
            <v>4410</v>
          </cell>
          <cell r="D468">
            <v>1911907</v>
          </cell>
          <cell r="E468">
            <v>173</v>
          </cell>
          <cell r="F468">
            <v>152</v>
          </cell>
          <cell r="G468">
            <v>154</v>
          </cell>
          <cell r="H468">
            <v>150</v>
          </cell>
          <cell r="I468">
            <v>150</v>
          </cell>
          <cell r="J468">
            <v>142</v>
          </cell>
          <cell r="K468">
            <v>159</v>
          </cell>
          <cell r="L468">
            <v>151</v>
          </cell>
          <cell r="M468">
            <v>166</v>
          </cell>
        </row>
        <row r="469">
          <cell r="A469">
            <v>5181110</v>
          </cell>
          <cell r="B469">
            <v>5114648</v>
          </cell>
          <cell r="C469">
            <v>4410</v>
          </cell>
          <cell r="D469">
            <v>1535571</v>
          </cell>
          <cell r="E469">
            <v>260</v>
          </cell>
          <cell r="F469">
            <v>226</v>
          </cell>
          <cell r="G469">
            <v>217</v>
          </cell>
          <cell r="H469">
            <v>224</v>
          </cell>
          <cell r="I469">
            <v>236</v>
          </cell>
          <cell r="J469">
            <v>238</v>
          </cell>
          <cell r="K469">
            <v>227</v>
          </cell>
          <cell r="L469">
            <v>229</v>
          </cell>
          <cell r="M469">
            <v>183</v>
          </cell>
        </row>
        <row r="470">
          <cell r="A470">
            <v>5181116</v>
          </cell>
          <cell r="B470">
            <v>5114651</v>
          </cell>
          <cell r="C470">
            <v>4410</v>
          </cell>
          <cell r="D470">
            <v>2962692</v>
          </cell>
          <cell r="E470">
            <v>121</v>
          </cell>
          <cell r="F470">
            <v>181</v>
          </cell>
          <cell r="G470">
            <v>210</v>
          </cell>
          <cell r="H470">
            <v>172</v>
          </cell>
          <cell r="I470">
            <v>185</v>
          </cell>
          <cell r="J470">
            <v>166</v>
          </cell>
          <cell r="K470">
            <v>164</v>
          </cell>
          <cell r="L470">
            <v>175</v>
          </cell>
          <cell r="M470">
            <v>188</v>
          </cell>
        </row>
        <row r="471">
          <cell r="A471">
            <v>5179400</v>
          </cell>
          <cell r="B471">
            <v>5113793</v>
          </cell>
          <cell r="C471">
            <v>4410</v>
          </cell>
          <cell r="D471">
            <v>1753308</v>
          </cell>
          <cell r="E471">
            <v>237</v>
          </cell>
          <cell r="F471">
            <v>183</v>
          </cell>
          <cell r="G471">
            <v>220</v>
          </cell>
          <cell r="H471">
            <v>214</v>
          </cell>
          <cell r="I471">
            <v>291</v>
          </cell>
          <cell r="J471">
            <v>282</v>
          </cell>
          <cell r="K471">
            <v>323</v>
          </cell>
          <cell r="L471">
            <v>337</v>
          </cell>
          <cell r="M471">
            <v>367</v>
          </cell>
        </row>
        <row r="472">
          <cell r="A472">
            <v>5175298</v>
          </cell>
          <cell r="B472">
            <v>5111742</v>
          </cell>
          <cell r="C472">
            <v>4410</v>
          </cell>
          <cell r="D472">
            <v>3730356</v>
          </cell>
          <cell r="E472">
            <v>305</v>
          </cell>
          <cell r="F472">
            <v>267</v>
          </cell>
          <cell r="G472">
            <v>274</v>
          </cell>
          <cell r="H472">
            <v>268</v>
          </cell>
          <cell r="I472">
            <v>271</v>
          </cell>
          <cell r="J472">
            <v>280</v>
          </cell>
          <cell r="K472">
            <v>232</v>
          </cell>
          <cell r="L472">
            <v>149</v>
          </cell>
          <cell r="M472">
            <v>203</v>
          </cell>
        </row>
        <row r="473">
          <cell r="A473">
            <v>5179398</v>
          </cell>
          <cell r="B473">
            <v>5113792</v>
          </cell>
          <cell r="C473">
            <v>4410</v>
          </cell>
          <cell r="D473">
            <v>6823869</v>
          </cell>
          <cell r="E473">
            <v>218</v>
          </cell>
          <cell r="F473">
            <v>182</v>
          </cell>
          <cell r="G473">
            <v>188</v>
          </cell>
          <cell r="H473">
            <v>178</v>
          </cell>
          <cell r="I473">
            <v>195</v>
          </cell>
          <cell r="J473">
            <v>176</v>
          </cell>
          <cell r="K473">
            <v>174</v>
          </cell>
          <cell r="L473">
            <v>172</v>
          </cell>
          <cell r="M473">
            <v>212</v>
          </cell>
        </row>
        <row r="474">
          <cell r="A474">
            <v>5179402</v>
          </cell>
          <cell r="B474">
            <v>5113794</v>
          </cell>
          <cell r="C474">
            <v>4410</v>
          </cell>
          <cell r="D474">
            <v>3725850</v>
          </cell>
          <cell r="E474">
            <v>151</v>
          </cell>
          <cell r="F474">
            <v>128</v>
          </cell>
          <cell r="G474">
            <v>123</v>
          </cell>
          <cell r="H474">
            <v>121</v>
          </cell>
          <cell r="I474">
            <v>138</v>
          </cell>
          <cell r="J474">
            <v>136</v>
          </cell>
          <cell r="K474">
            <v>141</v>
          </cell>
          <cell r="L474">
            <v>117</v>
          </cell>
          <cell r="M474">
            <v>152</v>
          </cell>
        </row>
        <row r="475">
          <cell r="A475">
            <v>5179858</v>
          </cell>
          <cell r="B475">
            <v>5114022</v>
          </cell>
          <cell r="C475">
            <v>4410</v>
          </cell>
          <cell r="D475">
            <v>6821123</v>
          </cell>
          <cell r="E475">
            <v>135</v>
          </cell>
          <cell r="F475">
            <v>158</v>
          </cell>
          <cell r="G475">
            <v>123</v>
          </cell>
          <cell r="H475">
            <v>151</v>
          </cell>
          <cell r="I475">
            <v>160</v>
          </cell>
          <cell r="J475">
            <v>140</v>
          </cell>
          <cell r="K475">
            <v>132</v>
          </cell>
          <cell r="L475">
            <v>139</v>
          </cell>
          <cell r="M475">
            <v>148</v>
          </cell>
        </row>
        <row r="476">
          <cell r="A476">
            <v>5179880</v>
          </cell>
          <cell r="B476">
            <v>5114033</v>
          </cell>
          <cell r="C476">
            <v>4410</v>
          </cell>
          <cell r="D476">
            <v>6823343</v>
          </cell>
          <cell r="E476">
            <v>87</v>
          </cell>
          <cell r="F476">
            <v>87</v>
          </cell>
          <cell r="G476">
            <v>79</v>
          </cell>
          <cell r="H476">
            <v>82</v>
          </cell>
          <cell r="I476">
            <v>79</v>
          </cell>
          <cell r="J476">
            <v>68</v>
          </cell>
          <cell r="K476">
            <v>71</v>
          </cell>
          <cell r="L476">
            <v>70</v>
          </cell>
          <cell r="M476">
            <v>46</v>
          </cell>
        </row>
        <row r="477">
          <cell r="A477">
            <v>5175340</v>
          </cell>
          <cell r="B477">
            <v>5111763</v>
          </cell>
          <cell r="C477">
            <v>4410</v>
          </cell>
          <cell r="D477">
            <v>6829406</v>
          </cell>
          <cell r="E477">
            <v>141</v>
          </cell>
          <cell r="F477">
            <v>110</v>
          </cell>
          <cell r="G477">
            <v>123</v>
          </cell>
          <cell r="H477">
            <v>299</v>
          </cell>
          <cell r="I477">
            <v>286</v>
          </cell>
          <cell r="J477">
            <v>806</v>
          </cell>
          <cell r="K477">
            <v>233</v>
          </cell>
          <cell r="L477">
            <v>249</v>
          </cell>
          <cell r="M477">
            <v>306</v>
          </cell>
        </row>
        <row r="478">
          <cell r="A478">
            <v>5175318</v>
          </cell>
          <cell r="B478">
            <v>5111752</v>
          </cell>
          <cell r="C478">
            <v>4410</v>
          </cell>
          <cell r="D478">
            <v>1751648</v>
          </cell>
          <cell r="E478">
            <v>257</v>
          </cell>
          <cell r="F478">
            <v>224</v>
          </cell>
          <cell r="G478">
            <v>201</v>
          </cell>
          <cell r="H478">
            <v>210</v>
          </cell>
          <cell r="I478">
            <v>206</v>
          </cell>
          <cell r="J478">
            <v>172</v>
          </cell>
          <cell r="K478">
            <v>184</v>
          </cell>
          <cell r="L478">
            <v>206</v>
          </cell>
          <cell r="M478">
            <v>223</v>
          </cell>
        </row>
        <row r="479">
          <cell r="A479">
            <v>5181126</v>
          </cell>
          <cell r="B479">
            <v>5114656</v>
          </cell>
          <cell r="C479">
            <v>4410</v>
          </cell>
          <cell r="D479">
            <v>3314066</v>
          </cell>
          <cell r="E479">
            <v>223</v>
          </cell>
          <cell r="F479">
            <v>189</v>
          </cell>
          <cell r="G479">
            <v>199</v>
          </cell>
          <cell r="H479">
            <v>179</v>
          </cell>
          <cell r="I479">
            <v>199</v>
          </cell>
          <cell r="J479">
            <v>186</v>
          </cell>
          <cell r="K479">
            <v>201</v>
          </cell>
          <cell r="L479">
            <v>190</v>
          </cell>
          <cell r="M479">
            <v>202</v>
          </cell>
        </row>
        <row r="480">
          <cell r="A480">
            <v>5181112</v>
          </cell>
          <cell r="B480">
            <v>5114649</v>
          </cell>
          <cell r="C480">
            <v>4410</v>
          </cell>
          <cell r="D480">
            <v>3304967</v>
          </cell>
          <cell r="E480">
            <v>89</v>
          </cell>
          <cell r="F480">
            <v>90</v>
          </cell>
          <cell r="G480">
            <v>68</v>
          </cell>
          <cell r="H480">
            <v>79</v>
          </cell>
          <cell r="I480">
            <v>84</v>
          </cell>
          <cell r="J480">
            <v>90</v>
          </cell>
          <cell r="K480">
            <v>86</v>
          </cell>
          <cell r="L480">
            <v>87</v>
          </cell>
          <cell r="M480">
            <v>121</v>
          </cell>
        </row>
        <row r="481">
          <cell r="A481">
            <v>5095622</v>
          </cell>
          <cell r="B481">
            <v>5071904</v>
          </cell>
          <cell r="C481">
            <v>4410</v>
          </cell>
          <cell r="D481">
            <v>7146519</v>
          </cell>
          <cell r="E481">
            <v>125</v>
          </cell>
          <cell r="F481">
            <v>86</v>
          </cell>
          <cell r="G481">
            <v>75</v>
          </cell>
          <cell r="H481">
            <v>106</v>
          </cell>
          <cell r="I481">
            <v>120</v>
          </cell>
          <cell r="J481">
            <v>119</v>
          </cell>
          <cell r="K481">
            <v>20</v>
          </cell>
          <cell r="L481">
            <v>89</v>
          </cell>
          <cell r="M481">
            <v>85</v>
          </cell>
        </row>
        <row r="482">
          <cell r="A482">
            <v>5179796</v>
          </cell>
          <cell r="B482">
            <v>5113991</v>
          </cell>
          <cell r="C482">
            <v>4410</v>
          </cell>
          <cell r="D482">
            <v>7130334</v>
          </cell>
          <cell r="E482">
            <v>107</v>
          </cell>
          <cell r="F482">
            <v>137</v>
          </cell>
          <cell r="G482">
            <v>228</v>
          </cell>
          <cell r="H482">
            <v>269</v>
          </cell>
          <cell r="I482">
            <v>609</v>
          </cell>
          <cell r="J482">
            <v>84</v>
          </cell>
          <cell r="K482">
            <v>75</v>
          </cell>
          <cell r="L482">
            <v>91</v>
          </cell>
          <cell r="M482">
            <v>103</v>
          </cell>
        </row>
        <row r="483">
          <cell r="A483">
            <v>5175402</v>
          </cell>
          <cell r="B483">
            <v>5111794</v>
          </cell>
          <cell r="C483">
            <v>4410</v>
          </cell>
          <cell r="D483">
            <v>7116786</v>
          </cell>
          <cell r="E483">
            <v>217</v>
          </cell>
          <cell r="F483">
            <v>177</v>
          </cell>
          <cell r="G483">
            <v>169</v>
          </cell>
          <cell r="H483">
            <v>189</v>
          </cell>
          <cell r="I483">
            <v>187</v>
          </cell>
          <cell r="J483">
            <v>168</v>
          </cell>
          <cell r="K483">
            <v>177</v>
          </cell>
          <cell r="L483">
            <v>173</v>
          </cell>
          <cell r="M483">
            <v>192</v>
          </cell>
        </row>
        <row r="484">
          <cell r="A484">
            <v>5181108</v>
          </cell>
          <cell r="B484">
            <v>5114647</v>
          </cell>
          <cell r="C484">
            <v>4410</v>
          </cell>
          <cell r="D484">
            <v>7118154</v>
          </cell>
          <cell r="E484">
            <v>226</v>
          </cell>
          <cell r="F484">
            <v>206</v>
          </cell>
          <cell r="G484">
            <v>199</v>
          </cell>
          <cell r="H484">
            <v>189</v>
          </cell>
          <cell r="I484">
            <v>205</v>
          </cell>
          <cell r="J484">
            <v>179</v>
          </cell>
          <cell r="K484">
            <v>194</v>
          </cell>
          <cell r="L484">
            <v>191</v>
          </cell>
          <cell r="M484">
            <v>205</v>
          </cell>
        </row>
        <row r="485">
          <cell r="A485">
            <v>5181124</v>
          </cell>
          <cell r="B485">
            <v>5114655</v>
          </cell>
          <cell r="C485">
            <v>4410</v>
          </cell>
          <cell r="D485">
            <v>7116084</v>
          </cell>
          <cell r="E485">
            <v>51</v>
          </cell>
          <cell r="F485">
            <v>0</v>
          </cell>
          <cell r="G485">
            <v>0</v>
          </cell>
          <cell r="H485">
            <v>299</v>
          </cell>
          <cell r="I485">
            <v>446</v>
          </cell>
          <cell r="J485">
            <v>376</v>
          </cell>
          <cell r="K485">
            <v>352</v>
          </cell>
          <cell r="L485">
            <v>331</v>
          </cell>
          <cell r="M485">
            <v>355</v>
          </cell>
        </row>
        <row r="486">
          <cell r="A486">
            <v>5181114</v>
          </cell>
          <cell r="B486">
            <v>5114650</v>
          </cell>
          <cell r="C486">
            <v>4410</v>
          </cell>
          <cell r="D486">
            <v>7117927</v>
          </cell>
          <cell r="E486">
            <v>277</v>
          </cell>
          <cell r="F486">
            <v>243</v>
          </cell>
          <cell r="G486">
            <v>255</v>
          </cell>
          <cell r="H486">
            <v>248</v>
          </cell>
          <cell r="I486">
            <v>271</v>
          </cell>
          <cell r="J486">
            <v>228</v>
          </cell>
          <cell r="K486">
            <v>269</v>
          </cell>
          <cell r="L486">
            <v>225</v>
          </cell>
          <cell r="M486">
            <v>243</v>
          </cell>
        </row>
        <row r="487">
          <cell r="A487">
            <v>5181128</v>
          </cell>
          <cell r="B487">
            <v>5114657</v>
          </cell>
          <cell r="C487">
            <v>4410</v>
          </cell>
          <cell r="D487">
            <v>443766</v>
          </cell>
          <cell r="E487">
            <v>179</v>
          </cell>
          <cell r="F487">
            <v>167</v>
          </cell>
          <cell r="G487">
            <v>158</v>
          </cell>
          <cell r="H487">
            <v>168</v>
          </cell>
          <cell r="I487">
            <v>155</v>
          </cell>
          <cell r="J487">
            <v>150</v>
          </cell>
          <cell r="K487">
            <v>149</v>
          </cell>
          <cell r="L487">
            <v>161</v>
          </cell>
          <cell r="M487">
            <v>183</v>
          </cell>
        </row>
        <row r="488">
          <cell r="A488">
            <v>5181120</v>
          </cell>
          <cell r="B488">
            <v>5114653</v>
          </cell>
          <cell r="C488">
            <v>4410</v>
          </cell>
          <cell r="D488">
            <v>721580</v>
          </cell>
          <cell r="E488">
            <v>185</v>
          </cell>
          <cell r="F488">
            <v>137</v>
          </cell>
          <cell r="G488">
            <v>149</v>
          </cell>
          <cell r="H488">
            <v>141</v>
          </cell>
          <cell r="I488">
            <v>150</v>
          </cell>
          <cell r="J488">
            <v>132</v>
          </cell>
          <cell r="K488">
            <v>132</v>
          </cell>
          <cell r="L488">
            <v>138</v>
          </cell>
          <cell r="M488">
            <v>144</v>
          </cell>
        </row>
        <row r="489">
          <cell r="A489">
            <v>5070046</v>
          </cell>
          <cell r="B489">
            <v>5059116</v>
          </cell>
          <cell r="C489">
            <v>4410</v>
          </cell>
          <cell r="E489">
            <v>172</v>
          </cell>
          <cell r="F489">
            <v>143</v>
          </cell>
          <cell r="G489">
            <v>157</v>
          </cell>
          <cell r="H489">
            <v>149</v>
          </cell>
          <cell r="I489">
            <v>207</v>
          </cell>
          <cell r="J489">
            <v>189</v>
          </cell>
          <cell r="K489">
            <v>181</v>
          </cell>
          <cell r="L489">
            <v>183</v>
          </cell>
          <cell r="M489">
            <v>179</v>
          </cell>
        </row>
        <row r="490">
          <cell r="A490">
            <v>5174896</v>
          </cell>
          <cell r="B490">
            <v>5111541</v>
          </cell>
          <cell r="C490">
            <v>4410</v>
          </cell>
          <cell r="E490">
            <v>353</v>
          </cell>
          <cell r="F490">
            <v>315</v>
          </cell>
          <cell r="G490">
            <v>303</v>
          </cell>
          <cell r="H490">
            <v>270</v>
          </cell>
          <cell r="I490">
            <v>352</v>
          </cell>
          <cell r="J490">
            <v>303</v>
          </cell>
          <cell r="K490">
            <v>323</v>
          </cell>
          <cell r="L490">
            <v>292</v>
          </cell>
          <cell r="M490">
            <v>312</v>
          </cell>
        </row>
        <row r="491">
          <cell r="A491">
            <v>5174998</v>
          </cell>
          <cell r="B491">
            <v>5111592</v>
          </cell>
          <cell r="C491">
            <v>4410</v>
          </cell>
          <cell r="F491">
            <v>612</v>
          </cell>
          <cell r="H491">
            <v>278</v>
          </cell>
          <cell r="I491">
            <v>247</v>
          </cell>
          <cell r="J491">
            <v>323</v>
          </cell>
          <cell r="K491">
            <v>277</v>
          </cell>
          <cell r="L491">
            <v>295</v>
          </cell>
          <cell r="M491">
            <v>267</v>
          </cell>
        </row>
        <row r="492">
          <cell r="A492">
            <v>5181150</v>
          </cell>
          <cell r="B492">
            <v>5114668</v>
          </cell>
          <cell r="C492">
            <v>4410</v>
          </cell>
          <cell r="D492">
            <v>33001592</v>
          </cell>
          <cell r="E492">
            <v>3389</v>
          </cell>
          <cell r="F492">
            <v>95</v>
          </cell>
          <cell r="G492">
            <v>116</v>
          </cell>
          <cell r="H492">
            <v>157</v>
          </cell>
          <cell r="I492">
            <v>33</v>
          </cell>
          <cell r="J492">
            <v>69</v>
          </cell>
          <cell r="K492">
            <v>70</v>
          </cell>
          <cell r="L492">
            <v>77</v>
          </cell>
          <cell r="M492">
            <v>88</v>
          </cell>
        </row>
        <row r="493">
          <cell r="A493">
            <v>5181148</v>
          </cell>
          <cell r="B493">
            <v>5114667</v>
          </cell>
          <cell r="C493">
            <v>4410</v>
          </cell>
          <cell r="D493">
            <v>33001697</v>
          </cell>
          <cell r="E493">
            <v>151</v>
          </cell>
          <cell r="F493">
            <v>30</v>
          </cell>
          <cell r="G493">
            <v>116</v>
          </cell>
          <cell r="H493">
            <v>112</v>
          </cell>
          <cell r="I493">
            <v>116</v>
          </cell>
          <cell r="J493">
            <v>105</v>
          </cell>
          <cell r="K493">
            <v>107</v>
          </cell>
          <cell r="L493">
            <v>92</v>
          </cell>
          <cell r="M493">
            <v>110</v>
          </cell>
        </row>
        <row r="494">
          <cell r="A494">
            <v>5181152</v>
          </cell>
          <cell r="B494">
            <v>5114669</v>
          </cell>
          <cell r="C494">
            <v>4410</v>
          </cell>
          <cell r="D494">
            <v>33001593</v>
          </cell>
          <cell r="E494">
            <v>53</v>
          </cell>
          <cell r="F494">
            <v>29</v>
          </cell>
          <cell r="G494">
            <v>72</v>
          </cell>
          <cell r="H494">
            <v>48</v>
          </cell>
          <cell r="I494">
            <v>57</v>
          </cell>
          <cell r="J494">
            <v>43</v>
          </cell>
          <cell r="K494">
            <v>41</v>
          </cell>
          <cell r="L494">
            <v>51</v>
          </cell>
          <cell r="M494">
            <v>54</v>
          </cell>
        </row>
        <row r="495">
          <cell r="A495">
            <v>5181162</v>
          </cell>
          <cell r="B495">
            <v>5114674</v>
          </cell>
          <cell r="C495">
            <v>4410</v>
          </cell>
          <cell r="D495">
            <v>33001588</v>
          </cell>
          <cell r="E495">
            <v>283</v>
          </cell>
          <cell r="F495">
            <v>253</v>
          </cell>
          <cell r="G495">
            <v>243</v>
          </cell>
          <cell r="H495">
            <v>216</v>
          </cell>
          <cell r="I495">
            <v>282</v>
          </cell>
          <cell r="J495">
            <v>243</v>
          </cell>
          <cell r="K495">
            <v>259</v>
          </cell>
          <cell r="L495">
            <v>234</v>
          </cell>
          <cell r="M495">
            <v>250</v>
          </cell>
        </row>
        <row r="496">
          <cell r="A496">
            <v>5181158</v>
          </cell>
          <cell r="B496">
            <v>5114672</v>
          </cell>
          <cell r="C496">
            <v>4410</v>
          </cell>
          <cell r="D496">
            <v>33001667</v>
          </cell>
          <cell r="E496">
            <v>133</v>
          </cell>
          <cell r="F496">
            <v>104</v>
          </cell>
          <cell r="G496">
            <v>93</v>
          </cell>
          <cell r="H496">
            <v>105</v>
          </cell>
          <cell r="I496">
            <v>110</v>
          </cell>
          <cell r="J496">
            <v>105</v>
          </cell>
          <cell r="K496">
            <v>103</v>
          </cell>
          <cell r="L496">
            <v>102</v>
          </cell>
          <cell r="M496">
            <v>105</v>
          </cell>
        </row>
        <row r="497">
          <cell r="A497">
            <v>5174954</v>
          </cell>
          <cell r="B497">
            <v>5111570</v>
          </cell>
          <cell r="C497">
            <v>4410</v>
          </cell>
          <cell r="D497">
            <v>3727095</v>
          </cell>
          <cell r="E497">
            <v>172</v>
          </cell>
          <cell r="F497">
            <v>152</v>
          </cell>
          <cell r="G497">
            <v>148</v>
          </cell>
          <cell r="H497">
            <v>144</v>
          </cell>
          <cell r="I497">
            <v>213</v>
          </cell>
          <cell r="J497">
            <v>183</v>
          </cell>
          <cell r="K497">
            <v>193</v>
          </cell>
          <cell r="L497">
            <v>155</v>
          </cell>
          <cell r="M497">
            <v>171</v>
          </cell>
        </row>
        <row r="498">
          <cell r="A498">
            <v>5175028</v>
          </cell>
          <cell r="B498">
            <v>5111607</v>
          </cell>
          <cell r="C498">
            <v>4410</v>
          </cell>
          <cell r="D498">
            <v>18492450</v>
          </cell>
          <cell r="E498">
            <v>172</v>
          </cell>
          <cell r="F498">
            <v>152</v>
          </cell>
          <cell r="G498">
            <v>148</v>
          </cell>
          <cell r="H498">
            <v>144</v>
          </cell>
          <cell r="I498">
            <v>213</v>
          </cell>
          <cell r="J498">
            <v>121</v>
          </cell>
          <cell r="K498">
            <v>165</v>
          </cell>
          <cell r="L498">
            <v>133</v>
          </cell>
          <cell r="M498">
            <v>149</v>
          </cell>
        </row>
        <row r="499">
          <cell r="A499">
            <v>5175148</v>
          </cell>
          <cell r="B499">
            <v>5111667</v>
          </cell>
          <cell r="C499">
            <v>4410</v>
          </cell>
          <cell r="D499">
            <v>3362761</v>
          </cell>
          <cell r="E499">
            <v>327</v>
          </cell>
          <cell r="F499">
            <v>105</v>
          </cell>
          <cell r="G499">
            <v>100</v>
          </cell>
          <cell r="H499">
            <v>214</v>
          </cell>
          <cell r="I499">
            <v>219</v>
          </cell>
          <cell r="J499">
            <v>161</v>
          </cell>
          <cell r="K499">
            <v>154</v>
          </cell>
          <cell r="L499">
            <v>122</v>
          </cell>
          <cell r="M499">
            <v>136</v>
          </cell>
        </row>
        <row r="500">
          <cell r="A500">
            <v>5174934</v>
          </cell>
          <cell r="B500">
            <v>5111560</v>
          </cell>
          <cell r="C500">
            <v>4410</v>
          </cell>
          <cell r="D500">
            <v>3361097</v>
          </cell>
          <cell r="E500">
            <v>138</v>
          </cell>
          <cell r="F500">
            <v>117</v>
          </cell>
          <cell r="G500">
            <v>112</v>
          </cell>
          <cell r="H500">
            <v>117</v>
          </cell>
          <cell r="I500">
            <v>122</v>
          </cell>
          <cell r="J500">
            <v>121</v>
          </cell>
          <cell r="K500">
            <v>149</v>
          </cell>
          <cell r="L500">
            <v>146</v>
          </cell>
          <cell r="M500">
            <v>165</v>
          </cell>
        </row>
        <row r="501">
          <cell r="A501">
            <v>5176422</v>
          </cell>
          <cell r="B501">
            <v>5112304</v>
          </cell>
          <cell r="C501">
            <v>4410</v>
          </cell>
          <cell r="D501">
            <v>156078</v>
          </cell>
          <cell r="E501">
            <v>93</v>
          </cell>
          <cell r="F501">
            <v>101</v>
          </cell>
          <cell r="G501">
            <v>109</v>
          </cell>
          <cell r="H501">
            <v>93</v>
          </cell>
          <cell r="I501">
            <v>101</v>
          </cell>
          <cell r="J501">
            <v>98</v>
          </cell>
          <cell r="K501">
            <v>95</v>
          </cell>
          <cell r="L501">
            <v>94</v>
          </cell>
          <cell r="M501">
            <v>101</v>
          </cell>
        </row>
        <row r="502">
          <cell r="A502">
            <v>5174992</v>
          </cell>
          <cell r="B502">
            <v>5111589</v>
          </cell>
          <cell r="C502">
            <v>4410</v>
          </cell>
          <cell r="D502">
            <v>156257</v>
          </cell>
          <cell r="E502">
            <v>206</v>
          </cell>
          <cell r="F502">
            <v>187</v>
          </cell>
          <cell r="G502">
            <v>185</v>
          </cell>
          <cell r="H502">
            <v>176</v>
          </cell>
          <cell r="I502">
            <v>201</v>
          </cell>
          <cell r="J502">
            <v>183</v>
          </cell>
          <cell r="K502">
            <v>196</v>
          </cell>
          <cell r="L502">
            <v>165</v>
          </cell>
          <cell r="M502">
            <v>201</v>
          </cell>
        </row>
        <row r="503">
          <cell r="A503">
            <v>5181168</v>
          </cell>
          <cell r="B503">
            <v>5114677</v>
          </cell>
          <cell r="C503">
            <v>4410</v>
          </cell>
          <cell r="D503">
            <v>2934728</v>
          </cell>
          <cell r="E503">
            <v>197</v>
          </cell>
          <cell r="F503">
            <v>178</v>
          </cell>
          <cell r="G503">
            <v>175</v>
          </cell>
          <cell r="H503">
            <v>176</v>
          </cell>
          <cell r="I503">
            <v>187</v>
          </cell>
          <cell r="J503">
            <v>0</v>
          </cell>
          <cell r="K503">
            <v>0</v>
          </cell>
          <cell r="L503">
            <v>0</v>
          </cell>
          <cell r="M503">
            <v>0</v>
          </cell>
        </row>
        <row r="504">
          <cell r="A504">
            <v>5174878</v>
          </cell>
          <cell r="B504">
            <v>5111532</v>
          </cell>
          <cell r="C504">
            <v>4410</v>
          </cell>
          <cell r="D504">
            <v>1502245</v>
          </cell>
          <cell r="E504">
            <v>161</v>
          </cell>
          <cell r="F504">
            <v>127</v>
          </cell>
          <cell r="G504">
            <v>152</v>
          </cell>
          <cell r="H504">
            <v>166</v>
          </cell>
          <cell r="I504">
            <v>172</v>
          </cell>
          <cell r="J504">
            <v>200</v>
          </cell>
          <cell r="K504">
            <v>265</v>
          </cell>
          <cell r="L504">
            <v>196</v>
          </cell>
          <cell r="M504">
            <v>226</v>
          </cell>
        </row>
        <row r="505">
          <cell r="A505">
            <v>5181156</v>
          </cell>
          <cell r="B505">
            <v>5114671</v>
          </cell>
          <cell r="C505">
            <v>4410</v>
          </cell>
          <cell r="D505">
            <v>1530244</v>
          </cell>
          <cell r="E505">
            <v>257</v>
          </cell>
          <cell r="F505">
            <v>202</v>
          </cell>
          <cell r="G505">
            <v>211</v>
          </cell>
          <cell r="H505">
            <v>199</v>
          </cell>
          <cell r="I505">
            <v>218</v>
          </cell>
          <cell r="J505">
            <v>218</v>
          </cell>
          <cell r="K505">
            <v>220</v>
          </cell>
          <cell r="L505">
            <v>195</v>
          </cell>
          <cell r="M505">
            <v>244</v>
          </cell>
        </row>
        <row r="506">
          <cell r="A506">
            <v>5175084</v>
          </cell>
          <cell r="B506">
            <v>5111635</v>
          </cell>
          <cell r="C506">
            <v>4410</v>
          </cell>
          <cell r="D506">
            <v>3741011</v>
          </cell>
          <cell r="E506">
            <v>180</v>
          </cell>
          <cell r="F506">
            <v>86</v>
          </cell>
          <cell r="G506">
            <v>132</v>
          </cell>
          <cell r="H506">
            <v>175</v>
          </cell>
          <cell r="I506">
            <v>252</v>
          </cell>
          <cell r="J506">
            <v>86</v>
          </cell>
          <cell r="K506">
            <v>128</v>
          </cell>
          <cell r="L506">
            <v>160</v>
          </cell>
          <cell r="M506">
            <v>131</v>
          </cell>
        </row>
        <row r="507">
          <cell r="A507">
            <v>5175014</v>
          </cell>
          <cell r="B507">
            <v>5111600</v>
          </cell>
          <cell r="C507">
            <v>4410</v>
          </cell>
          <cell r="D507">
            <v>3730354</v>
          </cell>
          <cell r="E507">
            <v>168</v>
          </cell>
          <cell r="F507">
            <v>124</v>
          </cell>
          <cell r="G507">
            <v>100</v>
          </cell>
          <cell r="H507">
            <v>120</v>
          </cell>
          <cell r="I507">
            <v>106</v>
          </cell>
          <cell r="J507">
            <v>114</v>
          </cell>
          <cell r="K507">
            <v>88</v>
          </cell>
          <cell r="L507">
            <v>126</v>
          </cell>
          <cell r="M507">
            <v>130</v>
          </cell>
        </row>
        <row r="508">
          <cell r="A508">
            <v>5175170</v>
          </cell>
          <cell r="B508">
            <v>5111678</v>
          </cell>
          <cell r="C508">
            <v>4410</v>
          </cell>
          <cell r="D508">
            <v>1752157</v>
          </cell>
          <cell r="E508">
            <v>190</v>
          </cell>
          <cell r="F508">
            <v>183</v>
          </cell>
          <cell r="G508">
            <v>165</v>
          </cell>
          <cell r="H508">
            <v>184</v>
          </cell>
          <cell r="I508">
            <v>137</v>
          </cell>
          <cell r="J508">
            <v>147</v>
          </cell>
          <cell r="K508">
            <v>174</v>
          </cell>
          <cell r="L508">
            <v>157</v>
          </cell>
          <cell r="M508">
            <v>101</v>
          </cell>
        </row>
        <row r="509">
          <cell r="A509">
            <v>5174916</v>
          </cell>
          <cell r="B509">
            <v>5111551</v>
          </cell>
          <cell r="C509">
            <v>4410</v>
          </cell>
          <cell r="D509">
            <v>6826732</v>
          </cell>
          <cell r="E509">
            <v>243</v>
          </cell>
          <cell r="F509">
            <v>253</v>
          </cell>
          <cell r="G509">
            <v>254</v>
          </cell>
          <cell r="H509">
            <v>237</v>
          </cell>
          <cell r="I509">
            <v>241</v>
          </cell>
          <cell r="J509">
            <v>229</v>
          </cell>
          <cell r="K509">
            <v>238</v>
          </cell>
          <cell r="L509">
            <v>240</v>
          </cell>
          <cell r="M509">
            <v>251</v>
          </cell>
        </row>
        <row r="510">
          <cell r="A510">
            <v>5174864</v>
          </cell>
          <cell r="B510">
            <v>5111525</v>
          </cell>
          <cell r="C510">
            <v>4410</v>
          </cell>
          <cell r="D510">
            <v>6827200</v>
          </cell>
          <cell r="E510">
            <v>333</v>
          </cell>
          <cell r="F510">
            <v>278</v>
          </cell>
          <cell r="G510">
            <v>343</v>
          </cell>
          <cell r="H510">
            <v>377</v>
          </cell>
          <cell r="I510">
            <v>341</v>
          </cell>
          <cell r="J510">
            <v>294</v>
          </cell>
          <cell r="K510">
            <v>295</v>
          </cell>
          <cell r="L510">
            <v>289</v>
          </cell>
          <cell r="M510">
            <v>325</v>
          </cell>
        </row>
        <row r="511">
          <cell r="A511">
            <v>5181166</v>
          </cell>
          <cell r="B511">
            <v>5114676</v>
          </cell>
          <cell r="C511">
            <v>4410</v>
          </cell>
          <cell r="D511">
            <v>2207229</v>
          </cell>
          <cell r="E511">
            <v>160</v>
          </cell>
          <cell r="F511">
            <v>102</v>
          </cell>
          <cell r="G511">
            <v>140</v>
          </cell>
          <cell r="H511">
            <v>123</v>
          </cell>
          <cell r="I511">
            <v>143</v>
          </cell>
          <cell r="J511">
            <v>163</v>
          </cell>
          <cell r="K511">
            <v>159</v>
          </cell>
          <cell r="L511">
            <v>171</v>
          </cell>
          <cell r="M511">
            <v>210</v>
          </cell>
        </row>
        <row r="512">
          <cell r="A512">
            <v>5181154</v>
          </cell>
          <cell r="B512">
            <v>5114670</v>
          </cell>
          <cell r="C512">
            <v>4410</v>
          </cell>
          <cell r="D512">
            <v>6313517</v>
          </cell>
          <cell r="E512">
            <v>91</v>
          </cell>
          <cell r="F512">
            <v>78</v>
          </cell>
          <cell r="G512">
            <v>90</v>
          </cell>
          <cell r="H512">
            <v>68</v>
          </cell>
          <cell r="I512">
            <v>94</v>
          </cell>
          <cell r="J512">
            <v>89</v>
          </cell>
          <cell r="K512">
            <v>112</v>
          </cell>
          <cell r="L512">
            <v>100</v>
          </cell>
          <cell r="M512">
            <v>97</v>
          </cell>
        </row>
        <row r="513">
          <cell r="A513">
            <v>5175192</v>
          </cell>
          <cell r="B513">
            <v>5111689</v>
          </cell>
          <cell r="C513">
            <v>4410</v>
          </cell>
          <cell r="D513">
            <v>6823609</v>
          </cell>
          <cell r="E513">
            <v>111</v>
          </cell>
          <cell r="F513">
            <v>83</v>
          </cell>
          <cell r="G513">
            <v>79</v>
          </cell>
          <cell r="H513">
            <v>83</v>
          </cell>
          <cell r="I513">
            <v>82</v>
          </cell>
          <cell r="J513">
            <v>78</v>
          </cell>
          <cell r="K513">
            <v>81</v>
          </cell>
          <cell r="L513">
            <v>83</v>
          </cell>
          <cell r="M513">
            <v>128</v>
          </cell>
        </row>
        <row r="514">
          <cell r="A514">
            <v>5175214</v>
          </cell>
          <cell r="B514">
            <v>5111700</v>
          </cell>
          <cell r="C514">
            <v>4410</v>
          </cell>
          <cell r="D514">
            <v>6820904</v>
          </cell>
          <cell r="E514">
            <v>117</v>
          </cell>
          <cell r="F514">
            <v>72</v>
          </cell>
          <cell r="G514">
            <v>65</v>
          </cell>
          <cell r="H514">
            <v>101</v>
          </cell>
          <cell r="I514">
            <v>125</v>
          </cell>
          <cell r="J514">
            <v>96</v>
          </cell>
          <cell r="K514">
            <v>109</v>
          </cell>
          <cell r="L514">
            <v>113</v>
          </cell>
          <cell r="M514">
            <v>129</v>
          </cell>
        </row>
        <row r="515">
          <cell r="A515">
            <v>5181174</v>
          </cell>
          <cell r="B515">
            <v>5114680</v>
          </cell>
          <cell r="C515">
            <v>4410</v>
          </cell>
          <cell r="D515">
            <v>2177224</v>
          </cell>
          <cell r="E515">
            <v>230</v>
          </cell>
          <cell r="F515">
            <v>9</v>
          </cell>
          <cell r="G515">
            <v>374</v>
          </cell>
          <cell r="H515">
            <v>196</v>
          </cell>
          <cell r="I515">
            <v>204</v>
          </cell>
          <cell r="J515">
            <v>374</v>
          </cell>
          <cell r="K515">
            <v>204</v>
          </cell>
          <cell r="L515">
            <v>221</v>
          </cell>
          <cell r="M515">
            <v>162</v>
          </cell>
        </row>
        <row r="516">
          <cell r="A516">
            <v>5181172</v>
          </cell>
          <cell r="B516">
            <v>5114679</v>
          </cell>
          <cell r="C516">
            <v>4410</v>
          </cell>
          <cell r="D516">
            <v>3361758</v>
          </cell>
          <cell r="E516">
            <v>182</v>
          </cell>
          <cell r="F516">
            <v>150</v>
          </cell>
          <cell r="G516">
            <v>222</v>
          </cell>
          <cell r="H516">
            <v>166</v>
          </cell>
          <cell r="I516">
            <v>162</v>
          </cell>
          <cell r="J516">
            <v>314</v>
          </cell>
          <cell r="K516">
            <v>185</v>
          </cell>
          <cell r="L516">
            <v>162</v>
          </cell>
          <cell r="M516">
            <v>202</v>
          </cell>
        </row>
        <row r="517">
          <cell r="A517">
            <v>5181164</v>
          </cell>
          <cell r="B517">
            <v>5114675</v>
          </cell>
          <cell r="C517">
            <v>4410</v>
          </cell>
          <cell r="D517">
            <v>2178270</v>
          </cell>
          <cell r="E517">
            <v>122</v>
          </cell>
          <cell r="F517">
            <v>109</v>
          </cell>
          <cell r="G517">
            <v>101</v>
          </cell>
          <cell r="H517">
            <v>91</v>
          </cell>
          <cell r="I517">
            <v>95</v>
          </cell>
          <cell r="J517">
            <v>100</v>
          </cell>
          <cell r="K517">
            <v>122</v>
          </cell>
          <cell r="L517">
            <v>104</v>
          </cell>
          <cell r="M517">
            <v>102</v>
          </cell>
        </row>
        <row r="518">
          <cell r="A518">
            <v>5175064</v>
          </cell>
          <cell r="B518">
            <v>5111625</v>
          </cell>
          <cell r="C518">
            <v>4410</v>
          </cell>
          <cell r="D518">
            <v>7314866</v>
          </cell>
          <cell r="E518">
            <v>154</v>
          </cell>
          <cell r="F518">
            <v>140</v>
          </cell>
          <cell r="G518">
            <v>168</v>
          </cell>
          <cell r="H518">
            <v>128</v>
          </cell>
          <cell r="I518">
            <v>138</v>
          </cell>
          <cell r="J518">
            <v>135</v>
          </cell>
          <cell r="K518">
            <v>175</v>
          </cell>
          <cell r="L518">
            <v>217</v>
          </cell>
          <cell r="M518">
            <v>175</v>
          </cell>
        </row>
        <row r="519">
          <cell r="A519">
            <v>5174972</v>
          </cell>
          <cell r="B519">
            <v>5111579</v>
          </cell>
          <cell r="C519">
            <v>4410</v>
          </cell>
          <cell r="D519">
            <v>7129741</v>
          </cell>
          <cell r="E519">
            <v>261</v>
          </cell>
          <cell r="F519">
            <v>228</v>
          </cell>
          <cell r="G519">
            <v>222</v>
          </cell>
          <cell r="H519">
            <v>182</v>
          </cell>
          <cell r="I519">
            <v>197</v>
          </cell>
          <cell r="J519">
            <v>167</v>
          </cell>
          <cell r="K519">
            <v>152</v>
          </cell>
          <cell r="L519">
            <v>121</v>
          </cell>
          <cell r="M519">
            <v>396</v>
          </cell>
        </row>
        <row r="520">
          <cell r="A520">
            <v>5175236</v>
          </cell>
          <cell r="B520">
            <v>5111711</v>
          </cell>
          <cell r="C520">
            <v>4410</v>
          </cell>
          <cell r="D520">
            <v>7129869</v>
          </cell>
          <cell r="E520">
            <v>110</v>
          </cell>
          <cell r="F520">
            <v>91</v>
          </cell>
          <cell r="G520">
            <v>119</v>
          </cell>
          <cell r="H520">
            <v>123</v>
          </cell>
          <cell r="I520">
            <v>132</v>
          </cell>
          <cell r="J520">
            <v>125</v>
          </cell>
          <cell r="K520">
            <v>150</v>
          </cell>
          <cell r="L520">
            <v>152</v>
          </cell>
          <cell r="M520">
            <v>181</v>
          </cell>
        </row>
        <row r="521">
          <cell r="A521">
            <v>5175106</v>
          </cell>
          <cell r="B521">
            <v>5111646</v>
          </cell>
          <cell r="C521">
            <v>4410</v>
          </cell>
          <cell r="D521">
            <v>7117821</v>
          </cell>
          <cell r="E521">
            <v>109</v>
          </cell>
          <cell r="F521">
            <v>96</v>
          </cell>
          <cell r="G521">
            <v>118</v>
          </cell>
          <cell r="H521">
            <v>102</v>
          </cell>
          <cell r="I521">
            <v>120</v>
          </cell>
          <cell r="J521">
            <v>77</v>
          </cell>
          <cell r="K521">
            <v>114</v>
          </cell>
          <cell r="L521">
            <v>81</v>
          </cell>
          <cell r="M521">
            <v>116</v>
          </cell>
        </row>
        <row r="522">
          <cell r="A522">
            <v>5175126</v>
          </cell>
          <cell r="B522">
            <v>5111656</v>
          </cell>
          <cell r="C522">
            <v>4410</v>
          </cell>
          <cell r="D522">
            <v>7129903</v>
          </cell>
          <cell r="E522">
            <v>235</v>
          </cell>
          <cell r="F522">
            <v>205</v>
          </cell>
          <cell r="G522">
            <v>193</v>
          </cell>
          <cell r="H522">
            <v>186</v>
          </cell>
          <cell r="I522">
            <v>201</v>
          </cell>
          <cell r="J522">
            <v>193</v>
          </cell>
          <cell r="K522">
            <v>199</v>
          </cell>
          <cell r="L522">
            <v>203</v>
          </cell>
          <cell r="M522">
            <v>204</v>
          </cell>
        </row>
        <row r="523">
          <cell r="A523">
            <v>5181144</v>
          </cell>
          <cell r="B523">
            <v>5114665</v>
          </cell>
          <cell r="C523">
            <v>4410</v>
          </cell>
          <cell r="D523">
            <v>7727099</v>
          </cell>
          <cell r="E523">
            <v>235</v>
          </cell>
          <cell r="F523">
            <v>342</v>
          </cell>
          <cell r="G523">
            <v>175</v>
          </cell>
          <cell r="H523">
            <v>299</v>
          </cell>
          <cell r="I523">
            <v>264</v>
          </cell>
          <cell r="J523">
            <v>214</v>
          </cell>
          <cell r="K523">
            <v>227</v>
          </cell>
          <cell r="L523">
            <v>219</v>
          </cell>
          <cell r="M523">
            <v>490</v>
          </cell>
        </row>
        <row r="524">
          <cell r="A524">
            <v>5181146</v>
          </cell>
          <cell r="B524">
            <v>5114666</v>
          </cell>
          <cell r="C524">
            <v>4410</v>
          </cell>
          <cell r="D524">
            <v>7128985</v>
          </cell>
          <cell r="E524">
            <v>278</v>
          </cell>
          <cell r="F524">
            <v>176</v>
          </cell>
          <cell r="G524">
            <v>204</v>
          </cell>
          <cell r="H524">
            <v>240</v>
          </cell>
          <cell r="I524">
            <v>225</v>
          </cell>
          <cell r="J524">
            <v>205</v>
          </cell>
          <cell r="K524">
            <v>241</v>
          </cell>
          <cell r="L524">
            <v>254</v>
          </cell>
          <cell r="M524">
            <v>224</v>
          </cell>
        </row>
        <row r="525">
          <cell r="A525">
            <v>5051536</v>
          </cell>
          <cell r="B525">
            <v>5049861</v>
          </cell>
          <cell r="C525">
            <v>4410</v>
          </cell>
          <cell r="D525">
            <v>7286434</v>
          </cell>
          <cell r="E525">
            <v>236</v>
          </cell>
          <cell r="F525">
            <v>237</v>
          </cell>
          <cell r="G525">
            <v>260</v>
          </cell>
          <cell r="H525">
            <v>223</v>
          </cell>
          <cell r="I525">
            <v>210</v>
          </cell>
          <cell r="J525">
            <v>197</v>
          </cell>
          <cell r="K525">
            <v>235</v>
          </cell>
          <cell r="L525">
            <v>237</v>
          </cell>
          <cell r="M525">
            <v>199</v>
          </cell>
        </row>
        <row r="526">
          <cell r="A526">
            <v>5181170</v>
          </cell>
          <cell r="B526">
            <v>5114678</v>
          </cell>
          <cell r="C526">
            <v>4410</v>
          </cell>
          <cell r="D526">
            <v>7117754</v>
          </cell>
          <cell r="E526">
            <v>160</v>
          </cell>
          <cell r="F526">
            <v>7</v>
          </cell>
          <cell r="G526">
            <v>273</v>
          </cell>
          <cell r="H526">
            <v>136</v>
          </cell>
          <cell r="I526">
            <v>104</v>
          </cell>
          <cell r="J526">
            <v>129</v>
          </cell>
          <cell r="K526">
            <v>168</v>
          </cell>
          <cell r="L526">
            <v>156</v>
          </cell>
          <cell r="M526">
            <v>121</v>
          </cell>
        </row>
        <row r="527">
          <cell r="A527">
            <v>5175042</v>
          </cell>
          <cell r="B527">
            <v>5111614</v>
          </cell>
          <cell r="C527">
            <v>4410</v>
          </cell>
          <cell r="D527">
            <v>18492543</v>
          </cell>
          <cell r="E527">
            <v>153</v>
          </cell>
          <cell r="F527">
            <v>131</v>
          </cell>
          <cell r="G527">
            <v>126</v>
          </cell>
          <cell r="H527">
            <v>131</v>
          </cell>
          <cell r="I527">
            <v>157</v>
          </cell>
          <cell r="J527">
            <v>156</v>
          </cell>
          <cell r="K527">
            <v>152</v>
          </cell>
          <cell r="L527">
            <v>154</v>
          </cell>
          <cell r="M527">
            <v>138</v>
          </cell>
        </row>
        <row r="528">
          <cell r="A528">
            <v>5174814</v>
          </cell>
          <cell r="B528">
            <v>5111500</v>
          </cell>
          <cell r="C528">
            <v>4410</v>
          </cell>
          <cell r="D528">
            <v>3648819</v>
          </cell>
          <cell r="E528">
            <v>233</v>
          </cell>
          <cell r="F528">
            <v>412</v>
          </cell>
          <cell r="G528">
            <v>200</v>
          </cell>
          <cell r="H528">
            <v>189</v>
          </cell>
          <cell r="I528">
            <v>273</v>
          </cell>
          <cell r="J528">
            <v>339</v>
          </cell>
          <cell r="K528">
            <v>159</v>
          </cell>
          <cell r="L528">
            <v>170</v>
          </cell>
          <cell r="M528">
            <v>178</v>
          </cell>
        </row>
        <row r="529">
          <cell r="A529">
            <v>5181194</v>
          </cell>
          <cell r="B529">
            <v>5114690</v>
          </cell>
          <cell r="C529">
            <v>4410</v>
          </cell>
          <cell r="D529">
            <v>31993432</v>
          </cell>
          <cell r="E529">
            <v>333</v>
          </cell>
          <cell r="F529">
            <v>237</v>
          </cell>
          <cell r="G529">
            <v>174</v>
          </cell>
          <cell r="H529">
            <v>101</v>
          </cell>
          <cell r="I529">
            <v>91</v>
          </cell>
          <cell r="J529">
            <v>187</v>
          </cell>
          <cell r="K529">
            <v>107</v>
          </cell>
          <cell r="L529">
            <v>88</v>
          </cell>
          <cell r="M529">
            <v>127</v>
          </cell>
        </row>
        <row r="530">
          <cell r="A530">
            <v>5181202</v>
          </cell>
          <cell r="B530">
            <v>5114694</v>
          </cell>
          <cell r="C530">
            <v>4410</v>
          </cell>
          <cell r="D530">
            <v>33001596</v>
          </cell>
          <cell r="E530">
            <v>190</v>
          </cell>
          <cell r="F530">
            <v>175</v>
          </cell>
          <cell r="G530">
            <v>139</v>
          </cell>
          <cell r="H530">
            <v>134</v>
          </cell>
          <cell r="I530">
            <v>51</v>
          </cell>
          <cell r="J530">
            <v>19</v>
          </cell>
          <cell r="K530">
            <v>105</v>
          </cell>
          <cell r="L530">
            <v>92</v>
          </cell>
          <cell r="M530">
            <v>91</v>
          </cell>
        </row>
        <row r="531">
          <cell r="A531">
            <v>5181186</v>
          </cell>
          <cell r="B531">
            <v>5114686</v>
          </cell>
          <cell r="C531">
            <v>4410</v>
          </cell>
          <cell r="D531">
            <v>33001601</v>
          </cell>
          <cell r="E531">
            <v>123</v>
          </cell>
          <cell r="F531">
            <v>107</v>
          </cell>
          <cell r="G531">
            <v>128</v>
          </cell>
          <cell r="H531">
            <v>98</v>
          </cell>
          <cell r="I531">
            <v>98</v>
          </cell>
          <cell r="J531">
            <v>131</v>
          </cell>
          <cell r="K531">
            <v>135</v>
          </cell>
          <cell r="L531">
            <v>109</v>
          </cell>
          <cell r="M531">
            <v>118</v>
          </cell>
        </row>
        <row r="532">
          <cell r="A532">
            <v>5181210</v>
          </cell>
          <cell r="B532">
            <v>5114698</v>
          </cell>
          <cell r="C532">
            <v>4410</v>
          </cell>
          <cell r="D532">
            <v>33001773</v>
          </cell>
          <cell r="E532">
            <v>22</v>
          </cell>
          <cell r="F532">
            <v>16</v>
          </cell>
          <cell r="G532">
            <v>22</v>
          </cell>
          <cell r="H532">
            <v>30</v>
          </cell>
          <cell r="I532">
            <v>32</v>
          </cell>
          <cell r="J532">
            <v>26</v>
          </cell>
          <cell r="K532">
            <v>31</v>
          </cell>
          <cell r="L532">
            <v>19</v>
          </cell>
          <cell r="M532">
            <v>27</v>
          </cell>
        </row>
        <row r="533">
          <cell r="A533">
            <v>5174714</v>
          </cell>
          <cell r="B533">
            <v>5111450</v>
          </cell>
          <cell r="C533">
            <v>4410</v>
          </cell>
          <cell r="D533">
            <v>33001188</v>
          </cell>
          <cell r="E533">
            <v>278</v>
          </cell>
          <cell r="F533">
            <v>227</v>
          </cell>
          <cell r="G533">
            <v>249</v>
          </cell>
          <cell r="H533">
            <v>132</v>
          </cell>
          <cell r="I533">
            <v>342</v>
          </cell>
          <cell r="J533">
            <v>206</v>
          </cell>
          <cell r="K533">
            <v>81</v>
          </cell>
          <cell r="L533">
            <v>194</v>
          </cell>
          <cell r="M533">
            <v>204</v>
          </cell>
        </row>
        <row r="534">
          <cell r="A534">
            <v>5174520</v>
          </cell>
          <cell r="B534">
            <v>5111353</v>
          </cell>
          <cell r="C534">
            <v>4410</v>
          </cell>
          <cell r="D534">
            <v>33001602</v>
          </cell>
          <cell r="E534">
            <v>185</v>
          </cell>
          <cell r="F534">
            <v>161</v>
          </cell>
          <cell r="G534">
            <v>150</v>
          </cell>
          <cell r="H534">
            <v>155</v>
          </cell>
          <cell r="I534">
            <v>154</v>
          </cell>
          <cell r="J534">
            <v>151</v>
          </cell>
          <cell r="K534">
            <v>167</v>
          </cell>
          <cell r="L534">
            <v>152</v>
          </cell>
          <cell r="M534">
            <v>157</v>
          </cell>
        </row>
        <row r="535">
          <cell r="A535">
            <v>5174632</v>
          </cell>
          <cell r="B535">
            <v>5111409</v>
          </cell>
          <cell r="C535">
            <v>4410</v>
          </cell>
          <cell r="D535">
            <v>33001169</v>
          </cell>
          <cell r="E535">
            <v>172</v>
          </cell>
          <cell r="F535">
            <v>132</v>
          </cell>
          <cell r="G535">
            <v>269</v>
          </cell>
          <cell r="H535">
            <v>19</v>
          </cell>
          <cell r="I535">
            <v>6</v>
          </cell>
          <cell r="J535">
            <v>75</v>
          </cell>
          <cell r="K535">
            <v>92</v>
          </cell>
          <cell r="L535">
            <v>72</v>
          </cell>
          <cell r="M535">
            <v>68</v>
          </cell>
        </row>
        <row r="536">
          <cell r="A536">
            <v>5181208</v>
          </cell>
          <cell r="B536">
            <v>5114697</v>
          </cell>
          <cell r="C536">
            <v>4410</v>
          </cell>
          <cell r="D536">
            <v>33001662</v>
          </cell>
          <cell r="E536">
            <v>40</v>
          </cell>
          <cell r="F536">
            <v>0</v>
          </cell>
          <cell r="G536">
            <v>0</v>
          </cell>
          <cell r="H536">
            <v>245</v>
          </cell>
          <cell r="I536">
            <v>87</v>
          </cell>
          <cell r="J536">
            <v>93</v>
          </cell>
          <cell r="K536">
            <v>310</v>
          </cell>
          <cell r="L536">
            <v>176</v>
          </cell>
          <cell r="M536">
            <v>128</v>
          </cell>
        </row>
        <row r="537">
          <cell r="A537">
            <v>5181200</v>
          </cell>
          <cell r="B537">
            <v>5114693</v>
          </cell>
          <cell r="C537">
            <v>4410</v>
          </cell>
          <cell r="D537">
            <v>31993387</v>
          </cell>
          <cell r="E537">
            <v>310</v>
          </cell>
          <cell r="F537">
            <v>247</v>
          </cell>
          <cell r="G537">
            <v>208</v>
          </cell>
          <cell r="H537">
            <v>249</v>
          </cell>
          <cell r="I537">
            <v>253</v>
          </cell>
          <cell r="J537">
            <v>434</v>
          </cell>
          <cell r="K537">
            <v>192</v>
          </cell>
          <cell r="L537">
            <v>188</v>
          </cell>
          <cell r="M537">
            <v>221</v>
          </cell>
        </row>
        <row r="538">
          <cell r="A538">
            <v>5174746</v>
          </cell>
          <cell r="B538">
            <v>5111466</v>
          </cell>
          <cell r="C538">
            <v>4410</v>
          </cell>
          <cell r="D538">
            <v>32998192</v>
          </cell>
          <cell r="E538">
            <v>257</v>
          </cell>
          <cell r="F538">
            <v>206</v>
          </cell>
          <cell r="G538">
            <v>213</v>
          </cell>
          <cell r="H538">
            <v>127</v>
          </cell>
          <cell r="I538">
            <v>362</v>
          </cell>
          <cell r="J538">
            <v>212</v>
          </cell>
          <cell r="K538">
            <v>221</v>
          </cell>
          <cell r="L538">
            <v>228</v>
          </cell>
          <cell r="M538">
            <v>231</v>
          </cell>
        </row>
        <row r="539">
          <cell r="A539">
            <v>5174766</v>
          </cell>
          <cell r="B539">
            <v>5111476</v>
          </cell>
          <cell r="C539">
            <v>4410</v>
          </cell>
          <cell r="D539">
            <v>156238</v>
          </cell>
          <cell r="E539">
            <v>233</v>
          </cell>
          <cell r="F539">
            <v>206</v>
          </cell>
          <cell r="G539">
            <v>200</v>
          </cell>
          <cell r="H539">
            <v>189</v>
          </cell>
          <cell r="I539">
            <v>273</v>
          </cell>
          <cell r="J539">
            <v>531</v>
          </cell>
          <cell r="K539">
            <v>205</v>
          </cell>
          <cell r="L539">
            <v>168</v>
          </cell>
          <cell r="M539">
            <v>165</v>
          </cell>
        </row>
        <row r="540">
          <cell r="A540">
            <v>5174744</v>
          </cell>
          <cell r="B540">
            <v>5111465</v>
          </cell>
          <cell r="C540">
            <v>4410</v>
          </cell>
          <cell r="D540">
            <v>31116437</v>
          </cell>
          <cell r="E540">
            <v>233</v>
          </cell>
          <cell r="F540">
            <v>206</v>
          </cell>
          <cell r="G540">
            <v>200</v>
          </cell>
          <cell r="H540">
            <v>189</v>
          </cell>
          <cell r="I540">
            <v>273</v>
          </cell>
          <cell r="J540">
            <v>331</v>
          </cell>
          <cell r="K540">
            <v>321</v>
          </cell>
          <cell r="L540">
            <v>230</v>
          </cell>
          <cell r="M540">
            <v>246</v>
          </cell>
        </row>
        <row r="541">
          <cell r="A541">
            <v>5181188</v>
          </cell>
          <cell r="B541">
            <v>5114687</v>
          </cell>
          <cell r="C541">
            <v>4410</v>
          </cell>
          <cell r="D541">
            <v>3361154</v>
          </cell>
          <cell r="E541">
            <v>58</v>
          </cell>
          <cell r="F541">
            <v>135</v>
          </cell>
          <cell r="G541">
            <v>103</v>
          </cell>
          <cell r="H541">
            <v>105</v>
          </cell>
          <cell r="I541">
            <v>192</v>
          </cell>
          <cell r="J541">
            <v>223</v>
          </cell>
          <cell r="K541">
            <v>248</v>
          </cell>
          <cell r="L541">
            <v>230</v>
          </cell>
          <cell r="M541">
            <v>216</v>
          </cell>
        </row>
        <row r="542">
          <cell r="A542">
            <v>5174748</v>
          </cell>
          <cell r="B542">
            <v>5111467</v>
          </cell>
          <cell r="C542">
            <v>4410</v>
          </cell>
          <cell r="D542">
            <v>3366079</v>
          </cell>
          <cell r="E542">
            <v>14</v>
          </cell>
          <cell r="F542">
            <v>61</v>
          </cell>
          <cell r="G542">
            <v>6</v>
          </cell>
          <cell r="H542">
            <v>32</v>
          </cell>
          <cell r="I542">
            <v>0</v>
          </cell>
          <cell r="J542">
            <v>0</v>
          </cell>
          <cell r="K542">
            <v>7</v>
          </cell>
          <cell r="L542">
            <v>34</v>
          </cell>
          <cell r="M542">
            <v>31</v>
          </cell>
        </row>
        <row r="543">
          <cell r="A543">
            <v>5174788</v>
          </cell>
          <cell r="B543">
            <v>5111487</v>
          </cell>
          <cell r="C543">
            <v>4410</v>
          </cell>
          <cell r="D543">
            <v>1472658</v>
          </cell>
          <cell r="E543">
            <v>233</v>
          </cell>
          <cell r="F543">
            <v>206</v>
          </cell>
          <cell r="G543">
            <v>200</v>
          </cell>
          <cell r="H543">
            <v>3</v>
          </cell>
          <cell r="I543">
            <v>0</v>
          </cell>
          <cell r="J543">
            <v>11</v>
          </cell>
          <cell r="K543">
            <v>47</v>
          </cell>
          <cell r="L543">
            <v>51</v>
          </cell>
          <cell r="M543">
            <v>59</v>
          </cell>
        </row>
        <row r="544">
          <cell r="A544">
            <v>5181216</v>
          </cell>
          <cell r="B544">
            <v>5114701</v>
          </cell>
          <cell r="C544">
            <v>4410</v>
          </cell>
          <cell r="D544">
            <v>10412047</v>
          </cell>
          <cell r="E544">
            <v>208</v>
          </cell>
          <cell r="F544">
            <v>180</v>
          </cell>
          <cell r="G544">
            <v>456</v>
          </cell>
          <cell r="H544">
            <v>108</v>
          </cell>
          <cell r="I544">
            <v>145</v>
          </cell>
          <cell r="J544">
            <v>90</v>
          </cell>
          <cell r="K544">
            <v>73</v>
          </cell>
          <cell r="L544">
            <v>100</v>
          </cell>
          <cell r="M544">
            <v>110</v>
          </cell>
        </row>
        <row r="545">
          <cell r="A545">
            <v>5095546</v>
          </cell>
          <cell r="B545">
            <v>5071866</v>
          </cell>
          <cell r="C545">
            <v>4410</v>
          </cell>
          <cell r="D545">
            <v>3352125</v>
          </cell>
          <cell r="E545">
            <v>437</v>
          </cell>
          <cell r="F545">
            <v>655</v>
          </cell>
          <cell r="G545">
            <v>355</v>
          </cell>
          <cell r="H545">
            <v>310</v>
          </cell>
          <cell r="I545">
            <v>151</v>
          </cell>
          <cell r="J545">
            <v>114</v>
          </cell>
          <cell r="K545">
            <v>109</v>
          </cell>
          <cell r="L545">
            <v>150</v>
          </cell>
          <cell r="M545">
            <v>121</v>
          </cell>
        </row>
        <row r="546">
          <cell r="A546">
            <v>5174740</v>
          </cell>
          <cell r="B546">
            <v>5111463</v>
          </cell>
          <cell r="C546">
            <v>4410</v>
          </cell>
          <cell r="D546">
            <v>10503444</v>
          </cell>
          <cell r="E546">
            <v>233</v>
          </cell>
          <cell r="F546">
            <v>1</v>
          </cell>
          <cell r="G546">
            <v>56</v>
          </cell>
          <cell r="H546">
            <v>130</v>
          </cell>
          <cell r="I546">
            <v>272</v>
          </cell>
          <cell r="J546">
            <v>117</v>
          </cell>
          <cell r="K546">
            <v>25</v>
          </cell>
          <cell r="L546">
            <v>33</v>
          </cell>
          <cell r="M546">
            <v>163</v>
          </cell>
        </row>
        <row r="547">
          <cell r="A547">
            <v>5095544</v>
          </cell>
          <cell r="B547">
            <v>5071865</v>
          </cell>
          <cell r="C547">
            <v>4410</v>
          </cell>
          <cell r="D547">
            <v>10505319</v>
          </cell>
          <cell r="E547">
            <v>172</v>
          </cell>
          <cell r="F547">
            <v>187</v>
          </cell>
          <cell r="G547">
            <v>183</v>
          </cell>
          <cell r="H547">
            <v>151</v>
          </cell>
          <cell r="I547">
            <v>149</v>
          </cell>
          <cell r="J547">
            <v>139</v>
          </cell>
          <cell r="K547">
            <v>118</v>
          </cell>
          <cell r="L547">
            <v>127</v>
          </cell>
          <cell r="M547">
            <v>135</v>
          </cell>
        </row>
        <row r="548">
          <cell r="A548">
            <v>5181192</v>
          </cell>
          <cell r="B548">
            <v>5114689</v>
          </cell>
          <cell r="C548">
            <v>4410</v>
          </cell>
          <cell r="D548">
            <v>5397879</v>
          </cell>
          <cell r="E548">
            <v>379</v>
          </cell>
          <cell r="F548">
            <v>327</v>
          </cell>
          <cell r="G548">
            <v>328</v>
          </cell>
          <cell r="H548">
            <v>307</v>
          </cell>
          <cell r="I548">
            <v>349</v>
          </cell>
          <cell r="J548">
            <v>325</v>
          </cell>
          <cell r="K548">
            <v>317</v>
          </cell>
          <cell r="L548">
            <v>304</v>
          </cell>
          <cell r="M548">
            <v>345</v>
          </cell>
        </row>
        <row r="549">
          <cell r="A549">
            <v>5174562</v>
          </cell>
          <cell r="B549">
            <v>5111374</v>
          </cell>
          <cell r="C549">
            <v>4410</v>
          </cell>
          <cell r="D549">
            <v>156269</v>
          </cell>
          <cell r="E549">
            <v>158</v>
          </cell>
          <cell r="F549">
            <v>132</v>
          </cell>
          <cell r="G549">
            <v>141</v>
          </cell>
          <cell r="H549">
            <v>120</v>
          </cell>
          <cell r="I549">
            <v>114</v>
          </cell>
          <cell r="J549">
            <v>89</v>
          </cell>
          <cell r="K549">
            <v>96</v>
          </cell>
          <cell r="L549">
            <v>103</v>
          </cell>
          <cell r="M549">
            <v>113</v>
          </cell>
        </row>
        <row r="550">
          <cell r="A550">
            <v>5181196</v>
          </cell>
          <cell r="B550">
            <v>5114691</v>
          </cell>
          <cell r="C550">
            <v>4410</v>
          </cell>
          <cell r="D550">
            <v>16007159</v>
          </cell>
          <cell r="E550">
            <v>176</v>
          </cell>
          <cell r="F550">
            <v>94</v>
          </cell>
          <cell r="G550">
            <v>145</v>
          </cell>
          <cell r="H550">
            <v>0</v>
          </cell>
          <cell r="I550">
            <v>64</v>
          </cell>
          <cell r="J550">
            <v>86</v>
          </cell>
          <cell r="K550">
            <v>127</v>
          </cell>
          <cell r="L550">
            <v>90</v>
          </cell>
          <cell r="M550">
            <v>85</v>
          </cell>
        </row>
        <row r="551">
          <cell r="A551">
            <v>5174500</v>
          </cell>
          <cell r="B551">
            <v>5111343</v>
          </cell>
          <cell r="C551">
            <v>4410</v>
          </cell>
          <cell r="D551">
            <v>2935810</v>
          </cell>
          <cell r="E551">
            <v>163</v>
          </cell>
          <cell r="F551">
            <v>127</v>
          </cell>
          <cell r="G551">
            <v>342</v>
          </cell>
          <cell r="H551">
            <v>193</v>
          </cell>
          <cell r="I551">
            <v>168</v>
          </cell>
          <cell r="J551">
            <v>144</v>
          </cell>
          <cell r="K551">
            <v>120</v>
          </cell>
          <cell r="L551">
            <v>159</v>
          </cell>
          <cell r="M551">
            <v>306</v>
          </cell>
        </row>
        <row r="552">
          <cell r="A552">
            <v>5174614</v>
          </cell>
          <cell r="B552">
            <v>5111400</v>
          </cell>
          <cell r="C552">
            <v>4410</v>
          </cell>
          <cell r="D552">
            <v>1618667</v>
          </cell>
          <cell r="E552">
            <v>105</v>
          </cell>
          <cell r="F552">
            <v>128</v>
          </cell>
          <cell r="G552">
            <v>139</v>
          </cell>
          <cell r="H552">
            <v>132</v>
          </cell>
          <cell r="I552">
            <v>86</v>
          </cell>
          <cell r="J552">
            <v>80</v>
          </cell>
          <cell r="K552">
            <v>73</v>
          </cell>
          <cell r="L552">
            <v>85</v>
          </cell>
          <cell r="M552">
            <v>149</v>
          </cell>
        </row>
        <row r="553">
          <cell r="A553">
            <v>5174730</v>
          </cell>
          <cell r="B553">
            <v>5111458</v>
          </cell>
          <cell r="C553">
            <v>4410</v>
          </cell>
          <cell r="D553">
            <v>1908798</v>
          </cell>
          <cell r="E553">
            <v>70</v>
          </cell>
          <cell r="F553">
            <v>39</v>
          </cell>
          <cell r="G553">
            <v>14</v>
          </cell>
          <cell r="H553">
            <v>11</v>
          </cell>
          <cell r="I553">
            <v>13</v>
          </cell>
          <cell r="J553">
            <v>8</v>
          </cell>
          <cell r="K553">
            <v>7</v>
          </cell>
          <cell r="L553">
            <v>13</v>
          </cell>
          <cell r="M553">
            <v>462</v>
          </cell>
        </row>
        <row r="554">
          <cell r="A554">
            <v>5174732</v>
          </cell>
          <cell r="B554">
            <v>5111459</v>
          </cell>
          <cell r="C554">
            <v>4410</v>
          </cell>
          <cell r="D554">
            <v>1618663</v>
          </cell>
          <cell r="E554">
            <v>228</v>
          </cell>
          <cell r="F554">
            <v>201</v>
          </cell>
          <cell r="G554">
            <v>209</v>
          </cell>
          <cell r="H554">
            <v>204</v>
          </cell>
          <cell r="I554">
            <v>214</v>
          </cell>
          <cell r="J554">
            <v>217</v>
          </cell>
          <cell r="K554">
            <v>217</v>
          </cell>
          <cell r="L554">
            <v>219</v>
          </cell>
          <cell r="M554">
            <v>233</v>
          </cell>
        </row>
        <row r="555">
          <cell r="A555">
            <v>5174750</v>
          </cell>
          <cell r="B555">
            <v>5111468</v>
          </cell>
          <cell r="C555">
            <v>4410</v>
          </cell>
          <cell r="D555">
            <v>1911856</v>
          </cell>
          <cell r="E555">
            <v>78</v>
          </cell>
          <cell r="F555">
            <v>52</v>
          </cell>
          <cell r="G555">
            <v>23</v>
          </cell>
          <cell r="H555">
            <v>53</v>
          </cell>
          <cell r="I555">
            <v>57</v>
          </cell>
          <cell r="J555">
            <v>57</v>
          </cell>
          <cell r="K555">
            <v>34</v>
          </cell>
          <cell r="L555">
            <v>14</v>
          </cell>
          <cell r="M555">
            <v>0</v>
          </cell>
        </row>
        <row r="556">
          <cell r="A556">
            <v>5174570</v>
          </cell>
          <cell r="B556">
            <v>5111378</v>
          </cell>
          <cell r="C556">
            <v>4410</v>
          </cell>
          <cell r="D556">
            <v>1617397</v>
          </cell>
          <cell r="E556">
            <v>153</v>
          </cell>
          <cell r="F556">
            <v>142</v>
          </cell>
          <cell r="G556">
            <v>129</v>
          </cell>
          <cell r="H556">
            <v>67</v>
          </cell>
          <cell r="I556">
            <v>53</v>
          </cell>
          <cell r="J556">
            <v>51</v>
          </cell>
          <cell r="K556">
            <v>50</v>
          </cell>
          <cell r="L556">
            <v>67</v>
          </cell>
          <cell r="M556">
            <v>71</v>
          </cell>
        </row>
        <row r="557">
          <cell r="A557">
            <v>5174834</v>
          </cell>
          <cell r="B557">
            <v>5111510</v>
          </cell>
          <cell r="C557">
            <v>4410</v>
          </cell>
          <cell r="D557">
            <v>1617687</v>
          </cell>
          <cell r="E557">
            <v>648</v>
          </cell>
          <cell r="F557">
            <v>507</v>
          </cell>
          <cell r="G557">
            <v>493</v>
          </cell>
          <cell r="H557">
            <v>472</v>
          </cell>
          <cell r="I557">
            <v>550</v>
          </cell>
          <cell r="J557">
            <v>489</v>
          </cell>
          <cell r="K557">
            <v>496</v>
          </cell>
          <cell r="L557">
            <v>495</v>
          </cell>
          <cell r="M557">
            <v>527</v>
          </cell>
        </row>
        <row r="558">
          <cell r="A558">
            <v>5072676</v>
          </cell>
          <cell r="B558">
            <v>5060431</v>
          </cell>
          <cell r="C558">
            <v>4410</v>
          </cell>
          <cell r="D558">
            <v>1692471</v>
          </cell>
          <cell r="E558">
            <v>278</v>
          </cell>
          <cell r="F558">
            <v>247</v>
          </cell>
          <cell r="G558">
            <v>270</v>
          </cell>
          <cell r="H558">
            <v>268</v>
          </cell>
          <cell r="I558">
            <v>263</v>
          </cell>
          <cell r="J558">
            <v>241</v>
          </cell>
          <cell r="K558">
            <v>239</v>
          </cell>
          <cell r="L558">
            <v>228</v>
          </cell>
          <cell r="M558">
            <v>311</v>
          </cell>
        </row>
        <row r="559">
          <cell r="A559">
            <v>5174728</v>
          </cell>
          <cell r="B559">
            <v>5111457</v>
          </cell>
          <cell r="C559">
            <v>4410</v>
          </cell>
          <cell r="D559">
            <v>70003617</v>
          </cell>
          <cell r="E559">
            <v>103</v>
          </cell>
          <cell r="F559">
            <v>102</v>
          </cell>
          <cell r="G559">
            <v>96</v>
          </cell>
          <cell r="H559">
            <v>116</v>
          </cell>
          <cell r="I559">
            <v>143</v>
          </cell>
          <cell r="J559">
            <v>111</v>
          </cell>
          <cell r="K559">
            <v>104</v>
          </cell>
          <cell r="L559">
            <v>104</v>
          </cell>
          <cell r="M559">
            <v>223</v>
          </cell>
        </row>
        <row r="560">
          <cell r="A560">
            <v>5174558</v>
          </cell>
          <cell r="B560">
            <v>5111372</v>
          </cell>
          <cell r="C560">
            <v>4410</v>
          </cell>
          <cell r="D560">
            <v>6821752</v>
          </cell>
          <cell r="E560">
            <v>223</v>
          </cell>
          <cell r="F560">
            <v>94</v>
          </cell>
          <cell r="G560">
            <v>74</v>
          </cell>
          <cell r="H560">
            <v>76</v>
          </cell>
          <cell r="I560">
            <v>80</v>
          </cell>
          <cell r="J560">
            <v>99</v>
          </cell>
          <cell r="K560">
            <v>112</v>
          </cell>
          <cell r="L560">
            <v>101</v>
          </cell>
          <cell r="M560">
            <v>174</v>
          </cell>
        </row>
        <row r="561">
          <cell r="A561">
            <v>5174556</v>
          </cell>
          <cell r="B561">
            <v>5111371</v>
          </cell>
          <cell r="C561">
            <v>4410</v>
          </cell>
          <cell r="D561">
            <v>3726725</v>
          </cell>
          <cell r="E561">
            <v>227</v>
          </cell>
          <cell r="F561">
            <v>199</v>
          </cell>
          <cell r="G561">
            <v>210</v>
          </cell>
          <cell r="H561">
            <v>203</v>
          </cell>
          <cell r="I561">
            <v>204</v>
          </cell>
          <cell r="J561">
            <v>164</v>
          </cell>
          <cell r="K561">
            <v>159</v>
          </cell>
          <cell r="L561">
            <v>150</v>
          </cell>
          <cell r="M561">
            <v>156</v>
          </cell>
        </row>
        <row r="562">
          <cell r="A562">
            <v>5174536</v>
          </cell>
          <cell r="B562">
            <v>5111361</v>
          </cell>
          <cell r="C562">
            <v>4410</v>
          </cell>
          <cell r="D562">
            <v>1616912</v>
          </cell>
          <cell r="E562">
            <v>163</v>
          </cell>
          <cell r="F562">
            <v>136</v>
          </cell>
          <cell r="G562">
            <v>112</v>
          </cell>
          <cell r="H562">
            <v>0</v>
          </cell>
          <cell r="I562">
            <v>48</v>
          </cell>
          <cell r="J562">
            <v>16</v>
          </cell>
          <cell r="K562">
            <v>20</v>
          </cell>
          <cell r="L562">
            <v>26</v>
          </cell>
          <cell r="M562">
            <v>81</v>
          </cell>
        </row>
        <row r="563">
          <cell r="A563">
            <v>5174654</v>
          </cell>
          <cell r="B563">
            <v>5111420</v>
          </cell>
          <cell r="C563">
            <v>4410</v>
          </cell>
          <cell r="D563">
            <v>3726685</v>
          </cell>
          <cell r="E563">
            <v>111</v>
          </cell>
          <cell r="F563">
            <v>94</v>
          </cell>
          <cell r="G563">
            <v>111</v>
          </cell>
          <cell r="H563">
            <v>147</v>
          </cell>
          <cell r="I563">
            <v>146</v>
          </cell>
          <cell r="J563">
            <v>137</v>
          </cell>
          <cell r="K563">
            <v>145</v>
          </cell>
          <cell r="L563">
            <v>140</v>
          </cell>
          <cell r="M563">
            <v>178</v>
          </cell>
        </row>
        <row r="564">
          <cell r="A564">
            <v>5181218</v>
          </cell>
          <cell r="B564">
            <v>5114702</v>
          </cell>
          <cell r="C564">
            <v>4410</v>
          </cell>
          <cell r="D564">
            <v>3726394</v>
          </cell>
          <cell r="E564">
            <v>56</v>
          </cell>
          <cell r="F564">
            <v>47</v>
          </cell>
          <cell r="G564">
            <v>104</v>
          </cell>
          <cell r="H564">
            <v>148</v>
          </cell>
          <cell r="I564">
            <v>90</v>
          </cell>
          <cell r="J564">
            <v>90</v>
          </cell>
          <cell r="K564">
            <v>83</v>
          </cell>
          <cell r="L564">
            <v>94</v>
          </cell>
          <cell r="M564">
            <v>111</v>
          </cell>
        </row>
        <row r="565">
          <cell r="A565">
            <v>5174742</v>
          </cell>
          <cell r="B565">
            <v>5111464</v>
          </cell>
          <cell r="C565">
            <v>4410</v>
          </cell>
          <cell r="D565">
            <v>7129712</v>
          </cell>
          <cell r="E565">
            <v>66</v>
          </cell>
          <cell r="F565">
            <v>63</v>
          </cell>
          <cell r="G565">
            <v>83</v>
          </cell>
          <cell r="H565">
            <v>73</v>
          </cell>
          <cell r="I565">
            <v>73</v>
          </cell>
          <cell r="J565">
            <v>70</v>
          </cell>
          <cell r="K565">
            <v>78</v>
          </cell>
          <cell r="L565">
            <v>78</v>
          </cell>
          <cell r="M565">
            <v>84</v>
          </cell>
        </row>
        <row r="566">
          <cell r="A566">
            <v>5095548</v>
          </cell>
          <cell r="B566">
            <v>5071867</v>
          </cell>
          <cell r="C566">
            <v>4410</v>
          </cell>
          <cell r="D566">
            <v>6894254</v>
          </cell>
          <cell r="E566">
            <v>73</v>
          </cell>
          <cell r="F566">
            <v>63</v>
          </cell>
          <cell r="G566">
            <v>62</v>
          </cell>
          <cell r="H566">
            <v>57</v>
          </cell>
          <cell r="I566">
            <v>145</v>
          </cell>
          <cell r="J566">
            <v>76</v>
          </cell>
          <cell r="K566">
            <v>230</v>
          </cell>
          <cell r="L566">
            <v>153</v>
          </cell>
          <cell r="M566">
            <v>122</v>
          </cell>
        </row>
        <row r="567">
          <cell r="A567">
            <v>5174592</v>
          </cell>
          <cell r="B567">
            <v>5111389</v>
          </cell>
          <cell r="C567">
            <v>4410</v>
          </cell>
          <cell r="D567">
            <v>7117911</v>
          </cell>
          <cell r="E567">
            <v>357</v>
          </cell>
          <cell r="F567">
            <v>330</v>
          </cell>
          <cell r="G567">
            <v>330</v>
          </cell>
          <cell r="H567">
            <v>313</v>
          </cell>
          <cell r="I567">
            <v>326</v>
          </cell>
          <cell r="J567">
            <v>313</v>
          </cell>
          <cell r="K567">
            <v>341</v>
          </cell>
          <cell r="L567">
            <v>311</v>
          </cell>
          <cell r="M567">
            <v>332</v>
          </cell>
        </row>
        <row r="568">
          <cell r="A568">
            <v>5174734</v>
          </cell>
          <cell r="B568">
            <v>5111460</v>
          </cell>
          <cell r="C568">
            <v>4410</v>
          </cell>
          <cell r="D568">
            <v>7729420</v>
          </cell>
          <cell r="E568">
            <v>205</v>
          </cell>
          <cell r="F568">
            <v>177</v>
          </cell>
          <cell r="G568">
            <v>182</v>
          </cell>
          <cell r="H568">
            <v>221</v>
          </cell>
          <cell r="I568">
            <v>214</v>
          </cell>
          <cell r="J568">
            <v>198</v>
          </cell>
          <cell r="K568">
            <v>202</v>
          </cell>
          <cell r="L568">
            <v>167</v>
          </cell>
          <cell r="M568">
            <v>189</v>
          </cell>
        </row>
        <row r="569">
          <cell r="A569">
            <v>5181190</v>
          </cell>
          <cell r="B569">
            <v>5114688</v>
          </cell>
          <cell r="C569">
            <v>4410</v>
          </cell>
          <cell r="D569">
            <v>15961073</v>
          </cell>
          <cell r="E569">
            <v>139</v>
          </cell>
          <cell r="F569">
            <v>141</v>
          </cell>
          <cell r="G569">
            <v>0</v>
          </cell>
          <cell r="H569">
            <v>120</v>
          </cell>
          <cell r="I569">
            <v>179</v>
          </cell>
          <cell r="J569">
            <v>104</v>
          </cell>
          <cell r="K569">
            <v>0</v>
          </cell>
          <cell r="L569">
            <v>166</v>
          </cell>
          <cell r="M569">
            <v>165</v>
          </cell>
        </row>
        <row r="570">
          <cell r="A570">
            <v>5181198</v>
          </cell>
          <cell r="B570">
            <v>5114692</v>
          </cell>
          <cell r="C570">
            <v>4410</v>
          </cell>
          <cell r="D570">
            <v>15960526</v>
          </cell>
          <cell r="E570">
            <v>80</v>
          </cell>
          <cell r="F570">
            <v>62</v>
          </cell>
          <cell r="G570">
            <v>45</v>
          </cell>
          <cell r="H570">
            <v>44</v>
          </cell>
          <cell r="I570">
            <v>39</v>
          </cell>
          <cell r="J570">
            <v>34</v>
          </cell>
          <cell r="K570">
            <v>34</v>
          </cell>
          <cell r="L570">
            <v>31</v>
          </cell>
          <cell r="M570">
            <v>39</v>
          </cell>
        </row>
        <row r="571">
          <cell r="A571">
            <v>5181214</v>
          </cell>
          <cell r="B571">
            <v>5114700</v>
          </cell>
          <cell r="C571">
            <v>4410</v>
          </cell>
          <cell r="D571">
            <v>6997086</v>
          </cell>
          <cell r="E571">
            <v>0</v>
          </cell>
          <cell r="F571">
            <v>0</v>
          </cell>
          <cell r="G571">
            <v>0</v>
          </cell>
          <cell r="H571">
            <v>50</v>
          </cell>
          <cell r="I571">
            <v>99</v>
          </cell>
          <cell r="J571">
            <v>74</v>
          </cell>
          <cell r="K571">
            <v>83</v>
          </cell>
          <cell r="L571">
            <v>75</v>
          </cell>
          <cell r="M571">
            <v>63</v>
          </cell>
        </row>
        <row r="572">
          <cell r="A572">
            <v>5174806</v>
          </cell>
          <cell r="B572">
            <v>5111496</v>
          </cell>
          <cell r="C572">
            <v>4410</v>
          </cell>
          <cell r="D572">
            <v>445011</v>
          </cell>
          <cell r="E572">
            <v>75</v>
          </cell>
          <cell r="F572">
            <v>56</v>
          </cell>
          <cell r="G572">
            <v>58</v>
          </cell>
          <cell r="H572">
            <v>59</v>
          </cell>
          <cell r="I572">
            <v>72</v>
          </cell>
          <cell r="J572">
            <v>43</v>
          </cell>
          <cell r="K572">
            <v>48</v>
          </cell>
          <cell r="L572">
            <v>64</v>
          </cell>
          <cell r="M572">
            <v>66</v>
          </cell>
        </row>
        <row r="573">
          <cell r="A573">
            <v>5181212</v>
          </cell>
          <cell r="B573">
            <v>5114699</v>
          </cell>
          <cell r="C573">
            <v>4410</v>
          </cell>
          <cell r="D573">
            <v>443767</v>
          </cell>
          <cell r="E573">
            <v>144</v>
          </cell>
          <cell r="F573">
            <v>123</v>
          </cell>
          <cell r="G573">
            <v>12</v>
          </cell>
          <cell r="H573">
            <v>142</v>
          </cell>
          <cell r="I573">
            <v>140</v>
          </cell>
          <cell r="J573">
            <v>128</v>
          </cell>
          <cell r="K573">
            <v>158</v>
          </cell>
          <cell r="L573">
            <v>182</v>
          </cell>
          <cell r="M573">
            <v>213</v>
          </cell>
        </row>
        <row r="574">
          <cell r="A574">
            <v>5174692</v>
          </cell>
          <cell r="B574">
            <v>5111439</v>
          </cell>
          <cell r="C574">
            <v>4410</v>
          </cell>
          <cell r="D574">
            <v>156092</v>
          </cell>
          <cell r="E574">
            <v>172</v>
          </cell>
          <cell r="F574">
            <v>152</v>
          </cell>
          <cell r="G574">
            <v>148</v>
          </cell>
          <cell r="H574">
            <v>144</v>
          </cell>
          <cell r="I574">
            <v>213</v>
          </cell>
          <cell r="J574">
            <v>183</v>
          </cell>
          <cell r="K574">
            <v>193</v>
          </cell>
          <cell r="L574">
            <v>172</v>
          </cell>
          <cell r="M574">
            <v>184</v>
          </cell>
        </row>
        <row r="575">
          <cell r="A575">
            <v>5174674</v>
          </cell>
          <cell r="B575">
            <v>5111430</v>
          </cell>
          <cell r="C575">
            <v>4410</v>
          </cell>
          <cell r="D575">
            <v>156074</v>
          </cell>
          <cell r="E575">
            <v>172</v>
          </cell>
          <cell r="F575">
            <v>152</v>
          </cell>
          <cell r="G575">
            <v>148</v>
          </cell>
          <cell r="H575">
            <v>144</v>
          </cell>
          <cell r="I575">
            <v>213</v>
          </cell>
          <cell r="J575">
            <v>183</v>
          </cell>
          <cell r="K575">
            <v>193</v>
          </cell>
          <cell r="L575">
            <v>172</v>
          </cell>
          <cell r="M575">
            <v>184</v>
          </cell>
        </row>
        <row r="576">
          <cell r="A576">
            <v>5181206</v>
          </cell>
          <cell r="B576">
            <v>5114696</v>
          </cell>
          <cell r="C576">
            <v>4410</v>
          </cell>
          <cell r="D576">
            <v>31993760</v>
          </cell>
          <cell r="E576">
            <v>99</v>
          </cell>
          <cell r="F576">
            <v>27</v>
          </cell>
          <cell r="G576">
            <v>26</v>
          </cell>
          <cell r="H576">
            <v>58</v>
          </cell>
          <cell r="I576">
            <v>26</v>
          </cell>
          <cell r="J576">
            <v>39</v>
          </cell>
          <cell r="K576">
            <v>35</v>
          </cell>
          <cell r="L576">
            <v>19</v>
          </cell>
          <cell r="M576">
            <v>34</v>
          </cell>
        </row>
        <row r="577">
          <cell r="A577">
            <v>5095596</v>
          </cell>
          <cell r="B577">
            <v>5071891</v>
          </cell>
          <cell r="C577">
            <v>4410</v>
          </cell>
          <cell r="E577">
            <v>172</v>
          </cell>
          <cell r="F577">
            <v>143</v>
          </cell>
          <cell r="H577">
            <v>157</v>
          </cell>
          <cell r="I577">
            <v>149</v>
          </cell>
          <cell r="J577">
            <v>207</v>
          </cell>
          <cell r="K577">
            <v>189</v>
          </cell>
          <cell r="L577">
            <v>181</v>
          </cell>
          <cell r="M577">
            <v>183</v>
          </cell>
        </row>
        <row r="578">
          <cell r="A578">
            <v>5174188</v>
          </cell>
          <cell r="B578">
            <v>5111187</v>
          </cell>
          <cell r="C578">
            <v>4410</v>
          </cell>
          <cell r="E578">
            <v>233</v>
          </cell>
          <cell r="F578">
            <v>206</v>
          </cell>
          <cell r="G578">
            <v>200</v>
          </cell>
          <cell r="H578">
            <v>189</v>
          </cell>
          <cell r="I578">
            <v>273</v>
          </cell>
          <cell r="J578">
            <v>237</v>
          </cell>
          <cell r="K578">
            <v>251</v>
          </cell>
          <cell r="L578">
            <v>224</v>
          </cell>
          <cell r="M578">
            <v>242</v>
          </cell>
        </row>
        <row r="579">
          <cell r="A579">
            <v>5181262</v>
          </cell>
          <cell r="B579">
            <v>5114724</v>
          </cell>
          <cell r="C579">
            <v>4410</v>
          </cell>
          <cell r="D579">
            <v>33001584</v>
          </cell>
          <cell r="E579">
            <v>430</v>
          </cell>
          <cell r="F579">
            <v>474</v>
          </cell>
          <cell r="G579">
            <v>427</v>
          </cell>
          <cell r="H579">
            <v>455</v>
          </cell>
          <cell r="I579">
            <v>434</v>
          </cell>
          <cell r="J579">
            <v>453</v>
          </cell>
          <cell r="K579">
            <v>584</v>
          </cell>
          <cell r="L579">
            <v>422</v>
          </cell>
          <cell r="M579">
            <v>470</v>
          </cell>
        </row>
        <row r="580">
          <cell r="A580">
            <v>5181260</v>
          </cell>
          <cell r="B580">
            <v>5114723</v>
          </cell>
          <cell r="C580">
            <v>4410</v>
          </cell>
          <cell r="D580">
            <v>33001792</v>
          </cell>
          <cell r="E580">
            <v>110</v>
          </cell>
          <cell r="F580">
            <v>95</v>
          </cell>
          <cell r="G580">
            <v>89</v>
          </cell>
          <cell r="H580">
            <v>87</v>
          </cell>
          <cell r="I580">
            <v>87</v>
          </cell>
          <cell r="J580">
            <v>84</v>
          </cell>
          <cell r="K580">
            <v>81</v>
          </cell>
          <cell r="L580">
            <v>66</v>
          </cell>
          <cell r="M580">
            <v>84</v>
          </cell>
        </row>
        <row r="581">
          <cell r="A581">
            <v>5181270</v>
          </cell>
          <cell r="B581">
            <v>5114728</v>
          </cell>
          <cell r="C581">
            <v>4410</v>
          </cell>
          <cell r="D581">
            <v>33001774</v>
          </cell>
          <cell r="E581">
            <v>83</v>
          </cell>
          <cell r="F581">
            <v>83</v>
          </cell>
          <cell r="G581">
            <v>86</v>
          </cell>
          <cell r="H581">
            <v>91</v>
          </cell>
          <cell r="I581">
            <v>85</v>
          </cell>
          <cell r="J581">
            <v>101</v>
          </cell>
          <cell r="K581">
            <v>112</v>
          </cell>
          <cell r="L581">
            <v>152</v>
          </cell>
          <cell r="M581">
            <v>106</v>
          </cell>
        </row>
        <row r="582">
          <cell r="A582">
            <v>5181236</v>
          </cell>
          <cell r="B582">
            <v>5114711</v>
          </cell>
          <cell r="C582">
            <v>4410</v>
          </cell>
          <cell r="D582">
            <v>33001663</v>
          </cell>
          <cell r="E582">
            <v>172</v>
          </cell>
          <cell r="F582">
            <v>124</v>
          </cell>
          <cell r="G582">
            <v>110</v>
          </cell>
          <cell r="H582">
            <v>119</v>
          </cell>
          <cell r="I582">
            <v>96</v>
          </cell>
          <cell r="J582">
            <v>96</v>
          </cell>
          <cell r="K582">
            <v>99</v>
          </cell>
          <cell r="L582">
            <v>126</v>
          </cell>
          <cell r="M582">
            <v>109</v>
          </cell>
        </row>
        <row r="583">
          <cell r="A583">
            <v>5174316</v>
          </cell>
          <cell r="B583">
            <v>5111251</v>
          </cell>
          <cell r="C583">
            <v>4410</v>
          </cell>
          <cell r="D583">
            <v>33001191</v>
          </cell>
          <cell r="E583">
            <v>263</v>
          </cell>
          <cell r="F583">
            <v>462</v>
          </cell>
          <cell r="G583">
            <v>450</v>
          </cell>
          <cell r="H583">
            <v>210</v>
          </cell>
          <cell r="I583">
            <v>226</v>
          </cell>
          <cell r="J583">
            <v>185</v>
          </cell>
          <cell r="K583">
            <v>64</v>
          </cell>
          <cell r="L583">
            <v>169</v>
          </cell>
          <cell r="M583">
            <v>183</v>
          </cell>
        </row>
        <row r="584">
          <cell r="A584">
            <v>5174226</v>
          </cell>
          <cell r="B584">
            <v>5111206</v>
          </cell>
          <cell r="C584">
            <v>4410</v>
          </cell>
          <cell r="D584">
            <v>33001570</v>
          </cell>
          <cell r="E584">
            <v>56</v>
          </cell>
          <cell r="F584">
            <v>109</v>
          </cell>
          <cell r="G584">
            <v>45</v>
          </cell>
          <cell r="H584">
            <v>96</v>
          </cell>
          <cell r="I584">
            <v>113</v>
          </cell>
          <cell r="J584">
            <v>51</v>
          </cell>
          <cell r="K584">
            <v>80</v>
          </cell>
          <cell r="L584">
            <v>77</v>
          </cell>
          <cell r="M584">
            <v>78</v>
          </cell>
        </row>
        <row r="585">
          <cell r="A585">
            <v>5174002</v>
          </cell>
          <cell r="B585">
            <v>5111094</v>
          </cell>
          <cell r="C585">
            <v>4410</v>
          </cell>
          <cell r="D585">
            <v>33001430</v>
          </cell>
          <cell r="E585">
            <v>10</v>
          </cell>
          <cell r="F585">
            <v>73</v>
          </cell>
          <cell r="G585">
            <v>60</v>
          </cell>
          <cell r="H585">
            <v>58</v>
          </cell>
          <cell r="I585">
            <v>71</v>
          </cell>
          <cell r="J585">
            <v>45</v>
          </cell>
          <cell r="K585">
            <v>54</v>
          </cell>
          <cell r="L585">
            <v>57</v>
          </cell>
          <cell r="M585">
            <v>58</v>
          </cell>
        </row>
        <row r="586">
          <cell r="A586">
            <v>5174258</v>
          </cell>
          <cell r="B586">
            <v>5111222</v>
          </cell>
          <cell r="C586">
            <v>4410</v>
          </cell>
          <cell r="D586">
            <v>33001417</v>
          </cell>
          <cell r="E586">
            <v>112</v>
          </cell>
          <cell r="F586">
            <v>111</v>
          </cell>
          <cell r="G586">
            <v>70</v>
          </cell>
          <cell r="H586">
            <v>83</v>
          </cell>
          <cell r="I586">
            <v>103</v>
          </cell>
          <cell r="J586">
            <v>99</v>
          </cell>
          <cell r="K586">
            <v>96</v>
          </cell>
          <cell r="L586">
            <v>107</v>
          </cell>
          <cell r="M586">
            <v>95</v>
          </cell>
        </row>
        <row r="587">
          <cell r="A587">
            <v>5174208</v>
          </cell>
          <cell r="B587">
            <v>5111197</v>
          </cell>
          <cell r="C587">
            <v>4410</v>
          </cell>
          <cell r="D587">
            <v>33001419</v>
          </cell>
          <cell r="E587">
            <v>291</v>
          </cell>
          <cell r="F587">
            <v>256</v>
          </cell>
          <cell r="G587">
            <v>271</v>
          </cell>
          <cell r="H587">
            <v>267</v>
          </cell>
          <cell r="I587">
            <v>289</v>
          </cell>
          <cell r="J587">
            <v>260</v>
          </cell>
          <cell r="K587">
            <v>274</v>
          </cell>
          <cell r="L587">
            <v>273</v>
          </cell>
          <cell r="M587">
            <v>277</v>
          </cell>
        </row>
        <row r="588">
          <cell r="A588">
            <v>5173818</v>
          </cell>
          <cell r="B588">
            <v>5111002</v>
          </cell>
          <cell r="C588">
            <v>4410</v>
          </cell>
          <cell r="D588">
            <v>31993648</v>
          </cell>
          <cell r="E588">
            <v>283</v>
          </cell>
          <cell r="F588">
            <v>221</v>
          </cell>
          <cell r="G588">
            <v>224</v>
          </cell>
          <cell r="H588">
            <v>190</v>
          </cell>
          <cell r="I588">
            <v>230</v>
          </cell>
          <cell r="J588">
            <v>210</v>
          </cell>
          <cell r="K588">
            <v>226</v>
          </cell>
          <cell r="L588">
            <v>215</v>
          </cell>
          <cell r="M588">
            <v>219</v>
          </cell>
        </row>
        <row r="589">
          <cell r="A589">
            <v>5173856</v>
          </cell>
          <cell r="B589">
            <v>5111021</v>
          </cell>
          <cell r="C589">
            <v>4410</v>
          </cell>
          <cell r="D589">
            <v>33001442</v>
          </cell>
          <cell r="E589">
            <v>294</v>
          </cell>
          <cell r="F589">
            <v>235</v>
          </cell>
          <cell r="G589">
            <v>305</v>
          </cell>
          <cell r="H589">
            <v>267</v>
          </cell>
          <cell r="I589">
            <v>284</v>
          </cell>
          <cell r="J589">
            <v>306</v>
          </cell>
          <cell r="K589">
            <v>310</v>
          </cell>
          <cell r="L589">
            <v>267</v>
          </cell>
          <cell r="M589">
            <v>295</v>
          </cell>
        </row>
        <row r="590">
          <cell r="A590">
            <v>5174356</v>
          </cell>
          <cell r="B590">
            <v>5111271</v>
          </cell>
          <cell r="C590">
            <v>4410</v>
          </cell>
          <cell r="D590">
            <v>33001425</v>
          </cell>
          <cell r="E590">
            <v>338</v>
          </cell>
          <cell r="F590">
            <v>300</v>
          </cell>
          <cell r="G590">
            <v>289</v>
          </cell>
          <cell r="H590">
            <v>257</v>
          </cell>
          <cell r="I590">
            <v>336</v>
          </cell>
          <cell r="J590">
            <v>289</v>
          </cell>
          <cell r="K590">
            <v>308</v>
          </cell>
          <cell r="L590">
            <v>278</v>
          </cell>
          <cell r="M590">
            <v>297</v>
          </cell>
        </row>
        <row r="591">
          <cell r="A591">
            <v>5173900</v>
          </cell>
          <cell r="B591">
            <v>5111043</v>
          </cell>
          <cell r="C591">
            <v>4410</v>
          </cell>
          <cell r="D591">
            <v>7220476</v>
          </cell>
          <cell r="E591">
            <v>295</v>
          </cell>
          <cell r="F591">
            <v>260</v>
          </cell>
          <cell r="G591">
            <v>250</v>
          </cell>
          <cell r="H591">
            <v>221</v>
          </cell>
          <cell r="I591">
            <v>289</v>
          </cell>
          <cell r="J591">
            <v>250</v>
          </cell>
          <cell r="K591">
            <v>266</v>
          </cell>
          <cell r="L591">
            <v>240</v>
          </cell>
          <cell r="M591">
            <v>675</v>
          </cell>
        </row>
        <row r="592">
          <cell r="A592">
            <v>5181242</v>
          </cell>
          <cell r="B592">
            <v>5114714</v>
          </cell>
          <cell r="C592">
            <v>4410</v>
          </cell>
          <cell r="D592">
            <v>32997359</v>
          </cell>
          <cell r="E592">
            <v>275</v>
          </cell>
          <cell r="F592">
            <v>14</v>
          </cell>
          <cell r="G592">
            <v>436</v>
          </cell>
          <cell r="H592">
            <v>227</v>
          </cell>
          <cell r="I592">
            <v>244</v>
          </cell>
          <cell r="J592">
            <v>466</v>
          </cell>
          <cell r="K592">
            <v>242</v>
          </cell>
          <cell r="L592">
            <v>205</v>
          </cell>
          <cell r="M592">
            <v>224</v>
          </cell>
        </row>
        <row r="593">
          <cell r="A593">
            <v>5181238</v>
          </cell>
          <cell r="B593">
            <v>5114712</v>
          </cell>
          <cell r="C593">
            <v>4410</v>
          </cell>
          <cell r="D593">
            <v>3651220</v>
          </cell>
          <cell r="E593">
            <v>122</v>
          </cell>
          <cell r="F593">
            <v>132</v>
          </cell>
          <cell r="G593">
            <v>120</v>
          </cell>
          <cell r="H593">
            <v>129</v>
          </cell>
          <cell r="I593">
            <v>133</v>
          </cell>
          <cell r="J593">
            <v>156</v>
          </cell>
          <cell r="K593">
            <v>138</v>
          </cell>
          <cell r="L593">
            <v>172</v>
          </cell>
          <cell r="M593">
            <v>233</v>
          </cell>
        </row>
        <row r="594">
          <cell r="A594">
            <v>5181256</v>
          </cell>
          <cell r="B594">
            <v>5114721</v>
          </cell>
          <cell r="C594">
            <v>4410</v>
          </cell>
          <cell r="D594">
            <v>3640514</v>
          </cell>
          <cell r="E594">
            <v>230</v>
          </cell>
          <cell r="F594">
            <v>110</v>
          </cell>
          <cell r="G594">
            <v>103</v>
          </cell>
          <cell r="H594">
            <v>110</v>
          </cell>
          <cell r="I594">
            <v>135</v>
          </cell>
          <cell r="J594">
            <v>117</v>
          </cell>
          <cell r="K594">
            <v>137</v>
          </cell>
          <cell r="L594">
            <v>135</v>
          </cell>
          <cell r="M594">
            <v>116</v>
          </cell>
        </row>
        <row r="595">
          <cell r="A595">
            <v>5174456</v>
          </cell>
          <cell r="B595">
            <v>5111321</v>
          </cell>
          <cell r="C595">
            <v>4410</v>
          </cell>
          <cell r="D595">
            <v>3214357</v>
          </cell>
          <cell r="E595">
            <v>887</v>
          </cell>
          <cell r="F595">
            <v>778</v>
          </cell>
          <cell r="G595">
            <v>832</v>
          </cell>
          <cell r="H595">
            <v>861</v>
          </cell>
          <cell r="I595">
            <v>930</v>
          </cell>
          <cell r="J595">
            <v>847</v>
          </cell>
          <cell r="K595">
            <v>1341</v>
          </cell>
          <cell r="L595">
            <v>1342</v>
          </cell>
          <cell r="M595">
            <v>1514</v>
          </cell>
        </row>
        <row r="596">
          <cell r="A596">
            <v>5174412</v>
          </cell>
          <cell r="B596">
            <v>5111299</v>
          </cell>
          <cell r="C596">
            <v>4410</v>
          </cell>
          <cell r="D596">
            <v>7728631</v>
          </cell>
          <cell r="E596">
            <v>172</v>
          </cell>
          <cell r="F596">
            <v>152</v>
          </cell>
          <cell r="G596">
            <v>148</v>
          </cell>
          <cell r="H596">
            <v>144</v>
          </cell>
          <cell r="I596">
            <v>213</v>
          </cell>
          <cell r="J596">
            <v>60</v>
          </cell>
          <cell r="K596">
            <v>80</v>
          </cell>
          <cell r="L596">
            <v>73</v>
          </cell>
          <cell r="M596">
            <v>95</v>
          </cell>
        </row>
        <row r="597">
          <cell r="A597">
            <v>5173838</v>
          </cell>
          <cell r="B597">
            <v>5111012</v>
          </cell>
          <cell r="C597">
            <v>4410</v>
          </cell>
          <cell r="D597">
            <v>3518882</v>
          </cell>
          <cell r="E597">
            <v>362</v>
          </cell>
          <cell r="F597">
            <v>393</v>
          </cell>
          <cell r="G597">
            <v>573</v>
          </cell>
          <cell r="H597">
            <v>474</v>
          </cell>
          <cell r="I597">
            <v>403</v>
          </cell>
          <cell r="J597">
            <v>333</v>
          </cell>
          <cell r="K597">
            <v>366</v>
          </cell>
          <cell r="L597">
            <v>324</v>
          </cell>
          <cell r="M597">
            <v>241</v>
          </cell>
        </row>
        <row r="598">
          <cell r="A598">
            <v>5174432</v>
          </cell>
          <cell r="B598">
            <v>5111309</v>
          </cell>
          <cell r="C598">
            <v>4410</v>
          </cell>
          <cell r="D598">
            <v>3524380</v>
          </cell>
          <cell r="E598">
            <v>317</v>
          </cell>
          <cell r="F598">
            <v>284</v>
          </cell>
          <cell r="G598">
            <v>273</v>
          </cell>
          <cell r="H598">
            <v>188</v>
          </cell>
          <cell r="I598">
            <v>229</v>
          </cell>
          <cell r="J598">
            <v>234</v>
          </cell>
          <cell r="K598">
            <v>293</v>
          </cell>
          <cell r="L598">
            <v>231</v>
          </cell>
          <cell r="M598">
            <v>253</v>
          </cell>
        </row>
        <row r="599">
          <cell r="A599">
            <v>5181258</v>
          </cell>
          <cell r="B599">
            <v>5114722</v>
          </cell>
          <cell r="C599">
            <v>4410</v>
          </cell>
          <cell r="D599">
            <v>10506665</v>
          </cell>
          <cell r="E599">
            <v>59</v>
          </cell>
          <cell r="F599">
            <v>159</v>
          </cell>
          <cell r="G599">
            <v>201</v>
          </cell>
          <cell r="H599">
            <v>138</v>
          </cell>
          <cell r="I599">
            <v>122</v>
          </cell>
          <cell r="J599">
            <v>154</v>
          </cell>
          <cell r="K599">
            <v>191</v>
          </cell>
          <cell r="L599">
            <v>145</v>
          </cell>
          <cell r="M599">
            <v>155</v>
          </cell>
        </row>
        <row r="600">
          <cell r="A600">
            <v>5174030</v>
          </cell>
          <cell r="B600">
            <v>5111108</v>
          </cell>
          <cell r="C600">
            <v>4410</v>
          </cell>
          <cell r="D600">
            <v>10505180</v>
          </cell>
          <cell r="E600">
            <v>240</v>
          </cell>
          <cell r="F600">
            <v>258</v>
          </cell>
          <cell r="G600">
            <v>170</v>
          </cell>
          <cell r="H600">
            <v>171</v>
          </cell>
          <cell r="I600">
            <v>189</v>
          </cell>
          <cell r="J600">
            <v>163</v>
          </cell>
          <cell r="K600">
            <v>166</v>
          </cell>
          <cell r="L600">
            <v>172</v>
          </cell>
          <cell r="M600">
            <v>207</v>
          </cell>
        </row>
        <row r="601">
          <cell r="A601">
            <v>5181268</v>
          </cell>
          <cell r="B601">
            <v>5114727</v>
          </cell>
          <cell r="C601">
            <v>4410</v>
          </cell>
          <cell r="D601">
            <v>2958357</v>
          </cell>
          <cell r="E601">
            <v>469</v>
          </cell>
          <cell r="F601">
            <v>166</v>
          </cell>
          <cell r="G601">
            <v>151</v>
          </cell>
          <cell r="H601">
            <v>130</v>
          </cell>
          <cell r="I601">
            <v>178</v>
          </cell>
          <cell r="J601">
            <v>164</v>
          </cell>
          <cell r="K601">
            <v>176</v>
          </cell>
          <cell r="L601">
            <v>159</v>
          </cell>
          <cell r="M601">
            <v>123</v>
          </cell>
        </row>
        <row r="602">
          <cell r="A602">
            <v>5181254</v>
          </cell>
          <cell r="B602">
            <v>5114720</v>
          </cell>
          <cell r="C602">
            <v>4410</v>
          </cell>
          <cell r="D602">
            <v>5308709</v>
          </cell>
          <cell r="E602">
            <v>50</v>
          </cell>
          <cell r="F602">
            <v>90</v>
          </cell>
          <cell r="G602">
            <v>73</v>
          </cell>
          <cell r="H602">
            <v>73</v>
          </cell>
          <cell r="I602">
            <v>121</v>
          </cell>
          <cell r="J602">
            <v>62</v>
          </cell>
          <cell r="K602">
            <v>60</v>
          </cell>
          <cell r="L602">
            <v>57</v>
          </cell>
          <cell r="M602">
            <v>79</v>
          </cell>
        </row>
        <row r="603">
          <cell r="A603">
            <v>5181240</v>
          </cell>
          <cell r="B603">
            <v>5114713</v>
          </cell>
          <cell r="C603">
            <v>4410</v>
          </cell>
          <cell r="D603">
            <v>10276316</v>
          </cell>
          <cell r="E603">
            <v>235</v>
          </cell>
          <cell r="F603">
            <v>187</v>
          </cell>
          <cell r="G603">
            <v>210</v>
          </cell>
          <cell r="H603">
            <v>199</v>
          </cell>
          <cell r="I603">
            <v>307</v>
          </cell>
          <cell r="J603">
            <v>200</v>
          </cell>
          <cell r="K603">
            <v>641</v>
          </cell>
          <cell r="L603">
            <v>860</v>
          </cell>
          <cell r="M603">
            <v>963</v>
          </cell>
        </row>
        <row r="604">
          <cell r="A604">
            <v>5174094</v>
          </cell>
          <cell r="B604">
            <v>5111140</v>
          </cell>
          <cell r="C604">
            <v>4410</v>
          </cell>
          <cell r="D604">
            <v>1692335</v>
          </cell>
          <cell r="E604">
            <v>128</v>
          </cell>
          <cell r="F604">
            <v>96</v>
          </cell>
          <cell r="G604">
            <v>83</v>
          </cell>
          <cell r="H604">
            <v>86</v>
          </cell>
          <cell r="I604">
            <v>88</v>
          </cell>
          <cell r="J604">
            <v>79</v>
          </cell>
          <cell r="K604">
            <v>109</v>
          </cell>
          <cell r="L604">
            <v>114</v>
          </cell>
          <cell r="M604">
            <v>134</v>
          </cell>
        </row>
        <row r="605">
          <cell r="A605">
            <v>5174392</v>
          </cell>
          <cell r="B605">
            <v>5111289</v>
          </cell>
          <cell r="C605">
            <v>4410</v>
          </cell>
          <cell r="D605">
            <v>1618670</v>
          </cell>
          <cell r="E605">
            <v>349</v>
          </cell>
          <cell r="F605">
            <v>578</v>
          </cell>
          <cell r="G605">
            <v>281</v>
          </cell>
          <cell r="H605">
            <v>276</v>
          </cell>
          <cell r="I605">
            <v>276</v>
          </cell>
          <cell r="J605">
            <v>235</v>
          </cell>
          <cell r="K605">
            <v>245</v>
          </cell>
          <cell r="L605">
            <v>231</v>
          </cell>
          <cell r="M605">
            <v>295</v>
          </cell>
        </row>
        <row r="606">
          <cell r="A606">
            <v>5181264</v>
          </cell>
          <cell r="B606">
            <v>5114725</v>
          </cell>
          <cell r="C606">
            <v>4410</v>
          </cell>
          <cell r="D606">
            <v>1618052</v>
          </cell>
          <cell r="E606">
            <v>290</v>
          </cell>
          <cell r="F606">
            <v>175</v>
          </cell>
          <cell r="G606">
            <v>187</v>
          </cell>
          <cell r="H606">
            <v>180</v>
          </cell>
          <cell r="I606">
            <v>187</v>
          </cell>
          <cell r="J606">
            <v>164</v>
          </cell>
          <cell r="K606">
            <v>191</v>
          </cell>
          <cell r="L606">
            <v>170</v>
          </cell>
          <cell r="M606">
            <v>192</v>
          </cell>
        </row>
        <row r="607">
          <cell r="A607">
            <v>5181248</v>
          </cell>
          <cell r="B607">
            <v>5114717</v>
          </cell>
          <cell r="C607">
            <v>4410</v>
          </cell>
          <cell r="D607">
            <v>1618050</v>
          </cell>
          <cell r="E607">
            <v>297</v>
          </cell>
          <cell r="F607">
            <v>233</v>
          </cell>
          <cell r="G607">
            <v>251</v>
          </cell>
          <cell r="H607">
            <v>390</v>
          </cell>
          <cell r="I607">
            <v>404</v>
          </cell>
          <cell r="J607">
            <v>257</v>
          </cell>
          <cell r="K607">
            <v>301</v>
          </cell>
          <cell r="L607">
            <v>446</v>
          </cell>
          <cell r="M607">
            <v>516</v>
          </cell>
        </row>
        <row r="608">
          <cell r="A608">
            <v>5181246</v>
          </cell>
          <cell r="B608">
            <v>5114716</v>
          </cell>
          <cell r="C608">
            <v>4410</v>
          </cell>
          <cell r="D608">
            <v>1910727</v>
          </cell>
          <cell r="E608">
            <v>184</v>
          </cell>
          <cell r="F608">
            <v>199</v>
          </cell>
          <cell r="G608">
            <v>160</v>
          </cell>
          <cell r="H608">
            <v>171</v>
          </cell>
          <cell r="I608">
            <v>186</v>
          </cell>
          <cell r="J608">
            <v>176</v>
          </cell>
          <cell r="K608">
            <v>203</v>
          </cell>
          <cell r="L608">
            <v>190</v>
          </cell>
          <cell r="M608">
            <v>195</v>
          </cell>
        </row>
        <row r="609">
          <cell r="A609">
            <v>5181278</v>
          </cell>
          <cell r="B609">
            <v>5114732</v>
          </cell>
          <cell r="C609">
            <v>4410</v>
          </cell>
          <cell r="D609">
            <v>1529861</v>
          </cell>
          <cell r="E609">
            <v>74</v>
          </cell>
          <cell r="F609">
            <v>97</v>
          </cell>
          <cell r="G609">
            <v>110</v>
          </cell>
          <cell r="H609">
            <v>36</v>
          </cell>
          <cell r="I609">
            <v>106</v>
          </cell>
          <cell r="J609">
            <v>67</v>
          </cell>
          <cell r="K609">
            <v>141</v>
          </cell>
          <cell r="L609">
            <v>83</v>
          </cell>
          <cell r="M609">
            <v>62</v>
          </cell>
        </row>
        <row r="610">
          <cell r="A610">
            <v>5181266</v>
          </cell>
          <cell r="B610">
            <v>5114726</v>
          </cell>
          <cell r="C610">
            <v>4410</v>
          </cell>
          <cell r="D610">
            <v>2953705</v>
          </cell>
          <cell r="E610">
            <v>158</v>
          </cell>
          <cell r="F610">
            <v>145</v>
          </cell>
          <cell r="G610">
            <v>178</v>
          </cell>
          <cell r="H610">
            <v>154</v>
          </cell>
          <cell r="I610">
            <v>140</v>
          </cell>
          <cell r="J610">
            <v>128</v>
          </cell>
          <cell r="K610">
            <v>117</v>
          </cell>
          <cell r="L610">
            <v>188</v>
          </cell>
          <cell r="M610">
            <v>203</v>
          </cell>
        </row>
        <row r="611">
          <cell r="A611">
            <v>5181252</v>
          </cell>
          <cell r="B611">
            <v>5114719</v>
          </cell>
          <cell r="C611">
            <v>4410</v>
          </cell>
          <cell r="D611">
            <v>1426101</v>
          </cell>
          <cell r="E611">
            <v>178</v>
          </cell>
          <cell r="F611">
            <v>125</v>
          </cell>
          <cell r="G611">
            <v>156</v>
          </cell>
          <cell r="H611">
            <v>136</v>
          </cell>
          <cell r="I611">
            <v>184</v>
          </cell>
          <cell r="J611">
            <v>180</v>
          </cell>
          <cell r="K611">
            <v>170</v>
          </cell>
          <cell r="L611">
            <v>150</v>
          </cell>
          <cell r="M611">
            <v>206</v>
          </cell>
        </row>
        <row r="612">
          <cell r="A612">
            <v>5174130</v>
          </cell>
          <cell r="B612">
            <v>5111158</v>
          </cell>
          <cell r="C612">
            <v>4410</v>
          </cell>
          <cell r="D612">
            <v>70000447</v>
          </cell>
          <cell r="E612">
            <v>123</v>
          </cell>
          <cell r="F612">
            <v>106</v>
          </cell>
          <cell r="G612">
            <v>92</v>
          </cell>
          <cell r="H612">
            <v>199</v>
          </cell>
          <cell r="I612">
            <v>153</v>
          </cell>
          <cell r="J612">
            <v>140</v>
          </cell>
          <cell r="K612">
            <v>133</v>
          </cell>
          <cell r="L612">
            <v>155</v>
          </cell>
          <cell r="M612">
            <v>138</v>
          </cell>
        </row>
        <row r="613">
          <cell r="A613">
            <v>5174244</v>
          </cell>
          <cell r="B613">
            <v>5111215</v>
          </cell>
          <cell r="C613">
            <v>4410</v>
          </cell>
          <cell r="D613">
            <v>70003621</v>
          </cell>
          <cell r="E613">
            <v>128</v>
          </cell>
          <cell r="F613">
            <v>93</v>
          </cell>
          <cell r="G613">
            <v>97</v>
          </cell>
          <cell r="H613">
            <v>78</v>
          </cell>
          <cell r="I613">
            <v>88</v>
          </cell>
          <cell r="J613">
            <v>66</v>
          </cell>
          <cell r="K613">
            <v>74</v>
          </cell>
          <cell r="L613">
            <v>90</v>
          </cell>
          <cell r="M613">
            <v>104</v>
          </cell>
        </row>
        <row r="614">
          <cell r="A614">
            <v>5174110</v>
          </cell>
          <cell r="B614">
            <v>5111148</v>
          </cell>
          <cell r="C614">
            <v>4410</v>
          </cell>
          <cell r="D614">
            <v>3729652</v>
          </cell>
          <cell r="E614">
            <v>65</v>
          </cell>
          <cell r="F614">
            <v>125</v>
          </cell>
          <cell r="G614">
            <v>129</v>
          </cell>
          <cell r="H614">
            <v>51</v>
          </cell>
          <cell r="I614">
            <v>22</v>
          </cell>
          <cell r="J614">
            <v>68</v>
          </cell>
          <cell r="K614">
            <v>78</v>
          </cell>
          <cell r="L614">
            <v>98</v>
          </cell>
          <cell r="M614">
            <v>105</v>
          </cell>
        </row>
        <row r="615">
          <cell r="A615">
            <v>5174072</v>
          </cell>
          <cell r="B615">
            <v>5111129</v>
          </cell>
          <cell r="C615">
            <v>4410</v>
          </cell>
          <cell r="D615">
            <v>3741059</v>
          </cell>
          <cell r="E615">
            <v>116</v>
          </cell>
          <cell r="F615">
            <v>121</v>
          </cell>
          <cell r="G615">
            <v>98</v>
          </cell>
          <cell r="H615">
            <v>59</v>
          </cell>
          <cell r="I615">
            <v>64</v>
          </cell>
          <cell r="J615">
            <v>47</v>
          </cell>
          <cell r="K615">
            <v>46</v>
          </cell>
          <cell r="L615">
            <v>52</v>
          </cell>
          <cell r="M615">
            <v>109</v>
          </cell>
        </row>
        <row r="616">
          <cell r="A616">
            <v>5174048</v>
          </cell>
          <cell r="B616">
            <v>5111117</v>
          </cell>
          <cell r="C616">
            <v>4410</v>
          </cell>
          <cell r="D616">
            <v>4746631</v>
          </cell>
          <cell r="E616">
            <v>105</v>
          </cell>
          <cell r="F616">
            <v>65</v>
          </cell>
          <cell r="G616">
            <v>58</v>
          </cell>
          <cell r="H616">
            <v>66</v>
          </cell>
          <cell r="I616">
            <v>94</v>
          </cell>
          <cell r="J616">
            <v>48</v>
          </cell>
          <cell r="K616">
            <v>83</v>
          </cell>
          <cell r="L616">
            <v>80</v>
          </cell>
          <cell r="M616">
            <v>57</v>
          </cell>
        </row>
        <row r="617">
          <cell r="A617">
            <v>5174278</v>
          </cell>
          <cell r="B617">
            <v>5111232</v>
          </cell>
          <cell r="C617">
            <v>4410</v>
          </cell>
          <cell r="D617">
            <v>6824939</v>
          </cell>
          <cell r="E617">
            <v>177</v>
          </cell>
          <cell r="F617">
            <v>89</v>
          </cell>
          <cell r="G617">
            <v>169</v>
          </cell>
          <cell r="H617">
            <v>223</v>
          </cell>
          <cell r="I617">
            <v>215</v>
          </cell>
          <cell r="J617">
            <v>147</v>
          </cell>
          <cell r="K617">
            <v>191</v>
          </cell>
          <cell r="L617">
            <v>193</v>
          </cell>
          <cell r="M617">
            <v>213</v>
          </cell>
        </row>
        <row r="618">
          <cell r="A618">
            <v>5173942</v>
          </cell>
          <cell r="B618">
            <v>5111064</v>
          </cell>
          <cell r="C618">
            <v>4410</v>
          </cell>
          <cell r="D618">
            <v>6822219</v>
          </cell>
          <cell r="E618">
            <v>345</v>
          </cell>
          <cell r="F618">
            <v>207</v>
          </cell>
          <cell r="G618">
            <v>135</v>
          </cell>
          <cell r="H618">
            <v>300</v>
          </cell>
          <cell r="I618">
            <v>206</v>
          </cell>
          <cell r="J618">
            <v>232</v>
          </cell>
          <cell r="K618">
            <v>204</v>
          </cell>
          <cell r="L618">
            <v>210</v>
          </cell>
          <cell r="M618">
            <v>212</v>
          </cell>
        </row>
        <row r="619">
          <cell r="A619">
            <v>5173922</v>
          </cell>
          <cell r="B619">
            <v>5111054</v>
          </cell>
          <cell r="C619">
            <v>4410</v>
          </cell>
          <cell r="D619">
            <v>3741354</v>
          </cell>
          <cell r="E619">
            <v>307</v>
          </cell>
          <cell r="F619">
            <v>536</v>
          </cell>
          <cell r="G619">
            <v>269</v>
          </cell>
          <cell r="H619">
            <v>249</v>
          </cell>
          <cell r="I619">
            <v>248</v>
          </cell>
          <cell r="J619">
            <v>219</v>
          </cell>
          <cell r="K619">
            <v>232</v>
          </cell>
          <cell r="L619">
            <v>212</v>
          </cell>
          <cell r="M619">
            <v>232</v>
          </cell>
        </row>
        <row r="620">
          <cell r="A620">
            <v>5174336</v>
          </cell>
          <cell r="B620">
            <v>5111261</v>
          </cell>
          <cell r="C620">
            <v>4410</v>
          </cell>
          <cell r="D620">
            <v>6823409</v>
          </cell>
          <cell r="E620">
            <v>164</v>
          </cell>
          <cell r="F620">
            <v>339</v>
          </cell>
          <cell r="G620">
            <v>134</v>
          </cell>
          <cell r="H620">
            <v>143</v>
          </cell>
          <cell r="I620">
            <v>136</v>
          </cell>
          <cell r="J620">
            <v>130</v>
          </cell>
          <cell r="K620">
            <v>147</v>
          </cell>
          <cell r="L620">
            <v>140</v>
          </cell>
          <cell r="M620">
            <v>388</v>
          </cell>
        </row>
        <row r="621">
          <cell r="A621">
            <v>5181276</v>
          </cell>
          <cell r="B621">
            <v>5114731</v>
          </cell>
          <cell r="C621">
            <v>4410</v>
          </cell>
          <cell r="D621">
            <v>3364526</v>
          </cell>
          <cell r="E621">
            <v>261</v>
          </cell>
          <cell r="F621">
            <v>210</v>
          </cell>
          <cell r="G621">
            <v>227</v>
          </cell>
          <cell r="H621">
            <v>231</v>
          </cell>
          <cell r="I621">
            <v>244</v>
          </cell>
          <cell r="J621">
            <v>248</v>
          </cell>
          <cell r="K621">
            <v>261</v>
          </cell>
          <cell r="L621">
            <v>227</v>
          </cell>
          <cell r="M621">
            <v>228</v>
          </cell>
        </row>
        <row r="622">
          <cell r="A622">
            <v>5181244</v>
          </cell>
          <cell r="B622">
            <v>5114715</v>
          </cell>
          <cell r="C622">
            <v>4410</v>
          </cell>
          <cell r="D622">
            <v>3308580</v>
          </cell>
          <cell r="E622">
            <v>193</v>
          </cell>
          <cell r="F622">
            <v>163</v>
          </cell>
          <cell r="G622">
            <v>175</v>
          </cell>
          <cell r="H622">
            <v>114</v>
          </cell>
          <cell r="I622">
            <v>29</v>
          </cell>
          <cell r="J622">
            <v>114</v>
          </cell>
          <cell r="K622">
            <v>123</v>
          </cell>
          <cell r="L622">
            <v>116</v>
          </cell>
          <cell r="M622">
            <v>132</v>
          </cell>
        </row>
        <row r="623">
          <cell r="A623">
            <v>5174010</v>
          </cell>
          <cell r="B623">
            <v>5111098</v>
          </cell>
          <cell r="C623">
            <v>4410</v>
          </cell>
          <cell r="D623">
            <v>3725286</v>
          </cell>
          <cell r="E623">
            <v>148</v>
          </cell>
          <cell r="F623">
            <v>64</v>
          </cell>
          <cell r="G623">
            <v>57</v>
          </cell>
          <cell r="H623">
            <v>57</v>
          </cell>
          <cell r="I623">
            <v>76</v>
          </cell>
          <cell r="J623">
            <v>51</v>
          </cell>
          <cell r="K623">
            <v>101</v>
          </cell>
          <cell r="L623">
            <v>152</v>
          </cell>
          <cell r="M623">
            <v>149</v>
          </cell>
        </row>
        <row r="624">
          <cell r="A624">
            <v>5173964</v>
          </cell>
          <cell r="B624">
            <v>5111075</v>
          </cell>
          <cell r="C624">
            <v>4410</v>
          </cell>
          <cell r="D624">
            <v>6825025</v>
          </cell>
          <cell r="E624">
            <v>221</v>
          </cell>
          <cell r="F624">
            <v>215</v>
          </cell>
          <cell r="G624">
            <v>189</v>
          </cell>
          <cell r="H624">
            <v>195</v>
          </cell>
          <cell r="I624">
            <v>193</v>
          </cell>
          <cell r="J624">
            <v>178</v>
          </cell>
          <cell r="K624">
            <v>209</v>
          </cell>
          <cell r="L624">
            <v>233</v>
          </cell>
          <cell r="M624">
            <v>263</v>
          </cell>
        </row>
        <row r="625">
          <cell r="A625">
            <v>5174298</v>
          </cell>
          <cell r="B625">
            <v>5111242</v>
          </cell>
          <cell r="C625">
            <v>4410</v>
          </cell>
          <cell r="D625">
            <v>6825279</v>
          </cell>
          <cell r="E625">
            <v>200</v>
          </cell>
          <cell r="F625">
            <v>156</v>
          </cell>
          <cell r="G625">
            <v>145</v>
          </cell>
          <cell r="H625">
            <v>81</v>
          </cell>
          <cell r="I625">
            <v>201</v>
          </cell>
          <cell r="J625">
            <v>215</v>
          </cell>
          <cell r="K625">
            <v>268</v>
          </cell>
          <cell r="L625">
            <v>256</v>
          </cell>
          <cell r="M625">
            <v>310</v>
          </cell>
        </row>
        <row r="626">
          <cell r="A626">
            <v>5173878</v>
          </cell>
          <cell r="B626">
            <v>5111032</v>
          </cell>
          <cell r="C626">
            <v>4410</v>
          </cell>
          <cell r="D626">
            <v>1751055</v>
          </cell>
          <cell r="E626">
            <v>0</v>
          </cell>
          <cell r="F626">
            <v>8</v>
          </cell>
          <cell r="G626">
            <v>171</v>
          </cell>
          <cell r="H626">
            <v>311</v>
          </cell>
          <cell r="I626">
            <v>254</v>
          </cell>
          <cell r="J626">
            <v>137</v>
          </cell>
          <cell r="K626">
            <v>94</v>
          </cell>
          <cell r="L626">
            <v>498</v>
          </cell>
          <cell r="M626">
            <v>168</v>
          </cell>
        </row>
        <row r="627">
          <cell r="A627">
            <v>5174372</v>
          </cell>
          <cell r="B627">
            <v>5111279</v>
          </cell>
          <cell r="C627">
            <v>4410</v>
          </cell>
          <cell r="D627">
            <v>6823844</v>
          </cell>
          <cell r="E627">
            <v>167</v>
          </cell>
          <cell r="F627">
            <v>132</v>
          </cell>
          <cell r="G627">
            <v>141</v>
          </cell>
          <cell r="H627">
            <v>143</v>
          </cell>
          <cell r="I627">
            <v>143</v>
          </cell>
          <cell r="J627">
            <v>125</v>
          </cell>
          <cell r="K627">
            <v>132</v>
          </cell>
          <cell r="L627">
            <v>122</v>
          </cell>
          <cell r="M627">
            <v>139</v>
          </cell>
        </row>
        <row r="628">
          <cell r="A628">
            <v>5181274</v>
          </cell>
          <cell r="B628">
            <v>5114730</v>
          </cell>
          <cell r="C628">
            <v>4410</v>
          </cell>
          <cell r="D628">
            <v>2197944</v>
          </cell>
          <cell r="E628">
            <v>198</v>
          </cell>
          <cell r="F628">
            <v>10</v>
          </cell>
          <cell r="G628">
            <v>314</v>
          </cell>
          <cell r="H628">
            <v>157</v>
          </cell>
          <cell r="I628">
            <v>163</v>
          </cell>
          <cell r="J628">
            <v>166</v>
          </cell>
          <cell r="K628">
            <v>164</v>
          </cell>
          <cell r="L628">
            <v>156</v>
          </cell>
          <cell r="M628">
            <v>234</v>
          </cell>
        </row>
        <row r="629">
          <cell r="A629">
            <v>5181272</v>
          </cell>
          <cell r="B629">
            <v>5114729</v>
          </cell>
          <cell r="C629">
            <v>4410</v>
          </cell>
          <cell r="D629">
            <v>6311924</v>
          </cell>
          <cell r="E629">
            <v>69</v>
          </cell>
          <cell r="F629">
            <v>56</v>
          </cell>
          <cell r="G629">
            <v>70</v>
          </cell>
          <cell r="H629">
            <v>86</v>
          </cell>
          <cell r="I629">
            <v>76</v>
          </cell>
          <cell r="J629">
            <v>47</v>
          </cell>
          <cell r="K629">
            <v>69</v>
          </cell>
          <cell r="L629">
            <v>96</v>
          </cell>
          <cell r="M629">
            <v>72</v>
          </cell>
        </row>
        <row r="630">
          <cell r="A630">
            <v>5181232</v>
          </cell>
          <cell r="B630">
            <v>5114709</v>
          </cell>
          <cell r="C630">
            <v>4410</v>
          </cell>
          <cell r="D630">
            <v>3360427</v>
          </cell>
          <cell r="E630">
            <v>166</v>
          </cell>
          <cell r="F630">
            <v>150</v>
          </cell>
          <cell r="G630">
            <v>151</v>
          </cell>
          <cell r="H630">
            <v>152</v>
          </cell>
          <cell r="I630">
            <v>162</v>
          </cell>
          <cell r="J630">
            <v>151</v>
          </cell>
          <cell r="K630">
            <v>159</v>
          </cell>
          <cell r="L630">
            <v>147</v>
          </cell>
          <cell r="M630">
            <v>164</v>
          </cell>
        </row>
        <row r="631">
          <cell r="A631">
            <v>5181234</v>
          </cell>
          <cell r="B631">
            <v>5114710</v>
          </cell>
          <cell r="C631">
            <v>4410</v>
          </cell>
          <cell r="D631">
            <v>3307993</v>
          </cell>
          <cell r="E631">
            <v>203</v>
          </cell>
          <cell r="F631">
            <v>175</v>
          </cell>
          <cell r="G631">
            <v>181</v>
          </cell>
          <cell r="H631">
            <v>186</v>
          </cell>
          <cell r="I631">
            <v>165</v>
          </cell>
          <cell r="J631">
            <v>76</v>
          </cell>
          <cell r="K631">
            <v>101</v>
          </cell>
          <cell r="L631">
            <v>232</v>
          </cell>
          <cell r="M631">
            <v>230</v>
          </cell>
        </row>
        <row r="632">
          <cell r="A632">
            <v>5173984</v>
          </cell>
          <cell r="B632">
            <v>5111085</v>
          </cell>
          <cell r="C632">
            <v>4410</v>
          </cell>
          <cell r="D632">
            <v>7117560</v>
          </cell>
          <cell r="E632">
            <v>197</v>
          </cell>
          <cell r="F632">
            <v>9</v>
          </cell>
          <cell r="G632">
            <v>141</v>
          </cell>
          <cell r="H632">
            <v>142</v>
          </cell>
          <cell r="I632">
            <v>153</v>
          </cell>
          <cell r="J632">
            <v>131</v>
          </cell>
          <cell r="K632">
            <v>123</v>
          </cell>
          <cell r="L632">
            <v>129</v>
          </cell>
          <cell r="M632">
            <v>123</v>
          </cell>
        </row>
        <row r="633">
          <cell r="A633">
            <v>5173796</v>
          </cell>
          <cell r="B633">
            <v>5110991</v>
          </cell>
          <cell r="C633">
            <v>4410</v>
          </cell>
          <cell r="D633">
            <v>7285185</v>
          </cell>
          <cell r="E633">
            <v>316</v>
          </cell>
          <cell r="F633">
            <v>289</v>
          </cell>
          <cell r="G633">
            <v>269</v>
          </cell>
          <cell r="H633">
            <v>303</v>
          </cell>
          <cell r="I633">
            <v>328</v>
          </cell>
          <cell r="J633">
            <v>269</v>
          </cell>
          <cell r="K633">
            <v>295</v>
          </cell>
          <cell r="L633">
            <v>285</v>
          </cell>
          <cell r="M633">
            <v>329</v>
          </cell>
        </row>
        <row r="634">
          <cell r="A634">
            <v>5173482</v>
          </cell>
          <cell r="B634">
            <v>5110834</v>
          </cell>
          <cell r="C634">
            <v>4410</v>
          </cell>
          <cell r="E634">
            <v>228</v>
          </cell>
          <cell r="F634">
            <v>203</v>
          </cell>
          <cell r="G634">
            <v>196</v>
          </cell>
          <cell r="H634">
            <v>174</v>
          </cell>
          <cell r="I634">
            <v>227</v>
          </cell>
          <cell r="J634">
            <v>195</v>
          </cell>
          <cell r="K634">
            <v>208</v>
          </cell>
          <cell r="L634">
            <v>188</v>
          </cell>
          <cell r="M634">
            <v>201</v>
          </cell>
        </row>
        <row r="635">
          <cell r="A635">
            <v>5173286</v>
          </cell>
          <cell r="B635">
            <v>5110736</v>
          </cell>
          <cell r="C635">
            <v>4410</v>
          </cell>
          <cell r="D635">
            <v>33001166</v>
          </cell>
          <cell r="E635">
            <v>527</v>
          </cell>
          <cell r="F635">
            <v>366</v>
          </cell>
          <cell r="G635">
            <v>470</v>
          </cell>
          <cell r="H635">
            <v>345</v>
          </cell>
          <cell r="I635">
            <v>385</v>
          </cell>
          <cell r="J635">
            <v>319</v>
          </cell>
          <cell r="K635">
            <v>328</v>
          </cell>
          <cell r="L635">
            <v>384</v>
          </cell>
          <cell r="M635">
            <v>378</v>
          </cell>
        </row>
        <row r="636">
          <cell r="A636">
            <v>5173666</v>
          </cell>
          <cell r="B636">
            <v>5110926</v>
          </cell>
          <cell r="C636">
            <v>4410</v>
          </cell>
          <cell r="D636">
            <v>33001650</v>
          </cell>
          <cell r="E636">
            <v>253</v>
          </cell>
          <cell r="F636">
            <v>226</v>
          </cell>
          <cell r="G636">
            <v>218</v>
          </cell>
          <cell r="H636">
            <v>193</v>
          </cell>
          <cell r="I636">
            <v>252</v>
          </cell>
          <cell r="J636">
            <v>217</v>
          </cell>
          <cell r="K636">
            <v>231</v>
          </cell>
          <cell r="L636">
            <v>209</v>
          </cell>
          <cell r="M636">
            <v>223</v>
          </cell>
        </row>
        <row r="637">
          <cell r="A637">
            <v>5173502</v>
          </cell>
          <cell r="B637">
            <v>5110844</v>
          </cell>
          <cell r="C637">
            <v>4410</v>
          </cell>
          <cell r="D637">
            <v>32998208</v>
          </cell>
          <cell r="E637">
            <v>134</v>
          </cell>
          <cell r="F637">
            <v>118</v>
          </cell>
          <cell r="G637">
            <v>111</v>
          </cell>
          <cell r="H637">
            <v>112</v>
          </cell>
          <cell r="I637">
            <v>110</v>
          </cell>
          <cell r="J637">
            <v>109</v>
          </cell>
          <cell r="K637">
            <v>115</v>
          </cell>
          <cell r="L637">
            <v>101</v>
          </cell>
          <cell r="M637">
            <v>111</v>
          </cell>
        </row>
        <row r="638">
          <cell r="A638">
            <v>5173542</v>
          </cell>
          <cell r="B638">
            <v>5110864</v>
          </cell>
          <cell r="C638">
            <v>4410</v>
          </cell>
          <cell r="D638">
            <v>33001540</v>
          </cell>
          <cell r="E638">
            <v>172</v>
          </cell>
          <cell r="F638">
            <v>152</v>
          </cell>
          <cell r="G638">
            <v>148</v>
          </cell>
          <cell r="H638">
            <v>144</v>
          </cell>
          <cell r="I638">
            <v>213</v>
          </cell>
          <cell r="J638">
            <v>183</v>
          </cell>
          <cell r="K638">
            <v>193</v>
          </cell>
          <cell r="L638">
            <v>172</v>
          </cell>
          <cell r="M638">
            <v>178</v>
          </cell>
        </row>
        <row r="639">
          <cell r="A639">
            <v>5181412</v>
          </cell>
          <cell r="B639">
            <v>5114799</v>
          </cell>
          <cell r="C639">
            <v>4410</v>
          </cell>
          <cell r="D639">
            <v>32998184</v>
          </cell>
          <cell r="E639">
            <v>51</v>
          </cell>
          <cell r="F639">
            <v>55</v>
          </cell>
          <cell r="G639">
            <v>63</v>
          </cell>
          <cell r="H639">
            <v>57</v>
          </cell>
          <cell r="I639">
            <v>57</v>
          </cell>
          <cell r="J639">
            <v>66</v>
          </cell>
          <cell r="K639">
            <v>73</v>
          </cell>
          <cell r="L639">
            <v>68</v>
          </cell>
          <cell r="M639">
            <v>60</v>
          </cell>
        </row>
        <row r="640">
          <cell r="A640">
            <v>5173520</v>
          </cell>
          <cell r="B640">
            <v>5110853</v>
          </cell>
          <cell r="C640">
            <v>4410</v>
          </cell>
          <cell r="D640">
            <v>32998171</v>
          </cell>
          <cell r="E640">
            <v>130</v>
          </cell>
          <cell r="F640">
            <v>440</v>
          </cell>
          <cell r="G640">
            <v>28</v>
          </cell>
          <cell r="H640">
            <v>135</v>
          </cell>
          <cell r="I640">
            <v>87</v>
          </cell>
          <cell r="J640">
            <v>189</v>
          </cell>
          <cell r="K640">
            <v>248</v>
          </cell>
          <cell r="L640">
            <v>109</v>
          </cell>
          <cell r="M640">
            <v>135</v>
          </cell>
        </row>
        <row r="641">
          <cell r="A641">
            <v>5181516</v>
          </cell>
          <cell r="B641">
            <v>5114851</v>
          </cell>
          <cell r="C641">
            <v>4410</v>
          </cell>
          <cell r="D641">
            <v>33001809</v>
          </cell>
          <cell r="E641">
            <v>864</v>
          </cell>
          <cell r="F641">
            <v>611</v>
          </cell>
          <cell r="G641">
            <v>524</v>
          </cell>
          <cell r="H641">
            <v>523</v>
          </cell>
          <cell r="I641">
            <v>546</v>
          </cell>
          <cell r="J641">
            <v>528</v>
          </cell>
          <cell r="K641">
            <v>533</v>
          </cell>
          <cell r="L641">
            <v>464</v>
          </cell>
          <cell r="M641">
            <v>369</v>
          </cell>
        </row>
        <row r="642">
          <cell r="A642">
            <v>5181336</v>
          </cell>
          <cell r="B642">
            <v>5114761</v>
          </cell>
          <cell r="C642">
            <v>4410</v>
          </cell>
          <cell r="D642">
            <v>32998193</v>
          </cell>
          <cell r="E642">
            <v>34</v>
          </cell>
          <cell r="F642">
            <v>29</v>
          </cell>
          <cell r="G642">
            <v>32</v>
          </cell>
          <cell r="H642">
            <v>26</v>
          </cell>
          <cell r="I642">
            <v>17</v>
          </cell>
          <cell r="J642">
            <v>13</v>
          </cell>
          <cell r="K642">
            <v>21</v>
          </cell>
          <cell r="L642">
            <v>10</v>
          </cell>
          <cell r="M642">
            <v>198</v>
          </cell>
        </row>
        <row r="643">
          <cell r="A643">
            <v>5181294</v>
          </cell>
          <cell r="B643">
            <v>5114740</v>
          </cell>
          <cell r="C643">
            <v>4410</v>
          </cell>
          <cell r="D643">
            <v>31993686</v>
          </cell>
          <cell r="E643">
            <v>86</v>
          </cell>
          <cell r="F643">
            <v>75</v>
          </cell>
          <cell r="G643">
            <v>74</v>
          </cell>
          <cell r="H643">
            <v>72</v>
          </cell>
          <cell r="I643">
            <v>70</v>
          </cell>
          <cell r="J643">
            <v>70</v>
          </cell>
          <cell r="K643">
            <v>74</v>
          </cell>
          <cell r="L643">
            <v>53</v>
          </cell>
          <cell r="M643">
            <v>189</v>
          </cell>
        </row>
        <row r="644">
          <cell r="A644">
            <v>5181288</v>
          </cell>
          <cell r="B644">
            <v>5114737</v>
          </cell>
          <cell r="C644">
            <v>4410</v>
          </cell>
          <cell r="D644">
            <v>33001589</v>
          </cell>
          <cell r="E644">
            <v>64</v>
          </cell>
          <cell r="F644">
            <v>69</v>
          </cell>
          <cell r="G644">
            <v>63</v>
          </cell>
          <cell r="H644">
            <v>90</v>
          </cell>
          <cell r="I644">
            <v>77</v>
          </cell>
          <cell r="J644">
            <v>74</v>
          </cell>
          <cell r="K644">
            <v>79</v>
          </cell>
          <cell r="L644">
            <v>80</v>
          </cell>
          <cell r="M644">
            <v>306</v>
          </cell>
        </row>
        <row r="645">
          <cell r="A645">
            <v>5181286</v>
          </cell>
          <cell r="B645">
            <v>5114736</v>
          </cell>
          <cell r="C645">
            <v>4410</v>
          </cell>
          <cell r="D645">
            <v>33001717</v>
          </cell>
          <cell r="E645">
            <v>169</v>
          </cell>
          <cell r="F645">
            <v>201</v>
          </cell>
          <cell r="G645">
            <v>183</v>
          </cell>
          <cell r="H645">
            <v>189</v>
          </cell>
          <cell r="I645">
            <v>207</v>
          </cell>
          <cell r="J645">
            <v>223</v>
          </cell>
          <cell r="K645">
            <v>227</v>
          </cell>
          <cell r="L645">
            <v>223</v>
          </cell>
          <cell r="M645">
            <v>282</v>
          </cell>
        </row>
        <row r="646">
          <cell r="A646">
            <v>5181538</v>
          </cell>
          <cell r="B646">
            <v>5114862</v>
          </cell>
          <cell r="C646">
            <v>4410</v>
          </cell>
          <cell r="D646">
            <v>33001546</v>
          </cell>
          <cell r="E646">
            <v>251</v>
          </cell>
          <cell r="F646">
            <v>210</v>
          </cell>
          <cell r="G646">
            <v>189</v>
          </cell>
          <cell r="H646">
            <v>250</v>
          </cell>
          <cell r="I646">
            <v>268</v>
          </cell>
          <cell r="J646">
            <v>324</v>
          </cell>
          <cell r="K646">
            <v>352</v>
          </cell>
          <cell r="L646">
            <v>321</v>
          </cell>
          <cell r="M646">
            <v>270</v>
          </cell>
        </row>
        <row r="647">
          <cell r="A647">
            <v>5181648</v>
          </cell>
          <cell r="B647">
            <v>5114917</v>
          </cell>
          <cell r="C647">
            <v>4410</v>
          </cell>
          <cell r="D647">
            <v>33001571</v>
          </cell>
          <cell r="E647">
            <v>271</v>
          </cell>
          <cell r="F647">
            <v>242</v>
          </cell>
          <cell r="G647">
            <v>234</v>
          </cell>
          <cell r="H647">
            <v>207</v>
          </cell>
          <cell r="I647">
            <v>270</v>
          </cell>
          <cell r="J647">
            <v>233</v>
          </cell>
          <cell r="K647">
            <v>248</v>
          </cell>
          <cell r="L647">
            <v>225</v>
          </cell>
          <cell r="M647">
            <v>146</v>
          </cell>
        </row>
        <row r="648">
          <cell r="A648">
            <v>5181300</v>
          </cell>
          <cell r="B648">
            <v>5114743</v>
          </cell>
          <cell r="C648">
            <v>4410</v>
          </cell>
          <cell r="D648">
            <v>33001744</v>
          </cell>
          <cell r="E648">
            <v>185</v>
          </cell>
          <cell r="F648">
            <v>169</v>
          </cell>
          <cell r="G648">
            <v>205</v>
          </cell>
          <cell r="H648">
            <v>42</v>
          </cell>
          <cell r="I648">
            <v>148</v>
          </cell>
          <cell r="J648">
            <v>140</v>
          </cell>
          <cell r="K648">
            <v>151</v>
          </cell>
          <cell r="L648">
            <v>134</v>
          </cell>
          <cell r="M648">
            <v>417</v>
          </cell>
        </row>
        <row r="649">
          <cell r="A649">
            <v>5181358</v>
          </cell>
          <cell r="B649">
            <v>5114772</v>
          </cell>
          <cell r="C649">
            <v>4410</v>
          </cell>
          <cell r="D649">
            <v>33001580</v>
          </cell>
          <cell r="E649">
            <v>240</v>
          </cell>
          <cell r="F649">
            <v>143</v>
          </cell>
          <cell r="G649">
            <v>105</v>
          </cell>
          <cell r="H649">
            <v>127</v>
          </cell>
          <cell r="I649">
            <v>136</v>
          </cell>
          <cell r="J649">
            <v>145</v>
          </cell>
          <cell r="K649">
            <v>78</v>
          </cell>
          <cell r="L649">
            <v>95</v>
          </cell>
          <cell r="M649">
            <v>294</v>
          </cell>
        </row>
        <row r="650">
          <cell r="A650">
            <v>5181296</v>
          </cell>
          <cell r="B650">
            <v>5114741</v>
          </cell>
          <cell r="C650">
            <v>4410</v>
          </cell>
          <cell r="D650">
            <v>33001562</v>
          </cell>
          <cell r="E650">
            <v>0</v>
          </cell>
          <cell r="F650">
            <v>0</v>
          </cell>
          <cell r="G650">
            <v>0</v>
          </cell>
          <cell r="H650">
            <v>0</v>
          </cell>
          <cell r="I650">
            <v>0</v>
          </cell>
          <cell r="J650">
            <v>0</v>
          </cell>
          <cell r="K650">
            <v>190</v>
          </cell>
          <cell r="L650">
            <v>30</v>
          </cell>
          <cell r="M650">
            <v>138</v>
          </cell>
        </row>
        <row r="651">
          <cell r="A651">
            <v>5181606</v>
          </cell>
          <cell r="B651">
            <v>5114896</v>
          </cell>
          <cell r="C651">
            <v>4410</v>
          </cell>
          <cell r="D651">
            <v>33001552</v>
          </cell>
          <cell r="E651">
            <v>178</v>
          </cell>
          <cell r="F651">
            <v>131</v>
          </cell>
          <cell r="G651">
            <v>162</v>
          </cell>
          <cell r="H651">
            <v>128</v>
          </cell>
          <cell r="I651">
            <v>156</v>
          </cell>
          <cell r="J651">
            <v>143</v>
          </cell>
          <cell r="K651">
            <v>131</v>
          </cell>
          <cell r="L651">
            <v>153</v>
          </cell>
          <cell r="M651">
            <v>99</v>
          </cell>
        </row>
        <row r="652">
          <cell r="A652">
            <v>5095496</v>
          </cell>
          <cell r="B652">
            <v>5071841</v>
          </cell>
          <cell r="C652">
            <v>4410</v>
          </cell>
          <cell r="D652">
            <v>31116243</v>
          </cell>
          <cell r="E652">
            <v>89</v>
          </cell>
          <cell r="F652">
            <v>65</v>
          </cell>
          <cell r="G652">
            <v>59</v>
          </cell>
          <cell r="H652">
            <v>53</v>
          </cell>
          <cell r="I652">
            <v>61</v>
          </cell>
          <cell r="J652">
            <v>66</v>
          </cell>
          <cell r="K652">
            <v>253</v>
          </cell>
          <cell r="L652">
            <v>233</v>
          </cell>
          <cell r="M652">
            <v>204</v>
          </cell>
        </row>
        <row r="653">
          <cell r="A653">
            <v>5181476</v>
          </cell>
          <cell r="B653">
            <v>5114831</v>
          </cell>
          <cell r="C653">
            <v>4410</v>
          </cell>
          <cell r="D653">
            <v>31991225</v>
          </cell>
          <cell r="E653">
            <v>225</v>
          </cell>
          <cell r="F653">
            <v>176</v>
          </cell>
          <cell r="G653">
            <v>155</v>
          </cell>
          <cell r="H653">
            <v>88</v>
          </cell>
          <cell r="I653">
            <v>170</v>
          </cell>
          <cell r="J653">
            <v>158</v>
          </cell>
          <cell r="K653">
            <v>165</v>
          </cell>
          <cell r="L653">
            <v>246</v>
          </cell>
          <cell r="M653">
            <v>227</v>
          </cell>
        </row>
        <row r="654">
          <cell r="A654">
            <v>5095536</v>
          </cell>
          <cell r="B654">
            <v>5071861</v>
          </cell>
          <cell r="C654">
            <v>4410</v>
          </cell>
          <cell r="D654">
            <v>3642153</v>
          </cell>
          <cell r="E654">
            <v>172</v>
          </cell>
          <cell r="F654">
            <v>143</v>
          </cell>
          <cell r="G654">
            <v>157</v>
          </cell>
          <cell r="H654">
            <v>149</v>
          </cell>
          <cell r="I654">
            <v>207</v>
          </cell>
          <cell r="J654">
            <v>189</v>
          </cell>
          <cell r="K654">
            <v>181</v>
          </cell>
          <cell r="L654">
            <v>191</v>
          </cell>
          <cell r="M654">
            <v>298</v>
          </cell>
        </row>
        <row r="655">
          <cell r="A655">
            <v>5095538</v>
          </cell>
          <cell r="B655">
            <v>5071862</v>
          </cell>
          <cell r="C655">
            <v>4410</v>
          </cell>
          <cell r="D655">
            <v>3642517</v>
          </cell>
          <cell r="E655">
            <v>172</v>
          </cell>
          <cell r="F655">
            <v>143</v>
          </cell>
          <cell r="G655">
            <v>157</v>
          </cell>
          <cell r="H655">
            <v>149</v>
          </cell>
          <cell r="I655">
            <v>207</v>
          </cell>
          <cell r="J655">
            <v>189</v>
          </cell>
          <cell r="K655">
            <v>181</v>
          </cell>
          <cell r="L655">
            <v>131</v>
          </cell>
          <cell r="M655">
            <v>142</v>
          </cell>
        </row>
        <row r="656">
          <cell r="A656">
            <v>5181432</v>
          </cell>
          <cell r="B656">
            <v>5114809</v>
          </cell>
          <cell r="C656">
            <v>4410</v>
          </cell>
          <cell r="D656">
            <v>3506182</v>
          </cell>
          <cell r="E656">
            <v>72</v>
          </cell>
          <cell r="F656">
            <v>74</v>
          </cell>
          <cell r="G656">
            <v>246</v>
          </cell>
          <cell r="H656">
            <v>162</v>
          </cell>
          <cell r="I656">
            <v>31</v>
          </cell>
          <cell r="J656">
            <v>92</v>
          </cell>
          <cell r="K656">
            <v>104</v>
          </cell>
          <cell r="L656">
            <v>100</v>
          </cell>
          <cell r="M656">
            <v>112</v>
          </cell>
        </row>
        <row r="657">
          <cell r="A657">
            <v>5173440</v>
          </cell>
          <cell r="B657">
            <v>5110813</v>
          </cell>
          <cell r="C657">
            <v>4410</v>
          </cell>
          <cell r="D657">
            <v>156305</v>
          </cell>
          <cell r="E657">
            <v>238</v>
          </cell>
          <cell r="F657">
            <v>176</v>
          </cell>
          <cell r="G657">
            <v>199</v>
          </cell>
          <cell r="H657">
            <v>220</v>
          </cell>
          <cell r="I657">
            <v>297</v>
          </cell>
          <cell r="J657">
            <v>363</v>
          </cell>
          <cell r="K657">
            <v>261</v>
          </cell>
          <cell r="L657">
            <v>219</v>
          </cell>
          <cell r="M657">
            <v>147</v>
          </cell>
        </row>
        <row r="658">
          <cell r="A658">
            <v>5173562</v>
          </cell>
          <cell r="B658">
            <v>5110874</v>
          </cell>
          <cell r="C658">
            <v>4410</v>
          </cell>
          <cell r="D658">
            <v>156268</v>
          </cell>
          <cell r="E658">
            <v>256</v>
          </cell>
          <cell r="F658">
            <v>207</v>
          </cell>
          <cell r="G658">
            <v>225</v>
          </cell>
          <cell r="H658">
            <v>223</v>
          </cell>
          <cell r="I658">
            <v>245</v>
          </cell>
          <cell r="J658">
            <v>219</v>
          </cell>
          <cell r="K658">
            <v>217</v>
          </cell>
          <cell r="L658">
            <v>221</v>
          </cell>
          <cell r="M658">
            <v>243</v>
          </cell>
        </row>
        <row r="659">
          <cell r="A659">
            <v>5173242</v>
          </cell>
          <cell r="B659">
            <v>5110714</v>
          </cell>
          <cell r="C659">
            <v>4410</v>
          </cell>
          <cell r="D659">
            <v>156202</v>
          </cell>
          <cell r="E659">
            <v>198</v>
          </cell>
          <cell r="F659">
            <v>186</v>
          </cell>
          <cell r="G659">
            <v>188</v>
          </cell>
          <cell r="H659">
            <v>178</v>
          </cell>
          <cell r="I659">
            <v>182</v>
          </cell>
          <cell r="J659">
            <v>172</v>
          </cell>
          <cell r="K659">
            <v>176</v>
          </cell>
          <cell r="L659">
            <v>168</v>
          </cell>
          <cell r="M659">
            <v>139</v>
          </cell>
        </row>
        <row r="660">
          <cell r="A660">
            <v>5173186</v>
          </cell>
          <cell r="B660">
            <v>5110686</v>
          </cell>
          <cell r="C660">
            <v>4410</v>
          </cell>
          <cell r="D660">
            <v>156244</v>
          </cell>
          <cell r="E660">
            <v>171</v>
          </cell>
          <cell r="F660">
            <v>149</v>
          </cell>
          <cell r="G660">
            <v>128</v>
          </cell>
          <cell r="H660">
            <v>141</v>
          </cell>
          <cell r="I660">
            <v>139</v>
          </cell>
          <cell r="J660">
            <v>123</v>
          </cell>
          <cell r="K660">
            <v>146</v>
          </cell>
          <cell r="L660">
            <v>134</v>
          </cell>
          <cell r="M660">
            <v>138</v>
          </cell>
        </row>
        <row r="661">
          <cell r="A661">
            <v>5181410</v>
          </cell>
          <cell r="B661">
            <v>5114798</v>
          </cell>
          <cell r="C661">
            <v>4410</v>
          </cell>
          <cell r="D661">
            <v>16005397</v>
          </cell>
          <cell r="E661">
            <v>430</v>
          </cell>
          <cell r="F661">
            <v>243</v>
          </cell>
          <cell r="G661">
            <v>248</v>
          </cell>
          <cell r="H661">
            <v>171</v>
          </cell>
          <cell r="I661">
            <v>216</v>
          </cell>
          <cell r="J661">
            <v>188</v>
          </cell>
          <cell r="K661">
            <v>241</v>
          </cell>
          <cell r="L661">
            <v>289</v>
          </cell>
          <cell r="M661">
            <v>384</v>
          </cell>
        </row>
        <row r="662">
          <cell r="A662">
            <v>5181314</v>
          </cell>
          <cell r="B662">
            <v>5114750</v>
          </cell>
          <cell r="C662">
            <v>4410</v>
          </cell>
          <cell r="D662">
            <v>10277319</v>
          </cell>
          <cell r="E662">
            <v>263</v>
          </cell>
          <cell r="F662">
            <v>578</v>
          </cell>
          <cell r="G662">
            <v>397</v>
          </cell>
          <cell r="H662">
            <v>155</v>
          </cell>
          <cell r="I662">
            <v>386</v>
          </cell>
          <cell r="J662">
            <v>358</v>
          </cell>
          <cell r="K662">
            <v>364</v>
          </cell>
          <cell r="L662">
            <v>351</v>
          </cell>
          <cell r="M662">
            <v>341</v>
          </cell>
        </row>
        <row r="663">
          <cell r="A663">
            <v>5181454</v>
          </cell>
          <cell r="B663">
            <v>5114820</v>
          </cell>
          <cell r="C663">
            <v>4410</v>
          </cell>
          <cell r="D663">
            <v>8669924</v>
          </cell>
          <cell r="E663">
            <v>144</v>
          </cell>
          <cell r="F663">
            <v>76</v>
          </cell>
          <cell r="G663">
            <v>177</v>
          </cell>
          <cell r="H663">
            <v>188</v>
          </cell>
          <cell r="I663">
            <v>39</v>
          </cell>
          <cell r="J663">
            <v>117</v>
          </cell>
          <cell r="K663">
            <v>126</v>
          </cell>
          <cell r="L663">
            <v>0</v>
          </cell>
          <cell r="M663">
            <v>286</v>
          </cell>
        </row>
        <row r="664">
          <cell r="A664">
            <v>5181304</v>
          </cell>
          <cell r="B664">
            <v>5114745</v>
          </cell>
          <cell r="C664">
            <v>4410</v>
          </cell>
          <cell r="D664">
            <v>7630648</v>
          </cell>
          <cell r="E664">
            <v>297</v>
          </cell>
          <cell r="F664">
            <v>195</v>
          </cell>
          <cell r="G664">
            <v>219</v>
          </cell>
          <cell r="H664">
            <v>273</v>
          </cell>
          <cell r="I664">
            <v>312</v>
          </cell>
          <cell r="J664">
            <v>271</v>
          </cell>
          <cell r="K664">
            <v>309</v>
          </cell>
          <cell r="L664">
            <v>286</v>
          </cell>
          <cell r="M664">
            <v>309</v>
          </cell>
        </row>
        <row r="665">
          <cell r="A665">
            <v>5173720</v>
          </cell>
          <cell r="B665">
            <v>5110953</v>
          </cell>
          <cell r="C665">
            <v>4410</v>
          </cell>
          <cell r="D665">
            <v>1618671</v>
          </cell>
          <cell r="E665">
            <v>252</v>
          </cell>
          <cell r="F665">
            <v>209</v>
          </cell>
          <cell r="G665">
            <v>230</v>
          </cell>
          <cell r="H665">
            <v>238</v>
          </cell>
          <cell r="I665">
            <v>258</v>
          </cell>
          <cell r="J665">
            <v>235</v>
          </cell>
          <cell r="K665">
            <v>238</v>
          </cell>
          <cell r="L665">
            <v>225</v>
          </cell>
          <cell r="M665">
            <v>315</v>
          </cell>
        </row>
        <row r="666">
          <cell r="A666">
            <v>5173702</v>
          </cell>
          <cell r="B666">
            <v>5110944</v>
          </cell>
          <cell r="C666">
            <v>4410</v>
          </cell>
          <cell r="D666">
            <v>1472654</v>
          </cell>
          <cell r="E666">
            <v>370</v>
          </cell>
          <cell r="F666">
            <v>244</v>
          </cell>
          <cell r="G666">
            <v>170</v>
          </cell>
          <cell r="H666">
            <v>254</v>
          </cell>
          <cell r="I666">
            <v>303</v>
          </cell>
          <cell r="J666">
            <v>264</v>
          </cell>
          <cell r="K666">
            <v>288</v>
          </cell>
          <cell r="L666">
            <v>280</v>
          </cell>
          <cell r="M666">
            <v>186</v>
          </cell>
        </row>
        <row r="667">
          <cell r="A667">
            <v>5173626</v>
          </cell>
          <cell r="B667">
            <v>5110906</v>
          </cell>
          <cell r="C667">
            <v>4410</v>
          </cell>
          <cell r="D667">
            <v>1691962</v>
          </cell>
          <cell r="E667">
            <v>389</v>
          </cell>
          <cell r="F667">
            <v>296</v>
          </cell>
          <cell r="G667">
            <v>280</v>
          </cell>
          <cell r="H667">
            <v>57</v>
          </cell>
          <cell r="I667">
            <v>81</v>
          </cell>
          <cell r="J667">
            <v>146</v>
          </cell>
          <cell r="K667">
            <v>153</v>
          </cell>
          <cell r="L667">
            <v>157</v>
          </cell>
          <cell r="M667">
            <v>203</v>
          </cell>
        </row>
        <row r="668">
          <cell r="A668">
            <v>5181582</v>
          </cell>
          <cell r="B668">
            <v>5114884</v>
          </cell>
          <cell r="C668">
            <v>4410</v>
          </cell>
          <cell r="D668">
            <v>1434947</v>
          </cell>
          <cell r="E668">
            <v>137</v>
          </cell>
          <cell r="F668">
            <v>172</v>
          </cell>
          <cell r="G668">
            <v>78</v>
          </cell>
          <cell r="H668">
            <v>79</v>
          </cell>
          <cell r="I668">
            <v>94</v>
          </cell>
          <cell r="J668">
            <v>88</v>
          </cell>
          <cell r="K668">
            <v>15</v>
          </cell>
          <cell r="L668">
            <v>6</v>
          </cell>
          <cell r="M668">
            <v>11</v>
          </cell>
        </row>
        <row r="669">
          <cell r="A669">
            <v>5181298</v>
          </cell>
          <cell r="B669">
            <v>5114742</v>
          </cell>
          <cell r="C669">
            <v>4410</v>
          </cell>
          <cell r="D669">
            <v>1836820</v>
          </cell>
          <cell r="E669">
            <v>96</v>
          </cell>
          <cell r="F669">
            <v>82</v>
          </cell>
          <cell r="G669">
            <v>80</v>
          </cell>
          <cell r="H669">
            <v>83</v>
          </cell>
          <cell r="I669">
            <v>105</v>
          </cell>
          <cell r="J669">
            <v>77</v>
          </cell>
          <cell r="K669">
            <v>116</v>
          </cell>
          <cell r="L669">
            <v>86</v>
          </cell>
          <cell r="M669">
            <v>105</v>
          </cell>
        </row>
        <row r="670">
          <cell r="A670">
            <v>5181376</v>
          </cell>
          <cell r="B670">
            <v>5114781</v>
          </cell>
          <cell r="C670">
            <v>4410</v>
          </cell>
          <cell r="D670">
            <v>1902077</v>
          </cell>
          <cell r="E670">
            <v>220</v>
          </cell>
          <cell r="F670">
            <v>164</v>
          </cell>
          <cell r="G670">
            <v>173</v>
          </cell>
          <cell r="H670">
            <v>189</v>
          </cell>
          <cell r="I670">
            <v>160</v>
          </cell>
          <cell r="J670">
            <v>161</v>
          </cell>
          <cell r="K670">
            <v>145</v>
          </cell>
          <cell r="L670">
            <v>170</v>
          </cell>
          <cell r="M670">
            <v>181</v>
          </cell>
        </row>
        <row r="671">
          <cell r="A671">
            <v>5181394</v>
          </cell>
          <cell r="B671">
            <v>5114790</v>
          </cell>
          <cell r="C671">
            <v>4410</v>
          </cell>
          <cell r="D671">
            <v>1891190</v>
          </cell>
          <cell r="E671">
            <v>332</v>
          </cell>
          <cell r="F671">
            <v>286</v>
          </cell>
          <cell r="G671">
            <v>301</v>
          </cell>
          <cell r="H671">
            <v>291</v>
          </cell>
          <cell r="I671">
            <v>335</v>
          </cell>
          <cell r="J671">
            <v>136</v>
          </cell>
          <cell r="K671">
            <v>313</v>
          </cell>
          <cell r="L671">
            <v>472</v>
          </cell>
          <cell r="M671">
            <v>262</v>
          </cell>
        </row>
        <row r="672">
          <cell r="A672">
            <v>5095534</v>
          </cell>
          <cell r="B672">
            <v>5071860</v>
          </cell>
          <cell r="C672">
            <v>4410</v>
          </cell>
          <cell r="D672">
            <v>1727781</v>
          </cell>
          <cell r="E672">
            <v>236</v>
          </cell>
          <cell r="F672">
            <v>192</v>
          </cell>
          <cell r="G672">
            <v>221</v>
          </cell>
          <cell r="H672">
            <v>217</v>
          </cell>
          <cell r="I672">
            <v>218</v>
          </cell>
          <cell r="J672">
            <v>196</v>
          </cell>
          <cell r="K672">
            <v>118</v>
          </cell>
          <cell r="L672">
            <v>168</v>
          </cell>
          <cell r="M672">
            <v>157</v>
          </cell>
        </row>
        <row r="673">
          <cell r="A673">
            <v>5173368</v>
          </cell>
          <cell r="B673">
            <v>5110777</v>
          </cell>
          <cell r="C673">
            <v>4410</v>
          </cell>
          <cell r="D673">
            <v>1730290</v>
          </cell>
          <cell r="E673">
            <v>159</v>
          </cell>
          <cell r="F673">
            <v>129</v>
          </cell>
          <cell r="G673">
            <v>146</v>
          </cell>
          <cell r="H673">
            <v>141</v>
          </cell>
          <cell r="I673">
            <v>142</v>
          </cell>
          <cell r="J673">
            <v>128</v>
          </cell>
          <cell r="K673">
            <v>140</v>
          </cell>
          <cell r="L673">
            <v>133</v>
          </cell>
          <cell r="M673">
            <v>113</v>
          </cell>
        </row>
        <row r="674">
          <cell r="A674">
            <v>5181560</v>
          </cell>
          <cell r="B674">
            <v>5114873</v>
          </cell>
          <cell r="C674">
            <v>4410</v>
          </cell>
          <cell r="D674">
            <v>1728889</v>
          </cell>
          <cell r="E674">
            <v>236</v>
          </cell>
          <cell r="F674">
            <v>192</v>
          </cell>
          <cell r="G674">
            <v>197</v>
          </cell>
          <cell r="H674">
            <v>188</v>
          </cell>
          <cell r="I674">
            <v>205</v>
          </cell>
          <cell r="J674">
            <v>224</v>
          </cell>
          <cell r="K674">
            <v>204</v>
          </cell>
          <cell r="L674">
            <v>165</v>
          </cell>
          <cell r="M674">
            <v>127</v>
          </cell>
        </row>
        <row r="675">
          <cell r="A675">
            <v>5173328</v>
          </cell>
          <cell r="B675">
            <v>5110757</v>
          </cell>
          <cell r="C675">
            <v>4410</v>
          </cell>
          <cell r="D675">
            <v>3730857</v>
          </cell>
          <cell r="E675">
            <v>161</v>
          </cell>
          <cell r="F675">
            <v>134</v>
          </cell>
          <cell r="G675">
            <v>280</v>
          </cell>
          <cell r="H675">
            <v>146</v>
          </cell>
          <cell r="I675">
            <v>157</v>
          </cell>
          <cell r="J675">
            <v>138</v>
          </cell>
          <cell r="K675">
            <v>144</v>
          </cell>
          <cell r="L675">
            <v>114</v>
          </cell>
          <cell r="M675">
            <v>137</v>
          </cell>
        </row>
        <row r="676">
          <cell r="A676">
            <v>5173404</v>
          </cell>
          <cell r="B676">
            <v>5110795</v>
          </cell>
          <cell r="C676">
            <v>4410</v>
          </cell>
          <cell r="D676">
            <v>6824296</v>
          </cell>
          <cell r="E676">
            <v>168</v>
          </cell>
          <cell r="F676">
            <v>161</v>
          </cell>
          <cell r="G676">
            <v>185</v>
          </cell>
          <cell r="H676">
            <v>144</v>
          </cell>
          <cell r="I676">
            <v>192</v>
          </cell>
          <cell r="J676">
            <v>156</v>
          </cell>
          <cell r="K676">
            <v>262</v>
          </cell>
          <cell r="L676">
            <v>172</v>
          </cell>
          <cell r="M676">
            <v>73</v>
          </cell>
        </row>
        <row r="677">
          <cell r="A677">
            <v>5173224</v>
          </cell>
          <cell r="B677">
            <v>5110705</v>
          </cell>
          <cell r="C677">
            <v>4410</v>
          </cell>
          <cell r="D677">
            <v>6822386</v>
          </cell>
          <cell r="E677">
            <v>140</v>
          </cell>
          <cell r="F677">
            <v>121</v>
          </cell>
          <cell r="G677">
            <v>121</v>
          </cell>
          <cell r="H677">
            <v>117</v>
          </cell>
          <cell r="I677">
            <v>128</v>
          </cell>
          <cell r="J677">
            <v>118</v>
          </cell>
          <cell r="K677">
            <v>126</v>
          </cell>
          <cell r="L677">
            <v>121</v>
          </cell>
          <cell r="M677">
            <v>136</v>
          </cell>
        </row>
        <row r="678">
          <cell r="A678">
            <v>5173422</v>
          </cell>
          <cell r="B678">
            <v>5110804</v>
          </cell>
          <cell r="C678">
            <v>4410</v>
          </cell>
          <cell r="D678">
            <v>6822495</v>
          </cell>
          <cell r="E678">
            <v>88</v>
          </cell>
          <cell r="F678">
            <v>77</v>
          </cell>
          <cell r="G678">
            <v>73</v>
          </cell>
          <cell r="H678">
            <v>78</v>
          </cell>
          <cell r="I678">
            <v>75</v>
          </cell>
          <cell r="J678">
            <v>67</v>
          </cell>
          <cell r="K678">
            <v>78</v>
          </cell>
          <cell r="L678">
            <v>72</v>
          </cell>
          <cell r="M678">
            <v>94</v>
          </cell>
        </row>
        <row r="679">
          <cell r="A679">
            <v>5173264</v>
          </cell>
          <cell r="B679">
            <v>5110725</v>
          </cell>
          <cell r="C679">
            <v>4410</v>
          </cell>
          <cell r="D679">
            <v>3726357</v>
          </cell>
          <cell r="E679">
            <v>197</v>
          </cell>
          <cell r="F679">
            <v>160</v>
          </cell>
          <cell r="G679">
            <v>172</v>
          </cell>
          <cell r="H679">
            <v>171</v>
          </cell>
          <cell r="I679">
            <v>181</v>
          </cell>
          <cell r="J679">
            <v>154</v>
          </cell>
          <cell r="K679">
            <v>166</v>
          </cell>
          <cell r="L679">
            <v>181</v>
          </cell>
          <cell r="M679">
            <v>197</v>
          </cell>
        </row>
        <row r="680">
          <cell r="A680">
            <v>5173688</v>
          </cell>
          <cell r="B680">
            <v>5110937</v>
          </cell>
          <cell r="C680">
            <v>4410</v>
          </cell>
          <cell r="D680">
            <v>1751188</v>
          </cell>
          <cell r="E680">
            <v>280</v>
          </cell>
          <cell r="F680">
            <v>259</v>
          </cell>
          <cell r="G680">
            <v>246</v>
          </cell>
          <cell r="H680">
            <v>267</v>
          </cell>
          <cell r="I680">
            <v>280</v>
          </cell>
          <cell r="J680">
            <v>247</v>
          </cell>
          <cell r="K680">
            <v>256</v>
          </cell>
          <cell r="L680">
            <v>252</v>
          </cell>
          <cell r="M680">
            <v>260</v>
          </cell>
        </row>
        <row r="681">
          <cell r="A681">
            <v>5173204</v>
          </cell>
          <cell r="B681">
            <v>5110695</v>
          </cell>
          <cell r="C681">
            <v>4410</v>
          </cell>
          <cell r="D681">
            <v>6823792</v>
          </cell>
          <cell r="E681">
            <v>235</v>
          </cell>
          <cell r="F681">
            <v>218</v>
          </cell>
          <cell r="G681">
            <v>205</v>
          </cell>
          <cell r="H681">
            <v>205</v>
          </cell>
          <cell r="I681">
            <v>189</v>
          </cell>
          <cell r="J681">
            <v>175</v>
          </cell>
          <cell r="K681">
            <v>193</v>
          </cell>
          <cell r="L681">
            <v>183</v>
          </cell>
          <cell r="M681">
            <v>219</v>
          </cell>
        </row>
        <row r="682">
          <cell r="A682">
            <v>5173386</v>
          </cell>
          <cell r="B682">
            <v>5110786</v>
          </cell>
          <cell r="C682">
            <v>4410</v>
          </cell>
          <cell r="D682">
            <v>3730277</v>
          </cell>
          <cell r="E682">
            <v>138</v>
          </cell>
          <cell r="F682">
            <v>117</v>
          </cell>
          <cell r="G682">
            <v>127</v>
          </cell>
          <cell r="H682">
            <v>123</v>
          </cell>
          <cell r="I682">
            <v>130</v>
          </cell>
          <cell r="J682">
            <v>121</v>
          </cell>
          <cell r="K682">
            <v>129</v>
          </cell>
          <cell r="L682">
            <v>117</v>
          </cell>
          <cell r="M682">
            <v>127</v>
          </cell>
        </row>
        <row r="683">
          <cell r="A683">
            <v>5173346</v>
          </cell>
          <cell r="B683">
            <v>5110766</v>
          </cell>
          <cell r="C683">
            <v>4410</v>
          </cell>
          <cell r="D683">
            <v>3729336</v>
          </cell>
          <cell r="E683">
            <v>166</v>
          </cell>
          <cell r="F683">
            <v>149</v>
          </cell>
          <cell r="G683">
            <v>147</v>
          </cell>
          <cell r="H683">
            <v>146</v>
          </cell>
          <cell r="I683">
            <v>149</v>
          </cell>
          <cell r="J683">
            <v>147</v>
          </cell>
          <cell r="K683">
            <v>155</v>
          </cell>
          <cell r="L683">
            <v>140</v>
          </cell>
          <cell r="M683">
            <v>173</v>
          </cell>
        </row>
        <row r="684">
          <cell r="A684">
            <v>5173306</v>
          </cell>
          <cell r="B684">
            <v>5110746</v>
          </cell>
          <cell r="C684">
            <v>4410</v>
          </cell>
          <cell r="D684">
            <v>1753006</v>
          </cell>
          <cell r="E684">
            <v>185</v>
          </cell>
          <cell r="F684">
            <v>105</v>
          </cell>
          <cell r="G684">
            <v>159</v>
          </cell>
          <cell r="H684">
            <v>126</v>
          </cell>
          <cell r="I684">
            <v>185</v>
          </cell>
          <cell r="J684">
            <v>209</v>
          </cell>
          <cell r="K684">
            <v>199</v>
          </cell>
          <cell r="L684">
            <v>180</v>
          </cell>
          <cell r="M684">
            <v>174</v>
          </cell>
        </row>
        <row r="685">
          <cell r="A685">
            <v>5173604</v>
          </cell>
          <cell r="B685">
            <v>5110895</v>
          </cell>
          <cell r="C685">
            <v>4410</v>
          </cell>
          <cell r="D685">
            <v>6821606</v>
          </cell>
          <cell r="E685">
            <v>178</v>
          </cell>
          <cell r="F685">
            <v>160</v>
          </cell>
          <cell r="G685">
            <v>169</v>
          </cell>
          <cell r="H685">
            <v>65</v>
          </cell>
          <cell r="I685">
            <v>201</v>
          </cell>
          <cell r="J685">
            <v>84</v>
          </cell>
          <cell r="K685">
            <v>147</v>
          </cell>
          <cell r="L685">
            <v>140</v>
          </cell>
          <cell r="M685">
            <v>151</v>
          </cell>
        </row>
        <row r="686">
          <cell r="A686">
            <v>5173738</v>
          </cell>
          <cell r="B686">
            <v>5110962</v>
          </cell>
          <cell r="C686">
            <v>4410</v>
          </cell>
          <cell r="D686">
            <v>6822901</v>
          </cell>
          <cell r="E686">
            <v>153</v>
          </cell>
          <cell r="F686">
            <v>130</v>
          </cell>
          <cell r="G686">
            <v>156</v>
          </cell>
          <cell r="H686">
            <v>148</v>
          </cell>
          <cell r="I686">
            <v>154</v>
          </cell>
          <cell r="J686">
            <v>145</v>
          </cell>
          <cell r="K686">
            <v>128</v>
          </cell>
          <cell r="L686">
            <v>183</v>
          </cell>
          <cell r="M686">
            <v>205</v>
          </cell>
        </row>
        <row r="687">
          <cell r="A687">
            <v>5173760</v>
          </cell>
          <cell r="B687">
            <v>5110973</v>
          </cell>
          <cell r="C687">
            <v>4410</v>
          </cell>
          <cell r="D687">
            <v>6822887</v>
          </cell>
          <cell r="E687">
            <v>219</v>
          </cell>
          <cell r="F687">
            <v>185</v>
          </cell>
          <cell r="G687">
            <v>157</v>
          </cell>
          <cell r="H687">
            <v>45</v>
          </cell>
          <cell r="I687">
            <v>33</v>
          </cell>
          <cell r="J687">
            <v>140</v>
          </cell>
          <cell r="K687">
            <v>153</v>
          </cell>
          <cell r="L687">
            <v>151</v>
          </cell>
          <cell r="M687">
            <v>156</v>
          </cell>
        </row>
        <row r="688">
          <cell r="A688">
            <v>5181692</v>
          </cell>
          <cell r="B688">
            <v>5114939</v>
          </cell>
          <cell r="C688">
            <v>4410</v>
          </cell>
          <cell r="D688">
            <v>3365973</v>
          </cell>
          <cell r="E688">
            <v>124</v>
          </cell>
          <cell r="F688">
            <v>99</v>
          </cell>
          <cell r="G688">
            <v>100</v>
          </cell>
          <cell r="H688">
            <v>93</v>
          </cell>
          <cell r="I688">
            <v>120</v>
          </cell>
          <cell r="J688">
            <v>113</v>
          </cell>
          <cell r="K688">
            <v>95</v>
          </cell>
          <cell r="L688">
            <v>89</v>
          </cell>
          <cell r="M688">
            <v>111</v>
          </cell>
        </row>
        <row r="689">
          <cell r="A689">
            <v>5181626</v>
          </cell>
          <cell r="B689">
            <v>5114906</v>
          </cell>
          <cell r="C689">
            <v>4410</v>
          </cell>
          <cell r="D689">
            <v>3306002</v>
          </cell>
          <cell r="E689">
            <v>210</v>
          </cell>
          <cell r="F689">
            <v>161</v>
          </cell>
          <cell r="G689">
            <v>176</v>
          </cell>
          <cell r="H689">
            <v>165</v>
          </cell>
          <cell r="I689">
            <v>184</v>
          </cell>
          <cell r="J689">
            <v>137</v>
          </cell>
          <cell r="K689">
            <v>142</v>
          </cell>
          <cell r="L689">
            <v>139</v>
          </cell>
          <cell r="M689">
            <v>144</v>
          </cell>
        </row>
        <row r="690">
          <cell r="A690">
            <v>5181496</v>
          </cell>
          <cell r="B690">
            <v>5114841</v>
          </cell>
          <cell r="C690">
            <v>4410</v>
          </cell>
          <cell r="D690">
            <v>2181128</v>
          </cell>
          <cell r="E690">
            <v>346</v>
          </cell>
          <cell r="F690">
            <v>280</v>
          </cell>
          <cell r="G690">
            <v>190</v>
          </cell>
          <cell r="H690">
            <v>169</v>
          </cell>
          <cell r="I690">
            <v>169</v>
          </cell>
          <cell r="J690">
            <v>159</v>
          </cell>
          <cell r="K690">
            <v>153</v>
          </cell>
          <cell r="L690">
            <v>146</v>
          </cell>
          <cell r="M690">
            <v>171</v>
          </cell>
        </row>
        <row r="691">
          <cell r="A691">
            <v>5173460</v>
          </cell>
          <cell r="B691">
            <v>5110823</v>
          </cell>
          <cell r="C691">
            <v>4410</v>
          </cell>
          <cell r="D691">
            <v>7314690</v>
          </cell>
          <cell r="E691">
            <v>74</v>
          </cell>
          <cell r="F691">
            <v>108</v>
          </cell>
          <cell r="G691">
            <v>90</v>
          </cell>
          <cell r="H691">
            <v>60</v>
          </cell>
          <cell r="I691">
            <v>47</v>
          </cell>
          <cell r="J691">
            <v>35</v>
          </cell>
          <cell r="K691">
            <v>69</v>
          </cell>
          <cell r="L691">
            <v>88</v>
          </cell>
          <cell r="M691">
            <v>80</v>
          </cell>
        </row>
        <row r="692">
          <cell r="A692">
            <v>5173174</v>
          </cell>
          <cell r="B692">
            <v>5110680</v>
          </cell>
          <cell r="C692">
            <v>4410</v>
          </cell>
          <cell r="D692">
            <v>7299924</v>
          </cell>
          <cell r="E692">
            <v>503</v>
          </cell>
          <cell r="F692">
            <v>341</v>
          </cell>
          <cell r="G692">
            <v>349</v>
          </cell>
          <cell r="H692">
            <v>303</v>
          </cell>
          <cell r="I692">
            <v>360</v>
          </cell>
          <cell r="J692">
            <v>287</v>
          </cell>
          <cell r="K692">
            <v>657</v>
          </cell>
          <cell r="L692">
            <v>621</v>
          </cell>
          <cell r="M692">
            <v>678</v>
          </cell>
        </row>
        <row r="693">
          <cell r="A693">
            <v>5173584</v>
          </cell>
          <cell r="B693">
            <v>5110885</v>
          </cell>
          <cell r="C693">
            <v>4410</v>
          </cell>
          <cell r="D693">
            <v>7117917</v>
          </cell>
          <cell r="E693">
            <v>125</v>
          </cell>
          <cell r="F693">
            <v>119</v>
          </cell>
          <cell r="G693">
            <v>136</v>
          </cell>
          <cell r="H693">
            <v>133</v>
          </cell>
          <cell r="I693">
            <v>147</v>
          </cell>
          <cell r="J693">
            <v>136</v>
          </cell>
          <cell r="K693">
            <v>153</v>
          </cell>
          <cell r="L693">
            <v>137</v>
          </cell>
          <cell r="M693">
            <v>144</v>
          </cell>
        </row>
        <row r="694">
          <cell r="A694">
            <v>5173648</v>
          </cell>
          <cell r="B694">
            <v>5110917</v>
          </cell>
          <cell r="C694">
            <v>4410</v>
          </cell>
          <cell r="D694">
            <v>7728031</v>
          </cell>
          <cell r="E694">
            <v>183</v>
          </cell>
          <cell r="F694">
            <v>157</v>
          </cell>
          <cell r="G694">
            <v>157</v>
          </cell>
          <cell r="H694">
            <v>170</v>
          </cell>
          <cell r="I694">
            <v>186</v>
          </cell>
          <cell r="J694">
            <v>167</v>
          </cell>
          <cell r="K694">
            <v>167</v>
          </cell>
          <cell r="L694">
            <v>170</v>
          </cell>
          <cell r="M694">
            <v>193</v>
          </cell>
        </row>
        <row r="695">
          <cell r="A695">
            <v>5181670</v>
          </cell>
          <cell r="B695">
            <v>5114928</v>
          </cell>
          <cell r="C695">
            <v>4410</v>
          </cell>
          <cell r="D695">
            <v>442302</v>
          </cell>
          <cell r="E695">
            <v>179</v>
          </cell>
          <cell r="F695">
            <v>7</v>
          </cell>
          <cell r="G695">
            <v>342</v>
          </cell>
          <cell r="H695">
            <v>208</v>
          </cell>
          <cell r="I695">
            <v>229</v>
          </cell>
          <cell r="J695">
            <v>209</v>
          </cell>
          <cell r="K695">
            <v>227</v>
          </cell>
          <cell r="L695">
            <v>218</v>
          </cell>
          <cell r="M695">
            <v>230</v>
          </cell>
        </row>
        <row r="696">
          <cell r="A696">
            <v>5181290</v>
          </cell>
          <cell r="B696">
            <v>5114738</v>
          </cell>
          <cell r="C696">
            <v>4410</v>
          </cell>
          <cell r="D696">
            <v>4172304</v>
          </cell>
          <cell r="E696">
            <v>202</v>
          </cell>
          <cell r="F696">
            <v>208</v>
          </cell>
          <cell r="G696">
            <v>246</v>
          </cell>
          <cell r="H696">
            <v>233</v>
          </cell>
          <cell r="I696">
            <v>260</v>
          </cell>
          <cell r="J696">
            <v>243</v>
          </cell>
          <cell r="K696">
            <v>303</v>
          </cell>
          <cell r="L696">
            <v>286</v>
          </cell>
          <cell r="M696">
            <v>317</v>
          </cell>
        </row>
        <row r="697">
          <cell r="A697">
            <v>5182094</v>
          </cell>
          <cell r="B697">
            <v>5115140</v>
          </cell>
          <cell r="C697">
            <v>4410</v>
          </cell>
          <cell r="E697">
            <v>303</v>
          </cell>
          <cell r="F697">
            <v>266</v>
          </cell>
          <cell r="G697">
            <v>254</v>
          </cell>
          <cell r="H697">
            <v>225</v>
          </cell>
          <cell r="I697">
            <v>295</v>
          </cell>
          <cell r="J697">
            <v>257</v>
          </cell>
          <cell r="K697">
            <v>272</v>
          </cell>
          <cell r="L697">
            <v>245</v>
          </cell>
          <cell r="M697">
            <v>262</v>
          </cell>
        </row>
        <row r="698">
          <cell r="A698">
            <v>5181862</v>
          </cell>
          <cell r="B698">
            <v>5115024</v>
          </cell>
          <cell r="C698">
            <v>4410</v>
          </cell>
          <cell r="E698">
            <v>172</v>
          </cell>
          <cell r="F698">
            <v>152</v>
          </cell>
          <cell r="G698">
            <v>148</v>
          </cell>
          <cell r="H698">
            <v>144</v>
          </cell>
          <cell r="I698">
            <v>213</v>
          </cell>
          <cell r="J698">
            <v>183</v>
          </cell>
          <cell r="K698">
            <v>193</v>
          </cell>
          <cell r="L698">
            <v>172</v>
          </cell>
          <cell r="M698">
            <v>184</v>
          </cell>
        </row>
        <row r="699">
          <cell r="A699">
            <v>5172472</v>
          </cell>
          <cell r="B699">
            <v>5110329</v>
          </cell>
          <cell r="C699">
            <v>4410</v>
          </cell>
          <cell r="E699">
            <v>233</v>
          </cell>
          <cell r="F699">
            <v>206</v>
          </cell>
          <cell r="G699">
            <v>200</v>
          </cell>
          <cell r="H699">
            <v>189</v>
          </cell>
          <cell r="I699">
            <v>273</v>
          </cell>
          <cell r="J699">
            <v>237</v>
          </cell>
          <cell r="K699">
            <v>251</v>
          </cell>
          <cell r="L699">
            <v>224</v>
          </cell>
          <cell r="M699">
            <v>242</v>
          </cell>
        </row>
        <row r="700">
          <cell r="A700">
            <v>5172642</v>
          </cell>
          <cell r="B700">
            <v>5110414</v>
          </cell>
          <cell r="C700">
            <v>4410</v>
          </cell>
          <cell r="D700">
            <v>33001415</v>
          </cell>
          <cell r="E700">
            <v>371</v>
          </cell>
          <cell r="F700">
            <v>261</v>
          </cell>
          <cell r="G700">
            <v>160</v>
          </cell>
          <cell r="H700">
            <v>2926</v>
          </cell>
          <cell r="I700">
            <v>281</v>
          </cell>
          <cell r="J700">
            <v>190</v>
          </cell>
          <cell r="K700">
            <v>478</v>
          </cell>
          <cell r="L700">
            <v>217</v>
          </cell>
          <cell r="M700">
            <v>302</v>
          </cell>
        </row>
        <row r="701">
          <cell r="A701">
            <v>5182318</v>
          </cell>
          <cell r="B701">
            <v>5115252</v>
          </cell>
          <cell r="C701">
            <v>4410</v>
          </cell>
          <cell r="D701">
            <v>33001547</v>
          </cell>
          <cell r="E701">
            <v>195</v>
          </cell>
          <cell r="F701">
            <v>4</v>
          </cell>
          <cell r="G701">
            <v>296</v>
          </cell>
          <cell r="H701">
            <v>116</v>
          </cell>
          <cell r="I701">
            <v>135</v>
          </cell>
          <cell r="J701">
            <v>189</v>
          </cell>
          <cell r="K701">
            <v>293</v>
          </cell>
          <cell r="L701">
            <v>256</v>
          </cell>
          <cell r="M701">
            <v>223</v>
          </cell>
        </row>
        <row r="702">
          <cell r="A702">
            <v>5172620</v>
          </cell>
          <cell r="B702">
            <v>5110403</v>
          </cell>
          <cell r="C702">
            <v>4410</v>
          </cell>
          <cell r="D702">
            <v>33001585</v>
          </cell>
          <cell r="E702">
            <v>306</v>
          </cell>
          <cell r="F702">
            <v>317</v>
          </cell>
          <cell r="G702">
            <v>141</v>
          </cell>
          <cell r="H702">
            <v>277</v>
          </cell>
          <cell r="I702">
            <v>284</v>
          </cell>
          <cell r="J702">
            <v>85</v>
          </cell>
          <cell r="K702">
            <v>79</v>
          </cell>
          <cell r="L702">
            <v>83</v>
          </cell>
          <cell r="M702">
            <v>161</v>
          </cell>
        </row>
        <row r="703">
          <cell r="A703">
            <v>5172560</v>
          </cell>
          <cell r="B703">
            <v>5110373</v>
          </cell>
          <cell r="C703">
            <v>4410</v>
          </cell>
          <cell r="D703">
            <v>33001174</v>
          </cell>
          <cell r="E703">
            <v>172</v>
          </cell>
          <cell r="F703">
            <v>152</v>
          </cell>
          <cell r="G703">
            <v>148</v>
          </cell>
          <cell r="H703">
            <v>144</v>
          </cell>
          <cell r="I703">
            <v>213</v>
          </cell>
          <cell r="J703">
            <v>226</v>
          </cell>
          <cell r="K703">
            <v>236</v>
          </cell>
          <cell r="L703">
            <v>253</v>
          </cell>
          <cell r="M703">
            <v>207</v>
          </cell>
        </row>
        <row r="704">
          <cell r="A704">
            <v>5182198</v>
          </cell>
          <cell r="B704">
            <v>5115192</v>
          </cell>
          <cell r="C704">
            <v>4410</v>
          </cell>
          <cell r="D704">
            <v>33001678</v>
          </cell>
          <cell r="E704">
            <v>263</v>
          </cell>
          <cell r="F704">
            <v>246</v>
          </cell>
          <cell r="G704">
            <v>244</v>
          </cell>
          <cell r="H704">
            <v>218</v>
          </cell>
          <cell r="I704">
            <v>230</v>
          </cell>
          <cell r="J704">
            <v>223</v>
          </cell>
          <cell r="K704">
            <v>235</v>
          </cell>
          <cell r="L704">
            <v>225</v>
          </cell>
          <cell r="M704">
            <v>233</v>
          </cell>
        </row>
        <row r="705">
          <cell r="A705">
            <v>5182222</v>
          </cell>
          <cell r="B705">
            <v>5115204</v>
          </cell>
          <cell r="C705">
            <v>4410</v>
          </cell>
          <cell r="D705">
            <v>33001590</v>
          </cell>
          <cell r="E705">
            <v>225</v>
          </cell>
          <cell r="F705">
            <v>207</v>
          </cell>
          <cell r="G705">
            <v>217</v>
          </cell>
          <cell r="H705">
            <v>199</v>
          </cell>
          <cell r="I705">
            <v>194</v>
          </cell>
          <cell r="J705">
            <v>175</v>
          </cell>
          <cell r="K705">
            <v>185</v>
          </cell>
          <cell r="L705">
            <v>169</v>
          </cell>
          <cell r="M705">
            <v>193</v>
          </cell>
        </row>
        <row r="706">
          <cell r="A706">
            <v>5182128</v>
          </cell>
          <cell r="B706">
            <v>5115157</v>
          </cell>
          <cell r="C706">
            <v>4410</v>
          </cell>
          <cell r="D706">
            <v>31993646</v>
          </cell>
          <cell r="E706">
            <v>256</v>
          </cell>
          <cell r="F706">
            <v>229</v>
          </cell>
          <cell r="G706">
            <v>221</v>
          </cell>
          <cell r="H706">
            <v>327</v>
          </cell>
          <cell r="I706">
            <v>253</v>
          </cell>
          <cell r="J706">
            <v>167</v>
          </cell>
          <cell r="K706">
            <v>167</v>
          </cell>
          <cell r="L706">
            <v>157</v>
          </cell>
          <cell r="M706">
            <v>354</v>
          </cell>
        </row>
        <row r="707">
          <cell r="A707">
            <v>5182010</v>
          </cell>
          <cell r="B707">
            <v>5115098</v>
          </cell>
          <cell r="C707">
            <v>4410</v>
          </cell>
          <cell r="D707">
            <v>33001793</v>
          </cell>
          <cell r="E707">
            <v>153</v>
          </cell>
          <cell r="F707">
            <v>102</v>
          </cell>
          <cell r="G707">
            <v>75</v>
          </cell>
          <cell r="H707">
            <v>84</v>
          </cell>
          <cell r="I707">
            <v>101</v>
          </cell>
          <cell r="J707">
            <v>101</v>
          </cell>
          <cell r="K707">
            <v>31</v>
          </cell>
          <cell r="L707">
            <v>77</v>
          </cell>
          <cell r="M707">
            <v>79</v>
          </cell>
        </row>
        <row r="708">
          <cell r="A708">
            <v>5172982</v>
          </cell>
          <cell r="B708">
            <v>5110584</v>
          </cell>
          <cell r="C708">
            <v>4410</v>
          </cell>
          <cell r="D708">
            <v>31993631</v>
          </cell>
          <cell r="E708">
            <v>241</v>
          </cell>
          <cell r="F708">
            <v>200</v>
          </cell>
          <cell r="G708">
            <v>199</v>
          </cell>
          <cell r="H708">
            <v>270</v>
          </cell>
          <cell r="I708">
            <v>179</v>
          </cell>
          <cell r="J708">
            <v>284</v>
          </cell>
          <cell r="K708">
            <v>304</v>
          </cell>
          <cell r="L708">
            <v>322</v>
          </cell>
          <cell r="M708">
            <v>264</v>
          </cell>
        </row>
        <row r="709">
          <cell r="A709">
            <v>5181948</v>
          </cell>
          <cell r="B709">
            <v>5115067</v>
          </cell>
          <cell r="C709">
            <v>4410</v>
          </cell>
          <cell r="D709">
            <v>2065978</v>
          </cell>
          <cell r="E709">
            <v>364</v>
          </cell>
          <cell r="F709">
            <v>191</v>
          </cell>
          <cell r="G709">
            <v>294</v>
          </cell>
          <cell r="H709">
            <v>322</v>
          </cell>
          <cell r="I709">
            <v>139</v>
          </cell>
          <cell r="J709">
            <v>199</v>
          </cell>
          <cell r="K709">
            <v>203</v>
          </cell>
          <cell r="L709">
            <v>210</v>
          </cell>
          <cell r="M709">
            <v>176</v>
          </cell>
        </row>
        <row r="710">
          <cell r="A710">
            <v>5172580</v>
          </cell>
          <cell r="B710">
            <v>5110383</v>
          </cell>
          <cell r="C710">
            <v>4410</v>
          </cell>
          <cell r="D710">
            <v>31116237</v>
          </cell>
          <cell r="E710">
            <v>135</v>
          </cell>
          <cell r="F710">
            <v>131</v>
          </cell>
          <cell r="G710">
            <v>122</v>
          </cell>
          <cell r="H710">
            <v>135</v>
          </cell>
          <cell r="I710">
            <v>155</v>
          </cell>
          <cell r="J710">
            <v>172</v>
          </cell>
          <cell r="K710">
            <v>165</v>
          </cell>
          <cell r="L710">
            <v>162</v>
          </cell>
          <cell r="M710">
            <v>211</v>
          </cell>
        </row>
        <row r="711">
          <cell r="A711">
            <v>5173116</v>
          </cell>
          <cell r="B711">
            <v>5110651</v>
          </cell>
          <cell r="C711">
            <v>4410</v>
          </cell>
          <cell r="D711">
            <v>31116238</v>
          </cell>
          <cell r="E711">
            <v>208</v>
          </cell>
          <cell r="F711">
            <v>236</v>
          </cell>
          <cell r="G711">
            <v>215</v>
          </cell>
          <cell r="H711">
            <v>176</v>
          </cell>
          <cell r="I711">
            <v>85</v>
          </cell>
          <cell r="J711">
            <v>161</v>
          </cell>
          <cell r="K711">
            <v>189</v>
          </cell>
          <cell r="L711">
            <v>200</v>
          </cell>
          <cell r="M711">
            <v>205</v>
          </cell>
        </row>
        <row r="712">
          <cell r="A712">
            <v>5181884</v>
          </cell>
          <cell r="B712">
            <v>5115035</v>
          </cell>
          <cell r="C712">
            <v>4410</v>
          </cell>
          <cell r="D712">
            <v>31116239</v>
          </cell>
          <cell r="E712">
            <v>172</v>
          </cell>
          <cell r="F712">
            <v>152</v>
          </cell>
          <cell r="G712">
            <v>302</v>
          </cell>
          <cell r="H712">
            <v>131</v>
          </cell>
          <cell r="I712">
            <v>276</v>
          </cell>
          <cell r="J712">
            <v>46</v>
          </cell>
          <cell r="K712">
            <v>12</v>
          </cell>
          <cell r="L712">
            <v>86</v>
          </cell>
          <cell r="M712">
            <v>88</v>
          </cell>
        </row>
        <row r="713">
          <cell r="A713">
            <v>5172942</v>
          </cell>
          <cell r="B713">
            <v>5110564</v>
          </cell>
          <cell r="C713">
            <v>4410</v>
          </cell>
          <cell r="D713">
            <v>31116245</v>
          </cell>
          <cell r="E713">
            <v>239</v>
          </cell>
          <cell r="F713">
            <v>213</v>
          </cell>
          <cell r="G713">
            <v>205</v>
          </cell>
          <cell r="H713">
            <v>182</v>
          </cell>
          <cell r="I713">
            <v>238</v>
          </cell>
          <cell r="J713">
            <v>256</v>
          </cell>
          <cell r="K713">
            <v>222</v>
          </cell>
          <cell r="L713">
            <v>169</v>
          </cell>
          <cell r="M713">
            <v>189</v>
          </cell>
        </row>
        <row r="714">
          <cell r="A714">
            <v>5172796</v>
          </cell>
          <cell r="B714">
            <v>5110491</v>
          </cell>
          <cell r="C714">
            <v>4410</v>
          </cell>
          <cell r="D714">
            <v>31116246</v>
          </cell>
          <cell r="E714">
            <v>233</v>
          </cell>
          <cell r="F714">
            <v>206</v>
          </cell>
          <cell r="G714">
            <v>200</v>
          </cell>
          <cell r="H714">
            <v>189</v>
          </cell>
          <cell r="I714">
            <v>273</v>
          </cell>
          <cell r="J714">
            <v>584</v>
          </cell>
          <cell r="K714">
            <v>740</v>
          </cell>
          <cell r="L714">
            <v>227</v>
          </cell>
          <cell r="M714">
            <v>363</v>
          </cell>
        </row>
        <row r="715">
          <cell r="A715">
            <v>5172860</v>
          </cell>
          <cell r="B715">
            <v>5110523</v>
          </cell>
          <cell r="C715">
            <v>4410</v>
          </cell>
          <cell r="D715">
            <v>31116248</v>
          </cell>
          <cell r="E715">
            <v>46</v>
          </cell>
          <cell r="F715">
            <v>88</v>
          </cell>
          <cell r="G715">
            <v>48</v>
          </cell>
          <cell r="H715">
            <v>49</v>
          </cell>
          <cell r="I715">
            <v>0</v>
          </cell>
          <cell r="J715">
            <v>78</v>
          </cell>
          <cell r="K715">
            <v>93</v>
          </cell>
          <cell r="L715">
            <v>89</v>
          </cell>
          <cell r="M715">
            <v>106</v>
          </cell>
        </row>
        <row r="716">
          <cell r="A716">
            <v>5182298</v>
          </cell>
          <cell r="B716">
            <v>5115242</v>
          </cell>
          <cell r="C716">
            <v>4410</v>
          </cell>
          <cell r="D716">
            <v>31988115</v>
          </cell>
          <cell r="E716">
            <v>60</v>
          </cell>
          <cell r="F716">
            <v>10</v>
          </cell>
          <cell r="G716">
            <v>132</v>
          </cell>
          <cell r="H716">
            <v>67</v>
          </cell>
          <cell r="I716">
            <v>75</v>
          </cell>
          <cell r="J716">
            <v>126</v>
          </cell>
          <cell r="K716">
            <v>160</v>
          </cell>
          <cell r="L716">
            <v>160</v>
          </cell>
          <cell r="M716">
            <v>176</v>
          </cell>
        </row>
        <row r="717">
          <cell r="A717">
            <v>5182276</v>
          </cell>
          <cell r="B717">
            <v>5115231</v>
          </cell>
          <cell r="C717">
            <v>4410</v>
          </cell>
          <cell r="D717">
            <v>31981290</v>
          </cell>
          <cell r="E717">
            <v>195</v>
          </cell>
          <cell r="F717">
            <v>163</v>
          </cell>
          <cell r="G717">
            <v>168</v>
          </cell>
          <cell r="H717">
            <v>160</v>
          </cell>
          <cell r="I717">
            <v>174</v>
          </cell>
          <cell r="J717">
            <v>222</v>
          </cell>
          <cell r="K717">
            <v>252</v>
          </cell>
          <cell r="L717">
            <v>248</v>
          </cell>
          <cell r="M717">
            <v>269</v>
          </cell>
        </row>
        <row r="718">
          <cell r="A718">
            <v>5172962</v>
          </cell>
          <cell r="B718">
            <v>5110574</v>
          </cell>
          <cell r="C718">
            <v>4410</v>
          </cell>
          <cell r="D718">
            <v>3519531</v>
          </cell>
          <cell r="E718">
            <v>0</v>
          </cell>
          <cell r="F718">
            <v>77</v>
          </cell>
          <cell r="G718">
            <v>0</v>
          </cell>
          <cell r="H718">
            <v>0</v>
          </cell>
          <cell r="I718">
            <v>553</v>
          </cell>
          <cell r="J718">
            <v>452</v>
          </cell>
          <cell r="K718">
            <v>301</v>
          </cell>
          <cell r="L718">
            <v>273</v>
          </cell>
          <cell r="M718">
            <v>174</v>
          </cell>
        </row>
        <row r="719">
          <cell r="A719">
            <v>5182112</v>
          </cell>
          <cell r="B719">
            <v>5115149</v>
          </cell>
          <cell r="C719">
            <v>4410</v>
          </cell>
          <cell r="D719">
            <v>1318592</v>
          </cell>
          <cell r="E719">
            <v>130</v>
          </cell>
          <cell r="F719">
            <v>101</v>
          </cell>
          <cell r="G719">
            <v>151</v>
          </cell>
          <cell r="H719">
            <v>359</v>
          </cell>
          <cell r="I719">
            <v>208</v>
          </cell>
          <cell r="J719">
            <v>253</v>
          </cell>
          <cell r="K719">
            <v>266</v>
          </cell>
          <cell r="L719">
            <v>260</v>
          </cell>
          <cell r="M719">
            <v>299</v>
          </cell>
        </row>
        <row r="720">
          <cell r="A720">
            <v>5182074</v>
          </cell>
          <cell r="B720">
            <v>5115130</v>
          </cell>
          <cell r="C720">
            <v>4410</v>
          </cell>
          <cell r="D720">
            <v>1608140</v>
          </cell>
          <cell r="E720">
            <v>94</v>
          </cell>
          <cell r="F720">
            <v>85</v>
          </cell>
          <cell r="G720">
            <v>54</v>
          </cell>
          <cell r="H720">
            <v>16</v>
          </cell>
          <cell r="I720">
            <v>17</v>
          </cell>
          <cell r="J720">
            <v>83</v>
          </cell>
          <cell r="K720">
            <v>224</v>
          </cell>
          <cell r="L720">
            <v>194</v>
          </cell>
          <cell r="M720">
            <v>173</v>
          </cell>
        </row>
        <row r="721">
          <cell r="A721">
            <v>5173134</v>
          </cell>
          <cell r="B721">
            <v>5110660</v>
          </cell>
          <cell r="C721">
            <v>4410</v>
          </cell>
          <cell r="D721">
            <v>3202137</v>
          </cell>
          <cell r="E721">
            <v>240</v>
          </cell>
          <cell r="F721">
            <v>220</v>
          </cell>
          <cell r="G721">
            <v>241</v>
          </cell>
          <cell r="H721">
            <v>258</v>
          </cell>
          <cell r="I721">
            <v>242</v>
          </cell>
          <cell r="J721">
            <v>257</v>
          </cell>
          <cell r="K721">
            <v>267</v>
          </cell>
          <cell r="L721">
            <v>208</v>
          </cell>
          <cell r="M721">
            <v>229</v>
          </cell>
        </row>
        <row r="722">
          <cell r="A722">
            <v>5172494</v>
          </cell>
          <cell r="B722">
            <v>5110340</v>
          </cell>
          <cell r="C722">
            <v>4410</v>
          </cell>
          <cell r="D722">
            <v>7095932</v>
          </cell>
          <cell r="E722">
            <v>227</v>
          </cell>
          <cell r="F722">
            <v>144</v>
          </cell>
          <cell r="G722">
            <v>202</v>
          </cell>
          <cell r="H722">
            <v>113</v>
          </cell>
          <cell r="I722">
            <v>193</v>
          </cell>
          <cell r="J722">
            <v>199</v>
          </cell>
          <cell r="K722">
            <v>149</v>
          </cell>
          <cell r="L722">
            <v>219</v>
          </cell>
          <cell r="M722">
            <v>161</v>
          </cell>
        </row>
        <row r="723">
          <cell r="A723">
            <v>5182142</v>
          </cell>
          <cell r="B723">
            <v>5115164</v>
          </cell>
          <cell r="C723">
            <v>4410</v>
          </cell>
          <cell r="D723">
            <v>652821</v>
          </cell>
          <cell r="E723">
            <v>234</v>
          </cell>
          <cell r="F723">
            <v>190</v>
          </cell>
          <cell r="G723">
            <v>172</v>
          </cell>
          <cell r="H723">
            <v>212</v>
          </cell>
          <cell r="I723">
            <v>206</v>
          </cell>
          <cell r="J723">
            <v>192</v>
          </cell>
          <cell r="K723">
            <v>203</v>
          </cell>
          <cell r="L723">
            <v>205</v>
          </cell>
          <cell r="M723">
            <v>179</v>
          </cell>
        </row>
        <row r="724">
          <cell r="A724">
            <v>5182242</v>
          </cell>
          <cell r="B724">
            <v>5115214</v>
          </cell>
          <cell r="C724">
            <v>4410</v>
          </cell>
          <cell r="D724">
            <v>16005733</v>
          </cell>
          <cell r="E724">
            <v>292</v>
          </cell>
          <cell r="F724">
            <v>193</v>
          </cell>
          <cell r="G724">
            <v>195</v>
          </cell>
          <cell r="H724">
            <v>210</v>
          </cell>
          <cell r="I724">
            <v>258</v>
          </cell>
          <cell r="J724">
            <v>131</v>
          </cell>
          <cell r="K724">
            <v>137</v>
          </cell>
          <cell r="L724">
            <v>145</v>
          </cell>
          <cell r="M724">
            <v>161</v>
          </cell>
        </row>
        <row r="725">
          <cell r="A725">
            <v>5182160</v>
          </cell>
          <cell r="B725">
            <v>5115173</v>
          </cell>
          <cell r="C725">
            <v>4410</v>
          </cell>
          <cell r="D725">
            <v>16006116</v>
          </cell>
          <cell r="E725">
            <v>211</v>
          </cell>
          <cell r="F725">
            <v>201</v>
          </cell>
          <cell r="G725">
            <v>219</v>
          </cell>
          <cell r="H725">
            <v>191</v>
          </cell>
          <cell r="I725">
            <v>197</v>
          </cell>
          <cell r="J725">
            <v>158</v>
          </cell>
          <cell r="K725">
            <v>201</v>
          </cell>
          <cell r="L725">
            <v>187</v>
          </cell>
          <cell r="M725">
            <v>169</v>
          </cell>
        </row>
        <row r="726">
          <cell r="A726">
            <v>5182032</v>
          </cell>
          <cell r="B726">
            <v>5115109</v>
          </cell>
          <cell r="C726">
            <v>4410</v>
          </cell>
          <cell r="D726">
            <v>9111051</v>
          </cell>
          <cell r="E726">
            <v>159</v>
          </cell>
          <cell r="F726">
            <v>279</v>
          </cell>
          <cell r="G726">
            <v>191</v>
          </cell>
          <cell r="H726">
            <v>221</v>
          </cell>
          <cell r="I726">
            <v>237</v>
          </cell>
          <cell r="J726">
            <v>230</v>
          </cell>
          <cell r="K726">
            <v>250</v>
          </cell>
          <cell r="L726">
            <v>287</v>
          </cell>
          <cell r="M726">
            <v>326</v>
          </cell>
        </row>
        <row r="727">
          <cell r="A727">
            <v>5182360</v>
          </cell>
          <cell r="B727">
            <v>5115273</v>
          </cell>
          <cell r="C727">
            <v>4410</v>
          </cell>
          <cell r="D727">
            <v>861966</v>
          </cell>
          <cell r="E727">
            <v>92</v>
          </cell>
          <cell r="F727">
            <v>89</v>
          </cell>
          <cell r="G727">
            <v>98</v>
          </cell>
          <cell r="H727">
            <v>21</v>
          </cell>
          <cell r="I727">
            <v>75</v>
          </cell>
          <cell r="J727">
            <v>70</v>
          </cell>
          <cell r="K727">
            <v>76</v>
          </cell>
          <cell r="L727">
            <v>67</v>
          </cell>
          <cell r="M727">
            <v>69</v>
          </cell>
        </row>
        <row r="728">
          <cell r="A728">
            <v>5181970</v>
          </cell>
          <cell r="B728">
            <v>5115078</v>
          </cell>
          <cell r="C728">
            <v>4410</v>
          </cell>
          <cell r="D728">
            <v>1837448</v>
          </cell>
          <cell r="E728">
            <v>188</v>
          </cell>
          <cell r="F728">
            <v>156</v>
          </cell>
          <cell r="G728">
            <v>167</v>
          </cell>
          <cell r="H728">
            <v>169</v>
          </cell>
          <cell r="I728">
            <v>163</v>
          </cell>
          <cell r="J728">
            <v>155</v>
          </cell>
          <cell r="K728">
            <v>189</v>
          </cell>
          <cell r="L728">
            <v>223</v>
          </cell>
          <cell r="M728">
            <v>212</v>
          </cell>
        </row>
        <row r="729">
          <cell r="A729">
            <v>5172710</v>
          </cell>
          <cell r="B729">
            <v>5110448</v>
          </cell>
          <cell r="C729">
            <v>4410</v>
          </cell>
          <cell r="D729">
            <v>70003616</v>
          </cell>
          <cell r="E729">
            <v>257</v>
          </cell>
          <cell r="F729">
            <v>235</v>
          </cell>
          <cell r="G729">
            <v>251</v>
          </cell>
          <cell r="H729">
            <v>238</v>
          </cell>
          <cell r="I729">
            <v>262</v>
          </cell>
          <cell r="J729">
            <v>248</v>
          </cell>
          <cell r="K729">
            <v>271</v>
          </cell>
          <cell r="L729">
            <v>313</v>
          </cell>
          <cell r="M729">
            <v>238</v>
          </cell>
        </row>
        <row r="730">
          <cell r="A730">
            <v>5172880</v>
          </cell>
          <cell r="B730">
            <v>5110533</v>
          </cell>
          <cell r="C730">
            <v>4410</v>
          </cell>
          <cell r="D730">
            <v>1752930</v>
          </cell>
          <cell r="E730">
            <v>176</v>
          </cell>
          <cell r="F730">
            <v>42</v>
          </cell>
          <cell r="G730">
            <v>156</v>
          </cell>
          <cell r="H730">
            <v>43</v>
          </cell>
          <cell r="I730">
            <v>256</v>
          </cell>
          <cell r="J730">
            <v>139</v>
          </cell>
          <cell r="K730">
            <v>330</v>
          </cell>
          <cell r="L730">
            <v>329</v>
          </cell>
          <cell r="M730">
            <v>336</v>
          </cell>
        </row>
        <row r="731">
          <cell r="A731">
            <v>5172838</v>
          </cell>
          <cell r="B731">
            <v>5110512</v>
          </cell>
          <cell r="C731">
            <v>4410</v>
          </cell>
          <cell r="D731">
            <v>3730363</v>
          </cell>
          <cell r="E731">
            <v>207</v>
          </cell>
          <cell r="F731">
            <v>178</v>
          </cell>
          <cell r="G731">
            <v>186</v>
          </cell>
          <cell r="H731">
            <v>186</v>
          </cell>
          <cell r="I731">
            <v>183</v>
          </cell>
          <cell r="J731">
            <v>166</v>
          </cell>
          <cell r="K731">
            <v>197</v>
          </cell>
          <cell r="L731">
            <v>179</v>
          </cell>
          <cell r="M731">
            <v>201</v>
          </cell>
        </row>
        <row r="732">
          <cell r="A732">
            <v>5172816</v>
          </cell>
          <cell r="B732">
            <v>5110501</v>
          </cell>
          <cell r="C732">
            <v>4410</v>
          </cell>
          <cell r="D732">
            <v>3730168</v>
          </cell>
          <cell r="E732">
            <v>139</v>
          </cell>
          <cell r="F732">
            <v>160</v>
          </cell>
          <cell r="G732">
            <v>127</v>
          </cell>
          <cell r="H732">
            <v>166</v>
          </cell>
          <cell r="I732">
            <v>157</v>
          </cell>
          <cell r="J732">
            <v>216</v>
          </cell>
          <cell r="K732">
            <v>163</v>
          </cell>
          <cell r="L732">
            <v>174</v>
          </cell>
          <cell r="M732">
            <v>189</v>
          </cell>
        </row>
        <row r="733">
          <cell r="A733">
            <v>5172776</v>
          </cell>
          <cell r="B733">
            <v>5110481</v>
          </cell>
          <cell r="C733">
            <v>4410</v>
          </cell>
          <cell r="D733">
            <v>3729805</v>
          </cell>
          <cell r="E733">
            <v>30</v>
          </cell>
          <cell r="F733">
            <v>33</v>
          </cell>
          <cell r="G733">
            <v>27</v>
          </cell>
          <cell r="H733">
            <v>37</v>
          </cell>
          <cell r="I733">
            <v>41</v>
          </cell>
          <cell r="J733">
            <v>38</v>
          </cell>
          <cell r="K733">
            <v>35</v>
          </cell>
          <cell r="L733">
            <v>36</v>
          </cell>
          <cell r="M733">
            <v>39</v>
          </cell>
        </row>
        <row r="734">
          <cell r="A734">
            <v>5172996</v>
          </cell>
          <cell r="B734">
            <v>5110591</v>
          </cell>
          <cell r="C734">
            <v>4410</v>
          </cell>
          <cell r="D734">
            <v>6824716</v>
          </cell>
          <cell r="E734">
            <v>161</v>
          </cell>
          <cell r="F734">
            <v>136</v>
          </cell>
          <cell r="G734">
            <v>154</v>
          </cell>
          <cell r="H734">
            <v>158</v>
          </cell>
          <cell r="I734">
            <v>141</v>
          </cell>
          <cell r="J734">
            <v>134</v>
          </cell>
          <cell r="K734">
            <v>141</v>
          </cell>
          <cell r="L734">
            <v>195</v>
          </cell>
          <cell r="M734">
            <v>284</v>
          </cell>
        </row>
        <row r="735">
          <cell r="A735">
            <v>5172600</v>
          </cell>
          <cell r="B735">
            <v>5110393</v>
          </cell>
          <cell r="C735">
            <v>4410</v>
          </cell>
          <cell r="D735">
            <v>6821987</v>
          </cell>
          <cell r="E735">
            <v>305</v>
          </cell>
          <cell r="F735">
            <v>260</v>
          </cell>
          <cell r="G735">
            <v>290</v>
          </cell>
          <cell r="H735">
            <v>289</v>
          </cell>
          <cell r="I735">
            <v>295</v>
          </cell>
          <cell r="J735">
            <v>295</v>
          </cell>
          <cell r="K735">
            <v>284</v>
          </cell>
          <cell r="L735">
            <v>237</v>
          </cell>
          <cell r="M735">
            <v>125</v>
          </cell>
        </row>
        <row r="736">
          <cell r="A736">
            <v>5182410</v>
          </cell>
          <cell r="B736">
            <v>5115298</v>
          </cell>
          <cell r="C736">
            <v>4410</v>
          </cell>
          <cell r="D736">
            <v>2970052</v>
          </cell>
          <cell r="E736">
            <v>143</v>
          </cell>
          <cell r="F736">
            <v>124</v>
          </cell>
          <cell r="G736">
            <v>124</v>
          </cell>
          <cell r="H736">
            <v>119</v>
          </cell>
          <cell r="I736">
            <v>123</v>
          </cell>
          <cell r="J736">
            <v>101</v>
          </cell>
          <cell r="K736">
            <v>52</v>
          </cell>
          <cell r="L736">
            <v>103</v>
          </cell>
          <cell r="M736">
            <v>125</v>
          </cell>
        </row>
        <row r="737">
          <cell r="A737">
            <v>5180294</v>
          </cell>
          <cell r="B737">
            <v>5114240</v>
          </cell>
          <cell r="C737">
            <v>4410</v>
          </cell>
          <cell r="D737">
            <v>6823182</v>
          </cell>
          <cell r="E737">
            <v>105</v>
          </cell>
          <cell r="F737">
            <v>83</v>
          </cell>
          <cell r="G737">
            <v>101</v>
          </cell>
          <cell r="H737">
            <v>88</v>
          </cell>
          <cell r="I737">
            <v>100</v>
          </cell>
          <cell r="J737">
            <v>90</v>
          </cell>
          <cell r="K737">
            <v>90</v>
          </cell>
          <cell r="L737">
            <v>76</v>
          </cell>
          <cell r="M737">
            <v>91</v>
          </cell>
        </row>
        <row r="738">
          <cell r="A738">
            <v>5172900</v>
          </cell>
          <cell r="B738">
            <v>5110543</v>
          </cell>
          <cell r="C738">
            <v>4410</v>
          </cell>
          <cell r="D738">
            <v>1751228</v>
          </cell>
          <cell r="E738">
            <v>118</v>
          </cell>
          <cell r="F738">
            <v>95</v>
          </cell>
          <cell r="G738">
            <v>102</v>
          </cell>
          <cell r="H738">
            <v>98</v>
          </cell>
          <cell r="I738">
            <v>128</v>
          </cell>
          <cell r="J738">
            <v>140</v>
          </cell>
          <cell r="K738">
            <v>149</v>
          </cell>
          <cell r="L738">
            <v>150</v>
          </cell>
          <cell r="M738">
            <v>143</v>
          </cell>
        </row>
        <row r="739">
          <cell r="A739">
            <v>5172922</v>
          </cell>
          <cell r="B739">
            <v>5110554</v>
          </cell>
          <cell r="C739">
            <v>4410</v>
          </cell>
          <cell r="D739">
            <v>6825380</v>
          </cell>
          <cell r="E739">
            <v>242</v>
          </cell>
          <cell r="F739">
            <v>424</v>
          </cell>
          <cell r="G739">
            <v>217</v>
          </cell>
          <cell r="H739">
            <v>145</v>
          </cell>
          <cell r="I739">
            <v>122</v>
          </cell>
          <cell r="J739">
            <v>171</v>
          </cell>
          <cell r="K739">
            <v>108</v>
          </cell>
          <cell r="L739">
            <v>163</v>
          </cell>
          <cell r="M739">
            <v>216</v>
          </cell>
        </row>
        <row r="740">
          <cell r="A740">
            <v>5173016</v>
          </cell>
          <cell r="B740">
            <v>5110601</v>
          </cell>
          <cell r="C740">
            <v>4410</v>
          </cell>
          <cell r="D740">
            <v>6822519</v>
          </cell>
          <cell r="E740">
            <v>303</v>
          </cell>
          <cell r="F740">
            <v>247</v>
          </cell>
          <cell r="G740">
            <v>260</v>
          </cell>
          <cell r="H740">
            <v>210</v>
          </cell>
          <cell r="I740">
            <v>319</v>
          </cell>
          <cell r="J740">
            <v>230</v>
          </cell>
          <cell r="K740">
            <v>252</v>
          </cell>
          <cell r="L740">
            <v>271</v>
          </cell>
          <cell r="M740">
            <v>253</v>
          </cell>
        </row>
        <row r="741">
          <cell r="A741">
            <v>5172754</v>
          </cell>
          <cell r="B741">
            <v>5110470</v>
          </cell>
          <cell r="C741">
            <v>4410</v>
          </cell>
          <cell r="D741">
            <v>6822047</v>
          </cell>
          <cell r="E741">
            <v>272</v>
          </cell>
          <cell r="F741">
            <v>291</v>
          </cell>
          <cell r="G741">
            <v>275</v>
          </cell>
          <cell r="H741">
            <v>262</v>
          </cell>
          <cell r="I741">
            <v>268</v>
          </cell>
          <cell r="J741">
            <v>248</v>
          </cell>
          <cell r="K741">
            <v>305</v>
          </cell>
          <cell r="L741">
            <v>277</v>
          </cell>
          <cell r="M741">
            <v>317</v>
          </cell>
        </row>
        <row r="742">
          <cell r="A742">
            <v>5172732</v>
          </cell>
          <cell r="B742">
            <v>5110459</v>
          </cell>
          <cell r="C742">
            <v>4410</v>
          </cell>
          <cell r="D742">
            <v>1751170</v>
          </cell>
          <cell r="E742">
            <v>264</v>
          </cell>
          <cell r="F742">
            <v>233</v>
          </cell>
          <cell r="G742">
            <v>144</v>
          </cell>
          <cell r="H742">
            <v>106</v>
          </cell>
          <cell r="I742">
            <v>113</v>
          </cell>
          <cell r="J742">
            <v>101</v>
          </cell>
          <cell r="K742">
            <v>105</v>
          </cell>
          <cell r="L742">
            <v>99</v>
          </cell>
          <cell r="M742">
            <v>96</v>
          </cell>
        </row>
        <row r="743">
          <cell r="A743">
            <v>5172538</v>
          </cell>
          <cell r="B743">
            <v>5110362</v>
          </cell>
          <cell r="C743">
            <v>4410</v>
          </cell>
          <cell r="D743">
            <v>3741192</v>
          </cell>
          <cell r="E743">
            <v>201</v>
          </cell>
          <cell r="F743">
            <v>117</v>
          </cell>
          <cell r="G743">
            <v>214</v>
          </cell>
          <cell r="H743">
            <v>143</v>
          </cell>
          <cell r="I743">
            <v>196</v>
          </cell>
          <cell r="J743">
            <v>238</v>
          </cell>
          <cell r="K743">
            <v>135</v>
          </cell>
          <cell r="L743">
            <v>170</v>
          </cell>
          <cell r="M743">
            <v>234</v>
          </cell>
        </row>
        <row r="744">
          <cell r="A744">
            <v>5172516</v>
          </cell>
          <cell r="B744">
            <v>5110351</v>
          </cell>
          <cell r="C744">
            <v>4410</v>
          </cell>
          <cell r="D744">
            <v>1751493</v>
          </cell>
          <cell r="E744">
            <v>79</v>
          </cell>
          <cell r="F744">
            <v>82</v>
          </cell>
          <cell r="G744">
            <v>10</v>
          </cell>
          <cell r="H744">
            <v>8</v>
          </cell>
          <cell r="I744">
            <v>80</v>
          </cell>
          <cell r="J744">
            <v>71</v>
          </cell>
          <cell r="K744">
            <v>56</v>
          </cell>
          <cell r="L744">
            <v>51</v>
          </cell>
          <cell r="M744">
            <v>47</v>
          </cell>
        </row>
        <row r="745">
          <cell r="A745">
            <v>5173098</v>
          </cell>
          <cell r="B745">
            <v>5110642</v>
          </cell>
          <cell r="C745">
            <v>4410</v>
          </cell>
          <cell r="D745">
            <v>6825296</v>
          </cell>
          <cell r="E745">
            <v>69</v>
          </cell>
          <cell r="F745">
            <v>61</v>
          </cell>
          <cell r="G745">
            <v>58</v>
          </cell>
          <cell r="H745">
            <v>58</v>
          </cell>
          <cell r="I745">
            <v>62</v>
          </cell>
          <cell r="J745">
            <v>53</v>
          </cell>
          <cell r="K745">
            <v>64</v>
          </cell>
          <cell r="L745">
            <v>58</v>
          </cell>
          <cell r="M745">
            <v>61</v>
          </cell>
        </row>
        <row r="746">
          <cell r="A746">
            <v>5182426</v>
          </cell>
          <cell r="B746">
            <v>5115306</v>
          </cell>
          <cell r="C746">
            <v>4410</v>
          </cell>
          <cell r="D746">
            <v>3304774</v>
          </cell>
          <cell r="E746">
            <v>198</v>
          </cell>
          <cell r="F746">
            <v>188</v>
          </cell>
          <cell r="G746">
            <v>220</v>
          </cell>
          <cell r="H746">
            <v>173</v>
          </cell>
          <cell r="I746">
            <v>234</v>
          </cell>
          <cell r="J746">
            <v>204</v>
          </cell>
          <cell r="K746">
            <v>221</v>
          </cell>
          <cell r="L746">
            <v>194</v>
          </cell>
          <cell r="M746">
            <v>199</v>
          </cell>
        </row>
        <row r="747">
          <cell r="A747">
            <v>5181818</v>
          </cell>
          <cell r="B747">
            <v>5115002</v>
          </cell>
          <cell r="C747">
            <v>4410</v>
          </cell>
          <cell r="D747">
            <v>3362898</v>
          </cell>
          <cell r="E747">
            <v>95</v>
          </cell>
          <cell r="F747">
            <v>94</v>
          </cell>
          <cell r="G747">
            <v>89</v>
          </cell>
          <cell r="H747">
            <v>38</v>
          </cell>
          <cell r="I747">
            <v>147</v>
          </cell>
          <cell r="J747">
            <v>93</v>
          </cell>
          <cell r="K747">
            <v>98</v>
          </cell>
          <cell r="L747">
            <v>87</v>
          </cell>
          <cell r="M747">
            <v>103</v>
          </cell>
        </row>
        <row r="748">
          <cell r="A748">
            <v>5181840</v>
          </cell>
          <cell r="B748">
            <v>5115013</v>
          </cell>
          <cell r="C748">
            <v>4410</v>
          </cell>
          <cell r="D748">
            <v>3362455</v>
          </cell>
          <cell r="E748">
            <v>297</v>
          </cell>
          <cell r="F748">
            <v>221</v>
          </cell>
          <cell r="G748">
            <v>79</v>
          </cell>
          <cell r="H748">
            <v>122</v>
          </cell>
          <cell r="I748">
            <v>106</v>
          </cell>
          <cell r="J748">
            <v>120</v>
          </cell>
          <cell r="K748">
            <v>115</v>
          </cell>
          <cell r="L748">
            <v>89</v>
          </cell>
          <cell r="M748">
            <v>134</v>
          </cell>
        </row>
        <row r="749">
          <cell r="A749">
            <v>5182388</v>
          </cell>
          <cell r="B749">
            <v>5115287</v>
          </cell>
          <cell r="C749">
            <v>4410</v>
          </cell>
          <cell r="D749">
            <v>1273624</v>
          </cell>
          <cell r="E749">
            <v>132</v>
          </cell>
          <cell r="F749">
            <v>135</v>
          </cell>
          <cell r="G749">
            <v>140</v>
          </cell>
          <cell r="H749">
            <v>143</v>
          </cell>
          <cell r="I749">
            <v>149</v>
          </cell>
          <cell r="J749">
            <v>136</v>
          </cell>
          <cell r="K749">
            <v>143</v>
          </cell>
          <cell r="L749">
            <v>130</v>
          </cell>
          <cell r="M749">
            <v>133</v>
          </cell>
        </row>
        <row r="750">
          <cell r="A750">
            <v>5182378</v>
          </cell>
          <cell r="B750">
            <v>5115282</v>
          </cell>
          <cell r="C750">
            <v>4410</v>
          </cell>
          <cell r="D750">
            <v>3741259</v>
          </cell>
          <cell r="E750">
            <v>162</v>
          </cell>
          <cell r="F750">
            <v>268</v>
          </cell>
          <cell r="G750">
            <v>284</v>
          </cell>
          <cell r="H750">
            <v>140</v>
          </cell>
          <cell r="I750">
            <v>149</v>
          </cell>
          <cell r="J750">
            <v>149</v>
          </cell>
          <cell r="K750">
            <v>151</v>
          </cell>
          <cell r="L750">
            <v>139</v>
          </cell>
          <cell r="M750">
            <v>148</v>
          </cell>
        </row>
        <row r="751">
          <cell r="A751">
            <v>5182260</v>
          </cell>
          <cell r="B751">
            <v>5115223</v>
          </cell>
          <cell r="C751">
            <v>4410</v>
          </cell>
          <cell r="D751">
            <v>2105087</v>
          </cell>
          <cell r="E751">
            <v>252</v>
          </cell>
          <cell r="F751">
            <v>186</v>
          </cell>
          <cell r="G751">
            <v>158</v>
          </cell>
          <cell r="H751">
            <v>153</v>
          </cell>
          <cell r="I751">
            <v>184</v>
          </cell>
          <cell r="J751">
            <v>189</v>
          </cell>
          <cell r="K751">
            <v>299</v>
          </cell>
          <cell r="L751">
            <v>289</v>
          </cell>
          <cell r="M751">
            <v>214</v>
          </cell>
        </row>
        <row r="752">
          <cell r="A752">
            <v>5182182</v>
          </cell>
          <cell r="B752">
            <v>5115184</v>
          </cell>
          <cell r="C752">
            <v>4410</v>
          </cell>
          <cell r="D752">
            <v>3303604</v>
          </cell>
          <cell r="E752">
            <v>310</v>
          </cell>
          <cell r="F752">
            <v>188</v>
          </cell>
          <cell r="G752">
            <v>210</v>
          </cell>
          <cell r="H752">
            <v>198</v>
          </cell>
          <cell r="I752">
            <v>202</v>
          </cell>
          <cell r="J752">
            <v>185</v>
          </cell>
          <cell r="K752">
            <v>193</v>
          </cell>
          <cell r="L752">
            <v>155</v>
          </cell>
          <cell r="M752">
            <v>148</v>
          </cell>
        </row>
        <row r="753">
          <cell r="A753">
            <v>5182054</v>
          </cell>
          <cell r="B753">
            <v>5115120</v>
          </cell>
          <cell r="C753">
            <v>4410</v>
          </cell>
          <cell r="D753">
            <v>4746782</v>
          </cell>
          <cell r="E753">
            <v>114</v>
          </cell>
          <cell r="F753">
            <v>121</v>
          </cell>
          <cell r="G753">
            <v>166</v>
          </cell>
          <cell r="H753">
            <v>92</v>
          </cell>
          <cell r="I753">
            <v>106</v>
          </cell>
          <cell r="J753">
            <v>117</v>
          </cell>
          <cell r="K753">
            <v>141</v>
          </cell>
          <cell r="L753">
            <v>144</v>
          </cell>
          <cell r="M753">
            <v>158</v>
          </cell>
        </row>
        <row r="754">
          <cell r="A754">
            <v>5182338</v>
          </cell>
          <cell r="B754">
            <v>5115262</v>
          </cell>
          <cell r="C754">
            <v>4410</v>
          </cell>
          <cell r="D754">
            <v>7115383</v>
          </cell>
          <cell r="E754">
            <v>76</v>
          </cell>
          <cell r="F754">
            <v>68</v>
          </cell>
          <cell r="G754">
            <v>65</v>
          </cell>
          <cell r="H754">
            <v>67</v>
          </cell>
          <cell r="I754">
            <v>65</v>
          </cell>
          <cell r="J754">
            <v>65</v>
          </cell>
          <cell r="K754">
            <v>33</v>
          </cell>
          <cell r="L754">
            <v>167</v>
          </cell>
          <cell r="M754">
            <v>142</v>
          </cell>
        </row>
        <row r="755">
          <cell r="A755">
            <v>5172688</v>
          </cell>
          <cell r="B755">
            <v>5110437</v>
          </cell>
          <cell r="C755">
            <v>4410</v>
          </cell>
          <cell r="D755">
            <v>7725828</v>
          </cell>
          <cell r="E755">
            <v>263</v>
          </cell>
          <cell r="F755">
            <v>242</v>
          </cell>
          <cell r="G755">
            <v>228</v>
          </cell>
          <cell r="H755">
            <v>218</v>
          </cell>
          <cell r="I755">
            <v>214</v>
          </cell>
          <cell r="J755">
            <v>209</v>
          </cell>
          <cell r="K755">
            <v>237</v>
          </cell>
          <cell r="L755">
            <v>291</v>
          </cell>
          <cell r="M755">
            <v>296</v>
          </cell>
        </row>
        <row r="756">
          <cell r="A756">
            <v>5172664</v>
          </cell>
          <cell r="B756">
            <v>5110425</v>
          </cell>
          <cell r="C756">
            <v>4410</v>
          </cell>
          <cell r="D756">
            <v>7729366</v>
          </cell>
          <cell r="E756">
            <v>79</v>
          </cell>
          <cell r="F756">
            <v>73</v>
          </cell>
          <cell r="G756">
            <v>81</v>
          </cell>
          <cell r="H756">
            <v>30</v>
          </cell>
          <cell r="I756">
            <v>64</v>
          </cell>
          <cell r="J756">
            <v>67</v>
          </cell>
          <cell r="K756">
            <v>52</v>
          </cell>
          <cell r="L756">
            <v>63</v>
          </cell>
          <cell r="M756">
            <v>101</v>
          </cell>
        </row>
        <row r="757">
          <cell r="A757">
            <v>5181904</v>
          </cell>
          <cell r="B757">
            <v>5115045</v>
          </cell>
          <cell r="C757">
            <v>4410</v>
          </cell>
          <cell r="D757">
            <v>18492532</v>
          </cell>
          <cell r="E757">
            <v>110</v>
          </cell>
          <cell r="F757">
            <v>80</v>
          </cell>
          <cell r="G757">
            <v>49</v>
          </cell>
          <cell r="H757">
            <v>43</v>
          </cell>
          <cell r="I757">
            <v>31</v>
          </cell>
          <cell r="J757">
            <v>60</v>
          </cell>
          <cell r="K757">
            <v>18</v>
          </cell>
          <cell r="L757">
            <v>20</v>
          </cell>
          <cell r="M757">
            <v>50</v>
          </cell>
        </row>
        <row r="758">
          <cell r="A758">
            <v>5173074</v>
          </cell>
          <cell r="B758">
            <v>5110630</v>
          </cell>
          <cell r="C758">
            <v>4410</v>
          </cell>
          <cell r="D758">
            <v>445012</v>
          </cell>
          <cell r="E758">
            <v>185</v>
          </cell>
          <cell r="F758">
            <v>253</v>
          </cell>
          <cell r="G758">
            <v>72</v>
          </cell>
          <cell r="H758">
            <v>143</v>
          </cell>
          <cell r="I758">
            <v>219</v>
          </cell>
          <cell r="J758">
            <v>251</v>
          </cell>
          <cell r="K758">
            <v>234</v>
          </cell>
          <cell r="L758">
            <v>215</v>
          </cell>
          <cell r="M758">
            <v>226</v>
          </cell>
        </row>
        <row r="759">
          <cell r="A759">
            <v>5181926</v>
          </cell>
          <cell r="B759">
            <v>5115056</v>
          </cell>
          <cell r="C759">
            <v>4410</v>
          </cell>
          <cell r="D759">
            <v>33001526</v>
          </cell>
          <cell r="E759">
            <v>112</v>
          </cell>
          <cell r="F759">
            <v>156</v>
          </cell>
          <cell r="G759">
            <v>88</v>
          </cell>
          <cell r="H759">
            <v>87</v>
          </cell>
          <cell r="I759">
            <v>104</v>
          </cell>
          <cell r="J759">
            <v>90</v>
          </cell>
          <cell r="K759">
            <v>0</v>
          </cell>
          <cell r="L759">
            <v>168</v>
          </cell>
          <cell r="M759">
            <v>91</v>
          </cell>
        </row>
        <row r="760">
          <cell r="A760">
            <v>5182574</v>
          </cell>
          <cell r="B760">
            <v>5115380</v>
          </cell>
          <cell r="C760">
            <v>4410</v>
          </cell>
          <cell r="E760">
            <v>233</v>
          </cell>
          <cell r="F760">
            <v>206</v>
          </cell>
          <cell r="G760">
            <v>200</v>
          </cell>
          <cell r="H760">
            <v>189</v>
          </cell>
          <cell r="I760">
            <v>273</v>
          </cell>
          <cell r="J760">
            <v>237</v>
          </cell>
          <cell r="K760">
            <v>251</v>
          </cell>
          <cell r="L760">
            <v>224</v>
          </cell>
          <cell r="M760">
            <v>242</v>
          </cell>
        </row>
        <row r="761">
          <cell r="A761">
            <v>5081362</v>
          </cell>
          <cell r="B761">
            <v>5064774</v>
          </cell>
          <cell r="C761">
            <v>4410</v>
          </cell>
          <cell r="E761">
            <v>144</v>
          </cell>
          <cell r="F761">
            <v>128</v>
          </cell>
          <cell r="G761">
            <v>124</v>
          </cell>
          <cell r="H761">
            <v>119</v>
          </cell>
          <cell r="I761">
            <v>175</v>
          </cell>
          <cell r="J761">
            <v>149</v>
          </cell>
          <cell r="K761">
            <v>157</v>
          </cell>
          <cell r="L761">
            <v>141</v>
          </cell>
          <cell r="M761">
            <v>151</v>
          </cell>
        </row>
        <row r="762">
          <cell r="A762">
            <v>5071492</v>
          </cell>
          <cell r="B762">
            <v>5059839</v>
          </cell>
          <cell r="C762">
            <v>4410</v>
          </cell>
          <cell r="E762">
            <v>504</v>
          </cell>
          <cell r="F762">
            <v>446</v>
          </cell>
          <cell r="G762">
            <v>432</v>
          </cell>
          <cell r="H762">
            <v>388</v>
          </cell>
          <cell r="I762">
            <v>504</v>
          </cell>
          <cell r="J762">
            <v>432</v>
          </cell>
          <cell r="K762">
            <v>460</v>
          </cell>
          <cell r="L762">
            <v>417</v>
          </cell>
          <cell r="M762">
            <v>432</v>
          </cell>
        </row>
        <row r="763">
          <cell r="A763">
            <v>5071468</v>
          </cell>
          <cell r="B763">
            <v>5059827</v>
          </cell>
          <cell r="C763">
            <v>4410</v>
          </cell>
          <cell r="E763">
            <v>504</v>
          </cell>
          <cell r="F763">
            <v>446</v>
          </cell>
          <cell r="G763">
            <v>432</v>
          </cell>
          <cell r="H763">
            <v>388</v>
          </cell>
          <cell r="I763">
            <v>504</v>
          </cell>
          <cell r="J763">
            <v>432</v>
          </cell>
          <cell r="K763">
            <v>460</v>
          </cell>
          <cell r="L763">
            <v>417</v>
          </cell>
          <cell r="M763">
            <v>432</v>
          </cell>
        </row>
        <row r="764">
          <cell r="A764">
            <v>5172260</v>
          </cell>
          <cell r="B764">
            <v>5110223</v>
          </cell>
          <cell r="C764">
            <v>4410</v>
          </cell>
          <cell r="E764">
            <v>233</v>
          </cell>
          <cell r="F764">
            <v>206</v>
          </cell>
          <cell r="G764">
            <v>200</v>
          </cell>
          <cell r="H764">
            <v>189</v>
          </cell>
          <cell r="I764">
            <v>273</v>
          </cell>
          <cell r="J764">
            <v>237</v>
          </cell>
          <cell r="K764">
            <v>251</v>
          </cell>
          <cell r="L764">
            <v>224</v>
          </cell>
          <cell r="M764">
            <v>242</v>
          </cell>
        </row>
        <row r="765">
          <cell r="A765">
            <v>5172042</v>
          </cell>
          <cell r="B765">
            <v>5110114</v>
          </cell>
          <cell r="C765">
            <v>4410</v>
          </cell>
          <cell r="D765">
            <v>31116244</v>
          </cell>
          <cell r="E765">
            <v>211</v>
          </cell>
          <cell r="F765">
            <v>184</v>
          </cell>
          <cell r="G765">
            <v>217</v>
          </cell>
          <cell r="H765">
            <v>224</v>
          </cell>
          <cell r="I765">
            <v>220</v>
          </cell>
          <cell r="J765">
            <v>181</v>
          </cell>
          <cell r="K765">
            <v>185</v>
          </cell>
          <cell r="L765">
            <v>180</v>
          </cell>
          <cell r="M765">
            <v>370</v>
          </cell>
        </row>
        <row r="766">
          <cell r="A766">
            <v>5182832</v>
          </cell>
          <cell r="B766">
            <v>5115509</v>
          </cell>
          <cell r="C766">
            <v>4410</v>
          </cell>
          <cell r="D766">
            <v>31988075</v>
          </cell>
          <cell r="E766">
            <v>292</v>
          </cell>
          <cell r="F766">
            <v>204</v>
          </cell>
          <cell r="G766">
            <v>262</v>
          </cell>
          <cell r="H766">
            <v>256</v>
          </cell>
          <cell r="I766">
            <v>474</v>
          </cell>
          <cell r="J766">
            <v>223</v>
          </cell>
          <cell r="K766">
            <v>382</v>
          </cell>
          <cell r="L766">
            <v>347</v>
          </cell>
          <cell r="M766">
            <v>365</v>
          </cell>
        </row>
        <row r="767">
          <cell r="A767">
            <v>5172386</v>
          </cell>
          <cell r="B767">
            <v>5110286</v>
          </cell>
          <cell r="C767">
            <v>4410</v>
          </cell>
          <cell r="D767">
            <v>31988142</v>
          </cell>
          <cell r="E767">
            <v>885</v>
          </cell>
          <cell r="F767">
            <v>716</v>
          </cell>
          <cell r="G767">
            <v>795</v>
          </cell>
          <cell r="H767">
            <v>773</v>
          </cell>
          <cell r="I767">
            <v>534</v>
          </cell>
          <cell r="J767">
            <v>926</v>
          </cell>
          <cell r="K767">
            <v>1058</v>
          </cell>
          <cell r="L767">
            <v>223</v>
          </cell>
          <cell r="M767">
            <v>345</v>
          </cell>
        </row>
        <row r="768">
          <cell r="A768">
            <v>5182980</v>
          </cell>
          <cell r="B768">
            <v>5115583</v>
          </cell>
          <cell r="C768">
            <v>4410</v>
          </cell>
          <cell r="D768">
            <v>31988297</v>
          </cell>
          <cell r="E768">
            <v>136</v>
          </cell>
          <cell r="F768">
            <v>120</v>
          </cell>
          <cell r="G768">
            <v>132</v>
          </cell>
          <cell r="H768">
            <v>153</v>
          </cell>
          <cell r="I768">
            <v>178</v>
          </cell>
          <cell r="J768">
            <v>120</v>
          </cell>
          <cell r="K768">
            <v>182</v>
          </cell>
          <cell r="L768">
            <v>165</v>
          </cell>
          <cell r="M768">
            <v>205</v>
          </cell>
        </row>
        <row r="769">
          <cell r="A769">
            <v>5172238</v>
          </cell>
          <cell r="B769">
            <v>5110212</v>
          </cell>
          <cell r="C769">
            <v>4410</v>
          </cell>
          <cell r="D769">
            <v>31988295</v>
          </cell>
          <cell r="E769">
            <v>233</v>
          </cell>
          <cell r="F769">
            <v>206</v>
          </cell>
          <cell r="G769">
            <v>200</v>
          </cell>
          <cell r="H769">
            <v>189</v>
          </cell>
          <cell r="I769">
            <v>273</v>
          </cell>
          <cell r="J769">
            <v>129</v>
          </cell>
          <cell r="K769">
            <v>128</v>
          </cell>
          <cell r="L769">
            <v>127</v>
          </cell>
          <cell r="M769">
            <v>125</v>
          </cell>
        </row>
        <row r="770">
          <cell r="A770">
            <v>5182958</v>
          </cell>
          <cell r="B770">
            <v>5115572</v>
          </cell>
          <cell r="C770">
            <v>4410</v>
          </cell>
          <cell r="D770">
            <v>7104363</v>
          </cell>
          <cell r="E770">
            <v>233</v>
          </cell>
          <cell r="F770">
            <v>304</v>
          </cell>
          <cell r="G770">
            <v>148</v>
          </cell>
          <cell r="H770">
            <v>144</v>
          </cell>
          <cell r="I770">
            <v>213</v>
          </cell>
          <cell r="J770">
            <v>150</v>
          </cell>
          <cell r="K770">
            <v>162</v>
          </cell>
          <cell r="L770">
            <v>186</v>
          </cell>
          <cell r="M770">
            <v>244</v>
          </cell>
        </row>
        <row r="771">
          <cell r="A771">
            <v>5183040</v>
          </cell>
          <cell r="B771">
            <v>5115613</v>
          </cell>
          <cell r="C771">
            <v>4410</v>
          </cell>
          <cell r="D771">
            <v>31116348</v>
          </cell>
          <cell r="E771">
            <v>176</v>
          </cell>
          <cell r="F771">
            <v>213</v>
          </cell>
          <cell r="G771">
            <v>215</v>
          </cell>
          <cell r="H771">
            <v>202</v>
          </cell>
          <cell r="I771">
            <v>208</v>
          </cell>
          <cell r="J771">
            <v>85</v>
          </cell>
          <cell r="K771">
            <v>96</v>
          </cell>
          <cell r="L771">
            <v>94</v>
          </cell>
          <cell r="M771">
            <v>96</v>
          </cell>
        </row>
        <row r="772">
          <cell r="A772">
            <v>5183062</v>
          </cell>
          <cell r="B772">
            <v>5115624</v>
          </cell>
          <cell r="C772">
            <v>4410</v>
          </cell>
          <cell r="D772">
            <v>3362593</v>
          </cell>
          <cell r="E772">
            <v>233</v>
          </cell>
          <cell r="F772">
            <v>206</v>
          </cell>
          <cell r="G772">
            <v>200</v>
          </cell>
          <cell r="H772">
            <v>189</v>
          </cell>
          <cell r="I772">
            <v>273</v>
          </cell>
          <cell r="J772">
            <v>211</v>
          </cell>
          <cell r="K772">
            <v>233</v>
          </cell>
          <cell r="L772">
            <v>221</v>
          </cell>
          <cell r="M772">
            <v>189</v>
          </cell>
        </row>
        <row r="773">
          <cell r="A773">
            <v>5182532</v>
          </cell>
          <cell r="B773">
            <v>5115359</v>
          </cell>
          <cell r="C773">
            <v>4410</v>
          </cell>
          <cell r="D773">
            <v>3219599</v>
          </cell>
          <cell r="E773">
            <v>346</v>
          </cell>
          <cell r="F773">
            <v>291</v>
          </cell>
          <cell r="G773">
            <v>299</v>
          </cell>
          <cell r="H773">
            <v>279</v>
          </cell>
          <cell r="I773">
            <v>312</v>
          </cell>
          <cell r="J773">
            <v>265</v>
          </cell>
          <cell r="K773">
            <v>334</v>
          </cell>
          <cell r="L773">
            <v>310</v>
          </cell>
          <cell r="M773">
            <v>334</v>
          </cell>
        </row>
        <row r="774">
          <cell r="A774">
            <v>5172106</v>
          </cell>
          <cell r="B774">
            <v>5110146</v>
          </cell>
          <cell r="C774">
            <v>4410</v>
          </cell>
          <cell r="D774">
            <v>31116327</v>
          </cell>
          <cell r="E774">
            <v>233</v>
          </cell>
          <cell r="F774">
            <v>206</v>
          </cell>
          <cell r="G774">
            <v>200</v>
          </cell>
          <cell r="H774">
            <v>189</v>
          </cell>
          <cell r="I774">
            <v>273</v>
          </cell>
          <cell r="J774">
            <v>159</v>
          </cell>
          <cell r="K774">
            <v>154</v>
          </cell>
          <cell r="L774">
            <v>188</v>
          </cell>
          <cell r="M774">
            <v>212</v>
          </cell>
        </row>
        <row r="775">
          <cell r="A775">
            <v>5182638</v>
          </cell>
          <cell r="B775">
            <v>5115412</v>
          </cell>
          <cell r="C775">
            <v>4410</v>
          </cell>
          <cell r="D775">
            <v>18492456</v>
          </cell>
          <cell r="E775">
            <v>233</v>
          </cell>
          <cell r="F775">
            <v>206</v>
          </cell>
          <cell r="G775">
            <v>200</v>
          </cell>
          <cell r="H775">
            <v>189</v>
          </cell>
          <cell r="I775">
            <v>273</v>
          </cell>
          <cell r="J775">
            <v>211</v>
          </cell>
          <cell r="K775">
            <v>201</v>
          </cell>
          <cell r="L775">
            <v>178</v>
          </cell>
          <cell r="M775">
            <v>206</v>
          </cell>
        </row>
        <row r="776">
          <cell r="A776">
            <v>5182894</v>
          </cell>
          <cell r="B776">
            <v>5115540</v>
          </cell>
          <cell r="C776">
            <v>4410</v>
          </cell>
          <cell r="D776">
            <v>16006045</v>
          </cell>
          <cell r="E776">
            <v>233</v>
          </cell>
          <cell r="F776">
            <v>206</v>
          </cell>
          <cell r="G776">
            <v>200</v>
          </cell>
          <cell r="H776">
            <v>189</v>
          </cell>
          <cell r="I776">
            <v>462</v>
          </cell>
          <cell r="J776">
            <v>209</v>
          </cell>
          <cell r="K776">
            <v>205</v>
          </cell>
          <cell r="L776">
            <v>163</v>
          </cell>
          <cell r="M776">
            <v>45</v>
          </cell>
        </row>
        <row r="777">
          <cell r="A777">
            <v>5172280</v>
          </cell>
          <cell r="B777">
            <v>5110233</v>
          </cell>
          <cell r="C777">
            <v>4410</v>
          </cell>
          <cell r="D777">
            <v>3361122</v>
          </cell>
          <cell r="E777">
            <v>323</v>
          </cell>
          <cell r="F777">
            <v>269</v>
          </cell>
          <cell r="G777">
            <v>349</v>
          </cell>
          <cell r="H777">
            <v>546</v>
          </cell>
          <cell r="I777">
            <v>689</v>
          </cell>
          <cell r="J777">
            <v>337</v>
          </cell>
          <cell r="K777">
            <v>267</v>
          </cell>
          <cell r="L777">
            <v>207</v>
          </cell>
          <cell r="M777">
            <v>446</v>
          </cell>
        </row>
        <row r="778">
          <cell r="A778">
            <v>5182616</v>
          </cell>
          <cell r="B778">
            <v>5115401</v>
          </cell>
          <cell r="C778">
            <v>4410</v>
          </cell>
          <cell r="D778">
            <v>3519601</v>
          </cell>
          <cell r="E778">
            <v>0</v>
          </cell>
          <cell r="F778">
            <v>0</v>
          </cell>
          <cell r="G778">
            <v>0</v>
          </cell>
          <cell r="H778">
            <v>53</v>
          </cell>
          <cell r="I778">
            <v>74</v>
          </cell>
          <cell r="J778">
            <v>63</v>
          </cell>
          <cell r="K778">
            <v>0</v>
          </cell>
          <cell r="L778">
            <v>0</v>
          </cell>
          <cell r="M778">
            <v>0</v>
          </cell>
        </row>
        <row r="779">
          <cell r="A779">
            <v>5172086</v>
          </cell>
          <cell r="B779">
            <v>5110136</v>
          </cell>
          <cell r="C779">
            <v>4410</v>
          </cell>
          <cell r="D779">
            <v>7116324</v>
          </cell>
          <cell r="E779">
            <v>233</v>
          </cell>
          <cell r="F779">
            <v>206</v>
          </cell>
          <cell r="G779">
            <v>156</v>
          </cell>
          <cell r="H779">
            <v>59</v>
          </cell>
          <cell r="I779">
            <v>71</v>
          </cell>
          <cell r="J779">
            <v>70</v>
          </cell>
          <cell r="K779">
            <v>66</v>
          </cell>
          <cell r="L779">
            <v>57</v>
          </cell>
          <cell r="M779">
            <v>62</v>
          </cell>
        </row>
        <row r="780">
          <cell r="A780">
            <v>5071472</v>
          </cell>
          <cell r="B780">
            <v>5059829</v>
          </cell>
          <cell r="C780">
            <v>4410</v>
          </cell>
          <cell r="D780">
            <v>10502784</v>
          </cell>
          <cell r="E780">
            <v>758</v>
          </cell>
          <cell r="F780">
            <v>671</v>
          </cell>
          <cell r="H780">
            <v>1301</v>
          </cell>
          <cell r="J780">
            <v>1343</v>
          </cell>
          <cell r="K780">
            <v>693</v>
          </cell>
          <cell r="L780">
            <v>628</v>
          </cell>
          <cell r="M780">
            <v>650</v>
          </cell>
        </row>
        <row r="781">
          <cell r="A781">
            <v>5182592</v>
          </cell>
          <cell r="B781">
            <v>5115389</v>
          </cell>
          <cell r="C781">
            <v>4410</v>
          </cell>
          <cell r="D781">
            <v>3214496</v>
          </cell>
          <cell r="E781">
            <v>824</v>
          </cell>
          <cell r="F781">
            <v>121</v>
          </cell>
          <cell r="G781">
            <v>366</v>
          </cell>
          <cell r="H781">
            <v>351</v>
          </cell>
          <cell r="I781">
            <v>363</v>
          </cell>
          <cell r="J781">
            <v>315</v>
          </cell>
          <cell r="K781">
            <v>324</v>
          </cell>
          <cell r="L781">
            <v>309</v>
          </cell>
          <cell r="M781">
            <v>313</v>
          </cell>
        </row>
        <row r="782">
          <cell r="A782">
            <v>5182936</v>
          </cell>
          <cell r="B782">
            <v>5115561</v>
          </cell>
          <cell r="C782">
            <v>4410</v>
          </cell>
          <cell r="D782">
            <v>721606</v>
          </cell>
          <cell r="E782">
            <v>233</v>
          </cell>
          <cell r="F782">
            <v>22</v>
          </cell>
          <cell r="G782">
            <v>136</v>
          </cell>
          <cell r="H782">
            <v>133</v>
          </cell>
          <cell r="I782">
            <v>125</v>
          </cell>
          <cell r="J782">
            <v>122</v>
          </cell>
          <cell r="K782">
            <v>123</v>
          </cell>
          <cell r="L782">
            <v>124</v>
          </cell>
          <cell r="M782">
            <v>122</v>
          </cell>
        </row>
        <row r="783">
          <cell r="A783">
            <v>5172150</v>
          </cell>
          <cell r="B783">
            <v>5110168</v>
          </cell>
          <cell r="C783">
            <v>4410</v>
          </cell>
          <cell r="D783">
            <v>10505264</v>
          </cell>
          <cell r="E783">
            <v>233</v>
          </cell>
          <cell r="F783">
            <v>190</v>
          </cell>
          <cell r="G783">
            <v>160</v>
          </cell>
          <cell r="H783">
            <v>166</v>
          </cell>
          <cell r="I783">
            <v>150</v>
          </cell>
          <cell r="J783">
            <v>158</v>
          </cell>
          <cell r="K783">
            <v>169</v>
          </cell>
          <cell r="L783">
            <v>191</v>
          </cell>
          <cell r="M783">
            <v>184</v>
          </cell>
        </row>
        <row r="784">
          <cell r="A784">
            <v>5182748</v>
          </cell>
          <cell r="B784">
            <v>5115467</v>
          </cell>
          <cell r="C784">
            <v>4410</v>
          </cell>
          <cell r="D784">
            <v>2962274</v>
          </cell>
          <cell r="E784">
            <v>100</v>
          </cell>
          <cell r="F784">
            <v>93</v>
          </cell>
          <cell r="G784">
            <v>93</v>
          </cell>
          <cell r="H784">
            <v>93</v>
          </cell>
          <cell r="I784">
            <v>92</v>
          </cell>
          <cell r="J784">
            <v>96</v>
          </cell>
          <cell r="K784">
            <v>102</v>
          </cell>
          <cell r="L784">
            <v>139</v>
          </cell>
          <cell r="M784">
            <v>132</v>
          </cell>
        </row>
        <row r="785">
          <cell r="A785">
            <v>5055390</v>
          </cell>
          <cell r="B785">
            <v>5051788</v>
          </cell>
          <cell r="C785">
            <v>4410</v>
          </cell>
          <cell r="D785">
            <v>7724923</v>
          </cell>
          <cell r="E785">
            <v>171</v>
          </cell>
          <cell r="F785">
            <v>106</v>
          </cell>
          <cell r="G785">
            <v>101</v>
          </cell>
          <cell r="H785">
            <v>143</v>
          </cell>
          <cell r="I785">
            <v>137</v>
          </cell>
          <cell r="J785">
            <v>79</v>
          </cell>
          <cell r="K785">
            <v>0</v>
          </cell>
          <cell r="L785">
            <v>81</v>
          </cell>
          <cell r="M785">
            <v>190</v>
          </cell>
        </row>
        <row r="786">
          <cell r="A786">
            <v>5183002</v>
          </cell>
          <cell r="B786">
            <v>5115594</v>
          </cell>
          <cell r="C786">
            <v>4410</v>
          </cell>
          <cell r="D786">
            <v>16008646</v>
          </cell>
          <cell r="E786">
            <v>293</v>
          </cell>
          <cell r="F786">
            <v>260</v>
          </cell>
          <cell r="G786">
            <v>203</v>
          </cell>
          <cell r="H786">
            <v>198</v>
          </cell>
          <cell r="I786">
            <v>210</v>
          </cell>
          <cell r="J786">
            <v>199</v>
          </cell>
          <cell r="K786">
            <v>236</v>
          </cell>
          <cell r="L786">
            <v>229</v>
          </cell>
          <cell r="M786">
            <v>222</v>
          </cell>
        </row>
        <row r="787">
          <cell r="A787">
            <v>5183020</v>
          </cell>
          <cell r="B787">
            <v>5115603</v>
          </cell>
          <cell r="C787">
            <v>4410</v>
          </cell>
          <cell r="D787">
            <v>70000669</v>
          </cell>
          <cell r="E787">
            <v>368</v>
          </cell>
          <cell r="F787">
            <v>307</v>
          </cell>
          <cell r="G787">
            <v>327</v>
          </cell>
          <cell r="H787">
            <v>404</v>
          </cell>
          <cell r="I787">
            <v>462</v>
          </cell>
          <cell r="J787">
            <v>456</v>
          </cell>
          <cell r="K787">
            <v>597</v>
          </cell>
          <cell r="L787">
            <v>609</v>
          </cell>
          <cell r="M787">
            <v>598</v>
          </cell>
        </row>
        <row r="788">
          <cell r="A788">
            <v>5172172</v>
          </cell>
          <cell r="B788">
            <v>5110179</v>
          </cell>
          <cell r="C788">
            <v>4410</v>
          </cell>
          <cell r="D788">
            <v>156204</v>
          </cell>
          <cell r="E788">
            <v>77</v>
          </cell>
          <cell r="F788">
            <v>100</v>
          </cell>
          <cell r="G788">
            <v>114</v>
          </cell>
          <cell r="H788">
            <v>35</v>
          </cell>
          <cell r="I788">
            <v>197</v>
          </cell>
          <cell r="J788">
            <v>101</v>
          </cell>
          <cell r="K788">
            <v>119</v>
          </cell>
          <cell r="L788">
            <v>99</v>
          </cell>
          <cell r="M788">
            <v>145</v>
          </cell>
        </row>
        <row r="789">
          <cell r="A789">
            <v>5182812</v>
          </cell>
          <cell r="B789">
            <v>5115499</v>
          </cell>
          <cell r="C789">
            <v>4410</v>
          </cell>
          <cell r="D789">
            <v>16006710</v>
          </cell>
          <cell r="E789">
            <v>158</v>
          </cell>
          <cell r="F789">
            <v>150</v>
          </cell>
          <cell r="G789">
            <v>135</v>
          </cell>
          <cell r="H789">
            <v>130</v>
          </cell>
          <cell r="I789">
            <v>149</v>
          </cell>
          <cell r="J789">
            <v>128</v>
          </cell>
          <cell r="K789">
            <v>157</v>
          </cell>
          <cell r="L789">
            <v>143</v>
          </cell>
          <cell r="M789">
            <v>150</v>
          </cell>
        </row>
        <row r="790">
          <cell r="A790">
            <v>5182726</v>
          </cell>
          <cell r="B790">
            <v>5115456</v>
          </cell>
          <cell r="C790">
            <v>4410</v>
          </cell>
          <cell r="D790">
            <v>16008713</v>
          </cell>
          <cell r="E790">
            <v>127</v>
          </cell>
          <cell r="F790">
            <v>95</v>
          </cell>
          <cell r="G790">
            <v>98</v>
          </cell>
          <cell r="H790">
            <v>179</v>
          </cell>
          <cell r="I790">
            <v>204</v>
          </cell>
          <cell r="J790">
            <v>184</v>
          </cell>
          <cell r="K790">
            <v>201</v>
          </cell>
          <cell r="L790">
            <v>195</v>
          </cell>
          <cell r="M790">
            <v>214</v>
          </cell>
        </row>
        <row r="791">
          <cell r="A791">
            <v>5182788</v>
          </cell>
          <cell r="B791">
            <v>5115487</v>
          </cell>
          <cell r="C791">
            <v>4410</v>
          </cell>
          <cell r="D791">
            <v>16008391</v>
          </cell>
          <cell r="E791">
            <v>0</v>
          </cell>
          <cell r="F791">
            <v>0</v>
          </cell>
          <cell r="G791">
            <v>0</v>
          </cell>
          <cell r="H791">
            <v>84</v>
          </cell>
          <cell r="I791">
            <v>21</v>
          </cell>
          <cell r="J791">
            <v>32</v>
          </cell>
          <cell r="K791">
            <v>5</v>
          </cell>
          <cell r="L791">
            <v>50</v>
          </cell>
          <cell r="M791">
            <v>83</v>
          </cell>
        </row>
        <row r="792">
          <cell r="A792">
            <v>5182654</v>
          </cell>
          <cell r="B792">
            <v>5115420</v>
          </cell>
          <cell r="C792">
            <v>4410</v>
          </cell>
          <cell r="D792">
            <v>1535017</v>
          </cell>
          <cell r="E792">
            <v>209</v>
          </cell>
          <cell r="F792">
            <v>127</v>
          </cell>
          <cell r="G792">
            <v>149</v>
          </cell>
          <cell r="H792">
            <v>156</v>
          </cell>
          <cell r="I792">
            <v>135</v>
          </cell>
          <cell r="J792">
            <v>129</v>
          </cell>
          <cell r="K792">
            <v>124</v>
          </cell>
          <cell r="L792">
            <v>96</v>
          </cell>
          <cell r="M792">
            <v>189</v>
          </cell>
        </row>
        <row r="793">
          <cell r="A793">
            <v>5182668</v>
          </cell>
          <cell r="B793">
            <v>5115427</v>
          </cell>
          <cell r="C793">
            <v>4410</v>
          </cell>
          <cell r="D793">
            <v>1618047</v>
          </cell>
          <cell r="E793">
            <v>187</v>
          </cell>
          <cell r="F793">
            <v>157</v>
          </cell>
          <cell r="G793">
            <v>124</v>
          </cell>
          <cell r="H793">
            <v>103</v>
          </cell>
          <cell r="I793">
            <v>114</v>
          </cell>
          <cell r="J793">
            <v>156</v>
          </cell>
          <cell r="K793">
            <v>153</v>
          </cell>
          <cell r="L793">
            <v>129</v>
          </cell>
          <cell r="M793">
            <v>145</v>
          </cell>
        </row>
        <row r="794">
          <cell r="A794">
            <v>5182706</v>
          </cell>
          <cell r="B794">
            <v>5115446</v>
          </cell>
          <cell r="C794">
            <v>4410</v>
          </cell>
          <cell r="D794">
            <v>1911852</v>
          </cell>
          <cell r="E794">
            <v>233</v>
          </cell>
          <cell r="F794">
            <v>194</v>
          </cell>
          <cell r="G794">
            <v>150</v>
          </cell>
          <cell r="H794">
            <v>199</v>
          </cell>
          <cell r="I794">
            <v>179</v>
          </cell>
          <cell r="J794">
            <v>164</v>
          </cell>
          <cell r="K794">
            <v>184</v>
          </cell>
          <cell r="L794">
            <v>157</v>
          </cell>
          <cell r="M794">
            <v>196</v>
          </cell>
        </row>
        <row r="795">
          <cell r="A795">
            <v>5072584</v>
          </cell>
          <cell r="B795">
            <v>5060385</v>
          </cell>
          <cell r="C795">
            <v>4410</v>
          </cell>
          <cell r="D795">
            <v>1877886</v>
          </cell>
          <cell r="E795">
            <v>40</v>
          </cell>
          <cell r="F795">
            <v>42</v>
          </cell>
          <cell r="G795">
            <v>46</v>
          </cell>
          <cell r="H795">
            <v>54</v>
          </cell>
          <cell r="I795">
            <v>41</v>
          </cell>
          <cell r="J795">
            <v>40</v>
          </cell>
          <cell r="K795">
            <v>45</v>
          </cell>
          <cell r="L795">
            <v>42</v>
          </cell>
          <cell r="M795">
            <v>0</v>
          </cell>
        </row>
        <row r="796">
          <cell r="A796">
            <v>5182916</v>
          </cell>
          <cell r="B796">
            <v>5115551</v>
          </cell>
          <cell r="C796">
            <v>4410</v>
          </cell>
          <cell r="D796">
            <v>70004106</v>
          </cell>
          <cell r="E796">
            <v>129</v>
          </cell>
          <cell r="F796">
            <v>85</v>
          </cell>
          <cell r="G796">
            <v>101</v>
          </cell>
          <cell r="H796">
            <v>90</v>
          </cell>
          <cell r="I796">
            <v>96</v>
          </cell>
          <cell r="J796">
            <v>34</v>
          </cell>
          <cell r="K796">
            <v>79</v>
          </cell>
          <cell r="L796">
            <v>93</v>
          </cell>
          <cell r="M796">
            <v>82</v>
          </cell>
        </row>
        <row r="797">
          <cell r="A797">
            <v>5172020</v>
          </cell>
          <cell r="B797">
            <v>5110103</v>
          </cell>
          <cell r="C797">
            <v>4410</v>
          </cell>
          <cell r="D797">
            <v>3730868</v>
          </cell>
          <cell r="E797">
            <v>39</v>
          </cell>
          <cell r="F797">
            <v>59</v>
          </cell>
          <cell r="G797">
            <v>79</v>
          </cell>
          <cell r="H797">
            <v>38</v>
          </cell>
          <cell r="I797">
            <v>171</v>
          </cell>
          <cell r="J797">
            <v>84</v>
          </cell>
          <cell r="K797">
            <v>69</v>
          </cell>
          <cell r="L797">
            <v>68</v>
          </cell>
          <cell r="M797">
            <v>108</v>
          </cell>
        </row>
        <row r="798">
          <cell r="A798">
            <v>5171956</v>
          </cell>
          <cell r="B798">
            <v>5110071</v>
          </cell>
          <cell r="C798">
            <v>4410</v>
          </cell>
          <cell r="D798">
            <v>3725885</v>
          </cell>
          <cell r="E798">
            <v>42</v>
          </cell>
          <cell r="F798">
            <v>32</v>
          </cell>
          <cell r="G798">
            <v>33</v>
          </cell>
          <cell r="H798">
            <v>37</v>
          </cell>
          <cell r="I798">
            <v>41</v>
          </cell>
          <cell r="J798">
            <v>25</v>
          </cell>
          <cell r="K798">
            <v>43</v>
          </cell>
          <cell r="L798">
            <v>38</v>
          </cell>
          <cell r="M798">
            <v>36</v>
          </cell>
        </row>
        <row r="799">
          <cell r="A799">
            <v>5171976</v>
          </cell>
          <cell r="B799">
            <v>5110081</v>
          </cell>
          <cell r="C799">
            <v>4410</v>
          </cell>
          <cell r="D799">
            <v>1751159</v>
          </cell>
          <cell r="E799">
            <v>30</v>
          </cell>
          <cell r="F799">
            <v>23</v>
          </cell>
          <cell r="G799">
            <v>20</v>
          </cell>
          <cell r="H799">
            <v>21</v>
          </cell>
          <cell r="I799">
            <v>22</v>
          </cell>
          <cell r="J799">
            <v>18</v>
          </cell>
          <cell r="K799">
            <v>17</v>
          </cell>
          <cell r="L799">
            <v>15</v>
          </cell>
          <cell r="M799">
            <v>31</v>
          </cell>
        </row>
        <row r="800">
          <cell r="A800">
            <v>5171998</v>
          </cell>
          <cell r="B800">
            <v>5110092</v>
          </cell>
          <cell r="C800">
            <v>4410</v>
          </cell>
          <cell r="D800">
            <v>3730699</v>
          </cell>
          <cell r="E800">
            <v>173</v>
          </cell>
          <cell r="F800">
            <v>160</v>
          </cell>
          <cell r="G800">
            <v>159</v>
          </cell>
          <cell r="H800">
            <v>154</v>
          </cell>
          <cell r="I800">
            <v>163</v>
          </cell>
          <cell r="J800">
            <v>145</v>
          </cell>
          <cell r="K800">
            <v>156</v>
          </cell>
          <cell r="L800">
            <v>147</v>
          </cell>
          <cell r="M800">
            <v>172</v>
          </cell>
        </row>
        <row r="801">
          <cell r="A801">
            <v>5172064</v>
          </cell>
          <cell r="B801">
            <v>5110125</v>
          </cell>
          <cell r="C801">
            <v>4410</v>
          </cell>
          <cell r="D801">
            <v>1752643</v>
          </cell>
          <cell r="E801">
            <v>162</v>
          </cell>
          <cell r="F801">
            <v>138</v>
          </cell>
          <cell r="G801">
            <v>120</v>
          </cell>
          <cell r="H801">
            <v>136</v>
          </cell>
          <cell r="I801">
            <v>133</v>
          </cell>
          <cell r="J801">
            <v>125</v>
          </cell>
          <cell r="K801">
            <v>135</v>
          </cell>
          <cell r="L801">
            <v>135</v>
          </cell>
          <cell r="M801">
            <v>142</v>
          </cell>
        </row>
        <row r="802">
          <cell r="A802">
            <v>5172128</v>
          </cell>
          <cell r="B802">
            <v>5110157</v>
          </cell>
          <cell r="C802">
            <v>4410</v>
          </cell>
          <cell r="D802">
            <v>6822805</v>
          </cell>
          <cell r="E802">
            <v>213</v>
          </cell>
          <cell r="F802">
            <v>171</v>
          </cell>
          <cell r="G802">
            <v>153</v>
          </cell>
          <cell r="H802">
            <v>180</v>
          </cell>
          <cell r="I802">
            <v>182</v>
          </cell>
          <cell r="J802">
            <v>159</v>
          </cell>
          <cell r="K802">
            <v>176</v>
          </cell>
          <cell r="L802">
            <v>171</v>
          </cell>
          <cell r="M802">
            <v>144</v>
          </cell>
        </row>
        <row r="803">
          <cell r="A803">
            <v>5172216</v>
          </cell>
          <cell r="B803">
            <v>5110201</v>
          </cell>
          <cell r="C803">
            <v>4410</v>
          </cell>
          <cell r="D803">
            <v>5826806</v>
          </cell>
          <cell r="E803">
            <v>134</v>
          </cell>
          <cell r="F803">
            <v>198</v>
          </cell>
          <cell r="G803">
            <v>139</v>
          </cell>
          <cell r="H803">
            <v>194</v>
          </cell>
          <cell r="I803">
            <v>116</v>
          </cell>
          <cell r="J803">
            <v>132</v>
          </cell>
          <cell r="K803">
            <v>118</v>
          </cell>
          <cell r="L803">
            <v>170</v>
          </cell>
          <cell r="M803">
            <v>127</v>
          </cell>
        </row>
        <row r="804">
          <cell r="A804">
            <v>5172324</v>
          </cell>
          <cell r="B804">
            <v>5110255</v>
          </cell>
          <cell r="C804">
            <v>4410</v>
          </cell>
          <cell r="D804">
            <v>6827554</v>
          </cell>
          <cell r="E804">
            <v>120</v>
          </cell>
          <cell r="F804">
            <v>146</v>
          </cell>
          <cell r="G804">
            <v>175</v>
          </cell>
          <cell r="H804">
            <v>178</v>
          </cell>
          <cell r="I804">
            <v>178</v>
          </cell>
          <cell r="J804">
            <v>160</v>
          </cell>
          <cell r="K804">
            <v>157</v>
          </cell>
          <cell r="L804">
            <v>156</v>
          </cell>
          <cell r="M804">
            <v>149</v>
          </cell>
        </row>
        <row r="805">
          <cell r="A805">
            <v>5182872</v>
          </cell>
          <cell r="B805">
            <v>5115529</v>
          </cell>
          <cell r="C805">
            <v>4410</v>
          </cell>
          <cell r="D805">
            <v>3365126</v>
          </cell>
          <cell r="E805">
            <v>123</v>
          </cell>
          <cell r="F805">
            <v>111</v>
          </cell>
          <cell r="G805">
            <v>113</v>
          </cell>
          <cell r="H805">
            <v>111</v>
          </cell>
          <cell r="I805">
            <v>116</v>
          </cell>
          <cell r="J805">
            <v>114</v>
          </cell>
          <cell r="K805">
            <v>113</v>
          </cell>
          <cell r="L805">
            <v>108</v>
          </cell>
          <cell r="M805">
            <v>123</v>
          </cell>
        </row>
        <row r="806">
          <cell r="A806">
            <v>5182552</v>
          </cell>
          <cell r="B806">
            <v>5115369</v>
          </cell>
          <cell r="C806">
            <v>4410</v>
          </cell>
          <cell r="D806">
            <v>1309442</v>
          </cell>
          <cell r="E806">
            <v>283</v>
          </cell>
          <cell r="F806">
            <v>210</v>
          </cell>
          <cell r="G806">
            <v>168</v>
          </cell>
          <cell r="H806">
            <v>211</v>
          </cell>
          <cell r="I806">
            <v>270</v>
          </cell>
          <cell r="J806">
            <v>210</v>
          </cell>
          <cell r="K806">
            <v>243</v>
          </cell>
          <cell r="L806">
            <v>253</v>
          </cell>
          <cell r="M806">
            <v>242</v>
          </cell>
        </row>
        <row r="807">
          <cell r="A807">
            <v>5095510</v>
          </cell>
          <cell r="B807">
            <v>5071848</v>
          </cell>
          <cell r="C807">
            <v>4410</v>
          </cell>
          <cell r="D807">
            <v>7094174</v>
          </cell>
          <cell r="E807">
            <v>260</v>
          </cell>
          <cell r="F807">
            <v>113</v>
          </cell>
          <cell r="G807">
            <v>46</v>
          </cell>
          <cell r="H807">
            <v>127</v>
          </cell>
          <cell r="I807">
            <v>118</v>
          </cell>
          <cell r="J807">
            <v>183</v>
          </cell>
          <cell r="K807">
            <v>258</v>
          </cell>
          <cell r="L807">
            <v>330</v>
          </cell>
          <cell r="M807">
            <v>314</v>
          </cell>
        </row>
        <row r="808">
          <cell r="A808">
            <v>5172194</v>
          </cell>
          <cell r="B808">
            <v>5110190</v>
          </cell>
          <cell r="C808">
            <v>4410</v>
          </cell>
          <cell r="D808">
            <v>7117735</v>
          </cell>
          <cell r="E808">
            <v>113</v>
          </cell>
          <cell r="F808">
            <v>56</v>
          </cell>
          <cell r="G808">
            <v>119</v>
          </cell>
          <cell r="H808">
            <v>103</v>
          </cell>
          <cell r="I808">
            <v>135</v>
          </cell>
          <cell r="J808">
            <v>157</v>
          </cell>
          <cell r="K808">
            <v>126</v>
          </cell>
          <cell r="L808">
            <v>156</v>
          </cell>
          <cell r="M808">
            <v>132</v>
          </cell>
        </row>
        <row r="809">
          <cell r="A809">
            <v>5182768</v>
          </cell>
          <cell r="B809">
            <v>5115477</v>
          </cell>
          <cell r="C809">
            <v>4410</v>
          </cell>
          <cell r="D809">
            <v>7316427</v>
          </cell>
          <cell r="E809">
            <v>275</v>
          </cell>
          <cell r="F809">
            <v>208</v>
          </cell>
          <cell r="G809">
            <v>240</v>
          </cell>
          <cell r="H809">
            <v>229</v>
          </cell>
          <cell r="I809">
            <v>247</v>
          </cell>
          <cell r="J809">
            <v>208</v>
          </cell>
          <cell r="K809">
            <v>216</v>
          </cell>
          <cell r="L809">
            <v>265</v>
          </cell>
          <cell r="M809">
            <v>223</v>
          </cell>
        </row>
        <row r="810">
          <cell r="A810">
            <v>5172302</v>
          </cell>
          <cell r="B810">
            <v>5110244</v>
          </cell>
          <cell r="C810">
            <v>4410</v>
          </cell>
          <cell r="D810">
            <v>445100</v>
          </cell>
          <cell r="E810">
            <v>200</v>
          </cell>
          <cell r="F810">
            <v>173</v>
          </cell>
          <cell r="G810">
            <v>158</v>
          </cell>
          <cell r="H810">
            <v>163</v>
          </cell>
          <cell r="I810">
            <v>164</v>
          </cell>
          <cell r="J810">
            <v>138</v>
          </cell>
          <cell r="K810">
            <v>145</v>
          </cell>
          <cell r="L810">
            <v>177</v>
          </cell>
          <cell r="M810">
            <v>212</v>
          </cell>
        </row>
        <row r="811">
          <cell r="A811">
            <v>5182684</v>
          </cell>
          <cell r="B811">
            <v>5115435</v>
          </cell>
          <cell r="C811">
            <v>4410</v>
          </cell>
          <cell r="D811">
            <v>719449</v>
          </cell>
          <cell r="E811">
            <v>175</v>
          </cell>
          <cell r="F811">
            <v>160</v>
          </cell>
          <cell r="G811">
            <v>140</v>
          </cell>
          <cell r="H811">
            <v>161</v>
          </cell>
          <cell r="I811">
            <v>157</v>
          </cell>
          <cell r="J811">
            <v>147</v>
          </cell>
          <cell r="K811">
            <v>139</v>
          </cell>
          <cell r="L811">
            <v>130</v>
          </cell>
          <cell r="M811">
            <v>178</v>
          </cell>
        </row>
        <row r="812">
          <cell r="A812">
            <v>5095458</v>
          </cell>
          <cell r="B812">
            <v>5071822</v>
          </cell>
          <cell r="C812">
            <v>4410</v>
          </cell>
          <cell r="D812">
            <v>4418976</v>
          </cell>
          <cell r="E812">
            <v>240</v>
          </cell>
          <cell r="F812">
            <v>185</v>
          </cell>
          <cell r="G812">
            <v>227</v>
          </cell>
          <cell r="H812">
            <v>186</v>
          </cell>
          <cell r="I812">
            <v>464</v>
          </cell>
          <cell r="J812">
            <v>221</v>
          </cell>
          <cell r="K812">
            <v>184</v>
          </cell>
          <cell r="L812">
            <v>199</v>
          </cell>
          <cell r="M812">
            <v>186</v>
          </cell>
        </row>
        <row r="813">
          <cell r="A813">
            <v>5172366</v>
          </cell>
          <cell r="B813">
            <v>5110276</v>
          </cell>
          <cell r="C813">
            <v>4410</v>
          </cell>
          <cell r="D813">
            <v>3507303</v>
          </cell>
          <cell r="E813">
            <v>288</v>
          </cell>
          <cell r="F813">
            <v>261</v>
          </cell>
          <cell r="G813">
            <v>137</v>
          </cell>
          <cell r="H813">
            <v>126</v>
          </cell>
          <cell r="I813">
            <v>147</v>
          </cell>
          <cell r="J813">
            <v>207</v>
          </cell>
          <cell r="K813">
            <v>239</v>
          </cell>
          <cell r="L813">
            <v>223</v>
          </cell>
          <cell r="M813">
            <v>230</v>
          </cell>
        </row>
        <row r="814">
          <cell r="A814">
            <v>5183156</v>
          </cell>
          <cell r="B814">
            <v>5115671</v>
          </cell>
          <cell r="C814">
            <v>4410</v>
          </cell>
          <cell r="E814">
            <v>315</v>
          </cell>
          <cell r="F814">
            <v>281</v>
          </cell>
          <cell r="G814">
            <v>270</v>
          </cell>
          <cell r="H814">
            <v>240</v>
          </cell>
          <cell r="I814">
            <v>313</v>
          </cell>
          <cell r="J814">
            <v>270</v>
          </cell>
          <cell r="K814">
            <v>288</v>
          </cell>
          <cell r="L814">
            <v>261</v>
          </cell>
          <cell r="M814">
            <v>277</v>
          </cell>
        </row>
        <row r="815">
          <cell r="A815">
            <v>5183250</v>
          </cell>
          <cell r="B815">
            <v>5115718</v>
          </cell>
          <cell r="C815">
            <v>4410</v>
          </cell>
          <cell r="D815">
            <v>3364064</v>
          </cell>
          <cell r="E815">
            <v>294</v>
          </cell>
          <cell r="F815">
            <v>263</v>
          </cell>
          <cell r="G815">
            <v>253</v>
          </cell>
          <cell r="H815">
            <v>225</v>
          </cell>
          <cell r="I815">
            <v>294</v>
          </cell>
          <cell r="J815">
            <v>92</v>
          </cell>
          <cell r="K815">
            <v>42</v>
          </cell>
          <cell r="L815">
            <v>22</v>
          </cell>
          <cell r="M815">
            <v>11</v>
          </cell>
        </row>
        <row r="816">
          <cell r="A816">
            <v>5183308</v>
          </cell>
          <cell r="B816">
            <v>5115747</v>
          </cell>
          <cell r="C816">
            <v>4410</v>
          </cell>
          <cell r="D816">
            <v>31988300</v>
          </cell>
          <cell r="E816">
            <v>96</v>
          </cell>
          <cell r="F816">
            <v>96</v>
          </cell>
          <cell r="G816">
            <v>112</v>
          </cell>
          <cell r="H816">
            <v>136</v>
          </cell>
          <cell r="I816">
            <v>53</v>
          </cell>
          <cell r="J816">
            <v>134</v>
          </cell>
          <cell r="K816">
            <v>151</v>
          </cell>
          <cell r="L816">
            <v>180</v>
          </cell>
          <cell r="M816">
            <v>211</v>
          </cell>
        </row>
        <row r="817">
          <cell r="A817">
            <v>5183176</v>
          </cell>
          <cell r="B817">
            <v>5115681</v>
          </cell>
          <cell r="C817">
            <v>4410</v>
          </cell>
          <cell r="D817">
            <v>31988296</v>
          </cell>
          <cell r="E817">
            <v>110</v>
          </cell>
          <cell r="F817">
            <v>75</v>
          </cell>
          <cell r="G817">
            <v>77</v>
          </cell>
          <cell r="H817">
            <v>73</v>
          </cell>
          <cell r="I817">
            <v>67</v>
          </cell>
          <cell r="J817">
            <v>67</v>
          </cell>
          <cell r="K817">
            <v>68</v>
          </cell>
          <cell r="L817">
            <v>67</v>
          </cell>
          <cell r="M817">
            <v>0</v>
          </cell>
        </row>
        <row r="818">
          <cell r="A818">
            <v>5183102</v>
          </cell>
          <cell r="B818">
            <v>5115644</v>
          </cell>
          <cell r="C818">
            <v>4410</v>
          </cell>
          <cell r="D818">
            <v>31988099</v>
          </cell>
          <cell r="E818">
            <v>230</v>
          </cell>
          <cell r="F818">
            <v>164</v>
          </cell>
          <cell r="G818">
            <v>164</v>
          </cell>
          <cell r="H818">
            <v>204</v>
          </cell>
          <cell r="I818">
            <v>167</v>
          </cell>
          <cell r="J818">
            <v>181</v>
          </cell>
          <cell r="K818">
            <v>216</v>
          </cell>
          <cell r="L818">
            <v>183</v>
          </cell>
          <cell r="M818">
            <v>186</v>
          </cell>
        </row>
        <row r="819">
          <cell r="A819">
            <v>5183120</v>
          </cell>
          <cell r="B819">
            <v>5115653</v>
          </cell>
          <cell r="C819">
            <v>4410</v>
          </cell>
          <cell r="D819">
            <v>355781</v>
          </cell>
          <cell r="E819">
            <v>240</v>
          </cell>
          <cell r="F819">
            <v>214</v>
          </cell>
          <cell r="G819">
            <v>206</v>
          </cell>
          <cell r="H819">
            <v>183</v>
          </cell>
          <cell r="I819">
            <v>239</v>
          </cell>
          <cell r="J819">
            <v>422</v>
          </cell>
          <cell r="K819">
            <v>267</v>
          </cell>
          <cell r="L819">
            <v>230</v>
          </cell>
          <cell r="M819">
            <v>227</v>
          </cell>
        </row>
        <row r="820">
          <cell r="A820">
            <v>5183360</v>
          </cell>
          <cell r="B820">
            <v>5115773</v>
          </cell>
          <cell r="C820">
            <v>4410</v>
          </cell>
          <cell r="D820">
            <v>31988301</v>
          </cell>
          <cell r="E820">
            <v>172</v>
          </cell>
          <cell r="F820">
            <v>152</v>
          </cell>
          <cell r="G820">
            <v>148</v>
          </cell>
          <cell r="H820">
            <v>144</v>
          </cell>
          <cell r="I820">
            <v>213</v>
          </cell>
          <cell r="J820">
            <v>187</v>
          </cell>
          <cell r="K820">
            <v>205</v>
          </cell>
          <cell r="L820">
            <v>237</v>
          </cell>
          <cell r="M820">
            <v>257</v>
          </cell>
        </row>
        <row r="821">
          <cell r="A821">
            <v>5183230</v>
          </cell>
          <cell r="B821">
            <v>5115708</v>
          </cell>
          <cell r="C821">
            <v>4410</v>
          </cell>
          <cell r="D821">
            <v>31988303</v>
          </cell>
          <cell r="E821">
            <v>78</v>
          </cell>
          <cell r="F821">
            <v>58</v>
          </cell>
          <cell r="G821">
            <v>61</v>
          </cell>
          <cell r="H821">
            <v>59</v>
          </cell>
          <cell r="I821">
            <v>63</v>
          </cell>
          <cell r="J821">
            <v>116</v>
          </cell>
          <cell r="K821">
            <v>143</v>
          </cell>
          <cell r="L821">
            <v>241</v>
          </cell>
          <cell r="M821">
            <v>271</v>
          </cell>
        </row>
        <row r="822">
          <cell r="A822">
            <v>5183270</v>
          </cell>
          <cell r="B822">
            <v>5115728</v>
          </cell>
          <cell r="C822">
            <v>4410</v>
          </cell>
          <cell r="D822">
            <v>7116236</v>
          </cell>
          <cell r="E822">
            <v>466</v>
          </cell>
          <cell r="F822">
            <v>403</v>
          </cell>
          <cell r="G822">
            <v>102</v>
          </cell>
          <cell r="H822">
            <v>128</v>
          </cell>
          <cell r="I822">
            <v>205</v>
          </cell>
          <cell r="J822">
            <v>115</v>
          </cell>
          <cell r="K822">
            <v>115</v>
          </cell>
          <cell r="L822">
            <v>109</v>
          </cell>
          <cell r="M822">
            <v>142</v>
          </cell>
        </row>
        <row r="823">
          <cell r="A823">
            <v>5081364</v>
          </cell>
          <cell r="B823">
            <v>5064775</v>
          </cell>
          <cell r="C823">
            <v>4410</v>
          </cell>
          <cell r="D823">
            <v>2964935</v>
          </cell>
          <cell r="E823">
            <v>185</v>
          </cell>
          <cell r="F823">
            <v>165</v>
          </cell>
          <cell r="G823">
            <v>151</v>
          </cell>
          <cell r="H823">
            <v>157</v>
          </cell>
          <cell r="I823">
            <v>146</v>
          </cell>
          <cell r="J823">
            <v>147</v>
          </cell>
          <cell r="K823">
            <v>158</v>
          </cell>
          <cell r="L823">
            <v>136</v>
          </cell>
          <cell r="M823">
            <v>164</v>
          </cell>
        </row>
        <row r="824">
          <cell r="A824">
            <v>5183290</v>
          </cell>
          <cell r="B824">
            <v>5115738</v>
          </cell>
          <cell r="C824">
            <v>4410</v>
          </cell>
          <cell r="D824">
            <v>1916086</v>
          </cell>
          <cell r="E824">
            <v>269</v>
          </cell>
          <cell r="F824">
            <v>270</v>
          </cell>
          <cell r="G824">
            <v>77</v>
          </cell>
          <cell r="H824">
            <v>13</v>
          </cell>
          <cell r="I824">
            <v>147</v>
          </cell>
          <cell r="J824">
            <v>0</v>
          </cell>
          <cell r="K824">
            <v>0</v>
          </cell>
          <cell r="L824">
            <v>147</v>
          </cell>
          <cell r="M824">
            <v>0</v>
          </cell>
        </row>
        <row r="825">
          <cell r="A825">
            <v>5183214</v>
          </cell>
          <cell r="B825">
            <v>5115700</v>
          </cell>
          <cell r="C825">
            <v>4410</v>
          </cell>
          <cell r="D825">
            <v>1618089</v>
          </cell>
          <cell r="E825">
            <v>251</v>
          </cell>
          <cell r="F825">
            <v>207</v>
          </cell>
          <cell r="G825">
            <v>214</v>
          </cell>
          <cell r="H825">
            <v>208</v>
          </cell>
          <cell r="I825">
            <v>223</v>
          </cell>
          <cell r="J825">
            <v>207</v>
          </cell>
          <cell r="K825">
            <v>254</v>
          </cell>
          <cell r="L825">
            <v>236</v>
          </cell>
          <cell r="M825">
            <v>230</v>
          </cell>
        </row>
        <row r="826">
          <cell r="A826">
            <v>5183344</v>
          </cell>
          <cell r="B826">
            <v>5115765</v>
          </cell>
          <cell r="C826">
            <v>4410</v>
          </cell>
          <cell r="D826">
            <v>3366163</v>
          </cell>
          <cell r="E826">
            <v>252</v>
          </cell>
          <cell r="F826">
            <v>228</v>
          </cell>
          <cell r="G826">
            <v>234</v>
          </cell>
          <cell r="H826">
            <v>214</v>
          </cell>
          <cell r="I826">
            <v>216</v>
          </cell>
          <cell r="J826">
            <v>205</v>
          </cell>
          <cell r="K826">
            <v>222</v>
          </cell>
          <cell r="L826">
            <v>216</v>
          </cell>
          <cell r="M826">
            <v>220</v>
          </cell>
        </row>
        <row r="827">
          <cell r="A827">
            <v>5183324</v>
          </cell>
          <cell r="B827">
            <v>5115755</v>
          </cell>
          <cell r="C827">
            <v>4410</v>
          </cell>
          <cell r="D827">
            <v>3361922</v>
          </cell>
          <cell r="E827">
            <v>265</v>
          </cell>
          <cell r="F827">
            <v>239</v>
          </cell>
          <cell r="G827">
            <v>234</v>
          </cell>
          <cell r="H827">
            <v>228</v>
          </cell>
          <cell r="I827">
            <v>234</v>
          </cell>
          <cell r="J827">
            <v>250</v>
          </cell>
          <cell r="K827">
            <v>297</v>
          </cell>
          <cell r="L827">
            <v>282</v>
          </cell>
          <cell r="M827">
            <v>325</v>
          </cell>
        </row>
        <row r="828">
          <cell r="A828">
            <v>5183198</v>
          </cell>
          <cell r="B828">
            <v>5115692</v>
          </cell>
          <cell r="C828">
            <v>4410</v>
          </cell>
          <cell r="D828">
            <v>4867375</v>
          </cell>
          <cell r="E828">
            <v>56</v>
          </cell>
          <cell r="F828">
            <v>48</v>
          </cell>
          <cell r="G828">
            <v>43</v>
          </cell>
          <cell r="H828">
            <v>43</v>
          </cell>
          <cell r="I828">
            <v>48</v>
          </cell>
          <cell r="J828">
            <v>47</v>
          </cell>
          <cell r="K828">
            <v>58</v>
          </cell>
          <cell r="L828">
            <v>54</v>
          </cell>
          <cell r="M828">
            <v>55</v>
          </cell>
        </row>
        <row r="829">
          <cell r="A829">
            <v>5183136</v>
          </cell>
          <cell r="B829">
            <v>5115661</v>
          </cell>
          <cell r="C829">
            <v>4410</v>
          </cell>
          <cell r="D829">
            <v>7085074</v>
          </cell>
          <cell r="E829">
            <v>233</v>
          </cell>
          <cell r="F829">
            <v>202</v>
          </cell>
          <cell r="G829">
            <v>228</v>
          </cell>
          <cell r="H829">
            <v>208</v>
          </cell>
          <cell r="I829">
            <v>214</v>
          </cell>
          <cell r="J829">
            <v>212</v>
          </cell>
          <cell r="K829">
            <v>236</v>
          </cell>
          <cell r="L829">
            <v>229</v>
          </cell>
          <cell r="M829">
            <v>265</v>
          </cell>
        </row>
        <row r="830">
          <cell r="A830">
            <v>5183682</v>
          </cell>
          <cell r="B830">
            <v>5115934</v>
          </cell>
          <cell r="C830">
            <v>4410</v>
          </cell>
          <cell r="D830">
            <v>2206823</v>
          </cell>
          <cell r="E830">
            <v>233</v>
          </cell>
          <cell r="F830">
            <v>206</v>
          </cell>
          <cell r="G830">
            <v>200</v>
          </cell>
          <cell r="H830">
            <v>189</v>
          </cell>
          <cell r="I830">
            <v>273</v>
          </cell>
          <cell r="J830">
            <v>237</v>
          </cell>
          <cell r="K830">
            <v>251</v>
          </cell>
          <cell r="L830">
            <v>227</v>
          </cell>
          <cell r="M830">
            <v>233</v>
          </cell>
        </row>
        <row r="831">
          <cell r="A831">
            <v>5164458</v>
          </cell>
          <cell r="B831">
            <v>5106322</v>
          </cell>
          <cell r="C831">
            <v>4410</v>
          </cell>
          <cell r="E831">
            <v>422</v>
          </cell>
          <cell r="F831">
            <v>200</v>
          </cell>
          <cell r="G831">
            <v>190</v>
          </cell>
          <cell r="H831">
            <v>168</v>
          </cell>
          <cell r="I831">
            <v>219</v>
          </cell>
          <cell r="J831">
            <v>186</v>
          </cell>
          <cell r="K831">
            <v>196</v>
          </cell>
          <cell r="L831">
            <v>181</v>
          </cell>
          <cell r="M831">
            <v>187</v>
          </cell>
        </row>
        <row r="832">
          <cell r="A832">
            <v>5164868</v>
          </cell>
          <cell r="B832">
            <v>5106527</v>
          </cell>
          <cell r="C832">
            <v>4410</v>
          </cell>
          <cell r="D832">
            <v>31988455</v>
          </cell>
          <cell r="E832">
            <v>318</v>
          </cell>
          <cell r="F832">
            <v>253</v>
          </cell>
          <cell r="G832">
            <v>259</v>
          </cell>
          <cell r="H832">
            <v>246</v>
          </cell>
          <cell r="I832">
            <v>260</v>
          </cell>
          <cell r="J832">
            <v>250</v>
          </cell>
          <cell r="K832">
            <v>255</v>
          </cell>
          <cell r="L832">
            <v>260</v>
          </cell>
          <cell r="M832">
            <v>226</v>
          </cell>
        </row>
        <row r="833">
          <cell r="A833">
            <v>5164450</v>
          </cell>
          <cell r="B833">
            <v>5106318</v>
          </cell>
          <cell r="C833">
            <v>4410</v>
          </cell>
          <cell r="D833">
            <v>31988464</v>
          </cell>
          <cell r="E833">
            <v>20</v>
          </cell>
          <cell r="F833">
            <v>20</v>
          </cell>
          <cell r="G833">
            <v>16</v>
          </cell>
          <cell r="H833">
            <v>19</v>
          </cell>
          <cell r="I833">
            <v>19</v>
          </cell>
          <cell r="J833">
            <v>268</v>
          </cell>
          <cell r="K833">
            <v>274</v>
          </cell>
          <cell r="L833">
            <v>207</v>
          </cell>
          <cell r="M833">
            <v>270</v>
          </cell>
        </row>
        <row r="834">
          <cell r="A834">
            <v>5095464</v>
          </cell>
          <cell r="B834">
            <v>5071825</v>
          </cell>
          <cell r="C834">
            <v>4410</v>
          </cell>
          <cell r="D834">
            <v>31988462</v>
          </cell>
          <cell r="E834">
            <v>85</v>
          </cell>
          <cell r="F834">
            <v>60</v>
          </cell>
          <cell r="G834">
            <v>63</v>
          </cell>
          <cell r="H834">
            <v>64</v>
          </cell>
          <cell r="I834">
            <v>58</v>
          </cell>
          <cell r="J834">
            <v>78</v>
          </cell>
          <cell r="K834">
            <v>94</v>
          </cell>
          <cell r="L834">
            <v>104</v>
          </cell>
          <cell r="M834">
            <v>90</v>
          </cell>
        </row>
        <row r="835">
          <cell r="A835">
            <v>5183574</v>
          </cell>
          <cell r="B835">
            <v>5115880</v>
          </cell>
          <cell r="C835">
            <v>4410</v>
          </cell>
          <cell r="D835">
            <v>31987891</v>
          </cell>
          <cell r="E835">
            <v>564</v>
          </cell>
          <cell r="F835">
            <v>189</v>
          </cell>
          <cell r="G835">
            <v>86</v>
          </cell>
          <cell r="H835">
            <v>75</v>
          </cell>
          <cell r="I835">
            <v>76</v>
          </cell>
          <cell r="J835">
            <v>254</v>
          </cell>
          <cell r="K835">
            <v>255</v>
          </cell>
          <cell r="L835">
            <v>300</v>
          </cell>
          <cell r="M835">
            <v>303</v>
          </cell>
        </row>
        <row r="836">
          <cell r="A836">
            <v>5183640</v>
          </cell>
          <cell r="B836">
            <v>5115913</v>
          </cell>
          <cell r="C836">
            <v>4410</v>
          </cell>
          <cell r="D836">
            <v>31987889</v>
          </cell>
          <cell r="E836">
            <v>233</v>
          </cell>
          <cell r="F836">
            <v>206</v>
          </cell>
          <cell r="G836">
            <v>200</v>
          </cell>
          <cell r="H836">
            <v>189</v>
          </cell>
          <cell r="I836">
            <v>273</v>
          </cell>
          <cell r="J836">
            <v>367</v>
          </cell>
          <cell r="K836">
            <v>250</v>
          </cell>
          <cell r="L836">
            <v>233</v>
          </cell>
          <cell r="M836">
            <v>256</v>
          </cell>
        </row>
        <row r="837">
          <cell r="A837">
            <v>5183552</v>
          </cell>
          <cell r="B837">
            <v>5115869</v>
          </cell>
          <cell r="C837">
            <v>4410</v>
          </cell>
          <cell r="D837">
            <v>31987892</v>
          </cell>
          <cell r="E837">
            <v>313</v>
          </cell>
          <cell r="F837">
            <v>169</v>
          </cell>
          <cell r="G837">
            <v>362</v>
          </cell>
          <cell r="H837">
            <v>168</v>
          </cell>
          <cell r="I837">
            <v>193</v>
          </cell>
          <cell r="J837">
            <v>320</v>
          </cell>
          <cell r="K837">
            <v>172</v>
          </cell>
          <cell r="L837">
            <v>159</v>
          </cell>
          <cell r="M837">
            <v>171</v>
          </cell>
        </row>
        <row r="838">
          <cell r="A838">
            <v>5183702</v>
          </cell>
          <cell r="B838">
            <v>5115944</v>
          </cell>
          <cell r="C838">
            <v>4410</v>
          </cell>
          <cell r="D838">
            <v>31987888</v>
          </cell>
          <cell r="E838">
            <v>208</v>
          </cell>
          <cell r="F838">
            <v>192</v>
          </cell>
          <cell r="G838">
            <v>187</v>
          </cell>
          <cell r="H838">
            <v>175</v>
          </cell>
          <cell r="I838">
            <v>194</v>
          </cell>
          <cell r="J838">
            <v>167</v>
          </cell>
          <cell r="K838">
            <v>201</v>
          </cell>
          <cell r="L838">
            <v>166</v>
          </cell>
          <cell r="M838">
            <v>184</v>
          </cell>
        </row>
        <row r="839">
          <cell r="A839">
            <v>5183470</v>
          </cell>
          <cell r="B839">
            <v>5115828</v>
          </cell>
          <cell r="C839">
            <v>4410</v>
          </cell>
          <cell r="D839">
            <v>3518719</v>
          </cell>
          <cell r="E839">
            <v>140</v>
          </cell>
          <cell r="F839">
            <v>97</v>
          </cell>
          <cell r="G839">
            <v>165</v>
          </cell>
          <cell r="H839">
            <v>385</v>
          </cell>
          <cell r="I839">
            <v>228</v>
          </cell>
          <cell r="J839">
            <v>206</v>
          </cell>
          <cell r="K839">
            <v>204</v>
          </cell>
          <cell r="L839">
            <v>201</v>
          </cell>
          <cell r="M839">
            <v>220</v>
          </cell>
        </row>
        <row r="840">
          <cell r="A840">
            <v>5164434</v>
          </cell>
          <cell r="B840">
            <v>5106310</v>
          </cell>
          <cell r="C840">
            <v>4410</v>
          </cell>
          <cell r="D840">
            <v>10506324</v>
          </cell>
          <cell r="E840">
            <v>120</v>
          </cell>
          <cell r="F840">
            <v>157</v>
          </cell>
          <cell r="G840">
            <v>176</v>
          </cell>
          <cell r="H840">
            <v>191</v>
          </cell>
          <cell r="I840">
            <v>220</v>
          </cell>
          <cell r="J840">
            <v>119</v>
          </cell>
          <cell r="K840">
            <v>0</v>
          </cell>
          <cell r="L840">
            <v>135</v>
          </cell>
          <cell r="M840">
            <v>138</v>
          </cell>
        </row>
        <row r="841">
          <cell r="A841">
            <v>5164466</v>
          </cell>
          <cell r="B841">
            <v>5106326</v>
          </cell>
          <cell r="C841">
            <v>4410</v>
          </cell>
          <cell r="D841">
            <v>10505261</v>
          </cell>
          <cell r="E841">
            <v>744</v>
          </cell>
          <cell r="F841">
            <v>647</v>
          </cell>
          <cell r="G841">
            <v>301</v>
          </cell>
          <cell r="H841">
            <v>208</v>
          </cell>
          <cell r="I841">
            <v>148</v>
          </cell>
          <cell r="J841">
            <v>251</v>
          </cell>
          <cell r="K841">
            <v>236</v>
          </cell>
          <cell r="L841">
            <v>248</v>
          </cell>
          <cell r="M841">
            <v>318</v>
          </cell>
        </row>
        <row r="842">
          <cell r="A842">
            <v>5183598</v>
          </cell>
          <cell r="B842">
            <v>5115892</v>
          </cell>
          <cell r="C842">
            <v>4410</v>
          </cell>
          <cell r="D842">
            <v>5561062</v>
          </cell>
          <cell r="E842">
            <v>168</v>
          </cell>
          <cell r="F842">
            <v>152</v>
          </cell>
          <cell r="G842">
            <v>99</v>
          </cell>
          <cell r="H842">
            <v>127</v>
          </cell>
          <cell r="I842">
            <v>172</v>
          </cell>
          <cell r="J842">
            <v>175</v>
          </cell>
          <cell r="K842">
            <v>187</v>
          </cell>
          <cell r="L842">
            <v>156</v>
          </cell>
          <cell r="M842">
            <v>172</v>
          </cell>
        </row>
        <row r="843">
          <cell r="A843">
            <v>5164448</v>
          </cell>
          <cell r="B843">
            <v>5106317</v>
          </cell>
          <cell r="C843">
            <v>4410</v>
          </cell>
          <cell r="D843">
            <v>157318</v>
          </cell>
          <cell r="E843">
            <v>106</v>
          </cell>
          <cell r="F843">
            <v>53</v>
          </cell>
          <cell r="G843">
            <v>47</v>
          </cell>
          <cell r="H843">
            <v>95</v>
          </cell>
          <cell r="I843">
            <v>110</v>
          </cell>
          <cell r="J843">
            <v>126</v>
          </cell>
          <cell r="K843">
            <v>111</v>
          </cell>
          <cell r="L843">
            <v>84</v>
          </cell>
          <cell r="M843">
            <v>36</v>
          </cell>
        </row>
        <row r="844">
          <cell r="A844">
            <v>5164462</v>
          </cell>
          <cell r="B844">
            <v>5106324</v>
          </cell>
          <cell r="C844">
            <v>4410</v>
          </cell>
          <cell r="D844">
            <v>157297</v>
          </cell>
          <cell r="E844">
            <v>226</v>
          </cell>
          <cell r="F844">
            <v>179</v>
          </cell>
          <cell r="G844">
            <v>196</v>
          </cell>
          <cell r="H844">
            <v>180</v>
          </cell>
          <cell r="I844">
            <v>190</v>
          </cell>
          <cell r="J844">
            <v>175</v>
          </cell>
          <cell r="K844">
            <v>187</v>
          </cell>
          <cell r="L844">
            <v>179</v>
          </cell>
          <cell r="M844">
            <v>211</v>
          </cell>
        </row>
        <row r="845">
          <cell r="A845">
            <v>5164460</v>
          </cell>
          <cell r="B845">
            <v>5106323</v>
          </cell>
          <cell r="C845">
            <v>4410</v>
          </cell>
          <cell r="D845">
            <v>157390</v>
          </cell>
          <cell r="E845">
            <v>137</v>
          </cell>
          <cell r="F845">
            <v>111</v>
          </cell>
          <cell r="G845">
            <v>119</v>
          </cell>
          <cell r="H845">
            <v>111</v>
          </cell>
          <cell r="I845">
            <v>111</v>
          </cell>
          <cell r="J845">
            <v>65</v>
          </cell>
          <cell r="K845">
            <v>76</v>
          </cell>
          <cell r="L845">
            <v>106</v>
          </cell>
          <cell r="M845">
            <v>91</v>
          </cell>
        </row>
        <row r="846">
          <cell r="A846">
            <v>5164452</v>
          </cell>
          <cell r="B846">
            <v>5106319</v>
          </cell>
          <cell r="C846">
            <v>4410</v>
          </cell>
          <cell r="D846">
            <v>156867</v>
          </cell>
          <cell r="E846">
            <v>117</v>
          </cell>
          <cell r="F846">
            <v>88</v>
          </cell>
          <cell r="G846">
            <v>78</v>
          </cell>
          <cell r="H846">
            <v>112</v>
          </cell>
          <cell r="I846">
            <v>106</v>
          </cell>
          <cell r="J846">
            <v>112</v>
          </cell>
          <cell r="K846">
            <v>114</v>
          </cell>
          <cell r="L846">
            <v>115</v>
          </cell>
          <cell r="M846">
            <v>119</v>
          </cell>
        </row>
        <row r="847">
          <cell r="A847">
            <v>5183782</v>
          </cell>
          <cell r="B847">
            <v>5115984</v>
          </cell>
          <cell r="C847">
            <v>4410</v>
          </cell>
          <cell r="D847">
            <v>1871768</v>
          </cell>
          <cell r="E847">
            <v>68</v>
          </cell>
          <cell r="F847">
            <v>60</v>
          </cell>
          <cell r="G847">
            <v>60</v>
          </cell>
          <cell r="H847">
            <v>61</v>
          </cell>
          <cell r="I847">
            <v>61</v>
          </cell>
          <cell r="J847">
            <v>125</v>
          </cell>
          <cell r="K847">
            <v>170</v>
          </cell>
          <cell r="L847">
            <v>106</v>
          </cell>
          <cell r="M847">
            <v>0</v>
          </cell>
        </row>
        <row r="848">
          <cell r="A848">
            <v>5183744</v>
          </cell>
          <cell r="B848">
            <v>5115965</v>
          </cell>
          <cell r="C848">
            <v>4410</v>
          </cell>
          <cell r="D848">
            <v>1502202</v>
          </cell>
          <cell r="E848">
            <v>0</v>
          </cell>
          <cell r="F848">
            <v>155</v>
          </cell>
          <cell r="G848">
            <v>261</v>
          </cell>
          <cell r="H848">
            <v>246</v>
          </cell>
          <cell r="I848">
            <v>270</v>
          </cell>
          <cell r="J848">
            <v>229</v>
          </cell>
          <cell r="K848">
            <v>230</v>
          </cell>
          <cell r="L848">
            <v>211</v>
          </cell>
          <cell r="M848">
            <v>224</v>
          </cell>
        </row>
        <row r="849">
          <cell r="A849">
            <v>5164468</v>
          </cell>
          <cell r="B849">
            <v>5106327</v>
          </cell>
          <cell r="C849">
            <v>4410</v>
          </cell>
          <cell r="D849">
            <v>1908888</v>
          </cell>
          <cell r="E849">
            <v>384</v>
          </cell>
          <cell r="F849">
            <v>274</v>
          </cell>
          <cell r="G849">
            <v>306</v>
          </cell>
          <cell r="H849">
            <v>309</v>
          </cell>
          <cell r="I849">
            <v>216</v>
          </cell>
          <cell r="J849">
            <v>170</v>
          </cell>
          <cell r="K849">
            <v>187</v>
          </cell>
          <cell r="L849">
            <v>190</v>
          </cell>
          <cell r="M849">
            <v>183</v>
          </cell>
        </row>
        <row r="850">
          <cell r="A850">
            <v>5183428</v>
          </cell>
          <cell r="B850">
            <v>5115807</v>
          </cell>
          <cell r="C850">
            <v>4410</v>
          </cell>
          <cell r="D850">
            <v>1836958</v>
          </cell>
          <cell r="E850">
            <v>143</v>
          </cell>
          <cell r="F850">
            <v>153</v>
          </cell>
          <cell r="G850">
            <v>115</v>
          </cell>
          <cell r="H850">
            <v>102</v>
          </cell>
          <cell r="I850">
            <v>169</v>
          </cell>
          <cell r="J850">
            <v>241</v>
          </cell>
          <cell r="K850">
            <v>285</v>
          </cell>
          <cell r="L850">
            <v>219</v>
          </cell>
          <cell r="M850">
            <v>141</v>
          </cell>
        </row>
        <row r="851">
          <cell r="A851">
            <v>5183488</v>
          </cell>
          <cell r="B851">
            <v>5115837</v>
          </cell>
          <cell r="C851">
            <v>4410</v>
          </cell>
          <cell r="D851">
            <v>1502206</v>
          </cell>
          <cell r="E851">
            <v>0</v>
          </cell>
          <cell r="F851">
            <v>0</v>
          </cell>
          <cell r="G851">
            <v>145</v>
          </cell>
          <cell r="H851">
            <v>54</v>
          </cell>
          <cell r="I851">
            <v>100</v>
          </cell>
          <cell r="J851">
            <v>96</v>
          </cell>
          <cell r="K851">
            <v>141</v>
          </cell>
          <cell r="L851">
            <v>143</v>
          </cell>
          <cell r="M851">
            <v>115</v>
          </cell>
        </row>
        <row r="852">
          <cell r="A852">
            <v>5183724</v>
          </cell>
          <cell r="B852">
            <v>5115955</v>
          </cell>
          <cell r="C852">
            <v>4410</v>
          </cell>
          <cell r="D852">
            <v>1728446</v>
          </cell>
          <cell r="E852">
            <v>36</v>
          </cell>
          <cell r="F852">
            <v>26</v>
          </cell>
          <cell r="G852">
            <v>27</v>
          </cell>
          <cell r="H852">
            <v>26</v>
          </cell>
          <cell r="I852">
            <v>192</v>
          </cell>
          <cell r="J852">
            <v>34</v>
          </cell>
          <cell r="K852">
            <v>6</v>
          </cell>
          <cell r="L852">
            <v>50</v>
          </cell>
          <cell r="M852">
            <v>57</v>
          </cell>
        </row>
        <row r="853">
          <cell r="A853">
            <v>5183510</v>
          </cell>
          <cell r="B853">
            <v>5115848</v>
          </cell>
          <cell r="C853">
            <v>4410</v>
          </cell>
          <cell r="D853">
            <v>1728445</v>
          </cell>
          <cell r="E853">
            <v>230</v>
          </cell>
          <cell r="F853">
            <v>86</v>
          </cell>
          <cell r="G853">
            <v>0</v>
          </cell>
          <cell r="H853">
            <v>0</v>
          </cell>
          <cell r="I853">
            <v>39</v>
          </cell>
          <cell r="J853">
            <v>100</v>
          </cell>
          <cell r="K853">
            <v>94</v>
          </cell>
          <cell r="L853">
            <v>70</v>
          </cell>
          <cell r="M853">
            <v>21</v>
          </cell>
        </row>
        <row r="854">
          <cell r="A854">
            <v>5183766</v>
          </cell>
          <cell r="B854">
            <v>5115976</v>
          </cell>
          <cell r="C854">
            <v>4410</v>
          </cell>
          <cell r="D854">
            <v>3362565</v>
          </cell>
          <cell r="E854">
            <v>244</v>
          </cell>
          <cell r="F854">
            <v>158</v>
          </cell>
          <cell r="G854">
            <v>210</v>
          </cell>
          <cell r="H854">
            <v>230</v>
          </cell>
          <cell r="I854">
            <v>226</v>
          </cell>
          <cell r="J854">
            <v>187</v>
          </cell>
          <cell r="K854">
            <v>215</v>
          </cell>
          <cell r="L854">
            <v>193</v>
          </cell>
          <cell r="M854">
            <v>199</v>
          </cell>
        </row>
        <row r="855">
          <cell r="A855">
            <v>5164856</v>
          </cell>
          <cell r="B855">
            <v>5106521</v>
          </cell>
          <cell r="C855">
            <v>4410</v>
          </cell>
          <cell r="D855">
            <v>6829643</v>
          </cell>
          <cell r="E855">
            <v>269</v>
          </cell>
          <cell r="F855">
            <v>228</v>
          </cell>
          <cell r="G855">
            <v>246</v>
          </cell>
          <cell r="H855">
            <v>243</v>
          </cell>
          <cell r="I855">
            <v>230</v>
          </cell>
          <cell r="J855">
            <v>196</v>
          </cell>
          <cell r="K855">
            <v>278</v>
          </cell>
          <cell r="L855">
            <v>257</v>
          </cell>
          <cell r="M855">
            <v>301</v>
          </cell>
        </row>
        <row r="856">
          <cell r="A856">
            <v>5164858</v>
          </cell>
          <cell r="B856">
            <v>5106522</v>
          </cell>
          <cell r="C856">
            <v>4410</v>
          </cell>
          <cell r="D856">
            <v>6824620</v>
          </cell>
          <cell r="E856">
            <v>242</v>
          </cell>
          <cell r="F856">
            <v>196</v>
          </cell>
          <cell r="G856">
            <v>217</v>
          </cell>
          <cell r="H856">
            <v>219</v>
          </cell>
          <cell r="I856">
            <v>216</v>
          </cell>
          <cell r="J856">
            <v>181</v>
          </cell>
          <cell r="K856">
            <v>242</v>
          </cell>
          <cell r="L856">
            <v>216</v>
          </cell>
          <cell r="M856">
            <v>210</v>
          </cell>
        </row>
        <row r="857">
          <cell r="A857">
            <v>5164860</v>
          </cell>
          <cell r="B857">
            <v>5106523</v>
          </cell>
          <cell r="C857">
            <v>4410</v>
          </cell>
          <cell r="D857">
            <v>6826641</v>
          </cell>
          <cell r="E857">
            <v>65</v>
          </cell>
          <cell r="F857">
            <v>66</v>
          </cell>
          <cell r="G857">
            <v>91</v>
          </cell>
          <cell r="H857">
            <v>293</v>
          </cell>
          <cell r="I857">
            <v>297</v>
          </cell>
          <cell r="J857">
            <v>232</v>
          </cell>
          <cell r="K857">
            <v>278</v>
          </cell>
          <cell r="L857">
            <v>244</v>
          </cell>
          <cell r="M857">
            <v>253</v>
          </cell>
        </row>
        <row r="858">
          <cell r="A858">
            <v>5164864</v>
          </cell>
          <cell r="B858">
            <v>5106525</v>
          </cell>
          <cell r="C858">
            <v>4410</v>
          </cell>
          <cell r="D858">
            <v>2184403</v>
          </cell>
          <cell r="E858">
            <v>162</v>
          </cell>
          <cell r="F858">
            <v>129</v>
          </cell>
          <cell r="G858">
            <v>199</v>
          </cell>
          <cell r="H858">
            <v>244</v>
          </cell>
          <cell r="I858">
            <v>231</v>
          </cell>
          <cell r="J858">
            <v>238</v>
          </cell>
          <cell r="K858">
            <v>275</v>
          </cell>
          <cell r="L858">
            <v>224</v>
          </cell>
          <cell r="M858">
            <v>243</v>
          </cell>
        </row>
        <row r="859">
          <cell r="A859">
            <v>5164456</v>
          </cell>
          <cell r="B859">
            <v>5106321</v>
          </cell>
          <cell r="C859">
            <v>4410</v>
          </cell>
          <cell r="D859">
            <v>6823783</v>
          </cell>
          <cell r="E859">
            <v>149</v>
          </cell>
          <cell r="F859">
            <v>129</v>
          </cell>
          <cell r="G859">
            <v>130</v>
          </cell>
          <cell r="H859">
            <v>141</v>
          </cell>
          <cell r="I859">
            <v>118</v>
          </cell>
          <cell r="J859">
            <v>68</v>
          </cell>
          <cell r="K859">
            <v>134</v>
          </cell>
          <cell r="L859">
            <v>144</v>
          </cell>
          <cell r="M859">
            <v>138</v>
          </cell>
        </row>
        <row r="860">
          <cell r="A860">
            <v>5183378</v>
          </cell>
          <cell r="B860">
            <v>5115782</v>
          </cell>
          <cell r="C860">
            <v>4410</v>
          </cell>
          <cell r="D860">
            <v>2181883</v>
          </cell>
          <cell r="E860">
            <v>48</v>
          </cell>
          <cell r="F860">
            <v>0</v>
          </cell>
          <cell r="G860">
            <v>28</v>
          </cell>
          <cell r="H860">
            <v>1</v>
          </cell>
          <cell r="I860">
            <v>22</v>
          </cell>
          <cell r="J860">
            <v>20</v>
          </cell>
          <cell r="K860">
            <v>0</v>
          </cell>
          <cell r="L860">
            <v>25</v>
          </cell>
          <cell r="M860">
            <v>108</v>
          </cell>
        </row>
        <row r="861">
          <cell r="A861">
            <v>5183390</v>
          </cell>
          <cell r="B861">
            <v>5115788</v>
          </cell>
          <cell r="C861">
            <v>4410</v>
          </cell>
          <cell r="D861">
            <v>7115437</v>
          </cell>
          <cell r="E861">
            <v>111</v>
          </cell>
          <cell r="F861">
            <v>97</v>
          </cell>
          <cell r="G861">
            <v>109</v>
          </cell>
          <cell r="H861">
            <v>109</v>
          </cell>
          <cell r="I861">
            <v>107</v>
          </cell>
          <cell r="J861">
            <v>98</v>
          </cell>
          <cell r="K861">
            <v>89</v>
          </cell>
          <cell r="L861">
            <v>117</v>
          </cell>
          <cell r="M861">
            <v>230</v>
          </cell>
        </row>
        <row r="862">
          <cell r="A862">
            <v>5183618</v>
          </cell>
          <cell r="B862">
            <v>5115902</v>
          </cell>
          <cell r="C862">
            <v>4410</v>
          </cell>
          <cell r="D862">
            <v>7104501</v>
          </cell>
          <cell r="E862">
            <v>383</v>
          </cell>
          <cell r="F862">
            <v>319</v>
          </cell>
          <cell r="G862">
            <v>332</v>
          </cell>
          <cell r="H862">
            <v>344</v>
          </cell>
          <cell r="I862">
            <v>357</v>
          </cell>
          <cell r="J862">
            <v>345</v>
          </cell>
          <cell r="K862">
            <v>357</v>
          </cell>
          <cell r="L862">
            <v>376</v>
          </cell>
          <cell r="M862">
            <v>340</v>
          </cell>
        </row>
        <row r="863">
          <cell r="A863">
            <v>5183532</v>
          </cell>
          <cell r="B863">
            <v>5115859</v>
          </cell>
          <cell r="C863">
            <v>4410</v>
          </cell>
          <cell r="D863">
            <v>7729310</v>
          </cell>
          <cell r="E863">
            <v>173</v>
          </cell>
          <cell r="F863">
            <v>178</v>
          </cell>
          <cell r="G863">
            <v>372</v>
          </cell>
          <cell r="H863">
            <v>230</v>
          </cell>
          <cell r="I863">
            <v>495</v>
          </cell>
          <cell r="J863">
            <v>211</v>
          </cell>
          <cell r="K863">
            <v>197</v>
          </cell>
          <cell r="L863">
            <v>193</v>
          </cell>
          <cell r="M863">
            <v>194</v>
          </cell>
        </row>
        <row r="864">
          <cell r="A864">
            <v>5164862</v>
          </cell>
          <cell r="B864">
            <v>5106524</v>
          </cell>
          <cell r="C864">
            <v>4410</v>
          </cell>
          <cell r="D864">
            <v>3526783</v>
          </cell>
          <cell r="E864">
            <v>194</v>
          </cell>
          <cell r="F864">
            <v>202</v>
          </cell>
          <cell r="G864">
            <v>31</v>
          </cell>
          <cell r="H864">
            <v>221</v>
          </cell>
          <cell r="I864">
            <v>330</v>
          </cell>
          <cell r="J864">
            <v>266</v>
          </cell>
          <cell r="K864">
            <v>281</v>
          </cell>
          <cell r="L864">
            <v>311</v>
          </cell>
          <cell r="M864">
            <v>328</v>
          </cell>
        </row>
        <row r="865">
          <cell r="A865">
            <v>5183410</v>
          </cell>
          <cell r="B865">
            <v>5115798</v>
          </cell>
          <cell r="C865">
            <v>4410</v>
          </cell>
          <cell r="D865">
            <v>443759</v>
          </cell>
          <cell r="E865">
            <v>141</v>
          </cell>
          <cell r="F865">
            <v>55</v>
          </cell>
          <cell r="G865">
            <v>34</v>
          </cell>
          <cell r="H865">
            <v>32</v>
          </cell>
          <cell r="I865">
            <v>88</v>
          </cell>
          <cell r="J865">
            <v>61</v>
          </cell>
          <cell r="K865">
            <v>53</v>
          </cell>
          <cell r="L865">
            <v>45</v>
          </cell>
          <cell r="M865">
            <v>84</v>
          </cell>
        </row>
        <row r="866">
          <cell r="A866">
            <v>5164446</v>
          </cell>
          <cell r="B866">
            <v>5106316</v>
          </cell>
          <cell r="C866">
            <v>4410</v>
          </cell>
          <cell r="D866">
            <v>2511582</v>
          </cell>
          <cell r="E866">
            <v>244</v>
          </cell>
          <cell r="F866">
            <v>203</v>
          </cell>
          <cell r="G866">
            <v>195</v>
          </cell>
          <cell r="H866">
            <v>222</v>
          </cell>
          <cell r="I866">
            <v>222</v>
          </cell>
          <cell r="J866">
            <v>196</v>
          </cell>
          <cell r="K866">
            <v>216</v>
          </cell>
          <cell r="L866">
            <v>217</v>
          </cell>
          <cell r="M866">
            <v>220</v>
          </cell>
        </row>
        <row r="867">
          <cell r="A867">
            <v>5164440</v>
          </cell>
          <cell r="B867">
            <v>5106313</v>
          </cell>
          <cell r="C867">
            <v>4410</v>
          </cell>
          <cell r="D867">
            <v>2511576</v>
          </cell>
          <cell r="E867">
            <v>237</v>
          </cell>
          <cell r="F867">
            <v>193</v>
          </cell>
          <cell r="G867">
            <v>191</v>
          </cell>
          <cell r="H867">
            <v>177</v>
          </cell>
          <cell r="I867">
            <v>162</v>
          </cell>
          <cell r="J867">
            <v>166</v>
          </cell>
          <cell r="K867">
            <v>253</v>
          </cell>
          <cell r="L867">
            <v>246</v>
          </cell>
          <cell r="M867">
            <v>230</v>
          </cell>
        </row>
        <row r="868">
          <cell r="A868">
            <v>5164430</v>
          </cell>
          <cell r="B868">
            <v>5106308</v>
          </cell>
          <cell r="C868">
            <v>4410</v>
          </cell>
          <cell r="D868">
            <v>2511577</v>
          </cell>
          <cell r="E868">
            <v>372</v>
          </cell>
          <cell r="F868">
            <v>363</v>
          </cell>
          <cell r="G868">
            <v>337</v>
          </cell>
          <cell r="H868">
            <v>360</v>
          </cell>
          <cell r="I868">
            <v>204</v>
          </cell>
          <cell r="J868">
            <v>122</v>
          </cell>
          <cell r="K868">
            <v>326</v>
          </cell>
          <cell r="L868">
            <v>350</v>
          </cell>
          <cell r="M868">
            <v>298</v>
          </cell>
        </row>
        <row r="869">
          <cell r="A869">
            <v>5164444</v>
          </cell>
          <cell r="B869">
            <v>5106315</v>
          </cell>
          <cell r="C869">
            <v>4410</v>
          </cell>
          <cell r="D869">
            <v>2511562</v>
          </cell>
          <cell r="E869">
            <v>255</v>
          </cell>
          <cell r="F869">
            <v>179</v>
          </cell>
          <cell r="G869">
            <v>209</v>
          </cell>
          <cell r="H869">
            <v>178</v>
          </cell>
          <cell r="I869">
            <v>209</v>
          </cell>
          <cell r="J869">
            <v>179</v>
          </cell>
          <cell r="K869">
            <v>166</v>
          </cell>
          <cell r="L869">
            <v>180</v>
          </cell>
          <cell r="M869">
            <v>182</v>
          </cell>
        </row>
        <row r="870">
          <cell r="A870">
            <v>5164442</v>
          </cell>
          <cell r="B870">
            <v>5106314</v>
          </cell>
          <cell r="C870">
            <v>4410</v>
          </cell>
          <cell r="D870">
            <v>2511570</v>
          </cell>
          <cell r="E870">
            <v>168</v>
          </cell>
          <cell r="F870">
            <v>135</v>
          </cell>
          <cell r="G870">
            <v>124</v>
          </cell>
          <cell r="H870">
            <v>166</v>
          </cell>
          <cell r="I870">
            <v>188</v>
          </cell>
          <cell r="J870">
            <v>138</v>
          </cell>
          <cell r="K870">
            <v>169</v>
          </cell>
          <cell r="L870">
            <v>170</v>
          </cell>
          <cell r="M870">
            <v>174</v>
          </cell>
        </row>
        <row r="871">
          <cell r="A871">
            <v>5164438</v>
          </cell>
          <cell r="B871">
            <v>5106312</v>
          </cell>
          <cell r="C871">
            <v>4410</v>
          </cell>
          <cell r="D871">
            <v>2510917</v>
          </cell>
          <cell r="E871">
            <v>433</v>
          </cell>
          <cell r="F871">
            <v>204</v>
          </cell>
          <cell r="G871">
            <v>84</v>
          </cell>
          <cell r="H871">
            <v>332</v>
          </cell>
          <cell r="I871">
            <v>281</v>
          </cell>
          <cell r="J871">
            <v>313</v>
          </cell>
          <cell r="K871">
            <v>381</v>
          </cell>
          <cell r="L871">
            <v>389</v>
          </cell>
          <cell r="M871">
            <v>450</v>
          </cell>
        </row>
        <row r="872">
          <cell r="A872">
            <v>5164436</v>
          </cell>
          <cell r="B872">
            <v>5106311</v>
          </cell>
          <cell r="C872">
            <v>4410</v>
          </cell>
          <cell r="D872">
            <v>2510931</v>
          </cell>
          <cell r="E872">
            <v>365</v>
          </cell>
          <cell r="F872">
            <v>277</v>
          </cell>
          <cell r="G872">
            <v>300</v>
          </cell>
          <cell r="H872">
            <v>289</v>
          </cell>
          <cell r="I872">
            <v>310</v>
          </cell>
          <cell r="J872">
            <v>252</v>
          </cell>
          <cell r="K872">
            <v>242</v>
          </cell>
          <cell r="L872">
            <v>216</v>
          </cell>
          <cell r="M872">
            <v>312</v>
          </cell>
        </row>
        <row r="873">
          <cell r="A873">
            <v>5164464</v>
          </cell>
          <cell r="B873">
            <v>5106325</v>
          </cell>
          <cell r="C873">
            <v>4410</v>
          </cell>
          <cell r="D873">
            <v>444027</v>
          </cell>
          <cell r="E873">
            <v>192</v>
          </cell>
          <cell r="F873">
            <v>73</v>
          </cell>
          <cell r="G873">
            <v>70</v>
          </cell>
          <cell r="H873">
            <v>90</v>
          </cell>
          <cell r="I873">
            <v>123</v>
          </cell>
          <cell r="J873">
            <v>123</v>
          </cell>
          <cell r="K873">
            <v>128</v>
          </cell>
          <cell r="L873">
            <v>182</v>
          </cell>
          <cell r="M873">
            <v>197</v>
          </cell>
        </row>
        <row r="874">
          <cell r="A874">
            <v>5183450</v>
          </cell>
          <cell r="B874">
            <v>5115818</v>
          </cell>
          <cell r="C874">
            <v>4410</v>
          </cell>
          <cell r="D874">
            <v>443779</v>
          </cell>
          <cell r="E874">
            <v>116</v>
          </cell>
          <cell r="F874">
            <v>94</v>
          </cell>
          <cell r="G874">
            <v>94</v>
          </cell>
          <cell r="H874">
            <v>94</v>
          </cell>
          <cell r="I874">
            <v>97</v>
          </cell>
          <cell r="J874">
            <v>88</v>
          </cell>
          <cell r="K874">
            <v>102</v>
          </cell>
          <cell r="L874">
            <v>95</v>
          </cell>
          <cell r="M874">
            <v>103</v>
          </cell>
        </row>
        <row r="875">
          <cell r="A875">
            <v>5183662</v>
          </cell>
          <cell r="B875">
            <v>5115924</v>
          </cell>
          <cell r="C875">
            <v>4410</v>
          </cell>
          <cell r="D875">
            <v>443778</v>
          </cell>
          <cell r="E875">
            <v>104</v>
          </cell>
          <cell r="F875">
            <v>107</v>
          </cell>
          <cell r="G875">
            <v>116</v>
          </cell>
          <cell r="H875">
            <v>115</v>
          </cell>
          <cell r="I875">
            <v>117</v>
          </cell>
          <cell r="J875">
            <v>189</v>
          </cell>
          <cell r="K875">
            <v>257</v>
          </cell>
          <cell r="L875">
            <v>220</v>
          </cell>
          <cell r="M875">
            <v>266</v>
          </cell>
        </row>
        <row r="876">
          <cell r="A876">
            <v>5184464</v>
          </cell>
          <cell r="B876">
            <v>5116325</v>
          </cell>
          <cell r="C876">
            <v>4410</v>
          </cell>
          <cell r="D876">
            <v>3651294</v>
          </cell>
          <cell r="E876">
            <v>142</v>
          </cell>
          <cell r="F876">
            <v>130</v>
          </cell>
          <cell r="G876">
            <v>120</v>
          </cell>
          <cell r="H876">
            <v>216</v>
          </cell>
          <cell r="I876">
            <v>260</v>
          </cell>
          <cell r="J876">
            <v>211</v>
          </cell>
          <cell r="K876">
            <v>186</v>
          </cell>
          <cell r="L876">
            <v>158</v>
          </cell>
          <cell r="M876">
            <v>183</v>
          </cell>
        </row>
        <row r="877">
          <cell r="A877">
            <v>5164840</v>
          </cell>
          <cell r="B877">
            <v>5106513</v>
          </cell>
          <cell r="C877">
            <v>4410</v>
          </cell>
          <cell r="D877">
            <v>32997471</v>
          </cell>
          <cell r="E877">
            <v>144</v>
          </cell>
          <cell r="F877">
            <v>77</v>
          </cell>
          <cell r="G877">
            <v>254</v>
          </cell>
          <cell r="H877">
            <v>98</v>
          </cell>
          <cell r="I877">
            <v>131</v>
          </cell>
          <cell r="J877">
            <v>167</v>
          </cell>
          <cell r="K877">
            <v>133</v>
          </cell>
          <cell r="L877">
            <v>232</v>
          </cell>
          <cell r="M877">
            <v>97</v>
          </cell>
        </row>
        <row r="878">
          <cell r="A878">
            <v>5164502</v>
          </cell>
          <cell r="B878">
            <v>5106344</v>
          </cell>
          <cell r="C878">
            <v>4410</v>
          </cell>
          <cell r="D878">
            <v>31981487</v>
          </cell>
          <cell r="E878">
            <v>32</v>
          </cell>
          <cell r="F878">
            <v>33</v>
          </cell>
          <cell r="G878">
            <v>145</v>
          </cell>
          <cell r="H878">
            <v>60</v>
          </cell>
          <cell r="I878">
            <v>75</v>
          </cell>
          <cell r="J878">
            <v>123</v>
          </cell>
          <cell r="K878">
            <v>168</v>
          </cell>
          <cell r="L878">
            <v>97</v>
          </cell>
          <cell r="M878">
            <v>141</v>
          </cell>
        </row>
        <row r="879">
          <cell r="A879">
            <v>5164488</v>
          </cell>
          <cell r="B879">
            <v>5106337</v>
          </cell>
          <cell r="C879">
            <v>4410</v>
          </cell>
          <cell r="D879">
            <v>31116222</v>
          </cell>
          <cell r="E879">
            <v>344</v>
          </cell>
          <cell r="F879">
            <v>152</v>
          </cell>
          <cell r="G879">
            <v>148</v>
          </cell>
          <cell r="H879">
            <v>144</v>
          </cell>
          <cell r="I879">
            <v>213</v>
          </cell>
          <cell r="J879">
            <v>164</v>
          </cell>
          <cell r="K879">
            <v>177</v>
          </cell>
          <cell r="L879">
            <v>176</v>
          </cell>
          <cell r="M879">
            <v>177</v>
          </cell>
        </row>
        <row r="880">
          <cell r="A880">
            <v>5164474</v>
          </cell>
          <cell r="B880">
            <v>5106330</v>
          </cell>
          <cell r="C880">
            <v>4410</v>
          </cell>
          <cell r="D880">
            <v>31116220</v>
          </cell>
          <cell r="E880">
            <v>84</v>
          </cell>
          <cell r="F880">
            <v>6</v>
          </cell>
          <cell r="G880">
            <v>9</v>
          </cell>
          <cell r="H880">
            <v>4</v>
          </cell>
          <cell r="I880">
            <v>9</v>
          </cell>
          <cell r="J880">
            <v>94</v>
          </cell>
          <cell r="K880">
            <v>35</v>
          </cell>
          <cell r="L880">
            <v>338</v>
          </cell>
          <cell r="M880">
            <v>230</v>
          </cell>
        </row>
        <row r="881">
          <cell r="A881">
            <v>5184036</v>
          </cell>
          <cell r="B881">
            <v>5116111</v>
          </cell>
          <cell r="C881">
            <v>4410</v>
          </cell>
          <cell r="D881">
            <v>31987902</v>
          </cell>
          <cell r="E881">
            <v>208</v>
          </cell>
          <cell r="F881">
            <v>186</v>
          </cell>
          <cell r="G881">
            <v>184</v>
          </cell>
          <cell r="H881">
            <v>190</v>
          </cell>
          <cell r="I881">
            <v>213</v>
          </cell>
          <cell r="J881">
            <v>186</v>
          </cell>
          <cell r="K881">
            <v>189</v>
          </cell>
          <cell r="L881">
            <v>199</v>
          </cell>
          <cell r="M881">
            <v>217</v>
          </cell>
        </row>
        <row r="882">
          <cell r="A882">
            <v>5164470</v>
          </cell>
          <cell r="B882">
            <v>5106328</v>
          </cell>
          <cell r="C882">
            <v>4410</v>
          </cell>
          <cell r="D882">
            <v>3519578</v>
          </cell>
          <cell r="E882">
            <v>287</v>
          </cell>
          <cell r="F882">
            <v>234</v>
          </cell>
          <cell r="G882">
            <v>111</v>
          </cell>
          <cell r="H882">
            <v>297</v>
          </cell>
          <cell r="I882">
            <v>220</v>
          </cell>
          <cell r="J882">
            <v>201</v>
          </cell>
          <cell r="K882">
            <v>240</v>
          </cell>
          <cell r="L882">
            <v>206</v>
          </cell>
          <cell r="M882">
            <v>210</v>
          </cell>
        </row>
        <row r="883">
          <cell r="A883">
            <v>5164428</v>
          </cell>
          <cell r="B883">
            <v>5106307</v>
          </cell>
          <cell r="C883">
            <v>4410</v>
          </cell>
          <cell r="D883">
            <v>3530549</v>
          </cell>
          <cell r="E883">
            <v>162</v>
          </cell>
          <cell r="F883">
            <v>137</v>
          </cell>
          <cell r="G883">
            <v>132</v>
          </cell>
          <cell r="H883">
            <v>230</v>
          </cell>
          <cell r="I883">
            <v>207</v>
          </cell>
          <cell r="J883">
            <v>158</v>
          </cell>
          <cell r="K883">
            <v>170</v>
          </cell>
          <cell r="L883">
            <v>176</v>
          </cell>
          <cell r="M883">
            <v>189</v>
          </cell>
        </row>
        <row r="884">
          <cell r="A884">
            <v>5164472</v>
          </cell>
          <cell r="B884">
            <v>5106329</v>
          </cell>
          <cell r="C884">
            <v>4410</v>
          </cell>
          <cell r="D884">
            <v>10409345</v>
          </cell>
          <cell r="E884">
            <v>220</v>
          </cell>
          <cell r="F884">
            <v>276</v>
          </cell>
          <cell r="G884">
            <v>185</v>
          </cell>
          <cell r="H884">
            <v>195</v>
          </cell>
          <cell r="I884">
            <v>213</v>
          </cell>
          <cell r="J884">
            <v>204</v>
          </cell>
          <cell r="K884">
            <v>200</v>
          </cell>
          <cell r="L884">
            <v>182</v>
          </cell>
          <cell r="M884">
            <v>186</v>
          </cell>
        </row>
        <row r="885">
          <cell r="A885">
            <v>5164486</v>
          </cell>
          <cell r="B885">
            <v>5106336</v>
          </cell>
          <cell r="C885">
            <v>4410</v>
          </cell>
          <cell r="D885">
            <v>1692062</v>
          </cell>
          <cell r="E885">
            <v>146</v>
          </cell>
          <cell r="F885">
            <v>0</v>
          </cell>
          <cell r="G885">
            <v>145</v>
          </cell>
          <cell r="H885">
            <v>146</v>
          </cell>
          <cell r="I885">
            <v>153</v>
          </cell>
          <cell r="J885">
            <v>135</v>
          </cell>
          <cell r="K885">
            <v>179</v>
          </cell>
          <cell r="L885">
            <v>68</v>
          </cell>
          <cell r="M885">
            <v>119</v>
          </cell>
        </row>
        <row r="886">
          <cell r="A886">
            <v>5164398</v>
          </cell>
          <cell r="B886">
            <v>5106292</v>
          </cell>
          <cell r="C886">
            <v>4410</v>
          </cell>
          <cell r="D886">
            <v>218322</v>
          </cell>
          <cell r="E886">
            <v>226</v>
          </cell>
          <cell r="F886">
            <v>195</v>
          </cell>
          <cell r="G886">
            <v>220</v>
          </cell>
          <cell r="H886">
            <v>223</v>
          </cell>
          <cell r="I886">
            <v>242</v>
          </cell>
          <cell r="J886">
            <v>224</v>
          </cell>
          <cell r="K886">
            <v>232</v>
          </cell>
          <cell r="L886">
            <v>212</v>
          </cell>
          <cell r="M886">
            <v>117</v>
          </cell>
        </row>
        <row r="887">
          <cell r="A887">
            <v>5164400</v>
          </cell>
          <cell r="B887">
            <v>5106293</v>
          </cell>
          <cell r="C887">
            <v>4410</v>
          </cell>
          <cell r="D887">
            <v>209721</v>
          </cell>
          <cell r="E887">
            <v>283</v>
          </cell>
          <cell r="F887">
            <v>250</v>
          </cell>
          <cell r="G887">
            <v>310</v>
          </cell>
          <cell r="H887">
            <v>196</v>
          </cell>
          <cell r="I887">
            <v>268</v>
          </cell>
          <cell r="J887">
            <v>211</v>
          </cell>
          <cell r="K887">
            <v>939</v>
          </cell>
          <cell r="L887">
            <v>201</v>
          </cell>
          <cell r="M887">
            <v>229</v>
          </cell>
        </row>
        <row r="888">
          <cell r="A888">
            <v>5164498</v>
          </cell>
          <cell r="B888">
            <v>5106342</v>
          </cell>
          <cell r="C888">
            <v>4410</v>
          </cell>
          <cell r="D888">
            <v>157302</v>
          </cell>
          <cell r="E888">
            <v>66</v>
          </cell>
          <cell r="F888">
            <v>35</v>
          </cell>
          <cell r="G888">
            <v>127</v>
          </cell>
          <cell r="H888">
            <v>184</v>
          </cell>
          <cell r="I888">
            <v>212</v>
          </cell>
          <cell r="J888">
            <v>197</v>
          </cell>
          <cell r="K888">
            <v>170</v>
          </cell>
          <cell r="L888">
            <v>148</v>
          </cell>
          <cell r="M888">
            <v>128</v>
          </cell>
        </row>
        <row r="889">
          <cell r="A889">
            <v>5164478</v>
          </cell>
          <cell r="B889">
            <v>5106332</v>
          </cell>
          <cell r="C889">
            <v>4410</v>
          </cell>
          <cell r="D889">
            <v>156841</v>
          </cell>
          <cell r="E889">
            <v>265</v>
          </cell>
          <cell r="F889">
            <v>209</v>
          </cell>
          <cell r="G889">
            <v>237</v>
          </cell>
          <cell r="H889">
            <v>226</v>
          </cell>
          <cell r="I889">
            <v>227</v>
          </cell>
          <cell r="J889">
            <v>223</v>
          </cell>
          <cell r="K889">
            <v>252</v>
          </cell>
          <cell r="L889">
            <v>257</v>
          </cell>
          <cell r="M889">
            <v>244</v>
          </cell>
        </row>
        <row r="890">
          <cell r="A890">
            <v>5183910</v>
          </cell>
          <cell r="B890">
            <v>5116048</v>
          </cell>
          <cell r="C890">
            <v>4410</v>
          </cell>
          <cell r="D890">
            <v>358969</v>
          </cell>
          <cell r="E890">
            <v>87</v>
          </cell>
          <cell r="F890">
            <v>109</v>
          </cell>
          <cell r="G890">
            <v>106</v>
          </cell>
          <cell r="H890">
            <v>213</v>
          </cell>
          <cell r="I890">
            <v>150</v>
          </cell>
          <cell r="J890">
            <v>178</v>
          </cell>
          <cell r="K890">
            <v>100</v>
          </cell>
          <cell r="L890">
            <v>125</v>
          </cell>
          <cell r="M890">
            <v>97</v>
          </cell>
        </row>
        <row r="891">
          <cell r="A891">
            <v>5184530</v>
          </cell>
          <cell r="B891">
            <v>5116358</v>
          </cell>
          <cell r="C891">
            <v>4410</v>
          </cell>
          <cell r="D891">
            <v>16008613</v>
          </cell>
          <cell r="E891">
            <v>341</v>
          </cell>
          <cell r="F891">
            <v>322</v>
          </cell>
          <cell r="G891">
            <v>298</v>
          </cell>
          <cell r="H891">
            <v>295</v>
          </cell>
          <cell r="I891">
            <v>300</v>
          </cell>
          <cell r="J891">
            <v>181</v>
          </cell>
          <cell r="K891">
            <v>0</v>
          </cell>
          <cell r="L891">
            <v>219</v>
          </cell>
          <cell r="M891">
            <v>219</v>
          </cell>
        </row>
        <row r="892">
          <cell r="A892">
            <v>5184040</v>
          </cell>
          <cell r="B892">
            <v>5116113</v>
          </cell>
          <cell r="C892">
            <v>4410</v>
          </cell>
          <cell r="D892">
            <v>16005829</v>
          </cell>
          <cell r="E892">
            <v>219</v>
          </cell>
          <cell r="F892">
            <v>204</v>
          </cell>
          <cell r="G892">
            <v>198</v>
          </cell>
          <cell r="H892">
            <v>189</v>
          </cell>
          <cell r="I892">
            <v>157</v>
          </cell>
          <cell r="J892">
            <v>137</v>
          </cell>
          <cell r="K892">
            <v>141</v>
          </cell>
          <cell r="L892">
            <v>132</v>
          </cell>
          <cell r="M892">
            <v>159</v>
          </cell>
        </row>
        <row r="893">
          <cell r="A893">
            <v>5164476</v>
          </cell>
          <cell r="B893">
            <v>5106331</v>
          </cell>
          <cell r="C893">
            <v>4410</v>
          </cell>
          <cell r="D893">
            <v>16005871</v>
          </cell>
          <cell r="E893">
            <v>229</v>
          </cell>
          <cell r="F893">
            <v>150</v>
          </cell>
          <cell r="G893">
            <v>226</v>
          </cell>
          <cell r="H893">
            <v>166</v>
          </cell>
          <cell r="I893">
            <v>149</v>
          </cell>
          <cell r="J893">
            <v>147</v>
          </cell>
          <cell r="K893">
            <v>156</v>
          </cell>
          <cell r="L893">
            <v>155</v>
          </cell>
          <cell r="M893">
            <v>152</v>
          </cell>
        </row>
        <row r="894">
          <cell r="A894">
            <v>5164846</v>
          </cell>
          <cell r="B894">
            <v>5106516</v>
          </cell>
          <cell r="C894">
            <v>4410</v>
          </cell>
          <cell r="D894">
            <v>31988589</v>
          </cell>
          <cell r="E894">
            <v>172</v>
          </cell>
          <cell r="F894">
            <v>152</v>
          </cell>
          <cell r="G894">
            <v>148</v>
          </cell>
          <cell r="H894">
            <v>144</v>
          </cell>
          <cell r="I894">
            <v>213</v>
          </cell>
          <cell r="J894">
            <v>68</v>
          </cell>
          <cell r="K894">
            <v>83</v>
          </cell>
          <cell r="L894">
            <v>77</v>
          </cell>
          <cell r="M894">
            <v>74</v>
          </cell>
        </row>
        <row r="895">
          <cell r="A895">
            <v>5164854</v>
          </cell>
          <cell r="B895">
            <v>5106520</v>
          </cell>
          <cell r="C895">
            <v>4410</v>
          </cell>
          <cell r="D895">
            <v>10279394</v>
          </cell>
          <cell r="E895">
            <v>420</v>
          </cell>
          <cell r="F895">
            <v>367</v>
          </cell>
          <cell r="G895">
            <v>315</v>
          </cell>
          <cell r="H895">
            <v>290</v>
          </cell>
          <cell r="I895">
            <v>291</v>
          </cell>
          <cell r="J895">
            <v>262</v>
          </cell>
          <cell r="K895">
            <v>284</v>
          </cell>
          <cell r="L895">
            <v>275</v>
          </cell>
          <cell r="M895">
            <v>276</v>
          </cell>
        </row>
        <row r="896">
          <cell r="A896">
            <v>5164480</v>
          </cell>
          <cell r="B896">
            <v>5106333</v>
          </cell>
          <cell r="C896">
            <v>4410</v>
          </cell>
          <cell r="D896">
            <v>1900725</v>
          </cell>
          <cell r="E896">
            <v>123</v>
          </cell>
          <cell r="F896">
            <v>43</v>
          </cell>
          <cell r="G896">
            <v>12</v>
          </cell>
          <cell r="H896">
            <v>19</v>
          </cell>
          <cell r="I896">
            <v>79</v>
          </cell>
          <cell r="J896">
            <v>0</v>
          </cell>
          <cell r="K896">
            <v>34</v>
          </cell>
          <cell r="L896">
            <v>8</v>
          </cell>
          <cell r="M896">
            <v>9</v>
          </cell>
        </row>
        <row r="897">
          <cell r="A897">
            <v>5184486</v>
          </cell>
          <cell r="B897">
            <v>5116336</v>
          </cell>
          <cell r="C897">
            <v>4410</v>
          </cell>
          <cell r="D897">
            <v>1616529</v>
          </cell>
          <cell r="E897">
            <v>193</v>
          </cell>
          <cell r="F897">
            <v>157</v>
          </cell>
          <cell r="G897">
            <v>174</v>
          </cell>
          <cell r="H897">
            <v>173</v>
          </cell>
          <cell r="I897">
            <v>189</v>
          </cell>
          <cell r="J897">
            <v>161</v>
          </cell>
          <cell r="K897">
            <v>175</v>
          </cell>
          <cell r="L897">
            <v>164</v>
          </cell>
          <cell r="M897">
            <v>194</v>
          </cell>
        </row>
        <row r="898">
          <cell r="A898">
            <v>5164484</v>
          </cell>
          <cell r="B898">
            <v>5106335</v>
          </cell>
          <cell r="C898">
            <v>4410</v>
          </cell>
          <cell r="D898">
            <v>1691804</v>
          </cell>
          <cell r="E898">
            <v>215</v>
          </cell>
          <cell r="F898">
            <v>174</v>
          </cell>
          <cell r="G898">
            <v>181</v>
          </cell>
          <cell r="H898">
            <v>195</v>
          </cell>
          <cell r="I898">
            <v>230</v>
          </cell>
          <cell r="J898">
            <v>198</v>
          </cell>
          <cell r="K898">
            <v>194</v>
          </cell>
          <cell r="L898">
            <v>184</v>
          </cell>
          <cell r="M898">
            <v>116</v>
          </cell>
        </row>
        <row r="899">
          <cell r="A899">
            <v>5164396</v>
          </cell>
          <cell r="B899">
            <v>5106291</v>
          </cell>
          <cell r="C899">
            <v>4410</v>
          </cell>
          <cell r="D899">
            <v>1691868</v>
          </cell>
          <cell r="E899">
            <v>223</v>
          </cell>
          <cell r="F899">
            <v>187</v>
          </cell>
          <cell r="G899">
            <v>193</v>
          </cell>
          <cell r="H899">
            <v>197</v>
          </cell>
          <cell r="I899">
            <v>196</v>
          </cell>
          <cell r="J899">
            <v>188</v>
          </cell>
          <cell r="K899">
            <v>500</v>
          </cell>
          <cell r="L899">
            <v>165</v>
          </cell>
          <cell r="M899">
            <v>150</v>
          </cell>
        </row>
        <row r="900">
          <cell r="A900">
            <v>5164482</v>
          </cell>
          <cell r="B900">
            <v>5106334</v>
          </cell>
          <cell r="C900">
            <v>4410</v>
          </cell>
          <cell r="D900">
            <v>1728799</v>
          </cell>
          <cell r="E900">
            <v>179</v>
          </cell>
          <cell r="F900">
            <v>162</v>
          </cell>
          <cell r="G900">
            <v>175</v>
          </cell>
          <cell r="H900">
            <v>180</v>
          </cell>
          <cell r="I900">
            <v>206</v>
          </cell>
          <cell r="J900">
            <v>180</v>
          </cell>
          <cell r="K900">
            <v>167</v>
          </cell>
          <cell r="L900">
            <v>186</v>
          </cell>
          <cell r="M900">
            <v>219</v>
          </cell>
        </row>
        <row r="901">
          <cell r="A901">
            <v>5184022</v>
          </cell>
          <cell r="B901">
            <v>5116104</v>
          </cell>
          <cell r="C901">
            <v>4410</v>
          </cell>
          <cell r="D901">
            <v>1730273</v>
          </cell>
          <cell r="E901">
            <v>189</v>
          </cell>
          <cell r="F901">
            <v>149</v>
          </cell>
          <cell r="G901">
            <v>163</v>
          </cell>
          <cell r="H901">
            <v>152</v>
          </cell>
          <cell r="I901">
            <v>161</v>
          </cell>
          <cell r="J901">
            <v>133</v>
          </cell>
          <cell r="K901">
            <v>135</v>
          </cell>
          <cell r="L901">
            <v>130</v>
          </cell>
          <cell r="M901">
            <v>134</v>
          </cell>
        </row>
        <row r="902">
          <cell r="A902">
            <v>5184508</v>
          </cell>
          <cell r="B902">
            <v>5116347</v>
          </cell>
          <cell r="C902">
            <v>4410</v>
          </cell>
          <cell r="D902">
            <v>3306160</v>
          </cell>
          <cell r="E902">
            <v>269</v>
          </cell>
          <cell r="F902">
            <v>184</v>
          </cell>
          <cell r="G902">
            <v>249</v>
          </cell>
          <cell r="H902">
            <v>202</v>
          </cell>
          <cell r="I902">
            <v>240</v>
          </cell>
          <cell r="J902">
            <v>442</v>
          </cell>
          <cell r="K902">
            <v>221</v>
          </cell>
          <cell r="L902">
            <v>191</v>
          </cell>
          <cell r="M902">
            <v>205</v>
          </cell>
        </row>
        <row r="903">
          <cell r="A903">
            <v>5183954</v>
          </cell>
          <cell r="B903">
            <v>5116070</v>
          </cell>
          <cell r="C903">
            <v>4410</v>
          </cell>
          <cell r="D903">
            <v>6826851</v>
          </cell>
          <cell r="E903">
            <v>214</v>
          </cell>
          <cell r="F903">
            <v>200</v>
          </cell>
          <cell r="G903">
            <v>206</v>
          </cell>
          <cell r="H903">
            <v>159</v>
          </cell>
          <cell r="I903">
            <v>163</v>
          </cell>
          <cell r="J903">
            <v>54</v>
          </cell>
          <cell r="K903">
            <v>170</v>
          </cell>
          <cell r="L903">
            <v>26</v>
          </cell>
          <cell r="M903">
            <v>228</v>
          </cell>
        </row>
        <row r="904">
          <cell r="A904">
            <v>5164830</v>
          </cell>
          <cell r="B904">
            <v>5106508</v>
          </cell>
          <cell r="C904">
            <v>4410</v>
          </cell>
          <cell r="D904">
            <v>2182722</v>
          </cell>
          <cell r="E904">
            <v>160</v>
          </cell>
          <cell r="F904">
            <v>122</v>
          </cell>
          <cell r="G904">
            <v>124</v>
          </cell>
          <cell r="H904">
            <v>128</v>
          </cell>
          <cell r="I904">
            <v>136</v>
          </cell>
          <cell r="J904">
            <v>113</v>
          </cell>
          <cell r="K904">
            <v>131</v>
          </cell>
          <cell r="L904">
            <v>136</v>
          </cell>
          <cell r="M904">
            <v>132</v>
          </cell>
        </row>
        <row r="905">
          <cell r="A905">
            <v>5164852</v>
          </cell>
          <cell r="B905">
            <v>5106519</v>
          </cell>
          <cell r="C905">
            <v>4410</v>
          </cell>
          <cell r="D905">
            <v>2101213</v>
          </cell>
          <cell r="E905">
            <v>333</v>
          </cell>
          <cell r="F905">
            <v>274</v>
          </cell>
          <cell r="G905">
            <v>302</v>
          </cell>
          <cell r="H905">
            <v>261</v>
          </cell>
          <cell r="I905">
            <v>297</v>
          </cell>
          <cell r="J905">
            <v>249</v>
          </cell>
          <cell r="K905">
            <v>270</v>
          </cell>
          <cell r="L905">
            <v>280</v>
          </cell>
          <cell r="M905">
            <v>290</v>
          </cell>
        </row>
        <row r="906">
          <cell r="A906">
            <v>5164834</v>
          </cell>
          <cell r="B906">
            <v>5106510</v>
          </cell>
          <cell r="C906">
            <v>4410</v>
          </cell>
          <cell r="D906">
            <v>2197971</v>
          </cell>
          <cell r="E906">
            <v>140</v>
          </cell>
          <cell r="F906">
            <v>254</v>
          </cell>
          <cell r="G906">
            <v>129</v>
          </cell>
          <cell r="H906">
            <v>106</v>
          </cell>
          <cell r="I906">
            <v>117</v>
          </cell>
          <cell r="J906">
            <v>112</v>
          </cell>
          <cell r="K906">
            <v>89</v>
          </cell>
          <cell r="L906">
            <v>142</v>
          </cell>
          <cell r="M906">
            <v>143</v>
          </cell>
        </row>
        <row r="907">
          <cell r="A907">
            <v>5164850</v>
          </cell>
          <cell r="B907">
            <v>5106518</v>
          </cell>
          <cell r="C907">
            <v>4410</v>
          </cell>
          <cell r="D907">
            <v>2196750</v>
          </cell>
          <cell r="E907">
            <v>375</v>
          </cell>
          <cell r="F907">
            <v>283</v>
          </cell>
          <cell r="G907">
            <v>290</v>
          </cell>
          <cell r="H907">
            <v>289</v>
          </cell>
          <cell r="I907">
            <v>330</v>
          </cell>
          <cell r="J907">
            <v>287</v>
          </cell>
          <cell r="K907">
            <v>309</v>
          </cell>
          <cell r="L907">
            <v>295</v>
          </cell>
          <cell r="M907">
            <v>305</v>
          </cell>
        </row>
        <row r="908">
          <cell r="A908">
            <v>5164492</v>
          </cell>
          <cell r="B908">
            <v>5106339</v>
          </cell>
          <cell r="C908">
            <v>4410</v>
          </cell>
          <cell r="D908">
            <v>1752876</v>
          </cell>
          <cell r="E908">
            <v>215</v>
          </cell>
          <cell r="F908">
            <v>195</v>
          </cell>
          <cell r="G908">
            <v>221</v>
          </cell>
          <cell r="H908">
            <v>194</v>
          </cell>
          <cell r="I908">
            <v>175</v>
          </cell>
          <cell r="J908">
            <v>147</v>
          </cell>
          <cell r="K908">
            <v>183</v>
          </cell>
          <cell r="L908">
            <v>179</v>
          </cell>
          <cell r="M908">
            <v>191</v>
          </cell>
        </row>
        <row r="909">
          <cell r="A909">
            <v>5184034</v>
          </cell>
          <cell r="B909">
            <v>5116110</v>
          </cell>
          <cell r="C909">
            <v>4410</v>
          </cell>
          <cell r="D909">
            <v>3360635</v>
          </cell>
          <cell r="E909">
            <v>329</v>
          </cell>
          <cell r="F909">
            <v>265</v>
          </cell>
          <cell r="G909">
            <v>299</v>
          </cell>
          <cell r="H909">
            <v>286</v>
          </cell>
          <cell r="I909">
            <v>307</v>
          </cell>
          <cell r="J909">
            <v>261</v>
          </cell>
          <cell r="K909">
            <v>295</v>
          </cell>
          <cell r="L909">
            <v>235</v>
          </cell>
          <cell r="M909">
            <v>351</v>
          </cell>
        </row>
        <row r="910">
          <cell r="A910">
            <v>5184038</v>
          </cell>
          <cell r="B910">
            <v>5116112</v>
          </cell>
          <cell r="C910">
            <v>4410</v>
          </cell>
          <cell r="D910">
            <v>3366515</v>
          </cell>
          <cell r="E910">
            <v>177</v>
          </cell>
          <cell r="F910">
            <v>153</v>
          </cell>
          <cell r="G910">
            <v>162</v>
          </cell>
          <cell r="H910">
            <v>157</v>
          </cell>
          <cell r="I910">
            <v>158</v>
          </cell>
          <cell r="J910">
            <v>149</v>
          </cell>
          <cell r="K910">
            <v>162</v>
          </cell>
          <cell r="L910">
            <v>167</v>
          </cell>
          <cell r="M910">
            <v>170</v>
          </cell>
        </row>
        <row r="911">
          <cell r="A911">
            <v>5184066</v>
          </cell>
          <cell r="B911">
            <v>5116126</v>
          </cell>
          <cell r="C911">
            <v>4410</v>
          </cell>
          <cell r="D911">
            <v>2206650</v>
          </cell>
          <cell r="E911">
            <v>218</v>
          </cell>
          <cell r="F911">
            <v>148</v>
          </cell>
          <cell r="G911">
            <v>152</v>
          </cell>
          <cell r="H911">
            <v>170</v>
          </cell>
          <cell r="I911">
            <v>175</v>
          </cell>
          <cell r="J911">
            <v>142</v>
          </cell>
          <cell r="K911">
            <v>126</v>
          </cell>
          <cell r="L911">
            <v>112</v>
          </cell>
          <cell r="M911">
            <v>119</v>
          </cell>
        </row>
        <row r="912">
          <cell r="A912">
            <v>5183998</v>
          </cell>
          <cell r="B912">
            <v>5116092</v>
          </cell>
          <cell r="C912">
            <v>4410</v>
          </cell>
          <cell r="D912">
            <v>7285289</v>
          </cell>
          <cell r="E912">
            <v>106</v>
          </cell>
          <cell r="F912">
            <v>104</v>
          </cell>
          <cell r="G912">
            <v>192</v>
          </cell>
          <cell r="H912">
            <v>108</v>
          </cell>
          <cell r="I912">
            <v>107</v>
          </cell>
          <cell r="J912">
            <v>92</v>
          </cell>
          <cell r="K912">
            <v>89</v>
          </cell>
          <cell r="L912">
            <v>74</v>
          </cell>
          <cell r="M912">
            <v>90</v>
          </cell>
        </row>
        <row r="913">
          <cell r="A913">
            <v>5164836</v>
          </cell>
          <cell r="B913">
            <v>5106511</v>
          </cell>
          <cell r="C913">
            <v>4410</v>
          </cell>
          <cell r="D913">
            <v>7286761</v>
          </cell>
          <cell r="E913">
            <v>134</v>
          </cell>
          <cell r="F913">
            <v>107</v>
          </cell>
          <cell r="G913">
            <v>118</v>
          </cell>
          <cell r="H913">
            <v>106</v>
          </cell>
          <cell r="I913">
            <v>103</v>
          </cell>
          <cell r="J913">
            <v>114</v>
          </cell>
          <cell r="K913">
            <v>119</v>
          </cell>
          <cell r="L913">
            <v>105</v>
          </cell>
          <cell r="M913">
            <v>108</v>
          </cell>
        </row>
        <row r="914">
          <cell r="A914">
            <v>5164848</v>
          </cell>
          <cell r="B914">
            <v>5106517</v>
          </cell>
          <cell r="C914">
            <v>4410</v>
          </cell>
          <cell r="D914">
            <v>7286813</v>
          </cell>
          <cell r="E914">
            <v>306</v>
          </cell>
          <cell r="F914">
            <v>478</v>
          </cell>
          <cell r="G914">
            <v>257</v>
          </cell>
          <cell r="H914">
            <v>172</v>
          </cell>
          <cell r="I914">
            <v>134</v>
          </cell>
          <cell r="J914">
            <v>128</v>
          </cell>
          <cell r="K914">
            <v>128</v>
          </cell>
          <cell r="L914">
            <v>120</v>
          </cell>
          <cell r="M914">
            <v>209</v>
          </cell>
        </row>
        <row r="915">
          <cell r="A915">
            <v>5164838</v>
          </cell>
          <cell r="B915">
            <v>5106512</v>
          </cell>
          <cell r="C915">
            <v>4410</v>
          </cell>
          <cell r="D915">
            <v>7286515</v>
          </cell>
          <cell r="E915">
            <v>221</v>
          </cell>
          <cell r="F915">
            <v>174</v>
          </cell>
          <cell r="G915">
            <v>163</v>
          </cell>
          <cell r="H915">
            <v>164</v>
          </cell>
          <cell r="I915">
            <v>177</v>
          </cell>
          <cell r="J915">
            <v>169</v>
          </cell>
          <cell r="K915">
            <v>182</v>
          </cell>
          <cell r="L915">
            <v>172</v>
          </cell>
          <cell r="M915">
            <v>214</v>
          </cell>
        </row>
        <row r="916">
          <cell r="A916">
            <v>5164500</v>
          </cell>
          <cell r="B916">
            <v>5106343</v>
          </cell>
          <cell r="C916">
            <v>4410</v>
          </cell>
          <cell r="D916">
            <v>7285279</v>
          </cell>
          <cell r="E916">
            <v>293</v>
          </cell>
          <cell r="F916">
            <v>335</v>
          </cell>
          <cell r="G916">
            <v>401</v>
          </cell>
          <cell r="H916">
            <v>335</v>
          </cell>
          <cell r="I916">
            <v>365</v>
          </cell>
          <cell r="J916">
            <v>325</v>
          </cell>
          <cell r="K916">
            <v>358</v>
          </cell>
          <cell r="L916">
            <v>361</v>
          </cell>
          <cell r="M916">
            <v>365</v>
          </cell>
        </row>
        <row r="917">
          <cell r="A917">
            <v>5184044</v>
          </cell>
          <cell r="B917">
            <v>5116115</v>
          </cell>
          <cell r="C917">
            <v>4410</v>
          </cell>
          <cell r="D917">
            <v>7725827</v>
          </cell>
          <cell r="E917">
            <v>150</v>
          </cell>
          <cell r="F917">
            <v>114</v>
          </cell>
          <cell r="G917">
            <v>134</v>
          </cell>
          <cell r="H917">
            <v>126</v>
          </cell>
          <cell r="I917">
            <v>123</v>
          </cell>
          <cell r="J917">
            <v>146</v>
          </cell>
          <cell r="K917">
            <v>156</v>
          </cell>
          <cell r="L917">
            <v>133</v>
          </cell>
          <cell r="M917">
            <v>127</v>
          </cell>
        </row>
        <row r="918">
          <cell r="A918">
            <v>5164842</v>
          </cell>
          <cell r="B918">
            <v>5106514</v>
          </cell>
          <cell r="C918">
            <v>4410</v>
          </cell>
          <cell r="D918">
            <v>18490459</v>
          </cell>
          <cell r="E918">
            <v>314</v>
          </cell>
          <cell r="F918">
            <v>248</v>
          </cell>
          <cell r="G918">
            <v>271</v>
          </cell>
          <cell r="H918">
            <v>254</v>
          </cell>
          <cell r="I918">
            <v>279</v>
          </cell>
          <cell r="J918">
            <v>285</v>
          </cell>
          <cell r="K918">
            <v>306</v>
          </cell>
          <cell r="L918">
            <v>290</v>
          </cell>
          <cell r="M918">
            <v>288</v>
          </cell>
        </row>
        <row r="919">
          <cell r="A919">
            <v>5164494</v>
          </cell>
          <cell r="B919">
            <v>5106340</v>
          </cell>
          <cell r="C919">
            <v>4410</v>
          </cell>
          <cell r="D919">
            <v>15961978</v>
          </cell>
          <cell r="E919">
            <v>283</v>
          </cell>
          <cell r="F919">
            <v>253</v>
          </cell>
          <cell r="G919">
            <v>266</v>
          </cell>
          <cell r="H919">
            <v>242</v>
          </cell>
          <cell r="I919">
            <v>279</v>
          </cell>
          <cell r="J919">
            <v>234</v>
          </cell>
          <cell r="K919">
            <v>272</v>
          </cell>
          <cell r="L919">
            <v>253</v>
          </cell>
          <cell r="M919">
            <v>230</v>
          </cell>
        </row>
        <row r="920">
          <cell r="A920">
            <v>5164414</v>
          </cell>
          <cell r="B920">
            <v>5106300</v>
          </cell>
          <cell r="C920">
            <v>4410</v>
          </cell>
          <cell r="D920">
            <v>2511585</v>
          </cell>
          <cell r="E920">
            <v>157</v>
          </cell>
          <cell r="F920">
            <v>128</v>
          </cell>
          <cell r="G920">
            <v>138</v>
          </cell>
          <cell r="H920">
            <v>133</v>
          </cell>
          <cell r="I920">
            <v>134</v>
          </cell>
          <cell r="J920">
            <v>120</v>
          </cell>
          <cell r="K920">
            <v>130</v>
          </cell>
          <cell r="L920">
            <v>118</v>
          </cell>
          <cell r="M920">
            <v>129</v>
          </cell>
        </row>
        <row r="921">
          <cell r="A921">
            <v>5164412</v>
          </cell>
          <cell r="B921">
            <v>5106299</v>
          </cell>
          <cell r="C921">
            <v>4410</v>
          </cell>
          <cell r="D921">
            <v>2511559</v>
          </cell>
          <cell r="E921">
            <v>94</v>
          </cell>
          <cell r="F921">
            <v>114</v>
          </cell>
          <cell r="G921">
            <v>117</v>
          </cell>
          <cell r="H921">
            <v>80</v>
          </cell>
          <cell r="I921">
            <v>121</v>
          </cell>
          <cell r="J921">
            <v>110</v>
          </cell>
          <cell r="K921">
            <v>113</v>
          </cell>
          <cell r="L921">
            <v>103</v>
          </cell>
          <cell r="M921">
            <v>89</v>
          </cell>
        </row>
        <row r="922">
          <cell r="A922">
            <v>5164408</v>
          </cell>
          <cell r="B922">
            <v>5106297</v>
          </cell>
          <cell r="C922">
            <v>4410</v>
          </cell>
          <cell r="D922">
            <v>2511596</v>
          </cell>
          <cell r="E922">
            <v>246</v>
          </cell>
          <cell r="F922">
            <v>212</v>
          </cell>
          <cell r="G922">
            <v>217</v>
          </cell>
          <cell r="H922">
            <v>222</v>
          </cell>
          <cell r="I922">
            <v>233</v>
          </cell>
          <cell r="J922">
            <v>218</v>
          </cell>
          <cell r="K922">
            <v>229</v>
          </cell>
          <cell r="L922">
            <v>213</v>
          </cell>
          <cell r="M922">
            <v>210</v>
          </cell>
        </row>
        <row r="923">
          <cell r="A923">
            <v>5164416</v>
          </cell>
          <cell r="B923">
            <v>5106301</v>
          </cell>
          <cell r="C923">
            <v>4410</v>
          </cell>
          <cell r="D923">
            <v>2511578</v>
          </cell>
          <cell r="E923">
            <v>165</v>
          </cell>
          <cell r="F923">
            <v>133</v>
          </cell>
          <cell r="G923">
            <v>89</v>
          </cell>
          <cell r="H923">
            <v>129</v>
          </cell>
          <cell r="I923">
            <v>126</v>
          </cell>
          <cell r="J923">
            <v>201</v>
          </cell>
          <cell r="K923">
            <v>116</v>
          </cell>
          <cell r="L923">
            <v>101</v>
          </cell>
          <cell r="M923">
            <v>108</v>
          </cell>
        </row>
        <row r="924">
          <cell r="A924">
            <v>5164418</v>
          </cell>
          <cell r="B924">
            <v>5106302</v>
          </cell>
          <cell r="C924">
            <v>4410</v>
          </cell>
          <cell r="D924">
            <v>2511603</v>
          </cell>
          <cell r="E924">
            <v>238</v>
          </cell>
          <cell r="F924">
            <v>209</v>
          </cell>
          <cell r="G924">
            <v>212</v>
          </cell>
          <cell r="H924">
            <v>225</v>
          </cell>
          <cell r="I924">
            <v>137</v>
          </cell>
          <cell r="J924">
            <v>201</v>
          </cell>
          <cell r="K924">
            <v>206</v>
          </cell>
          <cell r="L924">
            <v>199</v>
          </cell>
          <cell r="M924">
            <v>202</v>
          </cell>
        </row>
        <row r="925">
          <cell r="A925">
            <v>5164402</v>
          </cell>
          <cell r="B925">
            <v>5106294</v>
          </cell>
          <cell r="C925">
            <v>4410</v>
          </cell>
          <cell r="D925">
            <v>2511592</v>
          </cell>
          <cell r="E925">
            <v>254</v>
          </cell>
          <cell r="F925">
            <v>219</v>
          </cell>
          <cell r="G925">
            <v>203</v>
          </cell>
          <cell r="H925">
            <v>248</v>
          </cell>
          <cell r="I925">
            <v>251</v>
          </cell>
          <cell r="J925">
            <v>84</v>
          </cell>
          <cell r="K925">
            <v>163</v>
          </cell>
          <cell r="L925">
            <v>187</v>
          </cell>
          <cell r="M925">
            <v>213</v>
          </cell>
        </row>
        <row r="926">
          <cell r="A926">
            <v>5164406</v>
          </cell>
          <cell r="B926">
            <v>5106296</v>
          </cell>
          <cell r="C926">
            <v>4410</v>
          </cell>
          <cell r="D926">
            <v>2511575</v>
          </cell>
          <cell r="E926">
            <v>311</v>
          </cell>
          <cell r="F926">
            <v>274</v>
          </cell>
          <cell r="G926">
            <v>259</v>
          </cell>
          <cell r="H926">
            <v>256</v>
          </cell>
          <cell r="I926">
            <v>253</v>
          </cell>
          <cell r="J926">
            <v>90</v>
          </cell>
          <cell r="K926">
            <v>287</v>
          </cell>
          <cell r="L926">
            <v>271</v>
          </cell>
          <cell r="M926">
            <v>258</v>
          </cell>
        </row>
        <row r="927">
          <cell r="A927">
            <v>5164404</v>
          </cell>
          <cell r="B927">
            <v>5106295</v>
          </cell>
          <cell r="C927">
            <v>4410</v>
          </cell>
          <cell r="D927">
            <v>2511573</v>
          </cell>
          <cell r="E927">
            <v>77</v>
          </cell>
          <cell r="F927">
            <v>30</v>
          </cell>
          <cell r="G927">
            <v>52</v>
          </cell>
          <cell r="H927">
            <v>67</v>
          </cell>
          <cell r="I927">
            <v>77</v>
          </cell>
          <cell r="J927">
            <v>87</v>
          </cell>
          <cell r="K927">
            <v>92</v>
          </cell>
          <cell r="L927">
            <v>100</v>
          </cell>
          <cell r="M927">
            <v>113</v>
          </cell>
        </row>
        <row r="928">
          <cell r="A928">
            <v>5164420</v>
          </cell>
          <cell r="B928">
            <v>5106303</v>
          </cell>
          <cell r="C928">
            <v>4410</v>
          </cell>
          <cell r="D928">
            <v>2511600</v>
          </cell>
          <cell r="E928">
            <v>242</v>
          </cell>
          <cell r="F928">
            <v>184</v>
          </cell>
          <cell r="G928">
            <v>199</v>
          </cell>
          <cell r="H928">
            <v>201</v>
          </cell>
          <cell r="I928">
            <v>236</v>
          </cell>
          <cell r="J928">
            <v>190</v>
          </cell>
          <cell r="K928">
            <v>207</v>
          </cell>
          <cell r="L928">
            <v>200</v>
          </cell>
          <cell r="M928">
            <v>191</v>
          </cell>
        </row>
        <row r="929">
          <cell r="A929">
            <v>5164422</v>
          </cell>
          <cell r="B929">
            <v>5106304</v>
          </cell>
          <cell r="C929">
            <v>4410</v>
          </cell>
          <cell r="D929">
            <v>2511565</v>
          </cell>
          <cell r="E929">
            <v>293</v>
          </cell>
          <cell r="F929">
            <v>130</v>
          </cell>
          <cell r="G929">
            <v>170</v>
          </cell>
          <cell r="H929">
            <v>245</v>
          </cell>
          <cell r="I929">
            <v>18</v>
          </cell>
          <cell r="J929">
            <v>214</v>
          </cell>
          <cell r="K929">
            <v>83</v>
          </cell>
          <cell r="L929">
            <v>154</v>
          </cell>
          <cell r="M929">
            <v>81</v>
          </cell>
        </row>
        <row r="930">
          <cell r="A930">
            <v>5164424</v>
          </cell>
          <cell r="B930">
            <v>5106305</v>
          </cell>
          <cell r="C930">
            <v>4410</v>
          </cell>
          <cell r="D930">
            <v>2511593</v>
          </cell>
          <cell r="E930">
            <v>142</v>
          </cell>
          <cell r="F930">
            <v>115</v>
          </cell>
          <cell r="G930">
            <v>97</v>
          </cell>
          <cell r="H930">
            <v>104</v>
          </cell>
          <cell r="I930">
            <v>107</v>
          </cell>
          <cell r="J930">
            <v>88</v>
          </cell>
          <cell r="K930">
            <v>82</v>
          </cell>
          <cell r="L930">
            <v>82</v>
          </cell>
          <cell r="M930">
            <v>113</v>
          </cell>
        </row>
        <row r="931">
          <cell r="A931">
            <v>5164426</v>
          </cell>
          <cell r="B931">
            <v>5106306</v>
          </cell>
          <cell r="C931">
            <v>4410</v>
          </cell>
          <cell r="D931">
            <v>2511574</v>
          </cell>
          <cell r="E931">
            <v>194</v>
          </cell>
          <cell r="F931">
            <v>164</v>
          </cell>
          <cell r="G931">
            <v>165</v>
          </cell>
          <cell r="H931">
            <v>158</v>
          </cell>
          <cell r="I931">
            <v>171</v>
          </cell>
          <cell r="J931">
            <v>149</v>
          </cell>
          <cell r="K931">
            <v>173</v>
          </cell>
          <cell r="L931">
            <v>162</v>
          </cell>
          <cell r="M931">
            <v>165</v>
          </cell>
        </row>
        <row r="932">
          <cell r="A932">
            <v>5183976</v>
          </cell>
          <cell r="B932">
            <v>5116081</v>
          </cell>
          <cell r="C932">
            <v>4410</v>
          </cell>
          <cell r="D932">
            <v>443758</v>
          </cell>
          <cell r="E932">
            <v>390</v>
          </cell>
          <cell r="F932">
            <v>305</v>
          </cell>
          <cell r="G932">
            <v>339</v>
          </cell>
          <cell r="H932">
            <v>321</v>
          </cell>
          <cell r="I932">
            <v>333</v>
          </cell>
          <cell r="J932">
            <v>319</v>
          </cell>
          <cell r="K932">
            <v>332</v>
          </cell>
          <cell r="L932">
            <v>319</v>
          </cell>
          <cell r="M932">
            <v>327</v>
          </cell>
        </row>
        <row r="933">
          <cell r="A933">
            <v>5183932</v>
          </cell>
          <cell r="B933">
            <v>5116059</v>
          </cell>
          <cell r="C933">
            <v>4410</v>
          </cell>
          <cell r="D933">
            <v>3954342</v>
          </cell>
          <cell r="E933">
            <v>428</v>
          </cell>
          <cell r="F933">
            <v>275</v>
          </cell>
          <cell r="G933">
            <v>250</v>
          </cell>
          <cell r="H933">
            <v>270</v>
          </cell>
          <cell r="I933">
            <v>275</v>
          </cell>
          <cell r="J933">
            <v>530</v>
          </cell>
          <cell r="K933">
            <v>179</v>
          </cell>
          <cell r="L933">
            <v>285</v>
          </cell>
          <cell r="M933">
            <v>171</v>
          </cell>
        </row>
        <row r="934">
          <cell r="A934">
            <v>5164380</v>
          </cell>
          <cell r="B934">
            <v>5106283</v>
          </cell>
          <cell r="C934">
            <v>4410</v>
          </cell>
          <cell r="D934">
            <v>3642290</v>
          </cell>
          <cell r="E934">
            <v>61</v>
          </cell>
          <cell r="F934">
            <v>46</v>
          </cell>
          <cell r="G934">
            <v>189</v>
          </cell>
          <cell r="H934">
            <v>730</v>
          </cell>
          <cell r="I934">
            <v>591</v>
          </cell>
          <cell r="J934">
            <v>299</v>
          </cell>
          <cell r="K934">
            <v>326</v>
          </cell>
          <cell r="L934">
            <v>524</v>
          </cell>
          <cell r="M934">
            <v>485</v>
          </cell>
        </row>
        <row r="935">
          <cell r="A935">
            <v>5164386</v>
          </cell>
          <cell r="B935">
            <v>5106286</v>
          </cell>
          <cell r="C935">
            <v>4410</v>
          </cell>
          <cell r="D935">
            <v>3642235</v>
          </cell>
          <cell r="E935">
            <v>235</v>
          </cell>
          <cell r="F935">
            <v>172</v>
          </cell>
          <cell r="G935">
            <v>177</v>
          </cell>
          <cell r="H935">
            <v>184</v>
          </cell>
          <cell r="I935">
            <v>190</v>
          </cell>
          <cell r="J935">
            <v>309</v>
          </cell>
          <cell r="K935">
            <v>75</v>
          </cell>
          <cell r="L935">
            <v>227</v>
          </cell>
          <cell r="M935">
            <v>204</v>
          </cell>
        </row>
        <row r="936">
          <cell r="A936">
            <v>5164824</v>
          </cell>
          <cell r="B936">
            <v>5106505</v>
          </cell>
          <cell r="C936">
            <v>4410</v>
          </cell>
          <cell r="D936">
            <v>3530671</v>
          </cell>
          <cell r="E936">
            <v>170</v>
          </cell>
          <cell r="F936">
            <v>150</v>
          </cell>
          <cell r="G936">
            <v>0</v>
          </cell>
          <cell r="H936">
            <v>0</v>
          </cell>
          <cell r="I936">
            <v>368</v>
          </cell>
          <cell r="J936">
            <v>296</v>
          </cell>
          <cell r="K936">
            <v>268</v>
          </cell>
          <cell r="L936">
            <v>278</v>
          </cell>
          <cell r="M936">
            <v>85</v>
          </cell>
        </row>
        <row r="937">
          <cell r="A937">
            <v>5164516</v>
          </cell>
          <cell r="B937">
            <v>5106351</v>
          </cell>
          <cell r="C937">
            <v>4410</v>
          </cell>
          <cell r="D937">
            <v>31987898</v>
          </cell>
          <cell r="E937">
            <v>233</v>
          </cell>
          <cell r="F937">
            <v>164</v>
          </cell>
          <cell r="G937">
            <v>180</v>
          </cell>
          <cell r="H937">
            <v>197</v>
          </cell>
          <cell r="I937">
            <v>181</v>
          </cell>
          <cell r="J937">
            <v>215</v>
          </cell>
          <cell r="K937">
            <v>193</v>
          </cell>
          <cell r="L937">
            <v>203</v>
          </cell>
          <cell r="M937">
            <v>196</v>
          </cell>
        </row>
        <row r="938">
          <cell r="A938">
            <v>5164358</v>
          </cell>
          <cell r="B938">
            <v>5106272</v>
          </cell>
          <cell r="C938">
            <v>4410</v>
          </cell>
          <cell r="D938">
            <v>31987899</v>
          </cell>
          <cell r="E938">
            <v>270</v>
          </cell>
          <cell r="F938">
            <v>80</v>
          </cell>
          <cell r="G938">
            <v>77</v>
          </cell>
          <cell r="H938">
            <v>73</v>
          </cell>
          <cell r="I938">
            <v>72</v>
          </cell>
          <cell r="J938">
            <v>20</v>
          </cell>
          <cell r="K938">
            <v>45</v>
          </cell>
          <cell r="L938">
            <v>54</v>
          </cell>
          <cell r="M938">
            <v>48</v>
          </cell>
        </row>
        <row r="939">
          <cell r="A939">
            <v>5164510</v>
          </cell>
          <cell r="B939">
            <v>5106348</v>
          </cell>
          <cell r="C939">
            <v>4410</v>
          </cell>
          <cell r="D939">
            <v>3530677</v>
          </cell>
          <cell r="E939">
            <v>160</v>
          </cell>
          <cell r="F939">
            <v>136</v>
          </cell>
          <cell r="G939">
            <v>136</v>
          </cell>
          <cell r="H939">
            <v>211</v>
          </cell>
          <cell r="I939">
            <v>213</v>
          </cell>
          <cell r="J939">
            <v>222</v>
          </cell>
          <cell r="K939">
            <v>223</v>
          </cell>
          <cell r="L939">
            <v>218</v>
          </cell>
          <cell r="M939">
            <v>262</v>
          </cell>
        </row>
        <row r="940">
          <cell r="A940">
            <v>5164394</v>
          </cell>
          <cell r="B940">
            <v>5106290</v>
          </cell>
          <cell r="C940">
            <v>4410</v>
          </cell>
          <cell r="D940">
            <v>31987897</v>
          </cell>
          <cell r="E940">
            <v>1317</v>
          </cell>
          <cell r="F940">
            <v>1097</v>
          </cell>
          <cell r="G940">
            <v>1089</v>
          </cell>
          <cell r="H940">
            <v>1094</v>
          </cell>
          <cell r="I940">
            <v>1144</v>
          </cell>
          <cell r="J940">
            <v>977</v>
          </cell>
          <cell r="K940">
            <v>1072</v>
          </cell>
          <cell r="L940">
            <v>1041</v>
          </cell>
          <cell r="M940">
            <v>1130</v>
          </cell>
        </row>
        <row r="941">
          <cell r="A941">
            <v>5164376</v>
          </cell>
          <cell r="B941">
            <v>5106281</v>
          </cell>
          <cell r="C941">
            <v>4410</v>
          </cell>
          <cell r="D941">
            <v>3530654</v>
          </cell>
          <cell r="E941">
            <v>233</v>
          </cell>
          <cell r="F941">
            <v>206</v>
          </cell>
          <cell r="G941">
            <v>200</v>
          </cell>
          <cell r="H941">
            <v>189</v>
          </cell>
          <cell r="I941">
            <v>437</v>
          </cell>
          <cell r="J941">
            <v>130</v>
          </cell>
          <cell r="K941">
            <v>130</v>
          </cell>
          <cell r="L941">
            <v>128</v>
          </cell>
          <cell r="M941">
            <v>292</v>
          </cell>
        </row>
        <row r="942">
          <cell r="A942">
            <v>5164384</v>
          </cell>
          <cell r="B942">
            <v>5106285</v>
          </cell>
          <cell r="C942">
            <v>4410</v>
          </cell>
          <cell r="D942">
            <v>3360953</v>
          </cell>
          <cell r="E942">
            <v>92</v>
          </cell>
          <cell r="F942">
            <v>68</v>
          </cell>
          <cell r="G942">
            <v>68</v>
          </cell>
          <cell r="H942">
            <v>84</v>
          </cell>
          <cell r="I942">
            <v>186</v>
          </cell>
          <cell r="J942">
            <v>370</v>
          </cell>
          <cell r="K942">
            <v>597</v>
          </cell>
          <cell r="L942">
            <v>193</v>
          </cell>
          <cell r="M942">
            <v>201</v>
          </cell>
        </row>
        <row r="943">
          <cell r="A943">
            <v>5164390</v>
          </cell>
          <cell r="B943">
            <v>5106288</v>
          </cell>
          <cell r="C943">
            <v>4410</v>
          </cell>
          <cell r="D943">
            <v>3524660</v>
          </cell>
          <cell r="E943">
            <v>100</v>
          </cell>
          <cell r="F943">
            <v>37</v>
          </cell>
          <cell r="G943">
            <v>50</v>
          </cell>
          <cell r="H943">
            <v>111</v>
          </cell>
          <cell r="I943">
            <v>37</v>
          </cell>
          <cell r="J943">
            <v>43</v>
          </cell>
          <cell r="K943">
            <v>51</v>
          </cell>
          <cell r="L943">
            <v>79</v>
          </cell>
          <cell r="M943">
            <v>71</v>
          </cell>
        </row>
        <row r="944">
          <cell r="A944">
            <v>5164378</v>
          </cell>
          <cell r="B944">
            <v>5106282</v>
          </cell>
          <cell r="C944">
            <v>4410</v>
          </cell>
          <cell r="D944">
            <v>3530649</v>
          </cell>
          <cell r="E944">
            <v>50</v>
          </cell>
          <cell r="F944">
            <v>46</v>
          </cell>
          <cell r="G944">
            <v>45</v>
          </cell>
          <cell r="H944">
            <v>80</v>
          </cell>
          <cell r="I944">
            <v>81</v>
          </cell>
          <cell r="J944">
            <v>73</v>
          </cell>
          <cell r="K944">
            <v>76</v>
          </cell>
          <cell r="L944">
            <v>87</v>
          </cell>
          <cell r="M944">
            <v>100</v>
          </cell>
        </row>
        <row r="945">
          <cell r="A945">
            <v>5164816</v>
          </cell>
          <cell r="B945">
            <v>5106501</v>
          </cell>
          <cell r="C945">
            <v>4410</v>
          </cell>
          <cell r="D945">
            <v>3530486</v>
          </cell>
          <cell r="E945">
            <v>0</v>
          </cell>
          <cell r="F945">
            <v>0</v>
          </cell>
          <cell r="G945">
            <v>95</v>
          </cell>
          <cell r="H945">
            <v>121</v>
          </cell>
          <cell r="I945">
            <v>140</v>
          </cell>
          <cell r="J945">
            <v>137</v>
          </cell>
          <cell r="K945">
            <v>139</v>
          </cell>
          <cell r="L945">
            <v>142</v>
          </cell>
          <cell r="M945">
            <v>173</v>
          </cell>
        </row>
        <row r="946">
          <cell r="A946">
            <v>5164514</v>
          </cell>
          <cell r="B946">
            <v>5106350</v>
          </cell>
          <cell r="C946">
            <v>4410</v>
          </cell>
          <cell r="D946">
            <v>3530672</v>
          </cell>
          <cell r="E946">
            <v>297</v>
          </cell>
          <cell r="F946">
            <v>252</v>
          </cell>
          <cell r="G946">
            <v>248</v>
          </cell>
          <cell r="H946">
            <v>102</v>
          </cell>
          <cell r="I946">
            <v>169</v>
          </cell>
          <cell r="J946">
            <v>172</v>
          </cell>
          <cell r="K946">
            <v>197</v>
          </cell>
          <cell r="L946">
            <v>201</v>
          </cell>
          <cell r="M946">
            <v>225</v>
          </cell>
        </row>
        <row r="947">
          <cell r="A947">
            <v>5164360</v>
          </cell>
          <cell r="B947">
            <v>5106273</v>
          </cell>
          <cell r="C947">
            <v>4410</v>
          </cell>
          <cell r="D947">
            <v>3530648</v>
          </cell>
          <cell r="E947">
            <v>171</v>
          </cell>
          <cell r="F947">
            <v>105</v>
          </cell>
          <cell r="G947">
            <v>182</v>
          </cell>
          <cell r="H947">
            <v>115</v>
          </cell>
          <cell r="I947">
            <v>90</v>
          </cell>
          <cell r="J947">
            <v>98</v>
          </cell>
          <cell r="K947">
            <v>100</v>
          </cell>
          <cell r="L947">
            <v>105</v>
          </cell>
          <cell r="M947">
            <v>72</v>
          </cell>
        </row>
        <row r="948">
          <cell r="A948">
            <v>5164526</v>
          </cell>
          <cell r="B948">
            <v>5106356</v>
          </cell>
          <cell r="C948">
            <v>4410</v>
          </cell>
          <cell r="D948">
            <v>3530684</v>
          </cell>
          <cell r="E948">
            <v>250</v>
          </cell>
          <cell r="F948">
            <v>223</v>
          </cell>
          <cell r="G948">
            <v>215</v>
          </cell>
          <cell r="H948">
            <v>96</v>
          </cell>
          <cell r="I948">
            <v>152</v>
          </cell>
          <cell r="J948">
            <v>113</v>
          </cell>
          <cell r="K948">
            <v>196</v>
          </cell>
          <cell r="L948">
            <v>252</v>
          </cell>
          <cell r="M948">
            <v>130</v>
          </cell>
        </row>
        <row r="949">
          <cell r="A949">
            <v>5164372</v>
          </cell>
          <cell r="B949">
            <v>5106279</v>
          </cell>
          <cell r="C949">
            <v>4410</v>
          </cell>
          <cell r="D949">
            <v>3530674</v>
          </cell>
          <cell r="E949">
            <v>42</v>
          </cell>
          <cell r="F949">
            <v>30</v>
          </cell>
          <cell r="G949">
            <v>27</v>
          </cell>
          <cell r="H949">
            <v>35</v>
          </cell>
          <cell r="I949">
            <v>40</v>
          </cell>
          <cell r="J949">
            <v>28</v>
          </cell>
          <cell r="K949">
            <v>21</v>
          </cell>
          <cell r="L949">
            <v>16</v>
          </cell>
          <cell r="M949">
            <v>22</v>
          </cell>
        </row>
        <row r="950">
          <cell r="A950">
            <v>5164362</v>
          </cell>
          <cell r="B950">
            <v>5106274</v>
          </cell>
          <cell r="C950">
            <v>4410</v>
          </cell>
          <cell r="D950">
            <v>3530629</v>
          </cell>
          <cell r="E950">
            <v>186</v>
          </cell>
          <cell r="F950">
            <v>298</v>
          </cell>
          <cell r="G950">
            <v>129</v>
          </cell>
          <cell r="H950">
            <v>176</v>
          </cell>
          <cell r="I950">
            <v>88</v>
          </cell>
          <cell r="J950">
            <v>79</v>
          </cell>
          <cell r="K950">
            <v>126</v>
          </cell>
          <cell r="L950">
            <v>163</v>
          </cell>
          <cell r="M950">
            <v>118</v>
          </cell>
        </row>
        <row r="951">
          <cell r="A951">
            <v>5164374</v>
          </cell>
          <cell r="B951">
            <v>5106280</v>
          </cell>
          <cell r="C951">
            <v>4410</v>
          </cell>
          <cell r="D951">
            <v>3518794</v>
          </cell>
          <cell r="E951">
            <v>145</v>
          </cell>
          <cell r="F951">
            <v>118</v>
          </cell>
          <cell r="G951">
            <v>127</v>
          </cell>
          <cell r="H951">
            <v>124</v>
          </cell>
          <cell r="I951">
            <v>82</v>
          </cell>
          <cell r="J951">
            <v>88</v>
          </cell>
          <cell r="K951">
            <v>64</v>
          </cell>
          <cell r="L951">
            <v>64</v>
          </cell>
          <cell r="M951">
            <v>69</v>
          </cell>
        </row>
        <row r="952">
          <cell r="A952">
            <v>5164356</v>
          </cell>
          <cell r="B952">
            <v>5106271</v>
          </cell>
          <cell r="C952">
            <v>4410</v>
          </cell>
          <cell r="D952">
            <v>3525071</v>
          </cell>
          <cell r="E952">
            <v>162</v>
          </cell>
          <cell r="F952">
            <v>291</v>
          </cell>
          <cell r="G952">
            <v>189</v>
          </cell>
          <cell r="H952">
            <v>163</v>
          </cell>
          <cell r="I952">
            <v>168</v>
          </cell>
          <cell r="J952">
            <v>153</v>
          </cell>
          <cell r="K952">
            <v>161</v>
          </cell>
          <cell r="L952">
            <v>133</v>
          </cell>
          <cell r="M952">
            <v>155</v>
          </cell>
        </row>
        <row r="953">
          <cell r="A953">
            <v>5164382</v>
          </cell>
          <cell r="B953">
            <v>5106284</v>
          </cell>
          <cell r="C953">
            <v>4410</v>
          </cell>
          <cell r="D953">
            <v>3530655</v>
          </cell>
          <cell r="E953">
            <v>218</v>
          </cell>
          <cell r="F953">
            <v>169</v>
          </cell>
          <cell r="G953">
            <v>190</v>
          </cell>
          <cell r="H953">
            <v>104</v>
          </cell>
          <cell r="I953">
            <v>119</v>
          </cell>
          <cell r="J953">
            <v>118</v>
          </cell>
          <cell r="K953">
            <v>131</v>
          </cell>
          <cell r="L953">
            <v>137</v>
          </cell>
          <cell r="M953">
            <v>182</v>
          </cell>
        </row>
        <row r="954">
          <cell r="A954">
            <v>5164508</v>
          </cell>
          <cell r="B954">
            <v>5106347</v>
          </cell>
          <cell r="C954">
            <v>4410</v>
          </cell>
          <cell r="D954">
            <v>3530658</v>
          </cell>
          <cell r="E954">
            <v>93</v>
          </cell>
          <cell r="F954">
            <v>66</v>
          </cell>
          <cell r="G954">
            <v>67</v>
          </cell>
          <cell r="H954">
            <v>336</v>
          </cell>
          <cell r="I954">
            <v>87</v>
          </cell>
          <cell r="J954">
            <v>83</v>
          </cell>
          <cell r="K954">
            <v>68</v>
          </cell>
          <cell r="L954">
            <v>118</v>
          </cell>
          <cell r="M954">
            <v>107</v>
          </cell>
        </row>
        <row r="955">
          <cell r="A955">
            <v>5164350</v>
          </cell>
          <cell r="B955">
            <v>5106268</v>
          </cell>
          <cell r="C955">
            <v>4410</v>
          </cell>
          <cell r="D955">
            <v>3524674</v>
          </cell>
          <cell r="E955">
            <v>94</v>
          </cell>
          <cell r="F955">
            <v>80</v>
          </cell>
          <cell r="G955">
            <v>83</v>
          </cell>
          <cell r="H955">
            <v>264</v>
          </cell>
          <cell r="I955">
            <v>65</v>
          </cell>
          <cell r="J955">
            <v>72</v>
          </cell>
          <cell r="K955">
            <v>56</v>
          </cell>
          <cell r="L955">
            <v>77</v>
          </cell>
          <cell r="M955">
            <v>73</v>
          </cell>
        </row>
        <row r="956">
          <cell r="A956">
            <v>5164820</v>
          </cell>
          <cell r="B956">
            <v>5106503</v>
          </cell>
          <cell r="C956">
            <v>4410</v>
          </cell>
          <cell r="D956">
            <v>3530466</v>
          </cell>
          <cell r="E956">
            <v>240</v>
          </cell>
          <cell r="F956">
            <v>212</v>
          </cell>
          <cell r="G956">
            <v>205</v>
          </cell>
          <cell r="H956">
            <v>92</v>
          </cell>
          <cell r="I956">
            <v>43</v>
          </cell>
          <cell r="J956">
            <v>45</v>
          </cell>
          <cell r="K956">
            <v>48</v>
          </cell>
          <cell r="L956">
            <v>46</v>
          </cell>
          <cell r="M956">
            <v>32</v>
          </cell>
        </row>
        <row r="957">
          <cell r="A957">
            <v>5164782</v>
          </cell>
          <cell r="B957">
            <v>5106484</v>
          </cell>
          <cell r="C957">
            <v>4410</v>
          </cell>
          <cell r="D957">
            <v>3521494</v>
          </cell>
          <cell r="E957">
            <v>48</v>
          </cell>
          <cell r="F957">
            <v>63</v>
          </cell>
          <cell r="G957">
            <v>112</v>
          </cell>
          <cell r="H957">
            <v>194</v>
          </cell>
          <cell r="I957">
            <v>118</v>
          </cell>
          <cell r="J957">
            <v>92</v>
          </cell>
          <cell r="K957">
            <v>124</v>
          </cell>
          <cell r="L957">
            <v>114</v>
          </cell>
          <cell r="M957">
            <v>116</v>
          </cell>
        </row>
        <row r="958">
          <cell r="A958">
            <v>5164520</v>
          </cell>
          <cell r="B958">
            <v>5106353</v>
          </cell>
          <cell r="C958">
            <v>4410</v>
          </cell>
          <cell r="D958">
            <v>3506132</v>
          </cell>
          <cell r="E958">
            <v>138</v>
          </cell>
          <cell r="F958">
            <v>325</v>
          </cell>
          <cell r="G958">
            <v>209</v>
          </cell>
          <cell r="H958">
            <v>188</v>
          </cell>
          <cell r="I958">
            <v>402</v>
          </cell>
          <cell r="J958">
            <v>175</v>
          </cell>
          <cell r="K958">
            <v>172</v>
          </cell>
          <cell r="L958">
            <v>179</v>
          </cell>
          <cell r="M958">
            <v>170</v>
          </cell>
        </row>
        <row r="959">
          <cell r="A959">
            <v>5164518</v>
          </cell>
          <cell r="B959">
            <v>5106352</v>
          </cell>
          <cell r="C959">
            <v>4410</v>
          </cell>
          <cell r="D959">
            <v>10505681</v>
          </cell>
          <cell r="E959">
            <v>73</v>
          </cell>
          <cell r="F959">
            <v>479</v>
          </cell>
          <cell r="G959">
            <v>131</v>
          </cell>
          <cell r="H959">
            <v>131</v>
          </cell>
          <cell r="I959">
            <v>81</v>
          </cell>
          <cell r="J959">
            <v>66</v>
          </cell>
          <cell r="K959">
            <v>62</v>
          </cell>
          <cell r="L959">
            <v>80</v>
          </cell>
          <cell r="M959">
            <v>89</v>
          </cell>
        </row>
        <row r="960">
          <cell r="A960">
            <v>5164392</v>
          </cell>
          <cell r="B960">
            <v>5106289</v>
          </cell>
          <cell r="C960">
            <v>4410</v>
          </cell>
          <cell r="D960">
            <v>1910779</v>
          </cell>
          <cell r="E960">
            <v>359</v>
          </cell>
          <cell r="F960">
            <v>269</v>
          </cell>
          <cell r="G960">
            <v>204</v>
          </cell>
          <cell r="H960">
            <v>113</v>
          </cell>
          <cell r="I960">
            <v>284</v>
          </cell>
          <cell r="J960">
            <v>210</v>
          </cell>
          <cell r="K960">
            <v>169</v>
          </cell>
          <cell r="L960">
            <v>8</v>
          </cell>
          <cell r="M960">
            <v>12</v>
          </cell>
        </row>
        <row r="961">
          <cell r="A961">
            <v>5164368</v>
          </cell>
          <cell r="B961">
            <v>5106277</v>
          </cell>
          <cell r="C961">
            <v>4410</v>
          </cell>
          <cell r="D961">
            <v>1692057</v>
          </cell>
          <cell r="E961">
            <v>319</v>
          </cell>
          <cell r="F961">
            <v>340</v>
          </cell>
          <cell r="G961">
            <v>246</v>
          </cell>
          <cell r="H961">
            <v>203</v>
          </cell>
          <cell r="I961">
            <v>210</v>
          </cell>
          <cell r="J961">
            <v>196</v>
          </cell>
          <cell r="K961">
            <v>64</v>
          </cell>
          <cell r="L961">
            <v>170</v>
          </cell>
          <cell r="M961">
            <v>201</v>
          </cell>
        </row>
        <row r="962">
          <cell r="A962">
            <v>5164512</v>
          </cell>
          <cell r="B962">
            <v>5106349</v>
          </cell>
          <cell r="C962">
            <v>4410</v>
          </cell>
          <cell r="D962">
            <v>31987894</v>
          </cell>
          <cell r="E962">
            <v>270</v>
          </cell>
          <cell r="F962">
            <v>241</v>
          </cell>
          <cell r="G962">
            <v>233</v>
          </cell>
          <cell r="H962">
            <v>206</v>
          </cell>
          <cell r="I962">
            <v>269</v>
          </cell>
          <cell r="J962">
            <v>408</v>
          </cell>
          <cell r="K962">
            <v>277</v>
          </cell>
          <cell r="L962">
            <v>256</v>
          </cell>
          <cell r="M962">
            <v>270</v>
          </cell>
        </row>
        <row r="963">
          <cell r="A963">
            <v>5164822</v>
          </cell>
          <cell r="B963">
            <v>5106504</v>
          </cell>
          <cell r="C963">
            <v>4410</v>
          </cell>
          <cell r="D963">
            <v>10277558</v>
          </cell>
          <cell r="E963">
            <v>100</v>
          </cell>
          <cell r="F963">
            <v>92</v>
          </cell>
          <cell r="G963">
            <v>188</v>
          </cell>
          <cell r="H963">
            <v>175</v>
          </cell>
          <cell r="I963">
            <v>89</v>
          </cell>
          <cell r="J963">
            <v>88</v>
          </cell>
          <cell r="K963">
            <v>92</v>
          </cell>
          <cell r="L963">
            <v>85</v>
          </cell>
          <cell r="M963">
            <v>85</v>
          </cell>
        </row>
        <row r="964">
          <cell r="A964">
            <v>5164504</v>
          </cell>
          <cell r="B964">
            <v>5106345</v>
          </cell>
          <cell r="C964">
            <v>4410</v>
          </cell>
          <cell r="D964">
            <v>1691800</v>
          </cell>
          <cell r="E964">
            <v>98</v>
          </cell>
          <cell r="F964">
            <v>95</v>
          </cell>
          <cell r="G964">
            <v>108</v>
          </cell>
          <cell r="H964">
            <v>103</v>
          </cell>
          <cell r="I964">
            <v>113</v>
          </cell>
          <cell r="J964">
            <v>114</v>
          </cell>
          <cell r="K964">
            <v>121</v>
          </cell>
          <cell r="L964">
            <v>135</v>
          </cell>
          <cell r="M964">
            <v>117</v>
          </cell>
        </row>
        <row r="965">
          <cell r="A965">
            <v>5164506</v>
          </cell>
          <cell r="B965">
            <v>5106346</v>
          </cell>
          <cell r="C965">
            <v>4410</v>
          </cell>
          <cell r="D965">
            <v>1905863</v>
          </cell>
          <cell r="E965">
            <v>0</v>
          </cell>
          <cell r="F965">
            <v>0</v>
          </cell>
          <cell r="G965">
            <v>0</v>
          </cell>
          <cell r="H965">
            <v>0</v>
          </cell>
          <cell r="I965">
            <v>0</v>
          </cell>
          <cell r="J965">
            <v>233</v>
          </cell>
          <cell r="K965">
            <v>40</v>
          </cell>
          <cell r="L965">
            <v>43</v>
          </cell>
          <cell r="M965">
            <v>80</v>
          </cell>
        </row>
        <row r="966">
          <cell r="A966">
            <v>5164818</v>
          </cell>
          <cell r="B966">
            <v>5106502</v>
          </cell>
          <cell r="C966">
            <v>4410</v>
          </cell>
          <cell r="D966">
            <v>1501560</v>
          </cell>
          <cell r="E966">
            <v>121</v>
          </cell>
          <cell r="F966">
            <v>95</v>
          </cell>
          <cell r="G966">
            <v>106</v>
          </cell>
          <cell r="H966">
            <v>97</v>
          </cell>
          <cell r="I966">
            <v>90</v>
          </cell>
          <cell r="J966">
            <v>98</v>
          </cell>
          <cell r="K966">
            <v>103</v>
          </cell>
          <cell r="L966">
            <v>105</v>
          </cell>
          <cell r="M966">
            <v>90</v>
          </cell>
        </row>
        <row r="967">
          <cell r="A967">
            <v>5164354</v>
          </cell>
          <cell r="B967">
            <v>5106270</v>
          </cell>
          <cell r="C967">
            <v>4410</v>
          </cell>
          <cell r="D967">
            <v>1840042</v>
          </cell>
          <cell r="E967">
            <v>62</v>
          </cell>
          <cell r="F967">
            <v>14</v>
          </cell>
          <cell r="G967">
            <v>25</v>
          </cell>
          <cell r="H967">
            <v>90</v>
          </cell>
          <cell r="I967">
            <v>71</v>
          </cell>
          <cell r="J967">
            <v>70</v>
          </cell>
          <cell r="K967">
            <v>69</v>
          </cell>
          <cell r="L967">
            <v>88</v>
          </cell>
          <cell r="M967">
            <v>84</v>
          </cell>
        </row>
        <row r="968">
          <cell r="A968">
            <v>5164524</v>
          </cell>
          <cell r="B968">
            <v>5106355</v>
          </cell>
          <cell r="C968">
            <v>4410</v>
          </cell>
          <cell r="D968">
            <v>7286891</v>
          </cell>
          <cell r="E968">
            <v>108</v>
          </cell>
          <cell r="F968">
            <v>88</v>
          </cell>
          <cell r="G968">
            <v>95</v>
          </cell>
          <cell r="H968">
            <v>140</v>
          </cell>
          <cell r="I968">
            <v>174</v>
          </cell>
          <cell r="J968">
            <v>160</v>
          </cell>
          <cell r="K968">
            <v>165</v>
          </cell>
          <cell r="L968">
            <v>267</v>
          </cell>
          <cell r="M968">
            <v>255</v>
          </cell>
        </row>
        <row r="969">
          <cell r="A969">
            <v>5164828</v>
          </cell>
          <cell r="B969">
            <v>5106507</v>
          </cell>
          <cell r="C969">
            <v>4410</v>
          </cell>
          <cell r="D969">
            <v>7288592</v>
          </cell>
          <cell r="E969">
            <v>712</v>
          </cell>
          <cell r="F969">
            <v>570</v>
          </cell>
          <cell r="G969">
            <v>616</v>
          </cell>
          <cell r="H969">
            <v>757</v>
          </cell>
          <cell r="I969">
            <v>775</v>
          </cell>
          <cell r="J969">
            <v>710</v>
          </cell>
          <cell r="K969">
            <v>735</v>
          </cell>
          <cell r="L969">
            <v>683</v>
          </cell>
          <cell r="M969">
            <v>706</v>
          </cell>
        </row>
        <row r="970">
          <cell r="A970">
            <v>5164826</v>
          </cell>
          <cell r="B970">
            <v>5106506</v>
          </cell>
          <cell r="C970">
            <v>4410</v>
          </cell>
          <cell r="D970">
            <v>7314557</v>
          </cell>
          <cell r="E970">
            <v>110</v>
          </cell>
          <cell r="F970">
            <v>86</v>
          </cell>
          <cell r="G970">
            <v>117</v>
          </cell>
          <cell r="H970">
            <v>123</v>
          </cell>
          <cell r="I970">
            <v>156</v>
          </cell>
          <cell r="J970">
            <v>132</v>
          </cell>
          <cell r="K970">
            <v>141</v>
          </cell>
          <cell r="L970">
            <v>148</v>
          </cell>
          <cell r="M970">
            <v>149</v>
          </cell>
        </row>
        <row r="971">
          <cell r="A971">
            <v>5164522</v>
          </cell>
          <cell r="B971">
            <v>5106354</v>
          </cell>
          <cell r="C971">
            <v>4410</v>
          </cell>
          <cell r="D971">
            <v>18490468</v>
          </cell>
          <cell r="E971">
            <v>226</v>
          </cell>
          <cell r="F971">
            <v>173</v>
          </cell>
          <cell r="G971">
            <v>190</v>
          </cell>
          <cell r="H971">
            <v>178</v>
          </cell>
          <cell r="I971">
            <v>172</v>
          </cell>
          <cell r="J971">
            <v>191</v>
          </cell>
          <cell r="K971">
            <v>192</v>
          </cell>
          <cell r="L971">
            <v>214</v>
          </cell>
          <cell r="M971">
            <v>188</v>
          </cell>
        </row>
        <row r="972">
          <cell r="A972">
            <v>5164370</v>
          </cell>
          <cell r="B972">
            <v>5106278</v>
          </cell>
          <cell r="C972">
            <v>4410</v>
          </cell>
          <cell r="D972">
            <v>18492531</v>
          </cell>
          <cell r="E972">
            <v>134</v>
          </cell>
          <cell r="F972">
            <v>71</v>
          </cell>
          <cell r="G972">
            <v>102</v>
          </cell>
          <cell r="H972">
            <v>73</v>
          </cell>
          <cell r="I972">
            <v>68</v>
          </cell>
          <cell r="J972">
            <v>61</v>
          </cell>
          <cell r="K972">
            <v>63</v>
          </cell>
          <cell r="L972">
            <v>80</v>
          </cell>
          <cell r="M972">
            <v>73</v>
          </cell>
        </row>
        <row r="973">
          <cell r="A973">
            <v>5184278</v>
          </cell>
          <cell r="B973">
            <v>5116232</v>
          </cell>
          <cell r="C973">
            <v>4410</v>
          </cell>
          <cell r="D973">
            <v>31981477</v>
          </cell>
          <cell r="E973">
            <v>172</v>
          </cell>
          <cell r="F973">
            <v>152</v>
          </cell>
          <cell r="G973">
            <v>148</v>
          </cell>
          <cell r="H973">
            <v>144</v>
          </cell>
          <cell r="I973">
            <v>213</v>
          </cell>
          <cell r="J973">
            <v>129</v>
          </cell>
          <cell r="K973">
            <v>126</v>
          </cell>
          <cell r="L973">
            <v>48</v>
          </cell>
          <cell r="M973">
            <v>15</v>
          </cell>
        </row>
        <row r="974">
          <cell r="A974">
            <v>5164322</v>
          </cell>
          <cell r="B974">
            <v>5106254</v>
          </cell>
          <cell r="C974">
            <v>4410</v>
          </cell>
          <cell r="D974">
            <v>1320359</v>
          </cell>
          <cell r="E974">
            <v>599</v>
          </cell>
          <cell r="F974">
            <v>713</v>
          </cell>
          <cell r="G974">
            <v>743</v>
          </cell>
          <cell r="H974">
            <v>335</v>
          </cell>
          <cell r="I974">
            <v>105</v>
          </cell>
          <cell r="J974">
            <v>142</v>
          </cell>
          <cell r="K974">
            <v>115</v>
          </cell>
          <cell r="L974">
            <v>132</v>
          </cell>
          <cell r="M974">
            <v>128</v>
          </cell>
        </row>
        <row r="975">
          <cell r="A975">
            <v>5164336</v>
          </cell>
          <cell r="B975">
            <v>5106261</v>
          </cell>
          <cell r="C975">
            <v>4410</v>
          </cell>
          <cell r="D975">
            <v>3524447</v>
          </cell>
          <cell r="E975">
            <v>188</v>
          </cell>
          <cell r="F975">
            <v>382</v>
          </cell>
          <cell r="G975">
            <v>145</v>
          </cell>
          <cell r="H975">
            <v>422</v>
          </cell>
          <cell r="I975">
            <v>337</v>
          </cell>
          <cell r="J975">
            <v>288</v>
          </cell>
          <cell r="K975">
            <v>129</v>
          </cell>
          <cell r="L975">
            <v>105</v>
          </cell>
          <cell r="M975">
            <v>87</v>
          </cell>
        </row>
        <row r="976">
          <cell r="A976">
            <v>5164326</v>
          </cell>
          <cell r="B976">
            <v>5106256</v>
          </cell>
          <cell r="C976">
            <v>4410</v>
          </cell>
          <cell r="D976">
            <v>3524645</v>
          </cell>
          <cell r="E976">
            <v>146</v>
          </cell>
          <cell r="F976">
            <v>143</v>
          </cell>
          <cell r="G976">
            <v>133</v>
          </cell>
          <cell r="H976">
            <v>246</v>
          </cell>
          <cell r="I976">
            <v>119</v>
          </cell>
          <cell r="J976">
            <v>118</v>
          </cell>
          <cell r="K976">
            <v>124</v>
          </cell>
          <cell r="L976">
            <v>128</v>
          </cell>
          <cell r="M976">
            <v>140</v>
          </cell>
        </row>
        <row r="977">
          <cell r="A977">
            <v>5164324</v>
          </cell>
          <cell r="B977">
            <v>5106255</v>
          </cell>
          <cell r="C977">
            <v>4410</v>
          </cell>
          <cell r="D977">
            <v>3524663</v>
          </cell>
          <cell r="E977">
            <v>151</v>
          </cell>
          <cell r="F977">
            <v>119</v>
          </cell>
          <cell r="G977">
            <v>123</v>
          </cell>
          <cell r="H977">
            <v>355</v>
          </cell>
          <cell r="I977">
            <v>114</v>
          </cell>
          <cell r="J977">
            <v>103</v>
          </cell>
          <cell r="K977">
            <v>90</v>
          </cell>
          <cell r="L977">
            <v>107</v>
          </cell>
          <cell r="M977">
            <v>120</v>
          </cell>
        </row>
        <row r="978">
          <cell r="A978">
            <v>5164340</v>
          </cell>
          <cell r="B978">
            <v>5106263</v>
          </cell>
          <cell r="C978">
            <v>4410</v>
          </cell>
          <cell r="D978">
            <v>3524586</v>
          </cell>
          <cell r="E978">
            <v>172</v>
          </cell>
          <cell r="F978">
            <v>152</v>
          </cell>
          <cell r="G978">
            <v>148</v>
          </cell>
          <cell r="H978">
            <v>137</v>
          </cell>
          <cell r="I978">
            <v>131</v>
          </cell>
          <cell r="J978">
            <v>133</v>
          </cell>
          <cell r="K978">
            <v>125</v>
          </cell>
          <cell r="L978">
            <v>165</v>
          </cell>
          <cell r="M978">
            <v>127</v>
          </cell>
        </row>
        <row r="979">
          <cell r="A979">
            <v>5164338</v>
          </cell>
          <cell r="B979">
            <v>5106262</v>
          </cell>
          <cell r="C979">
            <v>4410</v>
          </cell>
          <cell r="D979">
            <v>3524602</v>
          </cell>
          <cell r="E979">
            <v>163</v>
          </cell>
          <cell r="F979">
            <v>99</v>
          </cell>
          <cell r="G979">
            <v>136</v>
          </cell>
          <cell r="H979">
            <v>233</v>
          </cell>
          <cell r="I979">
            <v>236</v>
          </cell>
          <cell r="J979">
            <v>247</v>
          </cell>
          <cell r="K979">
            <v>271</v>
          </cell>
          <cell r="L979">
            <v>251</v>
          </cell>
          <cell r="M979">
            <v>302</v>
          </cell>
        </row>
        <row r="980">
          <cell r="A980">
            <v>5164346</v>
          </cell>
          <cell r="B980">
            <v>5106266</v>
          </cell>
          <cell r="C980">
            <v>4410</v>
          </cell>
          <cell r="D980">
            <v>3524665</v>
          </cell>
          <cell r="E980">
            <v>198</v>
          </cell>
          <cell r="F980">
            <v>138</v>
          </cell>
          <cell r="G980">
            <v>153</v>
          </cell>
          <cell r="H980">
            <v>123</v>
          </cell>
          <cell r="I980">
            <v>113</v>
          </cell>
          <cell r="J980">
            <v>99</v>
          </cell>
          <cell r="K980">
            <v>105</v>
          </cell>
          <cell r="L980">
            <v>104</v>
          </cell>
          <cell r="M980">
            <v>182</v>
          </cell>
        </row>
        <row r="981">
          <cell r="A981">
            <v>5164328</v>
          </cell>
          <cell r="B981">
            <v>5106257</v>
          </cell>
          <cell r="C981">
            <v>4410</v>
          </cell>
          <cell r="D981">
            <v>3524647</v>
          </cell>
          <cell r="E981">
            <v>241</v>
          </cell>
          <cell r="F981">
            <v>215</v>
          </cell>
          <cell r="G981">
            <v>208</v>
          </cell>
          <cell r="H981">
            <v>204</v>
          </cell>
          <cell r="I981">
            <v>217</v>
          </cell>
          <cell r="J981">
            <v>201</v>
          </cell>
          <cell r="K981">
            <v>221</v>
          </cell>
          <cell r="L981">
            <v>208</v>
          </cell>
          <cell r="M981">
            <v>216</v>
          </cell>
        </row>
        <row r="982">
          <cell r="A982">
            <v>5164330</v>
          </cell>
          <cell r="B982">
            <v>5106258</v>
          </cell>
          <cell r="C982">
            <v>4410</v>
          </cell>
          <cell r="D982">
            <v>3524581</v>
          </cell>
          <cell r="E982">
            <v>66</v>
          </cell>
          <cell r="F982">
            <v>56</v>
          </cell>
          <cell r="G982">
            <v>48</v>
          </cell>
          <cell r="H982">
            <v>156</v>
          </cell>
          <cell r="I982">
            <v>174</v>
          </cell>
          <cell r="J982">
            <v>154</v>
          </cell>
          <cell r="K982">
            <v>155</v>
          </cell>
          <cell r="L982">
            <v>138</v>
          </cell>
          <cell r="M982">
            <v>161</v>
          </cell>
        </row>
        <row r="983">
          <cell r="A983">
            <v>5164332</v>
          </cell>
          <cell r="B983">
            <v>5106259</v>
          </cell>
          <cell r="C983">
            <v>4410</v>
          </cell>
          <cell r="D983">
            <v>3524448</v>
          </cell>
          <cell r="E983">
            <v>194</v>
          </cell>
          <cell r="F983">
            <v>163</v>
          </cell>
          <cell r="G983">
            <v>125</v>
          </cell>
          <cell r="H983">
            <v>105</v>
          </cell>
          <cell r="I983">
            <v>157</v>
          </cell>
          <cell r="J983">
            <v>118</v>
          </cell>
          <cell r="K983">
            <v>129</v>
          </cell>
          <cell r="L983">
            <v>148</v>
          </cell>
          <cell r="M983">
            <v>103</v>
          </cell>
        </row>
        <row r="984">
          <cell r="A984">
            <v>5164344</v>
          </cell>
          <cell r="B984">
            <v>5106265</v>
          </cell>
          <cell r="C984">
            <v>4410</v>
          </cell>
          <cell r="D984">
            <v>3524464</v>
          </cell>
          <cell r="E984">
            <v>138</v>
          </cell>
          <cell r="F984">
            <v>115</v>
          </cell>
          <cell r="G984">
            <v>119</v>
          </cell>
          <cell r="H984">
            <v>302</v>
          </cell>
          <cell r="I984">
            <v>548</v>
          </cell>
          <cell r="J984">
            <v>242</v>
          </cell>
          <cell r="K984">
            <v>245</v>
          </cell>
          <cell r="L984">
            <v>255</v>
          </cell>
          <cell r="M984">
            <v>280</v>
          </cell>
        </row>
        <row r="985">
          <cell r="A985">
            <v>5164540</v>
          </cell>
          <cell r="B985">
            <v>5106363</v>
          </cell>
          <cell r="C985">
            <v>4410</v>
          </cell>
          <cell r="D985">
            <v>3524446</v>
          </cell>
          <cell r="E985">
            <v>304</v>
          </cell>
          <cell r="F985">
            <v>180</v>
          </cell>
          <cell r="G985">
            <v>236</v>
          </cell>
          <cell r="H985">
            <v>143</v>
          </cell>
          <cell r="I985">
            <v>137</v>
          </cell>
          <cell r="J985">
            <v>192</v>
          </cell>
          <cell r="K985">
            <v>206</v>
          </cell>
          <cell r="L985">
            <v>189</v>
          </cell>
          <cell r="M985">
            <v>205</v>
          </cell>
        </row>
        <row r="986">
          <cell r="A986">
            <v>5071984</v>
          </cell>
          <cell r="B986">
            <v>5060085</v>
          </cell>
          <cell r="C986">
            <v>4410</v>
          </cell>
          <cell r="D986">
            <v>1692913</v>
          </cell>
          <cell r="E986">
            <v>683</v>
          </cell>
          <cell r="F986">
            <v>262</v>
          </cell>
          <cell r="G986">
            <v>126</v>
          </cell>
          <cell r="H986">
            <v>135</v>
          </cell>
          <cell r="I986">
            <v>148</v>
          </cell>
          <cell r="J986">
            <v>155</v>
          </cell>
          <cell r="K986">
            <v>185</v>
          </cell>
          <cell r="L986">
            <v>208</v>
          </cell>
          <cell r="M986">
            <v>406</v>
          </cell>
        </row>
        <row r="987">
          <cell r="A987">
            <v>5164528</v>
          </cell>
          <cell r="B987">
            <v>5106357</v>
          </cell>
          <cell r="C987">
            <v>4410</v>
          </cell>
          <cell r="D987">
            <v>70000569</v>
          </cell>
          <cell r="E987">
            <v>37</v>
          </cell>
          <cell r="F987">
            <v>35</v>
          </cell>
          <cell r="G987">
            <v>55</v>
          </cell>
          <cell r="H987">
            <v>49</v>
          </cell>
          <cell r="I987">
            <v>50</v>
          </cell>
          <cell r="J987">
            <v>53</v>
          </cell>
          <cell r="K987">
            <v>53</v>
          </cell>
          <cell r="L987">
            <v>74</v>
          </cell>
          <cell r="M987">
            <v>66</v>
          </cell>
        </row>
        <row r="988">
          <cell r="A988">
            <v>5164530</v>
          </cell>
          <cell r="B988">
            <v>5106358</v>
          </cell>
          <cell r="C988">
            <v>4410</v>
          </cell>
          <cell r="D988">
            <v>70005187</v>
          </cell>
          <cell r="E988">
            <v>177</v>
          </cell>
          <cell r="F988">
            <v>104</v>
          </cell>
          <cell r="G988">
            <v>166</v>
          </cell>
          <cell r="H988">
            <v>217</v>
          </cell>
          <cell r="I988">
            <v>192</v>
          </cell>
          <cell r="J988">
            <v>109</v>
          </cell>
          <cell r="K988">
            <v>118</v>
          </cell>
          <cell r="L988">
            <v>115</v>
          </cell>
          <cell r="M988">
            <v>89</v>
          </cell>
        </row>
        <row r="989">
          <cell r="A989">
            <v>5164534</v>
          </cell>
          <cell r="B989">
            <v>5106360</v>
          </cell>
          <cell r="C989">
            <v>4410</v>
          </cell>
          <cell r="D989">
            <v>156345</v>
          </cell>
          <cell r="E989">
            <v>132</v>
          </cell>
          <cell r="F989">
            <v>105</v>
          </cell>
          <cell r="G989">
            <v>106</v>
          </cell>
          <cell r="H989">
            <v>107</v>
          </cell>
          <cell r="I989">
            <v>135</v>
          </cell>
          <cell r="J989">
            <v>130</v>
          </cell>
          <cell r="K989">
            <v>124</v>
          </cell>
          <cell r="L989">
            <v>149</v>
          </cell>
          <cell r="M989">
            <v>145</v>
          </cell>
        </row>
        <row r="990">
          <cell r="A990">
            <v>5164348</v>
          </cell>
          <cell r="B990">
            <v>5106267</v>
          </cell>
          <cell r="C990">
            <v>4410</v>
          </cell>
          <cell r="D990">
            <v>10275683</v>
          </cell>
          <cell r="E990">
            <v>771</v>
          </cell>
          <cell r="F990">
            <v>571</v>
          </cell>
          <cell r="G990">
            <v>617</v>
          </cell>
          <cell r="H990">
            <v>604</v>
          </cell>
          <cell r="I990">
            <v>652</v>
          </cell>
          <cell r="J990">
            <v>586</v>
          </cell>
          <cell r="K990">
            <v>634</v>
          </cell>
          <cell r="L990">
            <v>692</v>
          </cell>
          <cell r="M990">
            <v>808</v>
          </cell>
        </row>
        <row r="991">
          <cell r="A991">
            <v>5164532</v>
          </cell>
          <cell r="B991">
            <v>5106359</v>
          </cell>
          <cell r="C991">
            <v>4410</v>
          </cell>
          <cell r="D991">
            <v>1691801</v>
          </cell>
          <cell r="E991">
            <v>51</v>
          </cell>
          <cell r="F991">
            <v>47</v>
          </cell>
          <cell r="G991">
            <v>0</v>
          </cell>
          <cell r="H991">
            <v>29</v>
          </cell>
          <cell r="I991">
            <v>171</v>
          </cell>
          <cell r="J991">
            <v>149</v>
          </cell>
          <cell r="K991">
            <v>138</v>
          </cell>
          <cell r="L991">
            <v>160</v>
          </cell>
          <cell r="M991">
            <v>150</v>
          </cell>
        </row>
        <row r="992">
          <cell r="A992">
            <v>5164536</v>
          </cell>
          <cell r="B992">
            <v>5106361</v>
          </cell>
          <cell r="C992">
            <v>4410</v>
          </cell>
          <cell r="D992">
            <v>1691870</v>
          </cell>
          <cell r="E992">
            <v>95</v>
          </cell>
          <cell r="F992">
            <v>61</v>
          </cell>
          <cell r="G992">
            <v>68</v>
          </cell>
          <cell r="H992">
            <v>56</v>
          </cell>
          <cell r="I992">
            <v>64</v>
          </cell>
          <cell r="J992">
            <v>62</v>
          </cell>
          <cell r="K992">
            <v>65</v>
          </cell>
          <cell r="L992">
            <v>67</v>
          </cell>
          <cell r="M992">
            <v>67</v>
          </cell>
        </row>
        <row r="993">
          <cell r="A993">
            <v>5164334</v>
          </cell>
          <cell r="B993">
            <v>5106260</v>
          </cell>
          <cell r="C993">
            <v>4410</v>
          </cell>
          <cell r="D993">
            <v>444202</v>
          </cell>
          <cell r="E993">
            <v>97</v>
          </cell>
          <cell r="F993">
            <v>94</v>
          </cell>
          <cell r="G993">
            <v>81</v>
          </cell>
          <cell r="H993">
            <v>149</v>
          </cell>
          <cell r="I993">
            <v>250</v>
          </cell>
          <cell r="J993">
            <v>208</v>
          </cell>
          <cell r="K993">
            <v>237</v>
          </cell>
          <cell r="L993">
            <v>259</v>
          </cell>
          <cell r="M993">
            <v>272</v>
          </cell>
        </row>
        <row r="994">
          <cell r="A994">
            <v>5077372</v>
          </cell>
          <cell r="B994">
            <v>5062779</v>
          </cell>
          <cell r="C994">
            <v>4410</v>
          </cell>
          <cell r="D994">
            <v>2951353</v>
          </cell>
          <cell r="E994">
            <v>138</v>
          </cell>
          <cell r="F994">
            <v>120</v>
          </cell>
          <cell r="G994">
            <v>167</v>
          </cell>
          <cell r="H994">
            <v>217</v>
          </cell>
          <cell r="I994">
            <v>257</v>
          </cell>
          <cell r="J994">
            <v>226</v>
          </cell>
          <cell r="K994">
            <v>161</v>
          </cell>
          <cell r="L994">
            <v>153</v>
          </cell>
          <cell r="M994">
            <v>124</v>
          </cell>
        </row>
        <row r="995">
          <cell r="A995">
            <v>5072320</v>
          </cell>
          <cell r="B995">
            <v>5060253</v>
          </cell>
          <cell r="C995">
            <v>4410</v>
          </cell>
          <cell r="D995">
            <v>1693320</v>
          </cell>
          <cell r="E995">
            <v>139</v>
          </cell>
          <cell r="F995">
            <v>70</v>
          </cell>
          <cell r="G995">
            <v>247</v>
          </cell>
          <cell r="H995">
            <v>213</v>
          </cell>
          <cell r="I995">
            <v>220</v>
          </cell>
          <cell r="J995">
            <v>178</v>
          </cell>
          <cell r="K995">
            <v>331</v>
          </cell>
          <cell r="L995">
            <v>229</v>
          </cell>
          <cell r="M995">
            <v>359</v>
          </cell>
        </row>
        <row r="996">
          <cell r="A996">
            <v>5164174</v>
          </cell>
          <cell r="B996">
            <v>5106180</v>
          </cell>
          <cell r="C996">
            <v>4410</v>
          </cell>
          <cell r="D996">
            <v>210751</v>
          </cell>
          <cell r="E996">
            <v>122</v>
          </cell>
          <cell r="F996">
            <v>120</v>
          </cell>
          <cell r="G996">
            <v>138</v>
          </cell>
          <cell r="H996">
            <v>19</v>
          </cell>
          <cell r="I996">
            <v>119</v>
          </cell>
          <cell r="J996">
            <v>108</v>
          </cell>
          <cell r="K996">
            <v>107</v>
          </cell>
          <cell r="L996">
            <v>96</v>
          </cell>
          <cell r="M996">
            <v>0</v>
          </cell>
        </row>
        <row r="997">
          <cell r="A997">
            <v>5164186</v>
          </cell>
          <cell r="B997">
            <v>5106186</v>
          </cell>
          <cell r="C997">
            <v>4410</v>
          </cell>
          <cell r="D997">
            <v>219291</v>
          </cell>
          <cell r="E997">
            <v>257</v>
          </cell>
          <cell r="F997">
            <v>205</v>
          </cell>
          <cell r="G997">
            <v>249</v>
          </cell>
          <cell r="H997">
            <v>207</v>
          </cell>
          <cell r="I997">
            <v>200</v>
          </cell>
          <cell r="J997">
            <v>198</v>
          </cell>
          <cell r="K997">
            <v>191</v>
          </cell>
          <cell r="L997">
            <v>218</v>
          </cell>
          <cell r="M997">
            <v>224</v>
          </cell>
        </row>
        <row r="998">
          <cell r="A998">
            <v>5075980</v>
          </cell>
          <cell r="B998">
            <v>5062083</v>
          </cell>
          <cell r="C998">
            <v>4410</v>
          </cell>
          <cell r="D998">
            <v>10275001</v>
          </cell>
          <cell r="E998">
            <v>44</v>
          </cell>
          <cell r="F998">
            <v>44</v>
          </cell>
          <cell r="G998">
            <v>53</v>
          </cell>
          <cell r="H998">
            <v>53</v>
          </cell>
          <cell r="I998">
            <v>42</v>
          </cell>
          <cell r="J998">
            <v>40</v>
          </cell>
          <cell r="K998">
            <v>42</v>
          </cell>
          <cell r="L998">
            <v>39</v>
          </cell>
          <cell r="M998">
            <v>44</v>
          </cell>
        </row>
        <row r="999">
          <cell r="A999">
            <v>5164176</v>
          </cell>
          <cell r="B999">
            <v>5106181</v>
          </cell>
          <cell r="C999">
            <v>4410</v>
          </cell>
          <cell r="D999">
            <v>1911743</v>
          </cell>
          <cell r="E999">
            <v>166</v>
          </cell>
          <cell r="F999">
            <v>170</v>
          </cell>
          <cell r="G999">
            <v>115</v>
          </cell>
          <cell r="H999">
            <v>122</v>
          </cell>
          <cell r="I999">
            <v>170</v>
          </cell>
          <cell r="J999">
            <v>125</v>
          </cell>
          <cell r="K999">
            <v>127</v>
          </cell>
          <cell r="L999">
            <v>110</v>
          </cell>
          <cell r="M999">
            <v>135</v>
          </cell>
        </row>
        <row r="1000">
          <cell r="A1000">
            <v>5164188</v>
          </cell>
          <cell r="B1000">
            <v>5106187</v>
          </cell>
          <cell r="C1000">
            <v>4410</v>
          </cell>
          <cell r="D1000">
            <v>7102593</v>
          </cell>
          <cell r="E1000">
            <v>119</v>
          </cell>
          <cell r="F1000">
            <v>0</v>
          </cell>
          <cell r="G1000">
            <v>186</v>
          </cell>
          <cell r="H1000">
            <v>73</v>
          </cell>
          <cell r="I1000">
            <v>210</v>
          </cell>
          <cell r="J1000">
            <v>229</v>
          </cell>
          <cell r="K1000">
            <v>248</v>
          </cell>
          <cell r="L1000">
            <v>171</v>
          </cell>
          <cell r="M1000">
            <v>183</v>
          </cell>
        </row>
        <row r="1001">
          <cell r="A1001">
            <v>6049965</v>
          </cell>
          <cell r="B1001">
            <v>5901484</v>
          </cell>
          <cell r="C1001">
            <v>4410</v>
          </cell>
          <cell r="D1001">
            <v>3364065</v>
          </cell>
          <cell r="L1001">
            <v>184</v>
          </cell>
          <cell r="M1001">
            <v>162</v>
          </cell>
        </row>
        <row r="1002">
          <cell r="A1002">
            <v>6031512</v>
          </cell>
          <cell r="B1002">
            <v>5895400</v>
          </cell>
          <cell r="C1002">
            <v>4410</v>
          </cell>
          <cell r="D1002">
            <v>31988422</v>
          </cell>
          <cell r="K1002">
            <v>65</v>
          </cell>
          <cell r="L1002">
            <v>70</v>
          </cell>
          <cell r="M1002">
            <v>96</v>
          </cell>
        </row>
        <row r="1003">
          <cell r="A1003">
            <v>5972120</v>
          </cell>
          <cell r="B1003">
            <v>5880600</v>
          </cell>
          <cell r="C1003">
            <v>4410</v>
          </cell>
          <cell r="D1003">
            <v>10406970</v>
          </cell>
          <cell r="H1003">
            <v>51</v>
          </cell>
          <cell r="I1003">
            <v>58</v>
          </cell>
          <cell r="J1003">
            <v>53</v>
          </cell>
          <cell r="K1003">
            <v>54</v>
          </cell>
          <cell r="L1003">
            <v>52</v>
          </cell>
          <cell r="M1003">
            <v>57</v>
          </cell>
        </row>
        <row r="1004">
          <cell r="A1004">
            <v>5446730</v>
          </cell>
          <cell r="B1004">
            <v>5366452</v>
          </cell>
          <cell r="C1004">
            <v>4410</v>
          </cell>
          <cell r="D1004">
            <v>3196633</v>
          </cell>
          <cell r="H1004">
            <v>1748</v>
          </cell>
          <cell r="I1004">
            <v>768</v>
          </cell>
          <cell r="J1004">
            <v>720</v>
          </cell>
          <cell r="K1004">
            <v>768</v>
          </cell>
          <cell r="L1004">
            <v>696</v>
          </cell>
          <cell r="M1004">
            <v>0</v>
          </cell>
        </row>
        <row r="1005">
          <cell r="A1005">
            <v>5190124</v>
          </cell>
          <cell r="B1005">
            <v>5119155</v>
          </cell>
          <cell r="C1005">
            <v>4410</v>
          </cell>
          <cell r="D1005">
            <v>10245780</v>
          </cell>
          <cell r="E1005">
            <v>1700</v>
          </cell>
          <cell r="F1005">
            <v>4008</v>
          </cell>
          <cell r="G1005">
            <v>4178</v>
          </cell>
          <cell r="H1005">
            <v>3482</v>
          </cell>
          <cell r="I1005">
            <v>4139</v>
          </cell>
          <cell r="J1005">
            <v>3887</v>
          </cell>
          <cell r="K1005">
            <v>4305</v>
          </cell>
          <cell r="L1005">
            <v>2482</v>
          </cell>
          <cell r="M1005">
            <v>1281</v>
          </cell>
        </row>
        <row r="1006">
          <cell r="A1006">
            <v>5186012</v>
          </cell>
          <cell r="B1006">
            <v>5117099</v>
          </cell>
          <cell r="C1006">
            <v>4410</v>
          </cell>
          <cell r="D1006">
            <v>32998053</v>
          </cell>
          <cell r="E1006">
            <v>233</v>
          </cell>
          <cell r="F1006">
            <v>206</v>
          </cell>
          <cell r="G1006">
            <v>200</v>
          </cell>
          <cell r="H1006">
            <v>189</v>
          </cell>
          <cell r="I1006">
            <v>273</v>
          </cell>
          <cell r="J1006">
            <v>794</v>
          </cell>
          <cell r="K1006">
            <v>0</v>
          </cell>
          <cell r="L1006">
            <v>186</v>
          </cell>
          <cell r="M1006">
            <v>2349</v>
          </cell>
        </row>
        <row r="1007">
          <cell r="A1007">
            <v>5186004</v>
          </cell>
          <cell r="B1007">
            <v>5117095</v>
          </cell>
          <cell r="C1007">
            <v>4410</v>
          </cell>
          <cell r="D1007">
            <v>31981484</v>
          </cell>
          <cell r="E1007">
            <v>265</v>
          </cell>
          <cell r="F1007">
            <v>280</v>
          </cell>
          <cell r="G1007">
            <v>153</v>
          </cell>
          <cell r="H1007">
            <v>147</v>
          </cell>
          <cell r="I1007">
            <v>159</v>
          </cell>
          <cell r="J1007">
            <v>145</v>
          </cell>
          <cell r="K1007">
            <v>164</v>
          </cell>
          <cell r="L1007">
            <v>164</v>
          </cell>
          <cell r="M1007">
            <v>196</v>
          </cell>
        </row>
        <row r="1008">
          <cell r="A1008">
            <v>5186002</v>
          </cell>
          <cell r="B1008">
            <v>5117094</v>
          </cell>
          <cell r="C1008">
            <v>4410</v>
          </cell>
          <cell r="D1008">
            <v>3305173</v>
          </cell>
          <cell r="E1008">
            <v>17</v>
          </cell>
          <cell r="F1008">
            <v>79</v>
          </cell>
          <cell r="G1008">
            <v>69</v>
          </cell>
          <cell r="H1008">
            <v>59</v>
          </cell>
          <cell r="I1008">
            <v>113</v>
          </cell>
          <cell r="J1008">
            <v>83</v>
          </cell>
          <cell r="K1008">
            <v>123</v>
          </cell>
          <cell r="L1008">
            <v>112</v>
          </cell>
          <cell r="M1008">
            <v>133</v>
          </cell>
        </row>
        <row r="1009">
          <cell r="A1009">
            <v>5186000</v>
          </cell>
          <cell r="B1009">
            <v>5117093</v>
          </cell>
          <cell r="C1009">
            <v>4410</v>
          </cell>
          <cell r="D1009">
            <v>31981483</v>
          </cell>
          <cell r="E1009">
            <v>217</v>
          </cell>
          <cell r="F1009">
            <v>166</v>
          </cell>
          <cell r="G1009">
            <v>190</v>
          </cell>
          <cell r="H1009">
            <v>177</v>
          </cell>
          <cell r="I1009">
            <v>193</v>
          </cell>
          <cell r="J1009">
            <v>168</v>
          </cell>
          <cell r="K1009">
            <v>182</v>
          </cell>
          <cell r="L1009">
            <v>169</v>
          </cell>
          <cell r="M1009">
            <v>195</v>
          </cell>
        </row>
        <row r="1010">
          <cell r="A1010">
            <v>5185996</v>
          </cell>
          <cell r="B1010">
            <v>5117091</v>
          </cell>
          <cell r="C1010">
            <v>4410</v>
          </cell>
          <cell r="D1010">
            <v>719410</v>
          </cell>
          <cell r="E1010">
            <v>184</v>
          </cell>
          <cell r="F1010">
            <v>264</v>
          </cell>
          <cell r="G1010">
            <v>147</v>
          </cell>
          <cell r="H1010">
            <v>155</v>
          </cell>
          <cell r="I1010">
            <v>163</v>
          </cell>
          <cell r="J1010">
            <v>148</v>
          </cell>
          <cell r="K1010">
            <v>162</v>
          </cell>
          <cell r="L1010">
            <v>154</v>
          </cell>
          <cell r="M1010">
            <v>145</v>
          </cell>
        </row>
        <row r="1011">
          <cell r="A1011">
            <v>5185994</v>
          </cell>
          <cell r="B1011">
            <v>5117090</v>
          </cell>
          <cell r="C1011">
            <v>4410</v>
          </cell>
          <cell r="D1011">
            <v>1501756</v>
          </cell>
          <cell r="E1011">
            <v>128</v>
          </cell>
          <cell r="F1011">
            <v>100</v>
          </cell>
          <cell r="G1011">
            <v>108</v>
          </cell>
          <cell r="H1011">
            <v>104</v>
          </cell>
          <cell r="I1011">
            <v>109</v>
          </cell>
          <cell r="J1011">
            <v>96</v>
          </cell>
          <cell r="K1011">
            <v>108</v>
          </cell>
          <cell r="L1011">
            <v>100</v>
          </cell>
          <cell r="M1011">
            <v>119</v>
          </cell>
        </row>
        <row r="1012">
          <cell r="A1012">
            <v>5185992</v>
          </cell>
          <cell r="B1012">
            <v>5117089</v>
          </cell>
          <cell r="C1012">
            <v>4410</v>
          </cell>
          <cell r="D1012">
            <v>3354961</v>
          </cell>
          <cell r="E1012">
            <v>233</v>
          </cell>
          <cell r="F1012">
            <v>142</v>
          </cell>
          <cell r="G1012">
            <v>98</v>
          </cell>
          <cell r="H1012">
            <v>76</v>
          </cell>
          <cell r="I1012">
            <v>92</v>
          </cell>
          <cell r="J1012">
            <v>85</v>
          </cell>
          <cell r="K1012">
            <v>100</v>
          </cell>
          <cell r="L1012">
            <v>86</v>
          </cell>
          <cell r="M1012">
            <v>107</v>
          </cell>
        </row>
        <row r="1013">
          <cell r="A1013">
            <v>5185990</v>
          </cell>
          <cell r="B1013">
            <v>5117088</v>
          </cell>
          <cell r="C1013">
            <v>4410</v>
          </cell>
          <cell r="D1013">
            <v>443765</v>
          </cell>
          <cell r="E1013">
            <v>138</v>
          </cell>
          <cell r="F1013">
            <v>89</v>
          </cell>
          <cell r="G1013">
            <v>113</v>
          </cell>
          <cell r="H1013">
            <v>232</v>
          </cell>
          <cell r="I1013">
            <v>118</v>
          </cell>
          <cell r="J1013">
            <v>131</v>
          </cell>
          <cell r="K1013">
            <v>137</v>
          </cell>
          <cell r="L1013">
            <v>175</v>
          </cell>
          <cell r="M1013">
            <v>108</v>
          </cell>
        </row>
        <row r="1014">
          <cell r="A1014">
            <v>5185988</v>
          </cell>
          <cell r="B1014">
            <v>5117087</v>
          </cell>
          <cell r="C1014">
            <v>4410</v>
          </cell>
          <cell r="D1014">
            <v>16005934</v>
          </cell>
          <cell r="E1014">
            <v>429</v>
          </cell>
          <cell r="F1014">
            <v>266</v>
          </cell>
          <cell r="G1014">
            <v>333</v>
          </cell>
          <cell r="H1014">
            <v>247</v>
          </cell>
          <cell r="I1014">
            <v>190</v>
          </cell>
          <cell r="J1014">
            <v>398</v>
          </cell>
          <cell r="K1014">
            <v>523</v>
          </cell>
          <cell r="L1014">
            <v>507</v>
          </cell>
          <cell r="M1014">
            <v>662</v>
          </cell>
        </row>
        <row r="1015">
          <cell r="A1015">
            <v>5185986</v>
          </cell>
          <cell r="B1015">
            <v>5117086</v>
          </cell>
          <cell r="C1015">
            <v>4410</v>
          </cell>
          <cell r="D1015">
            <v>7728784</v>
          </cell>
          <cell r="E1015">
            <v>233</v>
          </cell>
          <cell r="F1015">
            <v>206</v>
          </cell>
          <cell r="G1015">
            <v>200</v>
          </cell>
          <cell r="H1015">
            <v>189</v>
          </cell>
          <cell r="I1015">
            <v>273</v>
          </cell>
          <cell r="J1015">
            <v>769</v>
          </cell>
          <cell r="K1015">
            <v>268</v>
          </cell>
          <cell r="L1015">
            <v>273</v>
          </cell>
          <cell r="M1015">
            <v>364</v>
          </cell>
        </row>
        <row r="1016">
          <cell r="A1016">
            <v>5185984</v>
          </cell>
          <cell r="B1016">
            <v>5117085</v>
          </cell>
          <cell r="C1016">
            <v>4410</v>
          </cell>
          <cell r="D1016">
            <v>16008570</v>
          </cell>
          <cell r="E1016">
            <v>285</v>
          </cell>
          <cell r="F1016">
            <v>208</v>
          </cell>
          <cell r="G1016">
            <v>194</v>
          </cell>
          <cell r="H1016">
            <v>184</v>
          </cell>
          <cell r="I1016">
            <v>206</v>
          </cell>
          <cell r="J1016">
            <v>202</v>
          </cell>
          <cell r="K1016">
            <v>215</v>
          </cell>
          <cell r="L1016">
            <v>216</v>
          </cell>
          <cell r="M1016">
            <v>229</v>
          </cell>
        </row>
        <row r="1017">
          <cell r="A1017">
            <v>5185982</v>
          </cell>
          <cell r="B1017">
            <v>5117084</v>
          </cell>
          <cell r="C1017">
            <v>4410</v>
          </cell>
          <cell r="D1017">
            <v>1728413</v>
          </cell>
          <cell r="E1017">
            <v>204</v>
          </cell>
          <cell r="F1017">
            <v>172</v>
          </cell>
          <cell r="G1017">
            <v>169</v>
          </cell>
          <cell r="H1017">
            <v>141</v>
          </cell>
          <cell r="I1017">
            <v>155</v>
          </cell>
          <cell r="J1017">
            <v>155</v>
          </cell>
          <cell r="K1017">
            <v>166</v>
          </cell>
          <cell r="L1017">
            <v>141</v>
          </cell>
          <cell r="M1017">
            <v>168</v>
          </cell>
        </row>
        <row r="1018">
          <cell r="A1018">
            <v>5185972</v>
          </cell>
          <cell r="B1018">
            <v>5117079</v>
          </cell>
          <cell r="C1018">
            <v>4410</v>
          </cell>
          <cell r="D1018">
            <v>7300070</v>
          </cell>
          <cell r="E1018">
            <v>153</v>
          </cell>
          <cell r="F1018">
            <v>175</v>
          </cell>
          <cell r="G1018">
            <v>198</v>
          </cell>
          <cell r="H1018">
            <v>348</v>
          </cell>
          <cell r="I1018">
            <v>369</v>
          </cell>
          <cell r="J1018">
            <v>116</v>
          </cell>
          <cell r="K1018">
            <v>231</v>
          </cell>
          <cell r="L1018">
            <v>225</v>
          </cell>
          <cell r="M1018">
            <v>252</v>
          </cell>
        </row>
        <row r="1019">
          <cell r="A1019">
            <v>5185952</v>
          </cell>
          <cell r="B1019">
            <v>5117069</v>
          </cell>
          <cell r="C1019">
            <v>4410</v>
          </cell>
          <cell r="D1019">
            <v>2209161</v>
          </cell>
          <cell r="E1019">
            <v>312</v>
          </cell>
          <cell r="F1019">
            <v>186</v>
          </cell>
          <cell r="G1019">
            <v>191</v>
          </cell>
          <cell r="H1019">
            <v>169</v>
          </cell>
          <cell r="I1019">
            <v>215</v>
          </cell>
          <cell r="J1019">
            <v>284</v>
          </cell>
          <cell r="K1019">
            <v>393</v>
          </cell>
          <cell r="L1019">
            <v>300</v>
          </cell>
          <cell r="M1019">
            <v>357</v>
          </cell>
        </row>
        <row r="1020">
          <cell r="A1020">
            <v>5185932</v>
          </cell>
          <cell r="B1020">
            <v>5117059</v>
          </cell>
          <cell r="C1020">
            <v>4410</v>
          </cell>
          <cell r="D1020">
            <v>1426635</v>
          </cell>
          <cell r="E1020">
            <v>443</v>
          </cell>
          <cell r="F1020">
            <v>413</v>
          </cell>
          <cell r="G1020">
            <v>284</v>
          </cell>
          <cell r="H1020">
            <v>345</v>
          </cell>
          <cell r="I1020">
            <v>351</v>
          </cell>
          <cell r="J1020">
            <v>307</v>
          </cell>
          <cell r="K1020">
            <v>331</v>
          </cell>
          <cell r="L1020">
            <v>340</v>
          </cell>
          <cell r="M1020">
            <v>377</v>
          </cell>
        </row>
        <row r="1021">
          <cell r="A1021">
            <v>5185914</v>
          </cell>
          <cell r="B1021">
            <v>5117050</v>
          </cell>
          <cell r="C1021">
            <v>4410</v>
          </cell>
          <cell r="D1021">
            <v>31981481</v>
          </cell>
          <cell r="E1021">
            <v>233</v>
          </cell>
          <cell r="F1021">
            <v>206</v>
          </cell>
          <cell r="G1021">
            <v>200</v>
          </cell>
          <cell r="H1021">
            <v>189</v>
          </cell>
          <cell r="I1021">
            <v>273</v>
          </cell>
          <cell r="J1021">
            <v>168</v>
          </cell>
          <cell r="K1021">
            <v>171</v>
          </cell>
          <cell r="L1021">
            <v>155</v>
          </cell>
          <cell r="M1021">
            <v>192</v>
          </cell>
        </row>
        <row r="1022">
          <cell r="A1022">
            <v>5185892</v>
          </cell>
          <cell r="B1022">
            <v>5117039</v>
          </cell>
          <cell r="C1022">
            <v>4410</v>
          </cell>
          <cell r="D1022">
            <v>3530449</v>
          </cell>
          <cell r="E1022">
            <v>207</v>
          </cell>
          <cell r="F1022">
            <v>278</v>
          </cell>
          <cell r="G1022">
            <v>256</v>
          </cell>
          <cell r="H1022">
            <v>122</v>
          </cell>
          <cell r="I1022">
            <v>115</v>
          </cell>
          <cell r="J1022">
            <v>117</v>
          </cell>
          <cell r="K1022">
            <v>112</v>
          </cell>
          <cell r="L1022">
            <v>112</v>
          </cell>
          <cell r="M1022">
            <v>110</v>
          </cell>
        </row>
        <row r="1023">
          <cell r="A1023">
            <v>5185876</v>
          </cell>
          <cell r="B1023">
            <v>5117031</v>
          </cell>
          <cell r="C1023">
            <v>4410</v>
          </cell>
          <cell r="D1023">
            <v>1693467</v>
          </cell>
          <cell r="E1023">
            <v>681</v>
          </cell>
          <cell r="F1023">
            <v>551</v>
          </cell>
          <cell r="G1023">
            <v>484</v>
          </cell>
          <cell r="H1023">
            <v>412</v>
          </cell>
          <cell r="I1023">
            <v>429</v>
          </cell>
          <cell r="J1023">
            <v>371</v>
          </cell>
          <cell r="K1023">
            <v>397</v>
          </cell>
          <cell r="L1023">
            <v>351</v>
          </cell>
          <cell r="M1023">
            <v>357</v>
          </cell>
        </row>
        <row r="1024">
          <cell r="A1024">
            <v>5185862</v>
          </cell>
          <cell r="B1024">
            <v>5117024</v>
          </cell>
          <cell r="C1024">
            <v>4410</v>
          </cell>
          <cell r="D1024">
            <v>3306267</v>
          </cell>
          <cell r="E1024">
            <v>124</v>
          </cell>
          <cell r="F1024">
            <v>115</v>
          </cell>
          <cell r="G1024">
            <v>114</v>
          </cell>
          <cell r="H1024">
            <v>118</v>
          </cell>
          <cell r="I1024">
            <v>117</v>
          </cell>
          <cell r="J1024">
            <v>103</v>
          </cell>
          <cell r="K1024">
            <v>135</v>
          </cell>
          <cell r="L1024">
            <v>129</v>
          </cell>
          <cell r="M1024">
            <v>140</v>
          </cell>
        </row>
        <row r="1025">
          <cell r="A1025">
            <v>5185848</v>
          </cell>
          <cell r="B1025">
            <v>5117017</v>
          </cell>
          <cell r="C1025">
            <v>4410</v>
          </cell>
          <cell r="D1025">
            <v>2065758</v>
          </cell>
          <cell r="E1025">
            <v>321</v>
          </cell>
          <cell r="F1025">
            <v>271</v>
          </cell>
          <cell r="G1025">
            <v>276</v>
          </cell>
          <cell r="H1025">
            <v>236</v>
          </cell>
          <cell r="I1025">
            <v>264</v>
          </cell>
          <cell r="J1025">
            <v>243</v>
          </cell>
          <cell r="K1025">
            <v>238</v>
          </cell>
          <cell r="L1025">
            <v>184</v>
          </cell>
          <cell r="M1025">
            <v>240</v>
          </cell>
        </row>
        <row r="1026">
          <cell r="A1026">
            <v>5185828</v>
          </cell>
          <cell r="B1026">
            <v>5117007</v>
          </cell>
          <cell r="C1026">
            <v>4410</v>
          </cell>
          <cell r="D1026">
            <v>31981479</v>
          </cell>
          <cell r="E1026">
            <v>107</v>
          </cell>
          <cell r="F1026">
            <v>58</v>
          </cell>
          <cell r="G1026">
            <v>40</v>
          </cell>
          <cell r="H1026">
            <v>34</v>
          </cell>
          <cell r="I1026">
            <v>45</v>
          </cell>
          <cell r="J1026">
            <v>190</v>
          </cell>
          <cell r="K1026">
            <v>183</v>
          </cell>
          <cell r="L1026">
            <v>135</v>
          </cell>
          <cell r="M1026">
            <v>105</v>
          </cell>
        </row>
        <row r="1027">
          <cell r="A1027">
            <v>5185810</v>
          </cell>
          <cell r="B1027">
            <v>5116998</v>
          </cell>
          <cell r="C1027">
            <v>4410</v>
          </cell>
          <cell r="D1027">
            <v>7094103</v>
          </cell>
          <cell r="E1027">
            <v>79</v>
          </cell>
          <cell r="F1027">
            <v>148</v>
          </cell>
          <cell r="G1027">
            <v>68</v>
          </cell>
          <cell r="H1027">
            <v>69</v>
          </cell>
          <cell r="I1027">
            <v>126</v>
          </cell>
          <cell r="J1027">
            <v>116</v>
          </cell>
          <cell r="K1027">
            <v>338</v>
          </cell>
          <cell r="L1027">
            <v>187</v>
          </cell>
          <cell r="M1027">
            <v>203</v>
          </cell>
        </row>
        <row r="1028">
          <cell r="A1028">
            <v>5185790</v>
          </cell>
          <cell r="B1028">
            <v>5116988</v>
          </cell>
          <cell r="C1028">
            <v>4410</v>
          </cell>
          <cell r="D1028">
            <v>10505262</v>
          </cell>
          <cell r="E1028">
            <v>547</v>
          </cell>
          <cell r="F1028">
            <v>217</v>
          </cell>
          <cell r="G1028">
            <v>179</v>
          </cell>
          <cell r="H1028">
            <v>162</v>
          </cell>
          <cell r="I1028">
            <v>174</v>
          </cell>
          <cell r="J1028">
            <v>158</v>
          </cell>
          <cell r="K1028">
            <v>165</v>
          </cell>
          <cell r="L1028">
            <v>146</v>
          </cell>
          <cell r="M1028">
            <v>150</v>
          </cell>
        </row>
        <row r="1029">
          <cell r="A1029">
            <v>5185770</v>
          </cell>
          <cell r="B1029">
            <v>5116978</v>
          </cell>
          <cell r="C1029">
            <v>4410</v>
          </cell>
          <cell r="D1029">
            <v>31988559</v>
          </cell>
          <cell r="E1029">
            <v>233</v>
          </cell>
          <cell r="F1029">
            <v>206</v>
          </cell>
          <cell r="G1029">
            <v>200</v>
          </cell>
          <cell r="H1029">
            <v>189</v>
          </cell>
          <cell r="I1029">
            <v>273</v>
          </cell>
          <cell r="J1029">
            <v>175</v>
          </cell>
          <cell r="K1029">
            <v>179</v>
          </cell>
          <cell r="L1029">
            <v>196</v>
          </cell>
          <cell r="M1029">
            <v>209</v>
          </cell>
        </row>
        <row r="1030">
          <cell r="A1030">
            <v>5185750</v>
          </cell>
          <cell r="B1030">
            <v>5116968</v>
          </cell>
          <cell r="C1030">
            <v>4410</v>
          </cell>
          <cell r="D1030">
            <v>1885109</v>
          </cell>
          <cell r="E1030">
            <v>280</v>
          </cell>
          <cell r="F1030">
            <v>216</v>
          </cell>
          <cell r="G1030">
            <v>215</v>
          </cell>
          <cell r="H1030">
            <v>227</v>
          </cell>
          <cell r="I1030">
            <v>243</v>
          </cell>
          <cell r="J1030">
            <v>230</v>
          </cell>
          <cell r="K1030">
            <v>242</v>
          </cell>
          <cell r="L1030">
            <v>224</v>
          </cell>
          <cell r="M1030">
            <v>215</v>
          </cell>
        </row>
        <row r="1031">
          <cell r="A1031">
            <v>5185728</v>
          </cell>
          <cell r="B1031">
            <v>5116957</v>
          </cell>
          <cell r="C1031">
            <v>4410</v>
          </cell>
          <cell r="D1031">
            <v>3524629</v>
          </cell>
          <cell r="E1031">
            <v>110</v>
          </cell>
          <cell r="F1031">
            <v>92</v>
          </cell>
          <cell r="G1031">
            <v>120</v>
          </cell>
          <cell r="H1031">
            <v>359</v>
          </cell>
          <cell r="I1031">
            <v>279</v>
          </cell>
          <cell r="J1031">
            <v>260</v>
          </cell>
          <cell r="K1031">
            <v>318</v>
          </cell>
          <cell r="L1031">
            <v>298</v>
          </cell>
          <cell r="M1031">
            <v>342</v>
          </cell>
        </row>
        <row r="1032">
          <cell r="A1032">
            <v>5185708</v>
          </cell>
          <cell r="B1032">
            <v>5116947</v>
          </cell>
          <cell r="C1032">
            <v>4410</v>
          </cell>
          <cell r="D1032">
            <v>5311518</v>
          </cell>
          <cell r="E1032">
            <v>233</v>
          </cell>
          <cell r="F1032">
            <v>206</v>
          </cell>
          <cell r="G1032">
            <v>200</v>
          </cell>
          <cell r="H1032">
            <v>189</v>
          </cell>
          <cell r="I1032">
            <v>273</v>
          </cell>
          <cell r="J1032">
            <v>237</v>
          </cell>
          <cell r="K1032">
            <v>251</v>
          </cell>
          <cell r="L1032">
            <v>224</v>
          </cell>
          <cell r="M1032">
            <v>497</v>
          </cell>
        </row>
        <row r="1033">
          <cell r="A1033">
            <v>5185690</v>
          </cell>
          <cell r="B1033">
            <v>5116938</v>
          </cell>
          <cell r="C1033">
            <v>4410</v>
          </cell>
          <cell r="D1033">
            <v>3506033</v>
          </cell>
          <cell r="E1033">
            <v>233</v>
          </cell>
          <cell r="F1033">
            <v>72</v>
          </cell>
          <cell r="G1033">
            <v>24</v>
          </cell>
          <cell r="H1033">
            <v>157</v>
          </cell>
          <cell r="I1033">
            <v>192</v>
          </cell>
          <cell r="J1033">
            <v>180</v>
          </cell>
          <cell r="K1033">
            <v>190</v>
          </cell>
          <cell r="L1033">
            <v>169</v>
          </cell>
          <cell r="M1033">
            <v>182</v>
          </cell>
        </row>
        <row r="1034">
          <cell r="A1034">
            <v>5185674</v>
          </cell>
          <cell r="B1034">
            <v>5116930</v>
          </cell>
          <cell r="C1034">
            <v>4410</v>
          </cell>
          <cell r="D1034">
            <v>6809405</v>
          </cell>
          <cell r="E1034">
            <v>328</v>
          </cell>
          <cell r="F1034">
            <v>476</v>
          </cell>
          <cell r="G1034">
            <v>84</v>
          </cell>
          <cell r="H1034">
            <v>203</v>
          </cell>
          <cell r="I1034">
            <v>194</v>
          </cell>
          <cell r="J1034">
            <v>248</v>
          </cell>
          <cell r="K1034">
            <v>307</v>
          </cell>
          <cell r="L1034">
            <v>198</v>
          </cell>
          <cell r="M1034">
            <v>204</v>
          </cell>
        </row>
        <row r="1035">
          <cell r="A1035">
            <v>5185654</v>
          </cell>
          <cell r="B1035">
            <v>5116920</v>
          </cell>
          <cell r="C1035">
            <v>4410</v>
          </cell>
          <cell r="D1035">
            <v>31116351</v>
          </cell>
          <cell r="E1035">
            <v>47</v>
          </cell>
          <cell r="F1035">
            <v>51</v>
          </cell>
          <cell r="G1035">
            <v>48</v>
          </cell>
          <cell r="H1035">
            <v>72</v>
          </cell>
          <cell r="I1035">
            <v>80</v>
          </cell>
          <cell r="J1035">
            <v>99</v>
          </cell>
          <cell r="K1035">
            <v>107</v>
          </cell>
          <cell r="L1035">
            <v>105</v>
          </cell>
          <cell r="M1035">
            <v>105</v>
          </cell>
        </row>
        <row r="1036">
          <cell r="A1036">
            <v>5185636</v>
          </cell>
          <cell r="B1036">
            <v>5116911</v>
          </cell>
          <cell r="C1036">
            <v>4410</v>
          </cell>
          <cell r="D1036">
            <v>31116263</v>
          </cell>
          <cell r="E1036">
            <v>166</v>
          </cell>
          <cell r="F1036">
            <v>92</v>
          </cell>
          <cell r="G1036">
            <v>42</v>
          </cell>
          <cell r="H1036">
            <v>35</v>
          </cell>
          <cell r="I1036">
            <v>62</v>
          </cell>
          <cell r="J1036">
            <v>70</v>
          </cell>
          <cell r="K1036">
            <v>36</v>
          </cell>
          <cell r="L1036">
            <v>10</v>
          </cell>
          <cell r="M1036">
            <v>21</v>
          </cell>
        </row>
        <row r="1037">
          <cell r="A1037">
            <v>5185614</v>
          </cell>
          <cell r="B1037">
            <v>5116900</v>
          </cell>
          <cell r="C1037">
            <v>4410</v>
          </cell>
          <cell r="D1037">
            <v>16008552</v>
          </cell>
          <cell r="E1037">
            <v>94</v>
          </cell>
          <cell r="F1037">
            <v>80</v>
          </cell>
          <cell r="G1037">
            <v>80</v>
          </cell>
          <cell r="H1037">
            <v>79</v>
          </cell>
          <cell r="I1037">
            <v>83</v>
          </cell>
          <cell r="J1037">
            <v>84</v>
          </cell>
          <cell r="K1037">
            <v>92</v>
          </cell>
          <cell r="L1037">
            <v>85</v>
          </cell>
          <cell r="M1037">
            <v>102</v>
          </cell>
        </row>
        <row r="1038">
          <cell r="A1038">
            <v>5185592</v>
          </cell>
          <cell r="B1038">
            <v>5116889</v>
          </cell>
          <cell r="C1038">
            <v>4410</v>
          </cell>
          <cell r="D1038">
            <v>31116265</v>
          </cell>
          <cell r="E1038">
            <v>279</v>
          </cell>
          <cell r="F1038">
            <v>247</v>
          </cell>
          <cell r="G1038">
            <v>249</v>
          </cell>
          <cell r="H1038">
            <v>241</v>
          </cell>
          <cell r="I1038">
            <v>201</v>
          </cell>
          <cell r="J1038">
            <v>242</v>
          </cell>
          <cell r="K1038">
            <v>282</v>
          </cell>
          <cell r="L1038">
            <v>240</v>
          </cell>
          <cell r="M1038">
            <v>276</v>
          </cell>
        </row>
        <row r="1039">
          <cell r="A1039">
            <v>5185570</v>
          </cell>
          <cell r="B1039">
            <v>5116878</v>
          </cell>
          <cell r="C1039">
            <v>4410</v>
          </cell>
          <cell r="D1039">
            <v>1693465</v>
          </cell>
          <cell r="E1039">
            <v>51</v>
          </cell>
          <cell r="F1039">
            <v>217</v>
          </cell>
          <cell r="G1039">
            <v>199</v>
          </cell>
          <cell r="H1039">
            <v>224</v>
          </cell>
          <cell r="I1039">
            <v>230</v>
          </cell>
          <cell r="J1039">
            <v>198</v>
          </cell>
          <cell r="K1039">
            <v>203</v>
          </cell>
          <cell r="L1039">
            <v>170</v>
          </cell>
          <cell r="M1039">
            <v>166</v>
          </cell>
        </row>
        <row r="1040">
          <cell r="A1040">
            <v>5185546</v>
          </cell>
          <cell r="B1040">
            <v>5116866</v>
          </cell>
          <cell r="C1040">
            <v>4410</v>
          </cell>
          <cell r="D1040">
            <v>1728404</v>
          </cell>
          <cell r="E1040">
            <v>111</v>
          </cell>
          <cell r="F1040">
            <v>91</v>
          </cell>
          <cell r="G1040">
            <v>91</v>
          </cell>
          <cell r="H1040">
            <v>129</v>
          </cell>
          <cell r="I1040">
            <v>53</v>
          </cell>
          <cell r="J1040">
            <v>44</v>
          </cell>
          <cell r="K1040">
            <v>43</v>
          </cell>
          <cell r="L1040">
            <v>46</v>
          </cell>
          <cell r="M1040">
            <v>41</v>
          </cell>
        </row>
        <row r="1041">
          <cell r="A1041">
            <v>5185524</v>
          </cell>
          <cell r="B1041">
            <v>5116855</v>
          </cell>
          <cell r="C1041">
            <v>4410</v>
          </cell>
          <cell r="D1041">
            <v>31116262</v>
          </cell>
          <cell r="E1041">
            <v>107</v>
          </cell>
          <cell r="F1041">
            <v>93</v>
          </cell>
          <cell r="G1041">
            <v>96</v>
          </cell>
          <cell r="H1041">
            <v>92</v>
          </cell>
          <cell r="I1041">
            <v>90</v>
          </cell>
          <cell r="J1041">
            <v>77</v>
          </cell>
          <cell r="K1041">
            <v>103</v>
          </cell>
          <cell r="L1041">
            <v>109</v>
          </cell>
          <cell r="M1041">
            <v>118</v>
          </cell>
        </row>
        <row r="1042">
          <cell r="A1042">
            <v>5185504</v>
          </cell>
          <cell r="B1042">
            <v>5116845</v>
          </cell>
          <cell r="C1042">
            <v>4410</v>
          </cell>
          <cell r="D1042">
            <v>16005842</v>
          </cell>
          <cell r="E1042">
            <v>223</v>
          </cell>
          <cell r="F1042">
            <v>177</v>
          </cell>
          <cell r="G1042">
            <v>184</v>
          </cell>
          <cell r="H1042">
            <v>181</v>
          </cell>
          <cell r="I1042">
            <v>215</v>
          </cell>
          <cell r="J1042">
            <v>138</v>
          </cell>
          <cell r="K1042">
            <v>204</v>
          </cell>
          <cell r="L1042">
            <v>195</v>
          </cell>
          <cell r="M1042">
            <v>196</v>
          </cell>
        </row>
        <row r="1043">
          <cell r="A1043">
            <v>5185482</v>
          </cell>
          <cell r="B1043">
            <v>5116834</v>
          </cell>
          <cell r="C1043">
            <v>4410</v>
          </cell>
          <cell r="D1043">
            <v>3305920</v>
          </cell>
          <cell r="E1043">
            <v>113</v>
          </cell>
          <cell r="F1043">
            <v>102</v>
          </cell>
          <cell r="G1043">
            <v>110</v>
          </cell>
          <cell r="H1043">
            <v>107</v>
          </cell>
          <cell r="I1043">
            <v>99</v>
          </cell>
          <cell r="J1043">
            <v>86</v>
          </cell>
          <cell r="K1043">
            <v>101</v>
          </cell>
          <cell r="L1043">
            <v>36</v>
          </cell>
          <cell r="M1043">
            <v>100</v>
          </cell>
        </row>
        <row r="1044">
          <cell r="A1044">
            <v>5185462</v>
          </cell>
          <cell r="B1044">
            <v>5116824</v>
          </cell>
          <cell r="C1044">
            <v>4410</v>
          </cell>
          <cell r="D1044">
            <v>31116352</v>
          </cell>
          <cell r="E1044">
            <v>230</v>
          </cell>
          <cell r="F1044">
            <v>87</v>
          </cell>
          <cell r="G1044">
            <v>0</v>
          </cell>
          <cell r="H1044">
            <v>0</v>
          </cell>
          <cell r="I1044">
            <v>0</v>
          </cell>
          <cell r="J1044">
            <v>123</v>
          </cell>
          <cell r="K1044">
            <v>127</v>
          </cell>
          <cell r="L1044">
            <v>111</v>
          </cell>
          <cell r="M1044">
            <v>66</v>
          </cell>
        </row>
        <row r="1045">
          <cell r="A1045">
            <v>5185440</v>
          </cell>
          <cell r="B1045">
            <v>5116813</v>
          </cell>
          <cell r="C1045">
            <v>4410</v>
          </cell>
          <cell r="D1045">
            <v>3360908</v>
          </cell>
          <cell r="E1045">
            <v>119</v>
          </cell>
          <cell r="F1045">
            <v>19</v>
          </cell>
          <cell r="G1045">
            <v>29</v>
          </cell>
          <cell r="H1045">
            <v>20</v>
          </cell>
          <cell r="I1045">
            <v>106</v>
          </cell>
          <cell r="J1045">
            <v>61</v>
          </cell>
          <cell r="K1045">
            <v>121</v>
          </cell>
          <cell r="L1045">
            <v>16</v>
          </cell>
          <cell r="M1045">
            <v>4</v>
          </cell>
        </row>
        <row r="1046">
          <cell r="A1046">
            <v>5185418</v>
          </cell>
          <cell r="B1046">
            <v>5116802</v>
          </cell>
          <cell r="C1046">
            <v>4410</v>
          </cell>
          <cell r="D1046">
            <v>443756</v>
          </cell>
          <cell r="E1046">
            <v>94</v>
          </cell>
          <cell r="F1046">
            <v>135</v>
          </cell>
          <cell r="G1046">
            <v>79</v>
          </cell>
          <cell r="H1046">
            <v>113</v>
          </cell>
          <cell r="I1046">
            <v>190</v>
          </cell>
          <cell r="J1046">
            <v>330</v>
          </cell>
          <cell r="K1046">
            <v>338</v>
          </cell>
          <cell r="L1046">
            <v>324</v>
          </cell>
          <cell r="M1046">
            <v>326</v>
          </cell>
        </row>
        <row r="1047">
          <cell r="A1047">
            <v>5185396</v>
          </cell>
          <cell r="B1047">
            <v>5116791</v>
          </cell>
          <cell r="C1047">
            <v>4410</v>
          </cell>
          <cell r="D1047">
            <v>7686575</v>
          </cell>
          <cell r="E1047">
            <v>233</v>
          </cell>
          <cell r="F1047">
            <v>206</v>
          </cell>
          <cell r="G1047">
            <v>200</v>
          </cell>
          <cell r="H1047">
            <v>189</v>
          </cell>
          <cell r="I1047">
            <v>273</v>
          </cell>
          <cell r="J1047">
            <v>251</v>
          </cell>
          <cell r="K1047">
            <v>297</v>
          </cell>
          <cell r="L1047">
            <v>281</v>
          </cell>
          <cell r="M1047">
            <v>297</v>
          </cell>
        </row>
        <row r="1048">
          <cell r="A1048">
            <v>5185374</v>
          </cell>
          <cell r="B1048">
            <v>5116780</v>
          </cell>
          <cell r="C1048">
            <v>4410</v>
          </cell>
          <cell r="D1048">
            <v>7118079</v>
          </cell>
          <cell r="E1048">
            <v>247</v>
          </cell>
          <cell r="F1048">
            <v>139</v>
          </cell>
          <cell r="G1048">
            <v>206</v>
          </cell>
          <cell r="H1048">
            <v>199</v>
          </cell>
          <cell r="I1048">
            <v>203</v>
          </cell>
          <cell r="J1048">
            <v>0</v>
          </cell>
          <cell r="K1048">
            <v>0</v>
          </cell>
          <cell r="L1048">
            <v>98</v>
          </cell>
          <cell r="M1048">
            <v>57</v>
          </cell>
        </row>
        <row r="1049">
          <cell r="A1049">
            <v>5185352</v>
          </cell>
          <cell r="B1049">
            <v>5116769</v>
          </cell>
          <cell r="C1049">
            <v>4410</v>
          </cell>
          <cell r="D1049">
            <v>1693201</v>
          </cell>
          <cell r="E1049">
            <v>93</v>
          </cell>
          <cell r="F1049">
            <v>102</v>
          </cell>
          <cell r="G1049">
            <v>98</v>
          </cell>
          <cell r="H1049">
            <v>50</v>
          </cell>
          <cell r="I1049">
            <v>60</v>
          </cell>
          <cell r="J1049">
            <v>50</v>
          </cell>
          <cell r="K1049">
            <v>55</v>
          </cell>
          <cell r="L1049">
            <v>51</v>
          </cell>
          <cell r="M1049">
            <v>68</v>
          </cell>
        </row>
        <row r="1050">
          <cell r="A1050">
            <v>5185328</v>
          </cell>
          <cell r="B1050">
            <v>5116757</v>
          </cell>
          <cell r="C1050">
            <v>4410</v>
          </cell>
          <cell r="D1050">
            <v>7116771</v>
          </cell>
          <cell r="E1050">
            <v>116</v>
          </cell>
          <cell r="F1050">
            <v>212</v>
          </cell>
          <cell r="G1050">
            <v>106</v>
          </cell>
          <cell r="H1050">
            <v>110</v>
          </cell>
          <cell r="I1050">
            <v>105</v>
          </cell>
          <cell r="J1050">
            <v>148</v>
          </cell>
          <cell r="K1050">
            <v>136</v>
          </cell>
          <cell r="L1050">
            <v>126</v>
          </cell>
          <cell r="M1050">
            <v>87</v>
          </cell>
        </row>
        <row r="1051">
          <cell r="A1051">
            <v>5185306</v>
          </cell>
          <cell r="B1051">
            <v>5116746</v>
          </cell>
          <cell r="C1051">
            <v>4410</v>
          </cell>
          <cell r="D1051">
            <v>1692063</v>
          </cell>
          <cell r="E1051">
            <v>84</v>
          </cell>
          <cell r="F1051">
            <v>66</v>
          </cell>
          <cell r="G1051">
            <v>83</v>
          </cell>
          <cell r="H1051">
            <v>231</v>
          </cell>
          <cell r="I1051">
            <v>145</v>
          </cell>
          <cell r="J1051">
            <v>152</v>
          </cell>
          <cell r="K1051">
            <v>151</v>
          </cell>
          <cell r="L1051">
            <v>97</v>
          </cell>
          <cell r="M1051">
            <v>86</v>
          </cell>
        </row>
        <row r="1052">
          <cell r="A1052">
            <v>5185284</v>
          </cell>
          <cell r="B1052">
            <v>5116735</v>
          </cell>
          <cell r="C1052">
            <v>4410</v>
          </cell>
          <cell r="D1052">
            <v>358844</v>
          </cell>
          <cell r="E1052">
            <v>102</v>
          </cell>
          <cell r="F1052">
            <v>74</v>
          </cell>
          <cell r="G1052">
            <v>71</v>
          </cell>
          <cell r="H1052">
            <v>55</v>
          </cell>
          <cell r="I1052">
            <v>177</v>
          </cell>
          <cell r="J1052">
            <v>85</v>
          </cell>
          <cell r="K1052">
            <v>0</v>
          </cell>
          <cell r="L1052">
            <v>16</v>
          </cell>
          <cell r="M1052">
            <v>59</v>
          </cell>
        </row>
        <row r="1053">
          <cell r="A1053">
            <v>5185262</v>
          </cell>
          <cell r="B1053">
            <v>5116724</v>
          </cell>
          <cell r="C1053">
            <v>4410</v>
          </cell>
          <cell r="D1053">
            <v>355467</v>
          </cell>
          <cell r="E1053">
            <v>267</v>
          </cell>
          <cell r="F1053">
            <v>236</v>
          </cell>
          <cell r="G1053">
            <v>228</v>
          </cell>
          <cell r="H1053">
            <v>202</v>
          </cell>
          <cell r="I1053">
            <v>264</v>
          </cell>
          <cell r="J1053">
            <v>227</v>
          </cell>
          <cell r="K1053">
            <v>242</v>
          </cell>
          <cell r="L1053">
            <v>219</v>
          </cell>
          <cell r="M1053">
            <v>234</v>
          </cell>
        </row>
        <row r="1054">
          <cell r="A1054">
            <v>5185240</v>
          </cell>
          <cell r="B1054">
            <v>5116713</v>
          </cell>
          <cell r="C1054">
            <v>4410</v>
          </cell>
          <cell r="D1054">
            <v>2100191</v>
          </cell>
          <cell r="E1054">
            <v>181</v>
          </cell>
          <cell r="F1054">
            <v>190</v>
          </cell>
          <cell r="G1054">
            <v>131</v>
          </cell>
          <cell r="H1054">
            <v>237</v>
          </cell>
          <cell r="I1054">
            <v>205</v>
          </cell>
          <cell r="J1054">
            <v>186</v>
          </cell>
          <cell r="K1054">
            <v>140</v>
          </cell>
          <cell r="L1054">
            <v>152</v>
          </cell>
          <cell r="M1054">
            <v>188</v>
          </cell>
        </row>
        <row r="1055">
          <cell r="A1055">
            <v>5185218</v>
          </cell>
          <cell r="B1055">
            <v>5116702</v>
          </cell>
          <cell r="C1055">
            <v>4410</v>
          </cell>
          <cell r="D1055">
            <v>6820883</v>
          </cell>
          <cell r="E1055">
            <v>120</v>
          </cell>
          <cell r="F1055">
            <v>83</v>
          </cell>
          <cell r="G1055">
            <v>148</v>
          </cell>
          <cell r="H1055">
            <v>51</v>
          </cell>
          <cell r="I1055">
            <v>81</v>
          </cell>
          <cell r="J1055">
            <v>109</v>
          </cell>
          <cell r="K1055">
            <v>76</v>
          </cell>
          <cell r="L1055">
            <v>76</v>
          </cell>
          <cell r="M1055">
            <v>123</v>
          </cell>
        </row>
        <row r="1056">
          <cell r="A1056">
            <v>5185196</v>
          </cell>
          <cell r="B1056">
            <v>5116691</v>
          </cell>
          <cell r="C1056">
            <v>4410</v>
          </cell>
          <cell r="D1056">
            <v>10408060</v>
          </cell>
          <cell r="E1056">
            <v>270</v>
          </cell>
          <cell r="F1056">
            <v>241</v>
          </cell>
          <cell r="G1056">
            <v>233</v>
          </cell>
          <cell r="H1056">
            <v>403</v>
          </cell>
          <cell r="I1056">
            <v>286</v>
          </cell>
          <cell r="J1056">
            <v>269</v>
          </cell>
          <cell r="K1056">
            <v>206</v>
          </cell>
          <cell r="L1056">
            <v>194</v>
          </cell>
          <cell r="M1056">
            <v>222</v>
          </cell>
        </row>
        <row r="1057">
          <cell r="A1057">
            <v>5185174</v>
          </cell>
          <cell r="B1057">
            <v>5116680</v>
          </cell>
          <cell r="C1057">
            <v>4410</v>
          </cell>
          <cell r="D1057">
            <v>5312879</v>
          </cell>
          <cell r="E1057">
            <v>234</v>
          </cell>
          <cell r="F1057">
            <v>176</v>
          </cell>
          <cell r="G1057">
            <v>192</v>
          </cell>
          <cell r="H1057">
            <v>188</v>
          </cell>
          <cell r="I1057">
            <v>188</v>
          </cell>
          <cell r="J1057">
            <v>194</v>
          </cell>
          <cell r="K1057">
            <v>205</v>
          </cell>
          <cell r="L1057">
            <v>221</v>
          </cell>
          <cell r="M1057">
            <v>230</v>
          </cell>
        </row>
        <row r="1058">
          <cell r="A1058">
            <v>5185152</v>
          </cell>
          <cell r="B1058">
            <v>5116669</v>
          </cell>
          <cell r="C1058">
            <v>4410</v>
          </cell>
          <cell r="D1058">
            <v>3362950</v>
          </cell>
          <cell r="E1058">
            <v>269</v>
          </cell>
          <cell r="F1058">
            <v>287</v>
          </cell>
          <cell r="G1058">
            <v>306</v>
          </cell>
          <cell r="H1058">
            <v>319</v>
          </cell>
          <cell r="I1058">
            <v>277</v>
          </cell>
          <cell r="J1058">
            <v>380</v>
          </cell>
          <cell r="K1058">
            <v>175</v>
          </cell>
          <cell r="L1058">
            <v>185</v>
          </cell>
          <cell r="M1058">
            <v>220</v>
          </cell>
        </row>
        <row r="1059">
          <cell r="A1059">
            <v>5185130</v>
          </cell>
          <cell r="B1059">
            <v>5116658</v>
          </cell>
          <cell r="C1059">
            <v>4410</v>
          </cell>
          <cell r="D1059">
            <v>7686572</v>
          </cell>
          <cell r="E1059">
            <v>294</v>
          </cell>
          <cell r="F1059">
            <v>261</v>
          </cell>
          <cell r="G1059">
            <v>346</v>
          </cell>
          <cell r="H1059">
            <v>484</v>
          </cell>
          <cell r="I1059">
            <v>426</v>
          </cell>
          <cell r="J1059">
            <v>384</v>
          </cell>
          <cell r="K1059">
            <v>369</v>
          </cell>
          <cell r="L1059">
            <v>363</v>
          </cell>
          <cell r="M1059">
            <v>365</v>
          </cell>
        </row>
        <row r="1060">
          <cell r="A1060">
            <v>5185106</v>
          </cell>
          <cell r="B1060">
            <v>5116646</v>
          </cell>
          <cell r="C1060">
            <v>4410</v>
          </cell>
          <cell r="D1060">
            <v>3363561</v>
          </cell>
          <cell r="E1060">
            <v>0</v>
          </cell>
          <cell r="F1060">
            <v>0</v>
          </cell>
          <cell r="G1060">
            <v>182</v>
          </cell>
          <cell r="H1060">
            <v>121</v>
          </cell>
          <cell r="I1060">
            <v>140</v>
          </cell>
          <cell r="J1060">
            <v>129</v>
          </cell>
          <cell r="K1060">
            <v>113</v>
          </cell>
          <cell r="L1060">
            <v>99</v>
          </cell>
          <cell r="M1060">
            <v>111</v>
          </cell>
        </row>
        <row r="1061">
          <cell r="A1061">
            <v>5185084</v>
          </cell>
          <cell r="B1061">
            <v>5116635</v>
          </cell>
          <cell r="C1061">
            <v>4410</v>
          </cell>
          <cell r="D1061">
            <v>1310406</v>
          </cell>
          <cell r="E1061">
            <v>61</v>
          </cell>
          <cell r="F1061">
            <v>25</v>
          </cell>
          <cell r="G1061">
            <v>44</v>
          </cell>
          <cell r="H1061">
            <v>72</v>
          </cell>
          <cell r="I1061">
            <v>10</v>
          </cell>
          <cell r="J1061">
            <v>66</v>
          </cell>
          <cell r="K1061">
            <v>90</v>
          </cell>
          <cell r="L1061">
            <v>77</v>
          </cell>
          <cell r="M1061">
            <v>68</v>
          </cell>
        </row>
        <row r="1062">
          <cell r="A1062">
            <v>5185066</v>
          </cell>
          <cell r="B1062">
            <v>5116626</v>
          </cell>
          <cell r="C1062">
            <v>4410</v>
          </cell>
          <cell r="D1062">
            <v>7686571</v>
          </cell>
          <cell r="E1062">
            <v>203</v>
          </cell>
          <cell r="F1062">
            <v>182</v>
          </cell>
          <cell r="G1062">
            <v>215</v>
          </cell>
          <cell r="H1062">
            <v>178</v>
          </cell>
          <cell r="I1062">
            <v>124</v>
          </cell>
          <cell r="J1062">
            <v>162</v>
          </cell>
          <cell r="K1062">
            <v>179</v>
          </cell>
          <cell r="L1062">
            <v>142</v>
          </cell>
          <cell r="M1062">
            <v>199</v>
          </cell>
        </row>
        <row r="1063">
          <cell r="A1063">
            <v>5185026</v>
          </cell>
          <cell r="B1063">
            <v>5116606</v>
          </cell>
          <cell r="C1063">
            <v>4410</v>
          </cell>
          <cell r="D1063">
            <v>16008562</v>
          </cell>
          <cell r="E1063">
            <v>252</v>
          </cell>
          <cell r="F1063">
            <v>208</v>
          </cell>
          <cell r="G1063">
            <v>206</v>
          </cell>
          <cell r="H1063">
            <v>212</v>
          </cell>
          <cell r="I1063">
            <v>253</v>
          </cell>
          <cell r="J1063">
            <v>246</v>
          </cell>
          <cell r="K1063">
            <v>241</v>
          </cell>
          <cell r="L1063">
            <v>202</v>
          </cell>
          <cell r="M1063">
            <v>244</v>
          </cell>
        </row>
        <row r="1064">
          <cell r="A1064">
            <v>5185004</v>
          </cell>
          <cell r="B1064">
            <v>5116595</v>
          </cell>
          <cell r="C1064">
            <v>4410</v>
          </cell>
          <cell r="D1064">
            <v>1319489</v>
          </cell>
          <cell r="F1064">
            <v>683</v>
          </cell>
          <cell r="H1064">
            <v>368</v>
          </cell>
          <cell r="I1064">
            <v>343</v>
          </cell>
          <cell r="J1064">
            <v>290</v>
          </cell>
          <cell r="K1064">
            <v>283</v>
          </cell>
          <cell r="L1064">
            <v>307</v>
          </cell>
          <cell r="M1064">
            <v>317</v>
          </cell>
        </row>
        <row r="1065">
          <cell r="A1065">
            <v>5184986</v>
          </cell>
          <cell r="B1065">
            <v>5116586</v>
          </cell>
          <cell r="C1065">
            <v>4410</v>
          </cell>
          <cell r="D1065">
            <v>31116353</v>
          </cell>
          <cell r="E1065">
            <v>246</v>
          </cell>
          <cell r="F1065">
            <v>220</v>
          </cell>
          <cell r="G1065">
            <v>211</v>
          </cell>
          <cell r="H1065">
            <v>188</v>
          </cell>
          <cell r="I1065">
            <v>245</v>
          </cell>
          <cell r="J1065">
            <v>143</v>
          </cell>
          <cell r="K1065">
            <v>181</v>
          </cell>
          <cell r="L1065">
            <v>164</v>
          </cell>
          <cell r="M1065">
            <v>168</v>
          </cell>
        </row>
        <row r="1066">
          <cell r="A1066">
            <v>5184968</v>
          </cell>
          <cell r="B1066">
            <v>5116577</v>
          </cell>
          <cell r="C1066">
            <v>4410</v>
          </cell>
          <cell r="D1066">
            <v>7686858</v>
          </cell>
          <cell r="E1066">
            <v>151</v>
          </cell>
          <cell r="F1066">
            <v>59</v>
          </cell>
          <cell r="G1066">
            <v>80</v>
          </cell>
          <cell r="H1066">
            <v>46</v>
          </cell>
          <cell r="I1066">
            <v>41</v>
          </cell>
          <cell r="J1066">
            <v>114</v>
          </cell>
          <cell r="K1066">
            <v>86</v>
          </cell>
          <cell r="L1066">
            <v>104</v>
          </cell>
          <cell r="M1066">
            <v>92</v>
          </cell>
        </row>
        <row r="1067">
          <cell r="A1067">
            <v>5184946</v>
          </cell>
          <cell r="B1067">
            <v>5116566</v>
          </cell>
          <cell r="C1067">
            <v>4410</v>
          </cell>
          <cell r="D1067">
            <v>3362106</v>
          </cell>
          <cell r="E1067">
            <v>233</v>
          </cell>
          <cell r="F1067">
            <v>206</v>
          </cell>
          <cell r="G1067">
            <v>200</v>
          </cell>
          <cell r="H1067">
            <v>189</v>
          </cell>
          <cell r="I1067">
            <v>273</v>
          </cell>
          <cell r="J1067">
            <v>84</v>
          </cell>
          <cell r="K1067">
            <v>58</v>
          </cell>
          <cell r="L1067">
            <v>21</v>
          </cell>
          <cell r="M1067">
            <v>29</v>
          </cell>
        </row>
        <row r="1068">
          <cell r="A1068">
            <v>5184926</v>
          </cell>
          <cell r="B1068">
            <v>5116556</v>
          </cell>
          <cell r="C1068">
            <v>4410</v>
          </cell>
          <cell r="D1068">
            <v>18492468</v>
          </cell>
          <cell r="E1068">
            <v>233</v>
          </cell>
          <cell r="F1068">
            <v>206</v>
          </cell>
          <cell r="G1068">
            <v>200</v>
          </cell>
          <cell r="H1068">
            <v>189</v>
          </cell>
          <cell r="I1068">
            <v>273</v>
          </cell>
          <cell r="J1068">
            <v>312</v>
          </cell>
          <cell r="K1068">
            <v>241</v>
          </cell>
          <cell r="L1068">
            <v>223</v>
          </cell>
          <cell r="M1068">
            <v>244</v>
          </cell>
        </row>
        <row r="1069">
          <cell r="A1069">
            <v>5184902</v>
          </cell>
          <cell r="B1069">
            <v>5116544</v>
          </cell>
          <cell r="C1069">
            <v>4410</v>
          </cell>
          <cell r="D1069">
            <v>31116355</v>
          </cell>
          <cell r="E1069">
            <v>142</v>
          </cell>
          <cell r="F1069">
            <v>127</v>
          </cell>
          <cell r="G1069">
            <v>133</v>
          </cell>
          <cell r="H1069">
            <v>128</v>
          </cell>
          <cell r="I1069">
            <v>130</v>
          </cell>
          <cell r="J1069">
            <v>133</v>
          </cell>
          <cell r="K1069">
            <v>173</v>
          </cell>
          <cell r="L1069">
            <v>176</v>
          </cell>
          <cell r="M1069">
            <v>190</v>
          </cell>
        </row>
        <row r="1070">
          <cell r="A1070">
            <v>5184884</v>
          </cell>
          <cell r="B1070">
            <v>5116535</v>
          </cell>
          <cell r="C1070">
            <v>4410</v>
          </cell>
          <cell r="D1070">
            <v>2181834</v>
          </cell>
          <cell r="E1070">
            <v>235</v>
          </cell>
          <cell r="F1070">
            <v>195</v>
          </cell>
          <cell r="G1070">
            <v>193</v>
          </cell>
          <cell r="H1070">
            <v>183</v>
          </cell>
          <cell r="I1070">
            <v>204</v>
          </cell>
          <cell r="J1070">
            <v>193</v>
          </cell>
          <cell r="K1070">
            <v>188</v>
          </cell>
          <cell r="L1070">
            <v>30</v>
          </cell>
          <cell r="M1070">
            <v>23</v>
          </cell>
        </row>
        <row r="1071">
          <cell r="A1071">
            <v>5184864</v>
          </cell>
          <cell r="B1071">
            <v>5116525</v>
          </cell>
          <cell r="C1071">
            <v>4410</v>
          </cell>
          <cell r="D1071">
            <v>31987826</v>
          </cell>
          <cell r="E1071">
            <v>317</v>
          </cell>
          <cell r="F1071">
            <v>284</v>
          </cell>
          <cell r="G1071">
            <v>273</v>
          </cell>
          <cell r="H1071">
            <v>243</v>
          </cell>
          <cell r="I1071">
            <v>317</v>
          </cell>
          <cell r="J1071">
            <v>272</v>
          </cell>
          <cell r="K1071">
            <v>290</v>
          </cell>
          <cell r="L1071">
            <v>263</v>
          </cell>
          <cell r="M1071">
            <v>0</v>
          </cell>
        </row>
        <row r="1072">
          <cell r="A1072">
            <v>5184862</v>
          </cell>
          <cell r="B1072">
            <v>5116524</v>
          </cell>
          <cell r="C1072">
            <v>4410</v>
          </cell>
          <cell r="D1072">
            <v>220614</v>
          </cell>
          <cell r="E1072">
            <v>212</v>
          </cell>
          <cell r="F1072">
            <v>155</v>
          </cell>
          <cell r="G1072">
            <v>119</v>
          </cell>
          <cell r="H1072">
            <v>31</v>
          </cell>
          <cell r="I1072">
            <v>111</v>
          </cell>
          <cell r="J1072">
            <v>30</v>
          </cell>
          <cell r="K1072">
            <v>112</v>
          </cell>
          <cell r="L1072">
            <v>87</v>
          </cell>
          <cell r="M1072">
            <v>83</v>
          </cell>
        </row>
        <row r="1073">
          <cell r="A1073">
            <v>5184860</v>
          </cell>
          <cell r="B1073">
            <v>5116523</v>
          </cell>
          <cell r="C1073">
            <v>4410</v>
          </cell>
          <cell r="D1073">
            <v>31987825</v>
          </cell>
          <cell r="E1073">
            <v>208</v>
          </cell>
          <cell r="F1073">
            <v>187</v>
          </cell>
          <cell r="G1073">
            <v>180</v>
          </cell>
          <cell r="H1073">
            <v>160</v>
          </cell>
          <cell r="I1073">
            <v>208</v>
          </cell>
          <cell r="J1073">
            <v>81</v>
          </cell>
          <cell r="K1073">
            <v>67</v>
          </cell>
          <cell r="L1073">
            <v>66</v>
          </cell>
          <cell r="M1073">
            <v>64</v>
          </cell>
        </row>
        <row r="1074">
          <cell r="A1074">
            <v>5184858</v>
          </cell>
          <cell r="B1074">
            <v>5116522</v>
          </cell>
          <cell r="C1074">
            <v>4410</v>
          </cell>
          <cell r="D1074">
            <v>31116349</v>
          </cell>
          <cell r="E1074">
            <v>270</v>
          </cell>
          <cell r="F1074">
            <v>189</v>
          </cell>
          <cell r="G1074">
            <v>189</v>
          </cell>
          <cell r="H1074">
            <v>242</v>
          </cell>
          <cell r="I1074">
            <v>166</v>
          </cell>
          <cell r="J1074">
            <v>147</v>
          </cell>
          <cell r="K1074">
            <v>203</v>
          </cell>
          <cell r="L1074">
            <v>216</v>
          </cell>
          <cell r="M1074">
            <v>370</v>
          </cell>
        </row>
        <row r="1075">
          <cell r="A1075">
            <v>5184856</v>
          </cell>
          <cell r="B1075">
            <v>5116521</v>
          </cell>
          <cell r="C1075">
            <v>4410</v>
          </cell>
          <cell r="D1075">
            <v>8913226</v>
          </cell>
          <cell r="E1075">
            <v>113</v>
          </cell>
          <cell r="F1075">
            <v>90</v>
          </cell>
          <cell r="G1075">
            <v>81</v>
          </cell>
          <cell r="H1075">
            <v>83</v>
          </cell>
          <cell r="I1075">
            <v>81</v>
          </cell>
          <cell r="J1075">
            <v>83</v>
          </cell>
          <cell r="K1075">
            <v>96</v>
          </cell>
          <cell r="L1075">
            <v>86</v>
          </cell>
          <cell r="M1075">
            <v>93</v>
          </cell>
        </row>
        <row r="1076">
          <cell r="A1076">
            <v>5184854</v>
          </cell>
          <cell r="B1076">
            <v>5116520</v>
          </cell>
          <cell r="C1076">
            <v>4410</v>
          </cell>
          <cell r="D1076">
            <v>1794892</v>
          </cell>
          <cell r="E1076">
            <v>189</v>
          </cell>
          <cell r="F1076">
            <v>707</v>
          </cell>
          <cell r="G1076">
            <v>132</v>
          </cell>
          <cell r="H1076">
            <v>108</v>
          </cell>
          <cell r="I1076">
            <v>153</v>
          </cell>
          <cell r="J1076">
            <v>101</v>
          </cell>
          <cell r="K1076">
            <v>126</v>
          </cell>
          <cell r="L1076">
            <v>181</v>
          </cell>
          <cell r="M1076">
            <v>170</v>
          </cell>
        </row>
        <row r="1077">
          <cell r="A1077">
            <v>5184852</v>
          </cell>
          <cell r="B1077">
            <v>5116519</v>
          </cell>
          <cell r="C1077">
            <v>4410</v>
          </cell>
          <cell r="D1077">
            <v>1836825</v>
          </cell>
          <cell r="E1077">
            <v>204</v>
          </cell>
          <cell r="F1077">
            <v>254</v>
          </cell>
          <cell r="G1077">
            <v>173</v>
          </cell>
          <cell r="H1077">
            <v>142</v>
          </cell>
          <cell r="I1077">
            <v>171</v>
          </cell>
          <cell r="J1077">
            <v>154</v>
          </cell>
          <cell r="K1077">
            <v>176</v>
          </cell>
          <cell r="L1077">
            <v>161</v>
          </cell>
          <cell r="M1077">
            <v>196</v>
          </cell>
        </row>
        <row r="1078">
          <cell r="A1078">
            <v>5184848</v>
          </cell>
          <cell r="B1078">
            <v>5116517</v>
          </cell>
          <cell r="C1078">
            <v>4410</v>
          </cell>
          <cell r="D1078">
            <v>31116345</v>
          </cell>
          <cell r="E1078">
            <v>172</v>
          </cell>
          <cell r="F1078">
            <v>152</v>
          </cell>
          <cell r="G1078">
            <v>148</v>
          </cell>
          <cell r="H1078">
            <v>144</v>
          </cell>
          <cell r="I1078">
            <v>213</v>
          </cell>
          <cell r="J1078">
            <v>228</v>
          </cell>
          <cell r="K1078">
            <v>218</v>
          </cell>
          <cell r="L1078">
            <v>206</v>
          </cell>
          <cell r="M1078">
            <v>268</v>
          </cell>
        </row>
        <row r="1079">
          <cell r="A1079">
            <v>5184846</v>
          </cell>
          <cell r="B1079">
            <v>5116516</v>
          </cell>
          <cell r="C1079">
            <v>4410</v>
          </cell>
          <cell r="D1079">
            <v>1501752</v>
          </cell>
          <cell r="E1079">
            <v>285</v>
          </cell>
          <cell r="F1079">
            <v>482</v>
          </cell>
          <cell r="G1079">
            <v>192</v>
          </cell>
          <cell r="H1079">
            <v>158</v>
          </cell>
          <cell r="I1079">
            <v>119</v>
          </cell>
          <cell r="J1079">
            <v>104</v>
          </cell>
          <cell r="K1079">
            <v>113</v>
          </cell>
          <cell r="L1079">
            <v>94</v>
          </cell>
          <cell r="M1079">
            <v>192</v>
          </cell>
        </row>
        <row r="1080">
          <cell r="A1080">
            <v>5184836</v>
          </cell>
          <cell r="B1080">
            <v>5116511</v>
          </cell>
          <cell r="C1080">
            <v>4410</v>
          </cell>
          <cell r="D1080">
            <v>3360634</v>
          </cell>
          <cell r="E1080">
            <v>230</v>
          </cell>
          <cell r="F1080">
            <v>203</v>
          </cell>
          <cell r="G1080">
            <v>173</v>
          </cell>
          <cell r="H1080">
            <v>234</v>
          </cell>
          <cell r="I1080">
            <v>159</v>
          </cell>
          <cell r="J1080">
            <v>211</v>
          </cell>
          <cell r="K1080">
            <v>66</v>
          </cell>
          <cell r="L1080">
            <v>164</v>
          </cell>
          <cell r="M1080">
            <v>171</v>
          </cell>
        </row>
        <row r="1081">
          <cell r="A1081">
            <v>5184834</v>
          </cell>
          <cell r="B1081">
            <v>5116510</v>
          </cell>
          <cell r="C1081">
            <v>4410</v>
          </cell>
          <cell r="D1081">
            <v>7314435</v>
          </cell>
          <cell r="E1081">
            <v>96</v>
          </cell>
          <cell r="F1081">
            <v>71</v>
          </cell>
          <cell r="G1081">
            <v>94</v>
          </cell>
          <cell r="H1081">
            <v>205</v>
          </cell>
          <cell r="I1081">
            <v>202</v>
          </cell>
          <cell r="J1081">
            <v>144</v>
          </cell>
          <cell r="K1081">
            <v>139</v>
          </cell>
          <cell r="L1081">
            <v>150</v>
          </cell>
          <cell r="M1081">
            <v>182</v>
          </cell>
        </row>
        <row r="1082">
          <cell r="A1082">
            <v>5184832</v>
          </cell>
          <cell r="B1082">
            <v>5116509</v>
          </cell>
          <cell r="C1082">
            <v>4410</v>
          </cell>
          <cell r="D1082">
            <v>3524475</v>
          </cell>
          <cell r="E1082">
            <v>45</v>
          </cell>
          <cell r="F1082">
            <v>37</v>
          </cell>
          <cell r="G1082">
            <v>90</v>
          </cell>
          <cell r="H1082">
            <v>157</v>
          </cell>
          <cell r="I1082">
            <v>281</v>
          </cell>
          <cell r="J1082">
            <v>182</v>
          </cell>
          <cell r="K1082">
            <v>203</v>
          </cell>
          <cell r="L1082">
            <v>200</v>
          </cell>
          <cell r="M1082">
            <v>232</v>
          </cell>
        </row>
        <row r="1083">
          <cell r="A1083">
            <v>5184812</v>
          </cell>
          <cell r="B1083">
            <v>5116499</v>
          </cell>
          <cell r="C1083">
            <v>4410</v>
          </cell>
          <cell r="D1083">
            <v>459093</v>
          </cell>
          <cell r="E1083">
            <v>235</v>
          </cell>
          <cell r="F1083">
            <v>116</v>
          </cell>
          <cell r="G1083">
            <v>56</v>
          </cell>
          <cell r="H1083">
            <v>151</v>
          </cell>
          <cell r="I1083">
            <v>160</v>
          </cell>
          <cell r="J1083">
            <v>145</v>
          </cell>
          <cell r="K1083">
            <v>181</v>
          </cell>
          <cell r="L1083">
            <v>143</v>
          </cell>
          <cell r="M1083">
            <v>153</v>
          </cell>
        </row>
        <row r="1084">
          <cell r="A1084">
            <v>5184810</v>
          </cell>
          <cell r="B1084">
            <v>5116498</v>
          </cell>
          <cell r="C1084">
            <v>4410</v>
          </cell>
          <cell r="D1084">
            <v>3524472</v>
          </cell>
          <cell r="E1084">
            <v>386</v>
          </cell>
          <cell r="F1084">
            <v>266</v>
          </cell>
          <cell r="G1084">
            <v>390</v>
          </cell>
          <cell r="H1084">
            <v>200</v>
          </cell>
          <cell r="I1084">
            <v>231</v>
          </cell>
          <cell r="J1084">
            <v>222</v>
          </cell>
          <cell r="K1084">
            <v>231</v>
          </cell>
          <cell r="L1084">
            <v>221</v>
          </cell>
          <cell r="M1084">
            <v>227</v>
          </cell>
        </row>
        <row r="1085">
          <cell r="A1085">
            <v>5184808</v>
          </cell>
          <cell r="B1085">
            <v>5116497</v>
          </cell>
          <cell r="C1085">
            <v>4410</v>
          </cell>
          <cell r="D1085">
            <v>3230279</v>
          </cell>
          <cell r="E1085">
            <v>233</v>
          </cell>
          <cell r="F1085">
            <v>206</v>
          </cell>
          <cell r="G1085">
            <v>200</v>
          </cell>
          <cell r="H1085">
            <v>79</v>
          </cell>
          <cell r="I1085">
            <v>92</v>
          </cell>
          <cell r="J1085">
            <v>83</v>
          </cell>
          <cell r="K1085">
            <v>90</v>
          </cell>
          <cell r="L1085">
            <v>89</v>
          </cell>
          <cell r="M1085">
            <v>91</v>
          </cell>
        </row>
        <row r="1086">
          <cell r="A1086">
            <v>5184804</v>
          </cell>
          <cell r="B1086">
            <v>5116495</v>
          </cell>
          <cell r="C1086">
            <v>4410</v>
          </cell>
          <cell r="D1086">
            <v>3524476</v>
          </cell>
          <cell r="E1086">
            <v>233</v>
          </cell>
          <cell r="F1086">
            <v>206</v>
          </cell>
          <cell r="G1086">
            <v>400</v>
          </cell>
          <cell r="H1086">
            <v>74</v>
          </cell>
          <cell r="I1086">
            <v>127</v>
          </cell>
          <cell r="J1086">
            <v>119</v>
          </cell>
          <cell r="K1086">
            <v>117</v>
          </cell>
          <cell r="L1086">
            <v>141</v>
          </cell>
          <cell r="M1086">
            <v>143</v>
          </cell>
        </row>
        <row r="1087">
          <cell r="A1087">
            <v>5184794</v>
          </cell>
          <cell r="B1087">
            <v>5116490</v>
          </cell>
          <cell r="C1087">
            <v>4410</v>
          </cell>
          <cell r="D1087">
            <v>1618087</v>
          </cell>
          <cell r="E1087">
            <v>466</v>
          </cell>
          <cell r="F1087">
            <v>362</v>
          </cell>
          <cell r="G1087">
            <v>339</v>
          </cell>
          <cell r="H1087">
            <v>275</v>
          </cell>
          <cell r="I1087">
            <v>267</v>
          </cell>
          <cell r="J1087">
            <v>173</v>
          </cell>
          <cell r="K1087">
            <v>163</v>
          </cell>
          <cell r="L1087">
            <v>155</v>
          </cell>
          <cell r="M1087">
            <v>165</v>
          </cell>
        </row>
        <row r="1088">
          <cell r="A1088">
            <v>5184792</v>
          </cell>
          <cell r="B1088">
            <v>5116489</v>
          </cell>
          <cell r="C1088">
            <v>4410</v>
          </cell>
          <cell r="D1088">
            <v>7286810</v>
          </cell>
          <cell r="E1088">
            <v>0</v>
          </cell>
          <cell r="F1088">
            <v>4</v>
          </cell>
          <cell r="G1088">
            <v>247</v>
          </cell>
          <cell r="H1088">
            <v>227</v>
          </cell>
          <cell r="I1088">
            <v>235</v>
          </cell>
          <cell r="J1088">
            <v>119</v>
          </cell>
          <cell r="K1088">
            <v>5</v>
          </cell>
          <cell r="L1088">
            <v>4</v>
          </cell>
          <cell r="M1088">
            <v>148</v>
          </cell>
        </row>
        <row r="1089">
          <cell r="A1089">
            <v>5184790</v>
          </cell>
          <cell r="B1089">
            <v>5116488</v>
          </cell>
          <cell r="C1089">
            <v>4410</v>
          </cell>
          <cell r="D1089">
            <v>7287537</v>
          </cell>
          <cell r="E1089">
            <v>595</v>
          </cell>
          <cell r="F1089">
            <v>520</v>
          </cell>
          <cell r="G1089">
            <v>538</v>
          </cell>
          <cell r="H1089">
            <v>543</v>
          </cell>
          <cell r="I1089">
            <v>507</v>
          </cell>
          <cell r="J1089">
            <v>485</v>
          </cell>
          <cell r="K1089">
            <v>521</v>
          </cell>
          <cell r="L1089">
            <v>502</v>
          </cell>
          <cell r="M1089">
            <v>568</v>
          </cell>
        </row>
        <row r="1090">
          <cell r="A1090">
            <v>5184788</v>
          </cell>
          <cell r="B1090">
            <v>5116487</v>
          </cell>
          <cell r="C1090">
            <v>4410</v>
          </cell>
          <cell r="D1090">
            <v>3307854</v>
          </cell>
          <cell r="E1090">
            <v>160</v>
          </cell>
          <cell r="F1090">
            <v>15</v>
          </cell>
          <cell r="G1090">
            <v>311</v>
          </cell>
          <cell r="H1090">
            <v>747</v>
          </cell>
          <cell r="I1090">
            <v>203</v>
          </cell>
          <cell r="J1090">
            <v>276</v>
          </cell>
          <cell r="K1090">
            <v>307</v>
          </cell>
          <cell r="L1090">
            <v>286</v>
          </cell>
          <cell r="M1090">
            <v>298</v>
          </cell>
        </row>
        <row r="1091">
          <cell r="A1091">
            <v>5184786</v>
          </cell>
          <cell r="B1091">
            <v>5116486</v>
          </cell>
          <cell r="C1091">
            <v>4410</v>
          </cell>
          <cell r="D1091">
            <v>1618094</v>
          </cell>
          <cell r="E1091">
            <v>272</v>
          </cell>
          <cell r="F1091">
            <v>219</v>
          </cell>
          <cell r="G1091">
            <v>227</v>
          </cell>
          <cell r="H1091">
            <v>224</v>
          </cell>
          <cell r="I1091">
            <v>250</v>
          </cell>
          <cell r="J1091">
            <v>237</v>
          </cell>
          <cell r="K1091">
            <v>232</v>
          </cell>
          <cell r="L1091">
            <v>260</v>
          </cell>
          <cell r="M1091">
            <v>309</v>
          </cell>
        </row>
        <row r="1092">
          <cell r="A1092">
            <v>5184782</v>
          </cell>
          <cell r="B1092">
            <v>5116484</v>
          </cell>
          <cell r="C1092">
            <v>4410</v>
          </cell>
          <cell r="D1092">
            <v>6825956</v>
          </cell>
          <cell r="E1092">
            <v>56</v>
          </cell>
          <cell r="F1092">
            <v>29</v>
          </cell>
          <cell r="G1092">
            <v>98</v>
          </cell>
          <cell r="H1092">
            <v>80</v>
          </cell>
          <cell r="I1092">
            <v>63</v>
          </cell>
          <cell r="J1092">
            <v>63</v>
          </cell>
          <cell r="K1092">
            <v>118</v>
          </cell>
          <cell r="L1092">
            <v>128</v>
          </cell>
          <cell r="M1092">
            <v>123</v>
          </cell>
        </row>
        <row r="1093">
          <cell r="A1093">
            <v>5184780</v>
          </cell>
          <cell r="B1093">
            <v>5116483</v>
          </cell>
          <cell r="C1093">
            <v>4410</v>
          </cell>
          <cell r="D1093">
            <v>1502203</v>
          </cell>
          <cell r="E1093">
            <v>154</v>
          </cell>
          <cell r="F1093">
            <v>128</v>
          </cell>
          <cell r="G1093">
            <v>133</v>
          </cell>
          <cell r="H1093">
            <v>119</v>
          </cell>
          <cell r="I1093">
            <v>139</v>
          </cell>
          <cell r="J1093">
            <v>118</v>
          </cell>
          <cell r="K1093">
            <v>119</v>
          </cell>
          <cell r="L1093">
            <v>131</v>
          </cell>
          <cell r="M1093">
            <v>148</v>
          </cell>
        </row>
        <row r="1094">
          <cell r="A1094">
            <v>5184778</v>
          </cell>
          <cell r="B1094">
            <v>5116482</v>
          </cell>
          <cell r="C1094">
            <v>4410</v>
          </cell>
          <cell r="D1094">
            <v>1693106</v>
          </cell>
          <cell r="E1094">
            <v>334</v>
          </cell>
          <cell r="F1094">
            <v>232</v>
          </cell>
          <cell r="G1094">
            <v>536</v>
          </cell>
          <cell r="H1094">
            <v>225</v>
          </cell>
          <cell r="I1094">
            <v>269</v>
          </cell>
          <cell r="J1094">
            <v>233</v>
          </cell>
          <cell r="K1094">
            <v>262</v>
          </cell>
          <cell r="L1094">
            <v>259</v>
          </cell>
          <cell r="M1094">
            <v>296</v>
          </cell>
        </row>
        <row r="1095">
          <cell r="A1095">
            <v>5184776</v>
          </cell>
          <cell r="B1095">
            <v>5116481</v>
          </cell>
          <cell r="C1095">
            <v>4410</v>
          </cell>
          <cell r="D1095">
            <v>31116356</v>
          </cell>
          <cell r="E1095">
            <v>217</v>
          </cell>
          <cell r="F1095">
            <v>164</v>
          </cell>
          <cell r="G1095">
            <v>184</v>
          </cell>
          <cell r="H1095">
            <v>174</v>
          </cell>
          <cell r="I1095">
            <v>193</v>
          </cell>
          <cell r="J1095">
            <v>148</v>
          </cell>
          <cell r="K1095">
            <v>160</v>
          </cell>
          <cell r="L1095">
            <v>147</v>
          </cell>
          <cell r="M1095">
            <v>158</v>
          </cell>
        </row>
        <row r="1096">
          <cell r="A1096">
            <v>5184774</v>
          </cell>
          <cell r="B1096">
            <v>5116480</v>
          </cell>
          <cell r="C1096">
            <v>4410</v>
          </cell>
          <cell r="D1096">
            <v>31116347</v>
          </cell>
          <cell r="E1096">
            <v>52</v>
          </cell>
          <cell r="F1096">
            <v>49</v>
          </cell>
          <cell r="G1096">
            <v>46</v>
          </cell>
          <cell r="H1096">
            <v>50</v>
          </cell>
          <cell r="I1096">
            <v>49</v>
          </cell>
          <cell r="J1096">
            <v>150</v>
          </cell>
          <cell r="K1096">
            <v>75</v>
          </cell>
          <cell r="L1096">
            <v>82</v>
          </cell>
          <cell r="M1096">
            <v>78</v>
          </cell>
        </row>
        <row r="1097">
          <cell r="A1097">
            <v>5184772</v>
          </cell>
          <cell r="B1097">
            <v>5116479</v>
          </cell>
          <cell r="C1097">
            <v>4410</v>
          </cell>
          <cell r="D1097">
            <v>31981406</v>
          </cell>
          <cell r="E1097">
            <v>172</v>
          </cell>
          <cell r="F1097">
            <v>152</v>
          </cell>
          <cell r="G1097">
            <v>148</v>
          </cell>
          <cell r="H1097">
            <v>144</v>
          </cell>
          <cell r="I1097">
            <v>213</v>
          </cell>
          <cell r="J1097">
            <v>130</v>
          </cell>
          <cell r="K1097">
            <v>87</v>
          </cell>
          <cell r="L1097">
            <v>111</v>
          </cell>
          <cell r="M1097">
            <v>97</v>
          </cell>
        </row>
        <row r="1098">
          <cell r="A1098">
            <v>5184770</v>
          </cell>
          <cell r="B1098">
            <v>5116478</v>
          </cell>
          <cell r="C1098">
            <v>4410</v>
          </cell>
          <cell r="D1098">
            <v>31116350</v>
          </cell>
          <cell r="E1098">
            <v>330</v>
          </cell>
          <cell r="F1098">
            <v>208</v>
          </cell>
          <cell r="G1098">
            <v>237</v>
          </cell>
          <cell r="H1098">
            <v>242</v>
          </cell>
          <cell r="I1098">
            <v>264</v>
          </cell>
          <cell r="J1098">
            <v>273</v>
          </cell>
          <cell r="K1098">
            <v>265</v>
          </cell>
          <cell r="L1098">
            <v>225</v>
          </cell>
          <cell r="M1098">
            <v>120</v>
          </cell>
        </row>
        <row r="1099">
          <cell r="A1099">
            <v>5184768</v>
          </cell>
          <cell r="B1099">
            <v>5116477</v>
          </cell>
          <cell r="C1099">
            <v>4410</v>
          </cell>
          <cell r="D1099">
            <v>221240</v>
          </cell>
          <cell r="E1099">
            <v>119</v>
          </cell>
          <cell r="F1099">
            <v>110</v>
          </cell>
          <cell r="G1099">
            <v>101</v>
          </cell>
          <cell r="H1099">
            <v>109</v>
          </cell>
          <cell r="I1099">
            <v>81</v>
          </cell>
          <cell r="J1099">
            <v>186</v>
          </cell>
          <cell r="K1099">
            <v>260</v>
          </cell>
          <cell r="L1099">
            <v>217</v>
          </cell>
          <cell r="M1099">
            <v>204</v>
          </cell>
        </row>
        <row r="1100">
          <cell r="A1100">
            <v>5184766</v>
          </cell>
          <cell r="B1100">
            <v>5116476</v>
          </cell>
          <cell r="C1100">
            <v>4410</v>
          </cell>
          <cell r="D1100">
            <v>2933768</v>
          </cell>
          <cell r="E1100">
            <v>155</v>
          </cell>
          <cell r="F1100">
            <v>153</v>
          </cell>
          <cell r="G1100">
            <v>142</v>
          </cell>
          <cell r="H1100">
            <v>138</v>
          </cell>
          <cell r="I1100">
            <v>270</v>
          </cell>
          <cell r="J1100">
            <v>121</v>
          </cell>
          <cell r="K1100">
            <v>156</v>
          </cell>
          <cell r="L1100">
            <v>102</v>
          </cell>
          <cell r="M1100">
            <v>253</v>
          </cell>
        </row>
        <row r="1101">
          <cell r="A1101">
            <v>5184762</v>
          </cell>
          <cell r="B1101">
            <v>5116474</v>
          </cell>
          <cell r="C1101">
            <v>4410</v>
          </cell>
          <cell r="D1101">
            <v>3219510</v>
          </cell>
          <cell r="E1101">
            <v>172</v>
          </cell>
          <cell r="F1101">
            <v>152</v>
          </cell>
          <cell r="G1101">
            <v>148</v>
          </cell>
          <cell r="H1101">
            <v>144</v>
          </cell>
          <cell r="I1101">
            <v>213</v>
          </cell>
          <cell r="J1101">
            <v>185</v>
          </cell>
          <cell r="K1101">
            <v>198</v>
          </cell>
          <cell r="L1101">
            <v>187</v>
          </cell>
          <cell r="M1101">
            <v>155</v>
          </cell>
        </row>
        <row r="1102">
          <cell r="A1102">
            <v>5184760</v>
          </cell>
          <cell r="B1102">
            <v>5116473</v>
          </cell>
          <cell r="C1102">
            <v>4410</v>
          </cell>
          <cell r="D1102">
            <v>5309470</v>
          </cell>
          <cell r="E1102">
            <v>233</v>
          </cell>
          <cell r="F1102">
            <v>206</v>
          </cell>
          <cell r="G1102">
            <v>200</v>
          </cell>
          <cell r="H1102">
            <v>189</v>
          </cell>
          <cell r="I1102">
            <v>473</v>
          </cell>
          <cell r="J1102">
            <v>151</v>
          </cell>
          <cell r="K1102">
            <v>165</v>
          </cell>
          <cell r="L1102">
            <v>141</v>
          </cell>
          <cell r="M1102">
            <v>157</v>
          </cell>
        </row>
        <row r="1103">
          <cell r="A1103">
            <v>5184758</v>
          </cell>
          <cell r="B1103">
            <v>5116472</v>
          </cell>
          <cell r="C1103">
            <v>4410</v>
          </cell>
          <cell r="D1103">
            <v>2509541</v>
          </cell>
          <cell r="E1103">
            <v>42</v>
          </cell>
          <cell r="F1103">
            <v>40</v>
          </cell>
          <cell r="G1103">
            <v>58</v>
          </cell>
          <cell r="H1103">
            <v>61</v>
          </cell>
          <cell r="I1103">
            <v>50</v>
          </cell>
          <cell r="J1103">
            <v>71</v>
          </cell>
          <cell r="K1103">
            <v>76</v>
          </cell>
          <cell r="L1103">
            <v>65</v>
          </cell>
          <cell r="M1103">
            <v>57</v>
          </cell>
        </row>
        <row r="1104">
          <cell r="A1104">
            <v>5184736</v>
          </cell>
          <cell r="B1104">
            <v>5116461</v>
          </cell>
          <cell r="C1104">
            <v>4410</v>
          </cell>
          <cell r="D1104">
            <v>8702988</v>
          </cell>
          <cell r="E1104">
            <v>367</v>
          </cell>
          <cell r="F1104">
            <v>306</v>
          </cell>
          <cell r="G1104">
            <v>326</v>
          </cell>
          <cell r="H1104">
            <v>327</v>
          </cell>
          <cell r="I1104">
            <v>331</v>
          </cell>
          <cell r="J1104">
            <v>300</v>
          </cell>
          <cell r="K1104">
            <v>322</v>
          </cell>
          <cell r="L1104">
            <v>302</v>
          </cell>
          <cell r="M1104">
            <v>334</v>
          </cell>
        </row>
        <row r="1105">
          <cell r="A1105">
            <v>5184734</v>
          </cell>
          <cell r="B1105">
            <v>5116460</v>
          </cell>
          <cell r="C1105">
            <v>4410</v>
          </cell>
          <cell r="D1105">
            <v>3505766</v>
          </cell>
          <cell r="E1105">
            <v>476</v>
          </cell>
          <cell r="F1105">
            <v>356</v>
          </cell>
          <cell r="G1105">
            <v>235</v>
          </cell>
          <cell r="H1105">
            <v>351</v>
          </cell>
          <cell r="I1105">
            <v>414</v>
          </cell>
          <cell r="J1105">
            <v>411</v>
          </cell>
          <cell r="K1105">
            <v>422</v>
          </cell>
          <cell r="L1105">
            <v>424</v>
          </cell>
          <cell r="M1105">
            <v>407</v>
          </cell>
        </row>
        <row r="1106">
          <cell r="A1106">
            <v>5184732</v>
          </cell>
          <cell r="B1106">
            <v>5116459</v>
          </cell>
          <cell r="C1106">
            <v>4410</v>
          </cell>
          <cell r="D1106">
            <v>33001175</v>
          </cell>
          <cell r="E1106">
            <v>110</v>
          </cell>
          <cell r="F1106">
            <v>84</v>
          </cell>
          <cell r="G1106">
            <v>60</v>
          </cell>
          <cell r="H1106">
            <v>52</v>
          </cell>
          <cell r="I1106">
            <v>36</v>
          </cell>
          <cell r="J1106">
            <v>31</v>
          </cell>
          <cell r="K1106">
            <v>47</v>
          </cell>
          <cell r="L1106">
            <v>41</v>
          </cell>
          <cell r="M1106">
            <v>53</v>
          </cell>
        </row>
        <row r="1107">
          <cell r="A1107">
            <v>5184730</v>
          </cell>
          <cell r="B1107">
            <v>5116458</v>
          </cell>
          <cell r="C1107">
            <v>4410</v>
          </cell>
          <cell r="D1107">
            <v>31987896</v>
          </cell>
          <cell r="E1107">
            <v>90</v>
          </cell>
          <cell r="F1107">
            <v>126</v>
          </cell>
          <cell r="G1107">
            <v>133</v>
          </cell>
          <cell r="H1107">
            <v>137</v>
          </cell>
          <cell r="I1107">
            <v>149</v>
          </cell>
          <cell r="J1107">
            <v>133</v>
          </cell>
          <cell r="K1107">
            <v>77</v>
          </cell>
          <cell r="L1107">
            <v>77</v>
          </cell>
          <cell r="M1107">
            <v>78</v>
          </cell>
        </row>
        <row r="1108">
          <cell r="A1108">
            <v>6077518</v>
          </cell>
          <cell r="B1108">
            <v>5908054</v>
          </cell>
          <cell r="C1108">
            <v>4410</v>
          </cell>
          <cell r="D1108">
            <v>32997655</v>
          </cell>
          <cell r="M1108">
            <v>38</v>
          </cell>
        </row>
        <row r="1109">
          <cell r="A1109">
            <v>6042025</v>
          </cell>
          <cell r="B1109">
            <v>5899703</v>
          </cell>
          <cell r="C1109">
            <v>4410</v>
          </cell>
          <cell r="D1109">
            <v>31991407</v>
          </cell>
          <cell r="L1109">
            <v>141</v>
          </cell>
          <cell r="M1109">
            <v>176</v>
          </cell>
        </row>
        <row r="1110">
          <cell r="A1110">
            <v>6030163</v>
          </cell>
          <cell r="B1110">
            <v>5894848</v>
          </cell>
          <cell r="C1110">
            <v>4410</v>
          </cell>
          <cell r="D1110">
            <v>31987893</v>
          </cell>
          <cell r="J1110">
            <v>94</v>
          </cell>
          <cell r="K1110">
            <v>143</v>
          </cell>
          <cell r="L1110">
            <v>335</v>
          </cell>
          <cell r="M1110">
            <v>86</v>
          </cell>
        </row>
        <row r="1111">
          <cell r="A1111">
            <v>6030018</v>
          </cell>
          <cell r="B1111">
            <v>5894788</v>
          </cell>
          <cell r="C1111">
            <v>4410</v>
          </cell>
          <cell r="D1111">
            <v>31987827</v>
          </cell>
          <cell r="J1111">
            <v>59</v>
          </cell>
          <cell r="K1111">
            <v>100</v>
          </cell>
          <cell r="L1111">
            <v>79</v>
          </cell>
          <cell r="M1111">
            <v>91</v>
          </cell>
        </row>
        <row r="1112">
          <cell r="A1112">
            <v>6030013</v>
          </cell>
          <cell r="B1112">
            <v>5894786</v>
          </cell>
          <cell r="C1112">
            <v>4410</v>
          </cell>
          <cell r="D1112">
            <v>31981478</v>
          </cell>
          <cell r="J1112">
            <v>55</v>
          </cell>
          <cell r="K1112">
            <v>82</v>
          </cell>
          <cell r="L1112">
            <v>50</v>
          </cell>
          <cell r="M1112">
            <v>19</v>
          </cell>
        </row>
        <row r="1113">
          <cell r="A1113">
            <v>5972091</v>
          </cell>
          <cell r="B1113">
            <v>5880585</v>
          </cell>
          <cell r="C1113">
            <v>4410</v>
          </cell>
          <cell r="D1113">
            <v>10412412</v>
          </cell>
          <cell r="H1113">
            <v>48</v>
          </cell>
          <cell r="I1113">
            <v>69</v>
          </cell>
          <cell r="J1113">
            <v>70</v>
          </cell>
          <cell r="K1113">
            <v>86</v>
          </cell>
          <cell r="L1113">
            <v>70</v>
          </cell>
          <cell r="M1113">
            <v>83</v>
          </cell>
        </row>
        <row r="1114">
          <cell r="A1114">
            <v>5966009</v>
          </cell>
          <cell r="B1114">
            <v>5879985</v>
          </cell>
          <cell r="C1114">
            <v>4410</v>
          </cell>
          <cell r="D1114">
            <v>8904436</v>
          </cell>
          <cell r="H1114">
            <v>146</v>
          </cell>
          <cell r="I1114">
            <v>137</v>
          </cell>
          <cell r="J1114">
            <v>153</v>
          </cell>
          <cell r="K1114">
            <v>139</v>
          </cell>
          <cell r="L1114">
            <v>144</v>
          </cell>
          <cell r="M1114">
            <v>152</v>
          </cell>
        </row>
        <row r="1115">
          <cell r="A1115">
            <v>5184844</v>
          </cell>
          <cell r="B1115">
            <v>5116515</v>
          </cell>
          <cell r="C1115">
            <v>4410</v>
          </cell>
          <cell r="D1115">
            <v>6811636</v>
          </cell>
          <cell r="E1115">
            <v>284</v>
          </cell>
          <cell r="F1115">
            <v>235</v>
          </cell>
          <cell r="G1115">
            <v>159</v>
          </cell>
          <cell r="H1115">
            <v>144</v>
          </cell>
          <cell r="I1115">
            <v>149</v>
          </cell>
          <cell r="J1115">
            <v>141</v>
          </cell>
          <cell r="K1115">
            <v>162</v>
          </cell>
          <cell r="L1115">
            <v>166</v>
          </cell>
          <cell r="M1115">
            <v>155</v>
          </cell>
        </row>
        <row r="1116">
          <cell r="A1116">
            <v>5184842</v>
          </cell>
          <cell r="B1116">
            <v>5116514</v>
          </cell>
          <cell r="C1116">
            <v>4410</v>
          </cell>
          <cell r="D1116">
            <v>31116354</v>
          </cell>
          <cell r="E1116">
            <v>190</v>
          </cell>
          <cell r="F1116">
            <v>312</v>
          </cell>
          <cell r="G1116">
            <v>197</v>
          </cell>
          <cell r="H1116">
            <v>213</v>
          </cell>
          <cell r="I1116">
            <v>145</v>
          </cell>
          <cell r="J1116">
            <v>171</v>
          </cell>
          <cell r="K1116">
            <v>190</v>
          </cell>
          <cell r="L1116">
            <v>180</v>
          </cell>
          <cell r="M1116">
            <v>206</v>
          </cell>
        </row>
        <row r="1117">
          <cell r="A1117">
            <v>5184840</v>
          </cell>
          <cell r="B1117">
            <v>5116513</v>
          </cell>
          <cell r="C1117">
            <v>4410</v>
          </cell>
          <cell r="D1117">
            <v>6803673</v>
          </cell>
          <cell r="E1117">
            <v>213</v>
          </cell>
          <cell r="F1117">
            <v>179</v>
          </cell>
          <cell r="G1117">
            <v>210</v>
          </cell>
          <cell r="H1117">
            <v>204</v>
          </cell>
          <cell r="I1117">
            <v>191</v>
          </cell>
          <cell r="J1117">
            <v>202</v>
          </cell>
          <cell r="K1117">
            <v>213</v>
          </cell>
          <cell r="L1117">
            <v>212</v>
          </cell>
          <cell r="M1117">
            <v>233</v>
          </cell>
        </row>
        <row r="1118">
          <cell r="A1118">
            <v>5184838</v>
          </cell>
          <cell r="B1118">
            <v>5116512</v>
          </cell>
          <cell r="C1118">
            <v>4410</v>
          </cell>
          <cell r="D1118">
            <v>1618088</v>
          </cell>
          <cell r="E1118">
            <v>115</v>
          </cell>
          <cell r="F1118">
            <v>110</v>
          </cell>
          <cell r="G1118">
            <v>98</v>
          </cell>
          <cell r="H1118">
            <v>108</v>
          </cell>
          <cell r="I1118">
            <v>101</v>
          </cell>
          <cell r="J1118">
            <v>109</v>
          </cell>
          <cell r="K1118">
            <v>103</v>
          </cell>
          <cell r="L1118">
            <v>104</v>
          </cell>
          <cell r="M1118">
            <v>103</v>
          </cell>
        </row>
        <row r="1119">
          <cell r="A1119">
            <v>5184830</v>
          </cell>
          <cell r="B1119">
            <v>5116508</v>
          </cell>
          <cell r="C1119">
            <v>4410</v>
          </cell>
          <cell r="D1119">
            <v>1616835</v>
          </cell>
          <cell r="E1119">
            <v>222</v>
          </cell>
          <cell r="F1119">
            <v>188</v>
          </cell>
          <cell r="G1119">
            <v>187</v>
          </cell>
          <cell r="H1119">
            <v>186</v>
          </cell>
          <cell r="I1119">
            <v>230</v>
          </cell>
          <cell r="J1119">
            <v>210</v>
          </cell>
          <cell r="K1119">
            <v>208</v>
          </cell>
          <cell r="L1119">
            <v>197</v>
          </cell>
          <cell r="M1119">
            <v>26</v>
          </cell>
        </row>
        <row r="1120">
          <cell r="A1120">
            <v>5184826</v>
          </cell>
          <cell r="B1120">
            <v>5116506</v>
          </cell>
          <cell r="C1120">
            <v>4410</v>
          </cell>
          <cell r="D1120">
            <v>31981474</v>
          </cell>
          <cell r="E1120">
            <v>172</v>
          </cell>
          <cell r="F1120">
            <v>152</v>
          </cell>
          <cell r="G1120">
            <v>148</v>
          </cell>
          <cell r="H1120">
            <v>144</v>
          </cell>
          <cell r="I1120">
            <v>213</v>
          </cell>
          <cell r="J1120">
            <v>117</v>
          </cell>
          <cell r="K1120">
            <v>109</v>
          </cell>
          <cell r="L1120">
            <v>109</v>
          </cell>
          <cell r="M1120">
            <v>103</v>
          </cell>
        </row>
        <row r="1121">
          <cell r="A1121">
            <v>5184824</v>
          </cell>
          <cell r="B1121">
            <v>5116505</v>
          </cell>
          <cell r="C1121">
            <v>4410</v>
          </cell>
          <cell r="D1121">
            <v>7686181</v>
          </cell>
          <cell r="E1121">
            <v>276</v>
          </cell>
          <cell r="F1121">
            <v>242</v>
          </cell>
          <cell r="G1121">
            <v>507</v>
          </cell>
          <cell r="H1121">
            <v>236</v>
          </cell>
          <cell r="I1121">
            <v>229</v>
          </cell>
          <cell r="J1121">
            <v>215</v>
          </cell>
          <cell r="K1121">
            <v>213</v>
          </cell>
          <cell r="L1121">
            <v>199</v>
          </cell>
          <cell r="M1121">
            <v>207</v>
          </cell>
        </row>
        <row r="1122">
          <cell r="A1122">
            <v>5184822</v>
          </cell>
          <cell r="B1122">
            <v>5116504</v>
          </cell>
          <cell r="C1122">
            <v>4410</v>
          </cell>
          <cell r="D1122">
            <v>1529858</v>
          </cell>
          <cell r="E1122">
            <v>69</v>
          </cell>
          <cell r="F1122">
            <v>85</v>
          </cell>
          <cell r="G1122">
            <v>113</v>
          </cell>
          <cell r="H1122">
            <v>135</v>
          </cell>
          <cell r="I1122">
            <v>89</v>
          </cell>
          <cell r="J1122">
            <v>101</v>
          </cell>
          <cell r="K1122">
            <v>109</v>
          </cell>
          <cell r="L1122">
            <v>97</v>
          </cell>
          <cell r="M1122">
            <v>114</v>
          </cell>
        </row>
        <row r="1123">
          <cell r="A1123">
            <v>5184820</v>
          </cell>
          <cell r="B1123">
            <v>5116503</v>
          </cell>
          <cell r="C1123">
            <v>4410</v>
          </cell>
          <cell r="D1123">
            <v>3360163</v>
          </cell>
          <cell r="E1123">
            <v>162</v>
          </cell>
          <cell r="F1123">
            <v>129</v>
          </cell>
          <cell r="G1123">
            <v>98</v>
          </cell>
          <cell r="H1123">
            <v>114</v>
          </cell>
          <cell r="I1123">
            <v>169</v>
          </cell>
          <cell r="J1123">
            <v>229</v>
          </cell>
          <cell r="K1123">
            <v>235</v>
          </cell>
          <cell r="L1123">
            <v>200</v>
          </cell>
          <cell r="M1123">
            <v>217</v>
          </cell>
        </row>
        <row r="1124">
          <cell r="A1124">
            <v>5184818</v>
          </cell>
          <cell r="B1124">
            <v>5116502</v>
          </cell>
          <cell r="C1124">
            <v>4410</v>
          </cell>
          <cell r="D1124">
            <v>3377365</v>
          </cell>
          <cell r="E1124">
            <v>117</v>
          </cell>
          <cell r="F1124">
            <v>120</v>
          </cell>
          <cell r="G1124">
            <v>602</v>
          </cell>
          <cell r="H1124">
            <v>154</v>
          </cell>
          <cell r="I1124">
            <v>144</v>
          </cell>
          <cell r="J1124">
            <v>170</v>
          </cell>
          <cell r="K1124">
            <v>230</v>
          </cell>
          <cell r="L1124">
            <v>192</v>
          </cell>
          <cell r="M1124">
            <v>232</v>
          </cell>
        </row>
        <row r="1125">
          <cell r="A1125">
            <v>5184816</v>
          </cell>
          <cell r="B1125">
            <v>5116501</v>
          </cell>
          <cell r="C1125">
            <v>4410</v>
          </cell>
          <cell r="D1125">
            <v>4748060</v>
          </cell>
          <cell r="E1125">
            <v>213</v>
          </cell>
          <cell r="F1125">
            <v>177</v>
          </cell>
          <cell r="G1125">
            <v>198</v>
          </cell>
          <cell r="H1125">
            <v>487</v>
          </cell>
          <cell r="I1125">
            <v>227</v>
          </cell>
          <cell r="J1125">
            <v>83</v>
          </cell>
          <cell r="K1125">
            <v>320</v>
          </cell>
          <cell r="L1125">
            <v>383</v>
          </cell>
          <cell r="M1125">
            <v>263</v>
          </cell>
        </row>
        <row r="1126">
          <cell r="A1126">
            <v>5184814</v>
          </cell>
          <cell r="B1126">
            <v>5116500</v>
          </cell>
          <cell r="C1126">
            <v>4410</v>
          </cell>
          <cell r="D1126">
            <v>31981476</v>
          </cell>
          <cell r="E1126">
            <v>324</v>
          </cell>
          <cell r="F1126">
            <v>248</v>
          </cell>
          <cell r="G1126">
            <v>182</v>
          </cell>
          <cell r="H1126">
            <v>246</v>
          </cell>
          <cell r="I1126">
            <v>218</v>
          </cell>
          <cell r="J1126">
            <v>194</v>
          </cell>
          <cell r="K1126">
            <v>212</v>
          </cell>
          <cell r="L1126">
            <v>224</v>
          </cell>
          <cell r="M1126">
            <v>283</v>
          </cell>
        </row>
        <row r="1127">
          <cell r="A1127">
            <v>5184802</v>
          </cell>
          <cell r="B1127">
            <v>5116494</v>
          </cell>
          <cell r="C1127">
            <v>4410</v>
          </cell>
          <cell r="D1127">
            <v>438640</v>
          </cell>
          <cell r="E1127">
            <v>172</v>
          </cell>
          <cell r="F1127">
            <v>304</v>
          </cell>
          <cell r="G1127">
            <v>137</v>
          </cell>
          <cell r="H1127">
            <v>112</v>
          </cell>
          <cell r="I1127">
            <v>127</v>
          </cell>
          <cell r="J1127">
            <v>90</v>
          </cell>
          <cell r="K1127">
            <v>131</v>
          </cell>
          <cell r="L1127">
            <v>119</v>
          </cell>
          <cell r="M1127">
            <v>127</v>
          </cell>
        </row>
        <row r="1128">
          <cell r="A1128">
            <v>5184800</v>
          </cell>
          <cell r="B1128">
            <v>5116493</v>
          </cell>
          <cell r="C1128">
            <v>4410</v>
          </cell>
          <cell r="D1128">
            <v>7729410</v>
          </cell>
          <cell r="E1128">
            <v>159</v>
          </cell>
          <cell r="F1128">
            <v>332</v>
          </cell>
          <cell r="G1128">
            <v>151</v>
          </cell>
          <cell r="H1128">
            <v>259</v>
          </cell>
          <cell r="I1128">
            <v>175</v>
          </cell>
          <cell r="J1128">
            <v>233</v>
          </cell>
          <cell r="K1128">
            <v>306</v>
          </cell>
          <cell r="L1128">
            <v>179</v>
          </cell>
          <cell r="M1128">
            <v>221</v>
          </cell>
        </row>
        <row r="1129">
          <cell r="A1129">
            <v>5184798</v>
          </cell>
          <cell r="B1129">
            <v>5116492</v>
          </cell>
          <cell r="C1129">
            <v>4410</v>
          </cell>
          <cell r="D1129">
            <v>3352177</v>
          </cell>
          <cell r="E1129">
            <v>423</v>
          </cell>
          <cell r="F1129">
            <v>78</v>
          </cell>
          <cell r="G1129">
            <v>187</v>
          </cell>
          <cell r="H1129">
            <v>167</v>
          </cell>
          <cell r="I1129">
            <v>173</v>
          </cell>
          <cell r="J1129">
            <v>132</v>
          </cell>
          <cell r="K1129">
            <v>164</v>
          </cell>
          <cell r="L1129">
            <v>140</v>
          </cell>
          <cell r="M1129">
            <v>219</v>
          </cell>
        </row>
        <row r="1130">
          <cell r="A1130">
            <v>5184796</v>
          </cell>
          <cell r="B1130">
            <v>5116491</v>
          </cell>
          <cell r="C1130">
            <v>4410</v>
          </cell>
          <cell r="D1130">
            <v>443777</v>
          </cell>
          <cell r="E1130">
            <v>165</v>
          </cell>
          <cell r="F1130">
            <v>120</v>
          </cell>
          <cell r="G1130">
            <v>124</v>
          </cell>
          <cell r="H1130">
            <v>109</v>
          </cell>
          <cell r="I1130">
            <v>178</v>
          </cell>
          <cell r="J1130">
            <v>175</v>
          </cell>
          <cell r="K1130">
            <v>203</v>
          </cell>
          <cell r="L1130">
            <v>197</v>
          </cell>
          <cell r="M1130">
            <v>214</v>
          </cell>
        </row>
        <row r="1131">
          <cell r="A1131">
            <v>5184754</v>
          </cell>
          <cell r="B1131">
            <v>5116470</v>
          </cell>
          <cell r="C1131">
            <v>4410</v>
          </cell>
          <cell r="D1131">
            <v>1837447</v>
          </cell>
          <cell r="E1131">
            <v>57</v>
          </cell>
          <cell r="F1131">
            <v>41</v>
          </cell>
          <cell r="G1131">
            <v>49</v>
          </cell>
          <cell r="H1131">
            <v>40</v>
          </cell>
          <cell r="I1131">
            <v>50</v>
          </cell>
          <cell r="J1131">
            <v>122</v>
          </cell>
          <cell r="K1131">
            <v>118</v>
          </cell>
          <cell r="L1131">
            <v>86</v>
          </cell>
          <cell r="M1131">
            <v>75</v>
          </cell>
        </row>
        <row r="1132">
          <cell r="A1132">
            <v>5184752</v>
          </cell>
          <cell r="B1132">
            <v>5116469</v>
          </cell>
          <cell r="C1132">
            <v>4410</v>
          </cell>
          <cell r="D1132">
            <v>1529859</v>
          </cell>
          <cell r="E1132">
            <v>178</v>
          </cell>
          <cell r="F1132">
            <v>177</v>
          </cell>
          <cell r="G1132">
            <v>175</v>
          </cell>
          <cell r="H1132">
            <v>106</v>
          </cell>
          <cell r="I1132">
            <v>164</v>
          </cell>
          <cell r="J1132">
            <v>173</v>
          </cell>
          <cell r="K1132">
            <v>157</v>
          </cell>
          <cell r="L1132">
            <v>136</v>
          </cell>
          <cell r="M1132">
            <v>13</v>
          </cell>
        </row>
        <row r="1133">
          <cell r="A1133">
            <v>5184750</v>
          </cell>
          <cell r="B1133">
            <v>5116468</v>
          </cell>
          <cell r="C1133">
            <v>4410</v>
          </cell>
          <cell r="D1133">
            <v>7296045</v>
          </cell>
          <cell r="E1133">
            <v>181</v>
          </cell>
          <cell r="F1133">
            <v>162</v>
          </cell>
          <cell r="G1133">
            <v>161</v>
          </cell>
          <cell r="H1133">
            <v>149</v>
          </cell>
          <cell r="I1133">
            <v>168</v>
          </cell>
          <cell r="J1133">
            <v>144</v>
          </cell>
          <cell r="K1133">
            <v>159</v>
          </cell>
          <cell r="L1133">
            <v>154</v>
          </cell>
          <cell r="M1133">
            <v>159</v>
          </cell>
        </row>
        <row r="1134">
          <cell r="A1134">
            <v>5184748</v>
          </cell>
          <cell r="B1134">
            <v>5116467</v>
          </cell>
          <cell r="C1134">
            <v>4410</v>
          </cell>
          <cell r="D1134">
            <v>18492597</v>
          </cell>
          <cell r="E1134">
            <v>257</v>
          </cell>
          <cell r="F1134">
            <v>209</v>
          </cell>
          <cell r="G1134">
            <v>266</v>
          </cell>
          <cell r="H1134">
            <v>211</v>
          </cell>
          <cell r="I1134">
            <v>212</v>
          </cell>
          <cell r="J1134">
            <v>186</v>
          </cell>
          <cell r="K1134">
            <v>187</v>
          </cell>
          <cell r="L1134">
            <v>222</v>
          </cell>
          <cell r="M1134">
            <v>236</v>
          </cell>
        </row>
        <row r="1135">
          <cell r="A1135">
            <v>5184746</v>
          </cell>
          <cell r="B1135">
            <v>5116466</v>
          </cell>
          <cell r="C1135">
            <v>4410</v>
          </cell>
          <cell r="D1135">
            <v>10505202</v>
          </cell>
          <cell r="E1135">
            <v>129</v>
          </cell>
          <cell r="F1135">
            <v>117</v>
          </cell>
          <cell r="G1135">
            <v>123</v>
          </cell>
          <cell r="H1135">
            <v>110</v>
          </cell>
          <cell r="I1135">
            <v>121</v>
          </cell>
          <cell r="J1135">
            <v>109</v>
          </cell>
          <cell r="K1135">
            <v>114</v>
          </cell>
          <cell r="L1135">
            <v>103</v>
          </cell>
          <cell r="M1135">
            <v>83</v>
          </cell>
        </row>
        <row r="1136">
          <cell r="A1136">
            <v>5184744</v>
          </cell>
          <cell r="B1136">
            <v>5116465</v>
          </cell>
          <cell r="C1136">
            <v>4410</v>
          </cell>
          <cell r="D1136">
            <v>357094</v>
          </cell>
          <cell r="E1136">
            <v>233</v>
          </cell>
          <cell r="F1136">
            <v>206</v>
          </cell>
          <cell r="G1136">
            <v>200</v>
          </cell>
          <cell r="H1136">
            <v>189</v>
          </cell>
          <cell r="I1136">
            <v>273</v>
          </cell>
          <cell r="J1136">
            <v>126</v>
          </cell>
          <cell r="K1136">
            <v>98</v>
          </cell>
          <cell r="L1136">
            <v>114</v>
          </cell>
          <cell r="M1136">
            <v>113</v>
          </cell>
        </row>
        <row r="1137">
          <cell r="A1137">
            <v>5184740</v>
          </cell>
          <cell r="B1137">
            <v>5116463</v>
          </cell>
          <cell r="C1137">
            <v>4410</v>
          </cell>
          <cell r="D1137">
            <v>31981475</v>
          </cell>
          <cell r="E1137">
            <v>184</v>
          </cell>
          <cell r="F1137">
            <v>176</v>
          </cell>
          <cell r="G1137">
            <v>188</v>
          </cell>
          <cell r="H1137">
            <v>194</v>
          </cell>
          <cell r="I1137">
            <v>199</v>
          </cell>
          <cell r="J1137">
            <v>209</v>
          </cell>
          <cell r="K1137">
            <v>229</v>
          </cell>
          <cell r="L1137">
            <v>213</v>
          </cell>
          <cell r="M1137">
            <v>227</v>
          </cell>
        </row>
        <row r="1138">
          <cell r="A1138">
            <v>5184738</v>
          </cell>
          <cell r="B1138">
            <v>5116462</v>
          </cell>
          <cell r="C1138">
            <v>4410</v>
          </cell>
          <cell r="D1138">
            <v>1792863</v>
          </cell>
          <cell r="E1138">
            <v>95</v>
          </cell>
          <cell r="F1138">
            <v>101</v>
          </cell>
          <cell r="G1138">
            <v>75</v>
          </cell>
          <cell r="H1138">
            <v>88</v>
          </cell>
          <cell r="I1138">
            <v>66</v>
          </cell>
          <cell r="J1138">
            <v>80</v>
          </cell>
          <cell r="K1138">
            <v>100</v>
          </cell>
          <cell r="L1138">
            <v>117</v>
          </cell>
          <cell r="M1138">
            <v>145</v>
          </cell>
        </row>
        <row r="1139">
          <cell r="A1139">
            <v>5184728</v>
          </cell>
          <cell r="B1139">
            <v>5116457</v>
          </cell>
          <cell r="C1139">
            <v>4410</v>
          </cell>
          <cell r="D1139">
            <v>7128933</v>
          </cell>
          <cell r="E1139">
            <v>313</v>
          </cell>
          <cell r="F1139">
            <v>272</v>
          </cell>
          <cell r="G1139">
            <v>265</v>
          </cell>
          <cell r="H1139">
            <v>243</v>
          </cell>
          <cell r="I1139">
            <v>243</v>
          </cell>
          <cell r="J1139">
            <v>232</v>
          </cell>
          <cell r="K1139">
            <v>246</v>
          </cell>
          <cell r="L1139">
            <v>251</v>
          </cell>
          <cell r="M1139">
            <v>370</v>
          </cell>
        </row>
        <row r="1140">
          <cell r="A1140">
            <v>5184726</v>
          </cell>
          <cell r="B1140">
            <v>5116456</v>
          </cell>
          <cell r="C1140">
            <v>4410</v>
          </cell>
          <cell r="D1140">
            <v>353515</v>
          </cell>
          <cell r="E1140">
            <v>77</v>
          </cell>
          <cell r="F1140">
            <v>65</v>
          </cell>
          <cell r="G1140">
            <v>74</v>
          </cell>
          <cell r="H1140">
            <v>69</v>
          </cell>
          <cell r="I1140">
            <v>68</v>
          </cell>
          <cell r="J1140">
            <v>62</v>
          </cell>
          <cell r="K1140">
            <v>75</v>
          </cell>
          <cell r="L1140">
            <v>64</v>
          </cell>
          <cell r="M1140">
            <v>73</v>
          </cell>
        </row>
        <row r="1141">
          <cell r="A1141">
            <v>5184724</v>
          </cell>
          <cell r="B1141">
            <v>5116455</v>
          </cell>
          <cell r="C1141">
            <v>4410</v>
          </cell>
          <cell r="D1141">
            <v>7314300</v>
          </cell>
          <cell r="E1141">
            <v>28</v>
          </cell>
          <cell r="F1141">
            <v>107</v>
          </cell>
          <cell r="G1141">
            <v>178</v>
          </cell>
          <cell r="H1141">
            <v>182</v>
          </cell>
          <cell r="I1141">
            <v>130</v>
          </cell>
          <cell r="J1141">
            <v>127</v>
          </cell>
          <cell r="K1141">
            <v>149</v>
          </cell>
          <cell r="L1141">
            <v>69</v>
          </cell>
          <cell r="M1141">
            <v>0</v>
          </cell>
        </row>
        <row r="1142">
          <cell r="A1142">
            <v>5184722</v>
          </cell>
          <cell r="B1142">
            <v>5116454</v>
          </cell>
          <cell r="C1142">
            <v>4410</v>
          </cell>
          <cell r="D1142">
            <v>7104608</v>
          </cell>
          <cell r="E1142">
            <v>268</v>
          </cell>
          <cell r="F1142">
            <v>239</v>
          </cell>
          <cell r="G1142">
            <v>230</v>
          </cell>
          <cell r="H1142">
            <v>220</v>
          </cell>
          <cell r="I1142">
            <v>232</v>
          </cell>
          <cell r="J1142">
            <v>208</v>
          </cell>
          <cell r="K1142">
            <v>218</v>
          </cell>
          <cell r="L1142">
            <v>236</v>
          </cell>
          <cell r="M1142">
            <v>250</v>
          </cell>
        </row>
        <row r="1143">
          <cell r="A1143">
            <v>5184720</v>
          </cell>
          <cell r="B1143">
            <v>5116453</v>
          </cell>
          <cell r="C1143">
            <v>4410</v>
          </cell>
          <cell r="D1143">
            <v>415692</v>
          </cell>
          <cell r="E1143">
            <v>103</v>
          </cell>
          <cell r="F1143">
            <v>69</v>
          </cell>
          <cell r="G1143">
            <v>97</v>
          </cell>
          <cell r="H1143">
            <v>85</v>
          </cell>
          <cell r="I1143">
            <v>80</v>
          </cell>
          <cell r="J1143">
            <v>101</v>
          </cell>
          <cell r="K1143">
            <v>98</v>
          </cell>
          <cell r="L1143">
            <v>94</v>
          </cell>
          <cell r="M1143">
            <v>115</v>
          </cell>
        </row>
        <row r="1144">
          <cell r="A1144">
            <v>5184718</v>
          </cell>
          <cell r="B1144">
            <v>5116452</v>
          </cell>
          <cell r="C1144">
            <v>4410</v>
          </cell>
          <cell r="D1144">
            <v>31987901</v>
          </cell>
          <cell r="E1144">
            <v>119</v>
          </cell>
          <cell r="F1144">
            <v>118</v>
          </cell>
          <cell r="G1144">
            <v>12</v>
          </cell>
          <cell r="H1144">
            <v>88</v>
          </cell>
          <cell r="I1144">
            <v>222</v>
          </cell>
          <cell r="J1144">
            <v>201</v>
          </cell>
          <cell r="K1144">
            <v>211</v>
          </cell>
          <cell r="L1144">
            <v>200</v>
          </cell>
          <cell r="M1144">
            <v>209</v>
          </cell>
        </row>
        <row r="1145">
          <cell r="A1145">
            <v>5184716</v>
          </cell>
          <cell r="B1145">
            <v>5116451</v>
          </cell>
          <cell r="C1145">
            <v>4410</v>
          </cell>
          <cell r="D1145">
            <v>16008499</v>
          </cell>
          <cell r="E1145">
            <v>254</v>
          </cell>
          <cell r="F1145">
            <v>161</v>
          </cell>
          <cell r="G1145">
            <v>152</v>
          </cell>
          <cell r="H1145">
            <v>140</v>
          </cell>
          <cell r="I1145">
            <v>131</v>
          </cell>
          <cell r="J1145">
            <v>133</v>
          </cell>
          <cell r="K1145">
            <v>159</v>
          </cell>
          <cell r="L1145">
            <v>171</v>
          </cell>
          <cell r="M1145">
            <v>176</v>
          </cell>
        </row>
        <row r="1146">
          <cell r="A1146">
            <v>5184710</v>
          </cell>
          <cell r="B1146">
            <v>5116448</v>
          </cell>
          <cell r="C1146">
            <v>4410</v>
          </cell>
          <cell r="D1146">
            <v>6311860</v>
          </cell>
          <cell r="E1146">
            <v>190</v>
          </cell>
          <cell r="F1146">
            <v>149</v>
          </cell>
          <cell r="G1146">
            <v>210</v>
          </cell>
          <cell r="H1146">
            <v>275</v>
          </cell>
          <cell r="I1146">
            <v>207</v>
          </cell>
          <cell r="J1146">
            <v>219</v>
          </cell>
          <cell r="K1146">
            <v>295</v>
          </cell>
          <cell r="L1146">
            <v>288</v>
          </cell>
          <cell r="M1146">
            <v>325</v>
          </cell>
        </row>
        <row r="1147">
          <cell r="A1147">
            <v>5184690</v>
          </cell>
          <cell r="B1147">
            <v>5116438</v>
          </cell>
          <cell r="C1147">
            <v>4410</v>
          </cell>
          <cell r="D1147">
            <v>7685463</v>
          </cell>
          <cell r="E1147">
            <v>112</v>
          </cell>
          <cell r="F1147">
            <v>94</v>
          </cell>
          <cell r="G1147">
            <v>80</v>
          </cell>
          <cell r="H1147">
            <v>91</v>
          </cell>
          <cell r="I1147">
            <v>72</v>
          </cell>
          <cell r="J1147">
            <v>90</v>
          </cell>
          <cell r="K1147">
            <v>80</v>
          </cell>
          <cell r="L1147">
            <v>99</v>
          </cell>
          <cell r="M1147">
            <v>108</v>
          </cell>
        </row>
        <row r="1148">
          <cell r="A1148">
            <v>5184668</v>
          </cell>
          <cell r="B1148">
            <v>5116427</v>
          </cell>
          <cell r="C1148">
            <v>4410</v>
          </cell>
          <cell r="D1148">
            <v>3668131</v>
          </cell>
          <cell r="E1148">
            <v>268</v>
          </cell>
          <cell r="F1148">
            <v>206</v>
          </cell>
          <cell r="G1148">
            <v>402</v>
          </cell>
          <cell r="H1148">
            <v>175</v>
          </cell>
          <cell r="I1148">
            <v>173</v>
          </cell>
          <cell r="J1148">
            <v>165</v>
          </cell>
          <cell r="K1148">
            <v>201</v>
          </cell>
          <cell r="L1148">
            <v>171</v>
          </cell>
          <cell r="M1148">
            <v>174</v>
          </cell>
        </row>
        <row r="1149">
          <cell r="A1149">
            <v>5184646</v>
          </cell>
          <cell r="B1149">
            <v>5116416</v>
          </cell>
          <cell r="C1149">
            <v>4410</v>
          </cell>
          <cell r="D1149">
            <v>31987904</v>
          </cell>
          <cell r="E1149">
            <v>211</v>
          </cell>
          <cell r="F1149">
            <v>188</v>
          </cell>
          <cell r="G1149">
            <v>181</v>
          </cell>
          <cell r="H1149">
            <v>161</v>
          </cell>
          <cell r="I1149">
            <v>210</v>
          </cell>
          <cell r="J1149">
            <v>106</v>
          </cell>
          <cell r="K1149">
            <v>117</v>
          </cell>
          <cell r="L1149">
            <v>119</v>
          </cell>
          <cell r="M1149">
            <v>173</v>
          </cell>
        </row>
      </sheetData>
    </sheetDataSet>
  </externalBook>
</externalLink>
</file>

<file path=xl/externalLinks/externalLink6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sheetData sheetId="1"/>
      <sheetData sheetId="2"/>
      <sheetData sheetId="3"/>
      <sheetData sheetId="4"/>
      <sheetData sheetId="5">
        <row r="1">
          <cell r="X1" t="str">
            <v>Marzo</v>
          </cell>
        </row>
        <row r="2">
          <cell r="X2" t="str">
            <v>Junio</v>
          </cell>
        </row>
        <row r="3">
          <cell r="X3" t="str">
            <v>Septiembre</v>
          </cell>
        </row>
        <row r="4">
          <cell r="X4" t="str">
            <v>Diciembre</v>
          </cell>
        </row>
      </sheetData>
      <sheetData sheetId="6"/>
      <sheetData sheetId="7"/>
      <sheetData sheetId="8"/>
      <sheetData sheetId="9"/>
    </sheetDataSet>
  </externalBook>
</externalLink>
</file>

<file path=xl/externalLinks/externalLink6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GENERAL"/>
      <sheetName val="PORTADA"/>
      <sheetName val="INDICE"/>
      <sheetName val="ManoObra"/>
      <sheetName val="Equipo"/>
      <sheetName val="materiales"/>
      <sheetName val="Distanc"/>
      <sheetName val="MODELO BASICO"/>
      <sheetName val="ELABORACION CCTO CLASE A"/>
      <sheetName val="ELABORACION CCTO CLASE B"/>
      <sheetName val="ELABORACION CCTO CLASE C"/>
      <sheetName val="ELABORACION CCTO CLASE D"/>
      <sheetName val="ELABORACION CCTO CLASE E"/>
      <sheetName val="ELABORACION CCTO CLASE F"/>
      <sheetName val="ELABORACION CCTO CLASE G"/>
      <sheetName val="ELABORACION CCTO CLASE D TREMI"/>
      <sheetName val="MORTERO 1-3"/>
      <sheetName val="MORTERO 1-4"/>
      <sheetName val="Mod_Item"/>
      <sheetName val="200.1"/>
      <sheetName val="200.2"/>
      <sheetName val="201.1"/>
      <sheetName val="201.2"/>
      <sheetName val="201.3"/>
      <sheetName val="201.4"/>
      <sheetName val="201.5"/>
      <sheetName val="201.6"/>
      <sheetName val="201.7"/>
      <sheetName val="201.8"/>
      <sheetName val="201.8P"/>
      <sheetName val="201.9"/>
      <sheetName val="201.10"/>
      <sheetName val="201.12"/>
      <sheetName val="201.11"/>
      <sheetName val="201.13"/>
      <sheetName val="201.14"/>
      <sheetName val="201.15"/>
      <sheetName val="201.16"/>
      <sheetName val="201.17"/>
      <sheetName val="201.18"/>
      <sheetName val="201.19"/>
      <sheetName val="201.20"/>
      <sheetName val="201.21"/>
      <sheetName val="201.22"/>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sheetName val="441.2"/>
      <sheetName val="441.3"/>
      <sheetName val="441.4"/>
      <sheetName val="450.1"/>
      <sheetName val="450.2"/>
      <sheetName val="450.3"/>
      <sheetName val="450.4"/>
      <sheetName val="450.5"/>
      <sheetName val="450.6"/>
      <sheetName val="450.7"/>
      <sheetName val="450.8"/>
      <sheetName val="450.9"/>
      <sheetName val="451.1"/>
      <sheetName val="451.2"/>
      <sheetName val="451.3"/>
      <sheetName val="451.4"/>
      <sheetName val="452.1"/>
      <sheetName val="452.2"/>
      <sheetName val="452.3"/>
      <sheetName val="452.4"/>
      <sheetName val="453.1"/>
      <sheetName val="460.1"/>
      <sheetName val="461.1"/>
      <sheetName val="461.2"/>
      <sheetName val="462.1"/>
      <sheetName val="462.2"/>
      <sheetName val="464.1"/>
      <sheetName val="464.2"/>
      <sheetName val="464.3"/>
      <sheetName val="464.4"/>
      <sheetName val="465.1"/>
      <sheetName val="466.1"/>
      <sheetName val="466.2"/>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7"/>
      <sheetName val="632.1"/>
      <sheetName val="640.1"/>
      <sheetName val="640.2"/>
      <sheetName val="641.1"/>
      <sheetName val="641.2"/>
      <sheetName val="642.1"/>
      <sheetName val="642.2"/>
      <sheetName val="650.1"/>
      <sheetName val="650.2"/>
      <sheetName val="650.3"/>
      <sheetName val="650.4"/>
      <sheetName val="660.1"/>
      <sheetName val="660.2"/>
      <sheetName val="660.3"/>
      <sheetName val="661.1"/>
      <sheetName val="662.1"/>
      <sheetName val="662.2"/>
      <sheetName val="670.1"/>
      <sheetName val="670.2"/>
      <sheetName val="671.1"/>
      <sheetName val="671.2"/>
      <sheetName val="672.1"/>
      <sheetName val="673.1"/>
      <sheetName val="673.2"/>
      <sheetName val="673.3"/>
      <sheetName val="674.1"/>
      <sheetName val="674.2"/>
      <sheetName val="680.1"/>
      <sheetName val="680.2"/>
      <sheetName val="680.3"/>
      <sheetName val="681.1"/>
      <sheetName val="682.1"/>
      <sheetName val="690.1"/>
      <sheetName val="700.1"/>
      <sheetName val="700.2"/>
      <sheetName val="700.3"/>
      <sheetName val="700.4"/>
      <sheetName val="701.1"/>
      <sheetName val="710.1"/>
      <sheetName val="710.2"/>
      <sheetName val="720.1"/>
      <sheetName val="730.1"/>
      <sheetName val="730.2"/>
      <sheetName val="730.3"/>
      <sheetName val="731.1"/>
      <sheetName val="740.1"/>
      <sheetName val="741.1"/>
      <sheetName val="800.1"/>
      <sheetName val="800.2"/>
      <sheetName val="800.3"/>
      <sheetName val="800.4"/>
      <sheetName val="801.1"/>
      <sheetName val="801.2"/>
      <sheetName val="801.3"/>
      <sheetName val="801.4"/>
      <sheetName val="801.5"/>
      <sheetName val="801.6"/>
      <sheetName val="801.7"/>
      <sheetName val="810.1"/>
      <sheetName val="810.2"/>
      <sheetName val="810.3"/>
      <sheetName val="811.1"/>
      <sheetName val="812.1"/>
      <sheetName val="3.P"/>
      <sheetName val="900.1"/>
      <sheetName val="900.2"/>
      <sheetName val="900.3"/>
    </sheetNames>
    <sheetDataSet>
      <sheetData sheetId="0"/>
      <sheetData sheetId="1"/>
      <sheetData sheetId="2"/>
      <sheetData sheetId="3"/>
      <sheetData sheetId="4"/>
      <sheetData sheetId="5"/>
      <sheetData sheetId="6">
        <row r="6">
          <cell r="B6" t="str">
            <v>Acarreo de material sobrante de Obra M3-Km</v>
          </cell>
          <cell r="C6" t="str">
            <v>M3-KM</v>
          </cell>
          <cell r="D6">
            <v>1</v>
          </cell>
          <cell r="E6">
            <v>1400</v>
          </cell>
        </row>
        <row r="7">
          <cell r="B7" t="str">
            <v>Bases sub bases afirmados M3-Km</v>
          </cell>
          <cell r="C7" t="str">
            <v>M3-KM</v>
          </cell>
          <cell r="D7">
            <v>1</v>
          </cell>
          <cell r="E7">
            <v>1000</v>
          </cell>
        </row>
        <row r="8">
          <cell r="B8" t="str">
            <v>Concretos M3-Km</v>
          </cell>
          <cell r="C8" t="str">
            <v>M3-KM</v>
          </cell>
          <cell r="D8">
            <v>1</v>
          </cell>
          <cell r="E8">
            <v>1000</v>
          </cell>
        </row>
        <row r="9">
          <cell r="B9" t="str">
            <v>Estructura metalica KG-KM</v>
          </cell>
          <cell r="C9" t="str">
            <v>KG-KM</v>
          </cell>
          <cell r="D9">
            <v>1</v>
          </cell>
          <cell r="E9">
            <v>3</v>
          </cell>
        </row>
        <row r="10">
          <cell r="B10" t="str">
            <v xml:space="preserve">Materiales ferreteria (cemento, aceros, etc,) </v>
          </cell>
          <cell r="C10" t="str">
            <v>TN-KM</v>
          </cell>
          <cell r="D10">
            <v>1</v>
          </cell>
          <cell r="E10">
            <v>1000</v>
          </cell>
        </row>
        <row r="11">
          <cell r="B11" t="str">
            <v>Materiales Kg-Km</v>
          </cell>
          <cell r="C11" t="str">
            <v>KG-KM</v>
          </cell>
          <cell r="D11">
            <v>1</v>
          </cell>
          <cell r="E11">
            <v>1</v>
          </cell>
        </row>
        <row r="12">
          <cell r="B12" t="str">
            <v>Materiales Ton-Km</v>
          </cell>
          <cell r="C12" t="str">
            <v>TN-KM</v>
          </cell>
          <cell r="D12">
            <v>1</v>
          </cell>
          <cell r="E12">
            <v>3000</v>
          </cell>
        </row>
        <row r="13">
          <cell r="B13" t="str">
            <v>Mezclas asfalticas M3-Km</v>
          </cell>
          <cell r="C13" t="str">
            <v>M3-KM</v>
          </cell>
          <cell r="D13">
            <v>1</v>
          </cell>
          <cell r="E13">
            <v>1400</v>
          </cell>
        </row>
        <row r="14">
          <cell r="B14" t="str">
            <v>Petreos tipo arenas. M3-Km</v>
          </cell>
          <cell r="C14" t="str">
            <v>M3-KM</v>
          </cell>
          <cell r="D14">
            <v>1</v>
          </cell>
          <cell r="E14">
            <v>1400</v>
          </cell>
        </row>
        <row r="15">
          <cell r="B15" t="str">
            <v>Petreos tipo gravas y piedras. M3-Km</v>
          </cell>
          <cell r="C15" t="str">
            <v>M3-KM</v>
          </cell>
          <cell r="D15">
            <v>1</v>
          </cell>
          <cell r="E15">
            <v>1400</v>
          </cell>
        </row>
        <row r="16">
          <cell r="B16" t="str">
            <v>Traslado equipos TN-Km</v>
          </cell>
          <cell r="C16" t="str">
            <v>TN -KM</v>
          </cell>
          <cell r="D16">
            <v>1</v>
          </cell>
          <cell r="E16">
            <v>1000</v>
          </cell>
        </row>
        <row r="17">
          <cell r="B17" t="str">
            <v>Transportes aéreos</v>
          </cell>
          <cell r="C17" t="str">
            <v>U/KM</v>
          </cell>
          <cell r="D17">
            <v>1</v>
          </cell>
          <cell r="E17">
            <v>500</v>
          </cell>
        </row>
        <row r="18">
          <cell r="B18" t="str">
            <v>Transporte de personal</v>
          </cell>
          <cell r="C18" t="str">
            <v>U/KM</v>
          </cell>
          <cell r="D18">
            <v>1</v>
          </cell>
          <cell r="E18">
            <v>1000</v>
          </cell>
        </row>
      </sheetData>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Set>
  </externalBook>
</externalLink>
</file>

<file path=xl/externalLinks/externalLink6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medio"/>
      <sheetName val="INSUMOS"/>
      <sheetName val="APUS OBRA "/>
      <sheetName val="APUS OBRA"/>
      <sheetName val="PRESUPUESTO OFICIAL"/>
      <sheetName val="APUS CCTV"/>
      <sheetName val="Hoja1"/>
      <sheetName val="DATOS"/>
      <sheetName val="Hoja20"/>
      <sheetName val="Hoja21"/>
      <sheetName val="Hoja22"/>
      <sheetName val="Hoja23"/>
      <sheetName val="Hoja24"/>
      <sheetName val="CUADRILLAS"/>
      <sheetName val="MO"/>
      <sheetName val="EQUIPOS"/>
      <sheetName val="AGREGADOS"/>
      <sheetName val="FERRETERIAS"/>
      <sheetName val="Fsm"/>
      <sheetName val="CONSTRUC"/>
      <sheetName val="L.BASICOS"/>
      <sheetName val="TARIFAS"/>
      <sheetName val="FERRE"/>
      <sheetName val="F.PANASONIC"/>
      <sheetName val="F.CESAR"/>
      <sheetName val="BASICOS.ARQ."/>
      <sheetName val="INVERSION"/>
      <sheetName val="CRONOGRAMA"/>
      <sheetName val="CUADRILLLAS"/>
      <sheetName val="Hoja2"/>
      <sheetName val="Hoja3"/>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row r="1">
          <cell r="A1" t="str">
            <v>CUADRILLA INSTALACIONES ELECTRICAS Y/O SISTEMAS</v>
          </cell>
          <cell r="C1">
            <v>25538</v>
          </cell>
        </row>
      </sheetData>
      <sheetData sheetId="29" refreshError="1"/>
      <sheetData sheetId="30" refreshError="1"/>
    </sheetDataSet>
  </externalBook>
</externalLink>
</file>

<file path=xl/externalLinks/externalLink6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_Oficial"/>
      <sheetName val="Presu_Contratista"/>
      <sheetName val="Inversion-IA"/>
      <sheetName val="Inversion-IT"/>
      <sheetName val="Grafico"/>
      <sheetName val="GANTT GENERAL"/>
      <sheetName val="CONTROL"/>
      <sheetName val="APU's"/>
      <sheetName val="Rendimiento "/>
      <sheetName val="GANTT Personal"/>
      <sheetName val="Matriz"/>
      <sheetName val="DURACION PERT"/>
      <sheetName val="VARIACION"/>
      <sheetName val="PROBALIDAD"/>
      <sheetName val="Rendimiento"/>
      <sheetName val="Hoja2"/>
      <sheetName val="PERT_CPM"/>
      <sheetName val="GANTT PERSON"/>
      <sheetName val="FLUJO PERSONAL"/>
      <sheetName val="PERT"/>
      <sheetName val="Matrix"/>
      <sheetName val="VARIACI"/>
      <sheetName val="PROBALID"/>
      <sheetName val="Materiales"/>
      <sheetName val="NIVEL-0"/>
      <sheetName val="NIVEL-1"/>
      <sheetName val="NIVEL-2"/>
      <sheetName val="NIVEL-3"/>
      <sheetName val="NIVEL-4"/>
      <sheetName val="NIVEL-5"/>
      <sheetName val="NIVEL-6"/>
      <sheetName val="NIVEL-7"/>
      <sheetName val="NIVEL-8"/>
      <sheetName val="NIVEL-9"/>
      <sheetName val="NIVEL-10"/>
      <sheetName val="NIVEL-11"/>
      <sheetName val="NIVEL-12"/>
      <sheetName val="NIVEL-13"/>
      <sheetName val="NIVEL-14"/>
      <sheetName val="NIVEL-15"/>
      <sheetName val="NIVEL-16"/>
      <sheetName val="NIVEL-17"/>
      <sheetName val="NIVEL-18"/>
      <sheetName val="NIVEL-19"/>
      <sheetName val="NIVEL-20"/>
      <sheetName val="NIVEL-21"/>
      <sheetName val="CUADRO NIVEL"/>
      <sheetName val="ESCOGIDA"/>
      <sheetName val="HISTOGRAMA"/>
      <sheetName val="GANTT NIVELADA"/>
      <sheetName val="Inversion Nivel"/>
      <sheetName val="PERSONAL NIVEL"/>
      <sheetName val="Analisis_Básicos"/>
      <sheetName val="CPM-PERT"/>
      <sheetName val="INV - TIA"/>
      <sheetName val="INV - TIL"/>
      <sheetName val="Financiero "/>
      <sheetName val="Graficos"/>
      <sheetName val="NIVEL OPTIMA"/>
      <sheetName val="FLUJO"/>
      <sheetName val="GANTT Gral"/>
      <sheetName val="A.I.U"/>
      <sheetName val="NIVEL 1"/>
      <sheetName val="Financiero  (2)"/>
      <sheetName val="Equipos"/>
      <sheetName val="Prestaciones"/>
      <sheetName val="Jornales"/>
      <sheetName val="Cuadrillas"/>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39"/>
      <sheetName val="NIVEL 40"/>
      <sheetName val="NIVEL 41"/>
      <sheetName val="NIVEL 42"/>
      <sheetName val="NIVEL 43"/>
      <sheetName val="NIVEL 44"/>
      <sheetName val="NIVEL 45"/>
      <sheetName val="NIVEL 46"/>
      <sheetName val="NIVEL 47"/>
      <sheetName val="NIVEL 48"/>
      <sheetName val="NIVEL 49"/>
      <sheetName val="NIVEL 50"/>
      <sheetName val="NIVEL 51"/>
      <sheetName val="NIVEL 52"/>
      <sheetName val="NIVEL 53"/>
      <sheetName val="NIVEL 54"/>
      <sheetName val="NIVEL 55"/>
      <sheetName val="NIVEL 56"/>
      <sheetName val="NIVEL 57"/>
      <sheetName val="NIVEL 58"/>
      <sheetName val="NIVEL 59"/>
      <sheetName val="NIVEL 60"/>
      <sheetName val="NIVEL 61"/>
      <sheetName val="NIVEL 62"/>
      <sheetName val="NIVEL 63"/>
      <sheetName val="NIVEL 64"/>
      <sheetName val="NIVEL 65"/>
      <sheetName val="NIVEL 66"/>
      <sheetName val="NIVEL 67"/>
      <sheetName val="NIVEL 68"/>
      <sheetName val="NIVEL 69"/>
      <sheetName val="NIVEL 70"/>
      <sheetName val="NIVEL 71"/>
      <sheetName val="NIVEL 72"/>
      <sheetName val="NIVEL 73"/>
      <sheetName val="NIVEL 74"/>
      <sheetName val="NIVEL 75"/>
      <sheetName val="NIVEL 76"/>
      <sheetName val="NIVEL 77"/>
      <sheetName val="NIVEL 78"/>
      <sheetName val="NIVEL 79"/>
      <sheetName val="NIVEL 80"/>
      <sheetName val="NIVEL 81"/>
      <sheetName val="NIVEL 82"/>
      <sheetName val="NIVEL 83"/>
      <sheetName val="NIVEL 84"/>
      <sheetName val="NIVEL 85"/>
      <sheetName val="NIVEL 86"/>
      <sheetName val="NIVEL 87"/>
      <sheetName val="NIVEL 88"/>
      <sheetName val="NIVEL 89"/>
      <sheetName val="NIVEL 90"/>
      <sheetName val="NIVEL 91"/>
      <sheetName val="NIVEL 92"/>
      <sheetName val="NIVEL 93"/>
      <sheetName val="NIVEL 94"/>
      <sheetName val="NIVEL 95"/>
      <sheetName val="NIVEL 96"/>
      <sheetName val="NIVEL 97"/>
      <sheetName val="NIVEL 98"/>
      <sheetName val="NIVEL 99"/>
      <sheetName val="NIVEL 100"/>
      <sheetName val="NIVEL 101"/>
      <sheetName val="NIVEL 102"/>
      <sheetName val="NIVEL 103"/>
      <sheetName val="NIVEL 104"/>
      <sheetName val="NIVEL 105"/>
      <sheetName val="NIVEL 106"/>
      <sheetName val="NIVEL 107"/>
      <sheetName val="NIVEL 108"/>
      <sheetName val="NIVEL 109"/>
      <sheetName val="NIVEL 110"/>
      <sheetName val="NIVEL 111"/>
      <sheetName val="NIVEL 112"/>
      <sheetName val="NIVEL 113"/>
      <sheetName val="NIVEL 114"/>
      <sheetName val="NIVEL 115"/>
      <sheetName val="NIVEL 116"/>
      <sheetName val="NIVEL 117"/>
      <sheetName val="NIVEL 118"/>
      <sheetName val="NIVEL 119"/>
      <sheetName val="NIVEL 120"/>
      <sheetName val="NIVEL 121"/>
      <sheetName val="NIVEL 122"/>
      <sheetName val="NIVEL 123"/>
      <sheetName val="NIVEL 124"/>
      <sheetName val="NIVEL 125"/>
      <sheetName val="NIVEL 126"/>
      <sheetName val="NIVEL 127"/>
      <sheetName val="NIVEL 128"/>
      <sheetName val="NIVEL 129"/>
      <sheetName val="NIVEL 130"/>
      <sheetName val="NIVEL 131"/>
      <sheetName val="NIVEL 132"/>
      <sheetName val="HISTOGRAMA "/>
      <sheetName val="CPM-PERT NIVEL"/>
      <sheetName val="INVERSION NIVELADA"/>
      <sheetName val="GANTT NIVELADO"/>
      <sheetName val="GANTT Personal Nivel"/>
      <sheetName val="CONTROL GANTT NIVELADO"/>
      <sheetName val="Hoja1"/>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row r="6">
          <cell r="A6" t="str">
            <v>CÓDIGO</v>
          </cell>
          <cell r="B6" t="str">
            <v>DESCRIPCIÓN</v>
          </cell>
          <cell r="C6" t="str">
            <v>UND</v>
          </cell>
          <cell r="D6" t="str">
            <v>VLR/UNIT</v>
          </cell>
        </row>
        <row r="7">
          <cell r="A7" t="str">
            <v>AC60</v>
          </cell>
          <cell r="B7" t="str">
            <v>ACERO PDR 60</v>
          </cell>
          <cell r="C7" t="str">
            <v>kg</v>
          </cell>
          <cell r="D7">
            <v>2900</v>
          </cell>
        </row>
        <row r="8">
          <cell r="A8" t="str">
            <v>ACE</v>
          </cell>
          <cell r="B8" t="str">
            <v>ACERO DE REFUERZO PDR40</v>
          </cell>
          <cell r="C8" t="str">
            <v>KG</v>
          </cell>
          <cell r="D8">
            <v>3000</v>
          </cell>
        </row>
        <row r="9">
          <cell r="A9" t="str">
            <v>ACEL</v>
          </cell>
          <cell r="B9" t="str">
            <v>ACELERANTE DE FRAGUADO SIKA O SIMILAR</v>
          </cell>
          <cell r="C9" t="str">
            <v>Kg.</v>
          </cell>
          <cell r="D9">
            <v>7500</v>
          </cell>
        </row>
        <row r="10">
          <cell r="A10" t="str">
            <v>AGU</v>
          </cell>
          <cell r="B10" t="str">
            <v>AGUA</v>
          </cell>
          <cell r="C10" t="str">
            <v>Lts</v>
          </cell>
          <cell r="D10">
            <v>80</v>
          </cell>
        </row>
        <row r="11">
          <cell r="A11" t="str">
            <v>AL5</v>
          </cell>
          <cell r="B11" t="str">
            <v>ALAMBRE NEGRO</v>
          </cell>
          <cell r="C11" t="str">
            <v>kg</v>
          </cell>
          <cell r="D11">
            <v>4036.7999999999997</v>
          </cell>
        </row>
        <row r="12">
          <cell r="A12" t="str">
            <v>ALBP</v>
          </cell>
          <cell r="B12" t="str">
            <v>ALAMBRE PUAS</v>
          </cell>
          <cell r="C12" t="str">
            <v>ML</v>
          </cell>
          <cell r="D12">
            <v>325</v>
          </cell>
        </row>
        <row r="13">
          <cell r="A13" t="str">
            <v>ELAMRTG</v>
          </cell>
          <cell r="B13" t="str">
            <v>PARACHOQUES DE AMORTIGUACION</v>
          </cell>
          <cell r="C13" t="str">
            <v>UN</v>
          </cell>
          <cell r="D13">
            <v>12400</v>
          </cell>
        </row>
        <row r="14">
          <cell r="A14" t="str">
            <v>ANT</v>
          </cell>
          <cell r="B14" t="str">
            <v>ANTISOL ROJO (20KG)</v>
          </cell>
          <cell r="C14" t="str">
            <v>Kg.</v>
          </cell>
          <cell r="D14">
            <v>8000</v>
          </cell>
        </row>
        <row r="15">
          <cell r="A15" t="str">
            <v>ANTSL</v>
          </cell>
          <cell r="B15" t="str">
            <v>ANTISOL PARA CURADO</v>
          </cell>
          <cell r="C15" t="str">
            <v>GLON</v>
          </cell>
          <cell r="D15">
            <v>37100</v>
          </cell>
        </row>
        <row r="16">
          <cell r="A16" t="str">
            <v>ARE</v>
          </cell>
          <cell r="B16" t="str">
            <v>ARENA LAVADA</v>
          </cell>
          <cell r="C16" t="str">
            <v>M3</v>
          </cell>
          <cell r="D16">
            <v>50000</v>
          </cell>
        </row>
        <row r="17">
          <cell r="A17" t="str">
            <v>CEMG</v>
          </cell>
          <cell r="B17" t="str">
            <v>CEMENTO GRIS</v>
          </cell>
          <cell r="C17" t="str">
            <v>KLG</v>
          </cell>
          <cell r="D17">
            <v>525</v>
          </cell>
        </row>
        <row r="18">
          <cell r="A18" t="str">
            <v>CIN2</v>
          </cell>
          <cell r="B18" t="str">
            <v xml:space="preserve">CINTA SIKA 22 </v>
          </cell>
          <cell r="C18" t="str">
            <v>mL</v>
          </cell>
          <cell r="D18">
            <v>34568</v>
          </cell>
        </row>
        <row r="19">
          <cell r="A19" t="str">
            <v>CON</v>
          </cell>
          <cell r="B19" t="str">
            <v>CONCRETO  1:11/2:2-(4000 PSI)</v>
          </cell>
          <cell r="C19" t="str">
            <v>M3</v>
          </cell>
          <cell r="D19">
            <v>382765</v>
          </cell>
        </row>
        <row r="20">
          <cell r="A20" t="str">
            <v>CON1</v>
          </cell>
          <cell r="B20" t="str">
            <v>CONCRETO 1:3:5-(2000 PSI)</v>
          </cell>
          <cell r="C20" t="str">
            <v>M3</v>
          </cell>
          <cell r="D20">
            <v>262940</v>
          </cell>
        </row>
        <row r="21">
          <cell r="A21" t="str">
            <v>CON2</v>
          </cell>
          <cell r="B21" t="str">
            <v>CONCRETO 1:3:3-(2500 PSI)</v>
          </cell>
          <cell r="C21" t="str">
            <v>M3</v>
          </cell>
          <cell r="D21">
            <v>295173</v>
          </cell>
        </row>
        <row r="22">
          <cell r="A22" t="str">
            <v>CON3</v>
          </cell>
          <cell r="B22" t="str">
            <v>CONCRETO 1:2:3-(3000 PSI)</v>
          </cell>
          <cell r="C22" t="str">
            <v>M3</v>
          </cell>
          <cell r="D22">
            <v>325045</v>
          </cell>
        </row>
        <row r="23">
          <cell r="A23" t="str">
            <v>CON4</v>
          </cell>
          <cell r="B23" t="str">
            <v>CONCRETO 1:2:2-(3500 PSI)</v>
          </cell>
          <cell r="C23" t="str">
            <v>M3</v>
          </cell>
          <cell r="D23">
            <v>356624</v>
          </cell>
        </row>
        <row r="24">
          <cell r="A24" t="str">
            <v>CON5</v>
          </cell>
          <cell r="B24" t="str">
            <v>CONCRETO MR-4.1  Mpa DE PLANTA-CERTIFICADO</v>
          </cell>
          <cell r="C24" t="str">
            <v>M3</v>
          </cell>
          <cell r="D24">
            <v>390000</v>
          </cell>
        </row>
        <row r="25">
          <cell r="A25" t="str">
            <v>CON6</v>
          </cell>
          <cell r="B25" t="str">
            <v>CONCRETO MR- 4,2 Mpa DE PLANTA CERTIFICADO</v>
          </cell>
          <cell r="C25" t="str">
            <v>M3</v>
          </cell>
          <cell r="D25">
            <v>420000</v>
          </cell>
        </row>
        <row r="26">
          <cell r="A26" t="str">
            <v>DEFMT</v>
          </cell>
          <cell r="B26" t="str">
            <v>DEFENSA METALICA</v>
          </cell>
          <cell r="C26" t="str">
            <v>ML</v>
          </cell>
          <cell r="D26">
            <v>55800</v>
          </cell>
        </row>
        <row r="27">
          <cell r="A27" t="str">
            <v>DIS</v>
          </cell>
          <cell r="B27" t="str">
            <v>DISOLVENTE (3%) ACRILICO</v>
          </cell>
          <cell r="C27" t="str">
            <v>Gln</v>
          </cell>
          <cell r="D27">
            <v>30739.999999999996</v>
          </cell>
        </row>
        <row r="28">
          <cell r="A28" t="str">
            <v>ELE</v>
          </cell>
          <cell r="B28" t="str">
            <v>ELEMENTOS DE CONEXIÓN Y MONTAJE</v>
          </cell>
          <cell r="C28" t="str">
            <v>GL</v>
          </cell>
          <cell r="D28">
            <v>1000</v>
          </cell>
        </row>
        <row r="29">
          <cell r="A29" t="str">
            <v>ESF</v>
          </cell>
          <cell r="B29" t="str">
            <v>ESFERAS REFLECTIVAS</v>
          </cell>
          <cell r="C29" t="str">
            <v>KG</v>
          </cell>
          <cell r="D29">
            <v>28999.999999999996</v>
          </cell>
        </row>
        <row r="30">
          <cell r="A30" t="str">
            <v>EST</v>
          </cell>
          <cell r="B30" t="str">
            <v>ESTACA DE MADERA</v>
          </cell>
          <cell r="C30" t="str">
            <v>UN</v>
          </cell>
          <cell r="D30">
            <v>500</v>
          </cell>
        </row>
        <row r="31">
          <cell r="A31" t="str">
            <v>FOR</v>
          </cell>
          <cell r="B31" t="str">
            <v>FORMALETAS PARA BORDILLOS Y ANDENES</v>
          </cell>
          <cell r="C31" t="str">
            <v>UN</v>
          </cell>
          <cell r="D31">
            <v>14000</v>
          </cell>
        </row>
        <row r="32">
          <cell r="A32" t="str">
            <v>FORM</v>
          </cell>
          <cell r="B32" t="str">
            <v>FORMALETAS PARA PLACA HUELLA</v>
          </cell>
          <cell r="C32" t="str">
            <v>ML</v>
          </cell>
          <cell r="D32">
            <v>14200</v>
          </cell>
        </row>
        <row r="33">
          <cell r="A33" t="str">
            <v>FORMT</v>
          </cell>
          <cell r="B33" t="str">
            <v>FORMALETAS EN GENERAL( Placas,muros,atraques,pav,bordillos)</v>
          </cell>
          <cell r="C33" t="str">
            <v>GB</v>
          </cell>
          <cell r="D33">
            <v>80000</v>
          </cell>
        </row>
        <row r="34">
          <cell r="A34" t="str">
            <v>GETX</v>
          </cell>
          <cell r="B34" t="str">
            <v>GEOTEXTIL NT</v>
          </cell>
          <cell r="C34" t="str">
            <v>M2</v>
          </cell>
          <cell r="D34">
            <v>8200</v>
          </cell>
        </row>
        <row r="35">
          <cell r="A35" t="str">
            <v>GRPA</v>
          </cell>
          <cell r="B35" t="str">
            <v>GRAPAS PARA CERCA</v>
          </cell>
          <cell r="C35" t="str">
            <v>UN</v>
          </cell>
          <cell r="D35">
            <v>40</v>
          </cell>
        </row>
        <row r="36">
          <cell r="A36" t="str">
            <v>GRVA</v>
          </cell>
          <cell r="B36" t="str">
            <v>MATERIAL EN GRAVA</v>
          </cell>
          <cell r="C36" t="str">
            <v>M3</v>
          </cell>
          <cell r="D36">
            <v>72000</v>
          </cell>
        </row>
        <row r="37">
          <cell r="A37" t="str">
            <v>HER</v>
          </cell>
          <cell r="B37" t="str">
            <v>HERRAMIENTAS MENORES</v>
          </cell>
          <cell r="C37" t="str">
            <v>%MO</v>
          </cell>
          <cell r="D37">
            <v>31264.956788412335</v>
          </cell>
        </row>
        <row r="38">
          <cell r="A38" t="str">
            <v>MALL</v>
          </cell>
          <cell r="B38" t="str">
            <v>MALLA TRIPLE TORSION,CALIBRE 13</v>
          </cell>
          <cell r="C38" t="str">
            <v>M3</v>
          </cell>
          <cell r="D38">
            <v>41250</v>
          </cell>
        </row>
        <row r="39">
          <cell r="A39" t="str">
            <v>MEZ</v>
          </cell>
          <cell r="B39" t="str">
            <v>MEZCLA DENSA  MDC -2</v>
          </cell>
          <cell r="C39" t="str">
            <v>M3</v>
          </cell>
          <cell r="D39">
            <v>285470</v>
          </cell>
        </row>
        <row r="40">
          <cell r="A40" t="str">
            <v>MOR1</v>
          </cell>
          <cell r="B40" t="str">
            <v>MORTERO  1:3</v>
          </cell>
          <cell r="C40" t="str">
            <v>M3</v>
          </cell>
          <cell r="D40">
            <v>317353</v>
          </cell>
        </row>
        <row r="41">
          <cell r="A41" t="str">
            <v>MOR2</v>
          </cell>
          <cell r="B41" t="str">
            <v>MORTERO IMP. 1:4 PAÑETE</v>
          </cell>
          <cell r="C41" t="str">
            <v>UN</v>
          </cell>
          <cell r="D41">
            <v>282781</v>
          </cell>
        </row>
        <row r="42">
          <cell r="A42" t="str">
            <v>JNTASF</v>
          </cell>
          <cell r="B42" t="str">
            <v>JUNTAS EN ASFALTO</v>
          </cell>
          <cell r="C42" t="str">
            <v>ML</v>
          </cell>
          <cell r="D42">
            <v>2450</v>
          </cell>
        </row>
        <row r="43">
          <cell r="A43" t="str">
            <v>ALMBGVZ</v>
          </cell>
          <cell r="B43" t="str">
            <v>ALAMBRE GALVANIZADO</v>
          </cell>
          <cell r="C43" t="str">
            <v>KG</v>
          </cell>
          <cell r="D43">
            <v>5600</v>
          </cell>
        </row>
        <row r="44">
          <cell r="A44" t="str">
            <v>PIED</v>
          </cell>
          <cell r="B44" t="str">
            <v>PIEDRA CICLOPEA</v>
          </cell>
          <cell r="C44" t="str">
            <v>M3</v>
          </cell>
          <cell r="D44">
            <v>65000</v>
          </cell>
        </row>
        <row r="45">
          <cell r="A45" t="str">
            <v>PINT</v>
          </cell>
          <cell r="B45" t="str">
            <v xml:space="preserve">PINTURA REFLECTIVA PARA SEÑALES </v>
          </cell>
          <cell r="C45" t="str">
            <v>Gln</v>
          </cell>
          <cell r="D45">
            <v>87250.559999999998</v>
          </cell>
        </row>
        <row r="46">
          <cell r="A46" t="str">
            <v>PLAS</v>
          </cell>
          <cell r="B46" t="str">
            <v>PLASTOCRETE DM</v>
          </cell>
          <cell r="C46" t="str">
            <v>KG</v>
          </cell>
          <cell r="D46">
            <v>7192</v>
          </cell>
        </row>
        <row r="47">
          <cell r="A47" t="str">
            <v>PSTDFMT</v>
          </cell>
          <cell r="B47" t="str">
            <v>POSTES PARA DEFENSA METALICA</v>
          </cell>
          <cell r="C47" t="str">
            <v>UN</v>
          </cell>
          <cell r="D47">
            <v>38000</v>
          </cell>
        </row>
        <row r="48">
          <cell r="A48" t="str">
            <v>POSTSÑ</v>
          </cell>
          <cell r="B48" t="str">
            <v>POSTES EN ANGULOS DE 2"x2"x1/4"</v>
          </cell>
          <cell r="C48" t="str">
            <v>UN</v>
          </cell>
          <cell r="D48">
            <v>87500</v>
          </cell>
        </row>
        <row r="49">
          <cell r="A49" t="str">
            <v>POST</v>
          </cell>
          <cell r="B49" t="str">
            <v>POSTES PARA CERCAS</v>
          </cell>
          <cell r="C49" t="str">
            <v>U</v>
          </cell>
          <cell r="D49">
            <v>3120</v>
          </cell>
        </row>
        <row r="50">
          <cell r="A50" t="str">
            <v>PUN</v>
          </cell>
          <cell r="B50" t="str">
            <v>PUNTILLA CON CABEZA 2</v>
          </cell>
          <cell r="C50" t="str">
            <v>lb</v>
          </cell>
          <cell r="D50">
            <v>2615.7999999999997</v>
          </cell>
        </row>
        <row r="51">
          <cell r="A51" t="str">
            <v>RELL</v>
          </cell>
          <cell r="B51" t="str">
            <v>RELLENO COMUN</v>
          </cell>
          <cell r="C51" t="str">
            <v>M3</v>
          </cell>
          <cell r="D51">
            <v>16000</v>
          </cell>
        </row>
        <row r="52">
          <cell r="A52" t="str">
            <v>RELL2</v>
          </cell>
          <cell r="B52" t="str">
            <v>RELLENO SELECCIONADO</v>
          </cell>
          <cell r="C52" t="str">
            <v>M3</v>
          </cell>
          <cell r="D52">
            <v>22800</v>
          </cell>
        </row>
        <row r="53">
          <cell r="A53" t="str">
            <v>SELL</v>
          </cell>
          <cell r="B53" t="str">
            <v>SELLO  DE POLIURETANO ELASTOMERICO DE ALTO DESEMPEÑO</v>
          </cell>
          <cell r="C53" t="str">
            <v>KG</v>
          </cell>
          <cell r="D53">
            <v>23200</v>
          </cell>
        </row>
        <row r="54">
          <cell r="A54" t="str">
            <v>SEÑ</v>
          </cell>
          <cell r="B54" t="str">
            <v xml:space="preserve">SEÑALES VERTICALES DE TRANSITO </v>
          </cell>
          <cell r="C54" t="str">
            <v>UND</v>
          </cell>
          <cell r="D54">
            <v>120000</v>
          </cell>
        </row>
        <row r="55">
          <cell r="A55" t="str">
            <v>SIK</v>
          </cell>
          <cell r="B55" t="str">
            <v>SIKASET L</v>
          </cell>
          <cell r="C55" t="str">
            <v>kg</v>
          </cell>
          <cell r="D55">
            <v>4292</v>
          </cell>
        </row>
        <row r="56">
          <cell r="A56" t="str">
            <v>SIK2</v>
          </cell>
          <cell r="B56" t="str">
            <v>SIKA 1 IMPERMEABILIZANTE INTEGRAL.</v>
          </cell>
          <cell r="C56" t="str">
            <v>KG</v>
          </cell>
          <cell r="D56">
            <v>8560</v>
          </cell>
        </row>
        <row r="57">
          <cell r="A57" t="str">
            <v>SOLD</v>
          </cell>
          <cell r="B57" t="str">
            <v>SOLDADURA PVC LIQUIDA 1/4</v>
          </cell>
          <cell r="C57" t="str">
            <v>UN</v>
          </cell>
          <cell r="D57">
            <v>77285</v>
          </cell>
        </row>
        <row r="58">
          <cell r="A58" t="str">
            <v>SUBGR</v>
          </cell>
          <cell r="B58" t="str">
            <v>SUB-BASE GRANULAR,CBR&gt;30%</v>
          </cell>
          <cell r="C58" t="str">
            <v>M3</v>
          </cell>
          <cell r="D58">
            <v>54000</v>
          </cell>
        </row>
        <row r="59">
          <cell r="A59" t="str">
            <v>LMGVZRF</v>
          </cell>
          <cell r="B59" t="str">
            <v>LAMINA GALVANIZADA DE 60x60 REFLECTIVA,calibre 16</v>
          </cell>
          <cell r="C59" t="str">
            <v>UN</v>
          </cell>
          <cell r="D59">
            <v>35000</v>
          </cell>
        </row>
        <row r="60">
          <cell r="A60" t="str">
            <v>TOR1</v>
          </cell>
          <cell r="B60" t="str">
            <v>TORNILLOS ACCESORIOS</v>
          </cell>
          <cell r="C60" t="str">
            <v>UND</v>
          </cell>
          <cell r="D60">
            <v>15000</v>
          </cell>
        </row>
        <row r="61">
          <cell r="A61" t="str">
            <v>TRA</v>
          </cell>
          <cell r="B61" t="str">
            <v>TRANSPORTE</v>
          </cell>
          <cell r="C61" t="str">
            <v>TON-KM</v>
          </cell>
          <cell r="D61">
            <v>80000</v>
          </cell>
        </row>
        <row r="62">
          <cell r="A62" t="str">
            <v>TRI</v>
          </cell>
          <cell r="B62" t="str">
            <v>TRITURADO O CHINA</v>
          </cell>
          <cell r="C62" t="str">
            <v>M3</v>
          </cell>
          <cell r="D62">
            <v>85000</v>
          </cell>
        </row>
        <row r="63">
          <cell r="A63" t="str">
            <v>TUB36</v>
          </cell>
          <cell r="B63" t="str">
            <v>TUBERIA EN CONCRETO REFORZADA D=36"</v>
          </cell>
          <cell r="C63" t="str">
            <v>ML</v>
          </cell>
          <cell r="D63">
            <v>254000</v>
          </cell>
        </row>
        <row r="64">
          <cell r="A64" t="str">
            <v>TUBPF6</v>
          </cell>
          <cell r="B64" t="str">
            <v>TUBERIA PERFORADA DE 6"</v>
          </cell>
          <cell r="C64" t="str">
            <v>ML</v>
          </cell>
          <cell r="D64">
            <v>14000</v>
          </cell>
        </row>
        <row r="65">
          <cell r="A65" t="str">
            <v>PIDGAV</v>
          </cell>
          <cell r="B65" t="str">
            <v>PUIEDRA PARA GAVION</v>
          </cell>
          <cell r="C65" t="str">
            <v>M3</v>
          </cell>
          <cell r="D65">
            <v>85000</v>
          </cell>
        </row>
        <row r="66">
          <cell r="A66" t="str">
            <v>BRRANCJ</v>
          </cell>
          <cell r="B66" t="str">
            <v>BARRAS DE ANCLAJE</v>
          </cell>
          <cell r="C66" t="str">
            <v>M2</v>
          </cell>
          <cell r="D66">
            <v>2750</v>
          </cell>
        </row>
      </sheetData>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row r="13">
          <cell r="A13" t="str">
            <v>CODIGO</v>
          </cell>
        </row>
      </sheetData>
      <sheetData sheetId="65"/>
      <sheetData sheetId="66"/>
      <sheetData sheetId="67">
        <row r="10">
          <cell r="I10" t="str">
            <v>MOVTIRR</v>
          </cell>
          <cell r="J10" t="str">
            <v>CUADRILLA 1 (localización,excavaciones,terraplenes,rellenos)</v>
          </cell>
          <cell r="K10" t="str">
            <v>DIA</v>
          </cell>
          <cell r="L10">
            <v>1454296.5</v>
          </cell>
        </row>
        <row r="11">
          <cell r="I11" t="str">
            <v>CONCRETO</v>
          </cell>
          <cell r="J11" t="str">
            <v>CUADRILLA 2 (Fundida Concretos)</v>
          </cell>
          <cell r="K11" t="str">
            <v>DIA</v>
          </cell>
          <cell r="L11">
            <v>1543108.5</v>
          </cell>
        </row>
        <row r="12">
          <cell r="I12" t="str">
            <v>SEÑALZN</v>
          </cell>
          <cell r="J12" t="str">
            <v>CUADRILLA 3 (Obras generales,herreria,pintura,señalización)</v>
          </cell>
          <cell r="K12" t="str">
            <v>DIA</v>
          </cell>
          <cell r="L12">
            <v>1065744</v>
          </cell>
        </row>
      </sheetData>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Set>
  </externalBook>
</externalLink>
</file>

<file path=xl/externalLinks/externalLink6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ronog 3 aulas+Bateria Sanit"/>
      <sheetName val="MODELO APU"/>
      <sheetName val="PRELIMINAR"/>
      <sheetName val="PRESTACIONES"/>
      <sheetName val="ACERO 40"/>
      <sheetName val="ACERO 60"/>
      <sheetName val="form viga"/>
      <sheetName val="m 1-4"/>
      <sheetName val="m 1-4 I"/>
      <sheetName val="m 1-6"/>
      <sheetName val="C2500"/>
      <sheetName val="C3000"/>
      <sheetName val="1.1"/>
      <sheetName val="1,2"/>
      <sheetName val="1,3"/>
      <sheetName val="2,1"/>
      <sheetName val="2,2"/>
      <sheetName val="2,3"/>
      <sheetName val="2,4"/>
      <sheetName val="2,5"/>
      <sheetName val="3,1"/>
      <sheetName val="3,2"/>
      <sheetName val="4,1"/>
      <sheetName val="4,2"/>
      <sheetName val="4,3"/>
      <sheetName val="5,1"/>
      <sheetName val="5,2"/>
      <sheetName val="5,3"/>
      <sheetName val="6,1"/>
      <sheetName val="6,2"/>
      <sheetName val="6,3"/>
      <sheetName val="6,4"/>
      <sheetName val="7,1"/>
      <sheetName val="7,2"/>
      <sheetName val="7,3"/>
      <sheetName val="7,4"/>
      <sheetName val="7,5"/>
      <sheetName val="7,6"/>
      <sheetName val="7,7"/>
      <sheetName val="8,1"/>
      <sheetName val="9,1"/>
      <sheetName val="CAP. 1"/>
      <sheetName val="CAP. 2"/>
      <sheetName val="CAP. 3"/>
      <sheetName val="CAP. 4"/>
      <sheetName val="CAP. 5"/>
      <sheetName val="INSUMOS"/>
      <sheetName val="INSUMO"/>
      <sheetName val="md"/>
      <sheetName val="CUADRILLA"/>
      <sheetName val="MODEL"/>
      <sheetName val="Cant. canal (2)"/>
    </sheetNames>
    <sheetDataSet>
      <sheetData sheetId="0" refreshError="1"/>
      <sheetData sheetId="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sheetData sheetId="41"/>
      <sheetData sheetId="42" refreshError="1"/>
      <sheetData sheetId="43" refreshError="1"/>
      <sheetData sheetId="44" refreshError="1"/>
      <sheetData sheetId="45" refreshError="1"/>
      <sheetData sheetId="46" refreshError="1"/>
      <sheetData sheetId="47">
        <row r="4">
          <cell r="B4" t="str">
            <v>A</v>
          </cell>
        </row>
      </sheetData>
      <sheetData sheetId="48" refreshError="1"/>
      <sheetData sheetId="49">
        <row r="3">
          <cell r="B3" t="str">
            <v>CUADRILLA C-0 : TRAZADO Y REPLANTEO</v>
          </cell>
        </row>
        <row r="4">
          <cell r="B4" t="str">
            <v>CUADRILLA C-1 : DEMOLICIÓN, EXCAVACIÓN Y  RELLENOS</v>
          </cell>
        </row>
        <row r="5">
          <cell r="B5" t="str">
            <v>CUADRILLA C-2 : MAMPOSTERIA - ALBAÑILERIA</v>
          </cell>
        </row>
        <row r="6">
          <cell r="B6" t="str">
            <v>CUADRILLA C-3 : ACABADOS - PISOS - ENCHAPES</v>
          </cell>
        </row>
        <row r="7">
          <cell r="B7" t="str">
            <v>CUADRILLA C-4 : CARPINTERIA MADERA Y METALICA</v>
          </cell>
        </row>
        <row r="8">
          <cell r="B8" t="str">
            <v>CUADRILLA C-5 : INST. HIDROSANITARIAS</v>
          </cell>
        </row>
        <row r="9">
          <cell r="B9" t="str">
            <v>CUADRILLA C-6 : ACABADOS - PINTURA</v>
          </cell>
        </row>
        <row r="10">
          <cell r="B10" t="str">
            <v>CUADRILLA C-7 : INST. ELECTRICAS - REDES</v>
          </cell>
        </row>
        <row r="11">
          <cell r="B11" t="str">
            <v>CUADRILLA C-8: CUBIERTAS Y CIELOS RASOS</v>
          </cell>
        </row>
        <row r="12">
          <cell r="B12" t="str">
            <v>CUADRILLA C-9: MORTEROS Y CONCRETOS</v>
          </cell>
        </row>
        <row r="13">
          <cell r="B13" t="str">
            <v>CUADRILLA C-10: FIGURADO ACERO, SOLDADURA Y CORTE</v>
          </cell>
        </row>
        <row r="14">
          <cell r="B14" t="str">
            <v>CUADRILLA C-11 : DESMONTE Y RETIROS</v>
          </cell>
        </row>
      </sheetData>
      <sheetData sheetId="50" refreshError="1"/>
      <sheetData sheetId="51" refreshError="1"/>
    </sheetDataSet>
  </externalBook>
</externalLink>
</file>

<file path=xl/externalLinks/externalLink6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Hoja5"/>
      <sheetName val="Hoja6"/>
      <sheetName val="Hoja2"/>
    </sheetNames>
    <sheetDataSet>
      <sheetData sheetId="0" refreshError="1"/>
      <sheetData sheetId="1" refreshError="1"/>
      <sheetData sheetId="2" refreshError="1"/>
      <sheetData sheetId="3" refreshError="1"/>
    </sheetDataSet>
  </externalBook>
</externalLink>
</file>

<file path=xl/externalLinks/externalLink6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Y PRESUPUESTO 6205"/>
      <sheetName val="BARBOSA CISNEROS formato inv"/>
      <sheetName val="BARBOSA CISNEROS"/>
      <sheetName val="CANT OBRA Y PRESUPUESTO 6206"/>
      <sheetName val="CRUCE CISNEROS formato inv"/>
      <sheetName val="CRUCE CISNEROS "/>
      <sheetName val="INDICE"/>
      <sheetName val="Materiales"/>
      <sheetName val="Equipo"/>
      <sheetName val="Otros"/>
      <sheetName val="Densidades"/>
      <sheetName val="200.1"/>
      <sheetName val="200.2"/>
      <sheetName val="201.7"/>
      <sheetName val="201.8"/>
      <sheetName val="201.9"/>
      <sheetName val="201.10"/>
      <sheetName val="201.11"/>
      <sheetName val="201.12"/>
      <sheetName val="201.12P"/>
      <sheetName val="201.14 (2)"/>
      <sheetName val="201.15"/>
      <sheetName val="201.16"/>
      <sheetName val="201.21"/>
      <sheetName val="210.1.1"/>
      <sheetName val="210.1.2"/>
      <sheetName val="210.2.1"/>
      <sheetName val="210.2.2"/>
      <sheetName val="210.2.3"/>
      <sheetName val="210.2.4"/>
      <sheetName val="211.1"/>
      <sheetName val="211.1P"/>
      <sheetName val="220.1"/>
      <sheetName val="221.1"/>
      <sheetName val="221.2"/>
      <sheetName val="230.1"/>
      <sheetName val="230.2"/>
      <sheetName val="231.1"/>
      <sheetName val="232.1"/>
      <sheetName val="232.1p"/>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2"/>
      <sheetName val="621.3"/>
      <sheetName val="621.4"/>
      <sheetName val="621.5"/>
      <sheetName val="621.6"/>
      <sheetName val="621.1P5"/>
      <sheetName val="621.7P"/>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P"/>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Hoja1"/>
      <sheetName val="matrix"/>
    </sheetNames>
    <sheetDataSet>
      <sheetData sheetId="0"/>
      <sheetData sheetId="1" refreshError="1"/>
      <sheetData sheetId="2" refreshError="1"/>
      <sheetData sheetId="3" refreshError="1"/>
      <sheetData sheetId="4" refreshError="1"/>
      <sheetData sheetId="5" refreshError="1"/>
      <sheetData sheetId="6"/>
      <sheetData sheetId="7"/>
      <sheetData sheetId="8"/>
      <sheetData sheetId="9"/>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ow r="1">
          <cell r="A1" t="str">
            <v>1P</v>
          </cell>
          <cell r="B1" t="str">
            <v>3.6.9 </v>
          </cell>
        </row>
        <row r="2">
          <cell r="A2" t="str">
            <v>200.1</v>
          </cell>
          <cell r="B2" t="str">
            <v>3.6.1.2.1</v>
          </cell>
        </row>
        <row r="3">
          <cell r="A3" t="str">
            <v>200.2</v>
          </cell>
          <cell r="B3" t="str">
            <v>3.6.1.2.3</v>
          </cell>
        </row>
        <row r="4">
          <cell r="A4" t="str">
            <v>200P1</v>
          </cell>
          <cell r="B4" t="str">
            <v>3.6.1.1.1 </v>
          </cell>
        </row>
        <row r="5">
          <cell r="A5" t="str">
            <v>200P2</v>
          </cell>
          <cell r="B5" t="str">
            <v> 3.6.1.1.2 </v>
          </cell>
        </row>
        <row r="6">
          <cell r="A6" t="str">
            <v>200P3</v>
          </cell>
          <cell r="B6" t="str">
            <v>3.2.1.17.1</v>
          </cell>
        </row>
        <row r="7">
          <cell r="A7" t="str">
            <v>201.1</v>
          </cell>
          <cell r="B7" t="str">
            <v>3.6.1.3.11</v>
          </cell>
        </row>
        <row r="8">
          <cell r="A8" t="str">
            <v>201.10</v>
          </cell>
          <cell r="B8" t="str">
            <v>3.6.1.3.35</v>
          </cell>
        </row>
        <row r="9">
          <cell r="A9" t="str">
            <v>201.11</v>
          </cell>
          <cell r="B9" t="str">
            <v>3.6.1.3</v>
          </cell>
        </row>
        <row r="10">
          <cell r="A10" t="str">
            <v>201.11P10</v>
          </cell>
          <cell r="B10" t="str">
            <v>3.6.1.3</v>
          </cell>
        </row>
        <row r="11">
          <cell r="A11" t="str">
            <v>201.11P7</v>
          </cell>
          <cell r="B11" t="str">
            <v>3.6.1.3</v>
          </cell>
        </row>
        <row r="12">
          <cell r="A12" t="str">
            <v>201.11P8</v>
          </cell>
          <cell r="B12" t="str">
            <v>3.6.1.3</v>
          </cell>
        </row>
        <row r="13">
          <cell r="A13" t="str">
            <v>201.11P9</v>
          </cell>
          <cell r="B13" t="str">
            <v>3.6.1.3</v>
          </cell>
        </row>
        <row r="14">
          <cell r="A14" t="str">
            <v>201.12</v>
          </cell>
          <cell r="B14" t="str">
            <v>3.6.1.3.47</v>
          </cell>
        </row>
        <row r="15">
          <cell r="A15" t="str">
            <v>201.13</v>
          </cell>
          <cell r="B15" t="str">
            <v>3.6.1.3</v>
          </cell>
        </row>
        <row r="16">
          <cell r="A16" t="str">
            <v>201.14</v>
          </cell>
          <cell r="B16" t="str">
            <v>3.6.1.3.9</v>
          </cell>
        </row>
        <row r="17">
          <cell r="A17" t="str">
            <v>201.15</v>
          </cell>
          <cell r="B17" t="str">
            <v>3.6.1.3</v>
          </cell>
        </row>
        <row r="18">
          <cell r="A18" t="str">
            <v>201.16</v>
          </cell>
          <cell r="B18" t="str">
            <v>3.6.1.3</v>
          </cell>
        </row>
        <row r="19">
          <cell r="A19" t="str">
            <v>201.17</v>
          </cell>
          <cell r="B19" t="str">
            <v>3.6.1.3</v>
          </cell>
        </row>
        <row r="20">
          <cell r="A20" t="str">
            <v>201.18</v>
          </cell>
          <cell r="B20" t="str">
            <v>3.6.1.3.1</v>
          </cell>
        </row>
        <row r="21">
          <cell r="A21" t="str">
            <v>201.19</v>
          </cell>
          <cell r="B21" t="str">
            <v>3.6.1.3</v>
          </cell>
        </row>
        <row r="22">
          <cell r="A22" t="str">
            <v>201.2</v>
          </cell>
          <cell r="B22" t="str">
            <v>3.6.1.3.11</v>
          </cell>
        </row>
        <row r="23">
          <cell r="A23" t="str">
            <v>201.20</v>
          </cell>
          <cell r="B23" t="str">
            <v>3.6.1.3</v>
          </cell>
        </row>
        <row r="24">
          <cell r="A24" t="str">
            <v>201.21</v>
          </cell>
          <cell r="B24" t="str">
            <v>3.6.1.3</v>
          </cell>
        </row>
        <row r="25">
          <cell r="A25" t="str">
            <v>201.22</v>
          </cell>
          <cell r="B25" t="str">
            <v>3.6.1.3.13</v>
          </cell>
        </row>
        <row r="26">
          <cell r="A26" t="str">
            <v>201.2P</v>
          </cell>
          <cell r="B26" t="str">
            <v>3.6.1.3.11</v>
          </cell>
        </row>
        <row r="27">
          <cell r="A27" t="str">
            <v>201.2P</v>
          </cell>
          <cell r="B27" t="str">
            <v>3.6.1.3.11</v>
          </cell>
        </row>
        <row r="28">
          <cell r="A28" t="str">
            <v>201.2P1</v>
          </cell>
          <cell r="B28" t="str">
            <v>3.6.1.3.13</v>
          </cell>
        </row>
        <row r="29">
          <cell r="A29" t="str">
            <v>201.2P2</v>
          </cell>
          <cell r="B29" t="str">
            <v>3.6.1.3.11</v>
          </cell>
        </row>
        <row r="30">
          <cell r="A30" t="str">
            <v>201.3</v>
          </cell>
          <cell r="B30" t="str">
            <v>3.6.1.3.15</v>
          </cell>
        </row>
        <row r="31">
          <cell r="A31" t="str">
            <v>201.3</v>
          </cell>
          <cell r="B31" t="str">
            <v>3.6.1.3.33</v>
          </cell>
        </row>
        <row r="32">
          <cell r="A32" t="str">
            <v>201.3P</v>
          </cell>
          <cell r="B32" t="str">
            <v>3.6.1.3.15</v>
          </cell>
        </row>
        <row r="33">
          <cell r="A33" t="str">
            <v>201.4</v>
          </cell>
          <cell r="B33" t="str">
            <v>3.6.1.3.14</v>
          </cell>
        </row>
        <row r="34">
          <cell r="A34" t="str">
            <v>201.5</v>
          </cell>
          <cell r="B34" t="str">
            <v>3.3.1.1</v>
          </cell>
        </row>
        <row r="35">
          <cell r="A35" t="str">
            <v>201.6</v>
          </cell>
          <cell r="B35" t="str">
            <v>3.6.1.3.11</v>
          </cell>
        </row>
        <row r="36">
          <cell r="A36" t="str">
            <v>201.6P</v>
          </cell>
          <cell r="B36" t="str">
            <v>3.6.1.3</v>
          </cell>
        </row>
        <row r="37">
          <cell r="A37" t="str">
            <v>201.7</v>
          </cell>
          <cell r="B37" t="str">
            <v xml:space="preserve">3.6.1.3.13  </v>
          </cell>
        </row>
        <row r="38">
          <cell r="A38" t="str">
            <v>201.7.2</v>
          </cell>
          <cell r="B38" t="str">
            <v>3.6.1.3.12</v>
          </cell>
        </row>
        <row r="39">
          <cell r="A39" t="str">
            <v>201.7.2P</v>
          </cell>
          <cell r="B39" t="str">
            <v>3.6.1.3.11</v>
          </cell>
        </row>
        <row r="40">
          <cell r="A40" t="str">
            <v>201.7.3</v>
          </cell>
          <cell r="B40" t="str">
            <v>3.6.1.3.14</v>
          </cell>
        </row>
        <row r="41">
          <cell r="A41" t="str">
            <v>201.7.3P</v>
          </cell>
          <cell r="B41" t="str">
            <v>3.6.1.3.11</v>
          </cell>
        </row>
        <row r="42">
          <cell r="A42" t="str">
            <v>201.7.4</v>
          </cell>
          <cell r="B42" t="str">
            <v>3.2.1.3.5</v>
          </cell>
        </row>
        <row r="43">
          <cell r="A43" t="str">
            <v>201.7.4P</v>
          </cell>
          <cell r="B43" t="str">
            <v>3.6.1.3.11</v>
          </cell>
        </row>
        <row r="44">
          <cell r="A44" t="str">
            <v>201.8</v>
          </cell>
          <cell r="B44" t="str">
            <v>3.6.1.3.15</v>
          </cell>
        </row>
        <row r="45">
          <cell r="A45" t="str">
            <v>201.8P</v>
          </cell>
          <cell r="B45" t="str">
            <v>3.6.1.3</v>
          </cell>
        </row>
        <row r="46">
          <cell r="A46" t="str">
            <v>201.9</v>
          </cell>
          <cell r="B46" t="str">
            <v>3.6.1.3.33</v>
          </cell>
        </row>
        <row r="47">
          <cell r="A47" t="str">
            <v>210.1</v>
          </cell>
          <cell r="B47" t="str">
            <v>3.6.2.1.1 </v>
          </cell>
        </row>
        <row r="48">
          <cell r="A48" t="str">
            <v>210.1.1</v>
          </cell>
          <cell r="B48" t="str">
            <v xml:space="preserve">3.6.2.1.1 </v>
          </cell>
        </row>
        <row r="49">
          <cell r="A49" t="str">
            <v>210.1.1</v>
          </cell>
          <cell r="B49" t="str">
            <v xml:space="preserve">3.6.2.1.1 </v>
          </cell>
        </row>
        <row r="50">
          <cell r="A50" t="str">
            <v>210.1.1 Y 210.1.2</v>
          </cell>
          <cell r="B50" t="str">
            <v>3.6.1.3.11</v>
          </cell>
        </row>
        <row r="51">
          <cell r="A51" t="str">
            <v>210.1.2</v>
          </cell>
          <cell r="B51" t="str">
            <v>3.6.2.1.3 </v>
          </cell>
        </row>
        <row r="52">
          <cell r="A52" t="str">
            <v>210.2</v>
          </cell>
          <cell r="B52" t="str">
            <v>3.6.2.1.3</v>
          </cell>
        </row>
        <row r="53">
          <cell r="A53" t="str">
            <v>210.2 OTRA</v>
          </cell>
          <cell r="B53" t="str">
            <v>3.6.1.3.11</v>
          </cell>
        </row>
        <row r="54">
          <cell r="A54" t="str">
            <v>210.2 OTRA</v>
          </cell>
          <cell r="B54" t="str">
            <v>3.6.2.1.3 </v>
          </cell>
        </row>
        <row r="55">
          <cell r="A55" t="str">
            <v>210.2.1</v>
          </cell>
          <cell r="B55" t="str">
            <v>3.6.2.1.3</v>
          </cell>
        </row>
        <row r="56">
          <cell r="A56" t="str">
            <v>210.2.1 Y 210.2.3</v>
          </cell>
          <cell r="B56" t="str">
            <v>3.6.2.1.3</v>
          </cell>
        </row>
        <row r="57">
          <cell r="A57" t="str">
            <v>210.2.2</v>
          </cell>
          <cell r="B57" t="str">
            <v>3.6.2.1.5</v>
          </cell>
        </row>
        <row r="58">
          <cell r="A58" t="str">
            <v>210.2.2 Y 210.2.4</v>
          </cell>
          <cell r="B58" t="str">
            <v>3.6.2.1.5</v>
          </cell>
        </row>
        <row r="59">
          <cell r="A59" t="str">
            <v>210.2.3</v>
          </cell>
          <cell r="B59" t="str">
            <v>3.6.2.1.5</v>
          </cell>
        </row>
        <row r="60">
          <cell r="A60" t="str">
            <v>210.2.4</v>
          </cell>
          <cell r="B60" t="str">
            <v>3.6.2.1.5</v>
          </cell>
        </row>
        <row r="61">
          <cell r="A61" t="str">
            <v>210.3</v>
          </cell>
          <cell r="B61" t="str">
            <v>3.6.2.1.5</v>
          </cell>
        </row>
        <row r="62">
          <cell r="A62" t="str">
            <v>211.1</v>
          </cell>
          <cell r="B62" t="str">
            <v xml:space="preserve">3.6.2.2.1  </v>
          </cell>
        </row>
        <row r="63">
          <cell r="A63" t="str">
            <v>211.1P</v>
          </cell>
          <cell r="B63" t="str">
            <v>3.6.2.2</v>
          </cell>
        </row>
        <row r="64">
          <cell r="A64" t="str">
            <v>211.1P1</v>
          </cell>
          <cell r="B64" t="str">
            <v>3.6.1.3</v>
          </cell>
        </row>
        <row r="65">
          <cell r="A65" t="str">
            <v>220.1</v>
          </cell>
          <cell r="B65" t="str">
            <v>3.6.2.3.1</v>
          </cell>
        </row>
        <row r="66">
          <cell r="A66" t="str">
            <v>221.1</v>
          </cell>
          <cell r="B66" t="str">
            <v>3.6.2.4.2</v>
          </cell>
        </row>
        <row r="67">
          <cell r="A67" t="str">
            <v>221.2</v>
          </cell>
          <cell r="B67" t="str">
            <v>3.6.2.4.1</v>
          </cell>
        </row>
        <row r="68">
          <cell r="A68" t="str">
            <v>225.1P</v>
          </cell>
          <cell r="B68" t="str">
            <v>3.2.8.1.1 </v>
          </cell>
        </row>
        <row r="69">
          <cell r="A69" t="str">
            <v>225.2P</v>
          </cell>
          <cell r="B69" t="str">
            <v> 3.2.8.1.2 </v>
          </cell>
        </row>
        <row r="70">
          <cell r="A70" t="str">
            <v>225P</v>
          </cell>
          <cell r="B70" t="str">
            <v>3.2.8.1.1 </v>
          </cell>
        </row>
        <row r="71">
          <cell r="A71" t="str">
            <v>230.1</v>
          </cell>
          <cell r="B71" t="str">
            <v>3.6.2.5.1</v>
          </cell>
        </row>
        <row r="72">
          <cell r="A72" t="str">
            <v>230.2</v>
          </cell>
          <cell r="B72" t="str">
            <v>3.6.2.5.2</v>
          </cell>
        </row>
        <row r="73">
          <cell r="A73" t="str">
            <v>231.1</v>
          </cell>
          <cell r="B73" t="str">
            <v>3.6.8.2 </v>
          </cell>
        </row>
        <row r="74">
          <cell r="A74" t="str">
            <v>232.1</v>
          </cell>
          <cell r="B74" t="str">
            <v>3.6.8.2 </v>
          </cell>
        </row>
        <row r="75">
          <cell r="A75" t="str">
            <v>234.1</v>
          </cell>
          <cell r="B75" t="str">
            <v>3.6.8.2 </v>
          </cell>
        </row>
        <row r="76">
          <cell r="A76" t="str">
            <v>310.1</v>
          </cell>
          <cell r="B76" t="str">
            <v>3.6.3.1.1</v>
          </cell>
        </row>
        <row r="77">
          <cell r="A77" t="str">
            <v>311.1</v>
          </cell>
          <cell r="B77" t="str">
            <v>3.6.3.2.1</v>
          </cell>
        </row>
        <row r="78">
          <cell r="A78" t="str">
            <v>311.1P1</v>
          </cell>
          <cell r="B78" t="str">
            <v>3.6.3.2</v>
          </cell>
        </row>
        <row r="79">
          <cell r="A79" t="str">
            <v>311.1P2</v>
          </cell>
          <cell r="B79" t="str">
            <v>3.6.3.2</v>
          </cell>
        </row>
        <row r="80">
          <cell r="A80" t="str">
            <v>311.1P3</v>
          </cell>
          <cell r="B80" t="str">
            <v>3.6.3.2</v>
          </cell>
        </row>
        <row r="81">
          <cell r="A81" t="str">
            <v>311P1</v>
          </cell>
          <cell r="B81" t="str">
            <v>3.6.3.2</v>
          </cell>
        </row>
        <row r="82">
          <cell r="A82" t="str">
            <v>311P2</v>
          </cell>
          <cell r="B82" t="str">
            <v>3.6.3.2</v>
          </cell>
        </row>
        <row r="83">
          <cell r="A83" t="str">
            <v>311P3</v>
          </cell>
          <cell r="B83" t="str">
            <v>3.6.3.2</v>
          </cell>
        </row>
        <row r="84">
          <cell r="A84" t="str">
            <v>312.1</v>
          </cell>
          <cell r="B84" t="str">
            <v>3.6.3.2</v>
          </cell>
        </row>
        <row r="85">
          <cell r="A85" t="str">
            <v>312.2</v>
          </cell>
          <cell r="B85" t="str">
            <v>3.6.3.2</v>
          </cell>
        </row>
        <row r="86">
          <cell r="A86" t="str">
            <v>312.3</v>
          </cell>
          <cell r="B86" t="str">
            <v>3.6.3.2</v>
          </cell>
        </row>
        <row r="87">
          <cell r="A87" t="str">
            <v>312.4</v>
          </cell>
          <cell r="B87" t="str">
            <v>3.6.3.3</v>
          </cell>
        </row>
        <row r="88">
          <cell r="A88" t="str">
            <v>320.1</v>
          </cell>
          <cell r="B88" t="str">
            <v xml:space="preserve"> 3.6.3.4.2</v>
          </cell>
        </row>
        <row r="89">
          <cell r="A89" t="str">
            <v>320.2</v>
          </cell>
          <cell r="B89" t="str">
            <v>3.6.3.4.4</v>
          </cell>
        </row>
        <row r="90">
          <cell r="A90" t="str">
            <v>320.3</v>
          </cell>
          <cell r="B90" t="str">
            <v> 3.6.3.4.4</v>
          </cell>
        </row>
        <row r="91">
          <cell r="A91" t="str">
            <v>320.4</v>
          </cell>
          <cell r="B91" t="str">
            <v>3.6.3.4.7</v>
          </cell>
        </row>
        <row r="92">
          <cell r="A92" t="str">
            <v>330.1</v>
          </cell>
          <cell r="B92" t="str">
            <v>3.6.3.6.2</v>
          </cell>
        </row>
        <row r="93">
          <cell r="A93" t="str">
            <v>330.2</v>
          </cell>
          <cell r="B93" t="str">
            <v>3.6.3.6.3</v>
          </cell>
        </row>
        <row r="94">
          <cell r="A94" t="str">
            <v>340.1</v>
          </cell>
          <cell r="B94" t="str">
            <v>3.6.3.7.1</v>
          </cell>
        </row>
        <row r="95">
          <cell r="A95" t="str">
            <v>340.2</v>
          </cell>
          <cell r="B95" t="str">
            <v>3.6.3.7.3</v>
          </cell>
        </row>
        <row r="96">
          <cell r="A96" t="str">
            <v>340.3</v>
          </cell>
          <cell r="B96" t="str">
            <v>3.6.3.7.5</v>
          </cell>
        </row>
        <row r="97">
          <cell r="A97" t="str">
            <v>340P</v>
          </cell>
          <cell r="B97" t="str">
            <v>3.6.3.7</v>
          </cell>
        </row>
        <row r="98">
          <cell r="A98" t="str">
            <v>341.1</v>
          </cell>
          <cell r="B98" t="str">
            <v>3.6.3.7</v>
          </cell>
        </row>
        <row r="99">
          <cell r="A99" t="str">
            <v>341.1P</v>
          </cell>
          <cell r="B99" t="str">
            <v> 3.6.3.7.17</v>
          </cell>
        </row>
        <row r="100">
          <cell r="A100" t="str">
            <v>341.2</v>
          </cell>
          <cell r="B100" t="str">
            <v>3.6.4.1.8</v>
          </cell>
        </row>
        <row r="101">
          <cell r="A101" t="str">
            <v>342.1</v>
          </cell>
          <cell r="B101" t="str">
            <v>3.6.4.1</v>
          </cell>
        </row>
        <row r="102">
          <cell r="A102" t="str">
            <v>342P</v>
          </cell>
          <cell r="B102" t="str">
            <v>3.6.3.7.16 </v>
          </cell>
        </row>
        <row r="103">
          <cell r="A103" t="str">
            <v>343P</v>
          </cell>
          <cell r="B103" t="str">
            <v> 3.6.3.7.17 </v>
          </cell>
        </row>
        <row r="104">
          <cell r="A104" t="str">
            <v>410.1</v>
          </cell>
          <cell r="B104" t="str">
            <v>3.6.4.1.1</v>
          </cell>
        </row>
        <row r="105">
          <cell r="A105" t="str">
            <v>410.1P2</v>
          </cell>
          <cell r="B105" t="str">
            <v>3.6.4.1</v>
          </cell>
        </row>
        <row r="106">
          <cell r="A106" t="str">
            <v>410.2</v>
          </cell>
          <cell r="B106" t="str">
            <v>3.6.4.1.2</v>
          </cell>
        </row>
        <row r="107">
          <cell r="A107" t="str">
            <v>411.1</v>
          </cell>
          <cell r="B107" t="str">
            <v>3.6.4.2.1</v>
          </cell>
        </row>
        <row r="108">
          <cell r="A108" t="str">
            <v>411.2</v>
          </cell>
          <cell r="B108" t="str">
            <v>3.6.4.2.2</v>
          </cell>
        </row>
        <row r="109">
          <cell r="A109" t="str">
            <v>411.3</v>
          </cell>
          <cell r="B109" t="str">
            <v>3.6.4.2.3</v>
          </cell>
        </row>
        <row r="110">
          <cell r="A110" t="str">
            <v>413.1</v>
          </cell>
          <cell r="B110" t="str">
            <v>3.6.2.1</v>
          </cell>
        </row>
        <row r="111">
          <cell r="A111" t="str">
            <v>414.1</v>
          </cell>
          <cell r="B111" t="str">
            <v>3.6.4.1.3</v>
          </cell>
        </row>
        <row r="112">
          <cell r="A112" t="str">
            <v>414.2</v>
          </cell>
          <cell r="B112" t="str">
            <v>3.6.4.1.4</v>
          </cell>
        </row>
        <row r="113">
          <cell r="A113" t="str">
            <v>414.3</v>
          </cell>
          <cell r="B113" t="str">
            <v>3.6.4.1.5</v>
          </cell>
        </row>
        <row r="114">
          <cell r="A114" t="str">
            <v>414.4</v>
          </cell>
          <cell r="B114" t="str">
            <v>3.6.4.1.6</v>
          </cell>
        </row>
        <row r="115">
          <cell r="A115" t="str">
            <v>414.5</v>
          </cell>
          <cell r="B115" t="str">
            <v>3.6.4.1</v>
          </cell>
        </row>
        <row r="116">
          <cell r="A116" t="str">
            <v>415.1</v>
          </cell>
          <cell r="B116" t="str">
            <v>3.6.4.2.5</v>
          </cell>
        </row>
        <row r="117">
          <cell r="A117" t="str">
            <v>416.2</v>
          </cell>
          <cell r="B117" t="str">
            <v>3.6.4</v>
          </cell>
        </row>
        <row r="118">
          <cell r="A118" t="str">
            <v>420.1</v>
          </cell>
          <cell r="B118" t="str">
            <v xml:space="preserve">3.6.4.3.1 </v>
          </cell>
        </row>
        <row r="119">
          <cell r="A119" t="str">
            <v>420.2</v>
          </cell>
          <cell r="B119" t="str">
            <v>3.6.4.3.2</v>
          </cell>
        </row>
        <row r="120">
          <cell r="A120" t="str">
            <v>421.1</v>
          </cell>
          <cell r="B120" t="str">
            <v>3.6.4.4.2</v>
          </cell>
        </row>
        <row r="121">
          <cell r="A121" t="str">
            <v>421.2</v>
          </cell>
          <cell r="B121" t="str">
            <v>3.6.4.4.3</v>
          </cell>
        </row>
        <row r="122">
          <cell r="A122" t="str">
            <v>421.3</v>
          </cell>
          <cell r="B122" t="str">
            <v>3.6.4.4.4</v>
          </cell>
        </row>
        <row r="123">
          <cell r="A123" t="str">
            <v>421.4</v>
          </cell>
          <cell r="B123" t="str">
            <v>3.6.4.4.5</v>
          </cell>
        </row>
        <row r="124">
          <cell r="A124" t="str">
            <v>430.1</v>
          </cell>
          <cell r="B124" t="str">
            <v>3.6.4.5.1</v>
          </cell>
        </row>
        <row r="125">
          <cell r="A125" t="str">
            <v>430.2</v>
          </cell>
          <cell r="B125" t="str">
            <v>3.6.4.5.2</v>
          </cell>
        </row>
        <row r="126">
          <cell r="A126" t="str">
            <v>431.1</v>
          </cell>
          <cell r="B126" t="str">
            <v>3.6.4.6.1</v>
          </cell>
        </row>
        <row r="127">
          <cell r="A127" t="str">
            <v>431.2</v>
          </cell>
          <cell r="B127" t="str">
            <v>3.6.4.6.2</v>
          </cell>
        </row>
        <row r="128">
          <cell r="A128" t="str">
            <v>432.1</v>
          </cell>
          <cell r="B128" t="str">
            <v>3.6.4.7.1</v>
          </cell>
        </row>
        <row r="129">
          <cell r="A129" t="str">
            <v>432.2</v>
          </cell>
          <cell r="B129" t="str">
            <v>3.6.4.7.1</v>
          </cell>
        </row>
        <row r="130">
          <cell r="A130" t="str">
            <v>433.1</v>
          </cell>
          <cell r="B130" t="str">
            <v>3.6.4.8.1</v>
          </cell>
        </row>
        <row r="131">
          <cell r="A131" t="str">
            <v>433.2</v>
          </cell>
          <cell r="B131" t="str">
            <v>3.6.4.8.2</v>
          </cell>
        </row>
        <row r="132">
          <cell r="A132" t="str">
            <v>433.3</v>
          </cell>
          <cell r="B132" t="str">
            <v>3.6.4.8.3</v>
          </cell>
        </row>
        <row r="133">
          <cell r="A133" t="str">
            <v>433.4</v>
          </cell>
          <cell r="B133" t="str">
            <v>3.6.4.8.4</v>
          </cell>
        </row>
        <row r="134">
          <cell r="A134" t="str">
            <v>433.5</v>
          </cell>
          <cell r="B134" t="str">
            <v>3.6.4.8.5</v>
          </cell>
        </row>
        <row r="135">
          <cell r="A135" t="str">
            <v>433.6</v>
          </cell>
          <cell r="B135" t="str">
            <v>3.6.4.8.6</v>
          </cell>
        </row>
        <row r="136">
          <cell r="A136" t="str">
            <v>433.7</v>
          </cell>
          <cell r="B136" t="str">
            <v>3.6.4.8.7</v>
          </cell>
        </row>
        <row r="137">
          <cell r="A137" t="str">
            <v>433.8</v>
          </cell>
          <cell r="B137" t="str">
            <v>3.6.4.8.8</v>
          </cell>
        </row>
        <row r="138">
          <cell r="A138" t="str">
            <v>440.1</v>
          </cell>
          <cell r="B138" t="str">
            <v>3.6.4.9.1</v>
          </cell>
        </row>
        <row r="139">
          <cell r="A139" t="str">
            <v>440.1P</v>
          </cell>
          <cell r="B139" t="str">
            <v>3.6.4.9</v>
          </cell>
        </row>
        <row r="140">
          <cell r="A140" t="str">
            <v>440.2</v>
          </cell>
          <cell r="B140" t="str">
            <v>3.6.4.9.2</v>
          </cell>
        </row>
        <row r="141">
          <cell r="A141" t="str">
            <v>440.2P</v>
          </cell>
          <cell r="B141" t="str">
            <v>3.6.4.9</v>
          </cell>
        </row>
        <row r="142">
          <cell r="A142" t="str">
            <v>440.3</v>
          </cell>
          <cell r="B142" t="str">
            <v>3.6.4.9.3</v>
          </cell>
        </row>
        <row r="143">
          <cell r="A143" t="str">
            <v>440.3P</v>
          </cell>
          <cell r="B143" t="str">
            <v>3.6.4.9</v>
          </cell>
        </row>
        <row r="144">
          <cell r="A144" t="str">
            <v>440.4</v>
          </cell>
          <cell r="B144" t="str">
            <v>3.6.4.9.4</v>
          </cell>
        </row>
        <row r="145">
          <cell r="A145" t="str">
            <v>441.1</v>
          </cell>
          <cell r="B145" t="str">
            <v>3.6.4.10.1</v>
          </cell>
        </row>
        <row r="146">
          <cell r="A146" t="str">
            <v>441.1P</v>
          </cell>
          <cell r="B146" t="str">
            <v>3.6.4.10</v>
          </cell>
        </row>
        <row r="147">
          <cell r="A147" t="str">
            <v>441.2</v>
          </cell>
          <cell r="B147" t="str">
            <v>3.6.4.10.2</v>
          </cell>
        </row>
        <row r="148">
          <cell r="A148" t="str">
            <v>441.2P</v>
          </cell>
          <cell r="B148" t="str">
            <v>3.6.4.10</v>
          </cell>
        </row>
        <row r="149">
          <cell r="A149" t="str">
            <v>441.3</v>
          </cell>
          <cell r="B149" t="str">
            <v>3.6.4.10.3</v>
          </cell>
        </row>
        <row r="150">
          <cell r="A150" t="str">
            <v>441.3P</v>
          </cell>
          <cell r="B150" t="str">
            <v>3.6.4.10</v>
          </cell>
        </row>
        <row r="151">
          <cell r="A151" t="str">
            <v>441.4</v>
          </cell>
          <cell r="B151" t="str">
            <v>3.6.4.10.4</v>
          </cell>
        </row>
        <row r="152">
          <cell r="A152" t="str">
            <v>450.1</v>
          </cell>
          <cell r="B152" t="str">
            <v>3.6.4.11.2</v>
          </cell>
        </row>
        <row r="153">
          <cell r="A153" t="str">
            <v>450.1.1</v>
          </cell>
          <cell r="B153" t="str">
            <v>3.6.4.11</v>
          </cell>
        </row>
        <row r="154">
          <cell r="A154" t="str">
            <v>450.1.1P</v>
          </cell>
          <cell r="B154" t="str">
            <v>3.6.4</v>
          </cell>
        </row>
        <row r="155">
          <cell r="A155" t="str">
            <v>450.1.2</v>
          </cell>
          <cell r="B155" t="str">
            <v>3.6.4.11</v>
          </cell>
        </row>
        <row r="156">
          <cell r="A156" t="str">
            <v>450.1.2P</v>
          </cell>
          <cell r="B156" t="str">
            <v>3.6.4</v>
          </cell>
        </row>
        <row r="157">
          <cell r="A157" t="str">
            <v>450.1P</v>
          </cell>
          <cell r="B157" t="str">
            <v>3.6.4.11</v>
          </cell>
        </row>
        <row r="158">
          <cell r="A158" t="str">
            <v>450.2</v>
          </cell>
          <cell r="B158" t="str">
            <v>3.6.4.11.3</v>
          </cell>
        </row>
        <row r="159">
          <cell r="A159" t="str">
            <v>450.2P</v>
          </cell>
          <cell r="B159" t="str">
            <v>3.6.4.11</v>
          </cell>
        </row>
        <row r="160">
          <cell r="A160" t="str">
            <v>450.3</v>
          </cell>
          <cell r="B160" t="str">
            <v>3.6.4.11.4</v>
          </cell>
        </row>
        <row r="161">
          <cell r="A161" t="str">
            <v>450.3P</v>
          </cell>
          <cell r="B161" t="str">
            <v>3.6.4.11</v>
          </cell>
        </row>
        <row r="162">
          <cell r="A162" t="str">
            <v>450.4</v>
          </cell>
          <cell r="B162" t="str">
            <v>3.6.4</v>
          </cell>
        </row>
        <row r="163">
          <cell r="A163" t="str">
            <v>450.4P</v>
          </cell>
          <cell r="B163" t="str">
            <v>3.6.4</v>
          </cell>
        </row>
        <row r="164">
          <cell r="A164" t="str">
            <v>450.5</v>
          </cell>
          <cell r="B164" t="str">
            <v>3.6.4</v>
          </cell>
        </row>
        <row r="165">
          <cell r="A165" t="str">
            <v>450.6</v>
          </cell>
          <cell r="B165" t="str">
            <v>3.6.4</v>
          </cell>
        </row>
        <row r="166">
          <cell r="A166" t="str">
            <v>450.7</v>
          </cell>
          <cell r="B166" t="str">
            <v>3.6.4</v>
          </cell>
        </row>
        <row r="167">
          <cell r="A167" t="str">
            <v>450.8</v>
          </cell>
          <cell r="B167" t="str">
            <v>3.6.4</v>
          </cell>
        </row>
        <row r="168">
          <cell r="A168" t="str">
            <v>450.9</v>
          </cell>
          <cell r="B168" t="str">
            <v>3.6.4.11.5</v>
          </cell>
        </row>
        <row r="169">
          <cell r="A169" t="str">
            <v>450.9P</v>
          </cell>
          <cell r="B169" t="str">
            <v>3.6.4.11.5</v>
          </cell>
        </row>
        <row r="170">
          <cell r="A170" t="str">
            <v>451.1</v>
          </cell>
          <cell r="B170" t="str">
            <v>3.6.4.12.1</v>
          </cell>
        </row>
        <row r="171">
          <cell r="A171" t="str">
            <v>451.1P</v>
          </cell>
          <cell r="B171" t="str">
            <v>3.6.4.12</v>
          </cell>
        </row>
        <row r="172">
          <cell r="A172" t="str">
            <v>451.2</v>
          </cell>
          <cell r="B172" t="str">
            <v>3.6.4.12.2</v>
          </cell>
        </row>
        <row r="173">
          <cell r="A173" t="str">
            <v>451.2P</v>
          </cell>
          <cell r="B173" t="str">
            <v>3.6.4.12</v>
          </cell>
        </row>
        <row r="174">
          <cell r="A174" t="str">
            <v>451.3</v>
          </cell>
          <cell r="B174" t="str">
            <v>3.6.4.12.3</v>
          </cell>
        </row>
        <row r="175">
          <cell r="A175" t="str">
            <v>451.3P</v>
          </cell>
          <cell r="B175" t="str">
            <v>3.6.4.12</v>
          </cell>
        </row>
        <row r="176">
          <cell r="A176" t="str">
            <v>451.4</v>
          </cell>
          <cell r="B176" t="str">
            <v>3.6.4.12</v>
          </cell>
        </row>
        <row r="177">
          <cell r="A177" t="str">
            <v>452.1</v>
          </cell>
          <cell r="B177" t="str">
            <v>3.6.4.13.1</v>
          </cell>
        </row>
        <row r="178">
          <cell r="A178" t="str">
            <v>452.1P</v>
          </cell>
          <cell r="B178" t="str">
            <v>3.6.4.13.1 </v>
          </cell>
        </row>
        <row r="179">
          <cell r="A179" t="str">
            <v>452.2</v>
          </cell>
          <cell r="B179" t="str">
            <v>3.6.4.13.2</v>
          </cell>
        </row>
        <row r="180">
          <cell r="A180" t="str">
            <v>452.2P</v>
          </cell>
          <cell r="B180" t="str">
            <v>3.6.4.13.2</v>
          </cell>
        </row>
        <row r="181">
          <cell r="A181" t="str">
            <v>452.3</v>
          </cell>
          <cell r="B181" t="str">
            <v>3.6.4.13.7</v>
          </cell>
        </row>
        <row r="182">
          <cell r="A182" t="str">
            <v>452.3P</v>
          </cell>
          <cell r="B182" t="str">
            <v>3.6.4.13.7</v>
          </cell>
        </row>
        <row r="183">
          <cell r="A183" t="str">
            <v>452.4</v>
          </cell>
          <cell r="B183" t="str">
            <v>3.6.4.13.8</v>
          </cell>
        </row>
        <row r="184">
          <cell r="A184" t="str">
            <v>452.4P</v>
          </cell>
          <cell r="B184" t="str">
            <v>3.6.4.13.8 </v>
          </cell>
        </row>
        <row r="185">
          <cell r="A185" t="str">
            <v>453.1</v>
          </cell>
          <cell r="B185" t="str">
            <v>3.6.4.13.7</v>
          </cell>
        </row>
        <row r="186">
          <cell r="A186" t="str">
            <v>460.1</v>
          </cell>
          <cell r="B186" t="str">
            <v>3.6.4.15.2</v>
          </cell>
        </row>
        <row r="187">
          <cell r="A187" t="str">
            <v>460.2</v>
          </cell>
          <cell r="B187" t="str">
            <v>3.6.4.15.2</v>
          </cell>
        </row>
        <row r="188">
          <cell r="A188" t="str">
            <v>460P</v>
          </cell>
          <cell r="B188" t="str">
            <v>3.6.4.15</v>
          </cell>
        </row>
        <row r="189">
          <cell r="A189" t="str">
            <v>461.1</v>
          </cell>
          <cell r="B189" t="str">
            <v>3.6.4.16.1</v>
          </cell>
        </row>
        <row r="190">
          <cell r="A190" t="str">
            <v>461.2</v>
          </cell>
          <cell r="B190" t="str">
            <v>3.6.4.16.2</v>
          </cell>
        </row>
        <row r="191">
          <cell r="A191" t="str">
            <v>462.1</v>
          </cell>
          <cell r="B191" t="str">
            <v>3.6.4.17.1 </v>
          </cell>
        </row>
        <row r="192">
          <cell r="A192" t="str">
            <v>462.1.1</v>
          </cell>
          <cell r="B192" t="str">
            <v>3.6.4.17.3</v>
          </cell>
        </row>
        <row r="193">
          <cell r="A193" t="str">
            <v>462.1.2</v>
          </cell>
          <cell r="B193" t="str">
            <v>3.6.4.17.4</v>
          </cell>
        </row>
        <row r="194">
          <cell r="A194" t="str">
            <v>462.1.3</v>
          </cell>
          <cell r="B194" t="str">
            <v>3.6.4.17</v>
          </cell>
        </row>
        <row r="195">
          <cell r="A195" t="str">
            <v>462.1.4</v>
          </cell>
          <cell r="B195" t="str">
            <v> 3.6.4.17.4 </v>
          </cell>
        </row>
        <row r="196">
          <cell r="A196" t="str">
            <v>462.1P</v>
          </cell>
          <cell r="B196" t="str">
            <v>3.6.4.17</v>
          </cell>
        </row>
        <row r="197">
          <cell r="A197" t="str">
            <v>462.2</v>
          </cell>
          <cell r="B197" t="str">
            <v>3.6.4.17</v>
          </cell>
        </row>
        <row r="198">
          <cell r="A198" t="str">
            <v>462.2P</v>
          </cell>
          <cell r="B198" t="str">
            <v>3.6.4.17</v>
          </cell>
        </row>
        <row r="199">
          <cell r="A199" t="str">
            <v>462.3</v>
          </cell>
          <cell r="B199" t="str">
            <v> 3.6.4.17.3 </v>
          </cell>
        </row>
        <row r="200">
          <cell r="A200" t="str">
            <v>462.3P</v>
          </cell>
          <cell r="B200" t="str">
            <v>3.6.4.17</v>
          </cell>
        </row>
        <row r="201">
          <cell r="A201" t="str">
            <v>462.4</v>
          </cell>
          <cell r="B201" t="str">
            <v> 3.6.4.17.4 </v>
          </cell>
        </row>
        <row r="202">
          <cell r="A202" t="str">
            <v>462.4P</v>
          </cell>
          <cell r="B202" t="str">
            <v>3.6.4.17</v>
          </cell>
        </row>
        <row r="203">
          <cell r="A203" t="str">
            <v>462.5</v>
          </cell>
          <cell r="B203" t="str">
            <v>3.6.4.17</v>
          </cell>
        </row>
        <row r="204">
          <cell r="A204" t="str">
            <v>464.1</v>
          </cell>
          <cell r="B204" t="str">
            <v>3.6.8</v>
          </cell>
        </row>
        <row r="205">
          <cell r="A205" t="str">
            <v>464.1</v>
          </cell>
          <cell r="B205" t="str">
            <v> 3.6.8.2.4 </v>
          </cell>
        </row>
        <row r="206">
          <cell r="A206" t="str">
            <v>464.1P</v>
          </cell>
          <cell r="B206" t="str">
            <v> 3.6.8.4.6 </v>
          </cell>
        </row>
        <row r="207">
          <cell r="A207" t="str">
            <v>464.2</v>
          </cell>
          <cell r="B207" t="str">
            <v>3.6.4.8 </v>
          </cell>
        </row>
        <row r="208">
          <cell r="A208" t="str">
            <v>464.2</v>
          </cell>
          <cell r="B208" t="str">
            <v> 3.6.8.4</v>
          </cell>
        </row>
        <row r="209">
          <cell r="A209" t="str">
            <v>464.3</v>
          </cell>
          <cell r="B209" t="str">
            <v>3.6.4.2</v>
          </cell>
        </row>
        <row r="210">
          <cell r="A210" t="str">
            <v>464.4</v>
          </cell>
          <cell r="B210" t="str">
            <v> 3.6.4.2.5 </v>
          </cell>
        </row>
        <row r="211">
          <cell r="A211" t="str">
            <v>465.1</v>
          </cell>
          <cell r="B211" t="str">
            <v>3.6.2.1</v>
          </cell>
        </row>
        <row r="212">
          <cell r="A212" t="str">
            <v>466.1</v>
          </cell>
          <cell r="B212" t="str">
            <v>3.6.4.7</v>
          </cell>
        </row>
        <row r="213">
          <cell r="A213" t="str">
            <v>466.2</v>
          </cell>
          <cell r="B213" t="str">
            <v>3.6.4.7</v>
          </cell>
        </row>
        <row r="214">
          <cell r="A214" t="str">
            <v>470.2 P</v>
          </cell>
          <cell r="B214" t="str">
            <v>3.6.4</v>
          </cell>
        </row>
        <row r="215">
          <cell r="A215" t="str">
            <v>500.1</v>
          </cell>
          <cell r="B215" t="str">
            <v>3.6.5.1</v>
          </cell>
        </row>
        <row r="216">
          <cell r="A216" t="str">
            <v>500.1P</v>
          </cell>
          <cell r="B216" t="str">
            <v>3.6.5.1</v>
          </cell>
        </row>
        <row r="217">
          <cell r="A217" t="str">
            <v>501.1</v>
          </cell>
          <cell r="B217" t="str">
            <v>1.35.1.1.3</v>
          </cell>
        </row>
        <row r="218">
          <cell r="A218" t="str">
            <v>510.1</v>
          </cell>
          <cell r="B218" t="str">
            <v>3.6.5.2.10</v>
          </cell>
        </row>
        <row r="219">
          <cell r="A219" t="str">
            <v>510.1P1</v>
          </cell>
          <cell r="B219" t="str">
            <v>3.6.5.2</v>
          </cell>
        </row>
        <row r="220">
          <cell r="A220" t="str">
            <v>510.1P2</v>
          </cell>
          <cell r="B220" t="str">
            <v>3.6.5.2.2</v>
          </cell>
        </row>
        <row r="221">
          <cell r="A221" t="str">
            <v>510.1P3</v>
          </cell>
          <cell r="B221" t="str">
            <v>3.6.5.2</v>
          </cell>
        </row>
        <row r="222">
          <cell r="A222" t="str">
            <v>510.2</v>
          </cell>
          <cell r="B222" t="str">
            <v>3.6.5.2</v>
          </cell>
        </row>
        <row r="223">
          <cell r="A223" t="str">
            <v>510.3</v>
          </cell>
          <cell r="B223" t="str">
            <v>3.6.5.2</v>
          </cell>
        </row>
        <row r="224">
          <cell r="A224" t="str">
            <v>510.4</v>
          </cell>
          <cell r="B224" t="str">
            <v>3.6.5.2</v>
          </cell>
        </row>
        <row r="225">
          <cell r="A225" t="str">
            <v>510P1</v>
          </cell>
          <cell r="B225" t="str">
            <v>3.6.5.2</v>
          </cell>
        </row>
        <row r="226">
          <cell r="A226" t="str">
            <v>510P2</v>
          </cell>
          <cell r="B226" t="str">
            <v>3.6.5.2.2</v>
          </cell>
        </row>
        <row r="227">
          <cell r="A227" t="str">
            <v>510P3</v>
          </cell>
          <cell r="B227" t="str">
            <v>3.6.5.2</v>
          </cell>
        </row>
        <row r="228">
          <cell r="A228" t="str">
            <v>600.1</v>
          </cell>
          <cell r="B228" t="str">
            <v>3.6.6.1.9</v>
          </cell>
        </row>
        <row r="229">
          <cell r="A229" t="str">
            <v>600.2</v>
          </cell>
          <cell r="B229" t="str">
            <v>3.6.6.1.9</v>
          </cell>
        </row>
        <row r="230">
          <cell r="A230" t="str">
            <v>600.2P</v>
          </cell>
          <cell r="B230" t="str">
            <v>3.6.6.1</v>
          </cell>
        </row>
        <row r="231">
          <cell r="A231" t="str">
            <v>600.3</v>
          </cell>
          <cell r="B231" t="str">
            <v>3.6.6.1.9</v>
          </cell>
        </row>
        <row r="232">
          <cell r="A232" t="str">
            <v>600.4</v>
          </cell>
          <cell r="B232" t="str">
            <v xml:space="preserve">3.6.6.1.10  </v>
          </cell>
        </row>
        <row r="233">
          <cell r="A233" t="str">
            <v>600.4P</v>
          </cell>
          <cell r="B233" t="str">
            <v>3.6.6.1</v>
          </cell>
        </row>
        <row r="234">
          <cell r="A234" t="str">
            <v>600.5</v>
          </cell>
          <cell r="B234" t="str">
            <v>3.6.6.1.11</v>
          </cell>
        </row>
        <row r="235">
          <cell r="A235" t="str">
            <v>600.5P</v>
          </cell>
          <cell r="B235" t="str">
            <v>3.6.6.1</v>
          </cell>
        </row>
        <row r="236">
          <cell r="A236" t="str">
            <v>610.1</v>
          </cell>
          <cell r="B236" t="str">
            <v xml:space="preserve">3.6.6.2.1   </v>
          </cell>
        </row>
        <row r="237">
          <cell r="A237" t="str">
            <v>610.1P</v>
          </cell>
          <cell r="B237" t="str">
            <v>3.6.2.4.2</v>
          </cell>
        </row>
        <row r="238">
          <cell r="A238" t="str">
            <v>610.2</v>
          </cell>
          <cell r="B238" t="str">
            <v>3.6.6.2.4</v>
          </cell>
        </row>
        <row r="239">
          <cell r="A239" t="str">
            <v>620.1</v>
          </cell>
          <cell r="B239" t="str">
            <v>3.6.6.3.1</v>
          </cell>
        </row>
        <row r="240">
          <cell r="A240" t="str">
            <v>620.1P</v>
          </cell>
          <cell r="B240" t="str">
            <v>3.6.6.4</v>
          </cell>
        </row>
        <row r="241">
          <cell r="A241" t="str">
            <v>620.2</v>
          </cell>
          <cell r="B241" t="str">
            <v>3.6.6.3.2</v>
          </cell>
        </row>
        <row r="242">
          <cell r="A242" t="str">
            <v>620.3</v>
          </cell>
          <cell r="B242" t="str">
            <v>3.6.6.4.6</v>
          </cell>
        </row>
        <row r="243">
          <cell r="A243" t="str">
            <v>620.4</v>
          </cell>
          <cell r="B243" t="str">
            <v>3.6.6.4</v>
          </cell>
        </row>
        <row r="244">
          <cell r="A244" t="str">
            <v>620P</v>
          </cell>
          <cell r="B244" t="str">
            <v>3.6.6.4</v>
          </cell>
        </row>
        <row r="245">
          <cell r="A245" t="str">
            <v>621.1</v>
          </cell>
          <cell r="B245" t="str">
            <v>3.6.6.4.1</v>
          </cell>
        </row>
        <row r="246">
          <cell r="A246" t="str">
            <v>621.1 P</v>
          </cell>
          <cell r="B246" t="str">
            <v>3.6.6.4</v>
          </cell>
        </row>
        <row r="247">
          <cell r="A247" t="str">
            <v>621.1.2</v>
          </cell>
          <cell r="B247" t="str">
            <v>3.6.6.4.1</v>
          </cell>
        </row>
        <row r="248">
          <cell r="A248" t="str">
            <v>621.1P</v>
          </cell>
          <cell r="B248" t="str">
            <v>3.6.6.4</v>
          </cell>
        </row>
        <row r="249">
          <cell r="A249" t="str">
            <v>621.1P2</v>
          </cell>
          <cell r="B249" t="str">
            <v>3.6.6.4</v>
          </cell>
        </row>
        <row r="250">
          <cell r="A250" t="str">
            <v>621.1P3</v>
          </cell>
          <cell r="B250" t="str">
            <v>3.6.6.4</v>
          </cell>
        </row>
        <row r="251">
          <cell r="A251" t="str">
            <v>621.1P4</v>
          </cell>
          <cell r="B251" t="str">
            <v>3.6.6.4</v>
          </cell>
        </row>
        <row r="252">
          <cell r="A252" t="str">
            <v>621.1P5</v>
          </cell>
          <cell r="B252" t="str">
            <v>3.6.6.4</v>
          </cell>
        </row>
        <row r="253">
          <cell r="A253" t="str">
            <v>621.1P6</v>
          </cell>
          <cell r="B253" t="str">
            <v>3.6.6.4</v>
          </cell>
        </row>
        <row r="254">
          <cell r="A254" t="str">
            <v>621.1P7</v>
          </cell>
          <cell r="B254" t="str">
            <v>3.6.6.4</v>
          </cell>
        </row>
        <row r="255">
          <cell r="A255" t="str">
            <v>621.2</v>
          </cell>
          <cell r="B255" t="str">
            <v>3.6.6.4.2</v>
          </cell>
        </row>
        <row r="256">
          <cell r="A256" t="str">
            <v>621.3</v>
          </cell>
          <cell r="B256" t="str">
            <v>3.6.6.4.3</v>
          </cell>
        </row>
        <row r="257">
          <cell r="A257" t="str">
            <v>621.4</v>
          </cell>
          <cell r="B257" t="str">
            <v xml:space="preserve"> 3.6.6.4.4</v>
          </cell>
        </row>
        <row r="258">
          <cell r="A258" t="str">
            <v>621.5</v>
          </cell>
          <cell r="B258" t="str">
            <v>3.6.6.5.5</v>
          </cell>
        </row>
        <row r="259">
          <cell r="A259" t="str">
            <v>621.5P</v>
          </cell>
          <cell r="B259" t="str">
            <v>3.6.6.4.5</v>
          </cell>
        </row>
        <row r="260">
          <cell r="A260" t="str">
            <v>621.6</v>
          </cell>
          <cell r="B260" t="str">
            <v xml:space="preserve"> 3.6.6.4.6 </v>
          </cell>
        </row>
        <row r="261">
          <cell r="A261" t="str">
            <v>621.7</v>
          </cell>
          <cell r="B261" t="str">
            <v>3.6.6.4</v>
          </cell>
        </row>
        <row r="262">
          <cell r="A262" t="str">
            <v>622.1</v>
          </cell>
          <cell r="B262" t="str">
            <v>3.6.6.5.1</v>
          </cell>
        </row>
        <row r="263">
          <cell r="A263" t="str">
            <v>622.2</v>
          </cell>
          <cell r="B263" t="str">
            <v>3.6.6.5.3</v>
          </cell>
        </row>
        <row r="264">
          <cell r="A264" t="str">
            <v>622.3</v>
          </cell>
          <cell r="B264" t="str">
            <v>3.6.6.5.2</v>
          </cell>
        </row>
        <row r="265">
          <cell r="A265" t="str">
            <v>622.4</v>
          </cell>
          <cell r="B265" t="str">
            <v>3.6.6.5.4 </v>
          </cell>
        </row>
        <row r="266">
          <cell r="A266" t="str">
            <v>622.5</v>
          </cell>
          <cell r="B266" t="str">
            <v>3.6.6.5.5</v>
          </cell>
        </row>
        <row r="267">
          <cell r="A267" t="str">
            <v>623.1</v>
          </cell>
          <cell r="B267" t="str">
            <v>3.6.6.8</v>
          </cell>
        </row>
        <row r="268">
          <cell r="A268" t="str">
            <v>623.2</v>
          </cell>
          <cell r="B268" t="str">
            <v>3.6.6.8</v>
          </cell>
        </row>
        <row r="269">
          <cell r="A269" t="str">
            <v>623P</v>
          </cell>
          <cell r="B269" t="str">
            <v>3.6.6.8</v>
          </cell>
        </row>
        <row r="270">
          <cell r="A270" t="str">
            <v>623P1</v>
          </cell>
          <cell r="B270" t="str">
            <v>3.6.6.8</v>
          </cell>
        </row>
        <row r="271">
          <cell r="A271" t="str">
            <v>630.1</v>
          </cell>
          <cell r="B271" t="str">
            <v>3.6.6.6.8</v>
          </cell>
        </row>
        <row r="272">
          <cell r="A272" t="str">
            <v>630.1.5P</v>
          </cell>
          <cell r="B272" t="str">
            <v>3.3.6.10</v>
          </cell>
        </row>
        <row r="273">
          <cell r="A273" t="str">
            <v>630.2</v>
          </cell>
          <cell r="B273" t="str">
            <v>3.6.6.6.17</v>
          </cell>
        </row>
        <row r="274">
          <cell r="A274" t="str">
            <v>630.2P</v>
          </cell>
          <cell r="B274" t="str">
            <v> 3.3.6.10.2 </v>
          </cell>
        </row>
        <row r="275">
          <cell r="A275" t="str">
            <v>630.3</v>
          </cell>
          <cell r="B275" t="str">
            <v xml:space="preserve"> 3.6.6.6.26</v>
          </cell>
        </row>
        <row r="276">
          <cell r="A276" t="str">
            <v>630.4</v>
          </cell>
          <cell r="B276" t="str">
            <v xml:space="preserve">3.6.6.6.35 </v>
          </cell>
        </row>
        <row r="277">
          <cell r="A277" t="str">
            <v>630.4 P</v>
          </cell>
          <cell r="B277" t="str">
            <v>3.3.5.3.6</v>
          </cell>
        </row>
        <row r="278">
          <cell r="A278" t="str">
            <v>630.4 P</v>
          </cell>
          <cell r="B278" t="str">
            <v>3.6.6.6</v>
          </cell>
        </row>
        <row r="279">
          <cell r="A279" t="str">
            <v>630.4.1 P</v>
          </cell>
          <cell r="B279" t="str">
            <v>3.3.5.3.6</v>
          </cell>
        </row>
        <row r="280">
          <cell r="A280" t="str">
            <v>630.4.2 P</v>
          </cell>
          <cell r="B280" t="str">
            <v>3.6.6.21.2</v>
          </cell>
        </row>
        <row r="281">
          <cell r="A281" t="str">
            <v>630.5</v>
          </cell>
          <cell r="B281" t="str">
            <v>3.6.6.6.44</v>
          </cell>
        </row>
        <row r="282">
          <cell r="A282" t="str">
            <v>630.6</v>
          </cell>
          <cell r="B282" t="str">
            <v>3.6.6.6.46</v>
          </cell>
        </row>
        <row r="283">
          <cell r="A283" t="str">
            <v>630.7</v>
          </cell>
          <cell r="B283" t="str">
            <v>3.6.6.6.47</v>
          </cell>
        </row>
        <row r="284">
          <cell r="A284" t="str">
            <v>630.7 P</v>
          </cell>
          <cell r="B284" t="str">
            <v>3.6.6.6</v>
          </cell>
        </row>
        <row r="285">
          <cell r="A285" t="str">
            <v>6302P</v>
          </cell>
          <cell r="B285" t="str">
            <v>3.3.5.2</v>
          </cell>
        </row>
        <row r="286">
          <cell r="A286" t="str">
            <v>630P</v>
          </cell>
          <cell r="B286" t="str">
            <v>3.3.5.3.6</v>
          </cell>
        </row>
        <row r="287">
          <cell r="A287" t="str">
            <v>631.1</v>
          </cell>
          <cell r="B287" t="str">
            <v>3.6.6.21.2</v>
          </cell>
        </row>
        <row r="288">
          <cell r="A288" t="str">
            <v>631P</v>
          </cell>
          <cell r="B288" t="str">
            <v>3.6.6.21.2</v>
          </cell>
        </row>
        <row r="289">
          <cell r="A289" t="str">
            <v>631P</v>
          </cell>
          <cell r="B289" t="str">
            <v>3.6.6.21.2</v>
          </cell>
        </row>
        <row r="290">
          <cell r="A290" t="str">
            <v>632.1</v>
          </cell>
          <cell r="B290" t="str">
            <v>3.6.6.7.1</v>
          </cell>
        </row>
        <row r="291">
          <cell r="A291" t="str">
            <v>632.2</v>
          </cell>
          <cell r="B291" t="str">
            <v>3.6.6.7.2</v>
          </cell>
        </row>
        <row r="292">
          <cell r="A292" t="str">
            <v>632.2</v>
          </cell>
          <cell r="B292" t="str">
            <v>3.6.6.7</v>
          </cell>
        </row>
        <row r="293">
          <cell r="A293" t="str">
            <v>632.3</v>
          </cell>
          <cell r="B293" t="str">
            <v>3.6.6.7</v>
          </cell>
        </row>
        <row r="294">
          <cell r="A294" t="str">
            <v>632.4</v>
          </cell>
          <cell r="B294" t="str">
            <v>3.6.6.7</v>
          </cell>
        </row>
        <row r="295">
          <cell r="A295" t="str">
            <v>632P</v>
          </cell>
          <cell r="B295" t="str">
            <v>3.6.6.11</v>
          </cell>
        </row>
        <row r="296">
          <cell r="A296" t="str">
            <v>633.1</v>
          </cell>
          <cell r="B296" t="str">
            <v>3.6.6.7.2</v>
          </cell>
        </row>
        <row r="297">
          <cell r="A297" t="str">
            <v>633.3P</v>
          </cell>
          <cell r="B297" t="str">
            <v> 3.3.6.10.3 </v>
          </cell>
        </row>
        <row r="298">
          <cell r="A298" t="str">
            <v>640.1</v>
          </cell>
          <cell r="B298" t="str">
            <v>3.6.6.8.1 </v>
          </cell>
        </row>
        <row r="299">
          <cell r="A299" t="str">
            <v>640.1.1</v>
          </cell>
          <cell r="B299" t="str">
            <v>3.6.6.8.1 </v>
          </cell>
        </row>
        <row r="300">
          <cell r="A300" t="str">
            <v>640.1.2</v>
          </cell>
          <cell r="B300" t="str">
            <v>3.6.6.8.2</v>
          </cell>
        </row>
        <row r="301">
          <cell r="A301" t="str">
            <v>640.1.3</v>
          </cell>
          <cell r="B301" t="str">
            <v>3.6.6.8.3</v>
          </cell>
        </row>
        <row r="302">
          <cell r="A302" t="str">
            <v>640.1P</v>
          </cell>
          <cell r="B302" t="str">
            <v> 3.6.6.11</v>
          </cell>
        </row>
        <row r="303">
          <cell r="A303" t="str">
            <v>640.1P1</v>
          </cell>
          <cell r="B303" t="str">
            <v> 3.6.6.11.5</v>
          </cell>
        </row>
        <row r="304">
          <cell r="A304" t="str">
            <v>640.1P2</v>
          </cell>
          <cell r="B304" t="str">
            <v>3.6.6.11.3</v>
          </cell>
        </row>
        <row r="305">
          <cell r="A305" t="str">
            <v>640.2</v>
          </cell>
          <cell r="B305" t="str">
            <v> 3.6.6.8.2 </v>
          </cell>
        </row>
        <row r="306">
          <cell r="A306" t="str">
            <v>640.2</v>
          </cell>
          <cell r="B306" t="str">
            <v>3.6.6.11</v>
          </cell>
        </row>
        <row r="307">
          <cell r="A307" t="str">
            <v>640.2P</v>
          </cell>
          <cell r="B307" t="str">
            <v>3.6.6.8</v>
          </cell>
        </row>
        <row r="308">
          <cell r="A308" t="str">
            <v>640.3</v>
          </cell>
          <cell r="B308" t="str">
            <v> 3.6.6.8.3 </v>
          </cell>
        </row>
        <row r="309">
          <cell r="A309" t="str">
            <v>641.1</v>
          </cell>
          <cell r="B309" t="str">
            <v>3.6.6.9.1</v>
          </cell>
        </row>
        <row r="310">
          <cell r="A310" t="str">
            <v>641.1P</v>
          </cell>
          <cell r="B310" t="str">
            <v>3.6.6.9</v>
          </cell>
        </row>
        <row r="311">
          <cell r="A311" t="str">
            <v>641.2</v>
          </cell>
          <cell r="B311" t="str">
            <v>3.6.6.9</v>
          </cell>
        </row>
        <row r="312">
          <cell r="A312" t="str">
            <v>641P</v>
          </cell>
          <cell r="B312" t="str">
            <v>3.6.6.9</v>
          </cell>
        </row>
        <row r="313">
          <cell r="A313" t="str">
            <v>642.1</v>
          </cell>
          <cell r="B313" t="str">
            <v>3.6.6.10.1</v>
          </cell>
        </row>
        <row r="314">
          <cell r="A314" t="str">
            <v>642.2</v>
          </cell>
          <cell r="B314" t="str">
            <v>3.6.6.10.2</v>
          </cell>
        </row>
        <row r="315">
          <cell r="A315" t="str">
            <v>642P1</v>
          </cell>
          <cell r="B315" t="str">
            <v>3.6.6.10</v>
          </cell>
        </row>
        <row r="316">
          <cell r="A316" t="str">
            <v>642P2</v>
          </cell>
          <cell r="B316" t="str">
            <v>3.6.6.10</v>
          </cell>
        </row>
        <row r="317">
          <cell r="A317" t="str">
            <v>642P3</v>
          </cell>
          <cell r="B317" t="str">
            <v>3.6.6.10</v>
          </cell>
        </row>
        <row r="318">
          <cell r="A318" t="str">
            <v>650.1</v>
          </cell>
          <cell r="B318" t="str">
            <v>3.6.6.11.1</v>
          </cell>
        </row>
        <row r="319">
          <cell r="A319" t="str">
            <v>650.2</v>
          </cell>
          <cell r="B319" t="str">
            <v>3.6.6.11.2</v>
          </cell>
        </row>
        <row r="320">
          <cell r="A320" t="str">
            <v>650.3</v>
          </cell>
          <cell r="B320" t="str">
            <v>3.6.6.11.7</v>
          </cell>
        </row>
        <row r="321">
          <cell r="A321" t="str">
            <v>650.3 OTRO</v>
          </cell>
          <cell r="B321" t="str">
            <v>3.6.6.11.7</v>
          </cell>
        </row>
        <row r="322">
          <cell r="A322" t="str">
            <v>650.3P</v>
          </cell>
          <cell r="B322" t="str">
            <v>3.6.6.11</v>
          </cell>
        </row>
        <row r="323">
          <cell r="A323" t="str">
            <v>650.4</v>
          </cell>
          <cell r="B323" t="str">
            <v>3.6.6.11.6</v>
          </cell>
        </row>
        <row r="324">
          <cell r="A324" t="str">
            <v>650.5P</v>
          </cell>
          <cell r="B324" t="str">
            <v>3.6.9 </v>
          </cell>
        </row>
        <row r="325">
          <cell r="A325" t="str">
            <v>651.1P</v>
          </cell>
          <cell r="B325" t="str">
            <v>3.6.7.5</v>
          </cell>
        </row>
        <row r="326">
          <cell r="A326" t="str">
            <v>651.2P</v>
          </cell>
          <cell r="B326" t="str">
            <v>3.6.7.5.1</v>
          </cell>
        </row>
        <row r="327">
          <cell r="A327" t="str">
            <v>660.1</v>
          </cell>
          <cell r="B327" t="str">
            <v>3.6.6.12.9 </v>
          </cell>
        </row>
        <row r="328">
          <cell r="A328" t="str">
            <v>660.1</v>
          </cell>
          <cell r="B328" t="str">
            <v>3.6.6.12.7</v>
          </cell>
        </row>
        <row r="329">
          <cell r="A329" t="str">
            <v>660.2</v>
          </cell>
          <cell r="B329" t="str">
            <v>3.6.6.12.8</v>
          </cell>
        </row>
        <row r="330">
          <cell r="A330" t="str">
            <v>660.3</v>
          </cell>
          <cell r="B330" t="str">
            <v>3.6.6.12.9</v>
          </cell>
        </row>
        <row r="331">
          <cell r="A331" t="str">
            <v>661 OTRO</v>
          </cell>
          <cell r="B331" t="str">
            <v>3.6.6.13</v>
          </cell>
        </row>
        <row r="332">
          <cell r="A332" t="str">
            <v>661.1</v>
          </cell>
          <cell r="B332" t="str">
            <v>3.6.6.13.4</v>
          </cell>
        </row>
        <row r="333">
          <cell r="A333" t="str">
            <v>661.1.1</v>
          </cell>
          <cell r="B333" t="str">
            <v>3.6.6.13</v>
          </cell>
        </row>
        <row r="334">
          <cell r="A334" t="str">
            <v>661.1.2</v>
          </cell>
          <cell r="B334" t="str">
            <v>3.6.6.13</v>
          </cell>
        </row>
        <row r="335">
          <cell r="A335" t="str">
            <v>661.1P</v>
          </cell>
          <cell r="B335" t="str">
            <v>3.6.6.13</v>
          </cell>
        </row>
        <row r="336">
          <cell r="A336" t="str">
            <v>661.2</v>
          </cell>
          <cell r="B336" t="str">
            <v>3.6.6.13.20</v>
          </cell>
        </row>
        <row r="337">
          <cell r="A337" t="str">
            <v>661.3</v>
          </cell>
          <cell r="B337" t="str">
            <v> 3.6.6.13.4 </v>
          </cell>
        </row>
        <row r="338">
          <cell r="A338" t="str">
            <v>662.1</v>
          </cell>
          <cell r="B338" t="str">
            <v>3.3.14.19.1</v>
          </cell>
        </row>
        <row r="339">
          <cell r="A339" t="str">
            <v>662.2</v>
          </cell>
          <cell r="B339" t="str">
            <v>3.6.6.14</v>
          </cell>
        </row>
        <row r="340">
          <cell r="A340" t="str">
            <v>670.1</v>
          </cell>
          <cell r="B340" t="str">
            <v>3.6.6.15.2</v>
          </cell>
        </row>
        <row r="341">
          <cell r="A341" t="str">
            <v>670.1P</v>
          </cell>
          <cell r="B341" t="str">
            <v>3.6.6.15.2</v>
          </cell>
        </row>
        <row r="342">
          <cell r="A342" t="str">
            <v>670.2</v>
          </cell>
          <cell r="B342" t="str">
            <v>3.6.6.15.2</v>
          </cell>
        </row>
        <row r="343">
          <cell r="A343" t="str">
            <v>671.1</v>
          </cell>
          <cell r="B343" t="str">
            <v>3.6.6.16.1</v>
          </cell>
        </row>
        <row r="344">
          <cell r="A344" t="str">
            <v>671.1P</v>
          </cell>
          <cell r="B344" t="str">
            <v>3.6.6.16</v>
          </cell>
        </row>
        <row r="345">
          <cell r="A345" t="str">
            <v>671.2</v>
          </cell>
          <cell r="B345" t="str">
            <v> 3.6.6.16.8</v>
          </cell>
        </row>
        <row r="346">
          <cell r="A346" t="str">
            <v>672.1</v>
          </cell>
          <cell r="B346" t="str">
            <v>3.6.6.19.2</v>
          </cell>
        </row>
        <row r="347">
          <cell r="A347" t="str">
            <v>672.2</v>
          </cell>
          <cell r="B347" t="str">
            <v>3.6.6.19</v>
          </cell>
        </row>
        <row r="348">
          <cell r="A348" t="str">
            <v>673.1</v>
          </cell>
          <cell r="B348" t="str">
            <v>3.6.6.19.2</v>
          </cell>
        </row>
        <row r="349">
          <cell r="A349" t="str">
            <v>673.2</v>
          </cell>
          <cell r="B349" t="str">
            <v> 3.6.8.2.4 </v>
          </cell>
        </row>
        <row r="350">
          <cell r="A350" t="str">
            <v>673.2.1</v>
          </cell>
          <cell r="B350" t="str">
            <v> 3.6.8.2.3 </v>
          </cell>
        </row>
        <row r="351">
          <cell r="A351" t="str">
            <v>673.2.2</v>
          </cell>
          <cell r="B351" t="str">
            <v> 3.6.8.2.4 </v>
          </cell>
        </row>
        <row r="352">
          <cell r="A352" t="str">
            <v>673.2.3</v>
          </cell>
          <cell r="B352" t="str">
            <v> 3.6.8.2.5 </v>
          </cell>
        </row>
        <row r="353">
          <cell r="A353" t="str">
            <v>673.2P</v>
          </cell>
          <cell r="B353" t="str">
            <v>3.6.8.1</v>
          </cell>
        </row>
        <row r="354">
          <cell r="A354" t="str">
            <v>673.3</v>
          </cell>
          <cell r="B354" t="str">
            <v>3.6.8.1.2</v>
          </cell>
        </row>
        <row r="355">
          <cell r="A355" t="str">
            <v>673.4P</v>
          </cell>
          <cell r="B355" t="str">
            <v>3.6.8.3.6</v>
          </cell>
        </row>
        <row r="356">
          <cell r="A356" t="str">
            <v>674.1</v>
          </cell>
          <cell r="B356" t="str">
            <v>3.6.6.20.1</v>
          </cell>
        </row>
        <row r="357">
          <cell r="A357" t="str">
            <v>674.1P</v>
          </cell>
          <cell r="B357" t="str">
            <v>3.6.6.20.1</v>
          </cell>
        </row>
        <row r="358">
          <cell r="A358" t="str">
            <v>674.2</v>
          </cell>
          <cell r="B358" t="str">
            <v>3.6.6.20.2</v>
          </cell>
        </row>
        <row r="359">
          <cell r="A359" t="str">
            <v>674P</v>
          </cell>
          <cell r="B359" t="str">
            <v> 3.6.6.14</v>
          </cell>
        </row>
        <row r="360">
          <cell r="A360" t="str">
            <v>675.1</v>
          </cell>
          <cell r="B360" t="str">
            <v> 3.6.8.2.6 </v>
          </cell>
        </row>
        <row r="361">
          <cell r="A361" t="str">
            <v>675.2</v>
          </cell>
          <cell r="B361" t="str">
            <v>3.6.4.2</v>
          </cell>
        </row>
        <row r="362">
          <cell r="A362" t="str">
            <v>675.3</v>
          </cell>
          <cell r="B362" t="str">
            <v>3.6.4.1.2</v>
          </cell>
        </row>
        <row r="363">
          <cell r="A363" t="str">
            <v>676.1</v>
          </cell>
          <cell r="B363" t="str">
            <v> 3.6.8.2.2 </v>
          </cell>
        </row>
        <row r="364">
          <cell r="A364" t="str">
            <v>680.1</v>
          </cell>
          <cell r="B364" t="str">
            <v>3.6.6.20.1</v>
          </cell>
        </row>
        <row r="365">
          <cell r="A365" t="str">
            <v>680.1P</v>
          </cell>
          <cell r="B365" t="str">
            <v>3.6.6.20.1 </v>
          </cell>
        </row>
        <row r="366">
          <cell r="A366" t="str">
            <v>680.2</v>
          </cell>
          <cell r="B366" t="str">
            <v>3.6.6.20.2</v>
          </cell>
        </row>
        <row r="367">
          <cell r="A367" t="str">
            <v>680.3</v>
          </cell>
          <cell r="B367" t="str">
            <v>3.6.6.20.3</v>
          </cell>
        </row>
        <row r="368">
          <cell r="A368" t="str">
            <v>680P</v>
          </cell>
          <cell r="B368" t="str">
            <v>3.3.11.3</v>
          </cell>
        </row>
        <row r="369">
          <cell r="A369" t="str">
            <v>681.1</v>
          </cell>
          <cell r="B369" t="str">
            <v xml:space="preserve">3.6.6.21.1  </v>
          </cell>
        </row>
        <row r="370">
          <cell r="A370" t="str">
            <v>681.1P</v>
          </cell>
          <cell r="B370" t="str">
            <v>3.6.6.21</v>
          </cell>
        </row>
        <row r="371">
          <cell r="A371" t="str">
            <v>681.2</v>
          </cell>
          <cell r="B371" t="str">
            <v>3.6.6.20.2</v>
          </cell>
        </row>
        <row r="372">
          <cell r="A372" t="str">
            <v>681.2P</v>
          </cell>
          <cell r="B372" t="str">
            <v>3.6.6.21</v>
          </cell>
        </row>
        <row r="373">
          <cell r="A373" t="str">
            <v>682.1</v>
          </cell>
          <cell r="B373" t="str">
            <v>3.2.7.5.3</v>
          </cell>
        </row>
        <row r="374">
          <cell r="A374" t="str">
            <v>682.1</v>
          </cell>
          <cell r="B374" t="str">
            <v>3.2.7.5.3</v>
          </cell>
        </row>
        <row r="375">
          <cell r="A375" t="str">
            <v>682P</v>
          </cell>
          <cell r="B375" t="str">
            <v>3.2.7.5</v>
          </cell>
        </row>
        <row r="376">
          <cell r="A376" t="str">
            <v>682P</v>
          </cell>
          <cell r="B376" t="str">
            <v>3,6,6,22,1</v>
          </cell>
        </row>
        <row r="377">
          <cell r="A377" t="str">
            <v>683P</v>
          </cell>
          <cell r="B377" t="str">
            <v> 3.6.6.14</v>
          </cell>
        </row>
        <row r="378">
          <cell r="A378" t="str">
            <v>690.1</v>
          </cell>
          <cell r="B378" t="str">
            <v>3.6.7.1.1</v>
          </cell>
        </row>
        <row r="379">
          <cell r="A379" t="str">
            <v>700.1</v>
          </cell>
          <cell r="B379" t="str">
            <v>3.6.7.1.1</v>
          </cell>
        </row>
        <row r="380">
          <cell r="A380" t="str">
            <v>700.2</v>
          </cell>
          <cell r="B380" t="str">
            <v>3.6.7.1.6</v>
          </cell>
        </row>
        <row r="381">
          <cell r="A381" t="str">
            <v>700.3</v>
          </cell>
          <cell r="B381" t="str">
            <v> 3.6.7.1.2</v>
          </cell>
        </row>
        <row r="382">
          <cell r="A382" t="str">
            <v>700.4</v>
          </cell>
          <cell r="B382" t="str">
            <v>3.6.7.1.6</v>
          </cell>
        </row>
        <row r="383">
          <cell r="A383" t="str">
            <v>700.5P</v>
          </cell>
          <cell r="B383" t="str">
            <v>3.6.7.1.6</v>
          </cell>
        </row>
        <row r="384">
          <cell r="A384" t="str">
            <v>700.6P</v>
          </cell>
          <cell r="B384" t="str">
            <v>3.6.7.1</v>
          </cell>
        </row>
        <row r="385">
          <cell r="A385" t="str">
            <v>700P</v>
          </cell>
          <cell r="B385" t="str">
            <v>3.6.7</v>
          </cell>
        </row>
        <row r="386">
          <cell r="A386" t="str">
            <v>701.1</v>
          </cell>
          <cell r="B386" t="str">
            <v>3.6.7.2.1</v>
          </cell>
        </row>
        <row r="387">
          <cell r="A387" t="str">
            <v>701.2P</v>
          </cell>
          <cell r="B387" t="str">
            <v>3.6.7.6</v>
          </cell>
        </row>
        <row r="388">
          <cell r="A388" t="str">
            <v>701P</v>
          </cell>
          <cell r="B388" t="str">
            <v>3.6.7.2</v>
          </cell>
        </row>
        <row r="389">
          <cell r="A389" t="str">
            <v>710.1</v>
          </cell>
          <cell r="B389" t="str">
            <v>3.6.7.3.13</v>
          </cell>
        </row>
        <row r="390">
          <cell r="A390" t="str">
            <v>710.1.1</v>
          </cell>
          <cell r="B390" t="str">
            <v>3.6.7.3.39</v>
          </cell>
        </row>
        <row r="391">
          <cell r="A391" t="str">
            <v>710.1.2</v>
          </cell>
          <cell r="B391" t="str">
            <v>3.6.7.3</v>
          </cell>
        </row>
        <row r="392">
          <cell r="A392" t="str">
            <v>710.1.3</v>
          </cell>
          <cell r="B392" t="str">
            <v>3.6.7.3</v>
          </cell>
        </row>
        <row r="393">
          <cell r="A393" t="str">
            <v>710.1.4</v>
          </cell>
          <cell r="B393" t="str">
            <v>3.6.7.3</v>
          </cell>
        </row>
        <row r="394">
          <cell r="A394" t="str">
            <v>710.1.5</v>
          </cell>
          <cell r="B394" t="str">
            <v>3.6.7.3</v>
          </cell>
        </row>
        <row r="395">
          <cell r="A395" t="str">
            <v>710.2</v>
          </cell>
          <cell r="B395" t="str">
            <v>3.6.7.3</v>
          </cell>
        </row>
        <row r="396">
          <cell r="A396" t="str">
            <v>710.2.1</v>
          </cell>
          <cell r="B396" t="str">
            <v>3.6.7.3</v>
          </cell>
        </row>
        <row r="397">
          <cell r="A397" t="str">
            <v>710.3</v>
          </cell>
          <cell r="B397" t="str">
            <v>3.6.7.3</v>
          </cell>
        </row>
        <row r="398">
          <cell r="A398" t="str">
            <v>710.4</v>
          </cell>
          <cell r="B398" t="str">
            <v>3.6.7.3</v>
          </cell>
        </row>
        <row r="399">
          <cell r="A399" t="str">
            <v>710.5</v>
          </cell>
          <cell r="B399" t="str">
            <v>3.6.7.3</v>
          </cell>
        </row>
        <row r="400">
          <cell r="A400" t="str">
            <v>720.1</v>
          </cell>
          <cell r="B400" t="str">
            <v>3.6.7.4.1</v>
          </cell>
        </row>
        <row r="401">
          <cell r="A401" t="str">
            <v>730.1</v>
          </cell>
          <cell r="B401" t="str">
            <v>3.6.7.5.1</v>
          </cell>
        </row>
        <row r="402">
          <cell r="A402" t="str">
            <v>730.2</v>
          </cell>
          <cell r="B402" t="str">
            <v>3.6.7.5.2</v>
          </cell>
        </row>
        <row r="403">
          <cell r="A403" t="str">
            <v>730.2</v>
          </cell>
          <cell r="B403" t="str">
            <v>3.6.7.5.2</v>
          </cell>
        </row>
        <row r="404">
          <cell r="A404" t="str">
            <v>730.3</v>
          </cell>
          <cell r="B404" t="str">
            <v>3.6.7.5.3</v>
          </cell>
        </row>
        <row r="405">
          <cell r="A405" t="str">
            <v>731.1</v>
          </cell>
          <cell r="B405" t="str">
            <v>3.6.6.21</v>
          </cell>
        </row>
        <row r="406">
          <cell r="A406" t="str">
            <v>740.1</v>
          </cell>
          <cell r="B406" t="str">
            <v>3.6.7.6.1</v>
          </cell>
        </row>
        <row r="407">
          <cell r="A407" t="str">
            <v>741.1</v>
          </cell>
          <cell r="B407" t="str">
            <v>3.6.7</v>
          </cell>
        </row>
        <row r="408">
          <cell r="A408" t="str">
            <v>741.1P1</v>
          </cell>
          <cell r="B408" t="str">
            <v>3.6.7</v>
          </cell>
        </row>
        <row r="409">
          <cell r="A409" t="str">
            <v>741.1P2</v>
          </cell>
          <cell r="B409" t="str">
            <v>3.6.7</v>
          </cell>
        </row>
        <row r="410">
          <cell r="A410" t="str">
            <v>741.1P3</v>
          </cell>
          <cell r="B410" t="str">
            <v>3.6.7</v>
          </cell>
        </row>
        <row r="411">
          <cell r="A411" t="str">
            <v>800.1</v>
          </cell>
          <cell r="B411" t="str">
            <v>3.6.9.1.4</v>
          </cell>
        </row>
        <row r="412">
          <cell r="A412" t="str">
            <v>800.2</v>
          </cell>
          <cell r="B412" t="str">
            <v>3.6.9.1.10</v>
          </cell>
        </row>
        <row r="413">
          <cell r="A413" t="str">
            <v>800.3</v>
          </cell>
          <cell r="B413" t="str">
            <v>3.6.9.1.6</v>
          </cell>
        </row>
        <row r="414">
          <cell r="A414" t="str">
            <v>800.3P</v>
          </cell>
          <cell r="B414" t="str">
            <v> 3.6.9.1.8 </v>
          </cell>
        </row>
        <row r="415">
          <cell r="A415" t="str">
            <v>800.4</v>
          </cell>
          <cell r="B415" t="str">
            <v>3.6.9.1.13</v>
          </cell>
        </row>
        <row r="416">
          <cell r="A416" t="str">
            <v>800.4P</v>
          </cell>
          <cell r="B416" t="str">
            <v> 3.6.9.1.11 </v>
          </cell>
        </row>
        <row r="417">
          <cell r="A417" t="str">
            <v>800P</v>
          </cell>
          <cell r="B417" t="str">
            <v>3.6.9.1.30</v>
          </cell>
        </row>
        <row r="418">
          <cell r="A418" t="str">
            <v>801.1</v>
          </cell>
          <cell r="B418" t="str">
            <v>3.6.1.2</v>
          </cell>
        </row>
        <row r="419">
          <cell r="A419" t="str">
            <v>801.2</v>
          </cell>
          <cell r="B419" t="str">
            <v>3.6.9.4.12</v>
          </cell>
        </row>
        <row r="420">
          <cell r="A420" t="str">
            <v>801.3</v>
          </cell>
          <cell r="B420" t="str">
            <v>3.6.9.4.12</v>
          </cell>
        </row>
        <row r="421">
          <cell r="A421" t="str">
            <v>801.4</v>
          </cell>
          <cell r="B421" t="str">
            <v>3.6.9.4.12</v>
          </cell>
        </row>
        <row r="422">
          <cell r="A422" t="str">
            <v>801.5</v>
          </cell>
          <cell r="B422" t="str">
            <v>3.6.9.4.8</v>
          </cell>
        </row>
        <row r="423">
          <cell r="A423" t="str">
            <v>801.6</v>
          </cell>
          <cell r="B423" t="str">
            <v>3.6.9.4.10</v>
          </cell>
        </row>
        <row r="424">
          <cell r="A424" t="str">
            <v>801.7</v>
          </cell>
          <cell r="B424" t="str">
            <v>3.6.9.4</v>
          </cell>
        </row>
        <row r="425">
          <cell r="A425" t="str">
            <v>810.1</v>
          </cell>
          <cell r="B425" t="str">
            <v>3.6.9.2.1</v>
          </cell>
        </row>
        <row r="426">
          <cell r="A426" t="str">
            <v>810.1P</v>
          </cell>
          <cell r="B426" t="str">
            <v> 3.6.9.2</v>
          </cell>
        </row>
        <row r="427">
          <cell r="A427" t="str">
            <v>810.2</v>
          </cell>
          <cell r="B427" t="str">
            <v>3.6.9.2.2</v>
          </cell>
        </row>
        <row r="428">
          <cell r="A428" t="str">
            <v>810.3</v>
          </cell>
          <cell r="B428" t="str">
            <v>3.2.9.1.1</v>
          </cell>
        </row>
        <row r="429">
          <cell r="A429" t="str">
            <v>811.1</v>
          </cell>
          <cell r="B429" t="str">
            <v>3.2.10.1</v>
          </cell>
        </row>
        <row r="430">
          <cell r="A430" t="str">
            <v>811.1P1</v>
          </cell>
          <cell r="B430" t="str">
            <v>3.2.10.1</v>
          </cell>
        </row>
        <row r="431">
          <cell r="A431" t="str">
            <v>811.1P10</v>
          </cell>
          <cell r="B431" t="str">
            <v>3.2.10.1</v>
          </cell>
        </row>
        <row r="432">
          <cell r="A432" t="str">
            <v>811.1P11</v>
          </cell>
          <cell r="B432" t="str">
            <v>3.2.10.1</v>
          </cell>
        </row>
        <row r="433">
          <cell r="A433" t="str">
            <v>811.1P12</v>
          </cell>
          <cell r="B433" t="str">
            <v>3.2.10.1</v>
          </cell>
        </row>
        <row r="434">
          <cell r="A434" t="str">
            <v>811.1P13</v>
          </cell>
          <cell r="B434" t="str">
            <v>3.2.10.1</v>
          </cell>
        </row>
        <row r="435">
          <cell r="A435" t="str">
            <v>811.1P14</v>
          </cell>
          <cell r="B435" t="str">
            <v>3.2.10.1</v>
          </cell>
        </row>
        <row r="436">
          <cell r="A436" t="str">
            <v>811.1P2</v>
          </cell>
          <cell r="B436" t="str">
            <v>3.2.10.1</v>
          </cell>
        </row>
        <row r="437">
          <cell r="A437" t="str">
            <v>811.1P3</v>
          </cell>
          <cell r="B437" t="str">
            <v>3.2.10.1</v>
          </cell>
        </row>
        <row r="438">
          <cell r="A438" t="str">
            <v>811.1P4</v>
          </cell>
          <cell r="B438" t="str">
            <v>3.2.10.1</v>
          </cell>
        </row>
        <row r="439">
          <cell r="A439" t="str">
            <v>811.1P5</v>
          </cell>
          <cell r="B439" t="str">
            <v>3.2.10.1</v>
          </cell>
        </row>
        <row r="440">
          <cell r="A440" t="str">
            <v>811.1P6</v>
          </cell>
          <cell r="B440" t="str">
            <v>3.2.10.1</v>
          </cell>
        </row>
        <row r="441">
          <cell r="A441" t="str">
            <v>811.1P7</v>
          </cell>
          <cell r="B441" t="str">
            <v>3.2.10.1</v>
          </cell>
        </row>
        <row r="442">
          <cell r="A442" t="str">
            <v>811.1P8</v>
          </cell>
          <cell r="B442" t="str">
            <v>3.2.10.1</v>
          </cell>
        </row>
        <row r="443">
          <cell r="A443" t="str">
            <v>811.1P9</v>
          </cell>
          <cell r="B443" t="str">
            <v>3.2.10.1</v>
          </cell>
        </row>
        <row r="444">
          <cell r="A444" t="str">
            <v>812.1</v>
          </cell>
          <cell r="B444" t="str">
            <v> 3.3.6.10.3 </v>
          </cell>
        </row>
        <row r="445">
          <cell r="A445" t="str">
            <v>815P</v>
          </cell>
          <cell r="B445" t="str">
            <v>3.2.10.3</v>
          </cell>
        </row>
        <row r="446">
          <cell r="A446" t="str">
            <v>820P1</v>
          </cell>
          <cell r="B446" t="str">
            <v>3,6,8,2,2</v>
          </cell>
        </row>
        <row r="447">
          <cell r="A447" t="str">
            <v>900.1</v>
          </cell>
          <cell r="B447" t="str">
            <v xml:space="preserve">3.6.9.3.1   </v>
          </cell>
        </row>
        <row r="448">
          <cell r="A448" t="str">
            <v>900.2</v>
          </cell>
          <cell r="B448" t="str">
            <v xml:space="preserve">3.6.9.3.1   </v>
          </cell>
        </row>
        <row r="449">
          <cell r="A449" t="str">
            <v>900.3</v>
          </cell>
          <cell r="B449" t="str">
            <v xml:space="preserve">3.6.9.3.1   </v>
          </cell>
        </row>
        <row r="450">
          <cell r="A450" t="str">
            <v>900.3P</v>
          </cell>
          <cell r="B450" t="str">
            <v xml:space="preserve">3.6.9.3.1   </v>
          </cell>
        </row>
        <row r="451">
          <cell r="A451" t="str">
            <v>900.4P</v>
          </cell>
          <cell r="B451" t="str">
            <v xml:space="preserve">3.6.9.3.1   </v>
          </cell>
        </row>
        <row r="452">
          <cell r="A452" t="str">
            <v>trinchos de madera</v>
          </cell>
          <cell r="B452" t="str">
            <v>3.2.7.5.1</v>
          </cell>
        </row>
      </sheetData>
      <sheetData sheetId="266"/>
    </sheetDataSet>
  </externalBook>
</externalLink>
</file>

<file path=xl/externalLinks/externalLink7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ransitorios"/>
      <sheetName val="Envio"/>
      <sheetName val="Base General"/>
      <sheetName val="Dep y Mun"/>
      <sheetName val="Cultivos"/>
      <sheetName val="Escala"/>
      <sheetName val="Hoja3"/>
      <sheetName val="Hoja5"/>
      <sheetName val="Hoja6"/>
      <sheetName val="Hoja2"/>
    </sheetNames>
    <sheetDataSet>
      <sheetData sheetId="0"/>
      <sheetData sheetId="1"/>
      <sheetData sheetId="2">
        <row r="4">
          <cell r="B4" t="str">
            <v>DEPARTAMENTOMUNICIPIOCULTIVO</v>
          </cell>
        </row>
        <row r="8">
          <cell r="B8" t="str">
            <v>68</v>
          </cell>
        </row>
        <row r="10">
          <cell r="B10">
            <v>0</v>
          </cell>
        </row>
      </sheetData>
      <sheetData sheetId="3">
        <row r="2">
          <cell r="A2">
            <v>1</v>
          </cell>
          <cell r="B2" t="str">
            <v>05</v>
          </cell>
          <cell r="C2" t="str">
            <v>ANTIOQUIA</v>
          </cell>
          <cell r="F2" t="str">
            <v>05001</v>
          </cell>
          <cell r="G2" t="str">
            <v>05</v>
          </cell>
          <cell r="H2" t="str">
            <v>001</v>
          </cell>
          <cell r="I2" t="str">
            <v>MEDELLIN</v>
          </cell>
        </row>
        <row r="3">
          <cell r="A3">
            <v>2</v>
          </cell>
          <cell r="B3" t="str">
            <v>08</v>
          </cell>
          <cell r="C3" t="str">
            <v>ATLANTICO</v>
          </cell>
          <cell r="F3" t="str">
            <v>05002</v>
          </cell>
          <cell r="G3" t="str">
            <v>05</v>
          </cell>
          <cell r="H3" t="str">
            <v>002</v>
          </cell>
          <cell r="I3" t="str">
            <v>ABEJORRAL</v>
          </cell>
          <cell r="M3" t="str">
            <v>DEPARTAMENTAL</v>
          </cell>
        </row>
        <row r="4">
          <cell r="A4">
            <v>3</v>
          </cell>
          <cell r="B4" t="str">
            <v>11</v>
          </cell>
          <cell r="C4" t="str">
            <v>SANTA FE DE BOGOTA  D. C.</v>
          </cell>
          <cell r="F4" t="str">
            <v>05004</v>
          </cell>
          <cell r="G4" t="str">
            <v>05</v>
          </cell>
          <cell r="H4" t="str">
            <v>004</v>
          </cell>
          <cell r="I4" t="str">
            <v>ABRIAQUI</v>
          </cell>
          <cell r="M4" t="str">
            <v>BUCARAMANGA</v>
          </cell>
        </row>
        <row r="5">
          <cell r="A5">
            <v>4</v>
          </cell>
          <cell r="B5" t="str">
            <v>13</v>
          </cell>
          <cell r="C5" t="str">
            <v>BOLIVAR</v>
          </cell>
          <cell r="F5" t="str">
            <v>05021</v>
          </cell>
          <cell r="G5" t="str">
            <v>05</v>
          </cell>
          <cell r="H5" t="str">
            <v>021</v>
          </cell>
          <cell r="I5" t="str">
            <v>ALEJANDRIA</v>
          </cell>
          <cell r="M5" t="str">
            <v>AGUADA</v>
          </cell>
        </row>
        <row r="6">
          <cell r="A6">
            <v>5</v>
          </cell>
          <cell r="B6" t="str">
            <v>15</v>
          </cell>
          <cell r="C6" t="str">
            <v>BOYACA</v>
          </cell>
          <cell r="F6" t="str">
            <v>05030</v>
          </cell>
          <cell r="G6" t="str">
            <v>05</v>
          </cell>
          <cell r="H6" t="str">
            <v>030</v>
          </cell>
          <cell r="I6" t="str">
            <v>AMAGA</v>
          </cell>
          <cell r="M6" t="str">
            <v>ALBANIA</v>
          </cell>
        </row>
        <row r="7">
          <cell r="A7">
            <v>6</v>
          </cell>
          <cell r="B7" t="str">
            <v>17</v>
          </cell>
          <cell r="C7" t="str">
            <v>CALDAS</v>
          </cell>
          <cell r="F7" t="str">
            <v>05031</v>
          </cell>
          <cell r="G7" t="str">
            <v>05</v>
          </cell>
          <cell r="H7" t="str">
            <v>031</v>
          </cell>
          <cell r="I7" t="str">
            <v>AMALFI</v>
          </cell>
          <cell r="M7" t="str">
            <v>ARATOCA</v>
          </cell>
        </row>
        <row r="8">
          <cell r="A8">
            <v>7</v>
          </cell>
          <cell r="B8" t="str">
            <v>18</v>
          </cell>
          <cell r="C8" t="str">
            <v>CAQUETA</v>
          </cell>
          <cell r="F8" t="str">
            <v>05034</v>
          </cell>
          <cell r="G8" t="str">
            <v>05</v>
          </cell>
          <cell r="H8" t="str">
            <v>034</v>
          </cell>
          <cell r="I8" t="str">
            <v>ANDES</v>
          </cell>
          <cell r="M8" t="str">
            <v>BARBOSA</v>
          </cell>
        </row>
        <row r="9">
          <cell r="A9">
            <v>8</v>
          </cell>
          <cell r="B9" t="str">
            <v>19</v>
          </cell>
          <cell r="C9" t="str">
            <v>CAUCA</v>
          </cell>
          <cell r="F9" t="str">
            <v>05036</v>
          </cell>
          <cell r="G9" t="str">
            <v>05</v>
          </cell>
          <cell r="H9" t="str">
            <v>036</v>
          </cell>
          <cell r="I9" t="str">
            <v>ANGELOPOLIS</v>
          </cell>
          <cell r="M9" t="str">
            <v>BARICHARA</v>
          </cell>
        </row>
        <row r="10">
          <cell r="A10">
            <v>9</v>
          </cell>
          <cell r="B10" t="str">
            <v>20</v>
          </cell>
          <cell r="C10" t="str">
            <v>CESAR</v>
          </cell>
          <cell r="F10" t="str">
            <v>05038</v>
          </cell>
          <cell r="G10" t="str">
            <v>05</v>
          </cell>
          <cell r="H10" t="str">
            <v>038</v>
          </cell>
          <cell r="I10" t="str">
            <v>ANGOSTURA</v>
          </cell>
          <cell r="M10" t="str">
            <v>BARRANCABERMEJA</v>
          </cell>
        </row>
        <row r="11">
          <cell r="A11">
            <v>10</v>
          </cell>
          <cell r="B11" t="str">
            <v>23</v>
          </cell>
          <cell r="C11" t="str">
            <v>CORDOBA</v>
          </cell>
          <cell r="F11" t="str">
            <v>05040</v>
          </cell>
          <cell r="G11" t="str">
            <v>05</v>
          </cell>
          <cell r="H11" t="str">
            <v>040</v>
          </cell>
          <cell r="I11" t="str">
            <v>ANORI</v>
          </cell>
          <cell r="M11" t="str">
            <v>BETULIA</v>
          </cell>
        </row>
        <row r="12">
          <cell r="A12">
            <v>11</v>
          </cell>
          <cell r="B12" t="str">
            <v>25</v>
          </cell>
          <cell r="C12" t="str">
            <v>CUNDINAMARCA</v>
          </cell>
          <cell r="F12" t="str">
            <v>05042</v>
          </cell>
          <cell r="G12" t="str">
            <v>05</v>
          </cell>
          <cell r="H12" t="str">
            <v>042</v>
          </cell>
          <cell r="I12" t="str">
            <v>SANTAFE DE ANTIOQUIA</v>
          </cell>
          <cell r="M12" t="str">
            <v>BOLIVAR</v>
          </cell>
        </row>
        <row r="13">
          <cell r="A13">
            <v>12</v>
          </cell>
          <cell r="B13" t="str">
            <v>27</v>
          </cell>
          <cell r="C13" t="str">
            <v>CHOCO</v>
          </cell>
          <cell r="F13" t="str">
            <v>05044</v>
          </cell>
          <cell r="G13" t="str">
            <v>05</v>
          </cell>
          <cell r="H13" t="str">
            <v>044</v>
          </cell>
          <cell r="I13" t="str">
            <v>ANZA</v>
          </cell>
          <cell r="M13" t="str">
            <v>CABRERA</v>
          </cell>
        </row>
        <row r="14">
          <cell r="A14">
            <v>13</v>
          </cell>
          <cell r="B14" t="str">
            <v>41</v>
          </cell>
          <cell r="C14" t="str">
            <v>HUILA</v>
          </cell>
          <cell r="F14" t="str">
            <v>05045</v>
          </cell>
          <cell r="G14" t="str">
            <v>05</v>
          </cell>
          <cell r="H14" t="str">
            <v>045</v>
          </cell>
          <cell r="I14" t="str">
            <v>APARTADO</v>
          </cell>
          <cell r="M14" t="str">
            <v>CALIFORNIA</v>
          </cell>
        </row>
        <row r="15">
          <cell r="A15">
            <v>14</v>
          </cell>
          <cell r="B15" t="str">
            <v>44</v>
          </cell>
          <cell r="C15" t="str">
            <v>LA GUAJIRA</v>
          </cell>
          <cell r="F15" t="str">
            <v>05051</v>
          </cell>
          <cell r="G15" t="str">
            <v>05</v>
          </cell>
          <cell r="H15" t="str">
            <v>051</v>
          </cell>
          <cell r="I15" t="str">
            <v>ARBOLETES</v>
          </cell>
          <cell r="M15" t="str">
            <v>CAPITANEJO</v>
          </cell>
        </row>
        <row r="16">
          <cell r="A16">
            <v>15</v>
          </cell>
          <cell r="B16" t="str">
            <v>47</v>
          </cell>
          <cell r="C16" t="str">
            <v>MAGDALENA</v>
          </cell>
          <cell r="F16" t="str">
            <v>05055</v>
          </cell>
          <cell r="G16" t="str">
            <v>05</v>
          </cell>
          <cell r="H16" t="str">
            <v>055</v>
          </cell>
          <cell r="I16" t="str">
            <v>ARGELIA</v>
          </cell>
          <cell r="M16" t="str">
            <v>CARCASI</v>
          </cell>
        </row>
        <row r="17">
          <cell r="A17">
            <v>16</v>
          </cell>
          <cell r="B17" t="str">
            <v>50</v>
          </cell>
          <cell r="C17" t="str">
            <v>META</v>
          </cell>
          <cell r="F17" t="str">
            <v>05059</v>
          </cell>
          <cell r="G17" t="str">
            <v>05</v>
          </cell>
          <cell r="H17" t="str">
            <v>059</v>
          </cell>
          <cell r="I17" t="str">
            <v>ARMENIA</v>
          </cell>
          <cell r="M17" t="str">
            <v>CEPITA</v>
          </cell>
        </row>
        <row r="18">
          <cell r="A18">
            <v>17</v>
          </cell>
          <cell r="B18" t="str">
            <v>52</v>
          </cell>
          <cell r="C18" t="str">
            <v>NARIÑO</v>
          </cell>
          <cell r="F18" t="str">
            <v>05079</v>
          </cell>
          <cell r="G18" t="str">
            <v>05</v>
          </cell>
          <cell r="H18" t="str">
            <v>079</v>
          </cell>
          <cell r="I18" t="str">
            <v>BARBOSA</v>
          </cell>
          <cell r="M18" t="str">
            <v>CERRITO</v>
          </cell>
        </row>
        <row r="19">
          <cell r="A19">
            <v>18</v>
          </cell>
          <cell r="B19" t="str">
            <v>54</v>
          </cell>
          <cell r="C19" t="str">
            <v>NORTE DE SANTANDER</v>
          </cell>
          <cell r="F19" t="str">
            <v>05086</v>
          </cell>
          <cell r="G19" t="str">
            <v>05</v>
          </cell>
          <cell r="H19" t="str">
            <v>086</v>
          </cell>
          <cell r="I19" t="str">
            <v>BELMIRA</v>
          </cell>
          <cell r="M19" t="str">
            <v>CHARALA</v>
          </cell>
        </row>
        <row r="20">
          <cell r="A20">
            <v>19</v>
          </cell>
          <cell r="B20" t="str">
            <v>63</v>
          </cell>
          <cell r="C20" t="str">
            <v>QUINDIO</v>
          </cell>
          <cell r="F20" t="str">
            <v>05088</v>
          </cell>
          <cell r="G20" t="str">
            <v>05</v>
          </cell>
          <cell r="H20" t="str">
            <v>088</v>
          </cell>
          <cell r="I20" t="str">
            <v>BELLO</v>
          </cell>
          <cell r="M20" t="str">
            <v>CHARTA</v>
          </cell>
        </row>
        <row r="21">
          <cell r="A21">
            <v>20</v>
          </cell>
          <cell r="B21" t="str">
            <v>66</v>
          </cell>
          <cell r="C21" t="str">
            <v>RISARALDA</v>
          </cell>
          <cell r="F21" t="str">
            <v>05091</v>
          </cell>
          <cell r="G21" t="str">
            <v>05</v>
          </cell>
          <cell r="H21" t="str">
            <v>091</v>
          </cell>
          <cell r="I21" t="str">
            <v>BETANIA</v>
          </cell>
          <cell r="M21" t="str">
            <v>CHIMA</v>
          </cell>
        </row>
        <row r="22">
          <cell r="A22">
            <v>21</v>
          </cell>
          <cell r="B22" t="str">
            <v>68</v>
          </cell>
          <cell r="C22" t="str">
            <v>SANTANDER</v>
          </cell>
          <cell r="F22" t="str">
            <v>05093</v>
          </cell>
          <cell r="G22" t="str">
            <v>05</v>
          </cell>
          <cell r="H22" t="str">
            <v>093</v>
          </cell>
          <cell r="I22" t="str">
            <v>BETULIA</v>
          </cell>
          <cell r="M22" t="str">
            <v>CHIPATA</v>
          </cell>
        </row>
        <row r="23">
          <cell r="A23">
            <v>22</v>
          </cell>
          <cell r="B23" t="str">
            <v>70</v>
          </cell>
          <cell r="C23" t="str">
            <v>SUCRE</v>
          </cell>
          <cell r="F23" t="str">
            <v>05101</v>
          </cell>
          <cell r="G23" t="str">
            <v>05</v>
          </cell>
          <cell r="H23" t="str">
            <v>101</v>
          </cell>
          <cell r="I23" t="str">
            <v>CIUDAD BOLIVAR</v>
          </cell>
          <cell r="M23" t="str">
            <v>CIMITARRA</v>
          </cell>
        </row>
        <row r="24">
          <cell r="A24">
            <v>23</v>
          </cell>
          <cell r="B24" t="str">
            <v>73</v>
          </cell>
          <cell r="C24" t="str">
            <v>TOLIMA</v>
          </cell>
          <cell r="F24" t="str">
            <v>05107</v>
          </cell>
          <cell r="G24" t="str">
            <v>05</v>
          </cell>
          <cell r="H24" t="str">
            <v>107</v>
          </cell>
          <cell r="I24" t="str">
            <v>BRICEÑO</v>
          </cell>
          <cell r="M24" t="str">
            <v>CONCEPCION</v>
          </cell>
        </row>
        <row r="25">
          <cell r="A25">
            <v>24</v>
          </cell>
          <cell r="B25" t="str">
            <v>76</v>
          </cell>
          <cell r="C25" t="str">
            <v>VALLE DEL CAUCA</v>
          </cell>
          <cell r="F25" t="str">
            <v>05113</v>
          </cell>
          <cell r="G25" t="str">
            <v>05</v>
          </cell>
          <cell r="H25" t="str">
            <v>113</v>
          </cell>
          <cell r="I25" t="str">
            <v>BURITICA</v>
          </cell>
          <cell r="M25" t="str">
            <v>CONFINES</v>
          </cell>
        </row>
        <row r="26">
          <cell r="A26">
            <v>25</v>
          </cell>
          <cell r="B26" t="str">
            <v>81</v>
          </cell>
          <cell r="C26" t="str">
            <v>ARAUCA</v>
          </cell>
          <cell r="F26" t="str">
            <v>05120</v>
          </cell>
          <cell r="G26" t="str">
            <v>05</v>
          </cell>
          <cell r="H26" t="str">
            <v>120</v>
          </cell>
          <cell r="I26" t="str">
            <v>CACERES</v>
          </cell>
          <cell r="M26" t="str">
            <v>CONTRATACION</v>
          </cell>
        </row>
        <row r="27">
          <cell r="A27">
            <v>26</v>
          </cell>
          <cell r="B27" t="str">
            <v>85</v>
          </cell>
          <cell r="C27" t="str">
            <v>CASANARE</v>
          </cell>
          <cell r="F27" t="str">
            <v>05125</v>
          </cell>
          <cell r="G27" t="str">
            <v>05</v>
          </cell>
          <cell r="H27" t="str">
            <v>125</v>
          </cell>
          <cell r="I27" t="str">
            <v>CAICEDO</v>
          </cell>
          <cell r="M27" t="str">
            <v>COROMORO</v>
          </cell>
        </row>
        <row r="28">
          <cell r="A28">
            <v>27</v>
          </cell>
          <cell r="B28" t="str">
            <v>86</v>
          </cell>
          <cell r="C28" t="str">
            <v>PUTUMAYO</v>
          </cell>
          <cell r="F28" t="str">
            <v>05129</v>
          </cell>
          <cell r="G28" t="str">
            <v>05</v>
          </cell>
          <cell r="H28" t="str">
            <v>129</v>
          </cell>
          <cell r="I28" t="str">
            <v>CALDAS</v>
          </cell>
          <cell r="M28" t="str">
            <v>CURITI</v>
          </cell>
        </row>
        <row r="29">
          <cell r="A29">
            <v>28</v>
          </cell>
          <cell r="B29" t="str">
            <v>88</v>
          </cell>
          <cell r="C29" t="str">
            <v>ARCHIPIELAGO DE SAN ANDRES</v>
          </cell>
          <cell r="F29" t="str">
            <v>05134</v>
          </cell>
          <cell r="G29" t="str">
            <v>05</v>
          </cell>
          <cell r="H29" t="str">
            <v>134</v>
          </cell>
          <cell r="I29" t="str">
            <v>CAMPAMENTO</v>
          </cell>
          <cell r="M29" t="str">
            <v>EL CARMEN DE CHUCURI</v>
          </cell>
        </row>
        <row r="30">
          <cell r="A30">
            <v>29</v>
          </cell>
          <cell r="B30" t="str">
            <v>91</v>
          </cell>
          <cell r="C30" t="str">
            <v>AMAZONAS</v>
          </cell>
          <cell r="F30" t="str">
            <v>05138</v>
          </cell>
          <cell r="G30" t="str">
            <v>05</v>
          </cell>
          <cell r="H30" t="str">
            <v>138</v>
          </cell>
          <cell r="I30" t="str">
            <v>CAÑASGORDAS</v>
          </cell>
          <cell r="M30" t="str">
            <v>EL GUACAMAYO</v>
          </cell>
        </row>
        <row r="31">
          <cell r="A31">
            <v>30</v>
          </cell>
          <cell r="B31" t="str">
            <v>94</v>
          </cell>
          <cell r="C31" t="str">
            <v>GUAINIA</v>
          </cell>
          <cell r="F31" t="str">
            <v>05142</v>
          </cell>
          <cell r="G31" t="str">
            <v>05</v>
          </cell>
          <cell r="H31" t="str">
            <v>142</v>
          </cell>
          <cell r="I31" t="str">
            <v>CARACOLI</v>
          </cell>
          <cell r="M31" t="str">
            <v>EL PEÑON</v>
          </cell>
        </row>
        <row r="32">
          <cell r="A32">
            <v>31</v>
          </cell>
          <cell r="B32" t="str">
            <v>95</v>
          </cell>
          <cell r="C32" t="str">
            <v>GUAVIARE</v>
          </cell>
          <cell r="F32" t="str">
            <v>05145</v>
          </cell>
          <cell r="G32" t="str">
            <v>05</v>
          </cell>
          <cell r="H32" t="str">
            <v>145</v>
          </cell>
          <cell r="I32" t="str">
            <v>CARAMANTA</v>
          </cell>
          <cell r="M32" t="str">
            <v>EL PLAYON</v>
          </cell>
        </row>
        <row r="33">
          <cell r="A33">
            <v>32</v>
          </cell>
          <cell r="B33" t="str">
            <v>97</v>
          </cell>
          <cell r="C33" t="str">
            <v>VAUPES</v>
          </cell>
          <cell r="F33" t="str">
            <v>05147</v>
          </cell>
          <cell r="G33" t="str">
            <v>05</v>
          </cell>
          <cell r="H33" t="str">
            <v>147</v>
          </cell>
          <cell r="I33" t="str">
            <v>CAREPA</v>
          </cell>
          <cell r="M33" t="str">
            <v>ENCINO</v>
          </cell>
        </row>
        <row r="34">
          <cell r="A34">
            <v>33</v>
          </cell>
          <cell r="B34" t="str">
            <v>99</v>
          </cell>
          <cell r="C34" t="str">
            <v>VICHADA</v>
          </cell>
          <cell r="F34" t="str">
            <v>05148</v>
          </cell>
          <cell r="G34" t="str">
            <v>05</v>
          </cell>
          <cell r="H34" t="str">
            <v>148</v>
          </cell>
          <cell r="I34" t="str">
            <v>CARMEN DE VIBORAL</v>
          </cell>
          <cell r="M34" t="str">
            <v>ENCISO</v>
          </cell>
        </row>
        <row r="35">
          <cell r="F35" t="str">
            <v>05150</v>
          </cell>
          <cell r="G35" t="str">
            <v>05</v>
          </cell>
          <cell r="H35" t="str">
            <v>150</v>
          </cell>
          <cell r="I35" t="str">
            <v>CAROLINA</v>
          </cell>
          <cell r="M35" t="str">
            <v>EL FLORIAN</v>
          </cell>
        </row>
        <row r="36">
          <cell r="F36" t="str">
            <v>05154</v>
          </cell>
          <cell r="G36" t="str">
            <v>05</v>
          </cell>
          <cell r="H36" t="str">
            <v>154</v>
          </cell>
          <cell r="I36" t="str">
            <v>CAUCASIA</v>
          </cell>
          <cell r="M36" t="str">
            <v>FLORIDABLANCA</v>
          </cell>
        </row>
        <row r="37">
          <cell r="F37" t="str">
            <v>05172</v>
          </cell>
          <cell r="G37" t="str">
            <v>05</v>
          </cell>
          <cell r="H37" t="str">
            <v>172</v>
          </cell>
          <cell r="I37" t="str">
            <v>CHIGORODO</v>
          </cell>
          <cell r="M37" t="str">
            <v>GALAN</v>
          </cell>
        </row>
        <row r="38">
          <cell r="F38" t="str">
            <v>05190</v>
          </cell>
          <cell r="G38" t="str">
            <v>05</v>
          </cell>
          <cell r="H38" t="str">
            <v>190</v>
          </cell>
          <cell r="I38" t="str">
            <v>CISNEROS</v>
          </cell>
          <cell r="M38" t="str">
            <v>GAMBITA</v>
          </cell>
        </row>
        <row r="39">
          <cell r="F39" t="str">
            <v>05197</v>
          </cell>
          <cell r="G39" t="str">
            <v>05</v>
          </cell>
          <cell r="H39" t="str">
            <v>197</v>
          </cell>
          <cell r="I39" t="str">
            <v>COCORNA</v>
          </cell>
          <cell r="M39" t="str">
            <v>GIRON</v>
          </cell>
        </row>
        <row r="40">
          <cell r="F40" t="str">
            <v>05206</v>
          </cell>
          <cell r="G40" t="str">
            <v>05</v>
          </cell>
          <cell r="H40" t="str">
            <v>206</v>
          </cell>
          <cell r="I40" t="str">
            <v>CONCEPCION</v>
          </cell>
          <cell r="M40" t="str">
            <v>GUACA</v>
          </cell>
        </row>
        <row r="41">
          <cell r="F41" t="str">
            <v>05209</v>
          </cell>
          <cell r="G41" t="str">
            <v>05</v>
          </cell>
          <cell r="H41" t="str">
            <v>209</v>
          </cell>
          <cell r="I41" t="str">
            <v>CONCORDIA</v>
          </cell>
          <cell r="M41" t="str">
            <v>GUADALUPE</v>
          </cell>
        </row>
        <row r="42">
          <cell r="F42" t="str">
            <v>05212</v>
          </cell>
          <cell r="G42" t="str">
            <v>05</v>
          </cell>
          <cell r="H42" t="str">
            <v>212</v>
          </cell>
          <cell r="I42" t="str">
            <v>COPACABANA</v>
          </cell>
          <cell r="M42" t="str">
            <v>GUAPOTA</v>
          </cell>
        </row>
        <row r="43">
          <cell r="F43" t="str">
            <v>05234</v>
          </cell>
          <cell r="G43" t="str">
            <v>05</v>
          </cell>
          <cell r="H43" t="str">
            <v>234</v>
          </cell>
          <cell r="I43" t="str">
            <v>DABEIBA</v>
          </cell>
          <cell r="M43" t="str">
            <v>GUAVATA</v>
          </cell>
        </row>
        <row r="44">
          <cell r="F44" t="str">
            <v>05237</v>
          </cell>
          <cell r="G44" t="str">
            <v>05</v>
          </cell>
          <cell r="H44" t="str">
            <v>237</v>
          </cell>
          <cell r="I44" t="str">
            <v>DON MATIAS</v>
          </cell>
          <cell r="M44" t="str">
            <v>GUEPSA</v>
          </cell>
        </row>
        <row r="45">
          <cell r="F45" t="str">
            <v>05240</v>
          </cell>
          <cell r="G45" t="str">
            <v>05</v>
          </cell>
          <cell r="H45" t="str">
            <v>240</v>
          </cell>
          <cell r="I45" t="str">
            <v>EBEJICO</v>
          </cell>
          <cell r="M45" t="str">
            <v>HATO</v>
          </cell>
        </row>
        <row r="46">
          <cell r="F46" t="str">
            <v>05250</v>
          </cell>
          <cell r="G46" t="str">
            <v>05</v>
          </cell>
          <cell r="H46" t="str">
            <v>250</v>
          </cell>
          <cell r="I46" t="str">
            <v>EL BAGRE</v>
          </cell>
          <cell r="M46" t="str">
            <v>JESUS MARIA</v>
          </cell>
        </row>
        <row r="47">
          <cell r="F47" t="str">
            <v>05264</v>
          </cell>
          <cell r="G47" t="str">
            <v>05</v>
          </cell>
          <cell r="H47" t="str">
            <v>264</v>
          </cell>
          <cell r="I47" t="str">
            <v>ENTRERRIOS</v>
          </cell>
          <cell r="M47" t="str">
            <v>JORDAN</v>
          </cell>
        </row>
        <row r="48">
          <cell r="F48" t="str">
            <v>05266</v>
          </cell>
          <cell r="G48" t="str">
            <v>05</v>
          </cell>
          <cell r="H48" t="str">
            <v>266</v>
          </cell>
          <cell r="I48" t="str">
            <v>ENVIGADO</v>
          </cell>
          <cell r="M48" t="str">
            <v>LA BELLEZA</v>
          </cell>
        </row>
        <row r="49">
          <cell r="F49" t="str">
            <v>05282</v>
          </cell>
          <cell r="G49" t="str">
            <v>05</v>
          </cell>
          <cell r="H49" t="str">
            <v>282</v>
          </cell>
          <cell r="I49" t="str">
            <v>FREDONIA</v>
          </cell>
          <cell r="M49" t="str">
            <v>LANDAZURI</v>
          </cell>
        </row>
        <row r="50">
          <cell r="F50" t="str">
            <v>05284</v>
          </cell>
          <cell r="G50" t="str">
            <v>05</v>
          </cell>
          <cell r="H50" t="str">
            <v>284</v>
          </cell>
          <cell r="I50" t="str">
            <v>FRONTINO</v>
          </cell>
          <cell r="M50" t="str">
            <v>LA PAZ</v>
          </cell>
        </row>
        <row r="51">
          <cell r="F51" t="str">
            <v>05306</v>
          </cell>
          <cell r="G51" t="str">
            <v>05</v>
          </cell>
          <cell r="H51" t="str">
            <v>306</v>
          </cell>
          <cell r="I51" t="str">
            <v>GIRALDO</v>
          </cell>
          <cell r="M51" t="str">
            <v>LEBRIJA</v>
          </cell>
        </row>
        <row r="52">
          <cell r="F52" t="str">
            <v>05308</v>
          </cell>
          <cell r="G52" t="str">
            <v>05</v>
          </cell>
          <cell r="H52" t="str">
            <v>308</v>
          </cell>
          <cell r="I52" t="str">
            <v>GIRARDOTA</v>
          </cell>
          <cell r="M52" t="str">
            <v>LOS SANTOS</v>
          </cell>
        </row>
        <row r="53">
          <cell r="F53" t="str">
            <v>05310</v>
          </cell>
          <cell r="G53" t="str">
            <v>05</v>
          </cell>
          <cell r="H53" t="str">
            <v>310</v>
          </cell>
          <cell r="I53" t="str">
            <v>GOMEZ PLATA</v>
          </cell>
          <cell r="M53" t="str">
            <v>MACARAVITA</v>
          </cell>
        </row>
        <row r="54">
          <cell r="F54" t="str">
            <v>05313</v>
          </cell>
          <cell r="G54" t="str">
            <v>05</v>
          </cell>
          <cell r="H54" t="str">
            <v>313</v>
          </cell>
          <cell r="I54" t="str">
            <v>GRANADA</v>
          </cell>
          <cell r="M54" t="str">
            <v>MALAGA</v>
          </cell>
        </row>
        <row r="55">
          <cell r="F55" t="str">
            <v>05315</v>
          </cell>
          <cell r="G55" t="str">
            <v>05</v>
          </cell>
          <cell r="H55" t="str">
            <v>315</v>
          </cell>
          <cell r="I55" t="str">
            <v>GUADALUPE</v>
          </cell>
          <cell r="M55" t="str">
            <v>MATANZA</v>
          </cell>
        </row>
        <row r="56">
          <cell r="F56" t="str">
            <v>05318</v>
          </cell>
          <cell r="G56" t="str">
            <v>05</v>
          </cell>
          <cell r="H56" t="str">
            <v>318</v>
          </cell>
          <cell r="I56" t="str">
            <v>GUARNE</v>
          </cell>
          <cell r="M56" t="str">
            <v>MOGOTES</v>
          </cell>
        </row>
        <row r="57">
          <cell r="F57" t="str">
            <v>05321</v>
          </cell>
          <cell r="G57" t="str">
            <v>05</v>
          </cell>
          <cell r="H57" t="str">
            <v>321</v>
          </cell>
          <cell r="I57" t="str">
            <v>GUATAPE</v>
          </cell>
          <cell r="M57" t="str">
            <v>MOLAGAVITA</v>
          </cell>
        </row>
        <row r="58">
          <cell r="F58" t="str">
            <v>05347</v>
          </cell>
          <cell r="G58" t="str">
            <v>05</v>
          </cell>
          <cell r="H58" t="str">
            <v>347</v>
          </cell>
          <cell r="I58" t="str">
            <v>HELICONIA</v>
          </cell>
          <cell r="M58" t="str">
            <v>OCAMONTE</v>
          </cell>
        </row>
        <row r="59">
          <cell r="F59" t="str">
            <v>05353</v>
          </cell>
          <cell r="G59" t="str">
            <v>05</v>
          </cell>
          <cell r="H59" t="str">
            <v>353</v>
          </cell>
          <cell r="I59" t="str">
            <v>HISPANIA</v>
          </cell>
          <cell r="M59" t="str">
            <v>OIBA</v>
          </cell>
        </row>
        <row r="60">
          <cell r="F60" t="str">
            <v>05360</v>
          </cell>
          <cell r="G60" t="str">
            <v>05</v>
          </cell>
          <cell r="H60" t="str">
            <v>360</v>
          </cell>
          <cell r="I60" t="str">
            <v>ITAGUI</v>
          </cell>
          <cell r="M60" t="str">
            <v>ONZAGA</v>
          </cell>
        </row>
        <row r="61">
          <cell r="F61" t="str">
            <v>05361</v>
          </cell>
          <cell r="G61" t="str">
            <v>05</v>
          </cell>
          <cell r="H61" t="str">
            <v>361</v>
          </cell>
          <cell r="I61" t="str">
            <v>ITUANGO</v>
          </cell>
          <cell r="M61" t="str">
            <v>PALMAR</v>
          </cell>
        </row>
        <row r="62">
          <cell r="F62" t="str">
            <v>05364</v>
          </cell>
          <cell r="G62" t="str">
            <v>05</v>
          </cell>
          <cell r="H62" t="str">
            <v>364</v>
          </cell>
          <cell r="I62" t="str">
            <v>JARDIN</v>
          </cell>
          <cell r="M62" t="str">
            <v>PALMAS DEL SOCORRO</v>
          </cell>
        </row>
        <row r="63">
          <cell r="F63" t="str">
            <v>05368</v>
          </cell>
          <cell r="G63" t="str">
            <v>05</v>
          </cell>
          <cell r="H63" t="str">
            <v>368</v>
          </cell>
          <cell r="I63" t="str">
            <v>JERICO</v>
          </cell>
          <cell r="M63" t="str">
            <v>PARAMO</v>
          </cell>
        </row>
        <row r="64">
          <cell r="F64" t="str">
            <v>05376</v>
          </cell>
          <cell r="G64" t="str">
            <v>05</v>
          </cell>
          <cell r="H64" t="str">
            <v>376</v>
          </cell>
          <cell r="I64" t="str">
            <v>LA CEJA</v>
          </cell>
          <cell r="M64" t="str">
            <v>PIEDECUESTA</v>
          </cell>
        </row>
        <row r="65">
          <cell r="F65" t="str">
            <v>05380</v>
          </cell>
          <cell r="G65" t="str">
            <v>05</v>
          </cell>
          <cell r="H65" t="str">
            <v>380</v>
          </cell>
          <cell r="I65" t="str">
            <v>LA ESTRELLA</v>
          </cell>
          <cell r="M65" t="str">
            <v>PINCHOTE</v>
          </cell>
        </row>
        <row r="66">
          <cell r="F66" t="str">
            <v>05390</v>
          </cell>
          <cell r="G66" t="str">
            <v>05</v>
          </cell>
          <cell r="H66" t="str">
            <v>390</v>
          </cell>
          <cell r="I66" t="str">
            <v>LA PINTADA</v>
          </cell>
          <cell r="M66" t="str">
            <v>PUENTE NACIONAL</v>
          </cell>
        </row>
        <row r="67">
          <cell r="F67" t="str">
            <v>05400</v>
          </cell>
          <cell r="G67" t="str">
            <v>05</v>
          </cell>
          <cell r="H67" t="str">
            <v>400</v>
          </cell>
          <cell r="I67" t="str">
            <v>LA UNION</v>
          </cell>
          <cell r="M67" t="str">
            <v>PUERTO PARRA</v>
          </cell>
        </row>
        <row r="68">
          <cell r="F68" t="str">
            <v>05411</v>
          </cell>
          <cell r="G68" t="str">
            <v>05</v>
          </cell>
          <cell r="H68" t="str">
            <v>411</v>
          </cell>
          <cell r="I68" t="str">
            <v>LIBORINA</v>
          </cell>
          <cell r="M68" t="str">
            <v>PUERTO WILCHES</v>
          </cell>
        </row>
        <row r="69">
          <cell r="F69" t="str">
            <v>05425</v>
          </cell>
          <cell r="G69" t="str">
            <v>05</v>
          </cell>
          <cell r="H69" t="str">
            <v>425</v>
          </cell>
          <cell r="I69" t="str">
            <v>MACEO</v>
          </cell>
          <cell r="M69" t="str">
            <v>RIONEGRO</v>
          </cell>
        </row>
        <row r="70">
          <cell r="F70" t="str">
            <v>05440</v>
          </cell>
          <cell r="G70" t="str">
            <v>05</v>
          </cell>
          <cell r="H70" t="str">
            <v>440</v>
          </cell>
          <cell r="I70" t="str">
            <v>MARINILLA</v>
          </cell>
          <cell r="M70" t="str">
            <v>SABANA DE TORRES</v>
          </cell>
        </row>
        <row r="71">
          <cell r="F71" t="str">
            <v>05467</v>
          </cell>
          <cell r="G71" t="str">
            <v>05</v>
          </cell>
          <cell r="H71" t="str">
            <v>467</v>
          </cell>
          <cell r="I71" t="str">
            <v>MONTEBELLO</v>
          </cell>
          <cell r="M71" t="str">
            <v>SAN ANDRES</v>
          </cell>
        </row>
        <row r="72">
          <cell r="F72" t="str">
            <v>05475</v>
          </cell>
          <cell r="G72" t="str">
            <v>05</v>
          </cell>
          <cell r="H72" t="str">
            <v>475</v>
          </cell>
          <cell r="I72" t="str">
            <v>MURINDO</v>
          </cell>
          <cell r="M72" t="str">
            <v>SAN BENITO</v>
          </cell>
        </row>
        <row r="73">
          <cell r="F73" t="str">
            <v>05480</v>
          </cell>
          <cell r="G73" t="str">
            <v>05</v>
          </cell>
          <cell r="H73" t="str">
            <v>480</v>
          </cell>
          <cell r="I73" t="str">
            <v>MUTATA</v>
          </cell>
          <cell r="M73" t="str">
            <v>SAN GIL</v>
          </cell>
        </row>
        <row r="74">
          <cell r="F74" t="str">
            <v>05483</v>
          </cell>
          <cell r="G74" t="str">
            <v>05</v>
          </cell>
          <cell r="H74" t="str">
            <v>483</v>
          </cell>
          <cell r="I74" t="str">
            <v>NARIÑO</v>
          </cell>
          <cell r="M74" t="str">
            <v>SAN JOAQUIN</v>
          </cell>
        </row>
        <row r="75">
          <cell r="F75" t="str">
            <v>05490</v>
          </cell>
          <cell r="G75" t="str">
            <v>05</v>
          </cell>
          <cell r="H75" t="str">
            <v>490</v>
          </cell>
          <cell r="I75" t="str">
            <v>NECOCLI</v>
          </cell>
          <cell r="M75" t="str">
            <v>SAN JOSE DE MIRANDA</v>
          </cell>
        </row>
        <row r="76">
          <cell r="F76" t="str">
            <v>05495</v>
          </cell>
          <cell r="G76" t="str">
            <v>05</v>
          </cell>
          <cell r="H76" t="str">
            <v>495</v>
          </cell>
          <cell r="I76" t="str">
            <v>NECHI</v>
          </cell>
          <cell r="M76" t="str">
            <v>SAN MIGUEL</v>
          </cell>
        </row>
        <row r="77">
          <cell r="F77" t="str">
            <v>05501</v>
          </cell>
          <cell r="G77" t="str">
            <v>05</v>
          </cell>
          <cell r="H77" t="str">
            <v>501</v>
          </cell>
          <cell r="I77" t="str">
            <v>OLAYA</v>
          </cell>
          <cell r="M77" t="str">
            <v>SAN VICENTE DE CHUCURI</v>
          </cell>
        </row>
        <row r="78">
          <cell r="F78" t="str">
            <v>05541</v>
          </cell>
          <cell r="G78" t="str">
            <v>05</v>
          </cell>
          <cell r="H78" t="str">
            <v>541</v>
          </cell>
          <cell r="I78" t="str">
            <v>PEÑOL</v>
          </cell>
          <cell r="M78" t="str">
            <v>SANTA BARBARA</v>
          </cell>
        </row>
        <row r="79">
          <cell r="F79" t="str">
            <v>05543</v>
          </cell>
          <cell r="G79" t="str">
            <v>05</v>
          </cell>
          <cell r="H79" t="str">
            <v>543</v>
          </cell>
          <cell r="I79" t="str">
            <v>PEQUE</v>
          </cell>
          <cell r="M79" t="str">
            <v>SANTA HELENA DEL OPON</v>
          </cell>
        </row>
        <row r="80">
          <cell r="F80" t="str">
            <v>05576</v>
          </cell>
          <cell r="G80" t="str">
            <v>05</v>
          </cell>
          <cell r="H80" t="str">
            <v>576</v>
          </cell>
          <cell r="I80" t="str">
            <v>PUEBLORRICO</v>
          </cell>
          <cell r="M80" t="str">
            <v>SIMACOTA</v>
          </cell>
        </row>
        <row r="81">
          <cell r="F81" t="str">
            <v>05579</v>
          </cell>
          <cell r="G81" t="str">
            <v>05</v>
          </cell>
          <cell r="H81" t="str">
            <v>579</v>
          </cell>
          <cell r="I81" t="str">
            <v>PUERTO BERRIO</v>
          </cell>
          <cell r="M81" t="str">
            <v>SOCORRO</v>
          </cell>
        </row>
        <row r="82">
          <cell r="F82" t="str">
            <v>05585</v>
          </cell>
          <cell r="G82" t="str">
            <v>05</v>
          </cell>
          <cell r="H82" t="str">
            <v>585</v>
          </cell>
          <cell r="I82" t="str">
            <v>PUERTO NARE</v>
          </cell>
          <cell r="M82" t="str">
            <v>SUAITA</v>
          </cell>
        </row>
        <row r="83">
          <cell r="F83" t="str">
            <v>05591</v>
          </cell>
          <cell r="G83" t="str">
            <v>05</v>
          </cell>
          <cell r="H83" t="str">
            <v>591</v>
          </cell>
          <cell r="I83" t="str">
            <v>PUERTO TRIUNFO</v>
          </cell>
          <cell r="M83" t="str">
            <v>SUCRE</v>
          </cell>
        </row>
        <row r="84">
          <cell r="F84" t="str">
            <v>05604</v>
          </cell>
          <cell r="G84" t="str">
            <v>05</v>
          </cell>
          <cell r="H84" t="str">
            <v>604</v>
          </cell>
          <cell r="I84" t="str">
            <v>REMEDIOS</v>
          </cell>
          <cell r="M84" t="str">
            <v>SURATA</v>
          </cell>
        </row>
        <row r="85">
          <cell r="F85" t="str">
            <v>05607</v>
          </cell>
          <cell r="G85" t="str">
            <v>05</v>
          </cell>
          <cell r="H85" t="str">
            <v>607</v>
          </cell>
          <cell r="I85" t="str">
            <v>RETIRO</v>
          </cell>
          <cell r="M85" t="str">
            <v>TONA</v>
          </cell>
        </row>
        <row r="86">
          <cell r="F86" t="str">
            <v>05615</v>
          </cell>
          <cell r="G86" t="str">
            <v>05</v>
          </cell>
          <cell r="H86" t="str">
            <v>615</v>
          </cell>
          <cell r="I86" t="str">
            <v>RIONEGRO</v>
          </cell>
          <cell r="M86" t="str">
            <v>VALLE SAN JOSE</v>
          </cell>
        </row>
        <row r="87">
          <cell r="F87" t="str">
            <v>05628</v>
          </cell>
          <cell r="G87" t="str">
            <v>05</v>
          </cell>
          <cell r="H87" t="str">
            <v>628</v>
          </cell>
          <cell r="I87" t="str">
            <v>SABANALARGA</v>
          </cell>
          <cell r="M87" t="str">
            <v>VELEZ</v>
          </cell>
        </row>
        <row r="88">
          <cell r="F88" t="str">
            <v>05631</v>
          </cell>
          <cell r="G88" t="str">
            <v>05</v>
          </cell>
          <cell r="H88" t="str">
            <v>631</v>
          </cell>
          <cell r="I88" t="str">
            <v>SABANETA</v>
          </cell>
          <cell r="M88" t="str">
            <v>VETAS</v>
          </cell>
        </row>
        <row r="89">
          <cell r="F89" t="str">
            <v>05642</v>
          </cell>
          <cell r="G89" t="str">
            <v>05</v>
          </cell>
          <cell r="H89" t="str">
            <v>642</v>
          </cell>
          <cell r="I89" t="str">
            <v>SALGAR</v>
          </cell>
          <cell r="M89" t="str">
            <v>VILLANUEVA</v>
          </cell>
        </row>
        <row r="90">
          <cell r="F90" t="str">
            <v>05647</v>
          </cell>
          <cell r="G90" t="str">
            <v>05</v>
          </cell>
          <cell r="H90" t="str">
            <v>647</v>
          </cell>
          <cell r="I90" t="str">
            <v>SAN ANDRES</v>
          </cell>
          <cell r="M90" t="str">
            <v>ZAPATOCA</v>
          </cell>
        </row>
        <row r="91">
          <cell r="F91" t="str">
            <v>05649</v>
          </cell>
          <cell r="G91" t="str">
            <v>05</v>
          </cell>
          <cell r="H91" t="str">
            <v>649</v>
          </cell>
          <cell r="I91" t="str">
            <v>SAN CARLOS</v>
          </cell>
          <cell r="M91">
            <v>0</v>
          </cell>
        </row>
        <row r="92">
          <cell r="F92" t="str">
            <v>05652</v>
          </cell>
          <cell r="G92" t="str">
            <v>05</v>
          </cell>
          <cell r="H92" t="str">
            <v>652</v>
          </cell>
          <cell r="I92" t="str">
            <v>SAN FRANCISCO</v>
          </cell>
          <cell r="M92">
            <v>0</v>
          </cell>
        </row>
        <row r="93">
          <cell r="F93" t="str">
            <v>05656</v>
          </cell>
          <cell r="G93" t="str">
            <v>05</v>
          </cell>
          <cell r="H93" t="str">
            <v>656</v>
          </cell>
          <cell r="I93" t="str">
            <v>SAN JERONIMO</v>
          </cell>
          <cell r="M93">
            <v>0</v>
          </cell>
        </row>
        <row r="94">
          <cell r="F94" t="str">
            <v>05658</v>
          </cell>
          <cell r="G94" t="str">
            <v>05</v>
          </cell>
          <cell r="H94" t="str">
            <v>658</v>
          </cell>
          <cell r="I94" t="str">
            <v>SAN JOSE DE LA MONTAÑA</v>
          </cell>
          <cell r="M94">
            <v>0</v>
          </cell>
        </row>
        <row r="95">
          <cell r="F95" t="str">
            <v>05659</v>
          </cell>
          <cell r="G95" t="str">
            <v>05</v>
          </cell>
          <cell r="H95" t="str">
            <v>659</v>
          </cell>
          <cell r="I95" t="str">
            <v>SAN JUAN DE URABA</v>
          </cell>
          <cell r="M95">
            <v>0</v>
          </cell>
        </row>
        <row r="96">
          <cell r="F96" t="str">
            <v>05660</v>
          </cell>
          <cell r="G96" t="str">
            <v>05</v>
          </cell>
          <cell r="H96" t="str">
            <v>660</v>
          </cell>
          <cell r="I96" t="str">
            <v>SAN LUIS</v>
          </cell>
          <cell r="M96">
            <v>0</v>
          </cell>
        </row>
        <row r="97">
          <cell r="F97" t="str">
            <v>05664</v>
          </cell>
          <cell r="G97" t="str">
            <v>05</v>
          </cell>
          <cell r="H97" t="str">
            <v>664</v>
          </cell>
          <cell r="I97" t="str">
            <v>SAN PEDRO</v>
          </cell>
          <cell r="M97">
            <v>0</v>
          </cell>
        </row>
        <row r="98">
          <cell r="F98" t="str">
            <v>05665</v>
          </cell>
          <cell r="G98" t="str">
            <v>05</v>
          </cell>
          <cell r="H98" t="str">
            <v>665</v>
          </cell>
          <cell r="I98" t="str">
            <v>SAN PEDRO DE URABA</v>
          </cell>
          <cell r="M98">
            <v>0</v>
          </cell>
        </row>
        <row r="99">
          <cell r="F99" t="str">
            <v>05667</v>
          </cell>
          <cell r="G99" t="str">
            <v>05</v>
          </cell>
          <cell r="H99" t="str">
            <v>667</v>
          </cell>
          <cell r="I99" t="str">
            <v>SAN RAFAEL</v>
          </cell>
          <cell r="M99">
            <v>0</v>
          </cell>
        </row>
        <row r="100">
          <cell r="F100" t="str">
            <v>05670</v>
          </cell>
          <cell r="G100" t="str">
            <v>05</v>
          </cell>
          <cell r="H100" t="str">
            <v>670</v>
          </cell>
          <cell r="I100" t="str">
            <v>SAN ROQUE</v>
          </cell>
          <cell r="M100">
            <v>0</v>
          </cell>
        </row>
        <row r="101">
          <cell r="F101" t="str">
            <v>05674</v>
          </cell>
          <cell r="G101" t="str">
            <v>05</v>
          </cell>
          <cell r="H101" t="str">
            <v>674</v>
          </cell>
          <cell r="I101" t="str">
            <v>SAN VICENTE</v>
          </cell>
          <cell r="M101">
            <v>0</v>
          </cell>
        </row>
        <row r="102">
          <cell r="F102" t="str">
            <v>05679</v>
          </cell>
          <cell r="G102" t="str">
            <v>05</v>
          </cell>
          <cell r="H102" t="str">
            <v>679</v>
          </cell>
          <cell r="I102" t="str">
            <v>SANTA BARBARA</v>
          </cell>
          <cell r="M102">
            <v>0</v>
          </cell>
        </row>
        <row r="103">
          <cell r="F103" t="str">
            <v>05686</v>
          </cell>
          <cell r="G103" t="str">
            <v>05</v>
          </cell>
          <cell r="H103" t="str">
            <v>686</v>
          </cell>
          <cell r="I103" t="str">
            <v>SANTA.ROSA DE OSOS</v>
          </cell>
          <cell r="M103">
            <v>0</v>
          </cell>
        </row>
        <row r="104">
          <cell r="F104" t="str">
            <v>05690</v>
          </cell>
          <cell r="G104" t="str">
            <v>05</v>
          </cell>
          <cell r="H104" t="str">
            <v>690</v>
          </cell>
          <cell r="I104" t="str">
            <v>SANTO DOMINGO</v>
          </cell>
          <cell r="M104">
            <v>0</v>
          </cell>
        </row>
        <row r="105">
          <cell r="F105" t="str">
            <v>05697</v>
          </cell>
          <cell r="G105" t="str">
            <v>05</v>
          </cell>
          <cell r="H105" t="str">
            <v>697</v>
          </cell>
          <cell r="I105" t="str">
            <v>SANTUARIO</v>
          </cell>
          <cell r="M105">
            <v>0</v>
          </cell>
        </row>
        <row r="106">
          <cell r="F106" t="str">
            <v>05736</v>
          </cell>
          <cell r="G106" t="str">
            <v>05</v>
          </cell>
          <cell r="H106" t="str">
            <v>736</v>
          </cell>
          <cell r="I106" t="str">
            <v>SEGOVIA</v>
          </cell>
          <cell r="M106">
            <v>0</v>
          </cell>
        </row>
        <row r="107">
          <cell r="F107" t="str">
            <v>05756</v>
          </cell>
          <cell r="G107" t="str">
            <v>05</v>
          </cell>
          <cell r="H107" t="str">
            <v>756</v>
          </cell>
          <cell r="I107" t="str">
            <v>SONSON</v>
          </cell>
          <cell r="M107">
            <v>0</v>
          </cell>
        </row>
        <row r="108">
          <cell r="F108" t="str">
            <v>05761</v>
          </cell>
          <cell r="G108" t="str">
            <v>05</v>
          </cell>
          <cell r="H108" t="str">
            <v>761</v>
          </cell>
          <cell r="I108" t="str">
            <v>SOPETRAN</v>
          </cell>
          <cell r="M108">
            <v>0</v>
          </cell>
        </row>
        <row r="109">
          <cell r="F109" t="str">
            <v>05789</v>
          </cell>
          <cell r="G109" t="str">
            <v>05</v>
          </cell>
          <cell r="H109" t="str">
            <v>789</v>
          </cell>
          <cell r="I109" t="str">
            <v>TAMESIS</v>
          </cell>
          <cell r="M109">
            <v>0</v>
          </cell>
        </row>
        <row r="110">
          <cell r="F110" t="str">
            <v>05790</v>
          </cell>
          <cell r="G110" t="str">
            <v>05</v>
          </cell>
          <cell r="H110" t="str">
            <v>790</v>
          </cell>
          <cell r="I110" t="str">
            <v>TARAZA</v>
          </cell>
          <cell r="M110">
            <v>0</v>
          </cell>
        </row>
        <row r="111">
          <cell r="F111" t="str">
            <v>05792</v>
          </cell>
          <cell r="G111" t="str">
            <v>05</v>
          </cell>
          <cell r="H111" t="str">
            <v>792</v>
          </cell>
          <cell r="I111" t="str">
            <v>TARSO</v>
          </cell>
          <cell r="M111">
            <v>0</v>
          </cell>
        </row>
        <row r="112">
          <cell r="F112" t="str">
            <v>05809</v>
          </cell>
          <cell r="G112" t="str">
            <v>05</v>
          </cell>
          <cell r="H112" t="str">
            <v>809</v>
          </cell>
          <cell r="I112" t="str">
            <v>TITIRIBI</v>
          </cell>
          <cell r="M112">
            <v>0</v>
          </cell>
        </row>
        <row r="113">
          <cell r="F113" t="str">
            <v>05819</v>
          </cell>
          <cell r="G113" t="str">
            <v>05</v>
          </cell>
          <cell r="H113" t="str">
            <v>819</v>
          </cell>
          <cell r="I113" t="str">
            <v>TOLEDO</v>
          </cell>
          <cell r="M113">
            <v>0</v>
          </cell>
        </row>
        <row r="114">
          <cell r="F114" t="str">
            <v>05837</v>
          </cell>
          <cell r="G114" t="str">
            <v>05</v>
          </cell>
          <cell r="H114" t="str">
            <v>837</v>
          </cell>
          <cell r="I114" t="str">
            <v>TURBO</v>
          </cell>
          <cell r="M114">
            <v>0</v>
          </cell>
        </row>
        <row r="115">
          <cell r="F115" t="str">
            <v>05842</v>
          </cell>
          <cell r="G115" t="str">
            <v>05</v>
          </cell>
          <cell r="H115" t="str">
            <v>842</v>
          </cell>
          <cell r="I115" t="str">
            <v>URAMITA</v>
          </cell>
          <cell r="M115">
            <v>0</v>
          </cell>
        </row>
        <row r="116">
          <cell r="F116" t="str">
            <v>05847</v>
          </cell>
          <cell r="G116" t="str">
            <v>05</v>
          </cell>
          <cell r="H116" t="str">
            <v>847</v>
          </cell>
          <cell r="I116" t="str">
            <v>URRAO</v>
          </cell>
          <cell r="M116">
            <v>0</v>
          </cell>
        </row>
        <row r="117">
          <cell r="F117" t="str">
            <v>05854</v>
          </cell>
          <cell r="G117" t="str">
            <v>05</v>
          </cell>
          <cell r="H117" t="str">
            <v>854</v>
          </cell>
          <cell r="I117" t="str">
            <v>VALDIVIA</v>
          </cell>
          <cell r="M117">
            <v>0</v>
          </cell>
        </row>
        <row r="118">
          <cell r="F118" t="str">
            <v>05856</v>
          </cell>
          <cell r="G118" t="str">
            <v>05</v>
          </cell>
          <cell r="H118" t="str">
            <v>856</v>
          </cell>
          <cell r="I118" t="str">
            <v>VALPARAISO</v>
          </cell>
          <cell r="M118">
            <v>0</v>
          </cell>
        </row>
        <row r="119">
          <cell r="F119" t="str">
            <v>05858</v>
          </cell>
          <cell r="G119" t="str">
            <v>05</v>
          </cell>
          <cell r="H119" t="str">
            <v>858</v>
          </cell>
          <cell r="I119" t="str">
            <v>VEGACHI</v>
          </cell>
          <cell r="M119">
            <v>0</v>
          </cell>
        </row>
        <row r="120">
          <cell r="F120" t="str">
            <v>05861</v>
          </cell>
          <cell r="G120" t="str">
            <v>05</v>
          </cell>
          <cell r="H120" t="str">
            <v>861</v>
          </cell>
          <cell r="I120" t="str">
            <v>VENECIA</v>
          </cell>
          <cell r="M120">
            <v>0</v>
          </cell>
        </row>
        <row r="121">
          <cell r="F121" t="str">
            <v>05873</v>
          </cell>
          <cell r="G121" t="str">
            <v>05</v>
          </cell>
          <cell r="H121" t="str">
            <v>873</v>
          </cell>
          <cell r="I121" t="str">
            <v>VIGIA DEL FUERTE</v>
          </cell>
          <cell r="M121">
            <v>0</v>
          </cell>
        </row>
        <row r="122">
          <cell r="F122" t="str">
            <v>05885</v>
          </cell>
          <cell r="G122" t="str">
            <v>05</v>
          </cell>
          <cell r="H122" t="str">
            <v>885</v>
          </cell>
          <cell r="I122" t="str">
            <v>YALI</v>
          </cell>
          <cell r="M122">
            <v>0</v>
          </cell>
        </row>
        <row r="123">
          <cell r="F123" t="str">
            <v>05887</v>
          </cell>
          <cell r="G123" t="str">
            <v>05</v>
          </cell>
          <cell r="H123" t="str">
            <v>887</v>
          </cell>
          <cell r="I123" t="str">
            <v>YARUMAL</v>
          </cell>
          <cell r="M123">
            <v>0</v>
          </cell>
        </row>
        <row r="124">
          <cell r="F124" t="str">
            <v>05890</v>
          </cell>
          <cell r="G124" t="str">
            <v>05</v>
          </cell>
          <cell r="H124" t="str">
            <v>890</v>
          </cell>
          <cell r="I124" t="str">
            <v>YOLOMBO</v>
          </cell>
          <cell r="M124">
            <v>0</v>
          </cell>
        </row>
        <row r="125">
          <cell r="F125" t="str">
            <v>05893</v>
          </cell>
          <cell r="G125" t="str">
            <v>05</v>
          </cell>
          <cell r="H125" t="str">
            <v>893</v>
          </cell>
          <cell r="I125" t="str">
            <v>YONDO</v>
          </cell>
          <cell r="M125">
            <v>0</v>
          </cell>
        </row>
        <row r="126">
          <cell r="F126" t="str">
            <v>05895</v>
          </cell>
          <cell r="G126" t="str">
            <v>05</v>
          </cell>
          <cell r="H126" t="str">
            <v>895</v>
          </cell>
          <cell r="I126" t="str">
            <v>ZARAGOZA</v>
          </cell>
          <cell r="M126">
            <v>0</v>
          </cell>
        </row>
        <row r="127">
          <cell r="F127" t="str">
            <v>08001</v>
          </cell>
          <cell r="G127" t="str">
            <v>08</v>
          </cell>
          <cell r="H127" t="str">
            <v>001</v>
          </cell>
          <cell r="I127" t="str">
            <v>BARRANQUILLA</v>
          </cell>
          <cell r="M127">
            <v>0</v>
          </cell>
        </row>
        <row r="128">
          <cell r="F128" t="str">
            <v>08078</v>
          </cell>
          <cell r="G128" t="str">
            <v>08</v>
          </cell>
          <cell r="H128" t="str">
            <v>078</v>
          </cell>
          <cell r="I128" t="str">
            <v>BARANOA</v>
          </cell>
          <cell r="M128">
            <v>0</v>
          </cell>
        </row>
        <row r="129">
          <cell r="F129" t="str">
            <v>08137</v>
          </cell>
          <cell r="G129" t="str">
            <v>08</v>
          </cell>
          <cell r="H129" t="str">
            <v>137</v>
          </cell>
          <cell r="I129" t="str">
            <v>CAMPO DE LA CRUZ</v>
          </cell>
          <cell r="M129">
            <v>0</v>
          </cell>
        </row>
        <row r="130">
          <cell r="F130" t="str">
            <v>08141</v>
          </cell>
          <cell r="G130" t="str">
            <v>08</v>
          </cell>
          <cell r="H130" t="str">
            <v>141</v>
          </cell>
          <cell r="I130" t="str">
            <v>CANDELARIA</v>
          </cell>
          <cell r="M130">
            <v>0</v>
          </cell>
        </row>
        <row r="131">
          <cell r="F131" t="str">
            <v>08296</v>
          </cell>
          <cell r="G131" t="str">
            <v>08</v>
          </cell>
          <cell r="H131" t="str">
            <v>296</v>
          </cell>
          <cell r="I131" t="str">
            <v>GALAPA</v>
          </cell>
        </row>
        <row r="132">
          <cell r="F132" t="str">
            <v>08372</v>
          </cell>
          <cell r="G132" t="str">
            <v>08</v>
          </cell>
          <cell r="H132" t="str">
            <v>372</v>
          </cell>
          <cell r="I132" t="str">
            <v>JUAN DE ACOSTA</v>
          </cell>
        </row>
        <row r="133">
          <cell r="F133" t="str">
            <v>08421</v>
          </cell>
          <cell r="G133" t="str">
            <v>08</v>
          </cell>
          <cell r="H133" t="str">
            <v>421</v>
          </cell>
          <cell r="I133" t="str">
            <v>LURUACO</v>
          </cell>
        </row>
        <row r="134">
          <cell r="F134" t="str">
            <v>08433</v>
          </cell>
          <cell r="G134" t="str">
            <v>08</v>
          </cell>
          <cell r="H134" t="str">
            <v>433</v>
          </cell>
          <cell r="I134" t="str">
            <v>MALAMBO</v>
          </cell>
        </row>
        <row r="135">
          <cell r="F135" t="str">
            <v>08436</v>
          </cell>
          <cell r="G135" t="str">
            <v>08</v>
          </cell>
          <cell r="H135" t="str">
            <v>436</v>
          </cell>
          <cell r="I135" t="str">
            <v>MANATI</v>
          </cell>
        </row>
        <row r="136">
          <cell r="F136" t="str">
            <v>08520</v>
          </cell>
          <cell r="G136" t="str">
            <v>08</v>
          </cell>
          <cell r="H136" t="str">
            <v>520</v>
          </cell>
          <cell r="I136" t="str">
            <v>PALMAR DE VARELA</v>
          </cell>
        </row>
        <row r="137">
          <cell r="F137" t="str">
            <v>08549</v>
          </cell>
          <cell r="G137" t="str">
            <v>08</v>
          </cell>
          <cell r="H137" t="str">
            <v>549</v>
          </cell>
          <cell r="I137" t="str">
            <v>PIOJO</v>
          </cell>
        </row>
        <row r="138">
          <cell r="F138" t="str">
            <v>08558</v>
          </cell>
          <cell r="G138" t="str">
            <v>08</v>
          </cell>
          <cell r="H138" t="str">
            <v>558</v>
          </cell>
          <cell r="I138" t="str">
            <v>POLONUEVO</v>
          </cell>
        </row>
        <row r="139">
          <cell r="F139" t="str">
            <v>08560</v>
          </cell>
          <cell r="G139" t="str">
            <v>08</v>
          </cell>
          <cell r="H139" t="str">
            <v>560</v>
          </cell>
          <cell r="I139" t="str">
            <v>PONEDERA</v>
          </cell>
        </row>
        <row r="140">
          <cell r="F140" t="str">
            <v>08573</v>
          </cell>
          <cell r="G140" t="str">
            <v>08</v>
          </cell>
          <cell r="H140" t="str">
            <v>573</v>
          </cell>
          <cell r="I140" t="str">
            <v>PUERTO COLOMBIA</v>
          </cell>
          <cell r="L140">
            <v>0</v>
          </cell>
        </row>
        <row r="141">
          <cell r="F141" t="str">
            <v>08606</v>
          </cell>
          <cell r="G141" t="str">
            <v>08</v>
          </cell>
          <cell r="H141" t="str">
            <v>606</v>
          </cell>
          <cell r="I141" t="str">
            <v>REPELON</v>
          </cell>
          <cell r="L141">
            <v>1</v>
          </cell>
          <cell r="M141">
            <v>0</v>
          </cell>
        </row>
        <row r="142">
          <cell r="F142" t="str">
            <v>08634</v>
          </cell>
          <cell r="G142" t="str">
            <v>08</v>
          </cell>
          <cell r="H142" t="str">
            <v>634</v>
          </cell>
          <cell r="I142" t="str">
            <v>SABANAGRANDE</v>
          </cell>
          <cell r="L142">
            <v>2</v>
          </cell>
          <cell r="M142" t="str">
            <v>001</v>
          </cell>
        </row>
        <row r="143">
          <cell r="F143" t="str">
            <v>08638</v>
          </cell>
          <cell r="G143" t="str">
            <v>08</v>
          </cell>
          <cell r="H143" t="str">
            <v>638</v>
          </cell>
          <cell r="I143" t="str">
            <v>SABANALARGA</v>
          </cell>
          <cell r="L143">
            <v>3</v>
          </cell>
          <cell r="M143" t="str">
            <v>013</v>
          </cell>
        </row>
        <row r="144">
          <cell r="F144" t="str">
            <v>08675</v>
          </cell>
          <cell r="G144" t="str">
            <v>08</v>
          </cell>
          <cell r="H144" t="str">
            <v>675</v>
          </cell>
          <cell r="I144" t="str">
            <v>SANTA LUCIA</v>
          </cell>
          <cell r="L144">
            <v>4</v>
          </cell>
          <cell r="M144" t="str">
            <v>020</v>
          </cell>
        </row>
        <row r="145">
          <cell r="F145" t="str">
            <v>08685</v>
          </cell>
          <cell r="G145" t="str">
            <v>08</v>
          </cell>
          <cell r="H145" t="str">
            <v>685</v>
          </cell>
          <cell r="I145" t="str">
            <v>SANTO TOMAS</v>
          </cell>
          <cell r="L145">
            <v>5</v>
          </cell>
          <cell r="M145" t="str">
            <v>051</v>
          </cell>
        </row>
        <row r="146">
          <cell r="F146" t="str">
            <v>08758</v>
          </cell>
          <cell r="G146" t="str">
            <v>08</v>
          </cell>
          <cell r="H146" t="str">
            <v>758</v>
          </cell>
          <cell r="I146" t="str">
            <v>SOLEDAD</v>
          </cell>
          <cell r="L146">
            <v>6</v>
          </cell>
          <cell r="M146" t="str">
            <v>077</v>
          </cell>
        </row>
        <row r="147">
          <cell r="F147" t="str">
            <v>08770</v>
          </cell>
          <cell r="G147" t="str">
            <v>08</v>
          </cell>
          <cell r="H147" t="str">
            <v>770</v>
          </cell>
          <cell r="I147" t="str">
            <v>SUAN</v>
          </cell>
          <cell r="L147">
            <v>7</v>
          </cell>
          <cell r="M147" t="str">
            <v>079</v>
          </cell>
        </row>
        <row r="148">
          <cell r="F148" t="str">
            <v>08832</v>
          </cell>
          <cell r="G148" t="str">
            <v>08</v>
          </cell>
          <cell r="H148" t="str">
            <v>832</v>
          </cell>
          <cell r="I148" t="str">
            <v>TUBARA</v>
          </cell>
          <cell r="L148">
            <v>8</v>
          </cell>
          <cell r="M148" t="str">
            <v>081</v>
          </cell>
        </row>
        <row r="149">
          <cell r="F149" t="str">
            <v>08849</v>
          </cell>
          <cell r="G149" t="str">
            <v>08</v>
          </cell>
          <cell r="H149" t="str">
            <v>849</v>
          </cell>
          <cell r="I149" t="str">
            <v>USIACURI</v>
          </cell>
          <cell r="L149">
            <v>9</v>
          </cell>
          <cell r="M149" t="str">
            <v>092</v>
          </cell>
        </row>
        <row r="150">
          <cell r="F150" t="str">
            <v>11001</v>
          </cell>
          <cell r="G150" t="str">
            <v>11</v>
          </cell>
          <cell r="H150" t="str">
            <v>001</v>
          </cell>
          <cell r="I150" t="str">
            <v>SANTA FE DE BOGOTA  D. C.</v>
          </cell>
          <cell r="L150">
            <v>10</v>
          </cell>
          <cell r="M150" t="str">
            <v>101</v>
          </cell>
        </row>
        <row r="151">
          <cell r="F151" t="str">
            <v>13001</v>
          </cell>
          <cell r="G151" t="str">
            <v>13</v>
          </cell>
          <cell r="H151" t="str">
            <v>001</v>
          </cell>
          <cell r="I151" t="str">
            <v>CARTAGENA</v>
          </cell>
          <cell r="L151">
            <v>11</v>
          </cell>
          <cell r="M151" t="str">
            <v>121</v>
          </cell>
        </row>
        <row r="152">
          <cell r="F152" t="str">
            <v>13006</v>
          </cell>
          <cell r="G152" t="str">
            <v>13</v>
          </cell>
          <cell r="H152" t="str">
            <v>006</v>
          </cell>
          <cell r="I152" t="str">
            <v>ACHI</v>
          </cell>
          <cell r="L152">
            <v>12</v>
          </cell>
          <cell r="M152" t="str">
            <v>132</v>
          </cell>
        </row>
        <row r="153">
          <cell r="F153" t="str">
            <v>13030</v>
          </cell>
          <cell r="G153" t="str">
            <v>13</v>
          </cell>
          <cell r="H153" t="str">
            <v>030</v>
          </cell>
          <cell r="I153" t="str">
            <v>ALTOS DEL ROSARIO</v>
          </cell>
          <cell r="L153">
            <v>13</v>
          </cell>
          <cell r="M153" t="str">
            <v>147</v>
          </cell>
        </row>
        <row r="154">
          <cell r="F154" t="str">
            <v>13042</v>
          </cell>
          <cell r="G154" t="str">
            <v>13</v>
          </cell>
          <cell r="H154" t="str">
            <v>042</v>
          </cell>
          <cell r="I154" t="str">
            <v>ARENAL</v>
          </cell>
          <cell r="L154">
            <v>14</v>
          </cell>
          <cell r="M154" t="str">
            <v>152</v>
          </cell>
        </row>
        <row r="155">
          <cell r="F155" t="str">
            <v>13052</v>
          </cell>
          <cell r="G155" t="str">
            <v>13</v>
          </cell>
          <cell r="H155" t="str">
            <v>052</v>
          </cell>
          <cell r="I155" t="str">
            <v>ARJONA</v>
          </cell>
          <cell r="L155">
            <v>15</v>
          </cell>
          <cell r="M155" t="str">
            <v>160</v>
          </cell>
        </row>
        <row r="156">
          <cell r="F156" t="str">
            <v>13062</v>
          </cell>
          <cell r="G156" t="str">
            <v>13</v>
          </cell>
          <cell r="H156" t="str">
            <v>062</v>
          </cell>
          <cell r="I156" t="str">
            <v>ARROYOHONDO</v>
          </cell>
          <cell r="L156">
            <v>16</v>
          </cell>
          <cell r="M156" t="str">
            <v>162</v>
          </cell>
        </row>
        <row r="157">
          <cell r="F157" t="str">
            <v>13074</v>
          </cell>
          <cell r="G157" t="str">
            <v>13</v>
          </cell>
          <cell r="H157" t="str">
            <v>074</v>
          </cell>
          <cell r="I157" t="str">
            <v>BARRANCO DE LOBA</v>
          </cell>
          <cell r="L157">
            <v>17</v>
          </cell>
          <cell r="M157" t="str">
            <v>167</v>
          </cell>
        </row>
        <row r="158">
          <cell r="F158" t="str">
            <v>13140</v>
          </cell>
          <cell r="G158" t="str">
            <v>13</v>
          </cell>
          <cell r="H158" t="str">
            <v>140</v>
          </cell>
          <cell r="I158" t="str">
            <v>CALAMAR</v>
          </cell>
          <cell r="L158">
            <v>18</v>
          </cell>
          <cell r="M158" t="str">
            <v>169</v>
          </cell>
        </row>
        <row r="159">
          <cell r="F159" t="str">
            <v>13160</v>
          </cell>
          <cell r="G159" t="str">
            <v>13</v>
          </cell>
          <cell r="H159" t="str">
            <v>160</v>
          </cell>
          <cell r="I159" t="str">
            <v>CANTAGALLO</v>
          </cell>
          <cell r="L159">
            <v>19</v>
          </cell>
          <cell r="M159" t="str">
            <v>176</v>
          </cell>
        </row>
        <row r="160">
          <cell r="F160" t="str">
            <v>13188</v>
          </cell>
          <cell r="G160" t="str">
            <v>13</v>
          </cell>
          <cell r="H160" t="str">
            <v>188</v>
          </cell>
          <cell r="I160" t="str">
            <v>CICUCO</v>
          </cell>
          <cell r="L160">
            <v>20</v>
          </cell>
          <cell r="M160" t="str">
            <v>179</v>
          </cell>
        </row>
        <row r="161">
          <cell r="F161" t="str">
            <v>13212</v>
          </cell>
          <cell r="G161" t="str">
            <v>13</v>
          </cell>
          <cell r="H161" t="str">
            <v>212</v>
          </cell>
          <cell r="I161" t="str">
            <v>CORDOBA</v>
          </cell>
          <cell r="L161">
            <v>21</v>
          </cell>
          <cell r="M161" t="str">
            <v>190</v>
          </cell>
        </row>
        <row r="162">
          <cell r="F162" t="str">
            <v>13222</v>
          </cell>
          <cell r="G162" t="str">
            <v>13</v>
          </cell>
          <cell r="H162" t="str">
            <v>222</v>
          </cell>
          <cell r="I162" t="str">
            <v>CLEMENCIA</v>
          </cell>
          <cell r="L162">
            <v>22</v>
          </cell>
          <cell r="M162" t="str">
            <v>207</v>
          </cell>
        </row>
        <row r="163">
          <cell r="F163" t="str">
            <v>13244</v>
          </cell>
          <cell r="G163" t="str">
            <v>13</v>
          </cell>
          <cell r="H163" t="str">
            <v>244</v>
          </cell>
          <cell r="I163" t="str">
            <v>EL CARMEN DE BOLIVAR</v>
          </cell>
          <cell r="L163">
            <v>23</v>
          </cell>
          <cell r="M163" t="str">
            <v>209</v>
          </cell>
        </row>
        <row r="164">
          <cell r="F164" t="str">
            <v>13248</v>
          </cell>
          <cell r="G164" t="str">
            <v>13</v>
          </cell>
          <cell r="H164" t="str">
            <v>248</v>
          </cell>
          <cell r="I164" t="str">
            <v>EL GUAMO</v>
          </cell>
          <cell r="L164">
            <v>24</v>
          </cell>
          <cell r="M164" t="str">
            <v>211</v>
          </cell>
        </row>
        <row r="165">
          <cell r="F165" t="str">
            <v>13268</v>
          </cell>
          <cell r="G165" t="str">
            <v>13</v>
          </cell>
          <cell r="H165" t="str">
            <v>268</v>
          </cell>
          <cell r="I165" t="str">
            <v>EL PENON</v>
          </cell>
          <cell r="L165">
            <v>25</v>
          </cell>
          <cell r="M165" t="str">
            <v>217</v>
          </cell>
        </row>
        <row r="166">
          <cell r="F166" t="str">
            <v>13300</v>
          </cell>
          <cell r="G166" t="str">
            <v>13</v>
          </cell>
          <cell r="H166" t="str">
            <v>300</v>
          </cell>
          <cell r="I166" t="str">
            <v>HATILLO DE LOBA</v>
          </cell>
          <cell r="L166">
            <v>26</v>
          </cell>
          <cell r="M166" t="str">
            <v>229</v>
          </cell>
        </row>
        <row r="167">
          <cell r="F167" t="str">
            <v>13430</v>
          </cell>
          <cell r="G167" t="str">
            <v>13</v>
          </cell>
          <cell r="H167" t="str">
            <v>430</v>
          </cell>
          <cell r="I167" t="str">
            <v>MAGANGUE</v>
          </cell>
          <cell r="L167">
            <v>27</v>
          </cell>
          <cell r="M167" t="str">
            <v>235</v>
          </cell>
        </row>
        <row r="168">
          <cell r="F168" t="str">
            <v>13433</v>
          </cell>
          <cell r="G168" t="str">
            <v>13</v>
          </cell>
          <cell r="H168" t="str">
            <v>433</v>
          </cell>
          <cell r="I168" t="str">
            <v>MAHATES</v>
          </cell>
          <cell r="L168">
            <v>28</v>
          </cell>
          <cell r="M168" t="str">
            <v>245</v>
          </cell>
        </row>
        <row r="169">
          <cell r="F169" t="str">
            <v>13440</v>
          </cell>
          <cell r="G169" t="str">
            <v>13</v>
          </cell>
          <cell r="H169" t="str">
            <v>440</v>
          </cell>
          <cell r="I169" t="str">
            <v>MARGARITA</v>
          </cell>
          <cell r="L169">
            <v>29</v>
          </cell>
          <cell r="M169" t="str">
            <v>250</v>
          </cell>
        </row>
        <row r="170">
          <cell r="F170" t="str">
            <v>13442</v>
          </cell>
          <cell r="G170" t="str">
            <v>13</v>
          </cell>
          <cell r="H170" t="str">
            <v>442</v>
          </cell>
          <cell r="I170" t="str">
            <v>MARIA LA BAJA</v>
          </cell>
          <cell r="L170">
            <v>30</v>
          </cell>
          <cell r="M170" t="str">
            <v>255</v>
          </cell>
        </row>
        <row r="171">
          <cell r="F171" t="str">
            <v>13458</v>
          </cell>
          <cell r="G171" t="str">
            <v>13</v>
          </cell>
          <cell r="H171" t="str">
            <v>458</v>
          </cell>
          <cell r="I171" t="str">
            <v>MONTECRISTO</v>
          </cell>
          <cell r="L171">
            <v>31</v>
          </cell>
          <cell r="M171" t="str">
            <v>264</v>
          </cell>
        </row>
        <row r="172">
          <cell r="F172" t="str">
            <v>13468</v>
          </cell>
          <cell r="G172" t="str">
            <v>13</v>
          </cell>
          <cell r="H172" t="str">
            <v>468</v>
          </cell>
          <cell r="I172" t="str">
            <v>MOMPOS</v>
          </cell>
          <cell r="L172">
            <v>32</v>
          </cell>
          <cell r="M172" t="str">
            <v>266</v>
          </cell>
        </row>
        <row r="173">
          <cell r="F173" t="str">
            <v>13473</v>
          </cell>
          <cell r="G173" t="str">
            <v>13</v>
          </cell>
          <cell r="H173" t="str">
            <v>473</v>
          </cell>
          <cell r="I173" t="str">
            <v>MORALES</v>
          </cell>
          <cell r="L173">
            <v>33</v>
          </cell>
          <cell r="M173" t="str">
            <v>271</v>
          </cell>
        </row>
        <row r="174">
          <cell r="F174" t="str">
            <v>13549</v>
          </cell>
          <cell r="G174" t="str">
            <v>13</v>
          </cell>
          <cell r="H174" t="str">
            <v>549</v>
          </cell>
          <cell r="I174" t="str">
            <v>PINILLOS</v>
          </cell>
          <cell r="L174">
            <v>34</v>
          </cell>
          <cell r="M174" t="str">
            <v>276</v>
          </cell>
        </row>
        <row r="175">
          <cell r="F175" t="str">
            <v>13580</v>
          </cell>
          <cell r="G175" t="str">
            <v>13</v>
          </cell>
          <cell r="H175" t="str">
            <v>580</v>
          </cell>
          <cell r="I175" t="str">
            <v>REGIDOR</v>
          </cell>
          <cell r="L175">
            <v>35</v>
          </cell>
          <cell r="M175" t="str">
            <v>296</v>
          </cell>
        </row>
        <row r="176">
          <cell r="F176" t="str">
            <v>13600</v>
          </cell>
          <cell r="G176" t="str">
            <v>13</v>
          </cell>
          <cell r="H176" t="str">
            <v>600</v>
          </cell>
          <cell r="I176" t="str">
            <v>RIO VIEJO</v>
          </cell>
          <cell r="L176">
            <v>36</v>
          </cell>
          <cell r="M176" t="str">
            <v>298</v>
          </cell>
        </row>
        <row r="177">
          <cell r="F177" t="str">
            <v>13620</v>
          </cell>
          <cell r="G177" t="str">
            <v>13</v>
          </cell>
          <cell r="H177" t="str">
            <v>620</v>
          </cell>
          <cell r="I177" t="str">
            <v>SAN CRISTOBAL</v>
          </cell>
          <cell r="L177">
            <v>37</v>
          </cell>
          <cell r="M177" t="str">
            <v>307</v>
          </cell>
        </row>
        <row r="178">
          <cell r="F178" t="str">
            <v>13647</v>
          </cell>
          <cell r="G178" t="str">
            <v>13</v>
          </cell>
          <cell r="H178" t="str">
            <v>647</v>
          </cell>
          <cell r="I178" t="str">
            <v>SAN ESTANISLAO</v>
          </cell>
          <cell r="L178">
            <v>38</v>
          </cell>
          <cell r="M178" t="str">
            <v>318</v>
          </cell>
        </row>
        <row r="179">
          <cell r="F179" t="str">
            <v>13650</v>
          </cell>
          <cell r="G179" t="str">
            <v>13</v>
          </cell>
          <cell r="H179" t="str">
            <v>650</v>
          </cell>
          <cell r="I179" t="str">
            <v>SAN FERNANDO</v>
          </cell>
          <cell r="L179">
            <v>39</v>
          </cell>
          <cell r="M179" t="str">
            <v>320</v>
          </cell>
        </row>
        <row r="180">
          <cell r="F180" t="str">
            <v>13654</v>
          </cell>
          <cell r="G180" t="str">
            <v>13</v>
          </cell>
          <cell r="H180" t="str">
            <v>654</v>
          </cell>
          <cell r="I180" t="str">
            <v>SAN JACINTO</v>
          </cell>
          <cell r="L180">
            <v>40</v>
          </cell>
          <cell r="M180" t="str">
            <v>322</v>
          </cell>
        </row>
        <row r="181">
          <cell r="F181" t="str">
            <v>13655</v>
          </cell>
          <cell r="G181" t="str">
            <v>13</v>
          </cell>
          <cell r="H181" t="str">
            <v>655</v>
          </cell>
          <cell r="I181" t="str">
            <v>SAN JACINTO DEL CAUCA</v>
          </cell>
          <cell r="L181">
            <v>41</v>
          </cell>
          <cell r="M181" t="str">
            <v>324</v>
          </cell>
        </row>
        <row r="182">
          <cell r="F182" t="str">
            <v>13657</v>
          </cell>
          <cell r="G182" t="str">
            <v>13</v>
          </cell>
          <cell r="H182" t="str">
            <v>657</v>
          </cell>
          <cell r="I182" t="str">
            <v>SAN JUAN NEPOMUCENO</v>
          </cell>
          <cell r="L182">
            <v>42</v>
          </cell>
          <cell r="M182" t="str">
            <v>327</v>
          </cell>
        </row>
        <row r="183">
          <cell r="F183" t="str">
            <v>13667</v>
          </cell>
          <cell r="G183" t="str">
            <v>13</v>
          </cell>
          <cell r="H183" t="str">
            <v>667</v>
          </cell>
          <cell r="I183" t="str">
            <v>SAN MARTIN DE LOBA</v>
          </cell>
          <cell r="L183">
            <v>43</v>
          </cell>
          <cell r="M183" t="str">
            <v>344</v>
          </cell>
        </row>
        <row r="184">
          <cell r="F184" t="str">
            <v>13670</v>
          </cell>
          <cell r="G184" t="str">
            <v>13</v>
          </cell>
          <cell r="H184" t="str">
            <v>670</v>
          </cell>
          <cell r="I184" t="str">
            <v>SAN PABLO</v>
          </cell>
          <cell r="L184">
            <v>44</v>
          </cell>
          <cell r="M184" t="str">
            <v>368</v>
          </cell>
        </row>
        <row r="185">
          <cell r="F185" t="str">
            <v>13673</v>
          </cell>
          <cell r="G185" t="str">
            <v>13</v>
          </cell>
          <cell r="H185" t="str">
            <v>673</v>
          </cell>
          <cell r="I185" t="str">
            <v>SANTA CATALINA</v>
          </cell>
          <cell r="L185">
            <v>45</v>
          </cell>
          <cell r="M185" t="str">
            <v>370</v>
          </cell>
        </row>
        <row r="186">
          <cell r="F186" t="str">
            <v>13683</v>
          </cell>
          <cell r="G186" t="str">
            <v>13</v>
          </cell>
          <cell r="H186" t="str">
            <v>683</v>
          </cell>
          <cell r="I186" t="str">
            <v>SANTA ROSA</v>
          </cell>
          <cell r="L186">
            <v>46</v>
          </cell>
          <cell r="M186" t="str">
            <v>377</v>
          </cell>
        </row>
        <row r="187">
          <cell r="F187" t="str">
            <v>13688</v>
          </cell>
          <cell r="G187" t="str">
            <v>13</v>
          </cell>
          <cell r="H187" t="str">
            <v>688</v>
          </cell>
          <cell r="I187" t="str">
            <v>SANTA ROSA DEL SUR</v>
          </cell>
          <cell r="L187">
            <v>47</v>
          </cell>
          <cell r="M187" t="str">
            <v>385</v>
          </cell>
        </row>
        <row r="188">
          <cell r="F188" t="str">
            <v>13744</v>
          </cell>
          <cell r="G188" t="str">
            <v>13</v>
          </cell>
          <cell r="H188" t="str">
            <v>744</v>
          </cell>
          <cell r="I188" t="str">
            <v>SIMITI</v>
          </cell>
          <cell r="L188">
            <v>48</v>
          </cell>
          <cell r="M188" t="str">
            <v>397</v>
          </cell>
        </row>
        <row r="189">
          <cell r="F189" t="str">
            <v>13760</v>
          </cell>
          <cell r="G189" t="str">
            <v>13</v>
          </cell>
          <cell r="H189" t="str">
            <v>760</v>
          </cell>
          <cell r="I189" t="str">
            <v>SOPLAVIENTO</v>
          </cell>
          <cell r="L189">
            <v>49</v>
          </cell>
          <cell r="M189" t="str">
            <v>406</v>
          </cell>
        </row>
        <row r="190">
          <cell r="F190" t="str">
            <v>13780</v>
          </cell>
          <cell r="G190" t="str">
            <v>13</v>
          </cell>
          <cell r="H190" t="str">
            <v>780</v>
          </cell>
          <cell r="I190" t="str">
            <v>TALAIGUA NUEVO</v>
          </cell>
          <cell r="L190">
            <v>50</v>
          </cell>
          <cell r="M190" t="str">
            <v>418</v>
          </cell>
        </row>
        <row r="191">
          <cell r="F191" t="str">
            <v>13810</v>
          </cell>
          <cell r="G191" t="str">
            <v>13</v>
          </cell>
          <cell r="H191" t="str">
            <v>810</v>
          </cell>
          <cell r="I191" t="str">
            <v>TIQUISIO</v>
          </cell>
          <cell r="L191">
            <v>51</v>
          </cell>
          <cell r="M191" t="str">
            <v>425</v>
          </cell>
        </row>
        <row r="192">
          <cell r="F192" t="str">
            <v>13836</v>
          </cell>
          <cell r="G192" t="str">
            <v>13</v>
          </cell>
          <cell r="H192" t="str">
            <v>836</v>
          </cell>
          <cell r="I192" t="str">
            <v>TURBACO</v>
          </cell>
          <cell r="L192">
            <v>52</v>
          </cell>
          <cell r="M192" t="str">
            <v>432</v>
          </cell>
        </row>
        <row r="193">
          <cell r="F193" t="str">
            <v>13838</v>
          </cell>
          <cell r="G193" t="str">
            <v>13</v>
          </cell>
          <cell r="H193" t="str">
            <v>838</v>
          </cell>
          <cell r="I193" t="str">
            <v>TURBANA</v>
          </cell>
          <cell r="L193">
            <v>53</v>
          </cell>
          <cell r="M193" t="str">
            <v>444</v>
          </cell>
        </row>
        <row r="194">
          <cell r="F194" t="str">
            <v>13873</v>
          </cell>
          <cell r="G194" t="str">
            <v>13</v>
          </cell>
          <cell r="H194" t="str">
            <v>873</v>
          </cell>
          <cell r="I194" t="str">
            <v>VILLANUEVA</v>
          </cell>
          <cell r="L194">
            <v>54</v>
          </cell>
          <cell r="M194" t="str">
            <v>464</v>
          </cell>
        </row>
        <row r="195">
          <cell r="F195" t="str">
            <v>13894</v>
          </cell>
          <cell r="G195" t="str">
            <v>13</v>
          </cell>
          <cell r="H195" t="str">
            <v>894</v>
          </cell>
          <cell r="I195" t="str">
            <v>ZAMBRANO</v>
          </cell>
          <cell r="L195">
            <v>55</v>
          </cell>
          <cell r="M195" t="str">
            <v>468</v>
          </cell>
        </row>
        <row r="196">
          <cell r="F196" t="str">
            <v>15001</v>
          </cell>
          <cell r="G196" t="str">
            <v>15</v>
          </cell>
          <cell r="H196" t="str">
            <v>001</v>
          </cell>
          <cell r="I196" t="str">
            <v>TUNJA</v>
          </cell>
          <cell r="L196">
            <v>56</v>
          </cell>
          <cell r="M196" t="str">
            <v>498</v>
          </cell>
        </row>
        <row r="197">
          <cell r="F197" t="str">
            <v>15022</v>
          </cell>
          <cell r="G197" t="str">
            <v>15</v>
          </cell>
          <cell r="H197" t="str">
            <v>022</v>
          </cell>
          <cell r="I197" t="str">
            <v>ALMEIDA</v>
          </cell>
          <cell r="L197">
            <v>57</v>
          </cell>
          <cell r="M197" t="str">
            <v>500</v>
          </cell>
        </row>
        <row r="198">
          <cell r="F198" t="str">
            <v>15047</v>
          </cell>
          <cell r="G198" t="str">
            <v>15</v>
          </cell>
          <cell r="H198" t="str">
            <v>047</v>
          </cell>
          <cell r="I198" t="str">
            <v>AQUITANIA</v>
          </cell>
          <cell r="L198">
            <v>58</v>
          </cell>
          <cell r="M198" t="str">
            <v>502</v>
          </cell>
        </row>
        <row r="199">
          <cell r="F199" t="str">
            <v>15051</v>
          </cell>
          <cell r="G199" t="str">
            <v>15</v>
          </cell>
          <cell r="H199" t="str">
            <v>051</v>
          </cell>
          <cell r="I199" t="str">
            <v>ARCABUCO</v>
          </cell>
          <cell r="L199">
            <v>59</v>
          </cell>
          <cell r="M199" t="str">
            <v>522</v>
          </cell>
        </row>
        <row r="200">
          <cell r="F200" t="str">
            <v>15087</v>
          </cell>
          <cell r="G200" t="str">
            <v>15</v>
          </cell>
          <cell r="H200" t="str">
            <v>087</v>
          </cell>
          <cell r="I200" t="str">
            <v>BELEN</v>
          </cell>
          <cell r="L200">
            <v>60</v>
          </cell>
          <cell r="M200" t="str">
            <v>524</v>
          </cell>
        </row>
        <row r="201">
          <cell r="F201" t="str">
            <v>15090</v>
          </cell>
          <cell r="G201" t="str">
            <v>15</v>
          </cell>
          <cell r="H201" t="str">
            <v>090</v>
          </cell>
          <cell r="I201" t="str">
            <v>BERBEO</v>
          </cell>
          <cell r="L201">
            <v>61</v>
          </cell>
          <cell r="M201" t="str">
            <v>533</v>
          </cell>
        </row>
        <row r="202">
          <cell r="F202" t="str">
            <v>15092</v>
          </cell>
          <cell r="G202" t="str">
            <v>15</v>
          </cell>
          <cell r="H202" t="str">
            <v>092</v>
          </cell>
          <cell r="I202" t="str">
            <v>BETEITIVA</v>
          </cell>
          <cell r="L202">
            <v>62</v>
          </cell>
          <cell r="M202" t="str">
            <v>547</v>
          </cell>
        </row>
        <row r="203">
          <cell r="F203" t="str">
            <v>15097</v>
          </cell>
          <cell r="G203" t="str">
            <v>15</v>
          </cell>
          <cell r="H203" t="str">
            <v>097</v>
          </cell>
          <cell r="I203" t="str">
            <v>BOAVITA</v>
          </cell>
          <cell r="L203">
            <v>63</v>
          </cell>
          <cell r="M203" t="str">
            <v>549</v>
          </cell>
        </row>
        <row r="204">
          <cell r="F204" t="str">
            <v>15104</v>
          </cell>
          <cell r="G204" t="str">
            <v>15</v>
          </cell>
          <cell r="H204" t="str">
            <v>104</v>
          </cell>
          <cell r="I204" t="str">
            <v>BOYACA</v>
          </cell>
          <cell r="L204">
            <v>64</v>
          </cell>
          <cell r="M204" t="str">
            <v>572</v>
          </cell>
        </row>
        <row r="205">
          <cell r="F205" t="str">
            <v>15106</v>
          </cell>
          <cell r="G205" t="str">
            <v>15</v>
          </cell>
          <cell r="H205" t="str">
            <v>106</v>
          </cell>
          <cell r="I205" t="str">
            <v>BRICEÑO</v>
          </cell>
          <cell r="L205">
            <v>65</v>
          </cell>
          <cell r="M205" t="str">
            <v>573</v>
          </cell>
        </row>
        <row r="206">
          <cell r="F206" t="str">
            <v>15109</v>
          </cell>
          <cell r="G206" t="str">
            <v>15</v>
          </cell>
          <cell r="H206" t="str">
            <v>109</v>
          </cell>
          <cell r="I206" t="str">
            <v>BUENAVISTA</v>
          </cell>
          <cell r="L206">
            <v>66</v>
          </cell>
          <cell r="M206" t="str">
            <v>575</v>
          </cell>
        </row>
        <row r="207">
          <cell r="F207" t="str">
            <v>15114</v>
          </cell>
          <cell r="G207" t="str">
            <v>15</v>
          </cell>
          <cell r="H207" t="str">
            <v>114</v>
          </cell>
          <cell r="I207" t="str">
            <v>BUSBANZA</v>
          </cell>
          <cell r="L207">
            <v>67</v>
          </cell>
          <cell r="M207" t="str">
            <v>615</v>
          </cell>
        </row>
        <row r="208">
          <cell r="F208" t="str">
            <v>15131</v>
          </cell>
          <cell r="G208" t="str">
            <v>15</v>
          </cell>
          <cell r="H208" t="str">
            <v>131</v>
          </cell>
          <cell r="I208" t="str">
            <v>CALDAS</v>
          </cell>
          <cell r="L208">
            <v>68</v>
          </cell>
          <cell r="M208" t="str">
            <v>655</v>
          </cell>
        </row>
        <row r="209">
          <cell r="F209" t="str">
            <v>15135</v>
          </cell>
          <cell r="G209" t="str">
            <v>15</v>
          </cell>
          <cell r="H209" t="str">
            <v>135</v>
          </cell>
          <cell r="I209" t="str">
            <v>CAMPOHERMOSO</v>
          </cell>
          <cell r="L209">
            <v>69</v>
          </cell>
          <cell r="M209" t="str">
            <v>745</v>
          </cell>
        </row>
        <row r="210">
          <cell r="F210" t="str">
            <v>15162</v>
          </cell>
          <cell r="G210" t="str">
            <v>15</v>
          </cell>
          <cell r="H210" t="str">
            <v>162</v>
          </cell>
          <cell r="I210" t="str">
            <v>CERINZA</v>
          </cell>
          <cell r="L210">
            <v>70</v>
          </cell>
          <cell r="M210" t="str">
            <v>673</v>
          </cell>
        </row>
        <row r="211">
          <cell r="F211" t="str">
            <v>15172</v>
          </cell>
          <cell r="G211" t="str">
            <v>15</v>
          </cell>
          <cell r="H211" t="str">
            <v>172</v>
          </cell>
          <cell r="I211" t="str">
            <v>CHINAVITA</v>
          </cell>
          <cell r="L211">
            <v>71</v>
          </cell>
          <cell r="M211" t="str">
            <v>679</v>
          </cell>
        </row>
        <row r="212">
          <cell r="F212" t="str">
            <v>15176</v>
          </cell>
          <cell r="G212" t="str">
            <v>15</v>
          </cell>
          <cell r="H212" t="str">
            <v>176</v>
          </cell>
          <cell r="I212" t="str">
            <v>CHIQUINQUIRA</v>
          </cell>
          <cell r="L212">
            <v>72</v>
          </cell>
          <cell r="M212" t="str">
            <v>682</v>
          </cell>
        </row>
        <row r="213">
          <cell r="F213" t="str">
            <v>15180</v>
          </cell>
          <cell r="G213" t="str">
            <v>15</v>
          </cell>
          <cell r="H213" t="str">
            <v>180</v>
          </cell>
          <cell r="I213" t="str">
            <v>CHISCAS</v>
          </cell>
          <cell r="L213">
            <v>73</v>
          </cell>
          <cell r="M213" t="str">
            <v>684</v>
          </cell>
        </row>
        <row r="214">
          <cell r="F214" t="str">
            <v>15183</v>
          </cell>
          <cell r="G214" t="str">
            <v>15</v>
          </cell>
          <cell r="H214" t="str">
            <v>183</v>
          </cell>
          <cell r="I214" t="str">
            <v>CHITA</v>
          </cell>
          <cell r="L214">
            <v>74</v>
          </cell>
          <cell r="M214" t="str">
            <v>686</v>
          </cell>
        </row>
        <row r="215">
          <cell r="F215" t="str">
            <v>15185</v>
          </cell>
          <cell r="G215" t="str">
            <v>15</v>
          </cell>
          <cell r="H215" t="str">
            <v>185</v>
          </cell>
          <cell r="I215" t="str">
            <v>CHITARAQUE</v>
          </cell>
          <cell r="L215">
            <v>75</v>
          </cell>
          <cell r="M215" t="str">
            <v>689</v>
          </cell>
        </row>
        <row r="216">
          <cell r="F216" t="str">
            <v>15187</v>
          </cell>
          <cell r="G216" t="str">
            <v>15</v>
          </cell>
          <cell r="H216" t="str">
            <v>187</v>
          </cell>
          <cell r="I216" t="str">
            <v>CHIVATA</v>
          </cell>
          <cell r="L216">
            <v>76</v>
          </cell>
          <cell r="M216" t="str">
            <v>705</v>
          </cell>
        </row>
        <row r="217">
          <cell r="F217" t="str">
            <v>15189</v>
          </cell>
          <cell r="G217" t="str">
            <v>15</v>
          </cell>
          <cell r="H217" t="str">
            <v>189</v>
          </cell>
          <cell r="I217" t="str">
            <v>CIENEGA</v>
          </cell>
          <cell r="L217">
            <v>77</v>
          </cell>
          <cell r="M217" t="str">
            <v>720</v>
          </cell>
        </row>
        <row r="218">
          <cell r="F218" t="str">
            <v>15204</v>
          </cell>
          <cell r="G218" t="str">
            <v>15</v>
          </cell>
          <cell r="H218" t="str">
            <v>204</v>
          </cell>
          <cell r="I218" t="str">
            <v>COMBITA</v>
          </cell>
          <cell r="L218">
            <v>78</v>
          </cell>
          <cell r="M218" t="str">
            <v>745</v>
          </cell>
        </row>
        <row r="219">
          <cell r="F219" t="str">
            <v>15212</v>
          </cell>
          <cell r="G219" t="str">
            <v>15</v>
          </cell>
          <cell r="H219" t="str">
            <v>212</v>
          </cell>
          <cell r="I219" t="str">
            <v>COPER</v>
          </cell>
          <cell r="L219">
            <v>79</v>
          </cell>
          <cell r="M219" t="str">
            <v>755</v>
          </cell>
        </row>
        <row r="220">
          <cell r="F220" t="str">
            <v>15215</v>
          </cell>
          <cell r="G220" t="str">
            <v>15</v>
          </cell>
          <cell r="H220" t="str">
            <v>215</v>
          </cell>
          <cell r="I220" t="str">
            <v>CORRALES</v>
          </cell>
          <cell r="L220">
            <v>80</v>
          </cell>
          <cell r="M220" t="str">
            <v>770</v>
          </cell>
        </row>
        <row r="221">
          <cell r="F221" t="str">
            <v>15218</v>
          </cell>
          <cell r="G221" t="str">
            <v>15</v>
          </cell>
          <cell r="H221" t="str">
            <v>218</v>
          </cell>
          <cell r="I221" t="str">
            <v>COVARACHIA</v>
          </cell>
          <cell r="L221">
            <v>81</v>
          </cell>
          <cell r="M221" t="str">
            <v>773</v>
          </cell>
        </row>
        <row r="222">
          <cell r="F222" t="str">
            <v>15223</v>
          </cell>
          <cell r="G222" t="str">
            <v>15</v>
          </cell>
          <cell r="H222" t="str">
            <v>223</v>
          </cell>
          <cell r="I222" t="str">
            <v>CUBARA</v>
          </cell>
          <cell r="L222">
            <v>82</v>
          </cell>
          <cell r="M222" t="str">
            <v>780</v>
          </cell>
        </row>
        <row r="223">
          <cell r="F223" t="str">
            <v>15224</v>
          </cell>
          <cell r="G223" t="str">
            <v>15</v>
          </cell>
          <cell r="H223" t="str">
            <v>224</v>
          </cell>
          <cell r="I223" t="str">
            <v>CUCAITA</v>
          </cell>
          <cell r="L223">
            <v>83</v>
          </cell>
          <cell r="M223" t="str">
            <v>820</v>
          </cell>
        </row>
        <row r="224">
          <cell r="F224" t="str">
            <v>15226</v>
          </cell>
          <cell r="G224" t="str">
            <v>15</v>
          </cell>
          <cell r="H224" t="str">
            <v>226</v>
          </cell>
          <cell r="I224" t="str">
            <v>CUITIVA</v>
          </cell>
          <cell r="L224">
            <v>84</v>
          </cell>
          <cell r="M224" t="str">
            <v>855</v>
          </cell>
        </row>
        <row r="225">
          <cell r="F225" t="str">
            <v>15232</v>
          </cell>
          <cell r="G225" t="str">
            <v>15</v>
          </cell>
          <cell r="H225" t="str">
            <v>232</v>
          </cell>
          <cell r="I225" t="str">
            <v>CHIQUIZA</v>
          </cell>
          <cell r="L225">
            <v>85</v>
          </cell>
          <cell r="M225" t="str">
            <v>861</v>
          </cell>
        </row>
        <row r="226">
          <cell r="F226" t="str">
            <v>15236</v>
          </cell>
          <cell r="G226" t="str">
            <v>15</v>
          </cell>
          <cell r="H226" t="str">
            <v>236</v>
          </cell>
          <cell r="I226" t="str">
            <v>CHIVOR</v>
          </cell>
          <cell r="L226">
            <v>86</v>
          </cell>
          <cell r="M226" t="str">
            <v>867</v>
          </cell>
        </row>
        <row r="227">
          <cell r="F227" t="str">
            <v>15238</v>
          </cell>
          <cell r="G227" t="str">
            <v>15</v>
          </cell>
          <cell r="H227" t="str">
            <v>238</v>
          </cell>
          <cell r="I227" t="str">
            <v>DUITAMA</v>
          </cell>
          <cell r="L227">
            <v>87</v>
          </cell>
          <cell r="M227" t="str">
            <v>872</v>
          </cell>
        </row>
        <row r="228">
          <cell r="F228" t="str">
            <v>15244</v>
          </cell>
          <cell r="G228" t="str">
            <v>15</v>
          </cell>
          <cell r="H228" t="str">
            <v>244</v>
          </cell>
          <cell r="I228" t="str">
            <v>EL COCUY</v>
          </cell>
          <cell r="L228">
            <v>88</v>
          </cell>
          <cell r="M228" t="str">
            <v>895</v>
          </cell>
        </row>
        <row r="229">
          <cell r="F229" t="str">
            <v>15248</v>
          </cell>
          <cell r="G229" t="str">
            <v>15</v>
          </cell>
          <cell r="H229" t="str">
            <v>248</v>
          </cell>
          <cell r="I229" t="str">
            <v>EL ESPINO</v>
          </cell>
          <cell r="L229">
            <v>89</v>
          </cell>
          <cell r="M229">
            <v>0</v>
          </cell>
        </row>
        <row r="230">
          <cell r="F230" t="str">
            <v>15272</v>
          </cell>
          <cell r="G230" t="str">
            <v>15</v>
          </cell>
          <cell r="H230" t="str">
            <v>272</v>
          </cell>
          <cell r="I230" t="str">
            <v>FIRAVITOBA</v>
          </cell>
          <cell r="L230">
            <v>90</v>
          </cell>
          <cell r="M230">
            <v>0</v>
          </cell>
        </row>
        <row r="231">
          <cell r="F231" t="str">
            <v>15276</v>
          </cell>
          <cell r="G231" t="str">
            <v>15</v>
          </cell>
          <cell r="H231" t="str">
            <v>276</v>
          </cell>
          <cell r="I231" t="str">
            <v>FLORESTA</v>
          </cell>
          <cell r="L231">
            <v>91</v>
          </cell>
          <cell r="M231">
            <v>0</v>
          </cell>
        </row>
        <row r="232">
          <cell r="F232" t="str">
            <v>15293</v>
          </cell>
          <cell r="G232" t="str">
            <v>15</v>
          </cell>
          <cell r="H232" t="str">
            <v>293</v>
          </cell>
          <cell r="I232" t="str">
            <v>GACHANTIVA</v>
          </cell>
          <cell r="L232">
            <v>92</v>
          </cell>
          <cell r="M232">
            <v>0</v>
          </cell>
        </row>
        <row r="233">
          <cell r="F233" t="str">
            <v>15296</v>
          </cell>
          <cell r="G233" t="str">
            <v>15</v>
          </cell>
          <cell r="H233" t="str">
            <v>296</v>
          </cell>
          <cell r="I233" t="str">
            <v>GAMEZA</v>
          </cell>
          <cell r="L233">
            <v>93</v>
          </cell>
          <cell r="M233">
            <v>0</v>
          </cell>
        </row>
        <row r="234">
          <cell r="F234" t="str">
            <v>15299</v>
          </cell>
          <cell r="G234" t="str">
            <v>15</v>
          </cell>
          <cell r="H234" t="str">
            <v>299</v>
          </cell>
          <cell r="I234" t="str">
            <v>GARAGOA</v>
          </cell>
          <cell r="L234">
            <v>94</v>
          </cell>
          <cell r="M234">
            <v>0</v>
          </cell>
        </row>
        <row r="235">
          <cell r="F235" t="str">
            <v>15317</v>
          </cell>
          <cell r="G235" t="str">
            <v>15</v>
          </cell>
          <cell r="H235" t="str">
            <v>317</v>
          </cell>
          <cell r="I235" t="str">
            <v>GUACAMAYAS</v>
          </cell>
          <cell r="L235">
            <v>95</v>
          </cell>
          <cell r="M235">
            <v>0</v>
          </cell>
        </row>
        <row r="236">
          <cell r="F236" t="str">
            <v>15322</v>
          </cell>
          <cell r="G236" t="str">
            <v>15</v>
          </cell>
          <cell r="H236" t="str">
            <v>322</v>
          </cell>
          <cell r="I236" t="str">
            <v>GUATEQUE</v>
          </cell>
          <cell r="L236">
            <v>96</v>
          </cell>
          <cell r="M236">
            <v>0</v>
          </cell>
        </row>
        <row r="237">
          <cell r="F237" t="str">
            <v>15325</v>
          </cell>
          <cell r="G237" t="str">
            <v>15</v>
          </cell>
          <cell r="H237" t="str">
            <v>325</v>
          </cell>
          <cell r="I237" t="str">
            <v>GUAYATA</v>
          </cell>
          <cell r="L237">
            <v>97</v>
          </cell>
          <cell r="M237">
            <v>0</v>
          </cell>
        </row>
        <row r="238">
          <cell r="F238" t="str">
            <v>15332</v>
          </cell>
          <cell r="G238" t="str">
            <v>15</v>
          </cell>
          <cell r="H238" t="str">
            <v>332</v>
          </cell>
          <cell r="I238" t="str">
            <v>GUICAN</v>
          </cell>
          <cell r="L238">
            <v>98</v>
          </cell>
          <cell r="M238">
            <v>0</v>
          </cell>
        </row>
        <row r="239">
          <cell r="F239" t="str">
            <v>15362</v>
          </cell>
          <cell r="G239" t="str">
            <v>15</v>
          </cell>
          <cell r="H239" t="str">
            <v>362</v>
          </cell>
          <cell r="I239" t="str">
            <v>IZA</v>
          </cell>
          <cell r="L239">
            <v>99</v>
          </cell>
          <cell r="M239">
            <v>0</v>
          </cell>
        </row>
        <row r="240">
          <cell r="F240" t="str">
            <v>15367</v>
          </cell>
          <cell r="G240" t="str">
            <v>15</v>
          </cell>
          <cell r="H240" t="str">
            <v>367</v>
          </cell>
          <cell r="I240" t="str">
            <v>JENESANO</v>
          </cell>
          <cell r="L240">
            <v>100</v>
          </cell>
          <cell r="M240">
            <v>0</v>
          </cell>
        </row>
        <row r="241">
          <cell r="F241" t="str">
            <v>15368</v>
          </cell>
          <cell r="G241" t="str">
            <v>15</v>
          </cell>
          <cell r="H241" t="str">
            <v>368</v>
          </cell>
          <cell r="I241" t="str">
            <v>JERICO</v>
          </cell>
          <cell r="L241">
            <v>101</v>
          </cell>
          <cell r="M241">
            <v>0</v>
          </cell>
        </row>
        <row r="242">
          <cell r="F242" t="str">
            <v>15377</v>
          </cell>
          <cell r="G242" t="str">
            <v>15</v>
          </cell>
          <cell r="H242" t="str">
            <v>377</v>
          </cell>
          <cell r="I242" t="str">
            <v>LABRANZAGRANDE</v>
          </cell>
          <cell r="L242">
            <v>102</v>
          </cell>
          <cell r="M242">
            <v>0</v>
          </cell>
        </row>
        <row r="243">
          <cell r="F243" t="str">
            <v>15380</v>
          </cell>
          <cell r="G243" t="str">
            <v>15</v>
          </cell>
          <cell r="H243" t="str">
            <v>380</v>
          </cell>
          <cell r="I243" t="str">
            <v>LA CAPILLA</v>
          </cell>
          <cell r="L243">
            <v>103</v>
          </cell>
          <cell r="M243">
            <v>0</v>
          </cell>
        </row>
        <row r="244">
          <cell r="F244" t="str">
            <v>15401</v>
          </cell>
          <cell r="G244" t="str">
            <v>15</v>
          </cell>
          <cell r="H244" t="str">
            <v>401</v>
          </cell>
          <cell r="I244" t="str">
            <v>LA VICTORIA</v>
          </cell>
          <cell r="L244">
            <v>104</v>
          </cell>
          <cell r="M244">
            <v>0</v>
          </cell>
        </row>
        <row r="245">
          <cell r="F245" t="str">
            <v>15403</v>
          </cell>
          <cell r="G245" t="str">
            <v>15</v>
          </cell>
          <cell r="H245" t="str">
            <v>403</v>
          </cell>
          <cell r="I245" t="str">
            <v>LA UVITA</v>
          </cell>
          <cell r="L245">
            <v>105</v>
          </cell>
          <cell r="M245">
            <v>0</v>
          </cell>
        </row>
        <row r="246">
          <cell r="F246" t="str">
            <v>15407</v>
          </cell>
          <cell r="G246" t="str">
            <v>15</v>
          </cell>
          <cell r="H246" t="str">
            <v>407</v>
          </cell>
          <cell r="I246" t="str">
            <v>VILLA DE LEYVA</v>
          </cell>
          <cell r="L246">
            <v>106</v>
          </cell>
          <cell r="M246">
            <v>0</v>
          </cell>
        </row>
        <row r="247">
          <cell r="F247" t="str">
            <v>15425</v>
          </cell>
          <cell r="G247" t="str">
            <v>15</v>
          </cell>
          <cell r="H247" t="str">
            <v>425</v>
          </cell>
          <cell r="I247" t="str">
            <v>MACANAL</v>
          </cell>
          <cell r="L247">
            <v>107</v>
          </cell>
          <cell r="M247">
            <v>0</v>
          </cell>
        </row>
        <row r="248">
          <cell r="F248" t="str">
            <v>15442</v>
          </cell>
          <cell r="G248" t="str">
            <v>15</v>
          </cell>
          <cell r="H248" t="str">
            <v>442</v>
          </cell>
          <cell r="I248" t="str">
            <v>MARIPI</v>
          </cell>
          <cell r="L248">
            <v>108</v>
          </cell>
          <cell r="M248">
            <v>0</v>
          </cell>
        </row>
        <row r="249">
          <cell r="F249" t="str">
            <v>15455</v>
          </cell>
          <cell r="G249" t="str">
            <v>15</v>
          </cell>
          <cell r="H249" t="str">
            <v>455</v>
          </cell>
          <cell r="I249" t="str">
            <v>MIRAFLORES</v>
          </cell>
          <cell r="L249">
            <v>109</v>
          </cell>
          <cell r="M249">
            <v>0</v>
          </cell>
        </row>
        <row r="250">
          <cell r="F250" t="str">
            <v>15464</v>
          </cell>
          <cell r="G250" t="str">
            <v>15</v>
          </cell>
          <cell r="H250" t="str">
            <v>464</v>
          </cell>
          <cell r="I250" t="str">
            <v>MONGUA</v>
          </cell>
          <cell r="L250">
            <v>110</v>
          </cell>
          <cell r="M250">
            <v>0</v>
          </cell>
        </row>
        <row r="251">
          <cell r="F251" t="str">
            <v>15466</v>
          </cell>
          <cell r="G251" t="str">
            <v>15</v>
          </cell>
          <cell r="H251" t="str">
            <v>466</v>
          </cell>
          <cell r="I251" t="str">
            <v>MONGUI</v>
          </cell>
          <cell r="L251">
            <v>111</v>
          </cell>
          <cell r="M251">
            <v>0</v>
          </cell>
        </row>
        <row r="252">
          <cell r="F252" t="str">
            <v>15469</v>
          </cell>
          <cell r="G252" t="str">
            <v>15</v>
          </cell>
          <cell r="H252" t="str">
            <v>469</v>
          </cell>
          <cell r="I252" t="str">
            <v>MONIQUIRA</v>
          </cell>
          <cell r="L252">
            <v>112</v>
          </cell>
          <cell r="M252">
            <v>0</v>
          </cell>
        </row>
        <row r="253">
          <cell r="F253" t="str">
            <v>15476</v>
          </cell>
          <cell r="G253" t="str">
            <v>15</v>
          </cell>
          <cell r="H253" t="str">
            <v>476</v>
          </cell>
          <cell r="I253" t="str">
            <v>MOTAVITA</v>
          </cell>
          <cell r="L253">
            <v>113</v>
          </cell>
          <cell r="M253">
            <v>0</v>
          </cell>
        </row>
        <row r="254">
          <cell r="F254" t="str">
            <v>15480</v>
          </cell>
          <cell r="G254" t="str">
            <v>15</v>
          </cell>
          <cell r="H254" t="str">
            <v>480</v>
          </cell>
          <cell r="I254" t="str">
            <v>MUZO</v>
          </cell>
          <cell r="L254">
            <v>114</v>
          </cell>
          <cell r="M254">
            <v>0</v>
          </cell>
        </row>
        <row r="255">
          <cell r="F255" t="str">
            <v>15491</v>
          </cell>
          <cell r="G255" t="str">
            <v>15</v>
          </cell>
          <cell r="H255" t="str">
            <v>491</v>
          </cell>
          <cell r="I255" t="str">
            <v>NOBSA</v>
          </cell>
          <cell r="L255">
            <v>115</v>
          </cell>
          <cell r="M255">
            <v>0</v>
          </cell>
        </row>
        <row r="256">
          <cell r="F256" t="str">
            <v>15494</v>
          </cell>
          <cell r="G256" t="str">
            <v>15</v>
          </cell>
          <cell r="H256" t="str">
            <v>494</v>
          </cell>
          <cell r="I256" t="str">
            <v>NUEVO COLON</v>
          </cell>
          <cell r="L256">
            <v>116</v>
          </cell>
          <cell r="M256">
            <v>0</v>
          </cell>
        </row>
        <row r="257">
          <cell r="F257" t="str">
            <v>15500</v>
          </cell>
          <cell r="G257" t="str">
            <v>15</v>
          </cell>
          <cell r="H257" t="str">
            <v>500</v>
          </cell>
          <cell r="I257" t="str">
            <v>OICATA</v>
          </cell>
          <cell r="L257">
            <v>117</v>
          </cell>
          <cell r="M257">
            <v>0</v>
          </cell>
        </row>
        <row r="258">
          <cell r="F258" t="str">
            <v>15507</v>
          </cell>
          <cell r="G258" t="str">
            <v>15</v>
          </cell>
          <cell r="H258" t="str">
            <v>507</v>
          </cell>
          <cell r="I258" t="str">
            <v>OTANCHE</v>
          </cell>
          <cell r="L258">
            <v>118</v>
          </cell>
          <cell r="M258">
            <v>0</v>
          </cell>
        </row>
        <row r="259">
          <cell r="F259" t="str">
            <v>15511</v>
          </cell>
          <cell r="G259" t="str">
            <v>15</v>
          </cell>
          <cell r="H259" t="str">
            <v>511</v>
          </cell>
          <cell r="I259" t="str">
            <v>PACHAVITA</v>
          </cell>
          <cell r="L259">
            <v>119</v>
          </cell>
          <cell r="M259">
            <v>0</v>
          </cell>
        </row>
        <row r="260">
          <cell r="F260" t="str">
            <v>15514</v>
          </cell>
          <cell r="G260" t="str">
            <v>15</v>
          </cell>
          <cell r="H260" t="str">
            <v>514</v>
          </cell>
          <cell r="I260" t="str">
            <v>PAEZ</v>
          </cell>
          <cell r="L260">
            <v>120</v>
          </cell>
          <cell r="M260">
            <v>0</v>
          </cell>
        </row>
        <row r="261">
          <cell r="F261" t="str">
            <v>15516</v>
          </cell>
          <cell r="G261" t="str">
            <v>15</v>
          </cell>
          <cell r="H261" t="str">
            <v>516</v>
          </cell>
          <cell r="I261" t="str">
            <v>PAIPA</v>
          </cell>
          <cell r="L261">
            <v>121</v>
          </cell>
          <cell r="M261">
            <v>0</v>
          </cell>
        </row>
        <row r="262">
          <cell r="F262" t="str">
            <v>15518</v>
          </cell>
          <cell r="G262" t="str">
            <v>15</v>
          </cell>
          <cell r="H262" t="str">
            <v>518</v>
          </cell>
          <cell r="I262" t="str">
            <v>PAJARITO</v>
          </cell>
          <cell r="L262">
            <v>122</v>
          </cell>
          <cell r="M262">
            <v>0</v>
          </cell>
        </row>
        <row r="263">
          <cell r="F263" t="str">
            <v>15522</v>
          </cell>
          <cell r="G263" t="str">
            <v>15</v>
          </cell>
          <cell r="H263" t="str">
            <v>522</v>
          </cell>
          <cell r="I263" t="str">
            <v>PANQUEBA</v>
          </cell>
          <cell r="L263">
            <v>123</v>
          </cell>
          <cell r="M263">
            <v>0</v>
          </cell>
        </row>
        <row r="264">
          <cell r="F264" t="str">
            <v>15531</v>
          </cell>
          <cell r="G264" t="str">
            <v>15</v>
          </cell>
          <cell r="H264" t="str">
            <v>531</v>
          </cell>
          <cell r="I264" t="str">
            <v>PAUNA</v>
          </cell>
          <cell r="L264">
            <v>124</v>
          </cell>
          <cell r="M264">
            <v>0</v>
          </cell>
        </row>
        <row r="265">
          <cell r="F265" t="str">
            <v>15533</v>
          </cell>
          <cell r="G265" t="str">
            <v>15</v>
          </cell>
          <cell r="H265" t="str">
            <v>533</v>
          </cell>
          <cell r="I265" t="str">
            <v>PAYA</v>
          </cell>
          <cell r="L265">
            <v>125</v>
          </cell>
          <cell r="M265">
            <v>0</v>
          </cell>
        </row>
        <row r="266">
          <cell r="F266" t="str">
            <v>15537</v>
          </cell>
          <cell r="G266" t="str">
            <v>15</v>
          </cell>
          <cell r="H266" t="str">
            <v>537</v>
          </cell>
          <cell r="I266" t="str">
            <v>PAZ DE RIO</v>
          </cell>
          <cell r="L266">
            <v>126</v>
          </cell>
          <cell r="M266">
            <v>0</v>
          </cell>
        </row>
        <row r="267">
          <cell r="F267" t="str">
            <v>15542</v>
          </cell>
          <cell r="G267" t="str">
            <v>15</v>
          </cell>
          <cell r="H267" t="str">
            <v>542</v>
          </cell>
          <cell r="I267" t="str">
            <v>PESCA</v>
          </cell>
          <cell r="L267">
            <v>127</v>
          </cell>
          <cell r="M267">
            <v>0</v>
          </cell>
        </row>
        <row r="268">
          <cell r="F268" t="str">
            <v>15550</v>
          </cell>
          <cell r="G268" t="str">
            <v>15</v>
          </cell>
          <cell r="H268" t="str">
            <v>550</v>
          </cell>
          <cell r="I268" t="str">
            <v>PISBA</v>
          </cell>
          <cell r="L268">
            <v>128</v>
          </cell>
          <cell r="M268">
            <v>0</v>
          </cell>
        </row>
        <row r="269">
          <cell r="F269" t="str">
            <v>15572</v>
          </cell>
          <cell r="G269" t="str">
            <v>15</v>
          </cell>
          <cell r="H269" t="str">
            <v>572</v>
          </cell>
          <cell r="I269" t="str">
            <v>PUERTO BOYACA</v>
          </cell>
        </row>
        <row r="270">
          <cell r="F270" t="str">
            <v>15580</v>
          </cell>
          <cell r="G270" t="str">
            <v>15</v>
          </cell>
          <cell r="H270" t="str">
            <v>580</v>
          </cell>
          <cell r="I270" t="str">
            <v>QUIPAMA</v>
          </cell>
        </row>
        <row r="271">
          <cell r="F271" t="str">
            <v>15599</v>
          </cell>
          <cell r="G271" t="str">
            <v>15</v>
          </cell>
          <cell r="H271" t="str">
            <v>599</v>
          </cell>
          <cell r="I271" t="str">
            <v>RAMIRIQUI</v>
          </cell>
        </row>
        <row r="272">
          <cell r="F272" t="str">
            <v>15600</v>
          </cell>
          <cell r="G272" t="str">
            <v>15</v>
          </cell>
          <cell r="H272" t="str">
            <v>600</v>
          </cell>
          <cell r="I272" t="str">
            <v>RAQUIRA</v>
          </cell>
        </row>
        <row r="273">
          <cell r="F273" t="str">
            <v>15621</v>
          </cell>
          <cell r="G273" t="str">
            <v>15</v>
          </cell>
          <cell r="H273" t="str">
            <v>621</v>
          </cell>
          <cell r="I273" t="str">
            <v>RONDON</v>
          </cell>
        </row>
        <row r="274">
          <cell r="F274" t="str">
            <v>15632</v>
          </cell>
          <cell r="G274" t="str">
            <v>15</v>
          </cell>
          <cell r="H274" t="str">
            <v>632</v>
          </cell>
          <cell r="I274" t="str">
            <v>SABOYA</v>
          </cell>
        </row>
        <row r="275">
          <cell r="F275" t="str">
            <v>15638</v>
          </cell>
          <cell r="G275" t="str">
            <v>15</v>
          </cell>
          <cell r="H275" t="str">
            <v>638</v>
          </cell>
          <cell r="I275" t="str">
            <v>SACHICA</v>
          </cell>
        </row>
        <row r="276">
          <cell r="F276" t="str">
            <v>15646</v>
          </cell>
          <cell r="G276" t="str">
            <v>15</v>
          </cell>
          <cell r="H276" t="str">
            <v>646</v>
          </cell>
          <cell r="I276" t="str">
            <v>SAMACA</v>
          </cell>
        </row>
        <row r="277">
          <cell r="F277" t="str">
            <v>15660</v>
          </cell>
          <cell r="G277" t="str">
            <v>15</v>
          </cell>
          <cell r="H277" t="str">
            <v>660</v>
          </cell>
          <cell r="I277" t="str">
            <v>SAN EDUARDO</v>
          </cell>
        </row>
        <row r="278">
          <cell r="F278" t="str">
            <v>15664</v>
          </cell>
          <cell r="G278" t="str">
            <v>15</v>
          </cell>
          <cell r="H278" t="str">
            <v>664</v>
          </cell>
          <cell r="I278" t="str">
            <v>SAN JOSE DE PARE</v>
          </cell>
        </row>
        <row r="279">
          <cell r="F279" t="str">
            <v>15667</v>
          </cell>
          <cell r="G279" t="str">
            <v>15</v>
          </cell>
          <cell r="H279" t="str">
            <v>667</v>
          </cell>
          <cell r="I279" t="str">
            <v>SAN LUIS DE GACENO</v>
          </cell>
        </row>
        <row r="280">
          <cell r="F280" t="str">
            <v>15673</v>
          </cell>
          <cell r="G280" t="str">
            <v>15</v>
          </cell>
          <cell r="H280" t="str">
            <v>673</v>
          </cell>
          <cell r="I280" t="str">
            <v>SAN MATEO</v>
          </cell>
        </row>
        <row r="281">
          <cell r="F281" t="str">
            <v>15676</v>
          </cell>
          <cell r="G281" t="str">
            <v>15</v>
          </cell>
          <cell r="H281" t="str">
            <v>676</v>
          </cell>
          <cell r="I281" t="str">
            <v>SAN MIGUEL DE SEMA</v>
          </cell>
        </row>
        <row r="282">
          <cell r="F282" t="str">
            <v>15681</v>
          </cell>
          <cell r="G282" t="str">
            <v>15</v>
          </cell>
          <cell r="H282" t="str">
            <v>681</v>
          </cell>
          <cell r="I282" t="str">
            <v>SAN PABLO BORBUR</v>
          </cell>
        </row>
        <row r="283">
          <cell r="F283" t="str">
            <v>15686</v>
          </cell>
          <cell r="G283" t="str">
            <v>15</v>
          </cell>
          <cell r="H283" t="str">
            <v>686</v>
          </cell>
          <cell r="I283" t="str">
            <v>SANTANA</v>
          </cell>
        </row>
        <row r="284">
          <cell r="F284" t="str">
            <v>15690</v>
          </cell>
          <cell r="G284" t="str">
            <v>15</v>
          </cell>
          <cell r="H284" t="str">
            <v>690</v>
          </cell>
          <cell r="I284" t="str">
            <v>SANTA MARIA</v>
          </cell>
        </row>
        <row r="285">
          <cell r="F285" t="str">
            <v>15693</v>
          </cell>
          <cell r="G285" t="str">
            <v>15</v>
          </cell>
          <cell r="H285" t="str">
            <v>693</v>
          </cell>
          <cell r="I285" t="str">
            <v>SAN ROSA VITERBO</v>
          </cell>
        </row>
        <row r="286">
          <cell r="F286" t="str">
            <v>15696</v>
          </cell>
          <cell r="G286" t="str">
            <v>15</v>
          </cell>
          <cell r="H286" t="str">
            <v>696</v>
          </cell>
          <cell r="I286" t="str">
            <v>SANTA SOFIA</v>
          </cell>
        </row>
        <row r="287">
          <cell r="F287" t="str">
            <v>15720</v>
          </cell>
          <cell r="G287" t="str">
            <v>15</v>
          </cell>
          <cell r="H287" t="str">
            <v>720</v>
          </cell>
          <cell r="I287" t="str">
            <v>SATIVANORTE</v>
          </cell>
        </row>
        <row r="288">
          <cell r="F288" t="str">
            <v>15723</v>
          </cell>
          <cell r="G288" t="str">
            <v>15</v>
          </cell>
          <cell r="H288" t="str">
            <v>723</v>
          </cell>
          <cell r="I288" t="str">
            <v>SATIVASUR</v>
          </cell>
        </row>
        <row r="289">
          <cell r="F289" t="str">
            <v>15740</v>
          </cell>
          <cell r="G289" t="str">
            <v>15</v>
          </cell>
          <cell r="H289" t="str">
            <v>740</v>
          </cell>
          <cell r="I289" t="str">
            <v>SIACHOQUE</v>
          </cell>
        </row>
        <row r="290">
          <cell r="F290" t="str">
            <v>15753</v>
          </cell>
          <cell r="G290" t="str">
            <v>15</v>
          </cell>
          <cell r="H290" t="str">
            <v>753</v>
          </cell>
          <cell r="I290" t="str">
            <v>SOATA</v>
          </cell>
        </row>
        <row r="291">
          <cell r="F291" t="str">
            <v>15755</v>
          </cell>
          <cell r="G291" t="str">
            <v>15</v>
          </cell>
          <cell r="H291" t="str">
            <v>755</v>
          </cell>
          <cell r="I291" t="str">
            <v>SOCOTA</v>
          </cell>
        </row>
        <row r="292">
          <cell r="F292" t="str">
            <v>15757</v>
          </cell>
          <cell r="G292" t="str">
            <v>15</v>
          </cell>
          <cell r="H292" t="str">
            <v>757</v>
          </cell>
          <cell r="I292" t="str">
            <v>SOCHA</v>
          </cell>
        </row>
        <row r="293">
          <cell r="F293" t="str">
            <v>15759</v>
          </cell>
          <cell r="G293" t="str">
            <v>15</v>
          </cell>
          <cell r="H293" t="str">
            <v>759</v>
          </cell>
          <cell r="I293" t="str">
            <v>SOGAMOSO</v>
          </cell>
        </row>
        <row r="294">
          <cell r="F294" t="str">
            <v>15761</v>
          </cell>
          <cell r="G294" t="str">
            <v>15</v>
          </cell>
          <cell r="H294" t="str">
            <v>761</v>
          </cell>
          <cell r="I294" t="str">
            <v>SOMONDOCO</v>
          </cell>
        </row>
        <row r="295">
          <cell r="F295" t="str">
            <v>15762</v>
          </cell>
          <cell r="G295" t="str">
            <v>15</v>
          </cell>
          <cell r="H295" t="str">
            <v>762</v>
          </cell>
          <cell r="I295" t="str">
            <v>SORA</v>
          </cell>
        </row>
        <row r="296">
          <cell r="F296" t="str">
            <v>15763</v>
          </cell>
          <cell r="G296" t="str">
            <v>15</v>
          </cell>
          <cell r="H296" t="str">
            <v>763</v>
          </cell>
          <cell r="I296" t="str">
            <v>SOTAQUIRA</v>
          </cell>
        </row>
        <row r="297">
          <cell r="F297" t="str">
            <v>15764</v>
          </cell>
          <cell r="G297" t="str">
            <v>15</v>
          </cell>
          <cell r="H297" t="str">
            <v>764</v>
          </cell>
          <cell r="I297" t="str">
            <v>SORACA</v>
          </cell>
        </row>
        <row r="298">
          <cell r="F298" t="str">
            <v>15774</v>
          </cell>
          <cell r="G298" t="str">
            <v>15</v>
          </cell>
          <cell r="H298" t="str">
            <v>774</v>
          </cell>
          <cell r="I298" t="str">
            <v>SUSACON</v>
          </cell>
        </row>
        <row r="299">
          <cell r="F299" t="str">
            <v>15776</v>
          </cell>
          <cell r="G299" t="str">
            <v>15</v>
          </cell>
          <cell r="H299" t="str">
            <v>776</v>
          </cell>
          <cell r="I299" t="str">
            <v>SUTAMARCHAN</v>
          </cell>
        </row>
        <row r="300">
          <cell r="F300" t="str">
            <v>15778</v>
          </cell>
          <cell r="G300" t="str">
            <v>15</v>
          </cell>
          <cell r="H300" t="str">
            <v>778</v>
          </cell>
          <cell r="I300" t="str">
            <v>SUTATENZA</v>
          </cell>
        </row>
        <row r="301">
          <cell r="F301" t="str">
            <v>15790</v>
          </cell>
          <cell r="G301" t="str">
            <v>15</v>
          </cell>
          <cell r="H301" t="str">
            <v>790</v>
          </cell>
          <cell r="I301" t="str">
            <v>TASCO</v>
          </cell>
        </row>
        <row r="302">
          <cell r="F302" t="str">
            <v>15798</v>
          </cell>
          <cell r="G302" t="str">
            <v>15</v>
          </cell>
          <cell r="H302" t="str">
            <v>798</v>
          </cell>
          <cell r="I302" t="str">
            <v>TENZA</v>
          </cell>
        </row>
        <row r="303">
          <cell r="F303" t="str">
            <v>15804</v>
          </cell>
          <cell r="G303" t="str">
            <v>15</v>
          </cell>
          <cell r="H303" t="str">
            <v>804</v>
          </cell>
          <cell r="I303" t="str">
            <v>TIBANA</v>
          </cell>
        </row>
        <row r="304">
          <cell r="F304" t="str">
            <v>15806</v>
          </cell>
          <cell r="G304" t="str">
            <v>15</v>
          </cell>
          <cell r="H304" t="str">
            <v>806</v>
          </cell>
          <cell r="I304" t="str">
            <v>TIBASOSA</v>
          </cell>
        </row>
        <row r="305">
          <cell r="F305" t="str">
            <v>15808</v>
          </cell>
          <cell r="G305" t="str">
            <v>15</v>
          </cell>
          <cell r="H305" t="str">
            <v>808</v>
          </cell>
          <cell r="I305" t="str">
            <v>TINJACA</v>
          </cell>
        </row>
        <row r="306">
          <cell r="F306" t="str">
            <v>15810</v>
          </cell>
          <cell r="G306" t="str">
            <v>15</v>
          </cell>
          <cell r="H306" t="str">
            <v>810</v>
          </cell>
          <cell r="I306" t="str">
            <v>TIPACOQUE</v>
          </cell>
        </row>
        <row r="307">
          <cell r="F307" t="str">
            <v>15814</v>
          </cell>
          <cell r="G307" t="str">
            <v>15</v>
          </cell>
          <cell r="H307" t="str">
            <v>814</v>
          </cell>
          <cell r="I307" t="str">
            <v>TOCA</v>
          </cell>
        </row>
        <row r="308">
          <cell r="F308" t="str">
            <v>15816</v>
          </cell>
          <cell r="G308" t="str">
            <v>15</v>
          </cell>
          <cell r="H308" t="str">
            <v>816</v>
          </cell>
          <cell r="I308" t="str">
            <v>TOGUI</v>
          </cell>
        </row>
        <row r="309">
          <cell r="F309" t="str">
            <v>15820</v>
          </cell>
          <cell r="G309" t="str">
            <v>15</v>
          </cell>
          <cell r="H309" t="str">
            <v>820</v>
          </cell>
          <cell r="I309" t="str">
            <v>TOPAGA</v>
          </cell>
        </row>
        <row r="310">
          <cell r="F310" t="str">
            <v>15822</v>
          </cell>
          <cell r="G310" t="str">
            <v>15</v>
          </cell>
          <cell r="H310" t="str">
            <v>822</v>
          </cell>
          <cell r="I310" t="str">
            <v>TOTA</v>
          </cell>
        </row>
        <row r="311">
          <cell r="F311" t="str">
            <v>15832</v>
          </cell>
          <cell r="G311" t="str">
            <v>15</v>
          </cell>
          <cell r="H311" t="str">
            <v>832</v>
          </cell>
          <cell r="I311" t="str">
            <v>TUNUNGUA</v>
          </cell>
        </row>
        <row r="312">
          <cell r="F312" t="str">
            <v>15835</v>
          </cell>
          <cell r="G312" t="str">
            <v>15</v>
          </cell>
          <cell r="H312" t="str">
            <v>835</v>
          </cell>
          <cell r="I312" t="str">
            <v>TURMEQUE</v>
          </cell>
        </row>
        <row r="313">
          <cell r="F313" t="str">
            <v>15837</v>
          </cell>
          <cell r="G313" t="str">
            <v>15</v>
          </cell>
          <cell r="H313" t="str">
            <v>837</v>
          </cell>
          <cell r="I313" t="str">
            <v>TUTA</v>
          </cell>
        </row>
        <row r="314">
          <cell r="F314" t="str">
            <v>15839</v>
          </cell>
          <cell r="G314" t="str">
            <v>15</v>
          </cell>
          <cell r="H314" t="str">
            <v>839</v>
          </cell>
          <cell r="I314" t="str">
            <v>TUTAZA</v>
          </cell>
        </row>
        <row r="315">
          <cell r="F315" t="str">
            <v>15842</v>
          </cell>
          <cell r="G315" t="str">
            <v>15</v>
          </cell>
          <cell r="H315" t="str">
            <v>842</v>
          </cell>
          <cell r="I315" t="str">
            <v>UMBITA</v>
          </cell>
        </row>
        <row r="316">
          <cell r="F316" t="str">
            <v>15861</v>
          </cell>
          <cell r="G316" t="str">
            <v>15</v>
          </cell>
          <cell r="H316" t="str">
            <v>861</v>
          </cell>
          <cell r="I316" t="str">
            <v>VENTAQUEMADA</v>
          </cell>
        </row>
        <row r="317">
          <cell r="F317" t="str">
            <v>15879</v>
          </cell>
          <cell r="G317" t="str">
            <v>15</v>
          </cell>
          <cell r="H317" t="str">
            <v>879</v>
          </cell>
          <cell r="I317" t="str">
            <v>VIRACACHA</v>
          </cell>
        </row>
        <row r="318">
          <cell r="F318" t="str">
            <v>15897</v>
          </cell>
          <cell r="G318" t="str">
            <v>15</v>
          </cell>
          <cell r="H318" t="str">
            <v>897</v>
          </cell>
          <cell r="I318" t="str">
            <v>ZETAQUIRA</v>
          </cell>
        </row>
        <row r="319">
          <cell r="F319" t="str">
            <v>17001</v>
          </cell>
          <cell r="G319" t="str">
            <v>17</v>
          </cell>
          <cell r="H319" t="str">
            <v>001</v>
          </cell>
          <cell r="I319" t="str">
            <v>MANIZALES</v>
          </cell>
        </row>
        <row r="320">
          <cell r="F320" t="str">
            <v>17013</v>
          </cell>
          <cell r="G320" t="str">
            <v>17</v>
          </cell>
          <cell r="H320" t="str">
            <v>013</v>
          </cell>
          <cell r="I320" t="str">
            <v>AGUADAS</v>
          </cell>
        </row>
        <row r="321">
          <cell r="F321" t="str">
            <v>17042</v>
          </cell>
          <cell r="G321" t="str">
            <v>17</v>
          </cell>
          <cell r="H321" t="str">
            <v>042</v>
          </cell>
          <cell r="I321" t="str">
            <v>ANSERMA</v>
          </cell>
        </row>
        <row r="322">
          <cell r="F322" t="str">
            <v>17050</v>
          </cell>
          <cell r="G322" t="str">
            <v>17</v>
          </cell>
          <cell r="H322" t="str">
            <v>050</v>
          </cell>
          <cell r="I322" t="str">
            <v>ARANZAZU</v>
          </cell>
        </row>
        <row r="323">
          <cell r="F323" t="str">
            <v>17088</v>
          </cell>
          <cell r="G323" t="str">
            <v>17</v>
          </cell>
          <cell r="H323" t="str">
            <v>088</v>
          </cell>
          <cell r="I323" t="str">
            <v>BELALCAZAR</v>
          </cell>
        </row>
        <row r="324">
          <cell r="F324" t="str">
            <v>17174</v>
          </cell>
          <cell r="G324" t="str">
            <v>17</v>
          </cell>
          <cell r="H324" t="str">
            <v>174</v>
          </cell>
          <cell r="I324" t="str">
            <v>CHINCHINA</v>
          </cell>
        </row>
        <row r="325">
          <cell r="F325" t="str">
            <v>17272</v>
          </cell>
          <cell r="G325" t="str">
            <v>17</v>
          </cell>
          <cell r="H325" t="str">
            <v>272</v>
          </cell>
          <cell r="I325" t="str">
            <v>FILADELFIA</v>
          </cell>
        </row>
        <row r="326">
          <cell r="F326" t="str">
            <v>17380</v>
          </cell>
          <cell r="G326" t="str">
            <v>17</v>
          </cell>
          <cell r="H326" t="str">
            <v>380</v>
          </cell>
          <cell r="I326" t="str">
            <v>LA DORADA</v>
          </cell>
        </row>
        <row r="327">
          <cell r="F327" t="str">
            <v>17388</v>
          </cell>
          <cell r="G327" t="str">
            <v>17</v>
          </cell>
          <cell r="H327" t="str">
            <v>388</v>
          </cell>
          <cell r="I327" t="str">
            <v>LA MERCED</v>
          </cell>
        </row>
        <row r="328">
          <cell r="F328" t="str">
            <v>17433</v>
          </cell>
          <cell r="G328" t="str">
            <v>17</v>
          </cell>
          <cell r="H328" t="str">
            <v>433</v>
          </cell>
          <cell r="I328" t="str">
            <v>MANZANARES</v>
          </cell>
        </row>
        <row r="329">
          <cell r="F329" t="str">
            <v>17442</v>
          </cell>
          <cell r="G329" t="str">
            <v>17</v>
          </cell>
          <cell r="H329" t="str">
            <v>442</v>
          </cell>
          <cell r="I329" t="str">
            <v>MARMATO</v>
          </cell>
        </row>
        <row r="330">
          <cell r="F330" t="str">
            <v>17444</v>
          </cell>
          <cell r="G330" t="str">
            <v>17</v>
          </cell>
          <cell r="H330" t="str">
            <v>444</v>
          </cell>
          <cell r="I330" t="str">
            <v>MARQUETALIA</v>
          </cell>
        </row>
        <row r="331">
          <cell r="F331" t="str">
            <v>17446</v>
          </cell>
          <cell r="G331" t="str">
            <v>17</v>
          </cell>
          <cell r="H331" t="str">
            <v>446</v>
          </cell>
          <cell r="I331" t="str">
            <v>MARULANDA</v>
          </cell>
        </row>
        <row r="332">
          <cell r="F332" t="str">
            <v>17486</v>
          </cell>
          <cell r="G332" t="str">
            <v>17</v>
          </cell>
          <cell r="H332" t="str">
            <v>486</v>
          </cell>
          <cell r="I332" t="str">
            <v>NEIRA</v>
          </cell>
        </row>
        <row r="333">
          <cell r="F333" t="str">
            <v>17495</v>
          </cell>
          <cell r="G333" t="str">
            <v>17</v>
          </cell>
          <cell r="H333" t="str">
            <v>495</v>
          </cell>
          <cell r="I333" t="str">
            <v>NORCASIA</v>
          </cell>
        </row>
        <row r="334">
          <cell r="F334" t="str">
            <v>17513</v>
          </cell>
          <cell r="G334" t="str">
            <v>17</v>
          </cell>
          <cell r="H334" t="str">
            <v>513</v>
          </cell>
          <cell r="I334" t="str">
            <v>PACORA</v>
          </cell>
        </row>
        <row r="335">
          <cell r="F335" t="str">
            <v>17524</v>
          </cell>
          <cell r="G335" t="str">
            <v>17</v>
          </cell>
          <cell r="H335" t="str">
            <v>524</v>
          </cell>
          <cell r="I335" t="str">
            <v>PALESTINA</v>
          </cell>
        </row>
        <row r="336">
          <cell r="F336" t="str">
            <v>17541</v>
          </cell>
          <cell r="G336" t="str">
            <v>17</v>
          </cell>
          <cell r="H336" t="str">
            <v>541</v>
          </cell>
          <cell r="I336" t="str">
            <v>PENSILVANIA</v>
          </cell>
        </row>
        <row r="337">
          <cell r="F337" t="str">
            <v>17614</v>
          </cell>
          <cell r="G337" t="str">
            <v>17</v>
          </cell>
          <cell r="H337" t="str">
            <v>614</v>
          </cell>
          <cell r="I337" t="str">
            <v>RIOSUCIO</v>
          </cell>
        </row>
        <row r="338">
          <cell r="F338" t="str">
            <v>17616</v>
          </cell>
          <cell r="G338" t="str">
            <v>17</v>
          </cell>
          <cell r="H338" t="str">
            <v>616</v>
          </cell>
          <cell r="I338" t="str">
            <v>RISARALDA</v>
          </cell>
        </row>
        <row r="339">
          <cell r="F339" t="str">
            <v>17653</v>
          </cell>
          <cell r="G339" t="str">
            <v>17</v>
          </cell>
          <cell r="H339" t="str">
            <v>653</v>
          </cell>
          <cell r="I339" t="str">
            <v>SALAMINA</v>
          </cell>
        </row>
        <row r="340">
          <cell r="F340" t="str">
            <v>17662</v>
          </cell>
          <cell r="G340" t="str">
            <v>17</v>
          </cell>
          <cell r="H340" t="str">
            <v>662</v>
          </cell>
          <cell r="I340" t="str">
            <v>SAMANA</v>
          </cell>
        </row>
        <row r="341">
          <cell r="F341" t="str">
            <v>17665</v>
          </cell>
          <cell r="G341" t="str">
            <v>17</v>
          </cell>
          <cell r="H341" t="str">
            <v>665</v>
          </cell>
          <cell r="I341" t="str">
            <v>SAN JOSE</v>
          </cell>
        </row>
        <row r="342">
          <cell r="F342" t="str">
            <v>17777</v>
          </cell>
          <cell r="G342" t="str">
            <v>17</v>
          </cell>
          <cell r="H342" t="str">
            <v>777</v>
          </cell>
          <cell r="I342" t="str">
            <v>SUPIA</v>
          </cell>
        </row>
        <row r="343">
          <cell r="F343" t="str">
            <v>17867</v>
          </cell>
          <cell r="G343" t="str">
            <v>17</v>
          </cell>
          <cell r="H343" t="str">
            <v>867</v>
          </cell>
          <cell r="I343" t="str">
            <v>VICTORIA</v>
          </cell>
        </row>
        <row r="344">
          <cell r="F344" t="str">
            <v>17873</v>
          </cell>
          <cell r="G344" t="str">
            <v>17</v>
          </cell>
          <cell r="H344" t="str">
            <v>873</v>
          </cell>
          <cell r="I344" t="str">
            <v>VILLAMARIA</v>
          </cell>
        </row>
        <row r="345">
          <cell r="F345" t="str">
            <v>17877</v>
          </cell>
          <cell r="G345" t="str">
            <v>17</v>
          </cell>
          <cell r="H345" t="str">
            <v>877</v>
          </cell>
          <cell r="I345" t="str">
            <v>VITERBO</v>
          </cell>
        </row>
        <row r="346">
          <cell r="F346" t="str">
            <v>18001</v>
          </cell>
          <cell r="G346" t="str">
            <v>18</v>
          </cell>
          <cell r="H346" t="str">
            <v>001</v>
          </cell>
          <cell r="I346" t="str">
            <v>FLORENCIA</v>
          </cell>
        </row>
        <row r="347">
          <cell r="F347" t="str">
            <v>18029</v>
          </cell>
          <cell r="G347" t="str">
            <v>18</v>
          </cell>
          <cell r="H347" t="str">
            <v>029</v>
          </cell>
          <cell r="I347" t="str">
            <v>ALBANIA</v>
          </cell>
        </row>
        <row r="348">
          <cell r="F348" t="str">
            <v>18094</v>
          </cell>
          <cell r="G348" t="str">
            <v>18</v>
          </cell>
          <cell r="H348" t="str">
            <v>094</v>
          </cell>
          <cell r="I348" t="str">
            <v>BELEN DE LOS ANDAQUIES</v>
          </cell>
        </row>
        <row r="349">
          <cell r="F349" t="str">
            <v>18150</v>
          </cell>
          <cell r="G349" t="str">
            <v>18</v>
          </cell>
          <cell r="H349" t="str">
            <v>150</v>
          </cell>
          <cell r="I349" t="str">
            <v>CARTAGENA DEL CHAIRA</v>
          </cell>
        </row>
        <row r="350">
          <cell r="F350" t="str">
            <v>18205</v>
          </cell>
          <cell r="G350" t="str">
            <v>18</v>
          </cell>
          <cell r="H350" t="str">
            <v>205</v>
          </cell>
          <cell r="I350" t="str">
            <v>CURRILLO</v>
          </cell>
        </row>
        <row r="351">
          <cell r="F351" t="str">
            <v>18247</v>
          </cell>
          <cell r="G351" t="str">
            <v>18</v>
          </cell>
          <cell r="H351" t="str">
            <v>247</v>
          </cell>
          <cell r="I351" t="str">
            <v>EL DONCELLO</v>
          </cell>
        </row>
        <row r="352">
          <cell r="F352" t="str">
            <v>18256</v>
          </cell>
          <cell r="G352" t="str">
            <v>18</v>
          </cell>
          <cell r="H352" t="str">
            <v>256</v>
          </cell>
          <cell r="I352" t="str">
            <v>EL PAUJIL</v>
          </cell>
        </row>
        <row r="353">
          <cell r="F353" t="str">
            <v>18410</v>
          </cell>
          <cell r="G353" t="str">
            <v>18</v>
          </cell>
          <cell r="H353" t="str">
            <v>410</v>
          </cell>
          <cell r="I353" t="str">
            <v>LA MONTAÑITA</v>
          </cell>
        </row>
        <row r="354">
          <cell r="F354" t="str">
            <v>18460</v>
          </cell>
          <cell r="G354" t="str">
            <v>18</v>
          </cell>
          <cell r="H354" t="str">
            <v>460</v>
          </cell>
          <cell r="I354" t="str">
            <v>MILAN</v>
          </cell>
        </row>
        <row r="355">
          <cell r="F355" t="str">
            <v>18479</v>
          </cell>
          <cell r="G355" t="str">
            <v>18</v>
          </cell>
          <cell r="H355" t="str">
            <v>479</v>
          </cell>
          <cell r="I355" t="str">
            <v>MORELIA</v>
          </cell>
        </row>
        <row r="356">
          <cell r="F356" t="str">
            <v>18592</v>
          </cell>
          <cell r="G356" t="str">
            <v>18</v>
          </cell>
          <cell r="H356" t="str">
            <v>592</v>
          </cell>
          <cell r="I356" t="str">
            <v>PUERTO RICO</v>
          </cell>
        </row>
        <row r="357">
          <cell r="F357" t="str">
            <v>18610</v>
          </cell>
          <cell r="G357" t="str">
            <v>18</v>
          </cell>
          <cell r="H357" t="str">
            <v>610</v>
          </cell>
          <cell r="I357" t="str">
            <v>SAN JOSE DE LA FRAGUA</v>
          </cell>
        </row>
        <row r="358">
          <cell r="F358" t="str">
            <v>18753</v>
          </cell>
          <cell r="G358" t="str">
            <v>18</v>
          </cell>
          <cell r="H358" t="str">
            <v>753</v>
          </cell>
          <cell r="I358" t="str">
            <v>SAN VICENTE DEL CAGUAN</v>
          </cell>
        </row>
        <row r="359">
          <cell r="F359" t="str">
            <v>18756</v>
          </cell>
          <cell r="G359" t="str">
            <v>18</v>
          </cell>
          <cell r="H359" t="str">
            <v>756</v>
          </cell>
          <cell r="I359" t="str">
            <v>SOLANO</v>
          </cell>
        </row>
        <row r="360">
          <cell r="F360" t="str">
            <v>18785</v>
          </cell>
          <cell r="G360" t="str">
            <v>18</v>
          </cell>
          <cell r="H360" t="str">
            <v>785</v>
          </cell>
          <cell r="I360" t="str">
            <v>SOLITA</v>
          </cell>
        </row>
        <row r="361">
          <cell r="F361" t="str">
            <v>18860</v>
          </cell>
          <cell r="G361" t="str">
            <v>18</v>
          </cell>
          <cell r="H361" t="str">
            <v>860</v>
          </cell>
          <cell r="I361" t="str">
            <v>VALPARAISO</v>
          </cell>
        </row>
        <row r="362">
          <cell r="F362" t="str">
            <v>19001</v>
          </cell>
          <cell r="G362" t="str">
            <v>19</v>
          </cell>
          <cell r="H362" t="str">
            <v>001</v>
          </cell>
          <cell r="I362" t="str">
            <v>POPAYAN</v>
          </cell>
        </row>
        <row r="363">
          <cell r="F363" t="str">
            <v>19022</v>
          </cell>
          <cell r="G363" t="str">
            <v>19</v>
          </cell>
          <cell r="H363" t="str">
            <v>022</v>
          </cell>
          <cell r="I363" t="str">
            <v>ALMAGUER</v>
          </cell>
        </row>
        <row r="364">
          <cell r="F364" t="str">
            <v>19050</v>
          </cell>
          <cell r="G364" t="str">
            <v>19</v>
          </cell>
          <cell r="H364" t="str">
            <v>050</v>
          </cell>
          <cell r="I364" t="str">
            <v>ARGELIA</v>
          </cell>
        </row>
        <row r="365">
          <cell r="F365" t="str">
            <v>19075</v>
          </cell>
          <cell r="G365" t="str">
            <v>19</v>
          </cell>
          <cell r="H365" t="str">
            <v>075</v>
          </cell>
          <cell r="I365" t="str">
            <v>BALBOA</v>
          </cell>
        </row>
        <row r="366">
          <cell r="F366" t="str">
            <v>19100</v>
          </cell>
          <cell r="G366" t="str">
            <v>19</v>
          </cell>
          <cell r="H366" t="str">
            <v>100</v>
          </cell>
          <cell r="I366" t="str">
            <v>BOLIVAR</v>
          </cell>
        </row>
        <row r="367">
          <cell r="F367" t="str">
            <v>19110</v>
          </cell>
          <cell r="G367" t="str">
            <v>19</v>
          </cell>
          <cell r="H367" t="str">
            <v>110</v>
          </cell>
          <cell r="I367" t="str">
            <v>BUENOS AIRES</v>
          </cell>
        </row>
        <row r="368">
          <cell r="F368" t="str">
            <v>19130</v>
          </cell>
          <cell r="G368" t="str">
            <v>19</v>
          </cell>
          <cell r="H368" t="str">
            <v>130</v>
          </cell>
          <cell r="I368" t="str">
            <v>CAJIBIO</v>
          </cell>
        </row>
        <row r="369">
          <cell r="F369" t="str">
            <v>19137</v>
          </cell>
          <cell r="G369" t="str">
            <v>19</v>
          </cell>
          <cell r="H369" t="str">
            <v>137</v>
          </cell>
          <cell r="I369" t="str">
            <v>CALDONO</v>
          </cell>
        </row>
        <row r="370">
          <cell r="F370" t="str">
            <v>19142</v>
          </cell>
          <cell r="G370" t="str">
            <v>19</v>
          </cell>
          <cell r="H370" t="str">
            <v>142</v>
          </cell>
          <cell r="I370" t="str">
            <v>CALOTO</v>
          </cell>
        </row>
        <row r="371">
          <cell r="F371" t="str">
            <v>19212</v>
          </cell>
          <cell r="G371" t="str">
            <v>19</v>
          </cell>
          <cell r="H371" t="str">
            <v>212</v>
          </cell>
          <cell r="I371" t="str">
            <v>CORINTO</v>
          </cell>
        </row>
        <row r="372">
          <cell r="F372" t="str">
            <v>19256</v>
          </cell>
          <cell r="G372" t="str">
            <v>19</v>
          </cell>
          <cell r="H372" t="str">
            <v>256</v>
          </cell>
          <cell r="I372" t="str">
            <v>EL TAMBO</v>
          </cell>
        </row>
        <row r="373">
          <cell r="F373" t="str">
            <v>19290</v>
          </cell>
          <cell r="G373" t="str">
            <v>19</v>
          </cell>
          <cell r="H373" t="str">
            <v>290</v>
          </cell>
          <cell r="I373" t="str">
            <v>FLORENCIA</v>
          </cell>
        </row>
        <row r="374">
          <cell r="F374" t="str">
            <v>19318</v>
          </cell>
          <cell r="G374" t="str">
            <v>19</v>
          </cell>
          <cell r="H374" t="str">
            <v>318</v>
          </cell>
          <cell r="I374" t="str">
            <v>GUAPI</v>
          </cell>
        </row>
        <row r="375">
          <cell r="F375" t="str">
            <v>19355</v>
          </cell>
          <cell r="G375" t="str">
            <v>19</v>
          </cell>
          <cell r="H375" t="str">
            <v>355</v>
          </cell>
          <cell r="I375" t="str">
            <v>INZA</v>
          </cell>
        </row>
        <row r="376">
          <cell r="F376" t="str">
            <v>19364</v>
          </cell>
          <cell r="G376" t="str">
            <v>19</v>
          </cell>
          <cell r="H376" t="str">
            <v>364</v>
          </cell>
          <cell r="I376" t="str">
            <v>JAMBALO</v>
          </cell>
        </row>
        <row r="377">
          <cell r="F377" t="str">
            <v>19392</v>
          </cell>
          <cell r="G377" t="str">
            <v>19</v>
          </cell>
          <cell r="H377" t="str">
            <v>392</v>
          </cell>
          <cell r="I377" t="str">
            <v>LA SIERRA</v>
          </cell>
        </row>
        <row r="378">
          <cell r="F378" t="str">
            <v>19397</v>
          </cell>
          <cell r="G378" t="str">
            <v>19</v>
          </cell>
          <cell r="H378" t="str">
            <v>397</v>
          </cell>
          <cell r="I378" t="str">
            <v>LA VEGA</v>
          </cell>
        </row>
        <row r="379">
          <cell r="F379" t="str">
            <v>19418</v>
          </cell>
          <cell r="G379" t="str">
            <v>19</v>
          </cell>
          <cell r="H379" t="str">
            <v>418</v>
          </cell>
          <cell r="I379" t="str">
            <v>LOPEZ</v>
          </cell>
        </row>
        <row r="380">
          <cell r="F380" t="str">
            <v>19450</v>
          </cell>
          <cell r="G380" t="str">
            <v>19</v>
          </cell>
          <cell r="H380" t="str">
            <v>450</v>
          </cell>
          <cell r="I380" t="str">
            <v>MERCADERES</v>
          </cell>
        </row>
        <row r="381">
          <cell r="F381" t="str">
            <v>19455</v>
          </cell>
          <cell r="G381" t="str">
            <v>19</v>
          </cell>
          <cell r="H381" t="str">
            <v>455</v>
          </cell>
          <cell r="I381" t="str">
            <v>MIRANDA</v>
          </cell>
        </row>
        <row r="382">
          <cell r="F382" t="str">
            <v>19473</v>
          </cell>
          <cell r="G382" t="str">
            <v>19</v>
          </cell>
          <cell r="H382" t="str">
            <v>473</v>
          </cell>
          <cell r="I382" t="str">
            <v>MORALES</v>
          </cell>
        </row>
        <row r="383">
          <cell r="F383" t="str">
            <v>19513</v>
          </cell>
          <cell r="G383" t="str">
            <v>19</v>
          </cell>
          <cell r="H383" t="str">
            <v>513</v>
          </cell>
          <cell r="I383" t="str">
            <v>PADILLA</v>
          </cell>
        </row>
        <row r="384">
          <cell r="F384" t="str">
            <v>19517</v>
          </cell>
          <cell r="G384" t="str">
            <v>19</v>
          </cell>
          <cell r="H384" t="str">
            <v>517</v>
          </cell>
          <cell r="I384" t="str">
            <v>PAEZ</v>
          </cell>
        </row>
        <row r="385">
          <cell r="F385" t="str">
            <v>19532</v>
          </cell>
          <cell r="G385" t="str">
            <v>19</v>
          </cell>
          <cell r="H385" t="str">
            <v>532</v>
          </cell>
          <cell r="I385" t="str">
            <v>PATIA</v>
          </cell>
        </row>
        <row r="386">
          <cell r="F386" t="str">
            <v>19533</v>
          </cell>
          <cell r="G386" t="str">
            <v>19</v>
          </cell>
          <cell r="H386" t="str">
            <v>533</v>
          </cell>
          <cell r="I386" t="str">
            <v>PIAMONTE</v>
          </cell>
        </row>
        <row r="387">
          <cell r="F387" t="str">
            <v>19548</v>
          </cell>
          <cell r="G387" t="str">
            <v>19</v>
          </cell>
          <cell r="H387" t="str">
            <v>548</v>
          </cell>
          <cell r="I387" t="str">
            <v>PIENDAMO</v>
          </cell>
        </row>
        <row r="388">
          <cell r="F388" t="str">
            <v>19573</v>
          </cell>
          <cell r="G388" t="str">
            <v>19</v>
          </cell>
          <cell r="H388" t="str">
            <v>573</v>
          </cell>
          <cell r="I388" t="str">
            <v>PUERTO TEJADA</v>
          </cell>
        </row>
        <row r="389">
          <cell r="F389" t="str">
            <v>19585</v>
          </cell>
          <cell r="G389" t="str">
            <v>19</v>
          </cell>
          <cell r="H389" t="str">
            <v>585</v>
          </cell>
          <cell r="I389" t="str">
            <v>PURACE</v>
          </cell>
        </row>
        <row r="390">
          <cell r="F390" t="str">
            <v>19622</v>
          </cell>
          <cell r="G390" t="str">
            <v>19</v>
          </cell>
          <cell r="H390" t="str">
            <v>622</v>
          </cell>
          <cell r="I390" t="str">
            <v>ROSAS</v>
          </cell>
        </row>
        <row r="391">
          <cell r="F391" t="str">
            <v>19693</v>
          </cell>
          <cell r="G391" t="str">
            <v>19</v>
          </cell>
          <cell r="H391" t="str">
            <v>693</v>
          </cell>
          <cell r="I391" t="str">
            <v>SAN SEBASTIAN</v>
          </cell>
        </row>
        <row r="392">
          <cell r="F392" t="str">
            <v>19698</v>
          </cell>
          <cell r="G392" t="str">
            <v>19</v>
          </cell>
          <cell r="H392" t="str">
            <v>698</v>
          </cell>
          <cell r="I392" t="str">
            <v>SANTANDER DE QUILICHAO</v>
          </cell>
        </row>
        <row r="393">
          <cell r="F393" t="str">
            <v>19701</v>
          </cell>
          <cell r="G393" t="str">
            <v>19</v>
          </cell>
          <cell r="H393" t="str">
            <v>701</v>
          </cell>
          <cell r="I393" t="str">
            <v>SANTA ROSA</v>
          </cell>
        </row>
        <row r="394">
          <cell r="F394" t="str">
            <v>19743</v>
          </cell>
          <cell r="G394" t="str">
            <v>19</v>
          </cell>
          <cell r="H394" t="str">
            <v>743</v>
          </cell>
          <cell r="I394" t="str">
            <v>SILVIA</v>
          </cell>
        </row>
        <row r="395">
          <cell r="F395" t="str">
            <v>19760</v>
          </cell>
          <cell r="G395" t="str">
            <v>19</v>
          </cell>
          <cell r="H395" t="str">
            <v>760</v>
          </cell>
          <cell r="I395" t="str">
            <v>SOTARA</v>
          </cell>
        </row>
        <row r="396">
          <cell r="F396" t="str">
            <v>19780</v>
          </cell>
          <cell r="G396" t="str">
            <v>19</v>
          </cell>
          <cell r="H396" t="str">
            <v>780</v>
          </cell>
          <cell r="I396" t="str">
            <v>SUAREZ</v>
          </cell>
        </row>
        <row r="397">
          <cell r="F397" t="str">
            <v>19785</v>
          </cell>
          <cell r="G397" t="str">
            <v>19</v>
          </cell>
          <cell r="H397" t="str">
            <v>785</v>
          </cell>
          <cell r="I397" t="str">
            <v>SUCRE</v>
          </cell>
        </row>
        <row r="398">
          <cell r="F398" t="str">
            <v>19807</v>
          </cell>
          <cell r="G398" t="str">
            <v>19</v>
          </cell>
          <cell r="H398" t="str">
            <v>807</v>
          </cell>
          <cell r="I398" t="str">
            <v>TIMBIO</v>
          </cell>
        </row>
        <row r="399">
          <cell r="F399" t="str">
            <v>19809</v>
          </cell>
          <cell r="G399" t="str">
            <v>19</v>
          </cell>
          <cell r="H399" t="str">
            <v>809</v>
          </cell>
          <cell r="I399" t="str">
            <v>TIMBIQUI</v>
          </cell>
        </row>
        <row r="400">
          <cell r="F400" t="str">
            <v>19821</v>
          </cell>
          <cell r="G400" t="str">
            <v>19</v>
          </cell>
          <cell r="H400" t="str">
            <v>821</v>
          </cell>
          <cell r="I400" t="str">
            <v>TORIBIO</v>
          </cell>
        </row>
        <row r="401">
          <cell r="F401" t="str">
            <v>19824</v>
          </cell>
          <cell r="G401" t="str">
            <v>19</v>
          </cell>
          <cell r="H401" t="str">
            <v>824</v>
          </cell>
          <cell r="I401" t="str">
            <v>TOTORO</v>
          </cell>
        </row>
        <row r="402">
          <cell r="F402" t="str">
            <v>19845</v>
          </cell>
          <cell r="G402" t="str">
            <v>19</v>
          </cell>
          <cell r="H402" t="str">
            <v>845</v>
          </cell>
          <cell r="I402" t="str">
            <v>VILLA RICA</v>
          </cell>
        </row>
        <row r="403">
          <cell r="F403" t="str">
            <v>20001</v>
          </cell>
          <cell r="G403" t="str">
            <v>20</v>
          </cell>
          <cell r="H403" t="str">
            <v>001</v>
          </cell>
          <cell r="I403" t="str">
            <v>VALLEDUPAR</v>
          </cell>
        </row>
        <row r="404">
          <cell r="F404" t="str">
            <v>20011</v>
          </cell>
          <cell r="G404" t="str">
            <v>20</v>
          </cell>
          <cell r="H404" t="str">
            <v>011</v>
          </cell>
          <cell r="I404" t="str">
            <v>AGUACHICA</v>
          </cell>
        </row>
        <row r="405">
          <cell r="F405" t="str">
            <v>20013</v>
          </cell>
          <cell r="G405" t="str">
            <v>20</v>
          </cell>
          <cell r="H405" t="str">
            <v>013</v>
          </cell>
          <cell r="I405" t="str">
            <v>AGUSTIN CODAZZI</v>
          </cell>
        </row>
        <row r="406">
          <cell r="F406" t="str">
            <v>20032</v>
          </cell>
          <cell r="G406" t="str">
            <v>20</v>
          </cell>
          <cell r="H406" t="str">
            <v>032</v>
          </cell>
          <cell r="I406" t="str">
            <v>ASTREA</v>
          </cell>
        </row>
        <row r="407">
          <cell r="F407" t="str">
            <v>20045</v>
          </cell>
          <cell r="G407" t="str">
            <v>20</v>
          </cell>
          <cell r="H407" t="str">
            <v>045</v>
          </cell>
          <cell r="I407" t="str">
            <v>BECERRIL</v>
          </cell>
        </row>
        <row r="408">
          <cell r="F408" t="str">
            <v>20060</v>
          </cell>
          <cell r="G408" t="str">
            <v>20</v>
          </cell>
          <cell r="H408" t="str">
            <v>060</v>
          </cell>
          <cell r="I408" t="str">
            <v>BOSCONIA</v>
          </cell>
        </row>
        <row r="409">
          <cell r="F409" t="str">
            <v>20175</v>
          </cell>
          <cell r="G409" t="str">
            <v>20</v>
          </cell>
          <cell r="H409" t="str">
            <v>175</v>
          </cell>
          <cell r="I409" t="str">
            <v>CHIMICHAGUA</v>
          </cell>
        </row>
        <row r="410">
          <cell r="F410" t="str">
            <v>20178</v>
          </cell>
          <cell r="G410" t="str">
            <v>20</v>
          </cell>
          <cell r="H410" t="str">
            <v>178</v>
          </cell>
          <cell r="I410" t="str">
            <v>CHIRIGUANA</v>
          </cell>
        </row>
        <row r="411">
          <cell r="F411" t="str">
            <v>20228</v>
          </cell>
          <cell r="G411" t="str">
            <v>20</v>
          </cell>
          <cell r="H411" t="str">
            <v>228</v>
          </cell>
          <cell r="I411" t="str">
            <v>CURUMANI</v>
          </cell>
        </row>
        <row r="412">
          <cell r="F412" t="str">
            <v>20238</v>
          </cell>
          <cell r="G412" t="str">
            <v>20</v>
          </cell>
          <cell r="H412" t="str">
            <v>238</v>
          </cell>
          <cell r="I412" t="str">
            <v>EL COPEY</v>
          </cell>
        </row>
        <row r="413">
          <cell r="F413" t="str">
            <v>20250</v>
          </cell>
          <cell r="G413" t="str">
            <v>20</v>
          </cell>
          <cell r="H413" t="str">
            <v>250</v>
          </cell>
          <cell r="I413" t="str">
            <v>EL PASO</v>
          </cell>
        </row>
        <row r="414">
          <cell r="F414" t="str">
            <v>20295</v>
          </cell>
          <cell r="G414" t="str">
            <v>20</v>
          </cell>
          <cell r="H414" t="str">
            <v>295</v>
          </cell>
          <cell r="I414" t="str">
            <v>GAMARRA</v>
          </cell>
        </row>
        <row r="415">
          <cell r="F415" t="str">
            <v>20310</v>
          </cell>
          <cell r="G415" t="str">
            <v>20</v>
          </cell>
          <cell r="H415" t="str">
            <v>310</v>
          </cell>
          <cell r="I415" t="str">
            <v>GONZALEZ</v>
          </cell>
        </row>
        <row r="416">
          <cell r="F416" t="str">
            <v>20383</v>
          </cell>
          <cell r="G416" t="str">
            <v>20</v>
          </cell>
          <cell r="H416" t="str">
            <v>383</v>
          </cell>
          <cell r="I416" t="str">
            <v>LA GLORIA</v>
          </cell>
        </row>
        <row r="417">
          <cell r="F417" t="str">
            <v>20400</v>
          </cell>
          <cell r="G417" t="str">
            <v>20</v>
          </cell>
          <cell r="H417" t="str">
            <v>400</v>
          </cell>
          <cell r="I417" t="str">
            <v>LA JAGUA DE IBIRICO</v>
          </cell>
        </row>
        <row r="418">
          <cell r="F418" t="str">
            <v>20443</v>
          </cell>
          <cell r="G418" t="str">
            <v>20</v>
          </cell>
          <cell r="H418" t="str">
            <v>443</v>
          </cell>
          <cell r="I418" t="str">
            <v>MANAURE</v>
          </cell>
        </row>
        <row r="419">
          <cell r="F419" t="str">
            <v>20517</v>
          </cell>
          <cell r="G419" t="str">
            <v>20</v>
          </cell>
          <cell r="H419" t="str">
            <v>517</v>
          </cell>
          <cell r="I419" t="str">
            <v>PAILITAS</v>
          </cell>
        </row>
        <row r="420">
          <cell r="F420" t="str">
            <v>20550</v>
          </cell>
          <cell r="G420" t="str">
            <v>20</v>
          </cell>
          <cell r="H420" t="str">
            <v>550</v>
          </cell>
          <cell r="I420" t="str">
            <v>PELAYA</v>
          </cell>
        </row>
        <row r="421">
          <cell r="F421" t="str">
            <v>20570</v>
          </cell>
          <cell r="G421" t="str">
            <v>20</v>
          </cell>
          <cell r="H421" t="str">
            <v>570</v>
          </cell>
          <cell r="I421" t="str">
            <v>PUEBLO BELLO</v>
          </cell>
        </row>
        <row r="422">
          <cell r="F422" t="str">
            <v>20614</v>
          </cell>
          <cell r="G422" t="str">
            <v>20</v>
          </cell>
          <cell r="H422" t="str">
            <v>614</v>
          </cell>
          <cell r="I422" t="str">
            <v>RIO DE ORO</v>
          </cell>
        </row>
        <row r="423">
          <cell r="F423" t="str">
            <v>20621</v>
          </cell>
          <cell r="G423" t="str">
            <v>20</v>
          </cell>
          <cell r="H423" t="str">
            <v>621</v>
          </cell>
          <cell r="I423" t="str">
            <v>LA PAZ</v>
          </cell>
        </row>
        <row r="424">
          <cell r="F424" t="str">
            <v>20710</v>
          </cell>
          <cell r="G424" t="str">
            <v>20</v>
          </cell>
          <cell r="H424" t="str">
            <v>710</v>
          </cell>
          <cell r="I424" t="str">
            <v>SAN ALBERTO</v>
          </cell>
        </row>
        <row r="425">
          <cell r="F425" t="str">
            <v>20750</v>
          </cell>
          <cell r="G425" t="str">
            <v>20</v>
          </cell>
          <cell r="H425" t="str">
            <v>750</v>
          </cell>
          <cell r="I425" t="str">
            <v>SAN DIEGO</v>
          </cell>
        </row>
        <row r="426">
          <cell r="F426" t="str">
            <v>20770</v>
          </cell>
          <cell r="G426" t="str">
            <v>20</v>
          </cell>
          <cell r="H426" t="str">
            <v>770</v>
          </cell>
          <cell r="I426" t="str">
            <v>SAN MARTIN</v>
          </cell>
        </row>
        <row r="427">
          <cell r="F427" t="str">
            <v>20787</v>
          </cell>
          <cell r="G427" t="str">
            <v>20</v>
          </cell>
          <cell r="H427" t="str">
            <v>787</v>
          </cell>
          <cell r="I427" t="str">
            <v>TAMALAMEQUE</v>
          </cell>
        </row>
        <row r="428">
          <cell r="F428" t="str">
            <v>23001</v>
          </cell>
          <cell r="G428" t="str">
            <v>23</v>
          </cell>
          <cell r="H428" t="str">
            <v>001</v>
          </cell>
          <cell r="I428" t="str">
            <v>MONTERIA</v>
          </cell>
        </row>
        <row r="429">
          <cell r="F429" t="str">
            <v>23068</v>
          </cell>
          <cell r="G429" t="str">
            <v>23</v>
          </cell>
          <cell r="H429" t="str">
            <v>068</v>
          </cell>
          <cell r="I429" t="str">
            <v>AYAPEL</v>
          </cell>
        </row>
        <row r="430">
          <cell r="F430" t="str">
            <v>23079</v>
          </cell>
          <cell r="G430" t="str">
            <v>23</v>
          </cell>
          <cell r="H430" t="str">
            <v>079</v>
          </cell>
          <cell r="I430" t="str">
            <v>BUENAVISTA</v>
          </cell>
        </row>
        <row r="431">
          <cell r="F431" t="str">
            <v>23090</v>
          </cell>
          <cell r="G431" t="str">
            <v>23</v>
          </cell>
          <cell r="H431" t="str">
            <v>090</v>
          </cell>
          <cell r="I431" t="str">
            <v>CANALETE</v>
          </cell>
        </row>
        <row r="432">
          <cell r="F432" t="str">
            <v>23162</v>
          </cell>
          <cell r="G432" t="str">
            <v>23</v>
          </cell>
          <cell r="H432" t="str">
            <v>162</v>
          </cell>
          <cell r="I432" t="str">
            <v>CERETE</v>
          </cell>
        </row>
        <row r="433">
          <cell r="F433" t="str">
            <v>23168</v>
          </cell>
          <cell r="G433" t="str">
            <v>23</v>
          </cell>
          <cell r="H433" t="str">
            <v>168</v>
          </cell>
          <cell r="I433" t="str">
            <v>CHIMA</v>
          </cell>
        </row>
        <row r="434">
          <cell r="F434" t="str">
            <v>23182</v>
          </cell>
          <cell r="G434" t="str">
            <v>23</v>
          </cell>
          <cell r="H434" t="str">
            <v>182</v>
          </cell>
          <cell r="I434" t="str">
            <v>CHINU</v>
          </cell>
        </row>
        <row r="435">
          <cell r="F435" t="str">
            <v>23189</v>
          </cell>
          <cell r="G435" t="str">
            <v>23</v>
          </cell>
          <cell r="H435" t="str">
            <v>189</v>
          </cell>
          <cell r="I435" t="str">
            <v>CIENAGA DE ORO</v>
          </cell>
        </row>
        <row r="436">
          <cell r="F436" t="str">
            <v>23300</v>
          </cell>
          <cell r="G436" t="str">
            <v>23</v>
          </cell>
          <cell r="H436" t="str">
            <v>300</v>
          </cell>
          <cell r="I436" t="str">
            <v>COTORRA</v>
          </cell>
        </row>
        <row r="437">
          <cell r="F437" t="str">
            <v>23350</v>
          </cell>
          <cell r="G437" t="str">
            <v>23</v>
          </cell>
          <cell r="H437" t="str">
            <v>350</v>
          </cell>
          <cell r="I437" t="str">
            <v>LA APARTADA</v>
          </cell>
        </row>
        <row r="438">
          <cell r="F438" t="str">
            <v>23417</v>
          </cell>
          <cell r="G438" t="str">
            <v>23</v>
          </cell>
          <cell r="H438" t="str">
            <v>417</v>
          </cell>
          <cell r="I438" t="str">
            <v>LORICA</v>
          </cell>
        </row>
        <row r="439">
          <cell r="F439" t="str">
            <v>23419</v>
          </cell>
          <cell r="G439" t="str">
            <v>23</v>
          </cell>
          <cell r="H439" t="str">
            <v>419</v>
          </cell>
          <cell r="I439" t="str">
            <v>LOS CORDOBAS</v>
          </cell>
        </row>
        <row r="440">
          <cell r="F440" t="str">
            <v>23464</v>
          </cell>
          <cell r="G440" t="str">
            <v>23</v>
          </cell>
          <cell r="H440" t="str">
            <v>464</v>
          </cell>
          <cell r="I440" t="str">
            <v>MOMIL</v>
          </cell>
        </row>
        <row r="441">
          <cell r="F441" t="str">
            <v>23466</v>
          </cell>
          <cell r="G441" t="str">
            <v>23</v>
          </cell>
          <cell r="H441" t="str">
            <v>466</v>
          </cell>
          <cell r="I441" t="str">
            <v>MONTELIBANO</v>
          </cell>
        </row>
        <row r="442">
          <cell r="F442" t="str">
            <v>23500</v>
          </cell>
          <cell r="G442" t="str">
            <v>23</v>
          </cell>
          <cell r="H442" t="str">
            <v>500</v>
          </cell>
          <cell r="I442" t="str">
            <v>MOÑITOS</v>
          </cell>
        </row>
        <row r="443">
          <cell r="F443" t="str">
            <v>23555</v>
          </cell>
          <cell r="G443" t="str">
            <v>23</v>
          </cell>
          <cell r="H443" t="str">
            <v>555</v>
          </cell>
          <cell r="I443" t="str">
            <v>PLANETA RICA</v>
          </cell>
        </row>
        <row r="444">
          <cell r="F444" t="str">
            <v>23570</v>
          </cell>
          <cell r="G444" t="str">
            <v>23</v>
          </cell>
          <cell r="H444" t="str">
            <v>570</v>
          </cell>
          <cell r="I444" t="str">
            <v>PUEBLO NUEVO</v>
          </cell>
        </row>
        <row r="445">
          <cell r="F445" t="str">
            <v>23574</v>
          </cell>
          <cell r="G445" t="str">
            <v>23</v>
          </cell>
          <cell r="H445" t="str">
            <v>574</v>
          </cell>
          <cell r="I445" t="str">
            <v>PUERTO ESCONDIDO</v>
          </cell>
        </row>
        <row r="446">
          <cell r="F446" t="str">
            <v>23580</v>
          </cell>
          <cell r="G446" t="str">
            <v>23</v>
          </cell>
          <cell r="H446" t="str">
            <v>580</v>
          </cell>
          <cell r="I446" t="str">
            <v>PUERTO LIBERTADOR</v>
          </cell>
        </row>
        <row r="447">
          <cell r="F447" t="str">
            <v>23586</v>
          </cell>
          <cell r="G447" t="str">
            <v>23</v>
          </cell>
          <cell r="H447" t="str">
            <v>586</v>
          </cell>
          <cell r="I447" t="str">
            <v>PURISIMA</v>
          </cell>
        </row>
        <row r="448">
          <cell r="F448" t="str">
            <v>23660</v>
          </cell>
          <cell r="G448" t="str">
            <v>23</v>
          </cell>
          <cell r="H448" t="str">
            <v>660</v>
          </cell>
          <cell r="I448" t="str">
            <v>SAHAGUN</v>
          </cell>
        </row>
        <row r="449">
          <cell r="F449" t="str">
            <v>23670</v>
          </cell>
          <cell r="G449" t="str">
            <v>23</v>
          </cell>
          <cell r="H449" t="str">
            <v>670</v>
          </cell>
          <cell r="I449" t="str">
            <v>SAN ANDRES DE SOTAVENTO</v>
          </cell>
        </row>
        <row r="450">
          <cell r="F450" t="str">
            <v>23672</v>
          </cell>
          <cell r="G450" t="str">
            <v>23</v>
          </cell>
          <cell r="H450" t="str">
            <v>672</v>
          </cell>
          <cell r="I450" t="str">
            <v>SAN ANTERO</v>
          </cell>
        </row>
        <row r="451">
          <cell r="F451" t="str">
            <v>23675</v>
          </cell>
          <cell r="G451" t="str">
            <v>23</v>
          </cell>
          <cell r="H451" t="str">
            <v>675</v>
          </cell>
          <cell r="I451" t="str">
            <v>SAN BERNARDO DEL VIENTO</v>
          </cell>
        </row>
        <row r="452">
          <cell r="F452" t="str">
            <v>23678</v>
          </cell>
          <cell r="G452" t="str">
            <v>23</v>
          </cell>
          <cell r="H452" t="str">
            <v>678</v>
          </cell>
          <cell r="I452" t="str">
            <v>SAN CARLOS</v>
          </cell>
        </row>
        <row r="453">
          <cell r="F453" t="str">
            <v>23686</v>
          </cell>
          <cell r="G453" t="str">
            <v>23</v>
          </cell>
          <cell r="H453" t="str">
            <v>686</v>
          </cell>
          <cell r="I453" t="str">
            <v>SAN PELAYO</v>
          </cell>
        </row>
        <row r="454">
          <cell r="F454" t="str">
            <v>23807</v>
          </cell>
          <cell r="G454" t="str">
            <v>23</v>
          </cell>
          <cell r="H454" t="str">
            <v>807</v>
          </cell>
          <cell r="I454" t="str">
            <v>TIERRALTA</v>
          </cell>
        </row>
        <row r="455">
          <cell r="F455" t="str">
            <v>23855</v>
          </cell>
          <cell r="G455" t="str">
            <v>23</v>
          </cell>
          <cell r="H455" t="str">
            <v>855</v>
          </cell>
          <cell r="I455" t="str">
            <v>VALENCIA</v>
          </cell>
        </row>
        <row r="456">
          <cell r="F456" t="str">
            <v>25001</v>
          </cell>
          <cell r="G456" t="str">
            <v>25</v>
          </cell>
          <cell r="H456" t="str">
            <v>001</v>
          </cell>
          <cell r="I456" t="str">
            <v>AGUA DE DIOS</v>
          </cell>
        </row>
        <row r="457">
          <cell r="F457" t="str">
            <v>25019</v>
          </cell>
          <cell r="G457" t="str">
            <v>25</v>
          </cell>
          <cell r="H457" t="str">
            <v>019</v>
          </cell>
          <cell r="I457" t="str">
            <v>ALBAN</v>
          </cell>
        </row>
        <row r="458">
          <cell r="F458" t="str">
            <v>25035</v>
          </cell>
          <cell r="G458" t="str">
            <v>25</v>
          </cell>
          <cell r="H458" t="str">
            <v>035</v>
          </cell>
          <cell r="I458" t="str">
            <v>ANAPOIMA</v>
          </cell>
        </row>
        <row r="459">
          <cell r="F459" t="str">
            <v>25040</v>
          </cell>
          <cell r="G459" t="str">
            <v>25</v>
          </cell>
          <cell r="H459" t="str">
            <v>040</v>
          </cell>
          <cell r="I459" t="str">
            <v>ANOLAIMA</v>
          </cell>
        </row>
        <row r="460">
          <cell r="F460" t="str">
            <v>25053</v>
          </cell>
          <cell r="G460" t="str">
            <v>25</v>
          </cell>
          <cell r="H460" t="str">
            <v>053</v>
          </cell>
          <cell r="I460" t="str">
            <v>ARBELAEZ</v>
          </cell>
        </row>
        <row r="461">
          <cell r="F461" t="str">
            <v>25086</v>
          </cell>
          <cell r="G461" t="str">
            <v>25</v>
          </cell>
          <cell r="H461" t="str">
            <v>086</v>
          </cell>
          <cell r="I461" t="str">
            <v>BELTRAN</v>
          </cell>
        </row>
        <row r="462">
          <cell r="F462" t="str">
            <v>25095</v>
          </cell>
          <cell r="G462" t="str">
            <v>25</v>
          </cell>
          <cell r="H462" t="str">
            <v>095</v>
          </cell>
          <cell r="I462" t="str">
            <v>BITUIMA</v>
          </cell>
        </row>
        <row r="463">
          <cell r="F463" t="str">
            <v>25099</v>
          </cell>
          <cell r="G463" t="str">
            <v>25</v>
          </cell>
          <cell r="H463" t="str">
            <v>099</v>
          </cell>
          <cell r="I463" t="str">
            <v>BOJACA</v>
          </cell>
        </row>
        <row r="464">
          <cell r="F464" t="str">
            <v>25120</v>
          </cell>
          <cell r="G464" t="str">
            <v>25</v>
          </cell>
          <cell r="H464" t="str">
            <v>120</v>
          </cell>
          <cell r="I464" t="str">
            <v>CABRERA</v>
          </cell>
        </row>
        <row r="465">
          <cell r="F465" t="str">
            <v>25123</v>
          </cell>
          <cell r="G465" t="str">
            <v>25</v>
          </cell>
          <cell r="H465" t="str">
            <v>123</v>
          </cell>
          <cell r="I465" t="str">
            <v>CACHIPAY</v>
          </cell>
        </row>
        <row r="466">
          <cell r="F466" t="str">
            <v>25126</v>
          </cell>
          <cell r="G466" t="str">
            <v>25</v>
          </cell>
          <cell r="H466" t="str">
            <v>126</v>
          </cell>
          <cell r="I466" t="str">
            <v>CAJICA</v>
          </cell>
        </row>
        <row r="467">
          <cell r="F467" t="str">
            <v>25148</v>
          </cell>
          <cell r="G467" t="str">
            <v>25</v>
          </cell>
          <cell r="H467" t="str">
            <v>148</v>
          </cell>
          <cell r="I467" t="str">
            <v>CAPARRAPI</v>
          </cell>
        </row>
        <row r="468">
          <cell r="F468" t="str">
            <v>25151</v>
          </cell>
          <cell r="G468" t="str">
            <v>25</v>
          </cell>
          <cell r="H468" t="str">
            <v>151</v>
          </cell>
          <cell r="I468" t="str">
            <v>CAQUEZA</v>
          </cell>
        </row>
        <row r="469">
          <cell r="F469" t="str">
            <v>25154</v>
          </cell>
          <cell r="G469" t="str">
            <v>25</v>
          </cell>
          <cell r="H469" t="str">
            <v>154</v>
          </cell>
          <cell r="I469" t="str">
            <v>CARMEN DE CARUPA</v>
          </cell>
        </row>
        <row r="470">
          <cell r="F470" t="str">
            <v>25168</v>
          </cell>
          <cell r="G470" t="str">
            <v>25</v>
          </cell>
          <cell r="H470" t="str">
            <v>168</v>
          </cell>
          <cell r="I470" t="str">
            <v>CHAGUANI</v>
          </cell>
        </row>
        <row r="471">
          <cell r="F471" t="str">
            <v>25175</v>
          </cell>
          <cell r="G471" t="str">
            <v>25</v>
          </cell>
          <cell r="H471" t="str">
            <v>175</v>
          </cell>
          <cell r="I471" t="str">
            <v>CHIA</v>
          </cell>
        </row>
        <row r="472">
          <cell r="F472" t="str">
            <v>25178</v>
          </cell>
          <cell r="G472" t="str">
            <v>25</v>
          </cell>
          <cell r="H472" t="str">
            <v>178</v>
          </cell>
          <cell r="I472" t="str">
            <v>CHIPAQUE</v>
          </cell>
        </row>
        <row r="473">
          <cell r="F473" t="str">
            <v>25181</v>
          </cell>
          <cell r="G473" t="str">
            <v>25</v>
          </cell>
          <cell r="H473" t="str">
            <v>181</v>
          </cell>
          <cell r="I473" t="str">
            <v>CHOACHI</v>
          </cell>
        </row>
        <row r="474">
          <cell r="F474" t="str">
            <v>25183</v>
          </cell>
          <cell r="G474" t="str">
            <v>25</v>
          </cell>
          <cell r="H474" t="str">
            <v>183</v>
          </cell>
          <cell r="I474" t="str">
            <v>CHOCONTA</v>
          </cell>
        </row>
        <row r="475">
          <cell r="F475" t="str">
            <v>25200</v>
          </cell>
          <cell r="G475" t="str">
            <v>25</v>
          </cell>
          <cell r="H475" t="str">
            <v>200</v>
          </cell>
          <cell r="I475" t="str">
            <v>COGUA</v>
          </cell>
        </row>
        <row r="476">
          <cell r="F476" t="str">
            <v>25214</v>
          </cell>
          <cell r="G476" t="str">
            <v>25</v>
          </cell>
          <cell r="H476" t="str">
            <v>214</v>
          </cell>
          <cell r="I476" t="str">
            <v>COTA</v>
          </cell>
        </row>
        <row r="477">
          <cell r="F477" t="str">
            <v>25224</v>
          </cell>
          <cell r="G477" t="str">
            <v>25</v>
          </cell>
          <cell r="H477" t="str">
            <v>224</v>
          </cell>
          <cell r="I477" t="str">
            <v>CUCUNUBA</v>
          </cell>
        </row>
        <row r="478">
          <cell r="F478" t="str">
            <v>25245</v>
          </cell>
          <cell r="G478" t="str">
            <v>25</v>
          </cell>
          <cell r="H478" t="str">
            <v>245</v>
          </cell>
          <cell r="I478" t="str">
            <v>EL COLEGIO</v>
          </cell>
        </row>
        <row r="479">
          <cell r="F479" t="str">
            <v>25258</v>
          </cell>
          <cell r="G479" t="str">
            <v>25</v>
          </cell>
          <cell r="H479" t="str">
            <v>258</v>
          </cell>
          <cell r="I479" t="str">
            <v>EL PEÑON</v>
          </cell>
        </row>
        <row r="480">
          <cell r="F480" t="str">
            <v>25260</v>
          </cell>
          <cell r="G480" t="str">
            <v>25</v>
          </cell>
          <cell r="H480" t="str">
            <v>260</v>
          </cell>
          <cell r="I480" t="str">
            <v>EL ROSAL</v>
          </cell>
        </row>
        <row r="481">
          <cell r="F481" t="str">
            <v>25269</v>
          </cell>
          <cell r="G481" t="str">
            <v>25</v>
          </cell>
          <cell r="H481" t="str">
            <v>269</v>
          </cell>
          <cell r="I481" t="str">
            <v>FACATATIVA</v>
          </cell>
        </row>
        <row r="482">
          <cell r="F482" t="str">
            <v>25279</v>
          </cell>
          <cell r="G482" t="str">
            <v>25</v>
          </cell>
          <cell r="H482" t="str">
            <v>279</v>
          </cell>
          <cell r="I482" t="str">
            <v>FOMEQUE</v>
          </cell>
        </row>
        <row r="483">
          <cell r="F483" t="str">
            <v>25281</v>
          </cell>
          <cell r="G483" t="str">
            <v>25</v>
          </cell>
          <cell r="H483" t="str">
            <v>281</v>
          </cell>
          <cell r="I483" t="str">
            <v>FOSCA</v>
          </cell>
        </row>
        <row r="484">
          <cell r="F484" t="str">
            <v>25286</v>
          </cell>
          <cell r="G484" t="str">
            <v>25</v>
          </cell>
          <cell r="H484" t="str">
            <v>286</v>
          </cell>
          <cell r="I484" t="str">
            <v>FUNZA</v>
          </cell>
        </row>
        <row r="485">
          <cell r="F485" t="str">
            <v>25288</v>
          </cell>
          <cell r="G485" t="str">
            <v>25</v>
          </cell>
          <cell r="H485" t="str">
            <v>288</v>
          </cell>
          <cell r="I485" t="str">
            <v>FUQUENE</v>
          </cell>
        </row>
        <row r="486">
          <cell r="F486" t="str">
            <v>25290</v>
          </cell>
          <cell r="G486" t="str">
            <v>25</v>
          </cell>
          <cell r="H486" t="str">
            <v>290</v>
          </cell>
          <cell r="I486" t="str">
            <v>FUSAGASUGA</v>
          </cell>
        </row>
        <row r="487">
          <cell r="F487" t="str">
            <v>25293</v>
          </cell>
          <cell r="G487" t="str">
            <v>25</v>
          </cell>
          <cell r="H487" t="str">
            <v>293</v>
          </cell>
          <cell r="I487" t="str">
            <v>GACHALA</v>
          </cell>
        </row>
        <row r="488">
          <cell r="F488" t="str">
            <v>25295</v>
          </cell>
          <cell r="G488" t="str">
            <v>25</v>
          </cell>
          <cell r="H488" t="str">
            <v>295</v>
          </cell>
          <cell r="I488" t="str">
            <v>GACHANCIPA</v>
          </cell>
        </row>
        <row r="489">
          <cell r="F489" t="str">
            <v>25297</v>
          </cell>
          <cell r="G489" t="str">
            <v>25</v>
          </cell>
          <cell r="H489" t="str">
            <v>297</v>
          </cell>
          <cell r="I489" t="str">
            <v>GACHETA</v>
          </cell>
        </row>
        <row r="490">
          <cell r="F490" t="str">
            <v>25299</v>
          </cell>
          <cell r="G490" t="str">
            <v>25</v>
          </cell>
          <cell r="H490" t="str">
            <v>299</v>
          </cell>
          <cell r="I490" t="str">
            <v>GAMA</v>
          </cell>
        </row>
        <row r="491">
          <cell r="F491" t="str">
            <v>25307</v>
          </cell>
          <cell r="G491" t="str">
            <v>25</v>
          </cell>
          <cell r="H491" t="str">
            <v>307</v>
          </cell>
          <cell r="I491" t="str">
            <v>GIRARDOT</v>
          </cell>
        </row>
        <row r="492">
          <cell r="F492" t="str">
            <v>25312</v>
          </cell>
          <cell r="G492" t="str">
            <v>25</v>
          </cell>
          <cell r="H492" t="str">
            <v>312</v>
          </cell>
          <cell r="I492" t="str">
            <v>GRANADA</v>
          </cell>
        </row>
        <row r="493">
          <cell r="F493" t="str">
            <v>25317</v>
          </cell>
          <cell r="G493" t="str">
            <v>25</v>
          </cell>
          <cell r="H493" t="str">
            <v>317</v>
          </cell>
          <cell r="I493" t="str">
            <v>GUACHETA</v>
          </cell>
        </row>
        <row r="494">
          <cell r="F494" t="str">
            <v>25320</v>
          </cell>
          <cell r="G494" t="str">
            <v>25</v>
          </cell>
          <cell r="H494" t="str">
            <v>320</v>
          </cell>
          <cell r="I494" t="str">
            <v>GUADUAS</v>
          </cell>
        </row>
        <row r="495">
          <cell r="F495" t="str">
            <v>25322</v>
          </cell>
          <cell r="G495" t="str">
            <v>25</v>
          </cell>
          <cell r="H495" t="str">
            <v>322</v>
          </cell>
          <cell r="I495" t="str">
            <v>GUASCA</v>
          </cell>
        </row>
        <row r="496">
          <cell r="F496" t="str">
            <v>25324</v>
          </cell>
          <cell r="G496" t="str">
            <v>25</v>
          </cell>
          <cell r="H496" t="str">
            <v>324</v>
          </cell>
          <cell r="I496" t="str">
            <v>GUATAQUI</v>
          </cell>
        </row>
        <row r="497">
          <cell r="F497" t="str">
            <v>25326</v>
          </cell>
          <cell r="G497" t="str">
            <v>25</v>
          </cell>
          <cell r="H497" t="str">
            <v>326</v>
          </cell>
          <cell r="I497" t="str">
            <v>GUATAVITA</v>
          </cell>
        </row>
        <row r="498">
          <cell r="F498" t="str">
            <v>25328</v>
          </cell>
          <cell r="G498" t="str">
            <v>25</v>
          </cell>
          <cell r="H498" t="str">
            <v>328</v>
          </cell>
          <cell r="I498" t="str">
            <v>GUAYABAL DE SIQUIMA</v>
          </cell>
        </row>
        <row r="499">
          <cell r="F499" t="str">
            <v>25335</v>
          </cell>
          <cell r="G499" t="str">
            <v>25</v>
          </cell>
          <cell r="H499" t="str">
            <v>335</v>
          </cell>
          <cell r="I499" t="str">
            <v>GUAYABETAL</v>
          </cell>
        </row>
        <row r="500">
          <cell r="F500" t="str">
            <v>25339</v>
          </cell>
          <cell r="G500" t="str">
            <v>25</v>
          </cell>
          <cell r="H500" t="str">
            <v>339</v>
          </cell>
          <cell r="I500" t="str">
            <v>GUTIERREZ</v>
          </cell>
        </row>
        <row r="501">
          <cell r="F501" t="str">
            <v>25368</v>
          </cell>
          <cell r="G501" t="str">
            <v>25</v>
          </cell>
          <cell r="H501" t="str">
            <v>368</v>
          </cell>
          <cell r="I501" t="str">
            <v>JERUSALEN</v>
          </cell>
        </row>
        <row r="502">
          <cell r="F502" t="str">
            <v>25372</v>
          </cell>
          <cell r="G502" t="str">
            <v>25</v>
          </cell>
          <cell r="H502" t="str">
            <v>372</v>
          </cell>
          <cell r="I502" t="str">
            <v>JUNIN</v>
          </cell>
        </row>
        <row r="503">
          <cell r="F503" t="str">
            <v>25377</v>
          </cell>
          <cell r="G503" t="str">
            <v>25</v>
          </cell>
          <cell r="H503" t="str">
            <v>377</v>
          </cell>
          <cell r="I503" t="str">
            <v>LA CALERA</v>
          </cell>
        </row>
        <row r="504">
          <cell r="F504" t="str">
            <v>25386</v>
          </cell>
          <cell r="G504" t="str">
            <v>25</v>
          </cell>
          <cell r="H504" t="str">
            <v>386</v>
          </cell>
          <cell r="I504" t="str">
            <v>LA MESA</v>
          </cell>
        </row>
        <row r="505">
          <cell r="F505" t="str">
            <v>25394</v>
          </cell>
          <cell r="G505" t="str">
            <v>25</v>
          </cell>
          <cell r="H505" t="str">
            <v>394</v>
          </cell>
          <cell r="I505" t="str">
            <v>LA PALMA</v>
          </cell>
        </row>
        <row r="506">
          <cell r="F506" t="str">
            <v>25398</v>
          </cell>
          <cell r="G506" t="str">
            <v>25</v>
          </cell>
          <cell r="H506" t="str">
            <v>398</v>
          </cell>
          <cell r="I506" t="str">
            <v>LA PEÑA</v>
          </cell>
        </row>
        <row r="507">
          <cell r="F507" t="str">
            <v>25402</v>
          </cell>
          <cell r="G507" t="str">
            <v>25</v>
          </cell>
          <cell r="H507" t="str">
            <v>402</v>
          </cell>
          <cell r="I507" t="str">
            <v>LA VEGA</v>
          </cell>
        </row>
        <row r="508">
          <cell r="F508" t="str">
            <v>25407</v>
          </cell>
          <cell r="G508" t="str">
            <v>25</v>
          </cell>
          <cell r="H508" t="str">
            <v>407</v>
          </cell>
          <cell r="I508" t="str">
            <v>LENGUAZAQUE</v>
          </cell>
        </row>
        <row r="509">
          <cell r="F509" t="str">
            <v>25426</v>
          </cell>
          <cell r="G509" t="str">
            <v>25</v>
          </cell>
          <cell r="H509" t="str">
            <v>426</v>
          </cell>
          <cell r="I509" t="str">
            <v>MACHETA</v>
          </cell>
        </row>
        <row r="510">
          <cell r="F510" t="str">
            <v>25430</v>
          </cell>
          <cell r="G510" t="str">
            <v>25</v>
          </cell>
          <cell r="H510" t="str">
            <v>430</v>
          </cell>
          <cell r="I510" t="str">
            <v>MADRID</v>
          </cell>
        </row>
        <row r="511">
          <cell r="F511" t="str">
            <v>25436</v>
          </cell>
          <cell r="G511" t="str">
            <v>25</v>
          </cell>
          <cell r="H511" t="str">
            <v>436</v>
          </cell>
          <cell r="I511" t="str">
            <v>MANTA</v>
          </cell>
        </row>
        <row r="512">
          <cell r="F512" t="str">
            <v>25438</v>
          </cell>
          <cell r="G512" t="str">
            <v>25</v>
          </cell>
          <cell r="H512" t="str">
            <v>438</v>
          </cell>
          <cell r="I512" t="str">
            <v>MEDINA</v>
          </cell>
        </row>
        <row r="513">
          <cell r="F513" t="str">
            <v>25473</v>
          </cell>
          <cell r="G513" t="str">
            <v>25</v>
          </cell>
          <cell r="H513" t="str">
            <v>473</v>
          </cell>
          <cell r="I513" t="str">
            <v>MOSQUERA</v>
          </cell>
        </row>
        <row r="514">
          <cell r="F514" t="str">
            <v>25483</v>
          </cell>
          <cell r="G514" t="str">
            <v>25</v>
          </cell>
          <cell r="H514" t="str">
            <v>483</v>
          </cell>
          <cell r="I514" t="str">
            <v>NARIÑO</v>
          </cell>
        </row>
        <row r="515">
          <cell r="F515" t="str">
            <v>25486</v>
          </cell>
          <cell r="G515" t="str">
            <v>25</v>
          </cell>
          <cell r="H515" t="str">
            <v>486</v>
          </cell>
          <cell r="I515" t="str">
            <v>NEMOCON</v>
          </cell>
        </row>
        <row r="516">
          <cell r="F516" t="str">
            <v>25488</v>
          </cell>
          <cell r="G516" t="str">
            <v>25</v>
          </cell>
          <cell r="H516" t="str">
            <v>488</v>
          </cell>
          <cell r="I516" t="str">
            <v>NILO</v>
          </cell>
        </row>
        <row r="517">
          <cell r="F517" t="str">
            <v>25489</v>
          </cell>
          <cell r="G517" t="str">
            <v>25</v>
          </cell>
          <cell r="H517" t="str">
            <v>489</v>
          </cell>
          <cell r="I517" t="str">
            <v>NIMAIMA</v>
          </cell>
        </row>
        <row r="518">
          <cell r="F518" t="str">
            <v>25491</v>
          </cell>
          <cell r="G518" t="str">
            <v>25</v>
          </cell>
          <cell r="H518" t="str">
            <v>491</v>
          </cell>
          <cell r="I518" t="str">
            <v>NOCAIMA</v>
          </cell>
        </row>
        <row r="519">
          <cell r="F519" t="str">
            <v>25506</v>
          </cell>
          <cell r="G519" t="str">
            <v>25</v>
          </cell>
          <cell r="H519" t="str">
            <v>506</v>
          </cell>
          <cell r="I519" t="str">
            <v>VENECIA</v>
          </cell>
        </row>
        <row r="520">
          <cell r="F520" t="str">
            <v>25513</v>
          </cell>
          <cell r="G520" t="str">
            <v>25</v>
          </cell>
          <cell r="H520" t="str">
            <v>513</v>
          </cell>
          <cell r="I520" t="str">
            <v>PACHO</v>
          </cell>
        </row>
        <row r="521">
          <cell r="F521" t="str">
            <v>25518</v>
          </cell>
          <cell r="G521" t="str">
            <v>25</v>
          </cell>
          <cell r="H521" t="str">
            <v>518</v>
          </cell>
          <cell r="I521" t="str">
            <v>PAIME</v>
          </cell>
        </row>
        <row r="522">
          <cell r="F522" t="str">
            <v>25524</v>
          </cell>
          <cell r="G522" t="str">
            <v>25</v>
          </cell>
          <cell r="H522" t="str">
            <v>524</v>
          </cell>
          <cell r="I522" t="str">
            <v>PANDI</v>
          </cell>
        </row>
        <row r="523">
          <cell r="F523" t="str">
            <v>25530</v>
          </cell>
          <cell r="G523" t="str">
            <v>25</v>
          </cell>
          <cell r="H523" t="str">
            <v>530</v>
          </cell>
          <cell r="I523" t="str">
            <v>PARATEBUENO</v>
          </cell>
        </row>
        <row r="524">
          <cell r="F524" t="str">
            <v>25535</v>
          </cell>
          <cell r="G524" t="str">
            <v>25</v>
          </cell>
          <cell r="H524" t="str">
            <v>535</v>
          </cell>
          <cell r="I524" t="str">
            <v>PASCA</v>
          </cell>
        </row>
        <row r="525">
          <cell r="F525" t="str">
            <v>25572</v>
          </cell>
          <cell r="G525" t="str">
            <v>25</v>
          </cell>
          <cell r="H525" t="str">
            <v>572</v>
          </cell>
          <cell r="I525" t="str">
            <v>PUERTO SALGAR</v>
          </cell>
        </row>
        <row r="526">
          <cell r="F526" t="str">
            <v>25580</v>
          </cell>
          <cell r="G526" t="str">
            <v>25</v>
          </cell>
          <cell r="H526" t="str">
            <v>580</v>
          </cell>
          <cell r="I526" t="str">
            <v>PULI</v>
          </cell>
        </row>
        <row r="527">
          <cell r="F527" t="str">
            <v>25592</v>
          </cell>
          <cell r="G527" t="str">
            <v>25</v>
          </cell>
          <cell r="H527" t="str">
            <v>592</v>
          </cell>
          <cell r="I527" t="str">
            <v>QUEBRADANEGRA</v>
          </cell>
        </row>
        <row r="528">
          <cell r="F528" t="str">
            <v>25594</v>
          </cell>
          <cell r="G528" t="str">
            <v>25</v>
          </cell>
          <cell r="H528" t="str">
            <v>594</v>
          </cell>
          <cell r="I528" t="str">
            <v>QUETAME</v>
          </cell>
        </row>
        <row r="529">
          <cell r="F529" t="str">
            <v>25596</v>
          </cell>
          <cell r="G529" t="str">
            <v>25</v>
          </cell>
          <cell r="H529" t="str">
            <v>596</v>
          </cell>
          <cell r="I529" t="str">
            <v>QUIPILE</v>
          </cell>
        </row>
        <row r="530">
          <cell r="F530" t="str">
            <v>25599</v>
          </cell>
          <cell r="G530" t="str">
            <v>25</v>
          </cell>
          <cell r="H530" t="str">
            <v>599</v>
          </cell>
          <cell r="I530" t="str">
            <v>APULO</v>
          </cell>
        </row>
        <row r="531">
          <cell r="F531" t="str">
            <v>25612</v>
          </cell>
          <cell r="G531" t="str">
            <v>25</v>
          </cell>
          <cell r="H531" t="str">
            <v>612</v>
          </cell>
          <cell r="I531" t="str">
            <v>RICAURTE</v>
          </cell>
        </row>
        <row r="532">
          <cell r="F532" t="str">
            <v>25645</v>
          </cell>
          <cell r="G532" t="str">
            <v>25</v>
          </cell>
          <cell r="H532" t="str">
            <v>645</v>
          </cell>
          <cell r="I532" t="str">
            <v>SAN ANTONIO DE TEQUENDAMA</v>
          </cell>
        </row>
        <row r="533">
          <cell r="F533" t="str">
            <v>25649</v>
          </cell>
          <cell r="G533" t="str">
            <v>25</v>
          </cell>
          <cell r="H533" t="str">
            <v>649</v>
          </cell>
          <cell r="I533" t="str">
            <v>SAN BERNARDO</v>
          </cell>
        </row>
        <row r="534">
          <cell r="F534" t="str">
            <v>25653</v>
          </cell>
          <cell r="G534" t="str">
            <v>25</v>
          </cell>
          <cell r="H534" t="str">
            <v>653</v>
          </cell>
          <cell r="I534" t="str">
            <v>SAN CAYETANO</v>
          </cell>
        </row>
        <row r="535">
          <cell r="F535" t="str">
            <v>25658</v>
          </cell>
          <cell r="G535" t="str">
            <v>25</v>
          </cell>
          <cell r="H535" t="str">
            <v>658</v>
          </cell>
          <cell r="I535" t="str">
            <v>SAN FRANCISCO</v>
          </cell>
        </row>
        <row r="536">
          <cell r="F536" t="str">
            <v>25662</v>
          </cell>
          <cell r="G536" t="str">
            <v>25</v>
          </cell>
          <cell r="H536" t="str">
            <v>662</v>
          </cell>
          <cell r="I536" t="str">
            <v>SAN JUAN DE RIOSECO</v>
          </cell>
        </row>
        <row r="537">
          <cell r="F537" t="str">
            <v>25718</v>
          </cell>
          <cell r="G537" t="str">
            <v>25</v>
          </cell>
          <cell r="H537" t="str">
            <v>718</v>
          </cell>
          <cell r="I537" t="str">
            <v>SASAIMA</v>
          </cell>
        </row>
        <row r="538">
          <cell r="F538" t="str">
            <v>25736</v>
          </cell>
          <cell r="G538" t="str">
            <v>25</v>
          </cell>
          <cell r="H538" t="str">
            <v>736</v>
          </cell>
          <cell r="I538" t="str">
            <v>SESQUILE</v>
          </cell>
        </row>
        <row r="539">
          <cell r="F539" t="str">
            <v>25740</v>
          </cell>
          <cell r="G539" t="str">
            <v>25</v>
          </cell>
          <cell r="H539" t="str">
            <v>740</v>
          </cell>
          <cell r="I539" t="str">
            <v>SIBATE</v>
          </cell>
        </row>
        <row r="540">
          <cell r="F540" t="str">
            <v>25743</v>
          </cell>
          <cell r="G540" t="str">
            <v>25</v>
          </cell>
          <cell r="H540" t="str">
            <v>743</v>
          </cell>
          <cell r="I540" t="str">
            <v>SILVANIA</v>
          </cell>
        </row>
        <row r="541">
          <cell r="F541" t="str">
            <v>25745</v>
          </cell>
          <cell r="G541" t="str">
            <v>25</v>
          </cell>
          <cell r="H541" t="str">
            <v>745</v>
          </cell>
          <cell r="I541" t="str">
            <v>SIMIJACA</v>
          </cell>
        </row>
        <row r="542">
          <cell r="F542" t="str">
            <v>25754</v>
          </cell>
          <cell r="G542" t="str">
            <v>25</v>
          </cell>
          <cell r="H542" t="str">
            <v>754</v>
          </cell>
          <cell r="I542" t="str">
            <v>SOACHA</v>
          </cell>
        </row>
        <row r="543">
          <cell r="F543" t="str">
            <v>25758</v>
          </cell>
          <cell r="G543" t="str">
            <v>25</v>
          </cell>
          <cell r="H543" t="str">
            <v>758</v>
          </cell>
          <cell r="I543" t="str">
            <v>SOPO</v>
          </cell>
        </row>
        <row r="544">
          <cell r="F544" t="str">
            <v>25769</v>
          </cell>
          <cell r="G544" t="str">
            <v>25</v>
          </cell>
          <cell r="H544" t="str">
            <v>769</v>
          </cell>
          <cell r="I544" t="str">
            <v>SUBACHOQUE</v>
          </cell>
        </row>
        <row r="545">
          <cell r="F545" t="str">
            <v>25772</v>
          </cell>
          <cell r="G545" t="str">
            <v>25</v>
          </cell>
          <cell r="H545" t="str">
            <v>772</v>
          </cell>
          <cell r="I545" t="str">
            <v>SUESCA</v>
          </cell>
        </row>
        <row r="546">
          <cell r="F546" t="str">
            <v>25777</v>
          </cell>
          <cell r="G546" t="str">
            <v>25</v>
          </cell>
          <cell r="H546" t="str">
            <v>777</v>
          </cell>
          <cell r="I546" t="str">
            <v>SUPATA</v>
          </cell>
        </row>
        <row r="547">
          <cell r="F547" t="str">
            <v>25779</v>
          </cell>
          <cell r="G547" t="str">
            <v>25</v>
          </cell>
          <cell r="H547" t="str">
            <v>779</v>
          </cell>
          <cell r="I547" t="str">
            <v>SUSA</v>
          </cell>
        </row>
        <row r="548">
          <cell r="F548" t="str">
            <v>25781</v>
          </cell>
          <cell r="G548" t="str">
            <v>25</v>
          </cell>
          <cell r="H548" t="str">
            <v>781</v>
          </cell>
          <cell r="I548" t="str">
            <v>SUTATAUSA</v>
          </cell>
        </row>
        <row r="549">
          <cell r="F549" t="str">
            <v>25785</v>
          </cell>
          <cell r="G549" t="str">
            <v>25</v>
          </cell>
          <cell r="H549" t="str">
            <v>785</v>
          </cell>
          <cell r="I549" t="str">
            <v>TABIO</v>
          </cell>
        </row>
        <row r="550">
          <cell r="F550" t="str">
            <v>25793</v>
          </cell>
          <cell r="G550" t="str">
            <v>25</v>
          </cell>
          <cell r="H550" t="str">
            <v>793</v>
          </cell>
          <cell r="I550" t="str">
            <v>TAUSA</v>
          </cell>
        </row>
        <row r="551">
          <cell r="F551" t="str">
            <v>25797</v>
          </cell>
          <cell r="G551" t="str">
            <v>25</v>
          </cell>
          <cell r="H551" t="str">
            <v>797</v>
          </cell>
          <cell r="I551" t="str">
            <v>TENA</v>
          </cell>
        </row>
        <row r="552">
          <cell r="F552" t="str">
            <v>25799</v>
          </cell>
          <cell r="G552" t="str">
            <v>25</v>
          </cell>
          <cell r="H552" t="str">
            <v>799</v>
          </cell>
          <cell r="I552" t="str">
            <v>TENJO</v>
          </cell>
        </row>
        <row r="553">
          <cell r="F553" t="str">
            <v>25805</v>
          </cell>
          <cell r="G553" t="str">
            <v>25</v>
          </cell>
          <cell r="H553" t="str">
            <v>805</v>
          </cell>
          <cell r="I553" t="str">
            <v>TIBACUY</v>
          </cell>
        </row>
        <row r="554">
          <cell r="F554" t="str">
            <v>25807</v>
          </cell>
          <cell r="G554" t="str">
            <v>25</v>
          </cell>
          <cell r="H554" t="str">
            <v>807</v>
          </cell>
          <cell r="I554" t="str">
            <v>TIBIRITA</v>
          </cell>
        </row>
        <row r="555">
          <cell r="F555" t="str">
            <v>25815</v>
          </cell>
          <cell r="G555" t="str">
            <v>25</v>
          </cell>
          <cell r="H555" t="str">
            <v>815</v>
          </cell>
          <cell r="I555" t="str">
            <v>TOCAIMA</v>
          </cell>
        </row>
        <row r="556">
          <cell r="F556" t="str">
            <v>25817</v>
          </cell>
          <cell r="G556" t="str">
            <v>25</v>
          </cell>
          <cell r="H556" t="str">
            <v>817</v>
          </cell>
          <cell r="I556" t="str">
            <v>TOCANCIPA</v>
          </cell>
        </row>
        <row r="557">
          <cell r="F557" t="str">
            <v>25823</v>
          </cell>
          <cell r="G557" t="str">
            <v>25</v>
          </cell>
          <cell r="H557" t="str">
            <v>823</v>
          </cell>
          <cell r="I557" t="str">
            <v>TOPAIPI</v>
          </cell>
        </row>
        <row r="558">
          <cell r="F558" t="str">
            <v>25839</v>
          </cell>
          <cell r="G558" t="str">
            <v>25</v>
          </cell>
          <cell r="H558" t="str">
            <v>839</v>
          </cell>
          <cell r="I558" t="str">
            <v>UBALA</v>
          </cell>
        </row>
        <row r="559">
          <cell r="F559" t="str">
            <v>25841</v>
          </cell>
          <cell r="G559" t="str">
            <v>25</v>
          </cell>
          <cell r="H559" t="str">
            <v>841</v>
          </cell>
          <cell r="I559" t="str">
            <v>UBAQUE</v>
          </cell>
        </row>
        <row r="560">
          <cell r="F560" t="str">
            <v>25843</v>
          </cell>
          <cell r="G560" t="str">
            <v>25</v>
          </cell>
          <cell r="H560" t="str">
            <v>843</v>
          </cell>
          <cell r="I560" t="str">
            <v>UBATE</v>
          </cell>
        </row>
        <row r="561">
          <cell r="F561" t="str">
            <v>25845</v>
          </cell>
          <cell r="G561" t="str">
            <v>25</v>
          </cell>
          <cell r="H561" t="str">
            <v>845</v>
          </cell>
          <cell r="I561" t="str">
            <v>UNE</v>
          </cell>
        </row>
        <row r="562">
          <cell r="F562" t="str">
            <v>25851</v>
          </cell>
          <cell r="G562" t="str">
            <v>25</v>
          </cell>
          <cell r="H562" t="str">
            <v>851</v>
          </cell>
          <cell r="I562" t="str">
            <v>UTICA</v>
          </cell>
        </row>
        <row r="563">
          <cell r="F563" t="str">
            <v>25862</v>
          </cell>
          <cell r="G563" t="str">
            <v>25</v>
          </cell>
          <cell r="H563" t="str">
            <v>862</v>
          </cell>
          <cell r="I563" t="str">
            <v>VERGARA</v>
          </cell>
        </row>
        <row r="564">
          <cell r="F564" t="str">
            <v>25867</v>
          </cell>
          <cell r="G564" t="str">
            <v>25</v>
          </cell>
          <cell r="H564" t="str">
            <v>867</v>
          </cell>
          <cell r="I564" t="str">
            <v>VIANI</v>
          </cell>
        </row>
        <row r="565">
          <cell r="F565" t="str">
            <v>25871</v>
          </cell>
          <cell r="G565" t="str">
            <v>25</v>
          </cell>
          <cell r="H565" t="str">
            <v>871</v>
          </cell>
          <cell r="I565" t="str">
            <v>VILLAGOMEZ</v>
          </cell>
        </row>
        <row r="566">
          <cell r="F566" t="str">
            <v>25873</v>
          </cell>
          <cell r="G566" t="str">
            <v>25</v>
          </cell>
          <cell r="H566" t="str">
            <v>873</v>
          </cell>
          <cell r="I566" t="str">
            <v>VILLAPINZON</v>
          </cell>
        </row>
        <row r="567">
          <cell r="F567" t="str">
            <v>25875</v>
          </cell>
          <cell r="G567" t="str">
            <v>25</v>
          </cell>
          <cell r="H567" t="str">
            <v>875</v>
          </cell>
          <cell r="I567" t="str">
            <v>VILLETA</v>
          </cell>
        </row>
        <row r="568">
          <cell r="F568" t="str">
            <v>25878</v>
          </cell>
          <cell r="G568" t="str">
            <v>25</v>
          </cell>
          <cell r="H568" t="str">
            <v>878</v>
          </cell>
          <cell r="I568" t="str">
            <v>VIOTA</v>
          </cell>
        </row>
        <row r="569">
          <cell r="F569" t="str">
            <v>25885</v>
          </cell>
          <cell r="G569" t="str">
            <v>25</v>
          </cell>
          <cell r="H569" t="str">
            <v>885</v>
          </cell>
          <cell r="I569" t="str">
            <v>YACOPI</v>
          </cell>
        </row>
        <row r="570">
          <cell r="F570" t="str">
            <v>25898</v>
          </cell>
          <cell r="G570" t="str">
            <v>25</v>
          </cell>
          <cell r="H570" t="str">
            <v>898</v>
          </cell>
          <cell r="I570" t="str">
            <v>ZIPACON</v>
          </cell>
        </row>
        <row r="571">
          <cell r="F571" t="str">
            <v>25899</v>
          </cell>
          <cell r="G571" t="str">
            <v>25</v>
          </cell>
          <cell r="H571" t="str">
            <v>899</v>
          </cell>
          <cell r="I571" t="str">
            <v>ZIPAQUIRA</v>
          </cell>
        </row>
        <row r="572">
          <cell r="F572" t="str">
            <v>27001</v>
          </cell>
          <cell r="G572" t="str">
            <v>27</v>
          </cell>
          <cell r="H572" t="str">
            <v>001</v>
          </cell>
          <cell r="I572" t="str">
            <v>QUIBDO</v>
          </cell>
        </row>
        <row r="573">
          <cell r="F573" t="str">
            <v>27006</v>
          </cell>
          <cell r="G573" t="str">
            <v>27</v>
          </cell>
          <cell r="H573" t="str">
            <v>006</v>
          </cell>
          <cell r="I573" t="str">
            <v>ACANDI</v>
          </cell>
        </row>
        <row r="574">
          <cell r="F574" t="str">
            <v>27025</v>
          </cell>
          <cell r="G574" t="str">
            <v>27</v>
          </cell>
          <cell r="H574" t="str">
            <v>025</v>
          </cell>
          <cell r="I574" t="str">
            <v>ALTO BAUDO</v>
          </cell>
        </row>
        <row r="575">
          <cell r="F575" t="str">
            <v>27050</v>
          </cell>
          <cell r="G575" t="str">
            <v>27</v>
          </cell>
          <cell r="H575" t="str">
            <v>050</v>
          </cell>
          <cell r="I575" t="str">
            <v>ATRATO</v>
          </cell>
        </row>
        <row r="576">
          <cell r="F576" t="str">
            <v>27073</v>
          </cell>
          <cell r="G576" t="str">
            <v>27</v>
          </cell>
          <cell r="H576" t="str">
            <v>073</v>
          </cell>
          <cell r="I576" t="str">
            <v>BAGADO</v>
          </cell>
        </row>
        <row r="577">
          <cell r="F577" t="str">
            <v>27075</v>
          </cell>
          <cell r="G577" t="str">
            <v>27</v>
          </cell>
          <cell r="H577" t="str">
            <v>075</v>
          </cell>
          <cell r="I577" t="str">
            <v>BAHIA SOLANO</v>
          </cell>
        </row>
        <row r="578">
          <cell r="F578" t="str">
            <v>27077</v>
          </cell>
          <cell r="G578" t="str">
            <v>27</v>
          </cell>
          <cell r="H578" t="str">
            <v>077</v>
          </cell>
          <cell r="I578" t="str">
            <v>BAJO BAUDO</v>
          </cell>
        </row>
        <row r="579">
          <cell r="F579" t="str">
            <v>27086</v>
          </cell>
          <cell r="G579" t="str">
            <v>27</v>
          </cell>
          <cell r="H579" t="str">
            <v>086</v>
          </cell>
          <cell r="I579" t="str">
            <v>BLEN DE BAJIRA</v>
          </cell>
        </row>
        <row r="580">
          <cell r="F580" t="str">
            <v>27099</v>
          </cell>
          <cell r="G580" t="str">
            <v>27</v>
          </cell>
          <cell r="H580" t="str">
            <v>099</v>
          </cell>
          <cell r="I580" t="str">
            <v>BOJAYA</v>
          </cell>
        </row>
        <row r="581">
          <cell r="F581" t="str">
            <v>27135</v>
          </cell>
          <cell r="G581" t="str">
            <v>27</v>
          </cell>
          <cell r="H581" t="str">
            <v>135</v>
          </cell>
          <cell r="I581" t="str">
            <v>CANTON DE SAN PABLO</v>
          </cell>
        </row>
        <row r="582">
          <cell r="F582" t="str">
            <v>27150</v>
          </cell>
          <cell r="G582" t="str">
            <v>27</v>
          </cell>
          <cell r="H582" t="str">
            <v>150</v>
          </cell>
          <cell r="I582" t="str">
            <v>CARMEN DEL DARIEN</v>
          </cell>
        </row>
        <row r="583">
          <cell r="F583" t="str">
            <v>27160</v>
          </cell>
          <cell r="G583" t="str">
            <v>27</v>
          </cell>
          <cell r="H583" t="str">
            <v>160</v>
          </cell>
          <cell r="I583" t="str">
            <v>CERTEGUI</v>
          </cell>
        </row>
        <row r="584">
          <cell r="F584" t="str">
            <v>27205</v>
          </cell>
          <cell r="G584" t="str">
            <v>27</v>
          </cell>
          <cell r="H584" t="str">
            <v>205</v>
          </cell>
          <cell r="I584" t="str">
            <v>CONDOTO</v>
          </cell>
        </row>
        <row r="585">
          <cell r="F585" t="str">
            <v>27245</v>
          </cell>
          <cell r="G585" t="str">
            <v>27</v>
          </cell>
          <cell r="H585" t="str">
            <v>245</v>
          </cell>
          <cell r="I585" t="str">
            <v>EL CARMEN DE ATRATO</v>
          </cell>
        </row>
        <row r="586">
          <cell r="F586" t="str">
            <v>27250</v>
          </cell>
          <cell r="G586" t="str">
            <v>27</v>
          </cell>
          <cell r="H586" t="str">
            <v>250</v>
          </cell>
          <cell r="I586" t="str">
            <v>EL LITORAL DEL SAN JUAN</v>
          </cell>
        </row>
        <row r="587">
          <cell r="F587" t="str">
            <v>27361</v>
          </cell>
          <cell r="G587" t="str">
            <v>27</v>
          </cell>
          <cell r="H587" t="str">
            <v>361</v>
          </cell>
          <cell r="I587" t="str">
            <v>ITSMINA</v>
          </cell>
        </row>
        <row r="588">
          <cell r="F588" t="str">
            <v>27372</v>
          </cell>
          <cell r="G588" t="str">
            <v>27</v>
          </cell>
          <cell r="H588" t="str">
            <v>372</v>
          </cell>
          <cell r="I588" t="str">
            <v>JURADO</v>
          </cell>
        </row>
        <row r="589">
          <cell r="F589" t="str">
            <v>27413</v>
          </cell>
          <cell r="G589" t="str">
            <v>27</v>
          </cell>
          <cell r="H589" t="str">
            <v>413</v>
          </cell>
          <cell r="I589" t="str">
            <v>LLORO</v>
          </cell>
        </row>
        <row r="590">
          <cell r="F590" t="str">
            <v>27425</v>
          </cell>
          <cell r="G590" t="str">
            <v>27</v>
          </cell>
          <cell r="H590" t="str">
            <v>425</v>
          </cell>
          <cell r="I590" t="str">
            <v>MEDIO ATRATO</v>
          </cell>
        </row>
        <row r="591">
          <cell r="F591" t="str">
            <v>27430</v>
          </cell>
          <cell r="G591" t="str">
            <v>27</v>
          </cell>
          <cell r="H591" t="str">
            <v>430</v>
          </cell>
          <cell r="I591" t="str">
            <v>MEDIO BAUDO</v>
          </cell>
        </row>
        <row r="592">
          <cell r="F592" t="str">
            <v>27450</v>
          </cell>
          <cell r="G592" t="str">
            <v>27</v>
          </cell>
          <cell r="H592" t="str">
            <v>450</v>
          </cell>
          <cell r="I592" t="str">
            <v>MEDIO SAN JUAN</v>
          </cell>
        </row>
        <row r="593">
          <cell r="F593" t="str">
            <v>27491</v>
          </cell>
          <cell r="G593" t="str">
            <v>27</v>
          </cell>
          <cell r="H593" t="str">
            <v>491</v>
          </cell>
          <cell r="I593" t="str">
            <v>NOVITA</v>
          </cell>
        </row>
        <row r="594">
          <cell r="F594" t="str">
            <v>27495</v>
          </cell>
          <cell r="G594" t="str">
            <v>27</v>
          </cell>
          <cell r="H594" t="str">
            <v>495</v>
          </cell>
          <cell r="I594" t="str">
            <v>NUQUI</v>
          </cell>
        </row>
        <row r="595">
          <cell r="F595" t="str">
            <v>27580</v>
          </cell>
          <cell r="G595" t="str">
            <v>27</v>
          </cell>
          <cell r="H595" t="str">
            <v>580</v>
          </cell>
          <cell r="I595" t="str">
            <v>RIO IRO</v>
          </cell>
        </row>
        <row r="596">
          <cell r="F596" t="str">
            <v>27600</v>
          </cell>
          <cell r="G596" t="str">
            <v>27</v>
          </cell>
          <cell r="H596" t="str">
            <v>600</v>
          </cell>
          <cell r="I596" t="str">
            <v>RIO QUITO</v>
          </cell>
        </row>
        <row r="597">
          <cell r="F597" t="str">
            <v>27615</v>
          </cell>
          <cell r="G597" t="str">
            <v>27</v>
          </cell>
          <cell r="H597" t="str">
            <v>615</v>
          </cell>
          <cell r="I597" t="str">
            <v>RIOSUCIO</v>
          </cell>
        </row>
        <row r="598">
          <cell r="F598" t="str">
            <v>27660</v>
          </cell>
          <cell r="G598" t="str">
            <v>27</v>
          </cell>
          <cell r="H598" t="str">
            <v>660</v>
          </cell>
          <cell r="I598" t="str">
            <v>SAN JOSE DEL PALMAR</v>
          </cell>
        </row>
        <row r="599">
          <cell r="F599" t="str">
            <v>27745</v>
          </cell>
          <cell r="G599" t="str">
            <v>27</v>
          </cell>
          <cell r="H599" t="str">
            <v>745</v>
          </cell>
          <cell r="I599" t="str">
            <v>SIPI</v>
          </cell>
        </row>
        <row r="600">
          <cell r="F600" t="str">
            <v>27787</v>
          </cell>
          <cell r="G600" t="str">
            <v>27</v>
          </cell>
          <cell r="H600" t="str">
            <v>787</v>
          </cell>
          <cell r="I600" t="str">
            <v>TADO</v>
          </cell>
        </row>
        <row r="601">
          <cell r="F601" t="str">
            <v>27800</v>
          </cell>
          <cell r="G601" t="str">
            <v>27</v>
          </cell>
          <cell r="H601" t="str">
            <v>800</v>
          </cell>
          <cell r="I601" t="str">
            <v>UNGUIA</v>
          </cell>
        </row>
        <row r="602">
          <cell r="F602" t="str">
            <v>27810</v>
          </cell>
          <cell r="G602" t="str">
            <v>27</v>
          </cell>
          <cell r="H602" t="str">
            <v>810</v>
          </cell>
          <cell r="I602" t="str">
            <v>UNION PANAMERICANA</v>
          </cell>
        </row>
        <row r="603">
          <cell r="F603" t="str">
            <v>41001</v>
          </cell>
          <cell r="G603" t="str">
            <v>41</v>
          </cell>
          <cell r="H603" t="str">
            <v>001</v>
          </cell>
          <cell r="I603" t="str">
            <v>NEIVA</v>
          </cell>
        </row>
        <row r="604">
          <cell r="F604" t="str">
            <v>41006</v>
          </cell>
          <cell r="G604" t="str">
            <v>41</v>
          </cell>
          <cell r="H604" t="str">
            <v>006</v>
          </cell>
          <cell r="I604" t="str">
            <v>ACEVEDO</v>
          </cell>
        </row>
        <row r="605">
          <cell r="F605" t="str">
            <v>41013</v>
          </cell>
          <cell r="G605" t="str">
            <v>41</v>
          </cell>
          <cell r="H605" t="str">
            <v>013</v>
          </cell>
          <cell r="I605" t="str">
            <v>AGRADO</v>
          </cell>
        </row>
        <row r="606">
          <cell r="F606" t="str">
            <v>41016</v>
          </cell>
          <cell r="G606" t="str">
            <v>41</v>
          </cell>
          <cell r="H606" t="str">
            <v>016</v>
          </cell>
          <cell r="I606" t="str">
            <v>AIPE</v>
          </cell>
        </row>
        <row r="607">
          <cell r="F607" t="str">
            <v>41020</v>
          </cell>
          <cell r="G607" t="str">
            <v>41</v>
          </cell>
          <cell r="H607" t="str">
            <v>020</v>
          </cell>
          <cell r="I607" t="str">
            <v>ALGECIRAS</v>
          </cell>
        </row>
        <row r="608">
          <cell r="F608" t="str">
            <v>41026</v>
          </cell>
          <cell r="G608" t="str">
            <v>41</v>
          </cell>
          <cell r="H608" t="str">
            <v>026</v>
          </cell>
          <cell r="I608" t="str">
            <v>ALTAMIRA</v>
          </cell>
        </row>
        <row r="609">
          <cell r="F609" t="str">
            <v>41078</v>
          </cell>
          <cell r="G609" t="str">
            <v>41</v>
          </cell>
          <cell r="H609" t="str">
            <v>078</v>
          </cell>
          <cell r="I609" t="str">
            <v>BARAYA</v>
          </cell>
        </row>
        <row r="610">
          <cell r="F610" t="str">
            <v>41132</v>
          </cell>
          <cell r="G610" t="str">
            <v>41</v>
          </cell>
          <cell r="H610" t="str">
            <v>132</v>
          </cell>
          <cell r="I610" t="str">
            <v>CAMPOALEGRE</v>
          </cell>
        </row>
        <row r="611">
          <cell r="F611" t="str">
            <v>41206</v>
          </cell>
          <cell r="G611" t="str">
            <v>41</v>
          </cell>
          <cell r="H611" t="str">
            <v>206</v>
          </cell>
          <cell r="I611" t="str">
            <v>COLOMBIA</v>
          </cell>
        </row>
        <row r="612">
          <cell r="F612" t="str">
            <v>41244</v>
          </cell>
          <cell r="G612" t="str">
            <v>41</v>
          </cell>
          <cell r="H612" t="str">
            <v>244</v>
          </cell>
          <cell r="I612" t="str">
            <v>ELIAS</v>
          </cell>
        </row>
        <row r="613">
          <cell r="F613" t="str">
            <v>41298</v>
          </cell>
          <cell r="G613" t="str">
            <v>41</v>
          </cell>
          <cell r="H613" t="str">
            <v>298</v>
          </cell>
          <cell r="I613" t="str">
            <v>GARZON</v>
          </cell>
        </row>
        <row r="614">
          <cell r="F614" t="str">
            <v>41306</v>
          </cell>
          <cell r="G614" t="str">
            <v>41</v>
          </cell>
          <cell r="H614" t="str">
            <v>306</v>
          </cell>
          <cell r="I614" t="str">
            <v>GIGANTE</v>
          </cell>
        </row>
        <row r="615">
          <cell r="F615" t="str">
            <v>41319</v>
          </cell>
          <cell r="G615" t="str">
            <v>41</v>
          </cell>
          <cell r="H615" t="str">
            <v>319</v>
          </cell>
          <cell r="I615" t="str">
            <v>GUADALUPE</v>
          </cell>
        </row>
        <row r="616">
          <cell r="F616" t="str">
            <v>41349</v>
          </cell>
          <cell r="G616" t="str">
            <v>41</v>
          </cell>
          <cell r="H616" t="str">
            <v>349</v>
          </cell>
          <cell r="I616" t="str">
            <v>HOBO</v>
          </cell>
        </row>
        <row r="617">
          <cell r="F617" t="str">
            <v>41357</v>
          </cell>
          <cell r="G617" t="str">
            <v>41</v>
          </cell>
          <cell r="H617" t="str">
            <v>357</v>
          </cell>
          <cell r="I617" t="str">
            <v>IQUIRA</v>
          </cell>
        </row>
        <row r="618">
          <cell r="F618" t="str">
            <v>41359</v>
          </cell>
          <cell r="G618" t="str">
            <v>41</v>
          </cell>
          <cell r="H618" t="str">
            <v>359</v>
          </cell>
          <cell r="I618" t="str">
            <v>ISNOS</v>
          </cell>
        </row>
        <row r="619">
          <cell r="F619" t="str">
            <v>41378</v>
          </cell>
          <cell r="G619" t="str">
            <v>41</v>
          </cell>
          <cell r="H619" t="str">
            <v>378</v>
          </cell>
          <cell r="I619" t="str">
            <v>LA ARGENTINA</v>
          </cell>
        </row>
        <row r="620">
          <cell r="F620" t="str">
            <v>41396</v>
          </cell>
          <cell r="G620" t="str">
            <v>41</v>
          </cell>
          <cell r="H620" t="str">
            <v>396</v>
          </cell>
          <cell r="I620" t="str">
            <v>LA PLATA</v>
          </cell>
        </row>
        <row r="621">
          <cell r="F621" t="str">
            <v>41483</v>
          </cell>
          <cell r="G621" t="str">
            <v>41</v>
          </cell>
          <cell r="H621" t="str">
            <v>483</v>
          </cell>
          <cell r="I621" t="str">
            <v>NATAGA</v>
          </cell>
        </row>
        <row r="622">
          <cell r="F622" t="str">
            <v>41503</v>
          </cell>
          <cell r="G622" t="str">
            <v>41</v>
          </cell>
          <cell r="H622" t="str">
            <v>503</v>
          </cell>
          <cell r="I622" t="str">
            <v>OPORAPA</v>
          </cell>
        </row>
        <row r="623">
          <cell r="F623" t="str">
            <v>41518</v>
          </cell>
          <cell r="G623" t="str">
            <v>41</v>
          </cell>
          <cell r="H623" t="str">
            <v>518</v>
          </cell>
          <cell r="I623" t="str">
            <v>PAICOL</v>
          </cell>
        </row>
        <row r="624">
          <cell r="F624" t="str">
            <v>41524</v>
          </cell>
          <cell r="G624" t="str">
            <v>41</v>
          </cell>
          <cell r="H624" t="str">
            <v>524</v>
          </cell>
          <cell r="I624" t="str">
            <v>PALERMO</v>
          </cell>
        </row>
        <row r="625">
          <cell r="F625" t="str">
            <v>41530</v>
          </cell>
          <cell r="G625" t="str">
            <v>41</v>
          </cell>
          <cell r="H625" t="str">
            <v>530</v>
          </cell>
          <cell r="I625" t="str">
            <v>PALESTINA</v>
          </cell>
        </row>
        <row r="626">
          <cell r="F626" t="str">
            <v>41548</v>
          </cell>
          <cell r="G626" t="str">
            <v>41</v>
          </cell>
          <cell r="H626" t="str">
            <v>548</v>
          </cell>
          <cell r="I626" t="str">
            <v>PITAL</v>
          </cell>
        </row>
        <row r="627">
          <cell r="F627" t="str">
            <v>41551</v>
          </cell>
          <cell r="G627" t="str">
            <v>41</v>
          </cell>
          <cell r="H627" t="str">
            <v>551</v>
          </cell>
          <cell r="I627" t="str">
            <v>PITALITO</v>
          </cell>
        </row>
        <row r="628">
          <cell r="F628" t="str">
            <v>41615</v>
          </cell>
          <cell r="G628" t="str">
            <v>41</v>
          </cell>
          <cell r="H628" t="str">
            <v>615</v>
          </cell>
          <cell r="I628" t="str">
            <v>RIVERA</v>
          </cell>
        </row>
        <row r="629">
          <cell r="F629" t="str">
            <v>41660</v>
          </cell>
          <cell r="G629" t="str">
            <v>41</v>
          </cell>
          <cell r="H629" t="str">
            <v>660</v>
          </cell>
          <cell r="I629" t="str">
            <v>SALADOBLANCO</v>
          </cell>
        </row>
        <row r="630">
          <cell r="F630" t="str">
            <v>41668</v>
          </cell>
          <cell r="G630" t="str">
            <v>41</v>
          </cell>
          <cell r="H630" t="str">
            <v>668</v>
          </cell>
          <cell r="I630" t="str">
            <v>SAN AGUSTIN</v>
          </cell>
        </row>
        <row r="631">
          <cell r="F631" t="str">
            <v>41676</v>
          </cell>
          <cell r="G631" t="str">
            <v>41</v>
          </cell>
          <cell r="H631" t="str">
            <v>676</v>
          </cell>
          <cell r="I631" t="str">
            <v>SANTA MARIA</v>
          </cell>
        </row>
        <row r="632">
          <cell r="F632" t="str">
            <v>41770</v>
          </cell>
          <cell r="G632" t="str">
            <v>41</v>
          </cell>
          <cell r="H632" t="str">
            <v>770</v>
          </cell>
          <cell r="I632" t="str">
            <v>SUAZA</v>
          </cell>
        </row>
        <row r="633">
          <cell r="F633" t="str">
            <v>41791</v>
          </cell>
          <cell r="G633" t="str">
            <v>41</v>
          </cell>
          <cell r="H633" t="str">
            <v>791</v>
          </cell>
          <cell r="I633" t="str">
            <v>TARQUI</v>
          </cell>
        </row>
        <row r="634">
          <cell r="F634" t="str">
            <v>41797</v>
          </cell>
          <cell r="G634" t="str">
            <v>41</v>
          </cell>
          <cell r="H634" t="str">
            <v>797</v>
          </cell>
          <cell r="I634" t="str">
            <v>TESALIA</v>
          </cell>
        </row>
        <row r="635">
          <cell r="F635" t="str">
            <v>41799</v>
          </cell>
          <cell r="G635" t="str">
            <v>41</v>
          </cell>
          <cell r="H635" t="str">
            <v>799</v>
          </cell>
          <cell r="I635" t="str">
            <v>TELLO</v>
          </cell>
        </row>
        <row r="636">
          <cell r="F636" t="str">
            <v>41801</v>
          </cell>
          <cell r="G636" t="str">
            <v>41</v>
          </cell>
          <cell r="H636" t="str">
            <v>801</v>
          </cell>
          <cell r="I636" t="str">
            <v>TERUEL</v>
          </cell>
        </row>
        <row r="637">
          <cell r="F637" t="str">
            <v>41807</v>
          </cell>
          <cell r="G637" t="str">
            <v>41</v>
          </cell>
          <cell r="H637" t="str">
            <v>807</v>
          </cell>
          <cell r="I637" t="str">
            <v>TIMANA</v>
          </cell>
        </row>
        <row r="638">
          <cell r="F638" t="str">
            <v>41872</v>
          </cell>
          <cell r="G638" t="str">
            <v>41</v>
          </cell>
          <cell r="H638" t="str">
            <v>872</v>
          </cell>
          <cell r="I638" t="str">
            <v>VILLAVIEJA</v>
          </cell>
        </row>
        <row r="639">
          <cell r="F639" t="str">
            <v>41885</v>
          </cell>
          <cell r="G639" t="str">
            <v>41</v>
          </cell>
          <cell r="H639" t="str">
            <v>885</v>
          </cell>
          <cell r="I639" t="str">
            <v>YAGUARA</v>
          </cell>
        </row>
        <row r="640">
          <cell r="F640" t="str">
            <v>44001</v>
          </cell>
          <cell r="G640" t="str">
            <v>44</v>
          </cell>
          <cell r="H640" t="str">
            <v>001</v>
          </cell>
          <cell r="I640" t="str">
            <v>RIOHACHA</v>
          </cell>
        </row>
        <row r="641">
          <cell r="F641" t="str">
            <v>44035</v>
          </cell>
          <cell r="G641" t="str">
            <v>44</v>
          </cell>
          <cell r="H641" t="str">
            <v>035</v>
          </cell>
          <cell r="I641" t="str">
            <v>ALBANIA</v>
          </cell>
        </row>
        <row r="642">
          <cell r="F642" t="str">
            <v>44078</v>
          </cell>
          <cell r="G642" t="str">
            <v>44</v>
          </cell>
          <cell r="H642" t="str">
            <v>078</v>
          </cell>
          <cell r="I642" t="str">
            <v>BARRANCAS</v>
          </cell>
        </row>
        <row r="643">
          <cell r="F643" t="str">
            <v>44090</v>
          </cell>
          <cell r="G643" t="str">
            <v>44</v>
          </cell>
          <cell r="H643" t="str">
            <v>090</v>
          </cell>
          <cell r="I643" t="str">
            <v>DIBULLA</v>
          </cell>
        </row>
        <row r="644">
          <cell r="F644" t="str">
            <v>44098</v>
          </cell>
          <cell r="G644" t="str">
            <v>44</v>
          </cell>
          <cell r="H644" t="str">
            <v>098</v>
          </cell>
          <cell r="I644" t="str">
            <v>DISTRACCION</v>
          </cell>
        </row>
        <row r="645">
          <cell r="F645" t="str">
            <v>44110</v>
          </cell>
          <cell r="G645" t="str">
            <v>44</v>
          </cell>
          <cell r="H645" t="str">
            <v>110</v>
          </cell>
          <cell r="I645" t="str">
            <v>EL MOLINO</v>
          </cell>
        </row>
        <row r="646">
          <cell r="F646" t="str">
            <v>44279</v>
          </cell>
          <cell r="G646" t="str">
            <v>44</v>
          </cell>
          <cell r="H646" t="str">
            <v>279</v>
          </cell>
          <cell r="I646" t="str">
            <v>FONSECA</v>
          </cell>
        </row>
        <row r="647">
          <cell r="F647" t="str">
            <v>44378</v>
          </cell>
          <cell r="G647" t="str">
            <v>44</v>
          </cell>
          <cell r="H647" t="str">
            <v>378</v>
          </cell>
          <cell r="I647" t="str">
            <v>HATONUEVO</v>
          </cell>
        </row>
        <row r="648">
          <cell r="F648" t="str">
            <v>44420</v>
          </cell>
          <cell r="G648" t="str">
            <v>44</v>
          </cell>
          <cell r="H648" t="str">
            <v>420</v>
          </cell>
          <cell r="I648" t="str">
            <v>LA JAGUA DEL PILAR</v>
          </cell>
        </row>
        <row r="649">
          <cell r="F649" t="str">
            <v>44430</v>
          </cell>
          <cell r="G649" t="str">
            <v>44</v>
          </cell>
          <cell r="H649" t="str">
            <v>430</v>
          </cell>
          <cell r="I649" t="str">
            <v>MAICAO</v>
          </cell>
        </row>
        <row r="650">
          <cell r="F650" t="str">
            <v>44560</v>
          </cell>
          <cell r="G650" t="str">
            <v>44</v>
          </cell>
          <cell r="H650" t="str">
            <v>560</v>
          </cell>
          <cell r="I650" t="str">
            <v>MANAURE</v>
          </cell>
        </row>
        <row r="651">
          <cell r="F651" t="str">
            <v>44650</v>
          </cell>
          <cell r="G651" t="str">
            <v>44</v>
          </cell>
          <cell r="H651" t="str">
            <v>650</v>
          </cell>
          <cell r="I651" t="str">
            <v>SAN JUAN DEL CESAR</v>
          </cell>
        </row>
        <row r="652">
          <cell r="F652" t="str">
            <v>44847</v>
          </cell>
          <cell r="G652" t="str">
            <v>44</v>
          </cell>
          <cell r="H652" t="str">
            <v>847</v>
          </cell>
          <cell r="I652" t="str">
            <v>URIBIA</v>
          </cell>
        </row>
        <row r="653">
          <cell r="F653" t="str">
            <v>44855</v>
          </cell>
          <cell r="G653" t="str">
            <v>44</v>
          </cell>
          <cell r="H653" t="str">
            <v>855</v>
          </cell>
          <cell r="I653" t="str">
            <v>URUMITA</v>
          </cell>
        </row>
        <row r="654">
          <cell r="F654" t="str">
            <v>44874</v>
          </cell>
          <cell r="G654" t="str">
            <v>44</v>
          </cell>
          <cell r="H654" t="str">
            <v>874</v>
          </cell>
          <cell r="I654" t="str">
            <v>VILLANUEVA</v>
          </cell>
        </row>
        <row r="655">
          <cell r="F655" t="str">
            <v>47001</v>
          </cell>
          <cell r="G655" t="str">
            <v>47</v>
          </cell>
          <cell r="H655" t="str">
            <v>001</v>
          </cell>
          <cell r="I655" t="str">
            <v>SANTA MARTA</v>
          </cell>
        </row>
        <row r="656">
          <cell r="F656" t="str">
            <v>47030</v>
          </cell>
          <cell r="G656" t="str">
            <v>47</v>
          </cell>
          <cell r="H656" t="str">
            <v>030</v>
          </cell>
          <cell r="I656" t="str">
            <v>ALGARROBO</v>
          </cell>
        </row>
        <row r="657">
          <cell r="F657" t="str">
            <v>47053</v>
          </cell>
          <cell r="G657" t="str">
            <v>47</v>
          </cell>
          <cell r="H657" t="str">
            <v>053</v>
          </cell>
          <cell r="I657" t="str">
            <v>ARACATACA</v>
          </cell>
        </row>
        <row r="658">
          <cell r="F658" t="str">
            <v>47058</v>
          </cell>
          <cell r="G658" t="str">
            <v>47</v>
          </cell>
          <cell r="H658" t="str">
            <v>058</v>
          </cell>
          <cell r="I658" t="str">
            <v>ARIGUANI</v>
          </cell>
        </row>
        <row r="659">
          <cell r="F659" t="str">
            <v>47161</v>
          </cell>
          <cell r="G659" t="str">
            <v>47</v>
          </cell>
          <cell r="H659" t="str">
            <v>161</v>
          </cell>
          <cell r="I659" t="str">
            <v>CERRO SAN ANTONIO</v>
          </cell>
        </row>
        <row r="660">
          <cell r="F660" t="str">
            <v>47170</v>
          </cell>
          <cell r="G660" t="str">
            <v>47</v>
          </cell>
          <cell r="H660" t="str">
            <v>170</v>
          </cell>
          <cell r="I660" t="str">
            <v>CHIVOLO</v>
          </cell>
        </row>
        <row r="661">
          <cell r="F661" t="str">
            <v>47189</v>
          </cell>
          <cell r="G661" t="str">
            <v>47</v>
          </cell>
          <cell r="H661" t="str">
            <v>189</v>
          </cell>
          <cell r="I661" t="str">
            <v>CIENAGA</v>
          </cell>
        </row>
        <row r="662">
          <cell r="F662" t="str">
            <v>47205</v>
          </cell>
          <cell r="G662" t="str">
            <v>47</v>
          </cell>
          <cell r="H662" t="str">
            <v>205</v>
          </cell>
          <cell r="I662" t="str">
            <v>CONCORDIA</v>
          </cell>
        </row>
        <row r="663">
          <cell r="F663" t="str">
            <v>47245</v>
          </cell>
          <cell r="G663" t="str">
            <v>47</v>
          </cell>
          <cell r="H663" t="str">
            <v>245</v>
          </cell>
          <cell r="I663" t="str">
            <v>EL BANCO</v>
          </cell>
        </row>
        <row r="664">
          <cell r="F664" t="str">
            <v>47258</v>
          </cell>
          <cell r="G664" t="str">
            <v>47</v>
          </cell>
          <cell r="H664" t="str">
            <v>258</v>
          </cell>
          <cell r="I664" t="str">
            <v>EL PIÑON</v>
          </cell>
        </row>
        <row r="665">
          <cell r="F665" t="str">
            <v>47268</v>
          </cell>
          <cell r="G665" t="str">
            <v>47</v>
          </cell>
          <cell r="H665" t="str">
            <v>268</v>
          </cell>
          <cell r="I665" t="str">
            <v>EL RETEN</v>
          </cell>
        </row>
        <row r="666">
          <cell r="F666" t="str">
            <v>47288</v>
          </cell>
          <cell r="G666" t="str">
            <v>47</v>
          </cell>
          <cell r="H666" t="str">
            <v>288</v>
          </cell>
          <cell r="I666" t="str">
            <v>FUNDACION</v>
          </cell>
        </row>
        <row r="667">
          <cell r="F667" t="str">
            <v>47318</v>
          </cell>
          <cell r="G667" t="str">
            <v>47</v>
          </cell>
          <cell r="H667" t="str">
            <v>318</v>
          </cell>
          <cell r="I667" t="str">
            <v>GUAMAL</v>
          </cell>
        </row>
        <row r="668">
          <cell r="F668" t="str">
            <v>47460</v>
          </cell>
          <cell r="G668" t="str">
            <v>47</v>
          </cell>
          <cell r="H668" t="str">
            <v>460</v>
          </cell>
          <cell r="I668" t="str">
            <v>NUEVA GRANADA</v>
          </cell>
        </row>
        <row r="669">
          <cell r="F669" t="str">
            <v>47541</v>
          </cell>
          <cell r="G669" t="str">
            <v>47</v>
          </cell>
          <cell r="H669" t="str">
            <v>541</v>
          </cell>
          <cell r="I669" t="str">
            <v>PEDRAZA</v>
          </cell>
        </row>
        <row r="670">
          <cell r="F670" t="str">
            <v>47545</v>
          </cell>
          <cell r="G670" t="str">
            <v>47</v>
          </cell>
          <cell r="H670" t="str">
            <v>545</v>
          </cell>
          <cell r="I670" t="str">
            <v>PIJINO DEL CARMEN</v>
          </cell>
        </row>
        <row r="671">
          <cell r="F671" t="str">
            <v>47551</v>
          </cell>
          <cell r="G671" t="str">
            <v>47</v>
          </cell>
          <cell r="H671" t="str">
            <v>551</v>
          </cell>
          <cell r="I671" t="str">
            <v>PIVIJAY</v>
          </cell>
        </row>
        <row r="672">
          <cell r="F672" t="str">
            <v>47555</v>
          </cell>
          <cell r="G672" t="str">
            <v>47</v>
          </cell>
          <cell r="H672" t="str">
            <v>555</v>
          </cell>
          <cell r="I672" t="str">
            <v>PLATO</v>
          </cell>
        </row>
        <row r="673">
          <cell r="F673" t="str">
            <v>47570</v>
          </cell>
          <cell r="G673" t="str">
            <v>47</v>
          </cell>
          <cell r="H673" t="str">
            <v>570</v>
          </cell>
          <cell r="I673" t="str">
            <v>PUEBLOVIEJO</v>
          </cell>
        </row>
        <row r="674">
          <cell r="F674" t="str">
            <v>47605</v>
          </cell>
          <cell r="G674" t="str">
            <v>47</v>
          </cell>
          <cell r="H674" t="str">
            <v>605</v>
          </cell>
          <cell r="I674" t="str">
            <v>REMOLINO</v>
          </cell>
        </row>
        <row r="675">
          <cell r="F675" t="str">
            <v>47660</v>
          </cell>
          <cell r="G675" t="str">
            <v>47</v>
          </cell>
          <cell r="H675" t="str">
            <v>660</v>
          </cell>
          <cell r="I675" t="str">
            <v>SABANAS DE SAN ANGEL</v>
          </cell>
        </row>
        <row r="676">
          <cell r="F676" t="str">
            <v>47675</v>
          </cell>
          <cell r="G676" t="str">
            <v>47</v>
          </cell>
          <cell r="H676" t="str">
            <v>675</v>
          </cell>
          <cell r="I676" t="str">
            <v>SALAMINA</v>
          </cell>
        </row>
        <row r="677">
          <cell r="F677" t="str">
            <v>47692</v>
          </cell>
          <cell r="G677" t="str">
            <v>47</v>
          </cell>
          <cell r="H677" t="str">
            <v>692</v>
          </cell>
          <cell r="I677" t="str">
            <v>SAN SEBASTIAN DE BUENAVISTA</v>
          </cell>
        </row>
        <row r="678">
          <cell r="F678" t="str">
            <v>47703</v>
          </cell>
          <cell r="G678" t="str">
            <v>47</v>
          </cell>
          <cell r="H678" t="str">
            <v>703</v>
          </cell>
          <cell r="I678" t="str">
            <v>SAN ZENON</v>
          </cell>
        </row>
        <row r="679">
          <cell r="F679" t="str">
            <v>47707</v>
          </cell>
          <cell r="G679" t="str">
            <v>47</v>
          </cell>
          <cell r="H679" t="str">
            <v>707</v>
          </cell>
          <cell r="I679" t="str">
            <v>SANTA ANA</v>
          </cell>
        </row>
        <row r="680">
          <cell r="F680" t="str">
            <v>47720</v>
          </cell>
          <cell r="G680" t="str">
            <v>47</v>
          </cell>
          <cell r="H680" t="str">
            <v>720</v>
          </cell>
          <cell r="I680" t="str">
            <v>SANTA BARBARA DE PINTO</v>
          </cell>
        </row>
        <row r="681">
          <cell r="F681" t="str">
            <v>47745</v>
          </cell>
          <cell r="G681" t="str">
            <v>47</v>
          </cell>
          <cell r="H681" t="str">
            <v>745</v>
          </cell>
          <cell r="I681" t="str">
            <v>SITIONUEVO</v>
          </cell>
        </row>
        <row r="682">
          <cell r="F682" t="str">
            <v>47798</v>
          </cell>
          <cell r="G682" t="str">
            <v>47</v>
          </cell>
          <cell r="H682" t="str">
            <v>798</v>
          </cell>
          <cell r="I682" t="str">
            <v>TENERIFE</v>
          </cell>
        </row>
        <row r="683">
          <cell r="F683" t="str">
            <v>47960</v>
          </cell>
          <cell r="G683" t="str">
            <v>47</v>
          </cell>
          <cell r="H683" t="str">
            <v>960</v>
          </cell>
          <cell r="I683" t="str">
            <v>ZAPAYAN</v>
          </cell>
        </row>
        <row r="684">
          <cell r="F684" t="str">
            <v>47980</v>
          </cell>
          <cell r="G684" t="str">
            <v>47</v>
          </cell>
          <cell r="H684" t="str">
            <v>980</v>
          </cell>
          <cell r="I684" t="str">
            <v>ZONA BANANERA</v>
          </cell>
        </row>
        <row r="685">
          <cell r="F685" t="str">
            <v>50001</v>
          </cell>
          <cell r="G685" t="str">
            <v>50</v>
          </cell>
          <cell r="H685" t="str">
            <v>001</v>
          </cell>
          <cell r="I685" t="str">
            <v>VILLAVICENCIO</v>
          </cell>
        </row>
        <row r="686">
          <cell r="F686" t="str">
            <v>50006</v>
          </cell>
          <cell r="G686" t="str">
            <v>50</v>
          </cell>
          <cell r="H686" t="str">
            <v>006</v>
          </cell>
          <cell r="I686" t="str">
            <v>ACACIAS</v>
          </cell>
        </row>
        <row r="687">
          <cell r="F687" t="str">
            <v>50110</v>
          </cell>
          <cell r="G687" t="str">
            <v>50</v>
          </cell>
          <cell r="H687" t="str">
            <v>110</v>
          </cell>
          <cell r="I687" t="str">
            <v>BARRANCA DE UPIA</v>
          </cell>
        </row>
        <row r="688">
          <cell r="F688" t="str">
            <v>50124</v>
          </cell>
          <cell r="G688" t="str">
            <v>50</v>
          </cell>
          <cell r="H688" t="str">
            <v>124</v>
          </cell>
          <cell r="I688" t="str">
            <v>CABUYARO</v>
          </cell>
        </row>
        <row r="689">
          <cell r="F689" t="str">
            <v>50150</v>
          </cell>
          <cell r="G689" t="str">
            <v>50</v>
          </cell>
          <cell r="H689" t="str">
            <v>150</v>
          </cell>
          <cell r="I689" t="str">
            <v>CASTILLA LA NUEVA</v>
          </cell>
        </row>
        <row r="690">
          <cell r="F690" t="str">
            <v>50223</v>
          </cell>
          <cell r="G690" t="str">
            <v>50</v>
          </cell>
          <cell r="H690" t="str">
            <v>223</v>
          </cell>
          <cell r="I690" t="str">
            <v>SAN LUIS DE CUBARRAL</v>
          </cell>
        </row>
        <row r="691">
          <cell r="F691" t="str">
            <v>50226</v>
          </cell>
          <cell r="G691" t="str">
            <v>50</v>
          </cell>
          <cell r="H691" t="str">
            <v>226</v>
          </cell>
          <cell r="I691" t="str">
            <v>CUMARAL</v>
          </cell>
        </row>
        <row r="692">
          <cell r="F692" t="str">
            <v>50245</v>
          </cell>
          <cell r="G692" t="str">
            <v>50</v>
          </cell>
          <cell r="H692" t="str">
            <v>245</v>
          </cell>
          <cell r="I692" t="str">
            <v>EL CALVARIO</v>
          </cell>
        </row>
        <row r="693">
          <cell r="F693" t="str">
            <v>50251</v>
          </cell>
          <cell r="G693" t="str">
            <v>50</v>
          </cell>
          <cell r="H693" t="str">
            <v>251</v>
          </cell>
          <cell r="I693" t="str">
            <v>EL CASTILLO</v>
          </cell>
        </row>
        <row r="694">
          <cell r="F694" t="str">
            <v>50270</v>
          </cell>
          <cell r="G694" t="str">
            <v>50</v>
          </cell>
          <cell r="H694" t="str">
            <v>270</v>
          </cell>
          <cell r="I694" t="str">
            <v>EL DORADO</v>
          </cell>
        </row>
        <row r="695">
          <cell r="F695" t="str">
            <v>50287</v>
          </cell>
          <cell r="G695" t="str">
            <v>50</v>
          </cell>
          <cell r="H695" t="str">
            <v>287</v>
          </cell>
          <cell r="I695" t="str">
            <v>FUENTE DE ORO</v>
          </cell>
        </row>
        <row r="696">
          <cell r="F696" t="str">
            <v>50313</v>
          </cell>
          <cell r="G696" t="str">
            <v>50</v>
          </cell>
          <cell r="H696" t="str">
            <v>313</v>
          </cell>
          <cell r="I696" t="str">
            <v>GRANADA</v>
          </cell>
        </row>
        <row r="697">
          <cell r="F697" t="str">
            <v>50318</v>
          </cell>
          <cell r="G697" t="str">
            <v>50</v>
          </cell>
          <cell r="H697" t="str">
            <v>318</v>
          </cell>
          <cell r="I697" t="str">
            <v>GUAMAL</v>
          </cell>
        </row>
        <row r="698">
          <cell r="F698" t="str">
            <v>50325</v>
          </cell>
          <cell r="G698" t="str">
            <v>50</v>
          </cell>
          <cell r="H698" t="str">
            <v>325</v>
          </cell>
          <cell r="I698" t="str">
            <v>MAPIRIPAN</v>
          </cell>
        </row>
        <row r="699">
          <cell r="F699" t="str">
            <v>50330</v>
          </cell>
          <cell r="G699" t="str">
            <v>50</v>
          </cell>
          <cell r="H699" t="str">
            <v>330</v>
          </cell>
          <cell r="I699" t="str">
            <v>MESETAS</v>
          </cell>
        </row>
        <row r="700">
          <cell r="F700" t="str">
            <v>50350</v>
          </cell>
          <cell r="G700" t="str">
            <v>50</v>
          </cell>
          <cell r="H700" t="str">
            <v>350</v>
          </cell>
          <cell r="I700" t="str">
            <v>LA MACARENA</v>
          </cell>
        </row>
        <row r="701">
          <cell r="F701" t="str">
            <v>50370</v>
          </cell>
          <cell r="G701" t="str">
            <v>50</v>
          </cell>
          <cell r="H701" t="str">
            <v>370</v>
          </cell>
          <cell r="I701" t="str">
            <v>LA URIBE</v>
          </cell>
        </row>
        <row r="702">
          <cell r="F702" t="str">
            <v>50400</v>
          </cell>
          <cell r="G702" t="str">
            <v>50</v>
          </cell>
          <cell r="H702" t="str">
            <v>400</v>
          </cell>
          <cell r="I702" t="str">
            <v>LEJANIAS</v>
          </cell>
        </row>
        <row r="703">
          <cell r="F703" t="str">
            <v>50450</v>
          </cell>
          <cell r="G703" t="str">
            <v>50</v>
          </cell>
          <cell r="H703" t="str">
            <v>450</v>
          </cell>
          <cell r="I703" t="str">
            <v>PUERTO CONCORDIA</v>
          </cell>
        </row>
        <row r="704">
          <cell r="F704" t="str">
            <v>50568</v>
          </cell>
          <cell r="G704" t="str">
            <v>50</v>
          </cell>
          <cell r="H704" t="str">
            <v>568</v>
          </cell>
          <cell r="I704" t="str">
            <v>PUERTO GAITAN</v>
          </cell>
        </row>
        <row r="705">
          <cell r="F705" t="str">
            <v>50573</v>
          </cell>
          <cell r="G705" t="str">
            <v>50</v>
          </cell>
          <cell r="H705" t="str">
            <v>573</v>
          </cell>
          <cell r="I705" t="str">
            <v>PUERTO LOPEZ</v>
          </cell>
        </row>
        <row r="706">
          <cell r="F706" t="str">
            <v>50577</v>
          </cell>
          <cell r="G706" t="str">
            <v>50</v>
          </cell>
          <cell r="H706" t="str">
            <v>577</v>
          </cell>
          <cell r="I706" t="str">
            <v>PUERTO LLERAS</v>
          </cell>
        </row>
        <row r="707">
          <cell r="F707" t="str">
            <v>50590</v>
          </cell>
          <cell r="G707" t="str">
            <v>50</v>
          </cell>
          <cell r="H707" t="str">
            <v>590</v>
          </cell>
          <cell r="I707" t="str">
            <v>PUERTO RICO</v>
          </cell>
        </row>
        <row r="708">
          <cell r="F708" t="str">
            <v>50606</v>
          </cell>
          <cell r="G708" t="str">
            <v>50</v>
          </cell>
          <cell r="H708" t="str">
            <v>606</v>
          </cell>
          <cell r="I708" t="str">
            <v>RESTREPO</v>
          </cell>
        </row>
        <row r="709">
          <cell r="F709" t="str">
            <v>50680</v>
          </cell>
          <cell r="G709" t="str">
            <v>50</v>
          </cell>
          <cell r="H709" t="str">
            <v>680</v>
          </cell>
          <cell r="I709" t="str">
            <v>SAN CARLOS GUAROA</v>
          </cell>
        </row>
        <row r="710">
          <cell r="F710" t="str">
            <v>50683</v>
          </cell>
          <cell r="G710" t="str">
            <v>50</v>
          </cell>
          <cell r="H710" t="str">
            <v>683</v>
          </cell>
          <cell r="I710" t="str">
            <v>SAN JUAN DE ARAMA</v>
          </cell>
        </row>
        <row r="711">
          <cell r="F711" t="str">
            <v>50686</v>
          </cell>
          <cell r="G711" t="str">
            <v>50</v>
          </cell>
          <cell r="H711" t="str">
            <v>686</v>
          </cell>
          <cell r="I711" t="str">
            <v>SAN JUANITO</v>
          </cell>
        </row>
        <row r="712">
          <cell r="F712" t="str">
            <v>50689</v>
          </cell>
          <cell r="G712" t="str">
            <v>50</v>
          </cell>
          <cell r="H712" t="str">
            <v>689</v>
          </cell>
          <cell r="I712" t="str">
            <v>SAN MARTIN</v>
          </cell>
        </row>
        <row r="713">
          <cell r="F713" t="str">
            <v>50711</v>
          </cell>
          <cell r="G713" t="str">
            <v>50</v>
          </cell>
          <cell r="H713" t="str">
            <v>711</v>
          </cell>
          <cell r="I713" t="str">
            <v>VISTA HERMOSA</v>
          </cell>
        </row>
        <row r="714">
          <cell r="F714" t="str">
            <v>52001</v>
          </cell>
          <cell r="G714" t="str">
            <v>52</v>
          </cell>
          <cell r="H714" t="str">
            <v>001</v>
          </cell>
          <cell r="I714" t="str">
            <v>PASTO</v>
          </cell>
        </row>
        <row r="715">
          <cell r="F715" t="str">
            <v>52019</v>
          </cell>
          <cell r="G715" t="str">
            <v>52</v>
          </cell>
          <cell r="H715" t="str">
            <v>019</v>
          </cell>
          <cell r="I715" t="str">
            <v>ALBAN</v>
          </cell>
        </row>
        <row r="716">
          <cell r="F716" t="str">
            <v>52022</v>
          </cell>
          <cell r="G716" t="str">
            <v>52</v>
          </cell>
          <cell r="H716" t="str">
            <v>022</v>
          </cell>
          <cell r="I716" t="str">
            <v>ALDANA</v>
          </cell>
        </row>
        <row r="717">
          <cell r="F717" t="str">
            <v>52036</v>
          </cell>
          <cell r="G717" t="str">
            <v>52</v>
          </cell>
          <cell r="H717" t="str">
            <v>036</v>
          </cell>
          <cell r="I717" t="str">
            <v>ANCUYA</v>
          </cell>
        </row>
        <row r="718">
          <cell r="F718" t="str">
            <v>52051</v>
          </cell>
          <cell r="G718" t="str">
            <v>52</v>
          </cell>
          <cell r="H718" t="str">
            <v>051</v>
          </cell>
          <cell r="I718" t="str">
            <v>ARBOLEDA</v>
          </cell>
        </row>
        <row r="719">
          <cell r="F719" t="str">
            <v>52079</v>
          </cell>
          <cell r="G719" t="str">
            <v>52</v>
          </cell>
          <cell r="H719" t="str">
            <v>079</v>
          </cell>
          <cell r="I719" t="str">
            <v>BARBACOAS</v>
          </cell>
        </row>
        <row r="720">
          <cell r="F720" t="str">
            <v>52083</v>
          </cell>
          <cell r="G720" t="str">
            <v>52</v>
          </cell>
          <cell r="H720" t="str">
            <v>083</v>
          </cell>
          <cell r="I720" t="str">
            <v>BELEN</v>
          </cell>
        </row>
        <row r="721">
          <cell r="F721" t="str">
            <v>52110</v>
          </cell>
          <cell r="G721" t="str">
            <v>52</v>
          </cell>
          <cell r="H721" t="str">
            <v>110</v>
          </cell>
          <cell r="I721" t="str">
            <v>BUESACO</v>
          </cell>
        </row>
        <row r="722">
          <cell r="F722" t="str">
            <v>52203</v>
          </cell>
          <cell r="G722" t="str">
            <v>52</v>
          </cell>
          <cell r="H722" t="str">
            <v>203</v>
          </cell>
          <cell r="I722" t="str">
            <v>COLON</v>
          </cell>
        </row>
        <row r="723">
          <cell r="F723" t="str">
            <v>52207</v>
          </cell>
          <cell r="G723" t="str">
            <v>52</v>
          </cell>
          <cell r="H723" t="str">
            <v>207</v>
          </cell>
          <cell r="I723" t="str">
            <v>CONSACA</v>
          </cell>
        </row>
        <row r="724">
          <cell r="F724" t="str">
            <v>52210</v>
          </cell>
          <cell r="G724" t="str">
            <v>52</v>
          </cell>
          <cell r="H724" t="str">
            <v>210</v>
          </cell>
          <cell r="I724" t="str">
            <v>CONTADERO</v>
          </cell>
        </row>
        <row r="725">
          <cell r="F725" t="str">
            <v>52215</v>
          </cell>
          <cell r="G725" t="str">
            <v>52</v>
          </cell>
          <cell r="H725" t="str">
            <v>215</v>
          </cell>
          <cell r="I725" t="str">
            <v>CORDOBA</v>
          </cell>
        </row>
        <row r="726">
          <cell r="F726" t="str">
            <v>52224</v>
          </cell>
          <cell r="G726" t="str">
            <v>52</v>
          </cell>
          <cell r="H726" t="str">
            <v>224</v>
          </cell>
          <cell r="I726" t="str">
            <v>CUASPUD</v>
          </cell>
        </row>
        <row r="727">
          <cell r="F727" t="str">
            <v>52227</v>
          </cell>
          <cell r="G727" t="str">
            <v>52</v>
          </cell>
          <cell r="H727" t="str">
            <v>227</v>
          </cell>
          <cell r="I727" t="str">
            <v>CUMBAL</v>
          </cell>
        </row>
        <row r="728">
          <cell r="F728" t="str">
            <v>52233</v>
          </cell>
          <cell r="G728" t="str">
            <v>52</v>
          </cell>
          <cell r="H728" t="str">
            <v>233</v>
          </cell>
          <cell r="I728" t="str">
            <v>CUMBITARA</v>
          </cell>
        </row>
        <row r="729">
          <cell r="F729" t="str">
            <v>52240</v>
          </cell>
          <cell r="G729" t="str">
            <v>52</v>
          </cell>
          <cell r="H729" t="str">
            <v>240</v>
          </cell>
          <cell r="I729" t="str">
            <v>CHACHAGUI</v>
          </cell>
        </row>
        <row r="730">
          <cell r="F730" t="str">
            <v>52250</v>
          </cell>
          <cell r="G730" t="str">
            <v>52</v>
          </cell>
          <cell r="H730" t="str">
            <v>250</v>
          </cell>
          <cell r="I730" t="str">
            <v>EL CHARCO</v>
          </cell>
        </row>
        <row r="731">
          <cell r="F731" t="str">
            <v>52254</v>
          </cell>
          <cell r="G731" t="str">
            <v>52</v>
          </cell>
          <cell r="H731" t="str">
            <v>254</v>
          </cell>
          <cell r="I731" t="str">
            <v>EL PENOL</v>
          </cell>
        </row>
        <row r="732">
          <cell r="F732" t="str">
            <v>52256</v>
          </cell>
          <cell r="G732" t="str">
            <v>52</v>
          </cell>
          <cell r="H732" t="str">
            <v>256</v>
          </cell>
          <cell r="I732" t="str">
            <v>EL ROSARIO</v>
          </cell>
        </row>
        <row r="733">
          <cell r="F733" t="str">
            <v>52258</v>
          </cell>
          <cell r="G733" t="str">
            <v>52</v>
          </cell>
          <cell r="H733" t="str">
            <v>258</v>
          </cell>
          <cell r="I733" t="str">
            <v>EL TABLON</v>
          </cell>
        </row>
        <row r="734">
          <cell r="F734" t="str">
            <v>52260</v>
          </cell>
          <cell r="G734" t="str">
            <v>52</v>
          </cell>
          <cell r="H734" t="str">
            <v>260</v>
          </cell>
          <cell r="I734" t="str">
            <v>EL TAMBO</v>
          </cell>
        </row>
        <row r="735">
          <cell r="F735" t="str">
            <v>52287</v>
          </cell>
          <cell r="G735" t="str">
            <v>52</v>
          </cell>
          <cell r="H735" t="str">
            <v>287</v>
          </cell>
          <cell r="I735" t="str">
            <v>FUNES</v>
          </cell>
        </row>
        <row r="736">
          <cell r="F736" t="str">
            <v>52317</v>
          </cell>
          <cell r="G736" t="str">
            <v>52</v>
          </cell>
          <cell r="H736" t="str">
            <v>317</v>
          </cell>
          <cell r="I736" t="str">
            <v>GUACHUCAL</v>
          </cell>
        </row>
        <row r="737">
          <cell r="F737" t="str">
            <v>52320</v>
          </cell>
          <cell r="G737" t="str">
            <v>52</v>
          </cell>
          <cell r="H737" t="str">
            <v>320</v>
          </cell>
          <cell r="I737" t="str">
            <v>GUAITARILLA</v>
          </cell>
        </row>
        <row r="738">
          <cell r="F738" t="str">
            <v>52323</v>
          </cell>
          <cell r="G738" t="str">
            <v>52</v>
          </cell>
          <cell r="H738" t="str">
            <v>323</v>
          </cell>
          <cell r="I738" t="str">
            <v>GUALMATAN</v>
          </cell>
        </row>
        <row r="739">
          <cell r="F739" t="str">
            <v>52352</v>
          </cell>
          <cell r="G739" t="str">
            <v>52</v>
          </cell>
          <cell r="H739" t="str">
            <v>352</v>
          </cell>
          <cell r="I739" t="str">
            <v>ILES</v>
          </cell>
        </row>
        <row r="740">
          <cell r="F740" t="str">
            <v>52354</v>
          </cell>
          <cell r="G740" t="str">
            <v>52</v>
          </cell>
          <cell r="H740" t="str">
            <v>354</v>
          </cell>
          <cell r="I740" t="str">
            <v>IMUES</v>
          </cell>
        </row>
        <row r="741">
          <cell r="F741" t="str">
            <v>52356</v>
          </cell>
          <cell r="G741" t="str">
            <v>52</v>
          </cell>
          <cell r="H741" t="str">
            <v>356</v>
          </cell>
          <cell r="I741" t="str">
            <v>IPIALES</v>
          </cell>
        </row>
        <row r="742">
          <cell r="F742" t="str">
            <v>52378</v>
          </cell>
          <cell r="G742" t="str">
            <v>52</v>
          </cell>
          <cell r="H742" t="str">
            <v>378</v>
          </cell>
          <cell r="I742" t="str">
            <v>LA CRUZ</v>
          </cell>
        </row>
        <row r="743">
          <cell r="F743" t="str">
            <v>52381</v>
          </cell>
          <cell r="G743" t="str">
            <v>52</v>
          </cell>
          <cell r="H743" t="str">
            <v>381</v>
          </cell>
          <cell r="I743" t="str">
            <v>LA FLORIDA</v>
          </cell>
        </row>
        <row r="744">
          <cell r="F744" t="str">
            <v>52385</v>
          </cell>
          <cell r="G744" t="str">
            <v>52</v>
          </cell>
          <cell r="H744" t="str">
            <v>385</v>
          </cell>
          <cell r="I744" t="str">
            <v>LA LLANADA</v>
          </cell>
        </row>
        <row r="745">
          <cell r="F745" t="str">
            <v>52390</v>
          </cell>
          <cell r="G745" t="str">
            <v>52</v>
          </cell>
          <cell r="H745" t="str">
            <v>390</v>
          </cell>
          <cell r="I745" t="str">
            <v>LA TOLA</v>
          </cell>
        </row>
        <row r="746">
          <cell r="F746" t="str">
            <v>52399</v>
          </cell>
          <cell r="G746" t="str">
            <v>52</v>
          </cell>
          <cell r="H746" t="str">
            <v>399</v>
          </cell>
          <cell r="I746" t="str">
            <v>LA UNION</v>
          </cell>
        </row>
        <row r="747">
          <cell r="F747" t="str">
            <v>52405</v>
          </cell>
          <cell r="G747" t="str">
            <v>52</v>
          </cell>
          <cell r="H747" t="str">
            <v>405</v>
          </cell>
          <cell r="I747" t="str">
            <v>LEIVA</v>
          </cell>
        </row>
        <row r="748">
          <cell r="F748" t="str">
            <v>52411</v>
          </cell>
          <cell r="G748" t="str">
            <v>52</v>
          </cell>
          <cell r="H748" t="str">
            <v>411</v>
          </cell>
          <cell r="I748" t="str">
            <v>LINARES</v>
          </cell>
        </row>
        <row r="749">
          <cell r="F749" t="str">
            <v>52418</v>
          </cell>
          <cell r="G749" t="str">
            <v>52</v>
          </cell>
          <cell r="H749" t="str">
            <v>418</v>
          </cell>
          <cell r="I749" t="str">
            <v>LOS ANDES</v>
          </cell>
        </row>
        <row r="750">
          <cell r="F750" t="str">
            <v>52427</v>
          </cell>
          <cell r="G750" t="str">
            <v>52</v>
          </cell>
          <cell r="H750" t="str">
            <v>427</v>
          </cell>
          <cell r="I750" t="str">
            <v>MAGUI</v>
          </cell>
        </row>
        <row r="751">
          <cell r="F751" t="str">
            <v>52435</v>
          </cell>
          <cell r="G751" t="str">
            <v>52</v>
          </cell>
          <cell r="H751" t="str">
            <v>435</v>
          </cell>
          <cell r="I751" t="str">
            <v>MALLAMA</v>
          </cell>
        </row>
        <row r="752">
          <cell r="F752" t="str">
            <v>52473</v>
          </cell>
          <cell r="G752" t="str">
            <v>52</v>
          </cell>
          <cell r="H752" t="str">
            <v>473</v>
          </cell>
          <cell r="I752" t="str">
            <v>MOSQUERA</v>
          </cell>
        </row>
        <row r="753">
          <cell r="F753" t="str">
            <v>52490</v>
          </cell>
          <cell r="G753" t="str">
            <v>52</v>
          </cell>
          <cell r="H753" t="str">
            <v>490</v>
          </cell>
          <cell r="I753" t="str">
            <v>OLAYA HERRERA</v>
          </cell>
        </row>
        <row r="754">
          <cell r="F754" t="str">
            <v>52506</v>
          </cell>
          <cell r="G754" t="str">
            <v>52</v>
          </cell>
          <cell r="H754" t="str">
            <v>506</v>
          </cell>
          <cell r="I754" t="str">
            <v>OSPINA</v>
          </cell>
        </row>
        <row r="755">
          <cell r="F755" t="str">
            <v>52520</v>
          </cell>
          <cell r="G755" t="str">
            <v>52</v>
          </cell>
          <cell r="H755" t="str">
            <v>520</v>
          </cell>
          <cell r="I755" t="str">
            <v>FRANCISCO PIZARRO</v>
          </cell>
        </row>
        <row r="756">
          <cell r="F756" t="str">
            <v>52540</v>
          </cell>
          <cell r="G756" t="str">
            <v>52</v>
          </cell>
          <cell r="H756" t="str">
            <v>540</v>
          </cell>
          <cell r="I756" t="str">
            <v>POLICARPA</v>
          </cell>
        </row>
        <row r="757">
          <cell r="F757" t="str">
            <v>52560</v>
          </cell>
          <cell r="G757" t="str">
            <v>52</v>
          </cell>
          <cell r="H757" t="str">
            <v>560</v>
          </cell>
          <cell r="I757" t="str">
            <v>POTOSI</v>
          </cell>
        </row>
        <row r="758">
          <cell r="F758" t="str">
            <v>52565</v>
          </cell>
          <cell r="G758" t="str">
            <v>52</v>
          </cell>
          <cell r="H758" t="str">
            <v>565</v>
          </cell>
          <cell r="I758" t="str">
            <v>PROVIDENCIA</v>
          </cell>
        </row>
        <row r="759">
          <cell r="F759" t="str">
            <v>52573</v>
          </cell>
          <cell r="G759" t="str">
            <v>52</v>
          </cell>
          <cell r="H759" t="str">
            <v>573</v>
          </cell>
          <cell r="I759" t="str">
            <v>PUERRES</v>
          </cell>
        </row>
        <row r="760">
          <cell r="F760" t="str">
            <v>52585</v>
          </cell>
          <cell r="G760" t="str">
            <v>52</v>
          </cell>
          <cell r="H760" t="str">
            <v>585</v>
          </cell>
          <cell r="I760" t="str">
            <v>PUPIALES</v>
          </cell>
        </row>
        <row r="761">
          <cell r="F761" t="str">
            <v>52612</v>
          </cell>
          <cell r="G761" t="str">
            <v>52</v>
          </cell>
          <cell r="H761" t="str">
            <v>612</v>
          </cell>
          <cell r="I761" t="str">
            <v>RICAURTE</v>
          </cell>
        </row>
        <row r="762">
          <cell r="F762" t="str">
            <v>52621</v>
          </cell>
          <cell r="G762" t="str">
            <v>52</v>
          </cell>
          <cell r="H762" t="str">
            <v>621</v>
          </cell>
          <cell r="I762" t="str">
            <v>ROBERTO PAYAN</v>
          </cell>
        </row>
        <row r="763">
          <cell r="F763" t="str">
            <v>52678</v>
          </cell>
          <cell r="G763" t="str">
            <v>52</v>
          </cell>
          <cell r="H763" t="str">
            <v>678</v>
          </cell>
          <cell r="I763" t="str">
            <v>SAMANIEGO</v>
          </cell>
        </row>
        <row r="764">
          <cell r="F764" t="str">
            <v>52683</v>
          </cell>
          <cell r="G764" t="str">
            <v>52</v>
          </cell>
          <cell r="H764" t="str">
            <v>683</v>
          </cell>
          <cell r="I764" t="str">
            <v>SANDONA</v>
          </cell>
        </row>
        <row r="765">
          <cell r="F765" t="str">
            <v>52685</v>
          </cell>
          <cell r="G765" t="str">
            <v>52</v>
          </cell>
          <cell r="H765" t="str">
            <v>685</v>
          </cell>
          <cell r="I765" t="str">
            <v>SAN BERNARDO</v>
          </cell>
        </row>
        <row r="766">
          <cell r="F766" t="str">
            <v>52687</v>
          </cell>
          <cell r="G766" t="str">
            <v>52</v>
          </cell>
          <cell r="H766" t="str">
            <v>687</v>
          </cell>
          <cell r="I766" t="str">
            <v>SAN LORENZO</v>
          </cell>
        </row>
        <row r="767">
          <cell r="F767" t="str">
            <v>52693</v>
          </cell>
          <cell r="G767" t="str">
            <v>52</v>
          </cell>
          <cell r="H767" t="str">
            <v>693</v>
          </cell>
          <cell r="I767" t="str">
            <v>SAN PABLO</v>
          </cell>
        </row>
        <row r="768">
          <cell r="F768" t="str">
            <v>52694</v>
          </cell>
          <cell r="G768" t="str">
            <v>52</v>
          </cell>
          <cell r="H768" t="str">
            <v>694</v>
          </cell>
          <cell r="I768" t="str">
            <v>SAN PEDRO DE CARTAGO</v>
          </cell>
        </row>
        <row r="769">
          <cell r="F769" t="str">
            <v>52696</v>
          </cell>
          <cell r="G769" t="str">
            <v>52</v>
          </cell>
          <cell r="H769" t="str">
            <v>696</v>
          </cell>
          <cell r="I769" t="str">
            <v>SANTA BARBARA</v>
          </cell>
        </row>
        <row r="770">
          <cell r="F770" t="str">
            <v>52699</v>
          </cell>
          <cell r="G770" t="str">
            <v>52</v>
          </cell>
          <cell r="H770" t="str">
            <v>699</v>
          </cell>
          <cell r="I770" t="str">
            <v>SANTACRUZ</v>
          </cell>
        </row>
        <row r="771">
          <cell r="F771" t="str">
            <v>52720</v>
          </cell>
          <cell r="G771" t="str">
            <v>52</v>
          </cell>
          <cell r="H771" t="str">
            <v>720</v>
          </cell>
          <cell r="I771" t="str">
            <v>SAPUYES</v>
          </cell>
        </row>
        <row r="772">
          <cell r="F772" t="str">
            <v>52786</v>
          </cell>
          <cell r="G772" t="str">
            <v>52</v>
          </cell>
          <cell r="H772" t="str">
            <v>786</v>
          </cell>
          <cell r="I772" t="str">
            <v>TAMINANGO</v>
          </cell>
        </row>
        <row r="773">
          <cell r="F773" t="str">
            <v>52788</v>
          </cell>
          <cell r="G773" t="str">
            <v>52</v>
          </cell>
          <cell r="H773" t="str">
            <v>788</v>
          </cell>
          <cell r="I773" t="str">
            <v>TANGUA</v>
          </cell>
        </row>
        <row r="774">
          <cell r="F774" t="str">
            <v>52835</v>
          </cell>
          <cell r="G774" t="str">
            <v>52</v>
          </cell>
          <cell r="H774" t="str">
            <v>835</v>
          </cell>
          <cell r="I774" t="str">
            <v>TUMACO</v>
          </cell>
        </row>
        <row r="775">
          <cell r="F775" t="str">
            <v>52838</v>
          </cell>
          <cell r="G775" t="str">
            <v>52</v>
          </cell>
          <cell r="H775" t="str">
            <v>838</v>
          </cell>
          <cell r="I775" t="str">
            <v>TUQUERRES</v>
          </cell>
        </row>
        <row r="776">
          <cell r="F776" t="str">
            <v>52885</v>
          </cell>
          <cell r="G776" t="str">
            <v>52</v>
          </cell>
          <cell r="H776" t="str">
            <v>885</v>
          </cell>
          <cell r="I776" t="str">
            <v>YACUANQUER</v>
          </cell>
        </row>
        <row r="777">
          <cell r="F777" t="str">
            <v>54001</v>
          </cell>
          <cell r="G777" t="str">
            <v>54</v>
          </cell>
          <cell r="H777" t="str">
            <v>001</v>
          </cell>
          <cell r="I777" t="str">
            <v>CUCUTA</v>
          </cell>
        </row>
        <row r="778">
          <cell r="F778" t="str">
            <v>54003</v>
          </cell>
          <cell r="G778" t="str">
            <v>54</v>
          </cell>
          <cell r="H778" t="str">
            <v>003</v>
          </cell>
          <cell r="I778" t="str">
            <v>ABREGO</v>
          </cell>
        </row>
        <row r="779">
          <cell r="F779" t="str">
            <v>54051</v>
          </cell>
          <cell r="G779" t="str">
            <v>54</v>
          </cell>
          <cell r="H779" t="str">
            <v>051</v>
          </cell>
          <cell r="I779" t="str">
            <v>ARBOLEDAS</v>
          </cell>
        </row>
        <row r="780">
          <cell r="F780" t="str">
            <v>54099</v>
          </cell>
          <cell r="G780" t="str">
            <v>54</v>
          </cell>
          <cell r="H780" t="str">
            <v>099</v>
          </cell>
          <cell r="I780" t="str">
            <v>BOCHALEMA</v>
          </cell>
        </row>
        <row r="781">
          <cell r="F781" t="str">
            <v>54109</v>
          </cell>
          <cell r="G781" t="str">
            <v>54</v>
          </cell>
          <cell r="H781" t="str">
            <v>109</v>
          </cell>
          <cell r="I781" t="str">
            <v>BUCARASICA</v>
          </cell>
        </row>
        <row r="782">
          <cell r="F782" t="str">
            <v>54125</v>
          </cell>
          <cell r="G782" t="str">
            <v>54</v>
          </cell>
          <cell r="H782" t="str">
            <v>125</v>
          </cell>
          <cell r="I782" t="str">
            <v>CACOTA</v>
          </cell>
        </row>
        <row r="783">
          <cell r="F783" t="str">
            <v>54128</v>
          </cell>
          <cell r="G783" t="str">
            <v>54</v>
          </cell>
          <cell r="H783" t="str">
            <v>128</v>
          </cell>
          <cell r="I783" t="str">
            <v>CACHIRA</v>
          </cell>
        </row>
        <row r="784">
          <cell r="F784" t="str">
            <v>54172</v>
          </cell>
          <cell r="G784" t="str">
            <v>54</v>
          </cell>
          <cell r="H784" t="str">
            <v>172</v>
          </cell>
          <cell r="I784" t="str">
            <v>CHINACOTA</v>
          </cell>
        </row>
        <row r="785">
          <cell r="F785" t="str">
            <v>54174</v>
          </cell>
          <cell r="G785" t="str">
            <v>54</v>
          </cell>
          <cell r="H785" t="str">
            <v>174</v>
          </cell>
          <cell r="I785" t="str">
            <v>CHITAGA</v>
          </cell>
        </row>
        <row r="786">
          <cell r="F786" t="str">
            <v>54206</v>
          </cell>
          <cell r="G786" t="str">
            <v>54</v>
          </cell>
          <cell r="H786" t="str">
            <v>206</v>
          </cell>
          <cell r="I786" t="str">
            <v>CONVENCION</v>
          </cell>
        </row>
        <row r="787">
          <cell r="F787" t="str">
            <v>54223</v>
          </cell>
          <cell r="G787" t="str">
            <v>54</v>
          </cell>
          <cell r="H787" t="str">
            <v>223</v>
          </cell>
          <cell r="I787" t="str">
            <v>CUCUTILLA</v>
          </cell>
        </row>
        <row r="788">
          <cell r="F788" t="str">
            <v>54239</v>
          </cell>
          <cell r="G788" t="str">
            <v>54</v>
          </cell>
          <cell r="H788" t="str">
            <v>239</v>
          </cell>
          <cell r="I788" t="str">
            <v>DURANIA</v>
          </cell>
        </row>
        <row r="789">
          <cell r="F789" t="str">
            <v>54245</v>
          </cell>
          <cell r="G789" t="str">
            <v>54</v>
          </cell>
          <cell r="H789" t="str">
            <v>245</v>
          </cell>
          <cell r="I789" t="str">
            <v>EL CARMEN</v>
          </cell>
        </row>
        <row r="790">
          <cell r="F790" t="str">
            <v>54250</v>
          </cell>
          <cell r="G790" t="str">
            <v>54</v>
          </cell>
          <cell r="H790" t="str">
            <v>250</v>
          </cell>
          <cell r="I790" t="str">
            <v>EL TARRA</v>
          </cell>
        </row>
        <row r="791">
          <cell r="F791" t="str">
            <v>54261</v>
          </cell>
          <cell r="G791" t="str">
            <v>54</v>
          </cell>
          <cell r="H791" t="str">
            <v>261</v>
          </cell>
          <cell r="I791" t="str">
            <v>EL ZULIA</v>
          </cell>
        </row>
        <row r="792">
          <cell r="F792" t="str">
            <v>54313</v>
          </cell>
          <cell r="G792" t="str">
            <v>54</v>
          </cell>
          <cell r="H792" t="str">
            <v>313</v>
          </cell>
          <cell r="I792" t="str">
            <v>GRAMALOTE</v>
          </cell>
        </row>
        <row r="793">
          <cell r="F793" t="str">
            <v>54344</v>
          </cell>
          <cell r="G793" t="str">
            <v>54</v>
          </cell>
          <cell r="H793" t="str">
            <v>344</v>
          </cell>
          <cell r="I793" t="str">
            <v>HACARI</v>
          </cell>
        </row>
        <row r="794">
          <cell r="F794" t="str">
            <v>54347</v>
          </cell>
          <cell r="G794" t="str">
            <v>54</v>
          </cell>
          <cell r="H794" t="str">
            <v>347</v>
          </cell>
          <cell r="I794" t="str">
            <v>HERRAN</v>
          </cell>
        </row>
        <row r="795">
          <cell r="F795" t="str">
            <v>54377</v>
          </cell>
          <cell r="G795" t="str">
            <v>54</v>
          </cell>
          <cell r="H795" t="str">
            <v>377</v>
          </cell>
          <cell r="I795" t="str">
            <v>LABATECA</v>
          </cell>
        </row>
        <row r="796">
          <cell r="F796" t="str">
            <v>54385</v>
          </cell>
          <cell r="G796" t="str">
            <v>54</v>
          </cell>
          <cell r="H796" t="str">
            <v>385</v>
          </cell>
          <cell r="I796" t="str">
            <v>LA ESPERANZA</v>
          </cell>
        </row>
        <row r="797">
          <cell r="F797" t="str">
            <v>54398</v>
          </cell>
          <cell r="G797" t="str">
            <v>54</v>
          </cell>
          <cell r="H797" t="str">
            <v>398</v>
          </cell>
          <cell r="I797" t="str">
            <v>LA PLAYA</v>
          </cell>
        </row>
        <row r="798">
          <cell r="F798" t="str">
            <v>54405</v>
          </cell>
          <cell r="G798" t="str">
            <v>54</v>
          </cell>
          <cell r="H798" t="str">
            <v>405</v>
          </cell>
          <cell r="I798" t="str">
            <v>LOS PATIOS</v>
          </cell>
        </row>
        <row r="799">
          <cell r="F799" t="str">
            <v>54418</v>
          </cell>
          <cell r="G799" t="str">
            <v>54</v>
          </cell>
          <cell r="H799" t="str">
            <v>418</v>
          </cell>
          <cell r="I799" t="str">
            <v>LOURDES</v>
          </cell>
        </row>
        <row r="800">
          <cell r="F800" t="str">
            <v>54480</v>
          </cell>
          <cell r="G800" t="str">
            <v>54</v>
          </cell>
          <cell r="H800" t="str">
            <v>480</v>
          </cell>
          <cell r="I800" t="str">
            <v>MUTISCUA</v>
          </cell>
        </row>
        <row r="801">
          <cell r="F801" t="str">
            <v>54498</v>
          </cell>
          <cell r="G801" t="str">
            <v>54</v>
          </cell>
          <cell r="H801" t="str">
            <v>498</v>
          </cell>
          <cell r="I801" t="str">
            <v>OCAÑA</v>
          </cell>
        </row>
        <row r="802">
          <cell r="F802" t="str">
            <v>54518</v>
          </cell>
          <cell r="G802" t="str">
            <v>54</v>
          </cell>
          <cell r="H802" t="str">
            <v>518</v>
          </cell>
          <cell r="I802" t="str">
            <v>PAMPLONA</v>
          </cell>
        </row>
        <row r="803">
          <cell r="F803" t="str">
            <v>54520</v>
          </cell>
          <cell r="G803" t="str">
            <v>54</v>
          </cell>
          <cell r="H803" t="str">
            <v>520</v>
          </cell>
          <cell r="I803" t="str">
            <v>PAMPLONITA</v>
          </cell>
        </row>
        <row r="804">
          <cell r="F804" t="str">
            <v>54553</v>
          </cell>
          <cell r="G804" t="str">
            <v>54</v>
          </cell>
          <cell r="H804" t="str">
            <v>553</v>
          </cell>
          <cell r="I804" t="str">
            <v>PUERTO SANTANDER</v>
          </cell>
        </row>
        <row r="805">
          <cell r="F805" t="str">
            <v>54599</v>
          </cell>
          <cell r="G805" t="str">
            <v>54</v>
          </cell>
          <cell r="H805" t="str">
            <v>599</v>
          </cell>
          <cell r="I805" t="str">
            <v>RAGONVALIA</v>
          </cell>
        </row>
        <row r="806">
          <cell r="F806" t="str">
            <v>54660</v>
          </cell>
          <cell r="G806" t="str">
            <v>54</v>
          </cell>
          <cell r="H806" t="str">
            <v>660</v>
          </cell>
          <cell r="I806" t="str">
            <v>SALAZAR</v>
          </cell>
        </row>
        <row r="807">
          <cell r="F807" t="str">
            <v>54670</v>
          </cell>
          <cell r="G807" t="str">
            <v>54</v>
          </cell>
          <cell r="H807" t="str">
            <v>670</v>
          </cell>
          <cell r="I807" t="str">
            <v>SAN CALIXTO</v>
          </cell>
        </row>
        <row r="808">
          <cell r="F808" t="str">
            <v>54673</v>
          </cell>
          <cell r="G808" t="str">
            <v>54</v>
          </cell>
          <cell r="H808" t="str">
            <v>673</v>
          </cell>
          <cell r="I808" t="str">
            <v>SAN CAYETANO</v>
          </cell>
        </row>
        <row r="809">
          <cell r="F809" t="str">
            <v>54680</v>
          </cell>
          <cell r="G809" t="str">
            <v>54</v>
          </cell>
          <cell r="H809" t="str">
            <v>680</v>
          </cell>
          <cell r="I809" t="str">
            <v>SANTIAGO</v>
          </cell>
        </row>
        <row r="810">
          <cell r="F810" t="str">
            <v>54720</v>
          </cell>
          <cell r="G810" t="str">
            <v>54</v>
          </cell>
          <cell r="H810" t="str">
            <v>720</v>
          </cell>
          <cell r="I810" t="str">
            <v>SARDINATA</v>
          </cell>
        </row>
        <row r="811">
          <cell r="F811" t="str">
            <v>54743</v>
          </cell>
          <cell r="G811" t="str">
            <v>54</v>
          </cell>
          <cell r="H811" t="str">
            <v>743</v>
          </cell>
          <cell r="I811" t="str">
            <v>SILOS</v>
          </cell>
        </row>
        <row r="812">
          <cell r="F812" t="str">
            <v>54800</v>
          </cell>
          <cell r="G812" t="str">
            <v>54</v>
          </cell>
          <cell r="H812" t="str">
            <v>800</v>
          </cell>
          <cell r="I812" t="str">
            <v>TEORAMA</v>
          </cell>
        </row>
        <row r="813">
          <cell r="F813" t="str">
            <v>54810</v>
          </cell>
          <cell r="G813" t="str">
            <v>54</v>
          </cell>
          <cell r="H813" t="str">
            <v>810</v>
          </cell>
          <cell r="I813" t="str">
            <v>TIBU</v>
          </cell>
        </row>
        <row r="814">
          <cell r="F814" t="str">
            <v>54820</v>
          </cell>
          <cell r="G814" t="str">
            <v>54</v>
          </cell>
          <cell r="H814" t="str">
            <v>820</v>
          </cell>
          <cell r="I814" t="str">
            <v>TOLEDO</v>
          </cell>
        </row>
        <row r="815">
          <cell r="F815" t="str">
            <v>54871</v>
          </cell>
          <cell r="G815" t="str">
            <v>54</v>
          </cell>
          <cell r="H815" t="str">
            <v>871</v>
          </cell>
          <cell r="I815" t="str">
            <v>VILLA CARO</v>
          </cell>
        </row>
        <row r="816">
          <cell r="F816" t="str">
            <v>54874</v>
          </cell>
          <cell r="G816" t="str">
            <v>54</v>
          </cell>
          <cell r="H816" t="str">
            <v>874</v>
          </cell>
          <cell r="I816" t="str">
            <v>VILLA DEL ROSARIO</v>
          </cell>
        </row>
        <row r="817">
          <cell r="F817" t="str">
            <v>63001</v>
          </cell>
          <cell r="G817" t="str">
            <v>63</v>
          </cell>
          <cell r="H817" t="str">
            <v>001</v>
          </cell>
          <cell r="I817" t="str">
            <v>ARMENIA</v>
          </cell>
        </row>
        <row r="818">
          <cell r="F818" t="str">
            <v>63111</v>
          </cell>
          <cell r="G818" t="str">
            <v>63</v>
          </cell>
          <cell r="H818" t="str">
            <v>111</v>
          </cell>
          <cell r="I818" t="str">
            <v>BUENAVISTA</v>
          </cell>
        </row>
        <row r="819">
          <cell r="F819" t="str">
            <v>63130</v>
          </cell>
          <cell r="G819" t="str">
            <v>63</v>
          </cell>
          <cell r="H819" t="str">
            <v>130</v>
          </cell>
          <cell r="I819" t="str">
            <v>CALARCA</v>
          </cell>
        </row>
        <row r="820">
          <cell r="F820" t="str">
            <v>63190</v>
          </cell>
          <cell r="G820" t="str">
            <v>63</v>
          </cell>
          <cell r="H820" t="str">
            <v>190</v>
          </cell>
          <cell r="I820" t="str">
            <v>CIRCASIA</v>
          </cell>
        </row>
        <row r="821">
          <cell r="F821" t="str">
            <v>63212</v>
          </cell>
          <cell r="G821" t="str">
            <v>63</v>
          </cell>
          <cell r="H821" t="str">
            <v>212</v>
          </cell>
          <cell r="I821" t="str">
            <v>CORDOBA</v>
          </cell>
        </row>
        <row r="822">
          <cell r="F822" t="str">
            <v>63272</v>
          </cell>
          <cell r="G822" t="str">
            <v>63</v>
          </cell>
          <cell r="H822" t="str">
            <v>272</v>
          </cell>
          <cell r="I822" t="str">
            <v>FILANDIA</v>
          </cell>
        </row>
        <row r="823">
          <cell r="F823" t="str">
            <v>63302</v>
          </cell>
          <cell r="G823" t="str">
            <v>63</v>
          </cell>
          <cell r="H823" t="str">
            <v>302</v>
          </cell>
          <cell r="I823" t="str">
            <v>GENOVA</v>
          </cell>
        </row>
        <row r="824">
          <cell r="F824" t="str">
            <v>63401</v>
          </cell>
          <cell r="G824" t="str">
            <v>63</v>
          </cell>
          <cell r="H824" t="str">
            <v>401</v>
          </cell>
          <cell r="I824" t="str">
            <v>LA TEBAIDA</v>
          </cell>
        </row>
        <row r="825">
          <cell r="F825" t="str">
            <v>63470</v>
          </cell>
          <cell r="G825" t="str">
            <v>63</v>
          </cell>
          <cell r="H825" t="str">
            <v>470</v>
          </cell>
          <cell r="I825" t="str">
            <v>MONTENEGRO</v>
          </cell>
        </row>
        <row r="826">
          <cell r="F826" t="str">
            <v>63548</v>
          </cell>
          <cell r="G826" t="str">
            <v>63</v>
          </cell>
          <cell r="H826" t="str">
            <v>548</v>
          </cell>
          <cell r="I826" t="str">
            <v>PIJAO</v>
          </cell>
        </row>
        <row r="827">
          <cell r="F827" t="str">
            <v>63594</v>
          </cell>
          <cell r="G827" t="str">
            <v>63</v>
          </cell>
          <cell r="H827" t="str">
            <v>594</v>
          </cell>
          <cell r="I827" t="str">
            <v>QUIMBAYA</v>
          </cell>
        </row>
        <row r="828">
          <cell r="F828" t="str">
            <v>63690</v>
          </cell>
          <cell r="G828" t="str">
            <v>63</v>
          </cell>
          <cell r="H828" t="str">
            <v>690</v>
          </cell>
          <cell r="I828" t="str">
            <v>SALENTO</v>
          </cell>
        </row>
        <row r="829">
          <cell r="F829" t="str">
            <v>66001</v>
          </cell>
          <cell r="G829" t="str">
            <v>66</v>
          </cell>
          <cell r="H829" t="str">
            <v>001</v>
          </cell>
          <cell r="I829" t="str">
            <v>PEREIRA</v>
          </cell>
        </row>
        <row r="830">
          <cell r="F830" t="str">
            <v>66045</v>
          </cell>
          <cell r="G830" t="str">
            <v>66</v>
          </cell>
          <cell r="H830" t="str">
            <v>045</v>
          </cell>
          <cell r="I830" t="str">
            <v>APIA</v>
          </cell>
        </row>
        <row r="831">
          <cell r="F831" t="str">
            <v>66075</v>
          </cell>
          <cell r="G831" t="str">
            <v>66</v>
          </cell>
          <cell r="H831" t="str">
            <v>075</v>
          </cell>
          <cell r="I831" t="str">
            <v>BALBOA</v>
          </cell>
        </row>
        <row r="832">
          <cell r="F832" t="str">
            <v>66088</v>
          </cell>
          <cell r="G832" t="str">
            <v>66</v>
          </cell>
          <cell r="H832" t="str">
            <v>088</v>
          </cell>
          <cell r="I832" t="str">
            <v>BELEN DE UMBRIA</v>
          </cell>
        </row>
        <row r="833">
          <cell r="F833" t="str">
            <v>66170</v>
          </cell>
          <cell r="G833" t="str">
            <v>66</v>
          </cell>
          <cell r="H833" t="str">
            <v>170</v>
          </cell>
          <cell r="I833" t="str">
            <v>DOS QUEBRADAS</v>
          </cell>
        </row>
        <row r="834">
          <cell r="F834" t="str">
            <v>66318</v>
          </cell>
          <cell r="G834" t="str">
            <v>66</v>
          </cell>
          <cell r="H834" t="str">
            <v>318</v>
          </cell>
          <cell r="I834" t="str">
            <v>GUATICA</v>
          </cell>
        </row>
        <row r="835">
          <cell r="F835" t="str">
            <v>66383</v>
          </cell>
          <cell r="G835" t="str">
            <v>66</v>
          </cell>
          <cell r="H835" t="str">
            <v>383</v>
          </cell>
          <cell r="I835" t="str">
            <v>LA CELIA</v>
          </cell>
        </row>
        <row r="836">
          <cell r="F836" t="str">
            <v>66400</v>
          </cell>
          <cell r="G836" t="str">
            <v>66</v>
          </cell>
          <cell r="H836" t="str">
            <v>400</v>
          </cell>
          <cell r="I836" t="str">
            <v>LA VIRGINIA</v>
          </cell>
        </row>
        <row r="837">
          <cell r="F837" t="str">
            <v>66440</v>
          </cell>
          <cell r="G837" t="str">
            <v>66</v>
          </cell>
          <cell r="H837" t="str">
            <v>440</v>
          </cell>
          <cell r="I837" t="str">
            <v>MARSELLA</v>
          </cell>
        </row>
        <row r="838">
          <cell r="F838" t="str">
            <v>66456</v>
          </cell>
          <cell r="G838" t="str">
            <v>66</v>
          </cell>
          <cell r="H838" t="str">
            <v>456</v>
          </cell>
          <cell r="I838" t="str">
            <v>MISTRATO</v>
          </cell>
        </row>
        <row r="839">
          <cell r="F839" t="str">
            <v>66572</v>
          </cell>
          <cell r="G839" t="str">
            <v>66</v>
          </cell>
          <cell r="H839" t="str">
            <v>572</v>
          </cell>
          <cell r="I839" t="str">
            <v>PUEBLO RICO</v>
          </cell>
        </row>
        <row r="840">
          <cell r="F840" t="str">
            <v>66594</v>
          </cell>
          <cell r="G840" t="str">
            <v>66</v>
          </cell>
          <cell r="H840" t="str">
            <v>594</v>
          </cell>
          <cell r="I840" t="str">
            <v>QUINCHIA</v>
          </cell>
        </row>
        <row r="841">
          <cell r="F841" t="str">
            <v>66682</v>
          </cell>
          <cell r="G841" t="str">
            <v>66</v>
          </cell>
          <cell r="H841" t="str">
            <v>682</v>
          </cell>
          <cell r="I841" t="str">
            <v>SANTA ROSA DE CABAL</v>
          </cell>
        </row>
        <row r="842">
          <cell r="F842" t="str">
            <v>66687</v>
          </cell>
          <cell r="G842" t="str">
            <v>66</v>
          </cell>
          <cell r="H842" t="str">
            <v>687</v>
          </cell>
          <cell r="I842" t="str">
            <v>SANTUARIO</v>
          </cell>
        </row>
        <row r="843">
          <cell r="F843" t="str">
            <v>68001</v>
          </cell>
          <cell r="G843" t="str">
            <v>68</v>
          </cell>
          <cell r="H843" t="str">
            <v>001</v>
          </cell>
          <cell r="I843" t="str">
            <v>BUCARAMANGA</v>
          </cell>
        </row>
        <row r="844">
          <cell r="F844" t="str">
            <v>68013</v>
          </cell>
          <cell r="G844" t="str">
            <v>68</v>
          </cell>
          <cell r="H844" t="str">
            <v>013</v>
          </cell>
          <cell r="I844" t="str">
            <v>AGUADA</v>
          </cell>
        </row>
        <row r="845">
          <cell r="F845" t="str">
            <v>68020</v>
          </cell>
          <cell r="G845" t="str">
            <v>68</v>
          </cell>
          <cell r="H845" t="str">
            <v>020</v>
          </cell>
          <cell r="I845" t="str">
            <v>ALBANIA</v>
          </cell>
        </row>
        <row r="846">
          <cell r="F846" t="str">
            <v>68051</v>
          </cell>
          <cell r="G846" t="str">
            <v>68</v>
          </cell>
          <cell r="H846" t="str">
            <v>051</v>
          </cell>
          <cell r="I846" t="str">
            <v>ARATOCA</v>
          </cell>
        </row>
        <row r="847">
          <cell r="F847" t="str">
            <v>68077</v>
          </cell>
          <cell r="G847" t="str">
            <v>68</v>
          </cell>
          <cell r="H847" t="str">
            <v>077</v>
          </cell>
          <cell r="I847" t="str">
            <v>BARBOSA</v>
          </cell>
        </row>
        <row r="848">
          <cell r="F848" t="str">
            <v>68079</v>
          </cell>
          <cell r="G848" t="str">
            <v>68</v>
          </cell>
          <cell r="H848" t="str">
            <v>079</v>
          </cell>
          <cell r="I848" t="str">
            <v>BARICHARA</v>
          </cell>
        </row>
        <row r="849">
          <cell r="F849" t="str">
            <v>68081</v>
          </cell>
          <cell r="G849" t="str">
            <v>68</v>
          </cell>
          <cell r="H849" t="str">
            <v>081</v>
          </cell>
          <cell r="I849" t="str">
            <v>BARRANCABERMEJA</v>
          </cell>
        </row>
        <row r="850">
          <cell r="F850" t="str">
            <v>68092</v>
          </cell>
          <cell r="G850" t="str">
            <v>68</v>
          </cell>
          <cell r="H850" t="str">
            <v>092</v>
          </cell>
          <cell r="I850" t="str">
            <v>BETULIA</v>
          </cell>
        </row>
        <row r="851">
          <cell r="F851" t="str">
            <v>68101</v>
          </cell>
          <cell r="G851" t="str">
            <v>68</v>
          </cell>
          <cell r="H851" t="str">
            <v>101</v>
          </cell>
          <cell r="I851" t="str">
            <v>BOLIVAR</v>
          </cell>
        </row>
        <row r="852">
          <cell r="F852" t="str">
            <v>68121</v>
          </cell>
          <cell r="G852" t="str">
            <v>68</v>
          </cell>
          <cell r="H852" t="str">
            <v>121</v>
          </cell>
          <cell r="I852" t="str">
            <v>CABRERA</v>
          </cell>
        </row>
        <row r="853">
          <cell r="F853" t="str">
            <v>68132</v>
          </cell>
          <cell r="G853" t="str">
            <v>68</v>
          </cell>
          <cell r="H853" t="str">
            <v>132</v>
          </cell>
          <cell r="I853" t="str">
            <v>CALIFORNIA</v>
          </cell>
        </row>
        <row r="854">
          <cell r="F854" t="str">
            <v>68147</v>
          </cell>
          <cell r="G854" t="str">
            <v>68</v>
          </cell>
          <cell r="H854" t="str">
            <v>147</v>
          </cell>
          <cell r="I854" t="str">
            <v>CAPITANEJO</v>
          </cell>
        </row>
        <row r="855">
          <cell r="F855" t="str">
            <v>68152</v>
          </cell>
          <cell r="G855" t="str">
            <v>68</v>
          </cell>
          <cell r="H855" t="str">
            <v>152</v>
          </cell>
          <cell r="I855" t="str">
            <v>CARCASI</v>
          </cell>
        </row>
        <row r="856">
          <cell r="F856" t="str">
            <v>68160</v>
          </cell>
          <cell r="G856" t="str">
            <v>68</v>
          </cell>
          <cell r="H856" t="str">
            <v>160</v>
          </cell>
          <cell r="I856" t="str">
            <v>CEPITA</v>
          </cell>
        </row>
        <row r="857">
          <cell r="F857" t="str">
            <v>68162</v>
          </cell>
          <cell r="G857" t="str">
            <v>68</v>
          </cell>
          <cell r="H857" t="str">
            <v>162</v>
          </cell>
          <cell r="I857" t="str">
            <v>CERRITO</v>
          </cell>
        </row>
        <row r="858">
          <cell r="F858" t="str">
            <v>68167</v>
          </cell>
          <cell r="G858" t="str">
            <v>68</v>
          </cell>
          <cell r="H858" t="str">
            <v>167</v>
          </cell>
          <cell r="I858" t="str">
            <v>CHARALA</v>
          </cell>
        </row>
        <row r="859">
          <cell r="F859" t="str">
            <v>68169</v>
          </cell>
          <cell r="G859" t="str">
            <v>68</v>
          </cell>
          <cell r="H859" t="str">
            <v>169</v>
          </cell>
          <cell r="I859" t="str">
            <v>CHARTA</v>
          </cell>
        </row>
        <row r="860">
          <cell r="F860" t="str">
            <v>68176</v>
          </cell>
          <cell r="G860" t="str">
            <v>68</v>
          </cell>
          <cell r="H860" t="str">
            <v>176</v>
          </cell>
          <cell r="I860" t="str">
            <v>CHIMA</v>
          </cell>
        </row>
        <row r="861">
          <cell r="F861" t="str">
            <v>68179</v>
          </cell>
          <cell r="G861" t="str">
            <v>68</v>
          </cell>
          <cell r="H861" t="str">
            <v>179</v>
          </cell>
          <cell r="I861" t="str">
            <v>CHIPATA</v>
          </cell>
        </row>
        <row r="862">
          <cell r="F862" t="str">
            <v>68190</v>
          </cell>
          <cell r="G862" t="str">
            <v>68</v>
          </cell>
          <cell r="H862" t="str">
            <v>190</v>
          </cell>
          <cell r="I862" t="str">
            <v>CIMITARRA</v>
          </cell>
        </row>
        <row r="863">
          <cell r="F863" t="str">
            <v>68207</v>
          </cell>
          <cell r="G863" t="str">
            <v>68</v>
          </cell>
          <cell r="H863" t="str">
            <v>207</v>
          </cell>
          <cell r="I863" t="str">
            <v>CONCEPCION</v>
          </cell>
        </row>
        <row r="864">
          <cell r="F864" t="str">
            <v>68209</v>
          </cell>
          <cell r="G864" t="str">
            <v>68</v>
          </cell>
          <cell r="H864" t="str">
            <v>209</v>
          </cell>
          <cell r="I864" t="str">
            <v>CONFINES</v>
          </cell>
        </row>
        <row r="865">
          <cell r="F865" t="str">
            <v>68211</v>
          </cell>
          <cell r="G865" t="str">
            <v>68</v>
          </cell>
          <cell r="H865" t="str">
            <v>211</v>
          </cell>
          <cell r="I865" t="str">
            <v>CONTRATACION</v>
          </cell>
        </row>
        <row r="866">
          <cell r="F866" t="str">
            <v>68217</v>
          </cell>
          <cell r="G866" t="str">
            <v>68</v>
          </cell>
          <cell r="H866" t="str">
            <v>217</v>
          </cell>
          <cell r="I866" t="str">
            <v>COROMORO</v>
          </cell>
        </row>
        <row r="867">
          <cell r="F867" t="str">
            <v>68229</v>
          </cell>
          <cell r="G867" t="str">
            <v>68</v>
          </cell>
          <cell r="H867" t="str">
            <v>229</v>
          </cell>
          <cell r="I867" t="str">
            <v>CURITI</v>
          </cell>
        </row>
        <row r="868">
          <cell r="F868" t="str">
            <v>68235</v>
          </cell>
          <cell r="G868" t="str">
            <v>68</v>
          </cell>
          <cell r="H868" t="str">
            <v>235</v>
          </cell>
          <cell r="I868" t="str">
            <v>EL CARMEN DE CHUCURI</v>
          </cell>
        </row>
        <row r="869">
          <cell r="F869" t="str">
            <v>68245</v>
          </cell>
          <cell r="G869" t="str">
            <v>68</v>
          </cell>
          <cell r="H869" t="str">
            <v>245</v>
          </cell>
          <cell r="I869" t="str">
            <v>EL GUACAMAYO</v>
          </cell>
        </row>
        <row r="870">
          <cell r="F870" t="str">
            <v>68250</v>
          </cell>
          <cell r="G870" t="str">
            <v>68</v>
          </cell>
          <cell r="H870" t="str">
            <v>250</v>
          </cell>
          <cell r="I870" t="str">
            <v>EL PEÑON</v>
          </cell>
        </row>
        <row r="871">
          <cell r="F871" t="str">
            <v>68255</v>
          </cell>
          <cell r="G871" t="str">
            <v>68</v>
          </cell>
          <cell r="H871" t="str">
            <v>255</v>
          </cell>
          <cell r="I871" t="str">
            <v>EL PLAYON</v>
          </cell>
        </row>
        <row r="872">
          <cell r="F872" t="str">
            <v>68264</v>
          </cell>
          <cell r="G872" t="str">
            <v>68</v>
          </cell>
          <cell r="H872" t="str">
            <v>264</v>
          </cell>
          <cell r="I872" t="str">
            <v>ENCINO</v>
          </cell>
        </row>
        <row r="873">
          <cell r="F873" t="str">
            <v>68266</v>
          </cell>
          <cell r="G873" t="str">
            <v>68</v>
          </cell>
          <cell r="H873" t="str">
            <v>266</v>
          </cell>
          <cell r="I873" t="str">
            <v>ENCISO</v>
          </cell>
        </row>
        <row r="874">
          <cell r="F874" t="str">
            <v>68271</v>
          </cell>
          <cell r="G874" t="str">
            <v>68</v>
          </cell>
          <cell r="H874" t="str">
            <v>271</v>
          </cell>
          <cell r="I874" t="str">
            <v>EL FLORIAN</v>
          </cell>
        </row>
        <row r="875">
          <cell r="F875" t="str">
            <v>68276</v>
          </cell>
          <cell r="G875" t="str">
            <v>68</v>
          </cell>
          <cell r="H875" t="str">
            <v>276</v>
          </cell>
          <cell r="I875" t="str">
            <v>FLORIDABLANCA</v>
          </cell>
        </row>
        <row r="876">
          <cell r="F876" t="str">
            <v>68296</v>
          </cell>
          <cell r="G876" t="str">
            <v>68</v>
          </cell>
          <cell r="H876" t="str">
            <v>296</v>
          </cell>
          <cell r="I876" t="str">
            <v>GALAN</v>
          </cell>
        </row>
        <row r="877">
          <cell r="F877" t="str">
            <v>68298</v>
          </cell>
          <cell r="G877" t="str">
            <v>68</v>
          </cell>
          <cell r="H877" t="str">
            <v>298</v>
          </cell>
          <cell r="I877" t="str">
            <v>GAMBITA</v>
          </cell>
        </row>
        <row r="878">
          <cell r="F878" t="str">
            <v>68307</v>
          </cell>
          <cell r="G878" t="str">
            <v>68</v>
          </cell>
          <cell r="H878" t="str">
            <v>307</v>
          </cell>
          <cell r="I878" t="str">
            <v>GIRON</v>
          </cell>
        </row>
        <row r="879">
          <cell r="F879" t="str">
            <v>68318</v>
          </cell>
          <cell r="G879" t="str">
            <v>68</v>
          </cell>
          <cell r="H879" t="str">
            <v>318</v>
          </cell>
          <cell r="I879" t="str">
            <v>GUACA</v>
          </cell>
        </row>
        <row r="880">
          <cell r="F880" t="str">
            <v>68320</v>
          </cell>
          <cell r="G880" t="str">
            <v>68</v>
          </cell>
          <cell r="H880" t="str">
            <v>320</v>
          </cell>
          <cell r="I880" t="str">
            <v>GUADALUPE</v>
          </cell>
        </row>
        <row r="881">
          <cell r="F881" t="str">
            <v>68322</v>
          </cell>
          <cell r="G881" t="str">
            <v>68</v>
          </cell>
          <cell r="H881" t="str">
            <v>322</v>
          </cell>
          <cell r="I881" t="str">
            <v>GUAPOTA</v>
          </cell>
        </row>
        <row r="882">
          <cell r="F882" t="str">
            <v>68324</v>
          </cell>
          <cell r="G882" t="str">
            <v>68</v>
          </cell>
          <cell r="H882" t="str">
            <v>324</v>
          </cell>
          <cell r="I882" t="str">
            <v>GUAVATA</v>
          </cell>
        </row>
        <row r="883">
          <cell r="F883" t="str">
            <v>68327</v>
          </cell>
          <cell r="G883" t="str">
            <v>68</v>
          </cell>
          <cell r="H883" t="str">
            <v>327</v>
          </cell>
          <cell r="I883" t="str">
            <v>GUEPSA</v>
          </cell>
        </row>
        <row r="884">
          <cell r="F884" t="str">
            <v>68344</v>
          </cell>
          <cell r="G884" t="str">
            <v>68</v>
          </cell>
          <cell r="H884" t="str">
            <v>344</v>
          </cell>
          <cell r="I884" t="str">
            <v>HATO</v>
          </cell>
        </row>
        <row r="885">
          <cell r="F885" t="str">
            <v>68368</v>
          </cell>
          <cell r="G885" t="str">
            <v>68</v>
          </cell>
          <cell r="H885" t="str">
            <v>368</v>
          </cell>
          <cell r="I885" t="str">
            <v>JESUS MARIA</v>
          </cell>
        </row>
        <row r="886">
          <cell r="F886" t="str">
            <v>68370</v>
          </cell>
          <cell r="G886" t="str">
            <v>68</v>
          </cell>
          <cell r="H886" t="str">
            <v>370</v>
          </cell>
          <cell r="I886" t="str">
            <v>JORDAN</v>
          </cell>
        </row>
        <row r="887">
          <cell r="F887" t="str">
            <v>68377</v>
          </cell>
          <cell r="G887" t="str">
            <v>68</v>
          </cell>
          <cell r="H887" t="str">
            <v>377</v>
          </cell>
          <cell r="I887" t="str">
            <v>LA BELLEZA</v>
          </cell>
        </row>
        <row r="888">
          <cell r="F888" t="str">
            <v>68385</v>
          </cell>
          <cell r="G888" t="str">
            <v>68</v>
          </cell>
          <cell r="H888" t="str">
            <v>385</v>
          </cell>
          <cell r="I888" t="str">
            <v>LANDAZURI</v>
          </cell>
        </row>
        <row r="889">
          <cell r="F889" t="str">
            <v>68397</v>
          </cell>
          <cell r="G889" t="str">
            <v>68</v>
          </cell>
          <cell r="H889" t="str">
            <v>397</v>
          </cell>
          <cell r="I889" t="str">
            <v>LA PAZ</v>
          </cell>
        </row>
        <row r="890">
          <cell r="F890" t="str">
            <v>68406</v>
          </cell>
          <cell r="G890" t="str">
            <v>68</v>
          </cell>
          <cell r="H890" t="str">
            <v>406</v>
          </cell>
          <cell r="I890" t="str">
            <v>LEBRIJA</v>
          </cell>
        </row>
        <row r="891">
          <cell r="F891" t="str">
            <v>68418</v>
          </cell>
          <cell r="G891" t="str">
            <v>68</v>
          </cell>
          <cell r="H891" t="str">
            <v>418</v>
          </cell>
          <cell r="I891" t="str">
            <v>LOS SANTOS</v>
          </cell>
        </row>
        <row r="892">
          <cell r="F892" t="str">
            <v>68425</v>
          </cell>
          <cell r="G892" t="str">
            <v>68</v>
          </cell>
          <cell r="H892" t="str">
            <v>425</v>
          </cell>
          <cell r="I892" t="str">
            <v>MACARAVITA</v>
          </cell>
        </row>
        <row r="893">
          <cell r="F893" t="str">
            <v>68432</v>
          </cell>
          <cell r="G893" t="str">
            <v>68</v>
          </cell>
          <cell r="H893" t="str">
            <v>432</v>
          </cell>
          <cell r="I893" t="str">
            <v>MALAGA</v>
          </cell>
        </row>
        <row r="894">
          <cell r="F894" t="str">
            <v>68444</v>
          </cell>
          <cell r="G894" t="str">
            <v>68</v>
          </cell>
          <cell r="H894" t="str">
            <v>444</v>
          </cell>
          <cell r="I894" t="str">
            <v>MATANZA</v>
          </cell>
        </row>
        <row r="895">
          <cell r="F895" t="str">
            <v>68464</v>
          </cell>
          <cell r="G895" t="str">
            <v>68</v>
          </cell>
          <cell r="H895" t="str">
            <v>464</v>
          </cell>
          <cell r="I895" t="str">
            <v>MOGOTES</v>
          </cell>
        </row>
        <row r="896">
          <cell r="F896" t="str">
            <v>68468</v>
          </cell>
          <cell r="G896" t="str">
            <v>68</v>
          </cell>
          <cell r="H896" t="str">
            <v>468</v>
          </cell>
          <cell r="I896" t="str">
            <v>MOLAGAVITA</v>
          </cell>
        </row>
        <row r="897">
          <cell r="F897" t="str">
            <v>68498</v>
          </cell>
          <cell r="G897" t="str">
            <v>68</v>
          </cell>
          <cell r="H897" t="str">
            <v>498</v>
          </cell>
          <cell r="I897" t="str">
            <v>OCAMONTE</v>
          </cell>
        </row>
        <row r="898">
          <cell r="F898" t="str">
            <v>68500</v>
          </cell>
          <cell r="G898" t="str">
            <v>68</v>
          </cell>
          <cell r="H898" t="str">
            <v>500</v>
          </cell>
          <cell r="I898" t="str">
            <v>OIBA</v>
          </cell>
        </row>
        <row r="899">
          <cell r="F899" t="str">
            <v>68502</v>
          </cell>
          <cell r="G899" t="str">
            <v>68</v>
          </cell>
          <cell r="H899" t="str">
            <v>502</v>
          </cell>
          <cell r="I899" t="str">
            <v>ONZAGA</v>
          </cell>
        </row>
        <row r="900">
          <cell r="F900" t="str">
            <v>68522</v>
          </cell>
          <cell r="G900" t="str">
            <v>68</v>
          </cell>
          <cell r="H900" t="str">
            <v>522</v>
          </cell>
          <cell r="I900" t="str">
            <v>PALMAR</v>
          </cell>
        </row>
        <row r="901">
          <cell r="F901" t="str">
            <v>68524</v>
          </cell>
          <cell r="G901" t="str">
            <v>68</v>
          </cell>
          <cell r="H901" t="str">
            <v>524</v>
          </cell>
          <cell r="I901" t="str">
            <v>PALMAS DEL SOCORRO</v>
          </cell>
        </row>
        <row r="902">
          <cell r="F902" t="str">
            <v>68533</v>
          </cell>
          <cell r="G902" t="str">
            <v>68</v>
          </cell>
          <cell r="H902" t="str">
            <v>533</v>
          </cell>
          <cell r="I902" t="str">
            <v>PARAMO</v>
          </cell>
        </row>
        <row r="903">
          <cell r="F903" t="str">
            <v>68547</v>
          </cell>
          <cell r="G903" t="str">
            <v>68</v>
          </cell>
          <cell r="H903" t="str">
            <v>547</v>
          </cell>
          <cell r="I903" t="str">
            <v>PIEDECUESTA</v>
          </cell>
        </row>
        <row r="904">
          <cell r="F904" t="str">
            <v>68549</v>
          </cell>
          <cell r="G904" t="str">
            <v>68</v>
          </cell>
          <cell r="H904" t="str">
            <v>549</v>
          </cell>
          <cell r="I904" t="str">
            <v>PINCHOTE</v>
          </cell>
        </row>
        <row r="905">
          <cell r="F905" t="str">
            <v>68572</v>
          </cell>
          <cell r="G905" t="str">
            <v>68</v>
          </cell>
          <cell r="H905" t="str">
            <v>572</v>
          </cell>
          <cell r="I905" t="str">
            <v>PUENTE NACIONAL</v>
          </cell>
        </row>
        <row r="906">
          <cell r="F906" t="str">
            <v>68573</v>
          </cell>
          <cell r="G906" t="str">
            <v>68</v>
          </cell>
          <cell r="H906" t="str">
            <v>573</v>
          </cell>
          <cell r="I906" t="str">
            <v>PUERTO PARRA</v>
          </cell>
        </row>
        <row r="907">
          <cell r="F907" t="str">
            <v>68575</v>
          </cell>
          <cell r="G907" t="str">
            <v>68</v>
          </cell>
          <cell r="H907" t="str">
            <v>575</v>
          </cell>
          <cell r="I907" t="str">
            <v>PUERTO WILCHES</v>
          </cell>
        </row>
        <row r="908">
          <cell r="F908" t="str">
            <v>68615</v>
          </cell>
          <cell r="G908" t="str">
            <v>68</v>
          </cell>
          <cell r="H908" t="str">
            <v>615</v>
          </cell>
          <cell r="I908" t="str">
            <v>RIONEGRO</v>
          </cell>
        </row>
        <row r="909">
          <cell r="F909" t="str">
            <v>68655</v>
          </cell>
          <cell r="G909" t="str">
            <v>68</v>
          </cell>
          <cell r="H909" t="str">
            <v>655</v>
          </cell>
          <cell r="I909" t="str">
            <v>SABANA DE TORRES</v>
          </cell>
        </row>
        <row r="910">
          <cell r="F910" t="str">
            <v>68669</v>
          </cell>
          <cell r="G910" t="str">
            <v>68</v>
          </cell>
          <cell r="H910" t="str">
            <v>669</v>
          </cell>
          <cell r="I910" t="str">
            <v>SAN ANDRES</v>
          </cell>
        </row>
        <row r="911">
          <cell r="F911" t="str">
            <v>68673</v>
          </cell>
          <cell r="G911" t="str">
            <v>68</v>
          </cell>
          <cell r="H911" t="str">
            <v>673</v>
          </cell>
          <cell r="I911" t="str">
            <v>SAN BENITO</v>
          </cell>
        </row>
        <row r="912">
          <cell r="F912" t="str">
            <v>68679</v>
          </cell>
          <cell r="G912" t="str">
            <v>68</v>
          </cell>
          <cell r="H912" t="str">
            <v>679</v>
          </cell>
          <cell r="I912" t="str">
            <v>SAN GIL</v>
          </cell>
        </row>
        <row r="913">
          <cell r="F913" t="str">
            <v>68682</v>
          </cell>
          <cell r="G913" t="str">
            <v>68</v>
          </cell>
          <cell r="H913" t="str">
            <v>682</v>
          </cell>
          <cell r="I913" t="str">
            <v>SAN JOAQUIN</v>
          </cell>
        </row>
        <row r="914">
          <cell r="F914" t="str">
            <v>68684</v>
          </cell>
          <cell r="G914" t="str">
            <v>68</v>
          </cell>
          <cell r="H914" t="str">
            <v>684</v>
          </cell>
          <cell r="I914" t="str">
            <v>SAN JOSE DE MIRANDA</v>
          </cell>
        </row>
        <row r="915">
          <cell r="F915" t="str">
            <v>68686</v>
          </cell>
          <cell r="G915" t="str">
            <v>68</v>
          </cell>
          <cell r="H915" t="str">
            <v>686</v>
          </cell>
          <cell r="I915" t="str">
            <v>SAN MIGUEL</v>
          </cell>
        </row>
        <row r="916">
          <cell r="F916" t="str">
            <v>68689</v>
          </cell>
          <cell r="G916" t="str">
            <v>68</v>
          </cell>
          <cell r="H916" t="str">
            <v>689</v>
          </cell>
          <cell r="I916" t="str">
            <v>SAN VICENTE DE CHUCURI</v>
          </cell>
        </row>
        <row r="917">
          <cell r="F917" t="str">
            <v>68705</v>
          </cell>
          <cell r="G917" t="str">
            <v>68</v>
          </cell>
          <cell r="H917" t="str">
            <v>705</v>
          </cell>
          <cell r="I917" t="str">
            <v>SANTA BARBARA</v>
          </cell>
        </row>
        <row r="918">
          <cell r="F918" t="str">
            <v>68720</v>
          </cell>
          <cell r="G918" t="str">
            <v>68</v>
          </cell>
          <cell r="H918" t="str">
            <v>720</v>
          </cell>
          <cell r="I918" t="str">
            <v>SANTA HELENA DEL OPON</v>
          </cell>
        </row>
        <row r="919">
          <cell r="F919" t="str">
            <v>68745</v>
          </cell>
          <cell r="G919" t="str">
            <v>68</v>
          </cell>
          <cell r="H919" t="str">
            <v>745</v>
          </cell>
          <cell r="I919" t="str">
            <v>SIMACOTA</v>
          </cell>
        </row>
        <row r="920">
          <cell r="F920" t="str">
            <v>68755</v>
          </cell>
          <cell r="G920" t="str">
            <v>68</v>
          </cell>
          <cell r="H920" t="str">
            <v>755</v>
          </cell>
          <cell r="I920" t="str">
            <v>SOCORRO</v>
          </cell>
        </row>
        <row r="921">
          <cell r="F921" t="str">
            <v>68770</v>
          </cell>
          <cell r="G921" t="str">
            <v>68</v>
          </cell>
          <cell r="H921" t="str">
            <v>770</v>
          </cell>
          <cell r="I921" t="str">
            <v>SUAITA</v>
          </cell>
        </row>
        <row r="922">
          <cell r="F922" t="str">
            <v>68773</v>
          </cell>
          <cell r="G922" t="str">
            <v>68</v>
          </cell>
          <cell r="H922" t="str">
            <v>773</v>
          </cell>
          <cell r="I922" t="str">
            <v>SUCRE</v>
          </cell>
        </row>
        <row r="923">
          <cell r="F923" t="str">
            <v>68780</v>
          </cell>
          <cell r="G923" t="str">
            <v>68</v>
          </cell>
          <cell r="H923" t="str">
            <v>780</v>
          </cell>
          <cell r="I923" t="str">
            <v>SURATA</v>
          </cell>
        </row>
        <row r="924">
          <cell r="F924" t="str">
            <v>68820</v>
          </cell>
          <cell r="G924" t="str">
            <v>68</v>
          </cell>
          <cell r="H924" t="str">
            <v>820</v>
          </cell>
          <cell r="I924" t="str">
            <v>TONA</v>
          </cell>
        </row>
        <row r="925">
          <cell r="F925" t="str">
            <v>68855</v>
          </cell>
          <cell r="G925" t="str">
            <v>68</v>
          </cell>
          <cell r="H925" t="str">
            <v>855</v>
          </cell>
          <cell r="I925" t="str">
            <v>VALLE SAN JOSE</v>
          </cell>
        </row>
        <row r="926">
          <cell r="F926" t="str">
            <v>68861</v>
          </cell>
          <cell r="G926" t="str">
            <v>68</v>
          </cell>
          <cell r="H926" t="str">
            <v>861</v>
          </cell>
          <cell r="I926" t="str">
            <v>VELEZ</v>
          </cell>
        </row>
        <row r="927">
          <cell r="F927" t="str">
            <v>68867</v>
          </cell>
          <cell r="G927" t="str">
            <v>68</v>
          </cell>
          <cell r="H927" t="str">
            <v>867</v>
          </cell>
          <cell r="I927" t="str">
            <v>VETAS</v>
          </cell>
        </row>
        <row r="928">
          <cell r="F928" t="str">
            <v>68872</v>
          </cell>
          <cell r="G928" t="str">
            <v>68</v>
          </cell>
          <cell r="H928" t="str">
            <v>872</v>
          </cell>
          <cell r="I928" t="str">
            <v>VILLANUEVA</v>
          </cell>
        </row>
        <row r="929">
          <cell r="F929" t="str">
            <v>68895</v>
          </cell>
          <cell r="G929" t="str">
            <v>68</v>
          </cell>
          <cell r="H929" t="str">
            <v>895</v>
          </cell>
          <cell r="I929" t="str">
            <v>ZAPATOCA</v>
          </cell>
        </row>
        <row r="930">
          <cell r="F930" t="str">
            <v>70001</v>
          </cell>
          <cell r="G930" t="str">
            <v>70</v>
          </cell>
          <cell r="H930" t="str">
            <v>001</v>
          </cell>
          <cell r="I930" t="str">
            <v>SINCELEJO</v>
          </cell>
        </row>
        <row r="931">
          <cell r="F931" t="str">
            <v>70110</v>
          </cell>
          <cell r="G931" t="str">
            <v>70</v>
          </cell>
          <cell r="H931" t="str">
            <v>110</v>
          </cell>
          <cell r="I931" t="str">
            <v>BUENAVISTA</v>
          </cell>
        </row>
        <row r="932">
          <cell r="F932" t="str">
            <v>70124</v>
          </cell>
          <cell r="G932" t="str">
            <v>70</v>
          </cell>
          <cell r="H932" t="str">
            <v>124</v>
          </cell>
          <cell r="I932" t="str">
            <v>CAIMITO</v>
          </cell>
        </row>
        <row r="933">
          <cell r="F933" t="str">
            <v>70204</v>
          </cell>
          <cell r="G933" t="str">
            <v>70</v>
          </cell>
          <cell r="H933" t="str">
            <v>204</v>
          </cell>
          <cell r="I933" t="str">
            <v>COLOSO</v>
          </cell>
        </row>
        <row r="934">
          <cell r="F934" t="str">
            <v>70215</v>
          </cell>
          <cell r="G934" t="str">
            <v>70</v>
          </cell>
          <cell r="H934" t="str">
            <v>215</v>
          </cell>
          <cell r="I934" t="str">
            <v>COROZAL</v>
          </cell>
        </row>
        <row r="935">
          <cell r="F935" t="str">
            <v>70230</v>
          </cell>
          <cell r="G935" t="str">
            <v>70</v>
          </cell>
          <cell r="H935" t="str">
            <v>230</v>
          </cell>
          <cell r="I935" t="str">
            <v>CHALAN</v>
          </cell>
        </row>
        <row r="936">
          <cell r="F936" t="str">
            <v>70233</v>
          </cell>
          <cell r="G936" t="str">
            <v>70</v>
          </cell>
          <cell r="H936" t="str">
            <v>233</v>
          </cell>
          <cell r="I936" t="str">
            <v>EL ROBLE</v>
          </cell>
        </row>
        <row r="937">
          <cell r="F937" t="str">
            <v>70235</v>
          </cell>
          <cell r="G937" t="str">
            <v>70</v>
          </cell>
          <cell r="H937" t="str">
            <v>235</v>
          </cell>
          <cell r="I937" t="str">
            <v>GALERAS</v>
          </cell>
        </row>
        <row r="938">
          <cell r="F938" t="str">
            <v>70265</v>
          </cell>
          <cell r="G938" t="str">
            <v>70</v>
          </cell>
          <cell r="H938" t="str">
            <v>265</v>
          </cell>
          <cell r="I938" t="str">
            <v>GUARANDA</v>
          </cell>
        </row>
        <row r="939">
          <cell r="F939" t="str">
            <v>70400</v>
          </cell>
          <cell r="G939" t="str">
            <v>70</v>
          </cell>
          <cell r="H939" t="str">
            <v>400</v>
          </cell>
          <cell r="I939" t="str">
            <v>LA UNION</v>
          </cell>
        </row>
        <row r="940">
          <cell r="F940" t="str">
            <v>70418</v>
          </cell>
          <cell r="G940" t="str">
            <v>70</v>
          </cell>
          <cell r="H940" t="str">
            <v>418</v>
          </cell>
          <cell r="I940" t="str">
            <v>LOS PALMITOS</v>
          </cell>
        </row>
        <row r="941">
          <cell r="F941" t="str">
            <v>70429</v>
          </cell>
          <cell r="G941" t="str">
            <v>70</v>
          </cell>
          <cell r="H941" t="str">
            <v>429</v>
          </cell>
          <cell r="I941" t="str">
            <v>MAJAGUAL</v>
          </cell>
        </row>
        <row r="942">
          <cell r="F942" t="str">
            <v>70473</v>
          </cell>
          <cell r="G942" t="str">
            <v>70</v>
          </cell>
          <cell r="H942" t="str">
            <v>473</v>
          </cell>
          <cell r="I942" t="str">
            <v>MORROA</v>
          </cell>
        </row>
        <row r="943">
          <cell r="F943" t="str">
            <v>70508</v>
          </cell>
          <cell r="G943" t="str">
            <v>70</v>
          </cell>
          <cell r="H943" t="str">
            <v>508</v>
          </cell>
          <cell r="I943" t="str">
            <v>OVEJAS</v>
          </cell>
        </row>
        <row r="944">
          <cell r="F944" t="str">
            <v>70523</v>
          </cell>
          <cell r="G944" t="str">
            <v>70</v>
          </cell>
          <cell r="H944" t="str">
            <v>523</v>
          </cell>
          <cell r="I944" t="str">
            <v>PALMITO</v>
          </cell>
        </row>
        <row r="945">
          <cell r="F945" t="str">
            <v>70670</v>
          </cell>
          <cell r="G945" t="str">
            <v>70</v>
          </cell>
          <cell r="H945" t="str">
            <v>670</v>
          </cell>
          <cell r="I945" t="str">
            <v>SAMPUES</v>
          </cell>
        </row>
        <row r="946">
          <cell r="F946" t="str">
            <v>70678</v>
          </cell>
          <cell r="G946" t="str">
            <v>70</v>
          </cell>
          <cell r="H946" t="str">
            <v>678</v>
          </cell>
          <cell r="I946" t="str">
            <v>SAN BENITO ABAD</v>
          </cell>
        </row>
        <row r="947">
          <cell r="F947" t="str">
            <v>70702</v>
          </cell>
          <cell r="G947" t="str">
            <v>70</v>
          </cell>
          <cell r="H947" t="str">
            <v>702</v>
          </cell>
          <cell r="I947" t="str">
            <v>SAN JUAN BETULIA</v>
          </cell>
        </row>
        <row r="948">
          <cell r="F948" t="str">
            <v>70708</v>
          </cell>
          <cell r="G948" t="str">
            <v>70</v>
          </cell>
          <cell r="H948" t="str">
            <v>708</v>
          </cell>
          <cell r="I948" t="str">
            <v>SAN MARCOS</v>
          </cell>
        </row>
        <row r="949">
          <cell r="F949" t="str">
            <v>70713</v>
          </cell>
          <cell r="G949" t="str">
            <v>70</v>
          </cell>
          <cell r="H949" t="str">
            <v>713</v>
          </cell>
          <cell r="I949" t="str">
            <v>SAN ONOFRE</v>
          </cell>
        </row>
        <row r="950">
          <cell r="F950" t="str">
            <v>70717</v>
          </cell>
          <cell r="G950" t="str">
            <v>70</v>
          </cell>
          <cell r="H950" t="str">
            <v>717</v>
          </cell>
          <cell r="I950" t="str">
            <v>SAN PEDRO</v>
          </cell>
        </row>
        <row r="951">
          <cell r="F951" t="str">
            <v>70742</v>
          </cell>
          <cell r="G951" t="str">
            <v>70</v>
          </cell>
          <cell r="H951" t="str">
            <v>742</v>
          </cell>
          <cell r="I951" t="str">
            <v>SINCE</v>
          </cell>
        </row>
        <row r="952">
          <cell r="F952" t="str">
            <v>70771</v>
          </cell>
          <cell r="G952" t="str">
            <v>70</v>
          </cell>
          <cell r="H952" t="str">
            <v>771</v>
          </cell>
          <cell r="I952" t="str">
            <v>SUCRE</v>
          </cell>
        </row>
        <row r="953">
          <cell r="F953" t="str">
            <v>70820</v>
          </cell>
          <cell r="G953" t="str">
            <v>70</v>
          </cell>
          <cell r="H953" t="str">
            <v>820</v>
          </cell>
          <cell r="I953" t="str">
            <v>TOLU</v>
          </cell>
        </row>
        <row r="954">
          <cell r="F954" t="str">
            <v>70823</v>
          </cell>
          <cell r="G954" t="str">
            <v>70</v>
          </cell>
          <cell r="H954" t="str">
            <v>823</v>
          </cell>
          <cell r="I954" t="str">
            <v>TOLUVIEJO</v>
          </cell>
        </row>
        <row r="955">
          <cell r="F955" t="str">
            <v>73001</v>
          </cell>
          <cell r="G955" t="str">
            <v>73</v>
          </cell>
          <cell r="H955" t="str">
            <v>001</v>
          </cell>
          <cell r="I955" t="str">
            <v>IBAGUE</v>
          </cell>
        </row>
        <row r="956">
          <cell r="F956" t="str">
            <v>73024</v>
          </cell>
          <cell r="G956" t="str">
            <v>73</v>
          </cell>
          <cell r="H956" t="str">
            <v>024</v>
          </cell>
          <cell r="I956" t="str">
            <v>ALPUJARRA</v>
          </cell>
        </row>
        <row r="957">
          <cell r="F957" t="str">
            <v>73026</v>
          </cell>
          <cell r="G957" t="str">
            <v>73</v>
          </cell>
          <cell r="H957" t="str">
            <v>026</v>
          </cell>
          <cell r="I957" t="str">
            <v>ALVARADO</v>
          </cell>
        </row>
        <row r="958">
          <cell r="F958" t="str">
            <v>73030</v>
          </cell>
          <cell r="G958" t="str">
            <v>73</v>
          </cell>
          <cell r="H958" t="str">
            <v>030</v>
          </cell>
          <cell r="I958" t="str">
            <v>AMBALEMA</v>
          </cell>
        </row>
        <row r="959">
          <cell r="F959" t="str">
            <v>73043</v>
          </cell>
          <cell r="G959" t="str">
            <v>73</v>
          </cell>
          <cell r="H959" t="str">
            <v>043</v>
          </cell>
          <cell r="I959" t="str">
            <v>ANZOATEGUI</v>
          </cell>
        </row>
        <row r="960">
          <cell r="F960" t="str">
            <v>73055</v>
          </cell>
          <cell r="G960" t="str">
            <v>73</v>
          </cell>
          <cell r="H960" t="str">
            <v>055</v>
          </cell>
          <cell r="I960" t="str">
            <v>ARMERO</v>
          </cell>
        </row>
        <row r="961">
          <cell r="F961" t="str">
            <v>73067</v>
          </cell>
          <cell r="G961" t="str">
            <v>73</v>
          </cell>
          <cell r="H961" t="str">
            <v>067</v>
          </cell>
          <cell r="I961" t="str">
            <v>ATACO</v>
          </cell>
        </row>
        <row r="962">
          <cell r="F962" t="str">
            <v>73124</v>
          </cell>
          <cell r="G962" t="str">
            <v>73</v>
          </cell>
          <cell r="H962" t="str">
            <v>124</v>
          </cell>
          <cell r="I962" t="str">
            <v>CAJAMARCA</v>
          </cell>
        </row>
        <row r="963">
          <cell r="F963" t="str">
            <v>73148</v>
          </cell>
          <cell r="G963" t="str">
            <v>73</v>
          </cell>
          <cell r="H963" t="str">
            <v>148</v>
          </cell>
          <cell r="I963" t="str">
            <v>CARMEN APICALA</v>
          </cell>
        </row>
        <row r="964">
          <cell r="F964" t="str">
            <v>73152</v>
          </cell>
          <cell r="G964" t="str">
            <v>73</v>
          </cell>
          <cell r="H964" t="str">
            <v>152</v>
          </cell>
          <cell r="I964" t="str">
            <v>CASABIANCA</v>
          </cell>
        </row>
        <row r="965">
          <cell r="F965" t="str">
            <v>73168</v>
          </cell>
          <cell r="G965" t="str">
            <v>73</v>
          </cell>
          <cell r="H965" t="str">
            <v>168</v>
          </cell>
          <cell r="I965" t="str">
            <v>CHAPARRAL</v>
          </cell>
        </row>
        <row r="966">
          <cell r="F966" t="str">
            <v>73200</v>
          </cell>
          <cell r="G966" t="str">
            <v>73</v>
          </cell>
          <cell r="H966" t="str">
            <v>200</v>
          </cell>
          <cell r="I966" t="str">
            <v>COELLO</v>
          </cell>
        </row>
        <row r="967">
          <cell r="F967" t="str">
            <v>73217</v>
          </cell>
          <cell r="G967" t="str">
            <v>73</v>
          </cell>
          <cell r="H967" t="str">
            <v>217</v>
          </cell>
          <cell r="I967" t="str">
            <v>COYAIMA</v>
          </cell>
        </row>
        <row r="968">
          <cell r="F968" t="str">
            <v>73226</v>
          </cell>
          <cell r="G968" t="str">
            <v>73</v>
          </cell>
          <cell r="H968" t="str">
            <v>226</v>
          </cell>
          <cell r="I968" t="str">
            <v>CUNDAY</v>
          </cell>
        </row>
        <row r="969">
          <cell r="F969" t="str">
            <v>73236</v>
          </cell>
          <cell r="G969" t="str">
            <v>73</v>
          </cell>
          <cell r="H969" t="str">
            <v>236</v>
          </cell>
          <cell r="I969" t="str">
            <v>DOLORES</v>
          </cell>
        </row>
        <row r="970">
          <cell r="F970" t="str">
            <v>73268</v>
          </cell>
          <cell r="G970" t="str">
            <v>73</v>
          </cell>
          <cell r="H970" t="str">
            <v>268</v>
          </cell>
          <cell r="I970" t="str">
            <v>ESPINAL</v>
          </cell>
        </row>
        <row r="971">
          <cell r="F971" t="str">
            <v>73270</v>
          </cell>
          <cell r="G971" t="str">
            <v>73</v>
          </cell>
          <cell r="H971" t="str">
            <v>270</v>
          </cell>
          <cell r="I971" t="str">
            <v>FALAN</v>
          </cell>
        </row>
        <row r="972">
          <cell r="F972" t="str">
            <v>73275</v>
          </cell>
          <cell r="G972" t="str">
            <v>73</v>
          </cell>
          <cell r="H972" t="str">
            <v>275</v>
          </cell>
          <cell r="I972" t="str">
            <v>FLANDES</v>
          </cell>
        </row>
        <row r="973">
          <cell r="F973" t="str">
            <v>73283</v>
          </cell>
          <cell r="G973" t="str">
            <v>73</v>
          </cell>
          <cell r="H973" t="str">
            <v>283</v>
          </cell>
          <cell r="I973" t="str">
            <v>FRESNO</v>
          </cell>
        </row>
        <row r="974">
          <cell r="F974" t="str">
            <v>73319</v>
          </cell>
          <cell r="G974" t="str">
            <v>73</v>
          </cell>
          <cell r="H974" t="str">
            <v>319</v>
          </cell>
          <cell r="I974" t="str">
            <v>GUAMO</v>
          </cell>
        </row>
        <row r="975">
          <cell r="F975" t="str">
            <v>73347</v>
          </cell>
          <cell r="G975" t="str">
            <v>73</v>
          </cell>
          <cell r="H975" t="str">
            <v>347</v>
          </cell>
          <cell r="I975" t="str">
            <v>HERVEO</v>
          </cell>
        </row>
        <row r="976">
          <cell r="F976" t="str">
            <v>73349</v>
          </cell>
          <cell r="G976" t="str">
            <v>73</v>
          </cell>
          <cell r="H976" t="str">
            <v>349</v>
          </cell>
          <cell r="I976" t="str">
            <v>HONDA</v>
          </cell>
        </row>
        <row r="977">
          <cell r="F977" t="str">
            <v>73352</v>
          </cell>
          <cell r="G977" t="str">
            <v>73</v>
          </cell>
          <cell r="H977" t="str">
            <v>352</v>
          </cell>
          <cell r="I977" t="str">
            <v>ICONONZO</v>
          </cell>
        </row>
        <row r="978">
          <cell r="F978" t="str">
            <v>73408</v>
          </cell>
          <cell r="G978" t="str">
            <v>73</v>
          </cell>
          <cell r="H978" t="str">
            <v>408</v>
          </cell>
          <cell r="I978" t="str">
            <v>LERIDA</v>
          </cell>
        </row>
        <row r="979">
          <cell r="F979" t="str">
            <v>73411</v>
          </cell>
          <cell r="G979" t="str">
            <v>73</v>
          </cell>
          <cell r="H979" t="str">
            <v>411</v>
          </cell>
          <cell r="I979" t="str">
            <v>LIBANO</v>
          </cell>
        </row>
        <row r="980">
          <cell r="F980" t="str">
            <v>73443</v>
          </cell>
          <cell r="G980" t="str">
            <v>73</v>
          </cell>
          <cell r="H980" t="str">
            <v>443</v>
          </cell>
          <cell r="I980" t="str">
            <v>MARIQUITA</v>
          </cell>
        </row>
        <row r="981">
          <cell r="F981" t="str">
            <v>73449</v>
          </cell>
          <cell r="G981" t="str">
            <v>73</v>
          </cell>
          <cell r="H981" t="str">
            <v>449</v>
          </cell>
          <cell r="I981" t="str">
            <v>MELGAR</v>
          </cell>
        </row>
        <row r="982">
          <cell r="F982" t="str">
            <v>73461</v>
          </cell>
          <cell r="G982" t="str">
            <v>73</v>
          </cell>
          <cell r="H982" t="str">
            <v>461</v>
          </cell>
          <cell r="I982" t="str">
            <v>MURILLO</v>
          </cell>
        </row>
        <row r="983">
          <cell r="F983" t="str">
            <v>73483</v>
          </cell>
          <cell r="G983" t="str">
            <v>73</v>
          </cell>
          <cell r="H983" t="str">
            <v>483</v>
          </cell>
          <cell r="I983" t="str">
            <v>NATAGAIMA</v>
          </cell>
        </row>
        <row r="984">
          <cell r="F984" t="str">
            <v>73504</v>
          </cell>
          <cell r="G984" t="str">
            <v>73</v>
          </cell>
          <cell r="H984" t="str">
            <v>504</v>
          </cell>
          <cell r="I984" t="str">
            <v>ORTEGA</v>
          </cell>
        </row>
        <row r="985">
          <cell r="F985" t="str">
            <v>73520</v>
          </cell>
          <cell r="G985" t="str">
            <v>73</v>
          </cell>
          <cell r="H985" t="str">
            <v>520</v>
          </cell>
          <cell r="I985" t="str">
            <v>PALOCABILDO</v>
          </cell>
        </row>
        <row r="986">
          <cell r="F986" t="str">
            <v>73547</v>
          </cell>
          <cell r="G986" t="str">
            <v>73</v>
          </cell>
          <cell r="H986" t="str">
            <v>547</v>
          </cell>
          <cell r="I986" t="str">
            <v>PIEDRAS</v>
          </cell>
        </row>
        <row r="987">
          <cell r="F987" t="str">
            <v>73555</v>
          </cell>
          <cell r="G987" t="str">
            <v>73</v>
          </cell>
          <cell r="H987" t="str">
            <v>555</v>
          </cell>
          <cell r="I987" t="str">
            <v>PLANADAS</v>
          </cell>
        </row>
        <row r="988">
          <cell r="F988" t="str">
            <v>73563</v>
          </cell>
          <cell r="G988" t="str">
            <v>73</v>
          </cell>
          <cell r="H988" t="str">
            <v>563</v>
          </cell>
          <cell r="I988" t="str">
            <v>PRADO</v>
          </cell>
        </row>
        <row r="989">
          <cell r="F989" t="str">
            <v>73585</v>
          </cell>
          <cell r="G989" t="str">
            <v>73</v>
          </cell>
          <cell r="H989" t="str">
            <v>585</v>
          </cell>
          <cell r="I989" t="str">
            <v>PURIFICACION</v>
          </cell>
        </row>
        <row r="990">
          <cell r="F990" t="str">
            <v>73616</v>
          </cell>
          <cell r="G990" t="str">
            <v>73</v>
          </cell>
          <cell r="H990" t="str">
            <v>616</v>
          </cell>
          <cell r="I990" t="str">
            <v>RIOBLANCO</v>
          </cell>
        </row>
        <row r="991">
          <cell r="F991" t="str">
            <v>73622</v>
          </cell>
          <cell r="G991" t="str">
            <v>73</v>
          </cell>
          <cell r="H991" t="str">
            <v>622</v>
          </cell>
          <cell r="I991" t="str">
            <v>RONCESVALLES</v>
          </cell>
        </row>
        <row r="992">
          <cell r="F992" t="str">
            <v>73624</v>
          </cell>
          <cell r="G992" t="str">
            <v>73</v>
          </cell>
          <cell r="H992" t="str">
            <v>624</v>
          </cell>
          <cell r="I992" t="str">
            <v>ROVIRA</v>
          </cell>
        </row>
        <row r="993">
          <cell r="F993" t="str">
            <v>73671</v>
          </cell>
          <cell r="G993" t="str">
            <v>73</v>
          </cell>
          <cell r="H993" t="str">
            <v>671</v>
          </cell>
          <cell r="I993" t="str">
            <v>SALDAÑA</v>
          </cell>
        </row>
        <row r="994">
          <cell r="F994" t="str">
            <v>73675</v>
          </cell>
          <cell r="G994" t="str">
            <v>73</v>
          </cell>
          <cell r="H994" t="str">
            <v>675</v>
          </cell>
          <cell r="I994" t="str">
            <v>SAN ANTONIO</v>
          </cell>
        </row>
        <row r="995">
          <cell r="F995" t="str">
            <v>73678</v>
          </cell>
          <cell r="G995" t="str">
            <v>73</v>
          </cell>
          <cell r="H995" t="str">
            <v>678</v>
          </cell>
          <cell r="I995" t="str">
            <v>SAN LUIS</v>
          </cell>
        </row>
        <row r="996">
          <cell r="F996" t="str">
            <v>73686</v>
          </cell>
          <cell r="G996" t="str">
            <v>73</v>
          </cell>
          <cell r="H996" t="str">
            <v>686</v>
          </cell>
          <cell r="I996" t="str">
            <v>SANTA ISABEL</v>
          </cell>
        </row>
        <row r="997">
          <cell r="F997" t="str">
            <v>73770</v>
          </cell>
          <cell r="G997" t="str">
            <v>73</v>
          </cell>
          <cell r="H997" t="str">
            <v>770</v>
          </cell>
          <cell r="I997" t="str">
            <v>SUAREZ</v>
          </cell>
        </row>
        <row r="998">
          <cell r="F998" t="str">
            <v>73854</v>
          </cell>
          <cell r="G998" t="str">
            <v>73</v>
          </cell>
          <cell r="H998" t="str">
            <v>854</v>
          </cell>
          <cell r="I998" t="str">
            <v>VALLE DE SAN JUAN</v>
          </cell>
        </row>
        <row r="999">
          <cell r="F999" t="str">
            <v>73861</v>
          </cell>
          <cell r="G999" t="str">
            <v>73</v>
          </cell>
          <cell r="H999" t="str">
            <v>861</v>
          </cell>
          <cell r="I999" t="str">
            <v>VENADILLO</v>
          </cell>
        </row>
        <row r="1000">
          <cell r="F1000" t="str">
            <v>73870</v>
          </cell>
          <cell r="G1000" t="str">
            <v>73</v>
          </cell>
          <cell r="H1000" t="str">
            <v>870</v>
          </cell>
          <cell r="I1000" t="str">
            <v>VILLAHERMOSA</v>
          </cell>
        </row>
        <row r="1001">
          <cell r="F1001" t="str">
            <v>73873</v>
          </cell>
          <cell r="G1001" t="str">
            <v>73</v>
          </cell>
          <cell r="H1001" t="str">
            <v>873</v>
          </cell>
          <cell r="I1001" t="str">
            <v>VILLARRICA</v>
          </cell>
        </row>
        <row r="1002">
          <cell r="F1002" t="str">
            <v>76001</v>
          </cell>
          <cell r="G1002" t="str">
            <v>76</v>
          </cell>
          <cell r="H1002" t="str">
            <v>001</v>
          </cell>
          <cell r="I1002" t="str">
            <v>CALI</v>
          </cell>
        </row>
        <row r="1003">
          <cell r="F1003" t="str">
            <v>76020</v>
          </cell>
          <cell r="G1003" t="str">
            <v>76</v>
          </cell>
          <cell r="H1003" t="str">
            <v>020</v>
          </cell>
          <cell r="I1003" t="str">
            <v>ALCALA</v>
          </cell>
        </row>
        <row r="1004">
          <cell r="F1004" t="str">
            <v>76036</v>
          </cell>
          <cell r="G1004" t="str">
            <v>76</v>
          </cell>
          <cell r="H1004" t="str">
            <v>036</v>
          </cell>
          <cell r="I1004" t="str">
            <v>ANDALUCIA</v>
          </cell>
        </row>
        <row r="1005">
          <cell r="F1005" t="str">
            <v>76041</v>
          </cell>
          <cell r="G1005" t="str">
            <v>76</v>
          </cell>
          <cell r="H1005" t="str">
            <v>041</v>
          </cell>
          <cell r="I1005" t="str">
            <v>ANSERMANUEVO</v>
          </cell>
        </row>
        <row r="1006">
          <cell r="F1006" t="str">
            <v>76054</v>
          </cell>
          <cell r="G1006" t="str">
            <v>76</v>
          </cell>
          <cell r="H1006" t="str">
            <v>054</v>
          </cell>
          <cell r="I1006" t="str">
            <v>ARGELIA</v>
          </cell>
        </row>
        <row r="1007">
          <cell r="F1007" t="str">
            <v>76100</v>
          </cell>
          <cell r="G1007" t="str">
            <v>76</v>
          </cell>
          <cell r="H1007" t="str">
            <v>100</v>
          </cell>
          <cell r="I1007" t="str">
            <v>BOLIVAR</v>
          </cell>
        </row>
        <row r="1008">
          <cell r="F1008" t="str">
            <v>76109</v>
          </cell>
          <cell r="G1008" t="str">
            <v>76</v>
          </cell>
          <cell r="H1008" t="str">
            <v>109</v>
          </cell>
          <cell r="I1008" t="str">
            <v>BUENAVENTURA</v>
          </cell>
        </row>
        <row r="1009">
          <cell r="F1009" t="str">
            <v>76111</v>
          </cell>
          <cell r="G1009" t="str">
            <v>76</v>
          </cell>
          <cell r="H1009" t="str">
            <v>111</v>
          </cell>
          <cell r="I1009" t="str">
            <v>BUGA</v>
          </cell>
        </row>
        <row r="1010">
          <cell r="F1010" t="str">
            <v>76113</v>
          </cell>
          <cell r="G1010" t="str">
            <v>76</v>
          </cell>
          <cell r="H1010" t="str">
            <v>113</v>
          </cell>
          <cell r="I1010" t="str">
            <v>BUGALAGRANDE</v>
          </cell>
        </row>
        <row r="1011">
          <cell r="F1011" t="str">
            <v>76122</v>
          </cell>
          <cell r="G1011" t="str">
            <v>76</v>
          </cell>
          <cell r="H1011" t="str">
            <v>122</v>
          </cell>
          <cell r="I1011" t="str">
            <v>CAICEDONIA</v>
          </cell>
        </row>
        <row r="1012">
          <cell r="F1012" t="str">
            <v>76126</v>
          </cell>
          <cell r="G1012" t="str">
            <v>76</v>
          </cell>
          <cell r="H1012" t="str">
            <v>126</v>
          </cell>
          <cell r="I1012" t="str">
            <v>CALIMA</v>
          </cell>
        </row>
        <row r="1013">
          <cell r="F1013" t="str">
            <v>76130</v>
          </cell>
          <cell r="G1013" t="str">
            <v>76</v>
          </cell>
          <cell r="H1013" t="str">
            <v>130</v>
          </cell>
          <cell r="I1013" t="str">
            <v>CANDELARIA</v>
          </cell>
        </row>
        <row r="1014">
          <cell r="F1014" t="str">
            <v>76147</v>
          </cell>
          <cell r="G1014" t="str">
            <v>76</v>
          </cell>
          <cell r="H1014" t="str">
            <v>147</v>
          </cell>
          <cell r="I1014" t="str">
            <v>CARTAGO</v>
          </cell>
        </row>
        <row r="1015">
          <cell r="F1015" t="str">
            <v>76233</v>
          </cell>
          <cell r="G1015" t="str">
            <v>76</v>
          </cell>
          <cell r="H1015" t="str">
            <v>233</v>
          </cell>
          <cell r="I1015" t="str">
            <v>DAGUA</v>
          </cell>
        </row>
        <row r="1016">
          <cell r="F1016" t="str">
            <v>76243</v>
          </cell>
          <cell r="G1016" t="str">
            <v>76</v>
          </cell>
          <cell r="H1016" t="str">
            <v>243</v>
          </cell>
          <cell r="I1016" t="str">
            <v>EL AGUILA</v>
          </cell>
        </row>
        <row r="1017">
          <cell r="F1017" t="str">
            <v>76246</v>
          </cell>
          <cell r="G1017" t="str">
            <v>76</v>
          </cell>
          <cell r="H1017" t="str">
            <v>246</v>
          </cell>
          <cell r="I1017" t="str">
            <v>EL CAIRO</v>
          </cell>
        </row>
        <row r="1018">
          <cell r="F1018" t="str">
            <v>76248</v>
          </cell>
          <cell r="G1018" t="str">
            <v>76</v>
          </cell>
          <cell r="H1018" t="str">
            <v>248</v>
          </cell>
          <cell r="I1018" t="str">
            <v>EL CERRITO</v>
          </cell>
        </row>
        <row r="1019">
          <cell r="F1019" t="str">
            <v>76250</v>
          </cell>
          <cell r="G1019" t="str">
            <v>76</v>
          </cell>
          <cell r="H1019" t="str">
            <v>250</v>
          </cell>
          <cell r="I1019" t="str">
            <v>EL DOVIO</v>
          </cell>
        </row>
        <row r="1020">
          <cell r="F1020" t="str">
            <v>76275</v>
          </cell>
          <cell r="G1020" t="str">
            <v>76</v>
          </cell>
          <cell r="H1020" t="str">
            <v>275</v>
          </cell>
          <cell r="I1020" t="str">
            <v>FLORIDA</v>
          </cell>
        </row>
        <row r="1021">
          <cell r="F1021" t="str">
            <v>76306</v>
          </cell>
          <cell r="G1021" t="str">
            <v>76</v>
          </cell>
          <cell r="H1021" t="str">
            <v>306</v>
          </cell>
          <cell r="I1021" t="str">
            <v>GINEBRA</v>
          </cell>
        </row>
        <row r="1022">
          <cell r="F1022" t="str">
            <v>76318</v>
          </cell>
          <cell r="G1022" t="str">
            <v>76</v>
          </cell>
          <cell r="H1022" t="str">
            <v>318</v>
          </cell>
          <cell r="I1022" t="str">
            <v>GUACARI</v>
          </cell>
        </row>
        <row r="1023">
          <cell r="F1023" t="str">
            <v>76364</v>
          </cell>
          <cell r="G1023" t="str">
            <v>76</v>
          </cell>
          <cell r="H1023" t="str">
            <v>364</v>
          </cell>
          <cell r="I1023" t="str">
            <v>JAMUNDI</v>
          </cell>
        </row>
        <row r="1024">
          <cell r="F1024" t="str">
            <v>76377</v>
          </cell>
          <cell r="G1024" t="str">
            <v>76</v>
          </cell>
          <cell r="H1024" t="str">
            <v>377</v>
          </cell>
          <cell r="I1024" t="str">
            <v>LA CUMBRE</v>
          </cell>
        </row>
        <row r="1025">
          <cell r="F1025" t="str">
            <v>76400</v>
          </cell>
          <cell r="G1025" t="str">
            <v>76</v>
          </cell>
          <cell r="H1025" t="str">
            <v>400</v>
          </cell>
          <cell r="I1025" t="str">
            <v>LA UNION</v>
          </cell>
        </row>
        <row r="1026">
          <cell r="F1026" t="str">
            <v>76403</v>
          </cell>
          <cell r="G1026" t="str">
            <v>76</v>
          </cell>
          <cell r="H1026" t="str">
            <v>403</v>
          </cell>
          <cell r="I1026" t="str">
            <v>LA VICTORIA</v>
          </cell>
        </row>
        <row r="1027">
          <cell r="F1027" t="str">
            <v>76497</v>
          </cell>
          <cell r="G1027" t="str">
            <v>76</v>
          </cell>
          <cell r="H1027" t="str">
            <v>497</v>
          </cell>
          <cell r="I1027" t="str">
            <v>OBANDO</v>
          </cell>
        </row>
        <row r="1028">
          <cell r="F1028" t="str">
            <v>76520</v>
          </cell>
          <cell r="G1028" t="str">
            <v>76</v>
          </cell>
          <cell r="H1028" t="str">
            <v>520</v>
          </cell>
          <cell r="I1028" t="str">
            <v>PALMIRA</v>
          </cell>
        </row>
        <row r="1029">
          <cell r="F1029" t="str">
            <v>76563</v>
          </cell>
          <cell r="G1029" t="str">
            <v>76</v>
          </cell>
          <cell r="H1029" t="str">
            <v>563</v>
          </cell>
          <cell r="I1029" t="str">
            <v>PRADERA</v>
          </cell>
        </row>
        <row r="1030">
          <cell r="F1030" t="str">
            <v>76606</v>
          </cell>
          <cell r="G1030" t="str">
            <v>76</v>
          </cell>
          <cell r="H1030" t="str">
            <v>606</v>
          </cell>
          <cell r="I1030" t="str">
            <v>RESTREPO</v>
          </cell>
        </row>
        <row r="1031">
          <cell r="F1031" t="str">
            <v>76616</v>
          </cell>
          <cell r="G1031" t="str">
            <v>76</v>
          </cell>
          <cell r="H1031" t="str">
            <v>616</v>
          </cell>
          <cell r="I1031" t="str">
            <v>RIOFRIO</v>
          </cell>
        </row>
        <row r="1032">
          <cell r="F1032" t="str">
            <v>76622</v>
          </cell>
          <cell r="G1032" t="str">
            <v>76</v>
          </cell>
          <cell r="H1032" t="str">
            <v>622</v>
          </cell>
          <cell r="I1032" t="str">
            <v>ROLDANILLO</v>
          </cell>
        </row>
        <row r="1033">
          <cell r="F1033" t="str">
            <v>76670</v>
          </cell>
          <cell r="G1033" t="str">
            <v>76</v>
          </cell>
          <cell r="H1033" t="str">
            <v>670</v>
          </cell>
          <cell r="I1033" t="str">
            <v>SAN PEDRO</v>
          </cell>
        </row>
        <row r="1034">
          <cell r="F1034" t="str">
            <v>76736</v>
          </cell>
          <cell r="G1034" t="str">
            <v>76</v>
          </cell>
          <cell r="H1034" t="str">
            <v>736</v>
          </cell>
          <cell r="I1034" t="str">
            <v>SEVILLA</v>
          </cell>
        </row>
        <row r="1035">
          <cell r="F1035" t="str">
            <v>76823</v>
          </cell>
          <cell r="G1035" t="str">
            <v>76</v>
          </cell>
          <cell r="H1035" t="str">
            <v>823</v>
          </cell>
          <cell r="I1035" t="str">
            <v>TORO</v>
          </cell>
        </row>
        <row r="1036">
          <cell r="F1036" t="str">
            <v>76828</v>
          </cell>
          <cell r="G1036" t="str">
            <v>76</v>
          </cell>
          <cell r="H1036" t="str">
            <v>828</v>
          </cell>
          <cell r="I1036" t="str">
            <v>TRUJILLO</v>
          </cell>
        </row>
        <row r="1037">
          <cell r="F1037" t="str">
            <v>76834</v>
          </cell>
          <cell r="G1037" t="str">
            <v>76</v>
          </cell>
          <cell r="H1037" t="str">
            <v>834</v>
          </cell>
          <cell r="I1037" t="str">
            <v>TULUA</v>
          </cell>
        </row>
        <row r="1038">
          <cell r="F1038" t="str">
            <v>76845</v>
          </cell>
          <cell r="G1038" t="str">
            <v>76</v>
          </cell>
          <cell r="H1038" t="str">
            <v>845</v>
          </cell>
          <cell r="I1038" t="str">
            <v>ULLOA</v>
          </cell>
        </row>
        <row r="1039">
          <cell r="F1039" t="str">
            <v>76863</v>
          </cell>
          <cell r="G1039" t="str">
            <v>76</v>
          </cell>
          <cell r="H1039" t="str">
            <v>863</v>
          </cell>
          <cell r="I1039" t="str">
            <v>VERSALLES</v>
          </cell>
        </row>
        <row r="1040">
          <cell r="F1040" t="str">
            <v>76869</v>
          </cell>
          <cell r="G1040" t="str">
            <v>76</v>
          </cell>
          <cell r="H1040" t="str">
            <v>869</v>
          </cell>
          <cell r="I1040" t="str">
            <v>VIJES</v>
          </cell>
        </row>
        <row r="1041">
          <cell r="F1041" t="str">
            <v>76890</v>
          </cell>
          <cell r="G1041" t="str">
            <v>76</v>
          </cell>
          <cell r="H1041" t="str">
            <v>890</v>
          </cell>
          <cell r="I1041" t="str">
            <v>YOTOCO</v>
          </cell>
        </row>
        <row r="1042">
          <cell r="F1042" t="str">
            <v>76892</v>
          </cell>
          <cell r="G1042" t="str">
            <v>76</v>
          </cell>
          <cell r="H1042" t="str">
            <v>892</v>
          </cell>
          <cell r="I1042" t="str">
            <v>YUMBO</v>
          </cell>
        </row>
        <row r="1043">
          <cell r="F1043" t="str">
            <v>76895</v>
          </cell>
          <cell r="G1043" t="str">
            <v>76</v>
          </cell>
          <cell r="H1043" t="str">
            <v>895</v>
          </cell>
          <cell r="I1043" t="str">
            <v>ZARZAL</v>
          </cell>
        </row>
        <row r="1044">
          <cell r="F1044" t="str">
            <v>81001</v>
          </cell>
          <cell r="G1044" t="str">
            <v>81</v>
          </cell>
          <cell r="H1044" t="str">
            <v>001</v>
          </cell>
          <cell r="I1044" t="str">
            <v>ARAUCA</v>
          </cell>
        </row>
        <row r="1045">
          <cell r="F1045" t="str">
            <v>81065</v>
          </cell>
          <cell r="G1045" t="str">
            <v>81</v>
          </cell>
          <cell r="H1045" t="str">
            <v>065</v>
          </cell>
          <cell r="I1045" t="str">
            <v>ARAUQUITA</v>
          </cell>
        </row>
        <row r="1046">
          <cell r="F1046" t="str">
            <v>81220</v>
          </cell>
          <cell r="G1046" t="str">
            <v>81</v>
          </cell>
          <cell r="H1046" t="str">
            <v>220</v>
          </cell>
          <cell r="I1046" t="str">
            <v>CRAVO NORTE</v>
          </cell>
        </row>
        <row r="1047">
          <cell r="F1047" t="str">
            <v>81300</v>
          </cell>
          <cell r="G1047" t="str">
            <v>81</v>
          </cell>
          <cell r="H1047" t="str">
            <v>300</v>
          </cell>
          <cell r="I1047" t="str">
            <v>FORTUL</v>
          </cell>
        </row>
        <row r="1048">
          <cell r="F1048" t="str">
            <v>81591</v>
          </cell>
          <cell r="G1048" t="str">
            <v>81</v>
          </cell>
          <cell r="H1048" t="str">
            <v>591</v>
          </cell>
          <cell r="I1048" t="str">
            <v>PUERTO RONDON</v>
          </cell>
        </row>
        <row r="1049">
          <cell r="F1049" t="str">
            <v>81736</v>
          </cell>
          <cell r="G1049" t="str">
            <v>81</v>
          </cell>
          <cell r="H1049" t="str">
            <v>736</v>
          </cell>
          <cell r="I1049" t="str">
            <v>SARAVENA</v>
          </cell>
        </row>
        <row r="1050">
          <cell r="F1050" t="str">
            <v>81794</v>
          </cell>
          <cell r="G1050" t="str">
            <v>81</v>
          </cell>
          <cell r="H1050" t="str">
            <v>794</v>
          </cell>
          <cell r="I1050" t="str">
            <v>TAME</v>
          </cell>
        </row>
        <row r="1051">
          <cell r="F1051" t="str">
            <v>85001</v>
          </cell>
          <cell r="G1051" t="str">
            <v>85</v>
          </cell>
          <cell r="H1051" t="str">
            <v>001</v>
          </cell>
          <cell r="I1051" t="str">
            <v>YOPAL</v>
          </cell>
        </row>
        <row r="1052">
          <cell r="F1052" t="str">
            <v>85010</v>
          </cell>
          <cell r="G1052" t="str">
            <v>85</v>
          </cell>
          <cell r="H1052" t="str">
            <v>010</v>
          </cell>
          <cell r="I1052" t="str">
            <v>AGUAZUL</v>
          </cell>
        </row>
        <row r="1053">
          <cell r="F1053" t="str">
            <v>85015</v>
          </cell>
          <cell r="G1053" t="str">
            <v>85</v>
          </cell>
          <cell r="H1053" t="str">
            <v>015</v>
          </cell>
          <cell r="I1053" t="str">
            <v>CHAMEZA</v>
          </cell>
        </row>
        <row r="1054">
          <cell r="F1054" t="str">
            <v>85125</v>
          </cell>
          <cell r="G1054" t="str">
            <v>85</v>
          </cell>
          <cell r="H1054" t="str">
            <v>125</v>
          </cell>
          <cell r="I1054" t="str">
            <v>HATO COROZAL</v>
          </cell>
        </row>
        <row r="1055">
          <cell r="F1055" t="str">
            <v>85136</v>
          </cell>
          <cell r="G1055" t="str">
            <v>85</v>
          </cell>
          <cell r="H1055" t="str">
            <v>136</v>
          </cell>
          <cell r="I1055" t="str">
            <v>LA SALINA</v>
          </cell>
        </row>
        <row r="1056">
          <cell r="F1056" t="str">
            <v>85139</v>
          </cell>
          <cell r="G1056" t="str">
            <v>85</v>
          </cell>
          <cell r="H1056" t="str">
            <v>139</v>
          </cell>
          <cell r="I1056" t="str">
            <v>MANI</v>
          </cell>
        </row>
        <row r="1057">
          <cell r="F1057" t="str">
            <v>85162</v>
          </cell>
          <cell r="G1057" t="str">
            <v>85</v>
          </cell>
          <cell r="H1057" t="str">
            <v>162</v>
          </cell>
          <cell r="I1057" t="str">
            <v>MONTERREY</v>
          </cell>
        </row>
        <row r="1058">
          <cell r="F1058" t="str">
            <v>85225</v>
          </cell>
          <cell r="G1058" t="str">
            <v>85</v>
          </cell>
          <cell r="H1058" t="str">
            <v>225</v>
          </cell>
          <cell r="I1058" t="str">
            <v>NUNCHIA</v>
          </cell>
        </row>
        <row r="1059">
          <cell r="F1059" t="str">
            <v>85230</v>
          </cell>
          <cell r="G1059" t="str">
            <v>85</v>
          </cell>
          <cell r="H1059" t="str">
            <v>230</v>
          </cell>
          <cell r="I1059" t="str">
            <v>OROCUE</v>
          </cell>
        </row>
        <row r="1060">
          <cell r="F1060" t="str">
            <v>85250</v>
          </cell>
          <cell r="G1060" t="str">
            <v>85</v>
          </cell>
          <cell r="H1060" t="str">
            <v>250</v>
          </cell>
          <cell r="I1060" t="str">
            <v>PAZ DE ARIPORO</v>
          </cell>
        </row>
        <row r="1061">
          <cell r="F1061" t="str">
            <v>85263</v>
          </cell>
          <cell r="G1061" t="str">
            <v>85</v>
          </cell>
          <cell r="H1061" t="str">
            <v>263</v>
          </cell>
          <cell r="I1061" t="str">
            <v>PORE</v>
          </cell>
        </row>
        <row r="1062">
          <cell r="F1062" t="str">
            <v>85279</v>
          </cell>
          <cell r="G1062" t="str">
            <v>85</v>
          </cell>
          <cell r="H1062" t="str">
            <v>279</v>
          </cell>
          <cell r="I1062" t="str">
            <v>RECETOR</v>
          </cell>
        </row>
        <row r="1063">
          <cell r="F1063" t="str">
            <v>85300</v>
          </cell>
          <cell r="G1063" t="str">
            <v>85</v>
          </cell>
          <cell r="H1063" t="str">
            <v>300</v>
          </cell>
          <cell r="I1063" t="str">
            <v>SABANALARGA</v>
          </cell>
        </row>
        <row r="1064">
          <cell r="F1064" t="str">
            <v>85315</v>
          </cell>
          <cell r="G1064" t="str">
            <v>85</v>
          </cell>
          <cell r="H1064" t="str">
            <v>315</v>
          </cell>
          <cell r="I1064" t="str">
            <v>SACAMA</v>
          </cell>
        </row>
        <row r="1065">
          <cell r="F1065" t="str">
            <v>85325</v>
          </cell>
          <cell r="G1065" t="str">
            <v>85</v>
          </cell>
          <cell r="H1065" t="str">
            <v>325</v>
          </cell>
          <cell r="I1065" t="str">
            <v>SAN LUIS DE PALENQUE</v>
          </cell>
        </row>
        <row r="1066">
          <cell r="F1066" t="str">
            <v>85400</v>
          </cell>
          <cell r="G1066" t="str">
            <v>85</v>
          </cell>
          <cell r="H1066" t="str">
            <v>400</v>
          </cell>
          <cell r="I1066" t="str">
            <v>TAMARA</v>
          </cell>
        </row>
        <row r="1067">
          <cell r="F1067" t="str">
            <v>85410</v>
          </cell>
          <cell r="G1067" t="str">
            <v>85</v>
          </cell>
          <cell r="H1067" t="str">
            <v>410</v>
          </cell>
          <cell r="I1067" t="str">
            <v>TAURAMENA</v>
          </cell>
        </row>
        <row r="1068">
          <cell r="F1068" t="str">
            <v>85430</v>
          </cell>
          <cell r="G1068" t="str">
            <v>85</v>
          </cell>
          <cell r="H1068" t="str">
            <v>430</v>
          </cell>
          <cell r="I1068" t="str">
            <v>TRINIDAD</v>
          </cell>
        </row>
        <row r="1069">
          <cell r="F1069" t="str">
            <v>85440</v>
          </cell>
          <cell r="G1069" t="str">
            <v>85</v>
          </cell>
          <cell r="H1069" t="str">
            <v>440</v>
          </cell>
          <cell r="I1069" t="str">
            <v>VILLANUEVA</v>
          </cell>
        </row>
        <row r="1070">
          <cell r="F1070" t="str">
            <v>86001</v>
          </cell>
          <cell r="G1070" t="str">
            <v>86</v>
          </cell>
          <cell r="H1070" t="str">
            <v>001</v>
          </cell>
          <cell r="I1070" t="str">
            <v>MOCOA</v>
          </cell>
        </row>
        <row r="1071">
          <cell r="F1071" t="str">
            <v>86219</v>
          </cell>
          <cell r="G1071" t="str">
            <v>86</v>
          </cell>
          <cell r="H1071" t="str">
            <v>219</v>
          </cell>
          <cell r="I1071" t="str">
            <v>COLON</v>
          </cell>
        </row>
        <row r="1072">
          <cell r="F1072" t="str">
            <v>86320</v>
          </cell>
          <cell r="G1072" t="str">
            <v>86</v>
          </cell>
          <cell r="H1072" t="str">
            <v>320</v>
          </cell>
          <cell r="I1072" t="str">
            <v>ORITO</v>
          </cell>
        </row>
        <row r="1073">
          <cell r="F1073" t="str">
            <v>86568</v>
          </cell>
          <cell r="G1073" t="str">
            <v>86</v>
          </cell>
          <cell r="H1073" t="str">
            <v>568</v>
          </cell>
          <cell r="I1073" t="str">
            <v>PUERTO ASIS</v>
          </cell>
        </row>
        <row r="1074">
          <cell r="F1074" t="str">
            <v>86569</v>
          </cell>
          <cell r="G1074" t="str">
            <v>86</v>
          </cell>
          <cell r="H1074" t="str">
            <v>569</v>
          </cell>
          <cell r="I1074" t="str">
            <v>PUERTO CAICEDO</v>
          </cell>
        </row>
        <row r="1075">
          <cell r="F1075" t="str">
            <v>86571</v>
          </cell>
          <cell r="G1075" t="str">
            <v>86</v>
          </cell>
          <cell r="H1075" t="str">
            <v>571</v>
          </cell>
          <cell r="I1075" t="str">
            <v>PUERTO GUZMAN</v>
          </cell>
        </row>
        <row r="1076">
          <cell r="F1076" t="str">
            <v>86573</v>
          </cell>
          <cell r="G1076" t="str">
            <v>86</v>
          </cell>
          <cell r="H1076" t="str">
            <v>573</v>
          </cell>
          <cell r="I1076" t="str">
            <v>PUERTO LEGUIZAMO</v>
          </cell>
        </row>
        <row r="1077">
          <cell r="F1077" t="str">
            <v>86749</v>
          </cell>
          <cell r="G1077" t="str">
            <v>86</v>
          </cell>
          <cell r="H1077" t="str">
            <v>749</v>
          </cell>
          <cell r="I1077" t="str">
            <v>SIBUNDOY</v>
          </cell>
        </row>
        <row r="1078">
          <cell r="F1078" t="str">
            <v>86755</v>
          </cell>
          <cell r="G1078" t="str">
            <v>86</v>
          </cell>
          <cell r="H1078" t="str">
            <v>755</v>
          </cell>
          <cell r="I1078" t="str">
            <v>SAN FRANCISCO</v>
          </cell>
        </row>
        <row r="1079">
          <cell r="F1079" t="str">
            <v>86757</v>
          </cell>
          <cell r="G1079" t="str">
            <v>86</v>
          </cell>
          <cell r="H1079" t="str">
            <v>757</v>
          </cell>
          <cell r="I1079" t="str">
            <v>SAN MIGUEL</v>
          </cell>
        </row>
        <row r="1080">
          <cell r="F1080" t="str">
            <v>86760</v>
          </cell>
          <cell r="G1080" t="str">
            <v>86</v>
          </cell>
          <cell r="H1080" t="str">
            <v>760</v>
          </cell>
          <cell r="I1080" t="str">
            <v>SANTIAGO</v>
          </cell>
        </row>
        <row r="1081">
          <cell r="F1081" t="str">
            <v>86865</v>
          </cell>
          <cell r="G1081" t="str">
            <v>86</v>
          </cell>
          <cell r="H1081" t="str">
            <v>865</v>
          </cell>
          <cell r="I1081" t="str">
            <v>VALLE DEL GUAMUEZ</v>
          </cell>
        </row>
        <row r="1082">
          <cell r="F1082" t="str">
            <v>86885</v>
          </cell>
          <cell r="G1082" t="str">
            <v>86</v>
          </cell>
          <cell r="H1082" t="str">
            <v>885</v>
          </cell>
          <cell r="I1082" t="str">
            <v>VILLAGARZON</v>
          </cell>
        </row>
        <row r="1083">
          <cell r="F1083" t="str">
            <v>88001</v>
          </cell>
          <cell r="G1083" t="str">
            <v>88</v>
          </cell>
          <cell r="H1083" t="str">
            <v>001</v>
          </cell>
          <cell r="I1083" t="str">
            <v>SAN ANDRES</v>
          </cell>
        </row>
        <row r="1084">
          <cell r="F1084" t="str">
            <v>88564</v>
          </cell>
          <cell r="G1084" t="str">
            <v>88</v>
          </cell>
          <cell r="H1084" t="str">
            <v>564</v>
          </cell>
          <cell r="I1084" t="str">
            <v>PROVIDENCIA Y SANTA CATALINA</v>
          </cell>
        </row>
        <row r="1085">
          <cell r="F1085" t="str">
            <v>91001</v>
          </cell>
          <cell r="G1085" t="str">
            <v>91</v>
          </cell>
          <cell r="H1085" t="str">
            <v>001</v>
          </cell>
          <cell r="I1085" t="str">
            <v>LETICIA</v>
          </cell>
        </row>
        <row r="1086">
          <cell r="F1086" t="str">
            <v>91263</v>
          </cell>
          <cell r="G1086" t="str">
            <v>91</v>
          </cell>
          <cell r="H1086" t="str">
            <v>263</v>
          </cell>
          <cell r="I1086" t="str">
            <v>EL ENCANTO</v>
          </cell>
        </row>
        <row r="1087">
          <cell r="F1087" t="str">
            <v>91405</v>
          </cell>
          <cell r="G1087" t="str">
            <v>91</v>
          </cell>
          <cell r="H1087" t="str">
            <v>405</v>
          </cell>
          <cell r="I1087" t="str">
            <v>LA CHORRERA</v>
          </cell>
        </row>
        <row r="1088">
          <cell r="F1088" t="str">
            <v>91407</v>
          </cell>
          <cell r="G1088" t="str">
            <v>91</v>
          </cell>
          <cell r="H1088" t="str">
            <v>407</v>
          </cell>
          <cell r="I1088" t="str">
            <v>LA PEDRERA</v>
          </cell>
        </row>
        <row r="1089">
          <cell r="F1089" t="str">
            <v>91430</v>
          </cell>
          <cell r="G1089" t="str">
            <v>91</v>
          </cell>
          <cell r="H1089" t="str">
            <v>430</v>
          </cell>
          <cell r="I1089" t="str">
            <v>LA VICTORIA</v>
          </cell>
        </row>
        <row r="1090">
          <cell r="F1090" t="str">
            <v>91460</v>
          </cell>
          <cell r="G1090" t="str">
            <v>91</v>
          </cell>
          <cell r="H1090" t="str">
            <v>460</v>
          </cell>
          <cell r="I1090" t="str">
            <v>MIRITI-PARANA</v>
          </cell>
        </row>
        <row r="1091">
          <cell r="F1091" t="str">
            <v>91530</v>
          </cell>
          <cell r="G1091" t="str">
            <v>91</v>
          </cell>
          <cell r="H1091" t="str">
            <v>530</v>
          </cell>
          <cell r="I1091" t="str">
            <v>PUERTO ALEGRIA</v>
          </cell>
        </row>
        <row r="1092">
          <cell r="F1092" t="str">
            <v>91536</v>
          </cell>
          <cell r="G1092" t="str">
            <v>91</v>
          </cell>
          <cell r="H1092" t="str">
            <v>536</v>
          </cell>
          <cell r="I1092" t="str">
            <v>PUERTO ARICA</v>
          </cell>
        </row>
        <row r="1093">
          <cell r="F1093" t="str">
            <v>91540</v>
          </cell>
          <cell r="G1093" t="str">
            <v>91</v>
          </cell>
          <cell r="H1093" t="str">
            <v>540</v>
          </cell>
          <cell r="I1093" t="str">
            <v>PUERTO NARIÑO</v>
          </cell>
        </row>
        <row r="1094">
          <cell r="F1094" t="str">
            <v>91669</v>
          </cell>
          <cell r="G1094" t="str">
            <v>91</v>
          </cell>
          <cell r="H1094" t="str">
            <v>669</v>
          </cell>
          <cell r="I1094" t="str">
            <v>PUERTO SANTANDER</v>
          </cell>
        </row>
        <row r="1095">
          <cell r="F1095" t="str">
            <v>91798</v>
          </cell>
          <cell r="G1095" t="str">
            <v>91</v>
          </cell>
          <cell r="H1095" t="str">
            <v>798</v>
          </cell>
          <cell r="I1095" t="str">
            <v>TARAPACA</v>
          </cell>
        </row>
        <row r="1096">
          <cell r="F1096" t="str">
            <v>94001</v>
          </cell>
          <cell r="G1096" t="str">
            <v>94</v>
          </cell>
          <cell r="H1096" t="str">
            <v>001</v>
          </cell>
          <cell r="I1096" t="str">
            <v>INIRIDA</v>
          </cell>
        </row>
        <row r="1097">
          <cell r="F1097" t="str">
            <v>94343</v>
          </cell>
          <cell r="G1097" t="str">
            <v>94</v>
          </cell>
          <cell r="H1097" t="str">
            <v>343</v>
          </cell>
          <cell r="I1097" t="str">
            <v>BARRANCO MINA</v>
          </cell>
        </row>
        <row r="1098">
          <cell r="F1098" t="str">
            <v>94663</v>
          </cell>
          <cell r="G1098" t="str">
            <v>94</v>
          </cell>
          <cell r="H1098" t="str">
            <v>663</v>
          </cell>
          <cell r="I1098" t="str">
            <v>MAPIRIPANA</v>
          </cell>
        </row>
        <row r="1099">
          <cell r="F1099" t="str">
            <v>94883</v>
          </cell>
          <cell r="G1099" t="str">
            <v>94</v>
          </cell>
          <cell r="H1099" t="str">
            <v>883</v>
          </cell>
          <cell r="I1099" t="str">
            <v>SAN FELIPE</v>
          </cell>
        </row>
        <row r="1100">
          <cell r="F1100" t="str">
            <v>94884</v>
          </cell>
          <cell r="G1100" t="str">
            <v>94</v>
          </cell>
          <cell r="H1100" t="str">
            <v>884</v>
          </cell>
          <cell r="I1100" t="str">
            <v>PUERTO COLOMBIA</v>
          </cell>
        </row>
        <row r="1101">
          <cell r="F1101" t="str">
            <v>94885</v>
          </cell>
          <cell r="G1101" t="str">
            <v>94</v>
          </cell>
          <cell r="H1101" t="str">
            <v>885</v>
          </cell>
          <cell r="I1101" t="str">
            <v>LA GUADALUPE</v>
          </cell>
        </row>
        <row r="1102">
          <cell r="F1102" t="str">
            <v>94886</v>
          </cell>
          <cell r="G1102" t="str">
            <v>94</v>
          </cell>
          <cell r="H1102" t="str">
            <v>886</v>
          </cell>
          <cell r="I1102" t="str">
            <v>CACAHUAL</v>
          </cell>
        </row>
        <row r="1103">
          <cell r="F1103" t="str">
            <v>94887</v>
          </cell>
          <cell r="G1103" t="str">
            <v>94</v>
          </cell>
          <cell r="H1103" t="str">
            <v>887</v>
          </cell>
          <cell r="I1103" t="str">
            <v>PANA PANA</v>
          </cell>
        </row>
        <row r="1104">
          <cell r="F1104" t="str">
            <v>94888</v>
          </cell>
          <cell r="G1104" t="str">
            <v>94</v>
          </cell>
          <cell r="H1104" t="str">
            <v>888</v>
          </cell>
          <cell r="I1104" t="str">
            <v>MORICHAL</v>
          </cell>
        </row>
        <row r="1105">
          <cell r="F1105" t="str">
            <v>95001</v>
          </cell>
          <cell r="G1105" t="str">
            <v>95</v>
          </cell>
          <cell r="H1105" t="str">
            <v>001</v>
          </cell>
          <cell r="I1105" t="str">
            <v>SAN JOSE DEL GUAVIARE</v>
          </cell>
        </row>
        <row r="1106">
          <cell r="F1106" t="str">
            <v>95015</v>
          </cell>
          <cell r="G1106" t="str">
            <v>95</v>
          </cell>
          <cell r="H1106" t="str">
            <v>015</v>
          </cell>
          <cell r="I1106" t="str">
            <v>CALAMAR</v>
          </cell>
        </row>
        <row r="1107">
          <cell r="F1107" t="str">
            <v>95025</v>
          </cell>
          <cell r="G1107" t="str">
            <v>95</v>
          </cell>
          <cell r="H1107" t="str">
            <v>025</v>
          </cell>
          <cell r="I1107" t="str">
            <v>EL RETORNO</v>
          </cell>
        </row>
        <row r="1108">
          <cell r="F1108" t="str">
            <v>95200</v>
          </cell>
          <cell r="G1108" t="str">
            <v>95</v>
          </cell>
          <cell r="H1108" t="str">
            <v>200</v>
          </cell>
          <cell r="I1108" t="str">
            <v>MIRAFLORES</v>
          </cell>
        </row>
        <row r="1109">
          <cell r="F1109" t="str">
            <v>97001</v>
          </cell>
          <cell r="G1109" t="str">
            <v>97</v>
          </cell>
          <cell r="H1109" t="str">
            <v>001</v>
          </cell>
          <cell r="I1109" t="str">
            <v>MITU</v>
          </cell>
        </row>
        <row r="1110">
          <cell r="F1110" t="str">
            <v>97161</v>
          </cell>
          <cell r="G1110" t="str">
            <v>97</v>
          </cell>
          <cell r="H1110" t="str">
            <v>161</v>
          </cell>
          <cell r="I1110" t="str">
            <v>CARURU</v>
          </cell>
        </row>
        <row r="1111">
          <cell r="F1111" t="str">
            <v>97511</v>
          </cell>
          <cell r="G1111" t="str">
            <v>97</v>
          </cell>
          <cell r="H1111" t="str">
            <v>511</v>
          </cell>
          <cell r="I1111" t="str">
            <v>PACOA</v>
          </cell>
        </row>
        <row r="1112">
          <cell r="F1112" t="str">
            <v>97666</v>
          </cell>
          <cell r="G1112" t="str">
            <v>97</v>
          </cell>
          <cell r="H1112" t="str">
            <v>666</v>
          </cell>
          <cell r="I1112" t="str">
            <v>TARAIRA</v>
          </cell>
        </row>
        <row r="1113">
          <cell r="F1113" t="str">
            <v>97777</v>
          </cell>
          <cell r="G1113" t="str">
            <v>97</v>
          </cell>
          <cell r="H1113" t="str">
            <v>777</v>
          </cell>
          <cell r="I1113" t="str">
            <v>PAPUNAHUA</v>
          </cell>
        </row>
        <row r="1114">
          <cell r="F1114" t="str">
            <v>97889</v>
          </cell>
          <cell r="G1114" t="str">
            <v>97</v>
          </cell>
          <cell r="H1114" t="str">
            <v>889</v>
          </cell>
          <cell r="I1114" t="str">
            <v>YAVARATE</v>
          </cell>
        </row>
        <row r="1115">
          <cell r="F1115" t="str">
            <v>99001</v>
          </cell>
          <cell r="G1115" t="str">
            <v>99</v>
          </cell>
          <cell r="H1115" t="str">
            <v>001</v>
          </cell>
          <cell r="I1115" t="str">
            <v>PUERTO CARREÑO</v>
          </cell>
        </row>
        <row r="1116">
          <cell r="F1116" t="str">
            <v>99524</v>
          </cell>
          <cell r="G1116" t="str">
            <v>99</v>
          </cell>
          <cell r="H1116" t="str">
            <v>524</v>
          </cell>
          <cell r="I1116" t="str">
            <v>LA PRIMAVERA</v>
          </cell>
        </row>
        <row r="1117">
          <cell r="F1117" t="str">
            <v>99624</v>
          </cell>
          <cell r="G1117" t="str">
            <v>99</v>
          </cell>
          <cell r="H1117" t="str">
            <v>624</v>
          </cell>
          <cell r="I1117" t="str">
            <v>SANTA ROSALIA</v>
          </cell>
        </row>
        <row r="1118">
          <cell r="F1118" t="str">
            <v>99773</v>
          </cell>
          <cell r="G1118" t="str">
            <v>99</v>
          </cell>
          <cell r="H1118" t="str">
            <v>773</v>
          </cell>
          <cell r="I1118" t="str">
            <v>CUMARIBO</v>
          </cell>
        </row>
      </sheetData>
      <sheetData sheetId="4">
        <row r="2">
          <cell r="A2">
            <v>1</v>
          </cell>
          <cell r="B2">
            <v>1</v>
          </cell>
          <cell r="C2" t="str">
            <v>AJONJOLI</v>
          </cell>
          <cell r="D2" t="str">
            <v>T</v>
          </cell>
        </row>
        <row r="3">
          <cell r="A3">
            <v>2</v>
          </cell>
          <cell r="B3">
            <v>2</v>
          </cell>
          <cell r="C3" t="str">
            <v>ALGODÓN</v>
          </cell>
          <cell r="D3" t="str">
            <v>T</v>
          </cell>
        </row>
        <row r="4">
          <cell r="A4">
            <v>3</v>
          </cell>
          <cell r="B4">
            <v>3</v>
          </cell>
          <cell r="C4" t="str">
            <v>ARROZ RIEGO</v>
          </cell>
          <cell r="D4" t="str">
            <v>T</v>
          </cell>
        </row>
        <row r="5">
          <cell r="A5">
            <v>4</v>
          </cell>
          <cell r="B5">
            <v>4</v>
          </cell>
          <cell r="C5" t="str">
            <v>ARROZ SEC. MEC.</v>
          </cell>
          <cell r="D5" t="str">
            <v>T</v>
          </cell>
        </row>
        <row r="6">
          <cell r="A6">
            <v>5</v>
          </cell>
          <cell r="B6">
            <v>5</v>
          </cell>
          <cell r="C6" t="str">
            <v>ARROZ SEC. MANUAL</v>
          </cell>
          <cell r="D6" t="str">
            <v>T</v>
          </cell>
        </row>
        <row r="7">
          <cell r="A7">
            <v>6</v>
          </cell>
          <cell r="B7">
            <v>6</v>
          </cell>
          <cell r="C7" t="str">
            <v>PAPA</v>
          </cell>
          <cell r="D7" t="str">
            <v>T</v>
          </cell>
        </row>
        <row r="8">
          <cell r="A8">
            <v>7</v>
          </cell>
          <cell r="B8">
            <v>7</v>
          </cell>
          <cell r="C8" t="str">
            <v>TABACO RUBIO</v>
          </cell>
          <cell r="D8" t="str">
            <v>T</v>
          </cell>
        </row>
        <row r="9">
          <cell r="A9">
            <v>8</v>
          </cell>
          <cell r="B9">
            <v>8</v>
          </cell>
          <cell r="C9" t="str">
            <v>CEBADA</v>
          </cell>
          <cell r="D9" t="str">
            <v>T</v>
          </cell>
        </row>
        <row r="10">
          <cell r="A10">
            <v>9</v>
          </cell>
          <cell r="B10">
            <v>9</v>
          </cell>
          <cell r="C10" t="str">
            <v>FRIJOL</v>
          </cell>
          <cell r="D10" t="str">
            <v>T</v>
          </cell>
        </row>
        <row r="11">
          <cell r="A11">
            <v>10</v>
          </cell>
          <cell r="B11">
            <v>10</v>
          </cell>
          <cell r="C11" t="str">
            <v>MAIZ TECNIFICADO</v>
          </cell>
          <cell r="D11" t="str">
            <v>T</v>
          </cell>
        </row>
        <row r="12">
          <cell r="A12">
            <v>11</v>
          </cell>
          <cell r="B12">
            <v>11</v>
          </cell>
          <cell r="C12" t="str">
            <v>MAIZ TRADICIONAL</v>
          </cell>
          <cell r="D12" t="str">
            <v>T</v>
          </cell>
        </row>
        <row r="13">
          <cell r="A13">
            <v>12</v>
          </cell>
          <cell r="B13">
            <v>12</v>
          </cell>
          <cell r="C13" t="str">
            <v>SORGO</v>
          </cell>
          <cell r="D13" t="str">
            <v>T</v>
          </cell>
        </row>
        <row r="14">
          <cell r="A14">
            <v>13</v>
          </cell>
          <cell r="B14">
            <v>13</v>
          </cell>
          <cell r="C14" t="str">
            <v>SOYA</v>
          </cell>
          <cell r="D14" t="str">
            <v>T</v>
          </cell>
        </row>
        <row r="15">
          <cell r="A15">
            <v>14</v>
          </cell>
          <cell r="B15">
            <v>14</v>
          </cell>
          <cell r="C15" t="str">
            <v>TRIGO</v>
          </cell>
          <cell r="D15" t="str">
            <v>T</v>
          </cell>
        </row>
        <row r="16">
          <cell r="A16">
            <v>15</v>
          </cell>
          <cell r="B16">
            <v>15</v>
          </cell>
          <cell r="C16" t="str">
            <v>MANI</v>
          </cell>
          <cell r="D16" t="str">
            <v>T</v>
          </cell>
        </row>
        <row r="17">
          <cell r="A17">
            <v>16</v>
          </cell>
          <cell r="B17">
            <v>16</v>
          </cell>
          <cell r="C17" t="str">
            <v>ACELGA</v>
          </cell>
          <cell r="D17" t="str">
            <v>T</v>
          </cell>
          <cell r="E17" t="str">
            <v>H</v>
          </cell>
        </row>
        <row r="18">
          <cell r="A18">
            <v>17</v>
          </cell>
          <cell r="B18">
            <v>17</v>
          </cell>
          <cell r="C18" t="str">
            <v>AHUYAMA</v>
          </cell>
          <cell r="D18" t="str">
            <v>T</v>
          </cell>
          <cell r="E18" t="str">
            <v>H</v>
          </cell>
        </row>
        <row r="19">
          <cell r="A19">
            <v>18</v>
          </cell>
          <cell r="B19">
            <v>18</v>
          </cell>
          <cell r="C19" t="str">
            <v>AJI</v>
          </cell>
          <cell r="D19" t="str">
            <v>T</v>
          </cell>
          <cell r="E19" t="str">
            <v>H</v>
          </cell>
        </row>
        <row r="20">
          <cell r="A20">
            <v>19</v>
          </cell>
          <cell r="B20">
            <v>19</v>
          </cell>
          <cell r="C20" t="str">
            <v>AJO</v>
          </cell>
          <cell r="D20" t="str">
            <v>T</v>
          </cell>
          <cell r="E20" t="str">
            <v>H</v>
          </cell>
        </row>
        <row r="21">
          <cell r="A21">
            <v>20</v>
          </cell>
          <cell r="B21">
            <v>20</v>
          </cell>
          <cell r="C21" t="str">
            <v>AROMATICAS</v>
          </cell>
          <cell r="D21" t="str">
            <v>T</v>
          </cell>
          <cell r="E21" t="str">
            <v>H</v>
          </cell>
        </row>
        <row r="22">
          <cell r="A22">
            <v>21</v>
          </cell>
          <cell r="B22">
            <v>21</v>
          </cell>
          <cell r="C22" t="str">
            <v>ARVEJA</v>
          </cell>
          <cell r="D22" t="str">
            <v>T</v>
          </cell>
          <cell r="E22" t="str">
            <v>H</v>
          </cell>
        </row>
        <row r="23">
          <cell r="A23">
            <v>22</v>
          </cell>
          <cell r="B23">
            <v>22</v>
          </cell>
          <cell r="C23" t="str">
            <v>BERENJENA</v>
          </cell>
          <cell r="D23" t="str">
            <v>T</v>
          </cell>
          <cell r="E23" t="str">
            <v>H</v>
          </cell>
        </row>
        <row r="24">
          <cell r="A24">
            <v>23</v>
          </cell>
          <cell r="B24">
            <v>23</v>
          </cell>
          <cell r="C24" t="str">
            <v>BROCOLI</v>
          </cell>
          <cell r="D24" t="str">
            <v>T</v>
          </cell>
          <cell r="E24" t="str">
            <v>H</v>
          </cell>
        </row>
        <row r="25">
          <cell r="A25">
            <v>24</v>
          </cell>
          <cell r="B25">
            <v>24</v>
          </cell>
          <cell r="C25" t="str">
            <v>CEBOLLA CABEZONA</v>
          </cell>
          <cell r="D25" t="str">
            <v>T</v>
          </cell>
          <cell r="E25" t="str">
            <v>H</v>
          </cell>
        </row>
        <row r="26">
          <cell r="A26">
            <v>25</v>
          </cell>
          <cell r="B26">
            <v>25</v>
          </cell>
          <cell r="C26" t="str">
            <v>CEBOLLA JUNCA</v>
          </cell>
          <cell r="D26" t="str">
            <v>T</v>
          </cell>
          <cell r="E26" t="str">
            <v>H</v>
          </cell>
        </row>
        <row r="27">
          <cell r="A27">
            <v>26</v>
          </cell>
          <cell r="B27">
            <v>26</v>
          </cell>
          <cell r="C27" t="str">
            <v>CHAMPIÑONES</v>
          </cell>
          <cell r="D27" t="str">
            <v>T</v>
          </cell>
          <cell r="E27" t="str">
            <v>H</v>
          </cell>
        </row>
        <row r="28">
          <cell r="A28">
            <v>27</v>
          </cell>
          <cell r="B28">
            <v>27</v>
          </cell>
          <cell r="C28" t="str">
            <v>CILANTRO</v>
          </cell>
          <cell r="D28" t="str">
            <v>T</v>
          </cell>
          <cell r="E28" t="str">
            <v>H</v>
          </cell>
        </row>
        <row r="29">
          <cell r="A29">
            <v>28</v>
          </cell>
          <cell r="B29">
            <v>28</v>
          </cell>
          <cell r="C29" t="str">
            <v>COLIFLOR</v>
          </cell>
          <cell r="D29" t="str">
            <v>T</v>
          </cell>
          <cell r="E29" t="str">
            <v>H</v>
          </cell>
        </row>
        <row r="30">
          <cell r="A30">
            <v>29</v>
          </cell>
          <cell r="B30">
            <v>29</v>
          </cell>
          <cell r="C30" t="str">
            <v>ESPARRAGOS</v>
          </cell>
          <cell r="D30" t="str">
            <v>T</v>
          </cell>
          <cell r="E30" t="str">
            <v>H</v>
          </cell>
        </row>
        <row r="31">
          <cell r="A31">
            <v>30</v>
          </cell>
          <cell r="B31">
            <v>30</v>
          </cell>
          <cell r="C31" t="str">
            <v>ESPINACAS</v>
          </cell>
          <cell r="D31" t="str">
            <v>T</v>
          </cell>
          <cell r="E31" t="str">
            <v>H</v>
          </cell>
        </row>
        <row r="32">
          <cell r="A32">
            <v>31</v>
          </cell>
          <cell r="B32">
            <v>31</v>
          </cell>
          <cell r="C32" t="str">
            <v>HABA</v>
          </cell>
          <cell r="D32" t="str">
            <v>T</v>
          </cell>
          <cell r="E32" t="str">
            <v>H</v>
          </cell>
        </row>
        <row r="33">
          <cell r="A33">
            <v>32</v>
          </cell>
          <cell r="B33">
            <v>32</v>
          </cell>
          <cell r="C33" t="str">
            <v>HABICHUELA</v>
          </cell>
          <cell r="D33" t="str">
            <v>T</v>
          </cell>
          <cell r="E33" t="str">
            <v>H</v>
          </cell>
        </row>
        <row r="34">
          <cell r="A34">
            <v>33</v>
          </cell>
          <cell r="B34">
            <v>33</v>
          </cell>
          <cell r="C34" t="str">
            <v>LECHUGA</v>
          </cell>
          <cell r="D34" t="str">
            <v>T</v>
          </cell>
          <cell r="E34" t="str">
            <v>H</v>
          </cell>
        </row>
        <row r="35">
          <cell r="A35">
            <v>34</v>
          </cell>
          <cell r="B35">
            <v>34</v>
          </cell>
          <cell r="C35" t="str">
            <v>PEPINO</v>
          </cell>
          <cell r="D35" t="str">
            <v>T</v>
          </cell>
          <cell r="E35" t="str">
            <v>H</v>
          </cell>
        </row>
        <row r="36">
          <cell r="A36">
            <v>35</v>
          </cell>
          <cell r="B36">
            <v>35</v>
          </cell>
          <cell r="C36" t="str">
            <v>PEPINO COHOMBRO</v>
          </cell>
          <cell r="D36" t="str">
            <v>T</v>
          </cell>
          <cell r="E36" t="str">
            <v>H</v>
          </cell>
        </row>
        <row r="37">
          <cell r="A37">
            <v>36</v>
          </cell>
          <cell r="B37">
            <v>36</v>
          </cell>
          <cell r="C37" t="str">
            <v>PIMENTON</v>
          </cell>
          <cell r="D37" t="str">
            <v>T</v>
          </cell>
          <cell r="E37" t="str">
            <v>H</v>
          </cell>
        </row>
        <row r="38">
          <cell r="A38">
            <v>37</v>
          </cell>
          <cell r="B38">
            <v>37</v>
          </cell>
          <cell r="C38" t="str">
            <v>REMOLACHA</v>
          </cell>
          <cell r="D38" t="str">
            <v>T</v>
          </cell>
          <cell r="E38" t="str">
            <v>H</v>
          </cell>
        </row>
        <row r="39">
          <cell r="A39">
            <v>38</v>
          </cell>
          <cell r="B39">
            <v>38</v>
          </cell>
          <cell r="C39" t="str">
            <v>REPOLLO</v>
          </cell>
          <cell r="D39" t="str">
            <v>T</v>
          </cell>
          <cell r="E39" t="str">
            <v>H</v>
          </cell>
        </row>
        <row r="40">
          <cell r="A40">
            <v>39</v>
          </cell>
          <cell r="B40">
            <v>39</v>
          </cell>
          <cell r="C40" t="str">
            <v>TE</v>
          </cell>
          <cell r="D40" t="str">
            <v>T</v>
          </cell>
          <cell r="E40" t="str">
            <v>H</v>
          </cell>
        </row>
        <row r="41">
          <cell r="A41">
            <v>40</v>
          </cell>
          <cell r="B41">
            <v>40</v>
          </cell>
          <cell r="C41" t="str">
            <v>TOMATE</v>
          </cell>
          <cell r="D41" t="str">
            <v>T</v>
          </cell>
          <cell r="E41" t="str">
            <v>H</v>
          </cell>
        </row>
        <row r="42">
          <cell r="A42">
            <v>41</v>
          </cell>
          <cell r="B42">
            <v>41</v>
          </cell>
          <cell r="C42" t="str">
            <v>ZANAHORIA</v>
          </cell>
          <cell r="D42" t="str">
            <v>T</v>
          </cell>
          <cell r="E42" t="str">
            <v>H</v>
          </cell>
        </row>
        <row r="43">
          <cell r="A43">
            <v>42</v>
          </cell>
          <cell r="B43">
            <v>42</v>
          </cell>
          <cell r="C43" t="str">
            <v>MELON</v>
          </cell>
          <cell r="D43" t="str">
            <v>T</v>
          </cell>
          <cell r="E43" t="str">
            <v>F</v>
          </cell>
        </row>
        <row r="44">
          <cell r="A44">
            <v>43</v>
          </cell>
          <cell r="B44">
            <v>43</v>
          </cell>
          <cell r="C44" t="str">
            <v>PATILLA</v>
          </cell>
          <cell r="D44" t="str">
            <v>T</v>
          </cell>
          <cell r="E44" t="str">
            <v>F</v>
          </cell>
        </row>
        <row r="45">
          <cell r="A45">
            <v>44</v>
          </cell>
          <cell r="B45">
            <v>44</v>
          </cell>
          <cell r="C45" t="str">
            <v>FRIJOL CAUPI</v>
          </cell>
          <cell r="D45" t="str">
            <v>T</v>
          </cell>
          <cell r="E45" t="str">
            <v>L</v>
          </cell>
        </row>
        <row r="46">
          <cell r="A46">
            <v>45</v>
          </cell>
          <cell r="B46">
            <v>45</v>
          </cell>
          <cell r="C46" t="str">
            <v>HORTALIZAS VARIAS</v>
          </cell>
          <cell r="D46" t="str">
            <v>T</v>
          </cell>
          <cell r="E46" t="str">
            <v>H</v>
          </cell>
        </row>
        <row r="47">
          <cell r="A47">
            <v>46</v>
          </cell>
          <cell r="B47">
            <v>46</v>
          </cell>
          <cell r="C47" t="str">
            <v>MILLO</v>
          </cell>
          <cell r="D47" t="str">
            <v>T</v>
          </cell>
          <cell r="E47" t="str">
            <v>C</v>
          </cell>
        </row>
        <row r="48">
          <cell r="A48">
            <v>47</v>
          </cell>
          <cell r="B48">
            <v>47</v>
          </cell>
        </row>
        <row r="49">
          <cell r="A49">
            <v>48</v>
          </cell>
          <cell r="B49">
            <v>48</v>
          </cell>
        </row>
        <row r="50">
          <cell r="A50">
            <v>49</v>
          </cell>
          <cell r="B50">
            <v>49</v>
          </cell>
        </row>
      </sheetData>
      <sheetData sheetId="5"/>
      <sheetData sheetId="6" refreshError="1"/>
      <sheetData sheetId="7" refreshError="1"/>
      <sheetData sheetId="8" refreshError="1"/>
      <sheetData sheetId="9" refreshError="1"/>
    </sheetDataSet>
  </externalBook>
</externalLink>
</file>

<file path=xl/externalLinks/externalLink7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icio"/>
      <sheetName val="Área Afectada"/>
      <sheetName val="Características Demógraficas"/>
      <sheetName val="Área Beneficiada"/>
      <sheetName val="Ubicación Geógrafica"/>
      <sheetName val="Ingresos y Beneficios"/>
      <sheetName val="Fuentes de Financiación"/>
      <sheetName val="Flujo de Caja"/>
      <sheetName val="Resumen Evaluación"/>
      <sheetName val="Estado del Proyecto"/>
      <sheetName val="Componentes del Gasto"/>
      <sheetName val="Programación de Metas"/>
      <sheetName val="Viabilidad"/>
      <sheetName val="Listado"/>
      <sheetName val="Control"/>
      <sheetName val="Cultivos"/>
      <sheetName val="Dep y Mun"/>
      <sheetName val="Base General"/>
    </sheetNames>
    <sheetDataSet>
      <sheetData sheetId="0"/>
      <sheetData sheetId="1"/>
      <sheetData sheetId="2"/>
      <sheetData sheetId="3"/>
      <sheetData sheetId="4"/>
      <sheetData sheetId="5"/>
      <sheetData sheetId="6"/>
      <sheetData sheetId="7"/>
      <sheetData sheetId="8"/>
      <sheetData sheetId="9"/>
      <sheetData sheetId="10"/>
      <sheetData sheetId="11"/>
      <sheetData sheetId="12">
        <row r="2">
          <cell r="H2" t="str">
            <v>Cumple</v>
          </cell>
          <cell r="I2" t="str">
            <v>Si</v>
          </cell>
        </row>
        <row r="3">
          <cell r="H3" t="str">
            <v>Cumple Parcialmente</v>
          </cell>
          <cell r="I3" t="str">
            <v>No</v>
          </cell>
        </row>
        <row r="4">
          <cell r="H4" t="str">
            <v>No Cumple</v>
          </cell>
        </row>
      </sheetData>
      <sheetData sheetId="13"/>
      <sheetData sheetId="14"/>
      <sheetData sheetId="15" refreshError="1"/>
      <sheetData sheetId="16" refreshError="1"/>
      <sheetData sheetId="17" refreshError="1"/>
    </sheetDataSet>
  </externalBook>
</externalLink>
</file>

<file path=xl/externalLinks/externalLink7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3"/>
      <sheetName val="CUADRO CONTROL"/>
      <sheetName val="ABL-519"/>
      <sheetName val="AEA-264"/>
      <sheetName val="AEA-944"/>
      <sheetName val="BEP-243"/>
      <sheetName val="BUD-209"/>
      <sheetName val="DUB-823"/>
      <sheetName val="DYT-026"/>
      <sheetName val="GPI 526"/>
      <sheetName val="HFB024"/>
      <sheetName val="HSJ-700"/>
      <sheetName val="ITA878"/>
      <sheetName val="JKC-583"/>
      <sheetName val="OAF853"/>
      <sheetName val="OXB-806"/>
      <sheetName val="PAJ825"/>
      <sheetName val="QFW-296"/>
      <sheetName val="QNA583"/>
      <sheetName val="SBG-021"/>
      <sheetName val="SDA-283"/>
      <sheetName val="SKG-419"/>
      <sheetName val="SUK-095"/>
      <sheetName val="SKJ452"/>
      <sheetName val="SNG_855"/>
      <sheetName val="SRC-847"/>
      <sheetName val="XKF-034"/>
      <sheetName val="XXJ617"/>
      <sheetName val="AEA- 264"/>
      <sheetName val="AEF-009"/>
      <sheetName val="SKG -419"/>
      <sheetName val="SVF-065"/>
      <sheetName val="TNE-078"/>
      <sheetName val="KFB-210"/>
      <sheetName val="GQK-096"/>
      <sheetName val="JVG-611"/>
      <sheetName val="ONG-534"/>
      <sheetName val="SUB-611"/>
      <sheetName val="XAB-669"/>
      <sheetName val="UPP-046"/>
      <sheetName val="UPP-044"/>
      <sheetName val="VEA 363"/>
      <sheetName val="VEA 374"/>
    </sheetNames>
    <sheetDataSet>
      <sheetData sheetId="0" refreshError="1"/>
      <sheetData sheetId="1"/>
      <sheetData sheetId="2" refreshError="1"/>
      <sheetData sheetId="3" refreshError="1"/>
      <sheetData sheetId="4"/>
      <sheetData sheetId="5" refreshError="1"/>
      <sheetData sheetId="6" refreshError="1"/>
      <sheetData sheetId="7"/>
      <sheetData sheetId="8" refreshError="1"/>
      <sheetData sheetId="9"/>
      <sheetData sheetId="10"/>
      <sheetData sheetId="11" refreshError="1"/>
      <sheetData sheetId="12"/>
      <sheetData sheetId="13" refreshError="1"/>
      <sheetData sheetId="14" refreshError="1"/>
      <sheetData sheetId="15" refreshError="1"/>
      <sheetData sheetId="16"/>
      <sheetData sheetId="17" refreshError="1"/>
      <sheetData sheetId="18" refreshError="1"/>
      <sheetData sheetId="19" refreshError="1"/>
      <sheetData sheetId="20" refreshError="1"/>
      <sheetData sheetId="21" refreshError="1"/>
      <sheetData sheetId="22" refreshError="1"/>
      <sheetData sheetId="23"/>
      <sheetData sheetId="24"/>
      <sheetData sheetId="25" refreshError="1"/>
      <sheetData sheetId="26" refreshError="1"/>
      <sheetData sheetId="27"/>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sheetDataSet>
  </externalBook>
</externalLink>
</file>

<file path=xl/externalLinks/externalLink7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de Diseño"/>
      <sheetName val="Design"/>
      <sheetName val="Form 1"/>
      <sheetName val="Dibujar"/>
      <sheetName val="Tramos Alc-planos"/>
      <sheetName val="Pozos Alc-planos"/>
      <sheetName val="CANTIDADES"/>
      <sheetName val="IMPRIMIR"/>
      <sheetName val="CUADROS"/>
      <sheetName val="Hoja1"/>
      <sheetName val="Hoja2"/>
      <sheetName val="Hoja3"/>
      <sheetName val="Viabilidad"/>
    </sheetNames>
    <sheetDataSet>
      <sheetData sheetId="0" refreshError="1">
        <row r="3">
          <cell r="A3">
            <v>843</v>
          </cell>
          <cell r="B3">
            <v>852908.02</v>
          </cell>
          <cell r="C3">
            <v>1095089.33</v>
          </cell>
          <cell r="D3">
            <v>1172.93</v>
          </cell>
          <cell r="G3">
            <v>0</v>
          </cell>
          <cell r="H3">
            <v>0</v>
          </cell>
        </row>
        <row r="4">
          <cell r="A4">
            <v>842</v>
          </cell>
          <cell r="B4">
            <v>852962.07</v>
          </cell>
          <cell r="C4">
            <v>1095109.43</v>
          </cell>
          <cell r="D4">
            <v>1171.76</v>
          </cell>
          <cell r="G4">
            <v>57.67</v>
          </cell>
          <cell r="H4">
            <v>57.67</v>
          </cell>
        </row>
        <row r="5">
          <cell r="A5">
            <v>841</v>
          </cell>
          <cell r="B5">
            <v>852992.54</v>
          </cell>
          <cell r="C5">
            <v>1095030.04</v>
          </cell>
          <cell r="D5">
            <v>1168.6099999999999</v>
          </cell>
          <cell r="G5">
            <v>85.04</v>
          </cell>
          <cell r="H5">
            <v>142.71</v>
          </cell>
        </row>
        <row r="6">
          <cell r="A6">
            <v>840</v>
          </cell>
          <cell r="B6">
            <v>852983.48</v>
          </cell>
          <cell r="C6">
            <v>1095026.17</v>
          </cell>
          <cell r="D6">
            <v>1168.44</v>
          </cell>
          <cell r="G6">
            <v>9.85</v>
          </cell>
          <cell r="H6">
            <v>152.56</v>
          </cell>
        </row>
        <row r="7">
          <cell r="A7">
            <v>839</v>
          </cell>
          <cell r="B7">
            <v>853002.07</v>
          </cell>
          <cell r="C7">
            <v>1094975.8</v>
          </cell>
          <cell r="D7">
            <v>1166.06</v>
          </cell>
          <cell r="G7">
            <v>53.69</v>
          </cell>
          <cell r="H7">
            <v>206.25</v>
          </cell>
        </row>
        <row r="8">
          <cell r="A8">
            <v>845</v>
          </cell>
          <cell r="B8">
            <v>852917.19</v>
          </cell>
          <cell r="C8">
            <v>1094942.01</v>
          </cell>
          <cell r="D8">
            <v>1166.1400000000001</v>
          </cell>
          <cell r="G8">
            <v>91.36</v>
          </cell>
          <cell r="H8">
            <v>297.61</v>
          </cell>
        </row>
        <row r="9">
          <cell r="A9" t="str">
            <v>845A</v>
          </cell>
          <cell r="B9">
            <v>852891.24919999996</v>
          </cell>
          <cell r="C9">
            <v>1094931.3914999999</v>
          </cell>
          <cell r="D9">
            <v>1168</v>
          </cell>
          <cell r="G9">
            <v>28.03</v>
          </cell>
          <cell r="H9">
            <v>325.64</v>
          </cell>
        </row>
        <row r="10">
          <cell r="A10">
            <v>855</v>
          </cell>
          <cell r="B10">
            <v>852919.29</v>
          </cell>
          <cell r="C10">
            <v>1094843.71</v>
          </cell>
          <cell r="D10">
            <v>1163.18</v>
          </cell>
          <cell r="G10">
            <v>92.06</v>
          </cell>
          <cell r="H10">
            <v>417.7</v>
          </cell>
        </row>
        <row r="11">
          <cell r="A11">
            <v>838</v>
          </cell>
          <cell r="B11">
            <v>852926.25</v>
          </cell>
          <cell r="C11">
            <v>1094821.6499999999</v>
          </cell>
          <cell r="D11">
            <v>1162.03</v>
          </cell>
          <cell r="G11">
            <v>23.13</v>
          </cell>
          <cell r="H11">
            <v>440.83</v>
          </cell>
        </row>
        <row r="12">
          <cell r="A12">
            <v>837</v>
          </cell>
          <cell r="B12">
            <v>852960.87</v>
          </cell>
          <cell r="C12">
            <v>1094713.92</v>
          </cell>
          <cell r="D12">
            <v>1157.22</v>
          </cell>
          <cell r="G12">
            <v>113.16</v>
          </cell>
          <cell r="H12">
            <v>553.99</v>
          </cell>
        </row>
        <row r="13">
          <cell r="A13">
            <v>834</v>
          </cell>
          <cell r="B13">
            <v>852939.39</v>
          </cell>
          <cell r="C13">
            <v>1094705.49</v>
          </cell>
          <cell r="D13">
            <v>1157.53</v>
          </cell>
          <cell r="G13">
            <v>23.07</v>
          </cell>
          <cell r="H13">
            <v>577.05999999999995</v>
          </cell>
        </row>
        <row r="14">
          <cell r="A14">
            <v>835</v>
          </cell>
          <cell r="B14">
            <v>852944.2</v>
          </cell>
          <cell r="C14">
            <v>1094688.22</v>
          </cell>
          <cell r="D14">
            <v>1157.06</v>
          </cell>
          <cell r="G14">
            <v>17.93</v>
          </cell>
          <cell r="H14">
            <v>594.99</v>
          </cell>
        </row>
        <row r="15">
          <cell r="A15">
            <v>858</v>
          </cell>
          <cell r="B15">
            <v>852880.99</v>
          </cell>
          <cell r="C15">
            <v>1094667.8899999999</v>
          </cell>
          <cell r="D15">
            <v>1157.08</v>
          </cell>
          <cell r="G15">
            <v>66.400000000000006</v>
          </cell>
          <cell r="H15">
            <v>661.39</v>
          </cell>
        </row>
        <row r="16">
          <cell r="A16">
            <v>859</v>
          </cell>
          <cell r="B16">
            <v>852770.8</v>
          </cell>
          <cell r="C16">
            <v>1094638.02</v>
          </cell>
          <cell r="D16">
            <v>1156.46</v>
          </cell>
          <cell r="G16">
            <v>114.17</v>
          </cell>
          <cell r="H16">
            <v>775.56</v>
          </cell>
        </row>
        <row r="17">
          <cell r="A17">
            <v>860</v>
          </cell>
          <cell r="B17">
            <v>852565.71</v>
          </cell>
          <cell r="C17">
            <v>1094589.8799999999</v>
          </cell>
          <cell r="D17">
            <v>1149.19</v>
          </cell>
          <cell r="G17">
            <v>210.66</v>
          </cell>
          <cell r="H17">
            <v>986.22</v>
          </cell>
        </row>
        <row r="18">
          <cell r="A18">
            <v>861</v>
          </cell>
          <cell r="B18">
            <v>852461.42</v>
          </cell>
          <cell r="C18">
            <v>1094548.33</v>
          </cell>
          <cell r="D18">
            <v>1144.23</v>
          </cell>
          <cell r="G18">
            <v>112.26</v>
          </cell>
          <cell r="H18">
            <v>1098.48</v>
          </cell>
        </row>
        <row r="19">
          <cell r="A19">
            <v>862</v>
          </cell>
          <cell r="B19">
            <v>852326.92</v>
          </cell>
          <cell r="C19">
            <v>1094498.02</v>
          </cell>
          <cell r="D19">
            <v>1137.6099999999999</v>
          </cell>
          <cell r="G19">
            <v>143.6</v>
          </cell>
          <cell r="H19">
            <v>1242.08</v>
          </cell>
        </row>
        <row r="20">
          <cell r="A20">
            <v>863</v>
          </cell>
          <cell r="B20">
            <v>852317.94</v>
          </cell>
          <cell r="C20">
            <v>1094490.83</v>
          </cell>
          <cell r="D20">
            <v>1136.46</v>
          </cell>
          <cell r="G20">
            <v>11.5</v>
          </cell>
          <cell r="H20">
            <v>1253.58</v>
          </cell>
        </row>
        <row r="21">
          <cell r="A21">
            <v>864</v>
          </cell>
          <cell r="B21">
            <v>852320.58</v>
          </cell>
          <cell r="C21">
            <v>1094417.23</v>
          </cell>
          <cell r="D21">
            <v>1133.26</v>
          </cell>
          <cell r="G21">
            <v>73.650000000000006</v>
          </cell>
          <cell r="H21">
            <v>1327.23</v>
          </cell>
        </row>
        <row r="22">
          <cell r="A22">
            <v>865</v>
          </cell>
          <cell r="B22">
            <v>852315.39289999998</v>
          </cell>
          <cell r="C22">
            <v>1094416.0477</v>
          </cell>
          <cell r="D22">
            <v>1133.3599999999999</v>
          </cell>
          <cell r="G22">
            <v>5.32</v>
          </cell>
          <cell r="H22">
            <v>1332.55</v>
          </cell>
        </row>
        <row r="23">
          <cell r="A23">
            <v>869</v>
          </cell>
          <cell r="B23">
            <v>852319.45420000004</v>
          </cell>
          <cell r="C23">
            <v>1094252.9968999999</v>
          </cell>
          <cell r="D23">
            <v>1128.53</v>
          </cell>
          <cell r="G23">
            <v>163.1</v>
          </cell>
          <cell r="H23">
            <v>1495.65</v>
          </cell>
        </row>
        <row r="24">
          <cell r="A24">
            <v>871</v>
          </cell>
          <cell r="B24">
            <v>852314.53</v>
          </cell>
          <cell r="C24">
            <v>1094186.3400000001</v>
          </cell>
          <cell r="D24">
            <v>1125.95</v>
          </cell>
          <cell r="G24">
            <v>66.84</v>
          </cell>
          <cell r="H24">
            <v>1562.49</v>
          </cell>
        </row>
        <row r="25">
          <cell r="A25">
            <v>873</v>
          </cell>
          <cell r="B25">
            <v>852311.36</v>
          </cell>
          <cell r="C25">
            <v>1094120.52</v>
          </cell>
          <cell r="D25">
            <v>1124.06</v>
          </cell>
          <cell r="G25">
            <v>65.900000000000006</v>
          </cell>
          <cell r="H25">
            <v>1628.39</v>
          </cell>
        </row>
        <row r="26">
          <cell r="A26">
            <v>876</v>
          </cell>
          <cell r="B26">
            <v>852274.7</v>
          </cell>
          <cell r="C26">
            <v>1094111.0900000001</v>
          </cell>
          <cell r="D26">
            <v>1123</v>
          </cell>
          <cell r="G26">
            <v>37.85</v>
          </cell>
          <cell r="H26">
            <v>1666.24</v>
          </cell>
        </row>
        <row r="27">
          <cell r="A27">
            <v>820</v>
          </cell>
          <cell r="B27">
            <v>852203.52000000002</v>
          </cell>
          <cell r="C27">
            <v>1094094.05</v>
          </cell>
          <cell r="D27">
            <v>1121.1400000000001</v>
          </cell>
          <cell r="G27">
            <v>73.19</v>
          </cell>
          <cell r="H27">
            <v>1739.43</v>
          </cell>
        </row>
        <row r="28">
          <cell r="A28">
            <v>769</v>
          </cell>
          <cell r="B28">
            <v>852207.89</v>
          </cell>
          <cell r="C28">
            <v>1094069.98</v>
          </cell>
          <cell r="D28">
            <v>1120.24</v>
          </cell>
          <cell r="G28">
            <v>24.46</v>
          </cell>
          <cell r="H28">
            <v>1763.89</v>
          </cell>
        </row>
        <row r="29">
          <cell r="A29">
            <v>760</v>
          </cell>
          <cell r="B29">
            <v>852109.8</v>
          </cell>
          <cell r="C29">
            <v>1094044.8700000001</v>
          </cell>
          <cell r="D29">
            <v>1118.25</v>
          </cell>
          <cell r="G29">
            <v>101.25</v>
          </cell>
          <cell r="H29">
            <v>1865.14</v>
          </cell>
        </row>
        <row r="30">
          <cell r="A30">
            <v>759</v>
          </cell>
          <cell r="B30">
            <v>852104.86</v>
          </cell>
          <cell r="C30">
            <v>1094044.0900000001</v>
          </cell>
          <cell r="D30">
            <v>1118.19</v>
          </cell>
          <cell r="G30">
            <v>5</v>
          </cell>
          <cell r="H30">
            <v>1870.14</v>
          </cell>
        </row>
        <row r="31">
          <cell r="A31">
            <v>798</v>
          </cell>
          <cell r="B31">
            <v>852011.74</v>
          </cell>
          <cell r="C31">
            <v>1094021.42</v>
          </cell>
          <cell r="D31">
            <v>1115.19</v>
          </cell>
          <cell r="G31">
            <v>95.84</v>
          </cell>
          <cell r="H31">
            <v>1965.98</v>
          </cell>
        </row>
        <row r="32">
          <cell r="A32">
            <v>799</v>
          </cell>
          <cell r="B32">
            <v>851933.64</v>
          </cell>
          <cell r="C32">
            <v>1094002.18</v>
          </cell>
          <cell r="D32">
            <v>1113.9000000000001</v>
          </cell>
          <cell r="G32">
            <v>80.430000000000007</v>
          </cell>
          <cell r="H32">
            <v>2046.41</v>
          </cell>
        </row>
        <row r="33">
          <cell r="A33">
            <v>800</v>
          </cell>
          <cell r="B33">
            <v>851860.81</v>
          </cell>
          <cell r="C33">
            <v>1093990.6200000001</v>
          </cell>
          <cell r="D33">
            <v>1111.8800000000001</v>
          </cell>
          <cell r="G33">
            <v>73.739999999999995</v>
          </cell>
          <cell r="H33">
            <v>2120.15</v>
          </cell>
        </row>
        <row r="34">
          <cell r="A34">
            <v>804</v>
          </cell>
          <cell r="B34">
            <v>851756.09</v>
          </cell>
          <cell r="C34">
            <v>1093974.51</v>
          </cell>
          <cell r="D34">
            <v>1109.58</v>
          </cell>
          <cell r="G34">
            <v>105.95</v>
          </cell>
          <cell r="H34">
            <v>2226.1</v>
          </cell>
        </row>
        <row r="35">
          <cell r="A35">
            <v>471</v>
          </cell>
          <cell r="B35">
            <v>851669.88</v>
          </cell>
          <cell r="C35">
            <v>1093961.6599999999</v>
          </cell>
          <cell r="D35">
            <v>1107.8399999999999</v>
          </cell>
          <cell r="G35">
            <v>87.16</v>
          </cell>
          <cell r="H35">
            <v>2313.2600000000002</v>
          </cell>
        </row>
        <row r="36">
          <cell r="A36" t="str">
            <v>E</v>
          </cell>
          <cell r="B36">
            <v>851636.71849999996</v>
          </cell>
          <cell r="C36">
            <v>1093965.3572</v>
          </cell>
          <cell r="D36">
            <v>1107</v>
          </cell>
          <cell r="G36">
            <v>33.369999999999997</v>
          </cell>
          <cell r="H36">
            <v>2346.63</v>
          </cell>
        </row>
        <row r="37">
          <cell r="G37">
            <v>0</v>
          </cell>
          <cell r="H37">
            <v>0</v>
          </cell>
        </row>
        <row r="38">
          <cell r="A38">
            <v>843</v>
          </cell>
          <cell r="B38">
            <v>852908.02</v>
          </cell>
          <cell r="C38">
            <v>1095089.33</v>
          </cell>
          <cell r="D38">
            <v>1172.93</v>
          </cell>
          <cell r="G38">
            <v>0</v>
          </cell>
          <cell r="H38">
            <v>0</v>
          </cell>
        </row>
        <row r="39">
          <cell r="A39">
            <v>844</v>
          </cell>
          <cell r="B39">
            <v>852941.48</v>
          </cell>
          <cell r="C39">
            <v>1095006.27</v>
          </cell>
          <cell r="D39">
            <v>1168.1400000000001</v>
          </cell>
          <cell r="G39">
            <v>89.55</v>
          </cell>
          <cell r="H39">
            <v>89.55</v>
          </cell>
        </row>
        <row r="40">
          <cell r="A40">
            <v>840</v>
          </cell>
          <cell r="B40">
            <v>852983.48</v>
          </cell>
          <cell r="C40">
            <v>1095026.17</v>
          </cell>
          <cell r="D40">
            <v>1168.44</v>
          </cell>
          <cell r="G40">
            <v>46.48</v>
          </cell>
          <cell r="H40">
            <v>136.03</v>
          </cell>
        </row>
        <row r="41">
          <cell r="G41">
            <v>0</v>
          </cell>
          <cell r="H41">
            <v>0</v>
          </cell>
        </row>
        <row r="42">
          <cell r="A42">
            <v>848</v>
          </cell>
          <cell r="B42">
            <v>852796.55</v>
          </cell>
          <cell r="C42">
            <v>1095115.23</v>
          </cell>
          <cell r="D42">
            <v>1177.1600000000001</v>
          </cell>
          <cell r="G42">
            <v>0</v>
          </cell>
          <cell r="H42">
            <v>0</v>
          </cell>
        </row>
        <row r="43">
          <cell r="A43">
            <v>847</v>
          </cell>
          <cell r="B43">
            <v>852860.68</v>
          </cell>
          <cell r="C43">
            <v>1095029.01</v>
          </cell>
          <cell r="D43">
            <v>1173.22</v>
          </cell>
          <cell r="G43">
            <v>107.45</v>
          </cell>
          <cell r="H43">
            <v>107.45</v>
          </cell>
        </row>
        <row r="44">
          <cell r="A44">
            <v>846</v>
          </cell>
          <cell r="B44">
            <v>852891.42</v>
          </cell>
          <cell r="C44">
            <v>1095017</v>
          </cell>
          <cell r="D44">
            <v>1170.1400000000001</v>
          </cell>
          <cell r="G44">
            <v>33</v>
          </cell>
          <cell r="H44">
            <v>140.44999999999999</v>
          </cell>
        </row>
        <row r="45">
          <cell r="A45">
            <v>845</v>
          </cell>
          <cell r="B45">
            <v>852917.19</v>
          </cell>
          <cell r="C45">
            <v>1094942.01</v>
          </cell>
          <cell r="D45">
            <v>1166.1400000000001</v>
          </cell>
          <cell r="G45">
            <v>79.290000000000006</v>
          </cell>
          <cell r="H45">
            <v>219.74</v>
          </cell>
        </row>
        <row r="46">
          <cell r="G46">
            <v>0</v>
          </cell>
          <cell r="H46">
            <v>0</v>
          </cell>
        </row>
        <row r="47">
          <cell r="A47">
            <v>850</v>
          </cell>
          <cell r="B47">
            <v>852698.75</v>
          </cell>
          <cell r="C47">
            <v>1094870.2</v>
          </cell>
          <cell r="D47" t="str">
            <v>1164,,42</v>
          </cell>
          <cell r="G47">
            <v>0</v>
          </cell>
          <cell r="H47">
            <v>0</v>
          </cell>
        </row>
        <row r="48">
          <cell r="A48">
            <v>849</v>
          </cell>
          <cell r="B48">
            <v>852797.83</v>
          </cell>
          <cell r="C48">
            <v>1094903.28</v>
          </cell>
          <cell r="D48">
            <v>1169.29</v>
          </cell>
          <cell r="G48">
            <v>104.46</v>
          </cell>
          <cell r="H48">
            <v>104.46</v>
          </cell>
        </row>
        <row r="49">
          <cell r="A49">
            <v>854</v>
          </cell>
          <cell r="B49">
            <v>852837.86</v>
          </cell>
          <cell r="C49">
            <v>1094909.55</v>
          </cell>
          <cell r="D49">
            <v>1170.05</v>
          </cell>
          <cell r="G49">
            <v>40.520000000000003</v>
          </cell>
          <cell r="H49">
            <v>144.97999999999999</v>
          </cell>
        </row>
        <row r="50">
          <cell r="A50" t="str">
            <v>845A</v>
          </cell>
          <cell r="B50">
            <v>852891.24919999996</v>
          </cell>
          <cell r="C50">
            <v>1094931.3914999999</v>
          </cell>
          <cell r="D50">
            <v>1166</v>
          </cell>
          <cell r="G50">
            <v>57.68</v>
          </cell>
          <cell r="H50">
            <v>202.66</v>
          </cell>
        </row>
        <row r="51">
          <cell r="G51">
            <v>0</v>
          </cell>
          <cell r="H51">
            <v>0</v>
          </cell>
        </row>
        <row r="52">
          <cell r="A52">
            <v>472</v>
          </cell>
          <cell r="B52">
            <v>852786.92</v>
          </cell>
          <cell r="C52">
            <v>1095057.71</v>
          </cell>
          <cell r="D52">
            <v>1175.58</v>
          </cell>
          <cell r="G52">
            <v>0</v>
          </cell>
          <cell r="H52">
            <v>0</v>
          </cell>
        </row>
        <row r="53">
          <cell r="A53">
            <v>851</v>
          </cell>
          <cell r="B53">
            <v>852749.93</v>
          </cell>
          <cell r="C53">
            <v>1095045.3600000001</v>
          </cell>
          <cell r="D53">
            <v>1174.7</v>
          </cell>
          <cell r="G53">
            <v>39</v>
          </cell>
          <cell r="H53">
            <v>39</v>
          </cell>
        </row>
        <row r="54">
          <cell r="A54">
            <v>853</v>
          </cell>
          <cell r="B54">
            <v>852798.63</v>
          </cell>
          <cell r="C54">
            <v>1094975.0900000001</v>
          </cell>
          <cell r="D54">
            <v>1172.77</v>
          </cell>
          <cell r="G54">
            <v>85.5</v>
          </cell>
          <cell r="H54">
            <v>124.5</v>
          </cell>
        </row>
        <row r="55">
          <cell r="A55">
            <v>854</v>
          </cell>
          <cell r="B55">
            <v>852837.86</v>
          </cell>
          <cell r="C55">
            <v>1094909.55</v>
          </cell>
          <cell r="D55">
            <v>1170.05</v>
          </cell>
          <cell r="G55">
            <v>76.38</v>
          </cell>
          <cell r="H55">
            <v>200.88</v>
          </cell>
        </row>
        <row r="56">
          <cell r="G56">
            <v>0</v>
          </cell>
          <cell r="H56">
            <v>0</v>
          </cell>
        </row>
        <row r="57">
          <cell r="A57">
            <v>856</v>
          </cell>
          <cell r="B57">
            <v>853004.7</v>
          </cell>
          <cell r="C57">
            <v>1094873.97</v>
          </cell>
          <cell r="D57">
            <v>1161.5899999999999</v>
          </cell>
          <cell r="G57">
            <v>0</v>
          </cell>
          <cell r="H57">
            <v>0</v>
          </cell>
        </row>
        <row r="58">
          <cell r="A58">
            <v>855</v>
          </cell>
          <cell r="B58">
            <v>852919.29</v>
          </cell>
          <cell r="C58">
            <v>1094843.71</v>
          </cell>
          <cell r="D58">
            <v>1163.18</v>
          </cell>
          <cell r="G58">
            <v>90.61</v>
          </cell>
          <cell r="H58">
            <v>90.61</v>
          </cell>
        </row>
        <row r="60">
          <cell r="A60">
            <v>857</v>
          </cell>
          <cell r="B60">
            <v>852889.04</v>
          </cell>
          <cell r="C60">
            <v>1094832.5</v>
          </cell>
          <cell r="D60">
            <v>1164.0899999999999</v>
          </cell>
          <cell r="G60">
            <v>0</v>
          </cell>
          <cell r="H60">
            <v>0</v>
          </cell>
        </row>
        <row r="61">
          <cell r="A61">
            <v>855</v>
          </cell>
          <cell r="B61">
            <v>852919.29</v>
          </cell>
          <cell r="C61">
            <v>1094843.71</v>
          </cell>
          <cell r="D61">
            <v>1163.18</v>
          </cell>
          <cell r="G61">
            <v>32.26</v>
          </cell>
          <cell r="H61">
            <v>32.26</v>
          </cell>
        </row>
        <row r="62">
          <cell r="G62">
            <v>0</v>
          </cell>
          <cell r="H62">
            <v>0</v>
          </cell>
        </row>
        <row r="63">
          <cell r="A63">
            <v>857</v>
          </cell>
          <cell r="B63">
            <v>852889.04</v>
          </cell>
          <cell r="C63">
            <v>1094832.5</v>
          </cell>
          <cell r="D63">
            <v>1164.0899999999999</v>
          </cell>
          <cell r="G63">
            <v>0</v>
          </cell>
          <cell r="H63">
            <v>0</v>
          </cell>
        </row>
        <row r="64">
          <cell r="A64">
            <v>836</v>
          </cell>
          <cell r="B64">
            <v>852928.74</v>
          </cell>
          <cell r="C64">
            <v>1094705.17</v>
          </cell>
          <cell r="D64">
            <v>1157.32</v>
          </cell>
          <cell r="G64">
            <v>133.38</v>
          </cell>
          <cell r="H64">
            <v>133.38</v>
          </cell>
        </row>
        <row r="65">
          <cell r="A65">
            <v>834</v>
          </cell>
          <cell r="B65">
            <v>852939.39</v>
          </cell>
          <cell r="C65">
            <v>1094705.49</v>
          </cell>
          <cell r="D65">
            <v>1157.33</v>
          </cell>
          <cell r="G65">
            <v>10.65</v>
          </cell>
          <cell r="H65">
            <v>144.03</v>
          </cell>
        </row>
        <row r="66">
          <cell r="G66">
            <v>0</v>
          </cell>
          <cell r="H66">
            <v>0</v>
          </cell>
        </row>
        <row r="67">
          <cell r="A67">
            <v>865</v>
          </cell>
          <cell r="B67">
            <v>852315.39289999998</v>
          </cell>
          <cell r="C67">
            <v>1094416.0477</v>
          </cell>
          <cell r="D67">
            <v>1133.3599999999999</v>
          </cell>
          <cell r="G67">
            <v>0</v>
          </cell>
          <cell r="H67">
            <v>0</v>
          </cell>
        </row>
        <row r="68">
          <cell r="A68">
            <v>888</v>
          </cell>
          <cell r="B68">
            <v>852232.73</v>
          </cell>
          <cell r="C68">
            <v>1094399.3899999999</v>
          </cell>
          <cell r="D68">
            <v>1131.24</v>
          </cell>
        </row>
        <row r="69">
          <cell r="A69">
            <v>887</v>
          </cell>
          <cell r="B69">
            <v>852201.56</v>
          </cell>
          <cell r="C69">
            <v>1094346.03</v>
          </cell>
          <cell r="D69">
            <v>1128.47</v>
          </cell>
          <cell r="G69">
            <v>61.8</v>
          </cell>
          <cell r="H69">
            <v>61.8</v>
          </cell>
        </row>
        <row r="70">
          <cell r="A70">
            <v>886</v>
          </cell>
          <cell r="B70">
            <v>852164.82</v>
          </cell>
          <cell r="C70">
            <v>1094277.57</v>
          </cell>
          <cell r="D70">
            <v>1125.43</v>
          </cell>
          <cell r="G70">
            <v>77.7</v>
          </cell>
          <cell r="H70">
            <v>139.5</v>
          </cell>
        </row>
        <row r="71">
          <cell r="A71">
            <v>825</v>
          </cell>
          <cell r="B71">
            <v>852182.99</v>
          </cell>
          <cell r="C71">
            <v>1094191.74</v>
          </cell>
          <cell r="D71">
            <v>1124.04</v>
          </cell>
          <cell r="G71">
            <v>87.73</v>
          </cell>
          <cell r="H71">
            <v>227.23</v>
          </cell>
        </row>
        <row r="72">
          <cell r="A72">
            <v>823</v>
          </cell>
          <cell r="B72">
            <v>852189.81</v>
          </cell>
          <cell r="C72">
            <v>1094161.1000000001</v>
          </cell>
          <cell r="D72">
            <v>1123.33</v>
          </cell>
          <cell r="G72">
            <v>31.39</v>
          </cell>
          <cell r="H72">
            <v>258.62</v>
          </cell>
        </row>
        <row r="73">
          <cell r="A73">
            <v>821</v>
          </cell>
          <cell r="B73">
            <v>852196.03</v>
          </cell>
          <cell r="C73">
            <v>1094129.48</v>
          </cell>
          <cell r="D73">
            <v>1122.0999999999999</v>
          </cell>
          <cell r="G73">
            <v>32.229999999999997</v>
          </cell>
          <cell r="H73">
            <v>290.85000000000002</v>
          </cell>
        </row>
        <row r="74">
          <cell r="A74">
            <v>820</v>
          </cell>
          <cell r="B74">
            <v>852203.52000000002</v>
          </cell>
          <cell r="C74">
            <v>1094094.05</v>
          </cell>
          <cell r="D74">
            <v>1121.1400000000001</v>
          </cell>
          <cell r="G74">
            <v>36.21</v>
          </cell>
          <cell r="H74">
            <v>327.06</v>
          </cell>
        </row>
        <row r="75">
          <cell r="G75">
            <v>0</v>
          </cell>
          <cell r="H75">
            <v>0</v>
          </cell>
        </row>
        <row r="76">
          <cell r="A76">
            <v>890</v>
          </cell>
          <cell r="B76">
            <v>852171.54</v>
          </cell>
          <cell r="C76">
            <v>1094431.58</v>
          </cell>
          <cell r="D76">
            <v>1130.97</v>
          </cell>
        </row>
        <row r="77">
          <cell r="A77">
            <v>891</v>
          </cell>
          <cell r="B77">
            <v>852188.16000000003</v>
          </cell>
          <cell r="C77">
            <v>1094353.1499999999</v>
          </cell>
          <cell r="D77">
            <v>1128.5999999999999</v>
          </cell>
          <cell r="G77">
            <v>80.17</v>
          </cell>
          <cell r="H77">
            <v>80.17</v>
          </cell>
        </row>
        <row r="78">
          <cell r="A78">
            <v>887</v>
          </cell>
          <cell r="B78">
            <v>852201.56</v>
          </cell>
          <cell r="C78">
            <v>1094346.03</v>
          </cell>
          <cell r="D78">
            <v>1128.47</v>
          </cell>
          <cell r="G78">
            <v>15.17</v>
          </cell>
          <cell r="H78">
            <v>95.34</v>
          </cell>
        </row>
        <row r="79">
          <cell r="G79">
            <v>0</v>
          </cell>
          <cell r="H79">
            <v>0</v>
          </cell>
        </row>
        <row r="80">
          <cell r="A80">
            <v>866</v>
          </cell>
          <cell r="B80">
            <v>852311.61</v>
          </cell>
          <cell r="C80">
            <v>1094382.99</v>
          </cell>
          <cell r="D80">
            <v>1132.49</v>
          </cell>
          <cell r="G80">
            <v>0</v>
          </cell>
          <cell r="H80">
            <v>0</v>
          </cell>
        </row>
        <row r="81">
          <cell r="A81">
            <v>887</v>
          </cell>
          <cell r="B81">
            <v>852201.56</v>
          </cell>
          <cell r="C81">
            <v>1094346.03</v>
          </cell>
          <cell r="D81">
            <v>1128.47</v>
          </cell>
        </row>
        <row r="82">
          <cell r="G82">
            <v>0</v>
          </cell>
          <cell r="H82">
            <v>0</v>
          </cell>
        </row>
        <row r="83">
          <cell r="A83">
            <v>867</v>
          </cell>
          <cell r="B83">
            <v>852310.56</v>
          </cell>
          <cell r="C83">
            <v>1094349.83</v>
          </cell>
          <cell r="D83">
            <v>1131.4000000000001</v>
          </cell>
          <cell r="G83">
            <v>0</v>
          </cell>
          <cell r="H83">
            <v>0</v>
          </cell>
        </row>
        <row r="84">
          <cell r="A84">
            <v>884</v>
          </cell>
          <cell r="B84">
            <v>852259.38569999998</v>
          </cell>
          <cell r="C84">
            <v>1094338.6697</v>
          </cell>
          <cell r="D84">
            <v>1130.08</v>
          </cell>
          <cell r="G84">
            <v>52.38</v>
          </cell>
          <cell r="H84">
            <v>52.38</v>
          </cell>
        </row>
        <row r="85">
          <cell r="G85">
            <v>0</v>
          </cell>
          <cell r="H85">
            <v>0</v>
          </cell>
        </row>
        <row r="86">
          <cell r="A86">
            <v>868</v>
          </cell>
          <cell r="B86">
            <v>852313.47</v>
          </cell>
          <cell r="C86">
            <v>1094317.49</v>
          </cell>
          <cell r="D86">
            <v>1130.78</v>
          </cell>
          <cell r="G86">
            <v>0</v>
          </cell>
          <cell r="H86">
            <v>0</v>
          </cell>
        </row>
        <row r="87">
          <cell r="A87">
            <v>885</v>
          </cell>
          <cell r="B87">
            <v>852265.97549999994</v>
          </cell>
          <cell r="C87">
            <v>1094307.5422</v>
          </cell>
          <cell r="D87">
            <v>1129</v>
          </cell>
        </row>
        <row r="88">
          <cell r="A88">
            <v>884</v>
          </cell>
          <cell r="B88">
            <v>852259.38569999998</v>
          </cell>
          <cell r="C88">
            <v>1094338.6697</v>
          </cell>
          <cell r="D88">
            <v>1130.08</v>
          </cell>
          <cell r="G88">
            <v>31.82</v>
          </cell>
          <cell r="H88">
            <v>31.82</v>
          </cell>
        </row>
        <row r="89">
          <cell r="A89">
            <v>883</v>
          </cell>
          <cell r="B89">
            <v>852227.43</v>
          </cell>
          <cell r="C89">
            <v>1094332.07</v>
          </cell>
          <cell r="D89">
            <v>1128.5999999999999</v>
          </cell>
          <cell r="G89">
            <v>32.630000000000003</v>
          </cell>
          <cell r="H89">
            <v>64.45</v>
          </cell>
        </row>
        <row r="90">
          <cell r="A90">
            <v>882</v>
          </cell>
          <cell r="B90">
            <v>852236.03</v>
          </cell>
          <cell r="C90">
            <v>1094292.3500000001</v>
          </cell>
          <cell r="D90">
            <v>1127.7</v>
          </cell>
          <cell r="G90">
            <v>40.64</v>
          </cell>
          <cell r="H90">
            <v>105.09</v>
          </cell>
        </row>
        <row r="91">
          <cell r="A91">
            <v>881</v>
          </cell>
          <cell r="B91">
            <v>852240.84</v>
          </cell>
          <cell r="C91">
            <v>1094269.54</v>
          </cell>
          <cell r="D91">
            <v>1127.0999999999999</v>
          </cell>
          <cell r="G91">
            <v>23.31</v>
          </cell>
          <cell r="H91">
            <v>128.4</v>
          </cell>
        </row>
        <row r="92">
          <cell r="A92">
            <v>880</v>
          </cell>
          <cell r="B92">
            <v>852247.62</v>
          </cell>
          <cell r="C92">
            <v>1094238.3500000001</v>
          </cell>
          <cell r="D92">
            <v>1126.8499999999999</v>
          </cell>
          <cell r="G92">
            <v>31.92</v>
          </cell>
          <cell r="H92">
            <v>160.32</v>
          </cell>
        </row>
        <row r="93">
          <cell r="A93">
            <v>879</v>
          </cell>
          <cell r="B93">
            <v>852254.32</v>
          </cell>
          <cell r="C93">
            <v>1094206.93</v>
          </cell>
          <cell r="D93">
            <v>1125.5899999999999</v>
          </cell>
          <cell r="G93">
            <v>32.130000000000003</v>
          </cell>
          <cell r="H93">
            <v>192.45</v>
          </cell>
        </row>
        <row r="94">
          <cell r="A94">
            <v>825</v>
          </cell>
          <cell r="B94">
            <v>852182.99</v>
          </cell>
          <cell r="C94">
            <v>1094191.74</v>
          </cell>
          <cell r="D94">
            <v>1124.04</v>
          </cell>
          <cell r="G94">
            <v>72.930000000000007</v>
          </cell>
          <cell r="H94">
            <v>265.38</v>
          </cell>
        </row>
        <row r="95">
          <cell r="G95">
            <v>0</v>
          </cell>
          <cell r="H95">
            <v>0</v>
          </cell>
        </row>
        <row r="96">
          <cell r="A96">
            <v>883</v>
          </cell>
          <cell r="B96">
            <v>852227.43</v>
          </cell>
          <cell r="C96">
            <v>1094332.07</v>
          </cell>
          <cell r="D96">
            <v>1128.5999999999999</v>
          </cell>
          <cell r="G96">
            <v>0</v>
          </cell>
          <cell r="H96">
            <v>0</v>
          </cell>
        </row>
        <row r="97">
          <cell r="A97">
            <v>887</v>
          </cell>
          <cell r="B97">
            <v>852201.56</v>
          </cell>
          <cell r="C97">
            <v>1094346.03</v>
          </cell>
          <cell r="D97">
            <v>1128.47</v>
          </cell>
          <cell r="G97">
            <v>29.4</v>
          </cell>
          <cell r="H97">
            <v>29.4</v>
          </cell>
        </row>
        <row r="98">
          <cell r="G98">
            <v>0</v>
          </cell>
          <cell r="H98">
            <v>0</v>
          </cell>
        </row>
        <row r="99">
          <cell r="A99">
            <v>870</v>
          </cell>
          <cell r="B99">
            <v>852313.91</v>
          </cell>
          <cell r="C99">
            <v>1094252.1599999999</v>
          </cell>
          <cell r="D99">
            <v>1128.3399999999999</v>
          </cell>
          <cell r="G99">
            <v>0</v>
          </cell>
          <cell r="H99">
            <v>0</v>
          </cell>
        </row>
        <row r="100">
          <cell r="A100">
            <v>880</v>
          </cell>
          <cell r="B100">
            <v>852247.62</v>
          </cell>
          <cell r="C100">
            <v>1094238.3500000001</v>
          </cell>
          <cell r="D100">
            <v>1126.8499999999999</v>
          </cell>
          <cell r="G100">
            <v>67.709999999999994</v>
          </cell>
          <cell r="H100">
            <v>67.709999999999994</v>
          </cell>
        </row>
        <row r="101">
          <cell r="G101">
            <v>0</v>
          </cell>
          <cell r="H101">
            <v>0</v>
          </cell>
        </row>
        <row r="102">
          <cell r="A102">
            <v>878</v>
          </cell>
          <cell r="B102">
            <v>852260.99</v>
          </cell>
          <cell r="C102">
            <v>1094175.94</v>
          </cell>
          <cell r="D102">
            <v>1124.3900000000001</v>
          </cell>
          <cell r="G102">
            <v>0</v>
          </cell>
          <cell r="H102">
            <v>0</v>
          </cell>
        </row>
        <row r="103">
          <cell r="A103">
            <v>823</v>
          </cell>
          <cell r="B103">
            <v>852189.81</v>
          </cell>
          <cell r="C103">
            <v>1094161.1000000001</v>
          </cell>
          <cell r="D103">
            <v>1123.33</v>
          </cell>
          <cell r="G103">
            <v>72.709999999999994</v>
          </cell>
          <cell r="H103">
            <v>72.709999999999994</v>
          </cell>
        </row>
        <row r="104">
          <cell r="G104">
            <v>0</v>
          </cell>
          <cell r="H104">
            <v>0</v>
          </cell>
        </row>
        <row r="105">
          <cell r="A105">
            <v>877</v>
          </cell>
          <cell r="B105">
            <v>852267.59</v>
          </cell>
          <cell r="C105">
            <v>1094144.6499999999</v>
          </cell>
          <cell r="D105">
            <v>1123.67</v>
          </cell>
          <cell r="G105">
            <v>0</v>
          </cell>
          <cell r="H105">
            <v>0</v>
          </cell>
        </row>
        <row r="106">
          <cell r="A106">
            <v>821</v>
          </cell>
          <cell r="B106">
            <v>852196.03</v>
          </cell>
          <cell r="C106">
            <v>1094129.48</v>
          </cell>
          <cell r="D106">
            <v>1122.0999999999999</v>
          </cell>
          <cell r="G106">
            <v>73.150000000000006</v>
          </cell>
          <cell r="H106">
            <v>73.150000000000006</v>
          </cell>
        </row>
        <row r="107">
          <cell r="G107">
            <v>0</v>
          </cell>
          <cell r="H107">
            <v>0</v>
          </cell>
        </row>
        <row r="108">
          <cell r="A108">
            <v>879</v>
          </cell>
          <cell r="B108">
            <v>852254.32</v>
          </cell>
          <cell r="C108">
            <v>1094206.93</v>
          </cell>
          <cell r="D108">
            <v>1125.5899999999999</v>
          </cell>
          <cell r="G108">
            <v>0</v>
          </cell>
          <cell r="H108">
            <v>0</v>
          </cell>
        </row>
        <row r="109">
          <cell r="A109">
            <v>878</v>
          </cell>
          <cell r="B109">
            <v>852260.99</v>
          </cell>
          <cell r="C109">
            <v>1094175.94</v>
          </cell>
          <cell r="D109">
            <v>1124.3900000000001</v>
          </cell>
          <cell r="G109">
            <v>31.7</v>
          </cell>
          <cell r="H109">
            <v>31.7</v>
          </cell>
        </row>
        <row r="110">
          <cell r="A110">
            <v>877</v>
          </cell>
          <cell r="B110">
            <v>852267.59</v>
          </cell>
          <cell r="C110">
            <v>1094144.6499999999</v>
          </cell>
          <cell r="D110">
            <v>1123.67</v>
          </cell>
          <cell r="G110">
            <v>31.98</v>
          </cell>
          <cell r="H110">
            <v>63.68</v>
          </cell>
        </row>
        <row r="111">
          <cell r="A111">
            <v>876</v>
          </cell>
          <cell r="B111">
            <v>852274.7</v>
          </cell>
          <cell r="C111">
            <v>1094111.0900000001</v>
          </cell>
          <cell r="D111">
            <v>1123</v>
          </cell>
          <cell r="G111">
            <v>34.299999999999997</v>
          </cell>
          <cell r="H111">
            <v>97.98</v>
          </cell>
        </row>
        <row r="112">
          <cell r="G112">
            <v>0</v>
          </cell>
          <cell r="H112">
            <v>0</v>
          </cell>
        </row>
        <row r="113">
          <cell r="A113">
            <v>872</v>
          </cell>
          <cell r="B113">
            <v>852331.74</v>
          </cell>
          <cell r="C113">
            <v>1094191.1499999999</v>
          </cell>
          <cell r="D113">
            <v>1126.52</v>
          </cell>
          <cell r="G113">
            <v>0</v>
          </cell>
          <cell r="H113">
            <v>0</v>
          </cell>
        </row>
        <row r="114">
          <cell r="A114">
            <v>874</v>
          </cell>
          <cell r="B114">
            <v>852320.93</v>
          </cell>
          <cell r="C114">
            <v>1094096.6299999999</v>
          </cell>
          <cell r="D114">
            <v>1122.76</v>
          </cell>
          <cell r="G114">
            <v>95.14</v>
          </cell>
          <cell r="H114">
            <v>95.14</v>
          </cell>
        </row>
        <row r="115">
          <cell r="G115">
            <v>0</v>
          </cell>
          <cell r="H115">
            <v>0</v>
          </cell>
        </row>
        <row r="116">
          <cell r="A116">
            <v>45</v>
          </cell>
          <cell r="B116">
            <v>852383.54</v>
          </cell>
          <cell r="C116">
            <v>1094482.1000000001</v>
          </cell>
          <cell r="D116">
            <v>1138.3499999999999</v>
          </cell>
          <cell r="G116">
            <v>0</v>
          </cell>
          <cell r="H116">
            <v>0</v>
          </cell>
        </row>
        <row r="117">
          <cell r="A117">
            <v>46</v>
          </cell>
          <cell r="B117">
            <v>852387.73</v>
          </cell>
          <cell r="C117">
            <v>1094354.6299999999</v>
          </cell>
          <cell r="D117">
            <v>1133.26</v>
          </cell>
          <cell r="G117">
            <v>127.54</v>
          </cell>
          <cell r="H117">
            <v>127.54</v>
          </cell>
        </row>
        <row r="118">
          <cell r="A118">
            <v>47</v>
          </cell>
          <cell r="B118">
            <v>852391.45</v>
          </cell>
          <cell r="C118">
            <v>1094222.79</v>
          </cell>
          <cell r="D118">
            <v>1128.8800000000001</v>
          </cell>
          <cell r="G118">
            <v>131.88999999999999</v>
          </cell>
          <cell r="H118">
            <v>259.43</v>
          </cell>
        </row>
        <row r="119">
          <cell r="A119">
            <v>48</v>
          </cell>
          <cell r="B119">
            <v>852394.98</v>
          </cell>
          <cell r="C119">
            <v>1094100.33</v>
          </cell>
          <cell r="D119">
            <v>1123.94</v>
          </cell>
          <cell r="G119">
            <v>122.51</v>
          </cell>
          <cell r="H119">
            <v>381.94</v>
          </cell>
        </row>
        <row r="120">
          <cell r="A120">
            <v>874</v>
          </cell>
          <cell r="B120">
            <v>852320.93</v>
          </cell>
          <cell r="C120">
            <v>1094096.6299999999</v>
          </cell>
          <cell r="D120">
            <v>1122.76</v>
          </cell>
          <cell r="G120">
            <v>74.14</v>
          </cell>
          <cell r="H120">
            <v>456.08</v>
          </cell>
        </row>
        <row r="121">
          <cell r="A121">
            <v>773</v>
          </cell>
          <cell r="B121">
            <v>852324.31</v>
          </cell>
          <cell r="C121">
            <v>1094029.07</v>
          </cell>
          <cell r="D121">
            <v>1119.6400000000001</v>
          </cell>
        </row>
        <row r="122">
          <cell r="A122">
            <v>774</v>
          </cell>
          <cell r="B122">
            <v>852321.8</v>
          </cell>
          <cell r="C122">
            <v>1093998.25</v>
          </cell>
          <cell r="D122">
            <v>1118.99</v>
          </cell>
          <cell r="G122">
            <v>30.92</v>
          </cell>
          <cell r="H122">
            <v>30.92</v>
          </cell>
        </row>
        <row r="123">
          <cell r="A123">
            <v>775</v>
          </cell>
          <cell r="B123">
            <v>852319.94</v>
          </cell>
          <cell r="C123">
            <v>1093998.1100000001</v>
          </cell>
          <cell r="D123">
            <v>1118.99</v>
          </cell>
          <cell r="G123">
            <v>1.87</v>
          </cell>
          <cell r="H123">
            <v>32.79</v>
          </cell>
        </row>
        <row r="124">
          <cell r="A124">
            <v>766</v>
          </cell>
          <cell r="B124">
            <v>852232.22</v>
          </cell>
          <cell r="C124">
            <v>1093976.3700000001</v>
          </cell>
          <cell r="D124">
            <v>1117.5</v>
          </cell>
          <cell r="G124">
            <v>90.37</v>
          </cell>
          <cell r="H124">
            <v>123.16</v>
          </cell>
        </row>
        <row r="125">
          <cell r="A125">
            <v>763</v>
          </cell>
          <cell r="B125">
            <v>852130.56</v>
          </cell>
          <cell r="C125">
            <v>1093951.04</v>
          </cell>
          <cell r="D125">
            <v>1115.3399999999999</v>
          </cell>
          <cell r="G125">
            <v>104.77</v>
          </cell>
          <cell r="H125">
            <v>227.93</v>
          </cell>
        </row>
        <row r="126">
          <cell r="A126">
            <v>789</v>
          </cell>
          <cell r="B126">
            <v>852099</v>
          </cell>
          <cell r="C126">
            <v>1093943.26</v>
          </cell>
          <cell r="D126">
            <v>1114.77</v>
          </cell>
          <cell r="G126">
            <v>32.5</v>
          </cell>
          <cell r="H126">
            <v>260.43</v>
          </cell>
        </row>
        <row r="127">
          <cell r="A127">
            <v>788</v>
          </cell>
          <cell r="B127">
            <v>852067.52</v>
          </cell>
          <cell r="C127">
            <v>1093935.49</v>
          </cell>
          <cell r="D127">
            <v>1113.76</v>
          </cell>
          <cell r="G127">
            <v>32.42</v>
          </cell>
          <cell r="H127">
            <v>292.85000000000002</v>
          </cell>
        </row>
        <row r="128">
          <cell r="A128">
            <v>787</v>
          </cell>
          <cell r="B128">
            <v>852035.16</v>
          </cell>
          <cell r="C128">
            <v>1093927.3400000001</v>
          </cell>
          <cell r="D128">
            <v>1112.8900000000001</v>
          </cell>
          <cell r="G128">
            <v>33.369999999999997</v>
          </cell>
          <cell r="H128">
            <v>326.22000000000003</v>
          </cell>
        </row>
        <row r="129">
          <cell r="A129">
            <v>785</v>
          </cell>
          <cell r="B129">
            <v>851957</v>
          </cell>
          <cell r="C129">
            <v>1093907.98</v>
          </cell>
          <cell r="D129">
            <v>1111.44</v>
          </cell>
        </row>
        <row r="130">
          <cell r="A130">
            <v>786</v>
          </cell>
          <cell r="B130">
            <v>851949.94</v>
          </cell>
          <cell r="C130">
            <v>1093906.55</v>
          </cell>
          <cell r="D130">
            <v>1111.29</v>
          </cell>
          <cell r="G130">
            <v>7.2</v>
          </cell>
          <cell r="H130">
            <v>7.2</v>
          </cell>
        </row>
        <row r="131">
          <cell r="A131">
            <v>784</v>
          </cell>
          <cell r="B131">
            <v>851869.88</v>
          </cell>
          <cell r="C131">
            <v>1093893.49</v>
          </cell>
          <cell r="D131">
            <v>1109.8499999999999</v>
          </cell>
          <cell r="G131">
            <v>81.12</v>
          </cell>
          <cell r="H131">
            <v>88.32</v>
          </cell>
        </row>
        <row r="132">
          <cell r="G132">
            <v>0</v>
          </cell>
          <cell r="H132">
            <v>0</v>
          </cell>
        </row>
        <row r="133">
          <cell r="A133">
            <v>776</v>
          </cell>
          <cell r="B133">
            <v>852321.85</v>
          </cell>
          <cell r="C133">
            <v>1093964.99</v>
          </cell>
          <cell r="D133">
            <v>1117.6199999999999</v>
          </cell>
          <cell r="G133">
            <v>0</v>
          </cell>
          <cell r="H133">
            <v>0</v>
          </cell>
        </row>
        <row r="134">
          <cell r="A134">
            <v>765</v>
          </cell>
          <cell r="B134">
            <v>852239.86</v>
          </cell>
          <cell r="C134">
            <v>1093944.76</v>
          </cell>
          <cell r="D134">
            <v>1116.5</v>
          </cell>
          <cell r="G134">
            <v>84.45</v>
          </cell>
          <cell r="H134">
            <v>84.45</v>
          </cell>
        </row>
        <row r="135">
          <cell r="A135">
            <v>764</v>
          </cell>
          <cell r="B135">
            <v>852138.38</v>
          </cell>
          <cell r="C135">
            <v>1093919.47</v>
          </cell>
          <cell r="D135">
            <v>1114.7</v>
          </cell>
          <cell r="G135">
            <v>104.58</v>
          </cell>
          <cell r="H135">
            <v>189.03</v>
          </cell>
        </row>
        <row r="136">
          <cell r="A136">
            <v>577</v>
          </cell>
          <cell r="B136">
            <v>852108.74</v>
          </cell>
          <cell r="C136">
            <v>1093906.1399999999</v>
          </cell>
          <cell r="D136">
            <v>1113.9100000000001</v>
          </cell>
          <cell r="G136">
            <v>32.5</v>
          </cell>
          <cell r="H136">
            <v>221.53</v>
          </cell>
        </row>
        <row r="137">
          <cell r="A137">
            <v>778</v>
          </cell>
          <cell r="B137">
            <v>852078.01</v>
          </cell>
          <cell r="C137">
            <v>1093891.99</v>
          </cell>
          <cell r="D137">
            <v>1113.29</v>
          </cell>
          <cell r="G137">
            <v>33.83</v>
          </cell>
          <cell r="H137">
            <v>255.36</v>
          </cell>
        </row>
        <row r="138">
          <cell r="A138">
            <v>779</v>
          </cell>
          <cell r="B138">
            <v>852047.34</v>
          </cell>
          <cell r="C138">
            <v>1093878.21</v>
          </cell>
          <cell r="D138">
            <v>1112</v>
          </cell>
        </row>
        <row r="139">
          <cell r="A139">
            <v>782</v>
          </cell>
          <cell r="B139">
            <v>851961.73</v>
          </cell>
          <cell r="C139">
            <v>1093841.44</v>
          </cell>
          <cell r="D139">
            <v>1109.8499999999999</v>
          </cell>
          <cell r="G139">
            <v>93.17</v>
          </cell>
          <cell r="H139">
            <v>93.17</v>
          </cell>
        </row>
        <row r="140">
          <cell r="A140">
            <v>783</v>
          </cell>
          <cell r="B140">
            <v>851915.22</v>
          </cell>
          <cell r="C140">
            <v>1093867.79</v>
          </cell>
          <cell r="D140">
            <v>1109.6300000000001</v>
          </cell>
          <cell r="G140">
            <v>53.46</v>
          </cell>
          <cell r="H140">
            <v>146.63</v>
          </cell>
        </row>
        <row r="141">
          <cell r="A141">
            <v>784</v>
          </cell>
          <cell r="B141">
            <v>851869.88</v>
          </cell>
          <cell r="C141">
            <v>1093893.49</v>
          </cell>
          <cell r="D141">
            <v>1109.8499999999999</v>
          </cell>
          <cell r="G141">
            <v>52.12</v>
          </cell>
          <cell r="H141">
            <v>198.75</v>
          </cell>
        </row>
        <row r="142">
          <cell r="A142">
            <v>792</v>
          </cell>
          <cell r="B142">
            <v>851825.34</v>
          </cell>
          <cell r="C142">
            <v>1093918.1599999999</v>
          </cell>
          <cell r="D142">
            <v>1109.6099999999999</v>
          </cell>
          <cell r="G142">
            <v>50.92</v>
          </cell>
          <cell r="H142">
            <v>249.67</v>
          </cell>
        </row>
        <row r="143">
          <cell r="A143">
            <v>793</v>
          </cell>
          <cell r="B143">
            <v>851777.84</v>
          </cell>
          <cell r="C143">
            <v>1093945.19</v>
          </cell>
          <cell r="D143">
            <v>1109.18</v>
          </cell>
          <cell r="G143">
            <v>54.65</v>
          </cell>
          <cell r="H143">
            <v>304.32</v>
          </cell>
        </row>
        <row r="144">
          <cell r="A144">
            <v>804</v>
          </cell>
          <cell r="B144">
            <v>851756.09</v>
          </cell>
          <cell r="C144">
            <v>1093974.51</v>
          </cell>
          <cell r="D144">
            <v>1109.58</v>
          </cell>
          <cell r="G144">
            <v>36.51</v>
          </cell>
          <cell r="H144">
            <v>340.83</v>
          </cell>
        </row>
        <row r="145">
          <cell r="A145">
            <v>805</v>
          </cell>
          <cell r="B145">
            <v>851755.92</v>
          </cell>
          <cell r="C145">
            <v>1093976.5</v>
          </cell>
          <cell r="D145">
            <v>1109.58</v>
          </cell>
        </row>
        <row r="146">
          <cell r="G146">
            <v>0</v>
          </cell>
          <cell r="H146">
            <v>0</v>
          </cell>
        </row>
        <row r="147">
          <cell r="A147">
            <v>772</v>
          </cell>
          <cell r="B147">
            <v>852308.24</v>
          </cell>
          <cell r="C147">
            <v>1094028.92</v>
          </cell>
          <cell r="D147">
            <v>1120.21</v>
          </cell>
          <cell r="G147">
            <v>0</v>
          </cell>
          <cell r="H147">
            <v>0</v>
          </cell>
        </row>
        <row r="148">
          <cell r="A148">
            <v>770</v>
          </cell>
          <cell r="B148">
            <v>852253.78</v>
          </cell>
          <cell r="C148">
            <v>1094015.3899999999</v>
          </cell>
          <cell r="D148">
            <v>1119.1300000000001</v>
          </cell>
          <cell r="G148">
            <v>56.12</v>
          </cell>
          <cell r="H148">
            <v>56.12</v>
          </cell>
        </row>
        <row r="149">
          <cell r="A149">
            <v>767</v>
          </cell>
          <cell r="B149">
            <v>852224.43</v>
          </cell>
          <cell r="C149">
            <v>1094008.01</v>
          </cell>
          <cell r="D149">
            <v>1118.5</v>
          </cell>
          <cell r="G149">
            <v>30.26</v>
          </cell>
          <cell r="H149">
            <v>86.38</v>
          </cell>
        </row>
        <row r="150">
          <cell r="A150">
            <v>762</v>
          </cell>
          <cell r="B150">
            <v>852122.84</v>
          </cell>
          <cell r="C150">
            <v>1093982.97</v>
          </cell>
          <cell r="D150">
            <v>1116.3</v>
          </cell>
          <cell r="G150">
            <v>104.63</v>
          </cell>
          <cell r="H150">
            <v>191.01</v>
          </cell>
        </row>
        <row r="151">
          <cell r="A151">
            <v>790</v>
          </cell>
          <cell r="B151">
            <v>852026.99</v>
          </cell>
          <cell r="C151">
            <v>1093959</v>
          </cell>
          <cell r="D151">
            <v>1113.6300000000001</v>
          </cell>
          <cell r="G151">
            <v>98.8</v>
          </cell>
          <cell r="H151">
            <v>289.81</v>
          </cell>
        </row>
        <row r="152">
          <cell r="A152">
            <v>791</v>
          </cell>
          <cell r="B152">
            <v>851949.41</v>
          </cell>
          <cell r="C152">
            <v>1093939.5900000001</v>
          </cell>
          <cell r="D152">
            <v>1112.24</v>
          </cell>
          <cell r="G152">
            <v>79.97</v>
          </cell>
          <cell r="H152">
            <v>369.78</v>
          </cell>
        </row>
        <row r="153">
          <cell r="A153">
            <v>792</v>
          </cell>
          <cell r="B153">
            <v>851825.34</v>
          </cell>
          <cell r="C153">
            <v>1093918.1599999999</v>
          </cell>
          <cell r="D153">
            <v>1109.6099999999999</v>
          </cell>
          <cell r="G153">
            <v>125.91</v>
          </cell>
          <cell r="H153">
            <v>495.69</v>
          </cell>
        </row>
        <row r="154">
          <cell r="G154">
            <v>0</v>
          </cell>
          <cell r="H154">
            <v>0</v>
          </cell>
        </row>
        <row r="155">
          <cell r="A155">
            <v>771</v>
          </cell>
          <cell r="B155">
            <v>852242.37</v>
          </cell>
          <cell r="C155">
            <v>1094067.4099999999</v>
          </cell>
          <cell r="D155">
            <v>1120.95</v>
          </cell>
        </row>
        <row r="156">
          <cell r="A156">
            <v>770</v>
          </cell>
          <cell r="B156">
            <v>852253.78</v>
          </cell>
          <cell r="C156">
            <v>1094015.3899999999</v>
          </cell>
          <cell r="D156">
            <v>1119.1300000000001</v>
          </cell>
          <cell r="G156">
            <v>53.26</v>
          </cell>
          <cell r="H156">
            <v>53.26</v>
          </cell>
        </row>
        <row r="157">
          <cell r="G157">
            <v>0</v>
          </cell>
          <cell r="H157">
            <v>0</v>
          </cell>
        </row>
        <row r="158">
          <cell r="A158">
            <v>767</v>
          </cell>
          <cell r="B158">
            <v>852224.43</v>
          </cell>
          <cell r="C158">
            <v>1094008.01</v>
          </cell>
          <cell r="D158">
            <v>1118.5</v>
          </cell>
          <cell r="G158">
            <v>0</v>
          </cell>
          <cell r="H158">
            <v>0</v>
          </cell>
        </row>
        <row r="159">
          <cell r="A159">
            <v>766</v>
          </cell>
          <cell r="B159">
            <v>852232.22</v>
          </cell>
          <cell r="C159">
            <v>1093976.3700000001</v>
          </cell>
          <cell r="D159">
            <v>1117.5</v>
          </cell>
          <cell r="G159">
            <v>32.58</v>
          </cell>
          <cell r="H159">
            <v>32.58</v>
          </cell>
        </row>
        <row r="160">
          <cell r="G160">
            <v>0</v>
          </cell>
          <cell r="H160">
            <v>0</v>
          </cell>
        </row>
        <row r="161">
          <cell r="A161">
            <v>766</v>
          </cell>
          <cell r="B161">
            <v>852232.22</v>
          </cell>
          <cell r="C161">
            <v>1093976.3700000001</v>
          </cell>
          <cell r="D161">
            <v>1117.5</v>
          </cell>
          <cell r="G161">
            <v>0</v>
          </cell>
          <cell r="H161">
            <v>0</v>
          </cell>
        </row>
        <row r="162">
          <cell r="A162">
            <v>765</v>
          </cell>
          <cell r="B162">
            <v>852239.86</v>
          </cell>
          <cell r="C162">
            <v>1093944.76</v>
          </cell>
          <cell r="D162">
            <v>1116.5</v>
          </cell>
          <cell r="G162">
            <v>32.520000000000003</v>
          </cell>
          <cell r="H162">
            <v>32.520000000000003</v>
          </cell>
        </row>
        <row r="164">
          <cell r="A164">
            <v>762</v>
          </cell>
          <cell r="B164">
            <v>852122.84</v>
          </cell>
          <cell r="C164">
            <v>1093982.97</v>
          </cell>
          <cell r="D164">
            <v>1116.3</v>
          </cell>
          <cell r="G164">
            <v>0</v>
          </cell>
          <cell r="H164">
            <v>0</v>
          </cell>
        </row>
        <row r="165">
          <cell r="A165">
            <v>763</v>
          </cell>
          <cell r="B165">
            <v>852130.56</v>
          </cell>
          <cell r="C165">
            <v>1093951.04</v>
          </cell>
          <cell r="D165">
            <v>1115.3399999999999</v>
          </cell>
          <cell r="G165">
            <v>32.85</v>
          </cell>
          <cell r="H165">
            <v>32.85</v>
          </cell>
        </row>
        <row r="166">
          <cell r="A166">
            <v>764</v>
          </cell>
          <cell r="B166">
            <v>852138.38</v>
          </cell>
          <cell r="C166">
            <v>1093919.47</v>
          </cell>
          <cell r="D166">
            <v>1114.7</v>
          </cell>
          <cell r="G166">
            <v>32.520000000000003</v>
          </cell>
          <cell r="H166">
            <v>65.37</v>
          </cell>
        </row>
        <row r="167">
          <cell r="G167">
            <v>0</v>
          </cell>
          <cell r="H167">
            <v>0</v>
          </cell>
        </row>
        <row r="168">
          <cell r="A168">
            <v>789</v>
          </cell>
          <cell r="B168">
            <v>852099</v>
          </cell>
          <cell r="C168">
            <v>1093943.26</v>
          </cell>
          <cell r="D168">
            <v>1114.77</v>
          </cell>
          <cell r="G168">
            <v>0</v>
          </cell>
          <cell r="H168">
            <v>0</v>
          </cell>
        </row>
        <row r="169">
          <cell r="A169">
            <v>577</v>
          </cell>
          <cell r="B169">
            <v>852108.74</v>
          </cell>
          <cell r="C169">
            <v>1093906.1399999999</v>
          </cell>
          <cell r="D169">
            <v>1113.9100000000001</v>
          </cell>
          <cell r="G169">
            <v>38.380000000000003</v>
          </cell>
          <cell r="H169">
            <v>38.380000000000003</v>
          </cell>
        </row>
        <row r="170">
          <cell r="G170">
            <v>0</v>
          </cell>
          <cell r="H170">
            <v>0</v>
          </cell>
        </row>
        <row r="171">
          <cell r="A171">
            <v>788</v>
          </cell>
          <cell r="B171">
            <v>852067.52</v>
          </cell>
          <cell r="C171">
            <v>1093935.49</v>
          </cell>
          <cell r="D171">
            <v>1113.76</v>
          </cell>
          <cell r="G171">
            <v>0</v>
          </cell>
          <cell r="H171">
            <v>0</v>
          </cell>
        </row>
        <row r="172">
          <cell r="A172">
            <v>778</v>
          </cell>
          <cell r="B172">
            <v>852078.01</v>
          </cell>
          <cell r="C172">
            <v>1093891.99</v>
          </cell>
          <cell r="D172">
            <v>1113.29</v>
          </cell>
          <cell r="G172">
            <v>44.75</v>
          </cell>
          <cell r="H172">
            <v>44.75</v>
          </cell>
        </row>
        <row r="173">
          <cell r="G173">
            <v>0</v>
          </cell>
          <cell r="H173">
            <v>0</v>
          </cell>
        </row>
        <row r="174">
          <cell r="A174">
            <v>780</v>
          </cell>
          <cell r="B174">
            <v>852042.6</v>
          </cell>
          <cell r="C174">
            <v>1093895.74</v>
          </cell>
          <cell r="D174">
            <v>1112.32</v>
          </cell>
          <cell r="G174">
            <v>0</v>
          </cell>
          <cell r="H174">
            <v>0</v>
          </cell>
        </row>
        <row r="175">
          <cell r="A175">
            <v>779</v>
          </cell>
          <cell r="B175">
            <v>852047.34</v>
          </cell>
          <cell r="C175">
            <v>1093878.21</v>
          </cell>
          <cell r="D175">
            <v>1112</v>
          </cell>
          <cell r="G175">
            <v>18.16</v>
          </cell>
          <cell r="H175">
            <v>18.16</v>
          </cell>
        </row>
        <row r="176">
          <cell r="G176">
            <v>0</v>
          </cell>
          <cell r="H176">
            <v>0</v>
          </cell>
        </row>
        <row r="177">
          <cell r="A177">
            <v>787</v>
          </cell>
          <cell r="B177">
            <v>852035.16</v>
          </cell>
          <cell r="C177">
            <v>1093927.3400000001</v>
          </cell>
          <cell r="D177">
            <v>1112.8900000000001</v>
          </cell>
        </row>
        <row r="178">
          <cell r="A178">
            <v>780</v>
          </cell>
          <cell r="B178">
            <v>852042.6</v>
          </cell>
          <cell r="C178">
            <v>1093895.74</v>
          </cell>
          <cell r="D178">
            <v>1112.32</v>
          </cell>
          <cell r="G178">
            <v>32.46</v>
          </cell>
          <cell r="H178">
            <v>32.46</v>
          </cell>
        </row>
        <row r="179">
          <cell r="A179">
            <v>781</v>
          </cell>
          <cell r="B179">
            <v>851964.87</v>
          </cell>
          <cell r="C179">
            <v>1093876.54</v>
          </cell>
          <cell r="D179">
            <v>1110.3900000000001</v>
          </cell>
          <cell r="G179">
            <v>80.069999999999993</v>
          </cell>
          <cell r="H179">
            <v>112.53</v>
          </cell>
        </row>
        <row r="180">
          <cell r="A180">
            <v>783</v>
          </cell>
          <cell r="B180">
            <v>851915.22</v>
          </cell>
          <cell r="C180">
            <v>1093867.79</v>
          </cell>
          <cell r="D180">
            <v>1109.6300000000001</v>
          </cell>
          <cell r="G180">
            <v>50.42</v>
          </cell>
          <cell r="H180">
            <v>162.94999999999999</v>
          </cell>
        </row>
        <row r="181">
          <cell r="G181">
            <v>0</v>
          </cell>
          <cell r="H181">
            <v>0</v>
          </cell>
        </row>
        <row r="182">
          <cell r="A182">
            <v>790</v>
          </cell>
          <cell r="B182">
            <v>852026.99</v>
          </cell>
          <cell r="C182">
            <v>1093959</v>
          </cell>
          <cell r="D182">
            <v>1113.6300000000001</v>
          </cell>
          <cell r="G182">
            <v>0</v>
          </cell>
          <cell r="H182">
            <v>0</v>
          </cell>
        </row>
        <row r="183">
          <cell r="A183">
            <v>787</v>
          </cell>
          <cell r="B183">
            <v>852035.16</v>
          </cell>
          <cell r="C183">
            <v>1093927.3400000001</v>
          </cell>
          <cell r="D183">
            <v>1112.8900000000001</v>
          </cell>
          <cell r="G183">
            <v>32.700000000000003</v>
          </cell>
          <cell r="H183">
            <v>32.700000000000003</v>
          </cell>
        </row>
        <row r="184">
          <cell r="G184">
            <v>0</v>
          </cell>
          <cell r="H184">
            <v>0</v>
          </cell>
        </row>
        <row r="185">
          <cell r="A185">
            <v>797</v>
          </cell>
          <cell r="B185">
            <v>852019.16</v>
          </cell>
          <cell r="C185">
            <v>1093990.5900000001</v>
          </cell>
          <cell r="D185">
            <v>1114.49</v>
          </cell>
          <cell r="G185">
            <v>0</v>
          </cell>
          <cell r="H185">
            <v>0</v>
          </cell>
        </row>
        <row r="186">
          <cell r="A186">
            <v>790</v>
          </cell>
          <cell r="B186">
            <v>852026.99</v>
          </cell>
          <cell r="C186">
            <v>1093959</v>
          </cell>
          <cell r="D186">
            <v>1113.69</v>
          </cell>
          <cell r="G186">
            <v>32.549999999999997</v>
          </cell>
          <cell r="H186">
            <v>32.549999999999997</v>
          </cell>
        </row>
        <row r="187">
          <cell r="G187">
            <v>0</v>
          </cell>
          <cell r="H187">
            <v>0</v>
          </cell>
        </row>
        <row r="188">
          <cell r="A188">
            <v>798</v>
          </cell>
          <cell r="B188">
            <v>852011.74</v>
          </cell>
          <cell r="C188">
            <v>1094021.42</v>
          </cell>
          <cell r="D188">
            <v>1115.19</v>
          </cell>
          <cell r="G188">
            <v>0</v>
          </cell>
          <cell r="H188">
            <v>0</v>
          </cell>
        </row>
        <row r="189">
          <cell r="A189">
            <v>797</v>
          </cell>
          <cell r="B189">
            <v>852019.16</v>
          </cell>
          <cell r="C189">
            <v>1093990.5900000001</v>
          </cell>
          <cell r="D189">
            <v>1114.49</v>
          </cell>
          <cell r="G189">
            <v>31.71</v>
          </cell>
          <cell r="H189">
            <v>31.71</v>
          </cell>
        </row>
        <row r="190">
          <cell r="G190">
            <v>0</v>
          </cell>
          <cell r="H190">
            <v>0</v>
          </cell>
        </row>
        <row r="191">
          <cell r="A191">
            <v>768</v>
          </cell>
          <cell r="B191">
            <v>852216.59</v>
          </cell>
          <cell r="C191">
            <v>1094039.48</v>
          </cell>
          <cell r="D191">
            <v>1119.3</v>
          </cell>
          <cell r="G191">
            <v>0</v>
          </cell>
          <cell r="H191">
            <v>0</v>
          </cell>
        </row>
        <row r="192">
          <cell r="A192">
            <v>761</v>
          </cell>
          <cell r="B192">
            <v>852115.03</v>
          </cell>
          <cell r="C192">
            <v>1094014.3999999999</v>
          </cell>
          <cell r="D192">
            <v>1117.4100000000001</v>
          </cell>
          <cell r="G192">
            <v>104.61</v>
          </cell>
          <cell r="H192">
            <v>104.61</v>
          </cell>
        </row>
        <row r="193">
          <cell r="A193">
            <v>797</v>
          </cell>
          <cell r="B193">
            <v>852019.16</v>
          </cell>
          <cell r="C193">
            <v>1093990.5900000001</v>
          </cell>
          <cell r="D193">
            <v>1114.49</v>
          </cell>
          <cell r="G193">
            <v>98.78</v>
          </cell>
          <cell r="H193">
            <v>203.39</v>
          </cell>
        </row>
        <row r="194">
          <cell r="A194">
            <v>796</v>
          </cell>
          <cell r="B194">
            <v>851941.62</v>
          </cell>
          <cell r="C194">
            <v>1093971.57</v>
          </cell>
          <cell r="D194">
            <v>1113.0999999999999</v>
          </cell>
          <cell r="G194">
            <v>79.84</v>
          </cell>
          <cell r="H194">
            <v>283.23</v>
          </cell>
        </row>
        <row r="195">
          <cell r="A195">
            <v>795</v>
          </cell>
          <cell r="B195">
            <v>851933.88</v>
          </cell>
          <cell r="C195">
            <v>1093970.6000000001</v>
          </cell>
          <cell r="D195">
            <v>1112.97</v>
          </cell>
          <cell r="G195">
            <v>7.8</v>
          </cell>
          <cell r="H195">
            <v>291.02999999999997</v>
          </cell>
        </row>
        <row r="196">
          <cell r="A196">
            <v>794</v>
          </cell>
          <cell r="B196">
            <v>851866.08</v>
          </cell>
          <cell r="C196">
            <v>1093959.8400000001</v>
          </cell>
          <cell r="D196">
            <v>1111.19</v>
          </cell>
          <cell r="G196">
            <v>68.650000000000006</v>
          </cell>
          <cell r="H196">
            <v>359.68</v>
          </cell>
        </row>
        <row r="197">
          <cell r="A197">
            <v>793</v>
          </cell>
          <cell r="B197">
            <v>851777.84</v>
          </cell>
          <cell r="C197">
            <v>1093945.19</v>
          </cell>
          <cell r="D197">
            <v>1109.18</v>
          </cell>
          <cell r="G197">
            <v>89.45</v>
          </cell>
          <cell r="H197">
            <v>449.13</v>
          </cell>
        </row>
        <row r="198">
          <cell r="G198">
            <v>0</v>
          </cell>
          <cell r="H198">
            <v>0</v>
          </cell>
        </row>
        <row r="199">
          <cell r="A199">
            <v>833</v>
          </cell>
          <cell r="B199">
            <v>852135.58</v>
          </cell>
          <cell r="C199">
            <v>1094417.49</v>
          </cell>
          <cell r="D199">
            <v>1129.3499999999999</v>
          </cell>
          <cell r="G199">
            <v>0</v>
          </cell>
          <cell r="H199">
            <v>0</v>
          </cell>
        </row>
        <row r="200">
          <cell r="A200">
            <v>44</v>
          </cell>
          <cell r="B200">
            <v>852088.37</v>
          </cell>
          <cell r="C200">
            <v>1094397.3700000001</v>
          </cell>
          <cell r="D200">
            <v>1127.1199999999999</v>
          </cell>
          <cell r="G200">
            <v>51.32</v>
          </cell>
          <cell r="H200">
            <v>51.32</v>
          </cell>
        </row>
        <row r="201">
          <cell r="A201">
            <v>748</v>
          </cell>
          <cell r="B201">
            <v>852039.03</v>
          </cell>
          <cell r="C201">
            <v>1094378.75</v>
          </cell>
          <cell r="D201">
            <v>1125.4000000000001</v>
          </cell>
          <cell r="G201">
            <v>52.74</v>
          </cell>
          <cell r="H201">
            <v>104.06</v>
          </cell>
        </row>
        <row r="202">
          <cell r="A202">
            <v>749</v>
          </cell>
          <cell r="B202">
            <v>852044.87</v>
          </cell>
          <cell r="C202">
            <v>1094349.6399999999</v>
          </cell>
          <cell r="D202">
            <v>1124.96</v>
          </cell>
        </row>
        <row r="203">
          <cell r="A203">
            <v>750</v>
          </cell>
          <cell r="B203">
            <v>852051.65</v>
          </cell>
          <cell r="C203">
            <v>1094318.17</v>
          </cell>
          <cell r="D203">
            <v>1124.75</v>
          </cell>
          <cell r="G203">
            <v>32.19</v>
          </cell>
          <cell r="H203">
            <v>32.19</v>
          </cell>
        </row>
        <row r="204">
          <cell r="A204">
            <v>752</v>
          </cell>
          <cell r="B204">
            <v>852064.72</v>
          </cell>
          <cell r="C204">
            <v>1094255.1200000001</v>
          </cell>
          <cell r="D204">
            <v>1124.0899999999999</v>
          </cell>
          <cell r="G204">
            <v>64.39</v>
          </cell>
          <cell r="H204">
            <v>96.58</v>
          </cell>
        </row>
        <row r="205">
          <cell r="A205">
            <v>753</v>
          </cell>
          <cell r="B205">
            <v>852071.31</v>
          </cell>
          <cell r="C205">
            <v>1094223.8799999999</v>
          </cell>
          <cell r="D205">
            <v>1123.19</v>
          </cell>
          <cell r="G205">
            <v>31.93</v>
          </cell>
          <cell r="H205">
            <v>128.51</v>
          </cell>
        </row>
        <row r="206">
          <cell r="A206">
            <v>754</v>
          </cell>
          <cell r="B206">
            <v>852078.05</v>
          </cell>
          <cell r="C206">
            <v>1094192.25</v>
          </cell>
          <cell r="D206">
            <v>1122.5999999999999</v>
          </cell>
          <cell r="G206">
            <v>32.340000000000003</v>
          </cell>
          <cell r="H206">
            <v>160.85</v>
          </cell>
        </row>
        <row r="207">
          <cell r="A207">
            <v>755</v>
          </cell>
          <cell r="B207">
            <v>852085.7</v>
          </cell>
          <cell r="C207">
            <v>1094155.78</v>
          </cell>
          <cell r="D207">
            <v>1121.8699999999999</v>
          </cell>
          <cell r="G207">
            <v>37.26</v>
          </cell>
          <cell r="H207">
            <v>198.11</v>
          </cell>
        </row>
        <row r="208">
          <cell r="A208">
            <v>756</v>
          </cell>
          <cell r="B208">
            <v>852093.61</v>
          </cell>
          <cell r="C208">
            <v>1094118.28</v>
          </cell>
          <cell r="D208">
            <v>1120.43</v>
          </cell>
          <cell r="G208">
            <v>38.33</v>
          </cell>
          <cell r="H208">
            <v>236.44</v>
          </cell>
        </row>
        <row r="209">
          <cell r="A209">
            <v>757</v>
          </cell>
          <cell r="B209">
            <v>852103.14</v>
          </cell>
          <cell r="C209">
            <v>1094072.1100000001</v>
          </cell>
          <cell r="D209">
            <v>1119.1300000000001</v>
          </cell>
          <cell r="G209">
            <v>47.14</v>
          </cell>
          <cell r="H209">
            <v>283.58</v>
          </cell>
        </row>
        <row r="210">
          <cell r="A210">
            <v>760</v>
          </cell>
          <cell r="B210">
            <v>852109.78</v>
          </cell>
          <cell r="C210">
            <v>1094044.8700000001</v>
          </cell>
          <cell r="D210">
            <v>1118.27</v>
          </cell>
          <cell r="G210">
            <v>28.04</v>
          </cell>
          <cell r="H210">
            <v>311.62</v>
          </cell>
        </row>
        <row r="211">
          <cell r="A211">
            <v>758</v>
          </cell>
          <cell r="B211">
            <v>852107.42</v>
          </cell>
          <cell r="C211">
            <v>1094051.51</v>
          </cell>
          <cell r="D211">
            <v>1118.24</v>
          </cell>
          <cell r="G211">
            <v>7.05</v>
          </cell>
          <cell r="H211">
            <v>318.67</v>
          </cell>
        </row>
        <row r="212">
          <cell r="A212">
            <v>759</v>
          </cell>
          <cell r="B212">
            <v>852104.86</v>
          </cell>
          <cell r="C212">
            <v>1094044.0900000001</v>
          </cell>
          <cell r="D212">
            <v>1118.24</v>
          </cell>
          <cell r="G212">
            <v>7.85</v>
          </cell>
          <cell r="H212">
            <v>326.52</v>
          </cell>
        </row>
        <row r="213">
          <cell r="G213">
            <v>0</v>
          </cell>
          <cell r="H213">
            <v>0</v>
          </cell>
        </row>
        <row r="214">
          <cell r="A214">
            <v>831</v>
          </cell>
          <cell r="B214">
            <v>852142.6</v>
          </cell>
          <cell r="C214">
            <v>1094369.57</v>
          </cell>
          <cell r="D214">
            <v>1128.24</v>
          </cell>
        </row>
        <row r="215">
          <cell r="A215">
            <v>749</v>
          </cell>
          <cell r="B215">
            <v>852044.87</v>
          </cell>
          <cell r="C215">
            <v>1094349.6399999999</v>
          </cell>
          <cell r="D215">
            <v>1124.96</v>
          </cell>
          <cell r="G215">
            <v>99.74</v>
          </cell>
          <cell r="H215">
            <v>99.74</v>
          </cell>
        </row>
        <row r="216">
          <cell r="G216">
            <v>0</v>
          </cell>
          <cell r="H216">
            <v>0</v>
          </cell>
        </row>
        <row r="217">
          <cell r="A217">
            <v>830</v>
          </cell>
          <cell r="B217">
            <v>852149.8</v>
          </cell>
          <cell r="C217">
            <v>1094338.8999999999</v>
          </cell>
          <cell r="D217">
            <v>1127.3599999999999</v>
          </cell>
          <cell r="G217">
            <v>0</v>
          </cell>
          <cell r="H217">
            <v>0</v>
          </cell>
        </row>
        <row r="218">
          <cell r="A218">
            <v>750</v>
          </cell>
          <cell r="B218">
            <v>852051.65</v>
          </cell>
          <cell r="C218">
            <v>1094318.17</v>
          </cell>
          <cell r="D218">
            <v>1124.75</v>
          </cell>
          <cell r="G218">
            <v>100.32</v>
          </cell>
          <cell r="H218">
            <v>100.32</v>
          </cell>
        </row>
        <row r="219">
          <cell r="G219">
            <v>0</v>
          </cell>
          <cell r="H219">
            <v>0</v>
          </cell>
        </row>
        <row r="220">
          <cell r="A220">
            <v>829</v>
          </cell>
          <cell r="B220">
            <v>852155.29</v>
          </cell>
          <cell r="C220">
            <v>1094306.76</v>
          </cell>
          <cell r="D220">
            <v>1126.52</v>
          </cell>
          <cell r="G220">
            <v>0</v>
          </cell>
          <cell r="H220">
            <v>0</v>
          </cell>
        </row>
        <row r="221">
          <cell r="A221">
            <v>751</v>
          </cell>
          <cell r="B221">
            <v>852058.06</v>
          </cell>
          <cell r="C221">
            <v>1094286.8</v>
          </cell>
          <cell r="D221">
            <v>1124.0899999999999</v>
          </cell>
          <cell r="G221">
            <v>99.26</v>
          </cell>
          <cell r="H221">
            <v>99.26</v>
          </cell>
        </row>
        <row r="222">
          <cell r="G222">
            <v>0</v>
          </cell>
          <cell r="H222">
            <v>0</v>
          </cell>
        </row>
        <row r="223">
          <cell r="A223">
            <v>828</v>
          </cell>
          <cell r="B223">
            <v>852160.01</v>
          </cell>
          <cell r="C223">
            <v>1094275.08</v>
          </cell>
          <cell r="D223">
            <v>1125.43</v>
          </cell>
          <cell r="G223">
            <v>0</v>
          </cell>
          <cell r="H223">
            <v>0</v>
          </cell>
        </row>
        <row r="224">
          <cell r="A224">
            <v>752</v>
          </cell>
          <cell r="B224">
            <v>852064.72</v>
          </cell>
          <cell r="C224">
            <v>1094255.1200000001</v>
          </cell>
          <cell r="D224">
            <v>1123.19</v>
          </cell>
          <cell r="G224">
            <v>97.36</v>
          </cell>
          <cell r="H224">
            <v>97.36</v>
          </cell>
        </row>
        <row r="225">
          <cell r="G225">
            <v>0</v>
          </cell>
          <cell r="H225">
            <v>0</v>
          </cell>
        </row>
        <row r="226">
          <cell r="A226">
            <v>827</v>
          </cell>
          <cell r="B226">
            <v>852168.34</v>
          </cell>
          <cell r="C226">
            <v>1094244.45</v>
          </cell>
          <cell r="D226">
            <v>1125.04</v>
          </cell>
          <cell r="G226">
            <v>0</v>
          </cell>
          <cell r="H226">
            <v>0</v>
          </cell>
        </row>
        <row r="227">
          <cell r="A227">
            <v>753</v>
          </cell>
          <cell r="B227">
            <v>852071.31</v>
          </cell>
          <cell r="C227">
            <v>1094223.8799999999</v>
          </cell>
          <cell r="D227">
            <v>1122.5999999999999</v>
          </cell>
          <cell r="G227">
            <v>99.19</v>
          </cell>
          <cell r="H227">
            <v>99.19</v>
          </cell>
        </row>
        <row r="228">
          <cell r="G228">
            <v>0</v>
          </cell>
          <cell r="H228">
            <v>0</v>
          </cell>
        </row>
        <row r="229">
          <cell r="A229">
            <v>826</v>
          </cell>
          <cell r="B229">
            <v>852175.32</v>
          </cell>
          <cell r="C229">
            <v>1094212.71</v>
          </cell>
          <cell r="D229">
            <v>1124.26</v>
          </cell>
          <cell r="G229">
            <v>0</v>
          </cell>
          <cell r="H229">
            <v>0</v>
          </cell>
        </row>
        <row r="230">
          <cell r="A230">
            <v>754</v>
          </cell>
          <cell r="B230">
            <v>852078.05</v>
          </cell>
          <cell r="C230">
            <v>1094192.25</v>
          </cell>
          <cell r="D230">
            <v>1121.8699999999999</v>
          </cell>
        </row>
        <row r="231">
          <cell r="G231">
            <v>0</v>
          </cell>
          <cell r="H231">
            <v>0</v>
          </cell>
        </row>
        <row r="232">
          <cell r="A232">
            <v>824</v>
          </cell>
          <cell r="B232">
            <v>852183.13</v>
          </cell>
          <cell r="C232">
            <v>1094175.82</v>
          </cell>
          <cell r="D232">
            <v>1123.79</v>
          </cell>
          <cell r="G232">
            <v>0</v>
          </cell>
          <cell r="H232">
            <v>0</v>
          </cell>
        </row>
        <row r="233">
          <cell r="A233">
            <v>755</v>
          </cell>
          <cell r="B233">
            <v>852085.7</v>
          </cell>
          <cell r="C233">
            <v>1094155.78</v>
          </cell>
          <cell r="D233">
            <v>1120.43</v>
          </cell>
          <cell r="G233">
            <v>99.47</v>
          </cell>
          <cell r="H233">
            <v>99.47</v>
          </cell>
        </row>
        <row r="234">
          <cell r="G234">
            <v>0</v>
          </cell>
          <cell r="H234">
            <v>0</v>
          </cell>
        </row>
        <row r="235">
          <cell r="A235">
            <v>822</v>
          </cell>
          <cell r="B235">
            <v>852191.17</v>
          </cell>
          <cell r="C235">
            <v>1094138.1000000001</v>
          </cell>
          <cell r="D235">
            <v>1122.53</v>
          </cell>
          <cell r="G235">
            <v>0</v>
          </cell>
          <cell r="H235">
            <v>0</v>
          </cell>
        </row>
        <row r="236">
          <cell r="A236">
            <v>756</v>
          </cell>
          <cell r="B236">
            <v>852093.61</v>
          </cell>
          <cell r="C236">
            <v>1094118.28</v>
          </cell>
          <cell r="D236">
            <v>1119.1300000000001</v>
          </cell>
          <cell r="G236">
            <v>99.55</v>
          </cell>
          <cell r="H236">
            <v>99.55</v>
          </cell>
        </row>
        <row r="237">
          <cell r="G237">
            <v>0</v>
          </cell>
          <cell r="H237">
            <v>0</v>
          </cell>
        </row>
        <row r="238">
          <cell r="A238" t="str">
            <v>PZ0</v>
          </cell>
          <cell r="B238">
            <v>852197.0625</v>
          </cell>
          <cell r="C238">
            <v>1094091.9686</v>
          </cell>
          <cell r="D238">
            <v>1120.9000000000001</v>
          </cell>
          <cell r="G238">
            <v>0</v>
          </cell>
          <cell r="H238">
            <v>0</v>
          </cell>
        </row>
        <row r="239">
          <cell r="A239">
            <v>757</v>
          </cell>
          <cell r="B239">
            <v>852103.14</v>
          </cell>
          <cell r="C239">
            <v>1094072.1100000001</v>
          </cell>
          <cell r="D239">
            <v>1119.1300000000001</v>
          </cell>
          <cell r="G239">
            <v>96</v>
          </cell>
          <cell r="H239">
            <v>96</v>
          </cell>
        </row>
        <row r="241">
          <cell r="A241">
            <v>882</v>
          </cell>
          <cell r="B241">
            <v>852236.03</v>
          </cell>
          <cell r="C241">
            <v>1094292.3500000001</v>
          </cell>
          <cell r="D241">
            <v>1127.7</v>
          </cell>
          <cell r="G241">
            <v>0</v>
          </cell>
          <cell r="H241">
            <v>0</v>
          </cell>
        </row>
        <row r="242">
          <cell r="A242">
            <v>886</v>
          </cell>
          <cell r="B242">
            <v>852164.82</v>
          </cell>
          <cell r="C242">
            <v>1094277.57</v>
          </cell>
          <cell r="D242">
            <v>1125.43</v>
          </cell>
          <cell r="G242">
            <v>72.73</v>
          </cell>
          <cell r="H242">
            <v>72.73</v>
          </cell>
        </row>
        <row r="243">
          <cell r="G243">
            <v>0</v>
          </cell>
          <cell r="H243">
            <v>0</v>
          </cell>
        </row>
        <row r="244">
          <cell r="A244">
            <v>759</v>
          </cell>
          <cell r="B244">
            <v>852104.86</v>
          </cell>
          <cell r="C244">
            <v>1094044.0900000001</v>
          </cell>
          <cell r="D244">
            <v>1118.19</v>
          </cell>
          <cell r="G244">
            <v>0</v>
          </cell>
          <cell r="H244">
            <v>0</v>
          </cell>
        </row>
        <row r="245">
          <cell r="A245">
            <v>761</v>
          </cell>
          <cell r="B245">
            <v>852115.03</v>
          </cell>
          <cell r="C245">
            <v>1094014.3999999999</v>
          </cell>
          <cell r="D245">
            <v>1117.4100000000001</v>
          </cell>
          <cell r="G245">
            <v>31.38</v>
          </cell>
          <cell r="H245">
            <v>31.38</v>
          </cell>
        </row>
        <row r="246">
          <cell r="G246">
            <v>0</v>
          </cell>
          <cell r="H246">
            <v>0</v>
          </cell>
        </row>
        <row r="247">
          <cell r="A247">
            <v>761</v>
          </cell>
          <cell r="B247">
            <v>852115.03</v>
          </cell>
          <cell r="C247">
            <v>1094014.3999999999</v>
          </cell>
          <cell r="D247">
            <v>1117.4100000000001</v>
          </cell>
          <cell r="G247">
            <v>0</v>
          </cell>
          <cell r="H247">
            <v>0</v>
          </cell>
        </row>
        <row r="248">
          <cell r="A248">
            <v>762</v>
          </cell>
          <cell r="B248">
            <v>852122.84</v>
          </cell>
          <cell r="C248">
            <v>1093982.97</v>
          </cell>
          <cell r="D248">
            <v>1116.3</v>
          </cell>
          <cell r="G248">
            <v>32.39</v>
          </cell>
          <cell r="H248">
            <v>32.39</v>
          </cell>
        </row>
        <row r="250">
          <cell r="A250">
            <v>814</v>
          </cell>
          <cell r="B250">
            <v>851888.57</v>
          </cell>
          <cell r="C250">
            <v>1094237.6200000001</v>
          </cell>
          <cell r="D250">
            <v>1118.08</v>
          </cell>
          <cell r="G250">
            <v>0</v>
          </cell>
          <cell r="H250">
            <v>0</v>
          </cell>
        </row>
        <row r="251">
          <cell r="A251">
            <v>813</v>
          </cell>
          <cell r="B251">
            <v>851894.03</v>
          </cell>
          <cell r="C251">
            <v>1094193.96</v>
          </cell>
          <cell r="D251">
            <v>1118.0899999999999</v>
          </cell>
          <cell r="G251">
            <v>44</v>
          </cell>
          <cell r="H251">
            <v>44</v>
          </cell>
        </row>
        <row r="252">
          <cell r="A252">
            <v>812</v>
          </cell>
          <cell r="B252">
            <v>851909.66</v>
          </cell>
          <cell r="C252">
            <v>1094097.46</v>
          </cell>
          <cell r="D252">
            <v>1114.93</v>
          </cell>
          <cell r="G252">
            <v>97.76</v>
          </cell>
          <cell r="H252">
            <v>141.76</v>
          </cell>
        </row>
        <row r="253">
          <cell r="A253">
            <v>799</v>
          </cell>
          <cell r="B253">
            <v>851933.64</v>
          </cell>
          <cell r="C253">
            <v>1094002.18</v>
          </cell>
          <cell r="D253">
            <v>1113.9000000000001</v>
          </cell>
          <cell r="G253">
            <v>98.25</v>
          </cell>
          <cell r="H253">
            <v>240.01</v>
          </cell>
        </row>
        <row r="254">
          <cell r="G254">
            <v>0</v>
          </cell>
          <cell r="H254">
            <v>0</v>
          </cell>
        </row>
        <row r="255">
          <cell r="A255">
            <v>799</v>
          </cell>
          <cell r="B255">
            <v>851933.64</v>
          </cell>
          <cell r="C255">
            <v>1094002.18</v>
          </cell>
          <cell r="D255">
            <v>1113.9000000000001</v>
          </cell>
          <cell r="G255">
            <v>0</v>
          </cell>
          <cell r="H255">
            <v>0</v>
          </cell>
        </row>
        <row r="256">
          <cell r="A256">
            <v>795</v>
          </cell>
          <cell r="B256">
            <v>851933.88</v>
          </cell>
          <cell r="C256">
            <v>1093970.6000000001</v>
          </cell>
          <cell r="D256">
            <v>1112.97</v>
          </cell>
          <cell r="G256">
            <v>31.58</v>
          </cell>
          <cell r="H256">
            <v>31.58</v>
          </cell>
        </row>
        <row r="257">
          <cell r="G257">
            <v>0</v>
          </cell>
          <cell r="H257">
            <v>0</v>
          </cell>
        </row>
        <row r="258">
          <cell r="A258">
            <v>795</v>
          </cell>
          <cell r="B258">
            <v>851933.88</v>
          </cell>
          <cell r="C258">
            <v>1093970.6000000001</v>
          </cell>
          <cell r="D258">
            <v>1112.97</v>
          </cell>
          <cell r="G258">
            <v>0</v>
          </cell>
          <cell r="H258">
            <v>0</v>
          </cell>
        </row>
        <row r="259">
          <cell r="A259">
            <v>791</v>
          </cell>
          <cell r="B259">
            <v>851949.41</v>
          </cell>
          <cell r="C259">
            <v>1093939.5900000001</v>
          </cell>
          <cell r="D259">
            <v>1112.24</v>
          </cell>
          <cell r="G259">
            <v>34.68</v>
          </cell>
          <cell r="H259">
            <v>34.68</v>
          </cell>
        </row>
        <row r="260">
          <cell r="G260">
            <v>0</v>
          </cell>
          <cell r="H260">
            <v>0</v>
          </cell>
        </row>
        <row r="261">
          <cell r="A261">
            <v>791</v>
          </cell>
          <cell r="B261">
            <v>851949.41</v>
          </cell>
          <cell r="C261">
            <v>1093939.5900000001</v>
          </cell>
          <cell r="D261">
            <v>1112.24</v>
          </cell>
          <cell r="G261">
            <v>0</v>
          </cell>
          <cell r="H261">
            <v>0</v>
          </cell>
        </row>
        <row r="262">
          <cell r="A262">
            <v>786</v>
          </cell>
          <cell r="B262">
            <v>851949.94</v>
          </cell>
          <cell r="C262">
            <v>1093906.55</v>
          </cell>
          <cell r="D262">
            <v>1111.29</v>
          </cell>
          <cell r="G262">
            <v>33.04</v>
          </cell>
          <cell r="H262">
            <v>33.04</v>
          </cell>
        </row>
        <row r="263">
          <cell r="G263">
            <v>0</v>
          </cell>
          <cell r="H263">
            <v>0</v>
          </cell>
        </row>
        <row r="264">
          <cell r="A264">
            <v>786</v>
          </cell>
          <cell r="B264">
            <v>851949.94</v>
          </cell>
          <cell r="C264">
            <v>1093906.55</v>
          </cell>
          <cell r="D264">
            <v>1111.29</v>
          </cell>
          <cell r="G264">
            <v>0</v>
          </cell>
          <cell r="H264">
            <v>0</v>
          </cell>
        </row>
        <row r="265">
          <cell r="A265">
            <v>781</v>
          </cell>
          <cell r="B265">
            <v>851964.87</v>
          </cell>
          <cell r="C265">
            <v>1093876.54</v>
          </cell>
          <cell r="D265">
            <v>1110.3900000000001</v>
          </cell>
          <cell r="G265">
            <v>33.520000000000003</v>
          </cell>
          <cell r="H265">
            <v>33.520000000000003</v>
          </cell>
        </row>
        <row r="266">
          <cell r="G266">
            <v>0</v>
          </cell>
          <cell r="H266">
            <v>0</v>
          </cell>
        </row>
        <row r="267">
          <cell r="A267">
            <v>814</v>
          </cell>
          <cell r="B267">
            <v>851888.57</v>
          </cell>
          <cell r="C267">
            <v>1094237.6200000001</v>
          </cell>
          <cell r="D267">
            <v>1118.08</v>
          </cell>
          <cell r="G267">
            <v>0</v>
          </cell>
          <cell r="H267">
            <v>0</v>
          </cell>
        </row>
        <row r="268">
          <cell r="A268">
            <v>815</v>
          </cell>
          <cell r="B268">
            <v>851855.62</v>
          </cell>
          <cell r="C268">
            <v>1094232.47</v>
          </cell>
          <cell r="D268">
            <v>1117.44</v>
          </cell>
          <cell r="G268">
            <v>33.35</v>
          </cell>
          <cell r="H268">
            <v>33.35</v>
          </cell>
        </row>
        <row r="269">
          <cell r="A269">
            <v>816</v>
          </cell>
          <cell r="B269">
            <v>851823.65</v>
          </cell>
          <cell r="C269">
            <v>1094227.1299999999</v>
          </cell>
          <cell r="D269">
            <v>1116.6300000000001</v>
          </cell>
          <cell r="G269">
            <v>32.409999999999997</v>
          </cell>
          <cell r="H269">
            <v>65.760000000000005</v>
          </cell>
        </row>
        <row r="270">
          <cell r="A270">
            <v>817</v>
          </cell>
          <cell r="B270">
            <v>851830.95</v>
          </cell>
          <cell r="C270">
            <v>1094183.76</v>
          </cell>
          <cell r="D270">
            <v>1116.52</v>
          </cell>
        </row>
        <row r="271">
          <cell r="A271">
            <v>810</v>
          </cell>
          <cell r="B271">
            <v>851846.59</v>
          </cell>
          <cell r="C271">
            <v>1094087.1599999999</v>
          </cell>
          <cell r="D271">
            <v>1114.3499999999999</v>
          </cell>
          <cell r="G271">
            <v>97.86</v>
          </cell>
          <cell r="H271">
            <v>97.86</v>
          </cell>
        </row>
        <row r="272">
          <cell r="A272">
            <v>800</v>
          </cell>
          <cell r="B272">
            <v>851860.81</v>
          </cell>
          <cell r="C272">
            <v>1093990.6200000001</v>
          </cell>
          <cell r="D272">
            <v>1111.8800000000001</v>
          </cell>
          <cell r="G272">
            <v>97.58</v>
          </cell>
          <cell r="H272">
            <v>195.44</v>
          </cell>
        </row>
        <row r="273">
          <cell r="G273">
            <v>0</v>
          </cell>
          <cell r="H273">
            <v>0</v>
          </cell>
        </row>
        <row r="274">
          <cell r="A274">
            <v>815</v>
          </cell>
          <cell r="B274">
            <v>851855.62</v>
          </cell>
          <cell r="C274">
            <v>1094232.47</v>
          </cell>
          <cell r="D274">
            <v>1117.44</v>
          </cell>
          <cell r="G274">
            <v>0</v>
          </cell>
          <cell r="H274">
            <v>0</v>
          </cell>
        </row>
        <row r="275">
          <cell r="A275">
            <v>819</v>
          </cell>
          <cell r="B275">
            <v>851862.44</v>
          </cell>
          <cell r="C275">
            <v>1094188.77</v>
          </cell>
          <cell r="D275">
            <v>1117.5</v>
          </cell>
          <cell r="G275">
            <v>44.23</v>
          </cell>
          <cell r="H275">
            <v>44.23</v>
          </cell>
        </row>
        <row r="276">
          <cell r="A276">
            <v>811</v>
          </cell>
          <cell r="B276">
            <v>851878.41</v>
          </cell>
          <cell r="C276">
            <v>1094092.83</v>
          </cell>
          <cell r="D276">
            <v>1114.58</v>
          </cell>
          <cell r="G276">
            <v>97.26</v>
          </cell>
          <cell r="H276">
            <v>141.49</v>
          </cell>
        </row>
        <row r="277">
          <cell r="A277">
            <v>810</v>
          </cell>
          <cell r="B277">
            <v>851846.59</v>
          </cell>
          <cell r="C277">
            <v>1094087.1599999999</v>
          </cell>
          <cell r="D277">
            <v>1114.3499999999999</v>
          </cell>
        </row>
        <row r="278">
          <cell r="G278">
            <v>0</v>
          </cell>
          <cell r="H278">
            <v>0</v>
          </cell>
        </row>
        <row r="279">
          <cell r="A279">
            <v>812</v>
          </cell>
          <cell r="B279">
            <v>851909.66</v>
          </cell>
          <cell r="C279">
            <v>1094097.46</v>
          </cell>
          <cell r="D279">
            <v>1114.93</v>
          </cell>
          <cell r="G279">
            <v>0</v>
          </cell>
          <cell r="H279">
            <v>0</v>
          </cell>
        </row>
        <row r="280">
          <cell r="A280">
            <v>811</v>
          </cell>
          <cell r="B280">
            <v>851878.41</v>
          </cell>
          <cell r="C280">
            <v>1094092.83</v>
          </cell>
          <cell r="D280">
            <v>1114.58</v>
          </cell>
          <cell r="G280">
            <v>31.59</v>
          </cell>
          <cell r="H280">
            <v>31.59</v>
          </cell>
        </row>
        <row r="281">
          <cell r="G281">
            <v>0</v>
          </cell>
          <cell r="H281">
            <v>0</v>
          </cell>
        </row>
        <row r="282">
          <cell r="A282">
            <v>813</v>
          </cell>
          <cell r="B282">
            <v>851894.03</v>
          </cell>
          <cell r="C282">
            <v>1094193.96</v>
          </cell>
          <cell r="D282">
            <v>1118.0899999999999</v>
          </cell>
          <cell r="G282">
            <v>0</v>
          </cell>
          <cell r="H282">
            <v>0</v>
          </cell>
        </row>
        <row r="283">
          <cell r="A283">
            <v>819</v>
          </cell>
          <cell r="B283">
            <v>851862.44</v>
          </cell>
          <cell r="C283">
            <v>1094188.77</v>
          </cell>
          <cell r="D283">
            <v>1117.5</v>
          </cell>
          <cell r="G283">
            <v>32.01</v>
          </cell>
          <cell r="H283">
            <v>32.01</v>
          </cell>
        </row>
        <row r="284">
          <cell r="G284">
            <v>0</v>
          </cell>
          <cell r="H284">
            <v>0</v>
          </cell>
        </row>
        <row r="285">
          <cell r="A285">
            <v>819</v>
          </cell>
          <cell r="B285">
            <v>851862.44</v>
          </cell>
          <cell r="C285">
            <v>1094188.77</v>
          </cell>
          <cell r="D285">
            <v>1117.5</v>
          </cell>
          <cell r="G285">
            <v>0</v>
          </cell>
          <cell r="H285">
            <v>0</v>
          </cell>
        </row>
        <row r="286">
          <cell r="A286">
            <v>817</v>
          </cell>
          <cell r="B286">
            <v>851830.95</v>
          </cell>
          <cell r="C286">
            <v>1094183.76</v>
          </cell>
          <cell r="D286">
            <v>1116.52</v>
          </cell>
          <cell r="G286">
            <v>31.89</v>
          </cell>
          <cell r="H286">
            <v>31.89</v>
          </cell>
        </row>
        <row r="287">
          <cell r="G287">
            <v>0</v>
          </cell>
          <cell r="H287">
            <v>0</v>
          </cell>
        </row>
        <row r="288">
          <cell r="A288">
            <v>817</v>
          </cell>
          <cell r="B288">
            <v>851830.95</v>
          </cell>
          <cell r="C288">
            <v>1094183.76</v>
          </cell>
          <cell r="D288">
            <v>1116.52</v>
          </cell>
          <cell r="G288">
            <v>0</v>
          </cell>
          <cell r="H288">
            <v>0</v>
          </cell>
        </row>
        <row r="289">
          <cell r="A289">
            <v>818</v>
          </cell>
          <cell r="B289">
            <v>851799.41</v>
          </cell>
          <cell r="C289">
            <v>1094178.75</v>
          </cell>
          <cell r="D289">
            <v>1115.51</v>
          </cell>
          <cell r="G289">
            <v>31.94</v>
          </cell>
          <cell r="H289">
            <v>31.94</v>
          </cell>
        </row>
        <row r="290">
          <cell r="A290">
            <v>809</v>
          </cell>
          <cell r="B290">
            <v>851815.38</v>
          </cell>
          <cell r="C290">
            <v>1094082.0900000001</v>
          </cell>
          <cell r="D290">
            <v>1113.8599999999999</v>
          </cell>
          <cell r="G290">
            <v>97.97</v>
          </cell>
          <cell r="H290">
            <v>129.91</v>
          </cell>
        </row>
        <row r="291">
          <cell r="A291">
            <v>801</v>
          </cell>
          <cell r="B291">
            <v>851829.9</v>
          </cell>
          <cell r="C291">
            <v>1093988.3600000001</v>
          </cell>
          <cell r="D291">
            <v>1110.8900000000001</v>
          </cell>
          <cell r="G291">
            <v>94.85</v>
          </cell>
          <cell r="H291">
            <v>224.76</v>
          </cell>
        </row>
        <row r="292">
          <cell r="A292">
            <v>802</v>
          </cell>
          <cell r="B292">
            <v>851798.21</v>
          </cell>
          <cell r="C292">
            <v>1093983.3400000001</v>
          </cell>
          <cell r="D292">
            <v>1110.1300000000001</v>
          </cell>
          <cell r="G292">
            <v>32.090000000000003</v>
          </cell>
          <cell r="H292">
            <v>256.85000000000002</v>
          </cell>
        </row>
        <row r="293">
          <cell r="A293">
            <v>803</v>
          </cell>
          <cell r="B293">
            <v>851766.84</v>
          </cell>
          <cell r="C293">
            <v>1093978.26</v>
          </cell>
          <cell r="D293">
            <v>1109.94</v>
          </cell>
          <cell r="G293">
            <v>31.78</v>
          </cell>
          <cell r="H293">
            <v>288.63</v>
          </cell>
        </row>
        <row r="294">
          <cell r="A294">
            <v>805</v>
          </cell>
          <cell r="B294">
            <v>851755.92</v>
          </cell>
          <cell r="C294">
            <v>1093976.5</v>
          </cell>
          <cell r="D294">
            <v>1109.58</v>
          </cell>
          <cell r="G294">
            <v>11.06</v>
          </cell>
          <cell r="H294">
            <v>299.69</v>
          </cell>
        </row>
        <row r="295">
          <cell r="A295" t="str">
            <v>O51</v>
          </cell>
          <cell r="B295">
            <v>851683.72</v>
          </cell>
          <cell r="C295">
            <v>1094004.98</v>
          </cell>
          <cell r="D295">
            <v>1109.47</v>
          </cell>
          <cell r="G295">
            <v>77.61</v>
          </cell>
          <cell r="H295">
            <v>377.3</v>
          </cell>
        </row>
        <row r="296">
          <cell r="A296" t="str">
            <v>E</v>
          </cell>
          <cell r="B296">
            <v>851636.71849999996</v>
          </cell>
          <cell r="C296">
            <v>1093965.7248</v>
          </cell>
          <cell r="D296">
            <v>1109</v>
          </cell>
          <cell r="G296">
            <v>61.24</v>
          </cell>
          <cell r="H296">
            <v>438.54</v>
          </cell>
        </row>
        <row r="297">
          <cell r="G297">
            <v>0</v>
          </cell>
          <cell r="H297">
            <v>0</v>
          </cell>
        </row>
        <row r="298">
          <cell r="A298">
            <v>810</v>
          </cell>
          <cell r="B298">
            <v>851846.59</v>
          </cell>
          <cell r="C298">
            <v>1094087.1599999999</v>
          </cell>
          <cell r="D298">
            <v>1114.3499999999999</v>
          </cell>
          <cell r="G298">
            <v>0</v>
          </cell>
          <cell r="H298">
            <v>0</v>
          </cell>
        </row>
        <row r="299">
          <cell r="A299">
            <v>809</v>
          </cell>
          <cell r="B299">
            <v>851815.38</v>
          </cell>
          <cell r="C299">
            <v>1094082.0900000001</v>
          </cell>
          <cell r="D299">
            <v>1113.8599999999999</v>
          </cell>
          <cell r="G299">
            <v>31.62</v>
          </cell>
          <cell r="H299">
            <v>31.62</v>
          </cell>
        </row>
        <row r="300">
          <cell r="G300">
            <v>0</v>
          </cell>
          <cell r="H300">
            <v>0</v>
          </cell>
        </row>
        <row r="301">
          <cell r="A301">
            <v>809</v>
          </cell>
          <cell r="B301">
            <v>851815.38</v>
          </cell>
          <cell r="C301">
            <v>1094082.0900000001</v>
          </cell>
          <cell r="D301">
            <v>1113.8599999999999</v>
          </cell>
          <cell r="G301">
            <v>0</v>
          </cell>
          <cell r="H301">
            <v>0</v>
          </cell>
        </row>
        <row r="302">
          <cell r="A302">
            <v>808</v>
          </cell>
          <cell r="B302">
            <v>851782.86</v>
          </cell>
          <cell r="C302">
            <v>1094076.77</v>
          </cell>
          <cell r="D302">
            <v>1113.53</v>
          </cell>
          <cell r="G302">
            <v>32.950000000000003</v>
          </cell>
          <cell r="H302">
            <v>32.950000000000003</v>
          </cell>
        </row>
        <row r="303">
          <cell r="G303">
            <v>0</v>
          </cell>
          <cell r="H303">
            <v>0</v>
          </cell>
        </row>
        <row r="304">
          <cell r="A304">
            <v>807</v>
          </cell>
          <cell r="B304">
            <v>851772.47</v>
          </cell>
          <cell r="C304">
            <v>1094145.69</v>
          </cell>
          <cell r="D304">
            <v>1114.0999999999999</v>
          </cell>
          <cell r="G304">
            <v>0</v>
          </cell>
          <cell r="H304">
            <v>0</v>
          </cell>
        </row>
        <row r="305">
          <cell r="A305">
            <v>808</v>
          </cell>
          <cell r="B305">
            <v>851782.86</v>
          </cell>
          <cell r="C305">
            <v>1094076.77</v>
          </cell>
          <cell r="D305">
            <v>1113.53</v>
          </cell>
          <cell r="G305">
            <v>69.7</v>
          </cell>
          <cell r="H305">
            <v>69.7</v>
          </cell>
        </row>
        <row r="306">
          <cell r="A306">
            <v>802</v>
          </cell>
          <cell r="B306">
            <v>851798.21</v>
          </cell>
          <cell r="C306">
            <v>1093983.3400000001</v>
          </cell>
          <cell r="D306">
            <v>1110.1300000000001</v>
          </cell>
          <cell r="G306">
            <v>94.68</v>
          </cell>
          <cell r="H306">
            <v>164.38</v>
          </cell>
        </row>
        <row r="307">
          <cell r="G307">
            <v>0</v>
          </cell>
          <cell r="H307">
            <v>0</v>
          </cell>
        </row>
        <row r="308">
          <cell r="A308">
            <v>808</v>
          </cell>
          <cell r="B308">
            <v>851782.86</v>
          </cell>
          <cell r="C308">
            <v>1094076.77</v>
          </cell>
          <cell r="D308">
            <v>1113.53</v>
          </cell>
          <cell r="G308">
            <v>0</v>
          </cell>
          <cell r="H308">
            <v>0</v>
          </cell>
        </row>
        <row r="309">
          <cell r="A309">
            <v>806</v>
          </cell>
          <cell r="B309">
            <v>851752</v>
          </cell>
          <cell r="C309">
            <v>1094071.95</v>
          </cell>
          <cell r="D309">
            <v>1112.71</v>
          </cell>
          <cell r="G309">
            <v>31.23</v>
          </cell>
          <cell r="H309">
            <v>31.23</v>
          </cell>
        </row>
        <row r="310">
          <cell r="A310">
            <v>803</v>
          </cell>
          <cell r="B310">
            <v>851766.84</v>
          </cell>
          <cell r="C310">
            <v>1093978.26</v>
          </cell>
          <cell r="D310">
            <v>1109.94</v>
          </cell>
          <cell r="G310">
            <v>94.86</v>
          </cell>
          <cell r="H310">
            <v>126.09</v>
          </cell>
        </row>
        <row r="311">
          <cell r="G311">
            <v>0</v>
          </cell>
          <cell r="H311">
            <v>0</v>
          </cell>
        </row>
        <row r="312">
          <cell r="A312">
            <v>769</v>
          </cell>
          <cell r="B312">
            <v>852207.89</v>
          </cell>
          <cell r="C312">
            <v>1094069.98</v>
          </cell>
          <cell r="D312">
            <v>1120.24</v>
          </cell>
          <cell r="G312">
            <v>0</v>
          </cell>
          <cell r="H312">
            <v>0</v>
          </cell>
        </row>
        <row r="313">
          <cell r="A313">
            <v>768</v>
          </cell>
          <cell r="B313">
            <v>852216.59</v>
          </cell>
          <cell r="C313">
            <v>1094039.48</v>
          </cell>
          <cell r="D313">
            <v>1119.3</v>
          </cell>
          <cell r="G313">
            <v>31.72</v>
          </cell>
          <cell r="H313">
            <v>31.72</v>
          </cell>
        </row>
        <row r="314">
          <cell r="A314">
            <v>767</v>
          </cell>
          <cell r="B314">
            <v>852224.43</v>
          </cell>
          <cell r="C314">
            <v>1094008.01</v>
          </cell>
          <cell r="D314">
            <v>1118.5</v>
          </cell>
          <cell r="G314">
            <v>32.43</v>
          </cell>
          <cell r="H314">
            <v>64.150000000000006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Set>
  </externalBook>
</externalLink>
</file>

<file path=xl/externalLinks/externalLink7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uales"/>
      <sheetName val="Envio"/>
      <sheetName val="Escala"/>
      <sheetName val="Base General"/>
      <sheetName val="Cultivos"/>
      <sheetName val="Dep y Mun"/>
      <sheetName val="Base de Diseño"/>
    </sheetNames>
    <sheetDataSet>
      <sheetData sheetId="0"/>
      <sheetData sheetId="1"/>
      <sheetData sheetId="2"/>
      <sheetData sheetId="3"/>
      <sheetData sheetId="4"/>
      <sheetData sheetId="5">
        <row r="2">
          <cell r="A2">
            <v>1</v>
          </cell>
          <cell r="B2" t="str">
            <v>05</v>
          </cell>
          <cell r="C2" t="str">
            <v>ANTIOQUIA</v>
          </cell>
        </row>
        <row r="3">
          <cell r="A3">
            <v>2</v>
          </cell>
          <cell r="B3" t="str">
            <v>08</v>
          </cell>
          <cell r="C3" t="str">
            <v>ATLANTICO</v>
          </cell>
          <cell r="AS3">
            <v>1</v>
          </cell>
          <cell r="AT3" t="str">
            <v>BUCARAMANGA</v>
          </cell>
          <cell r="AU3" t="str">
            <v>001</v>
          </cell>
        </row>
        <row r="4">
          <cell r="A4">
            <v>3</v>
          </cell>
          <cell r="B4" t="str">
            <v>11</v>
          </cell>
          <cell r="C4" t="str">
            <v>SANTA FE DE BOGOTA  D. C.</v>
          </cell>
          <cell r="AS4">
            <v>2</v>
          </cell>
          <cell r="AT4" t="str">
            <v>AGUADA</v>
          </cell>
          <cell r="AU4" t="str">
            <v>013</v>
          </cell>
        </row>
        <row r="5">
          <cell r="A5">
            <v>4</v>
          </cell>
          <cell r="B5" t="str">
            <v>13</v>
          </cell>
          <cell r="C5" t="str">
            <v>BOLIVAR</v>
          </cell>
          <cell r="AS5">
            <v>3</v>
          </cell>
          <cell r="AT5" t="str">
            <v>ALBANIA</v>
          </cell>
          <cell r="AU5" t="str">
            <v>020</v>
          </cell>
        </row>
        <row r="6">
          <cell r="A6">
            <v>5</v>
          </cell>
          <cell r="B6" t="str">
            <v>15</v>
          </cell>
          <cell r="C6" t="str">
            <v>BOYACA</v>
          </cell>
          <cell r="AS6">
            <v>4</v>
          </cell>
          <cell r="AT6" t="str">
            <v>ARATOCA</v>
          </cell>
          <cell r="AU6" t="str">
            <v>051</v>
          </cell>
        </row>
        <row r="7">
          <cell r="A7">
            <v>6</v>
          </cell>
          <cell r="B7" t="str">
            <v>17</v>
          </cell>
          <cell r="C7" t="str">
            <v>CALDAS</v>
          </cell>
          <cell r="AS7">
            <v>5</v>
          </cell>
          <cell r="AT7" t="str">
            <v>BARBOSA</v>
          </cell>
          <cell r="AU7" t="str">
            <v>077</v>
          </cell>
        </row>
        <row r="8">
          <cell r="A8">
            <v>7</v>
          </cell>
          <cell r="B8" t="str">
            <v>18</v>
          </cell>
          <cell r="C8" t="str">
            <v>CAQUETA</v>
          </cell>
          <cell r="AS8">
            <v>6</v>
          </cell>
          <cell r="AT8" t="str">
            <v>BARICHARA</v>
          </cell>
          <cell r="AU8" t="str">
            <v>079</v>
          </cell>
        </row>
        <row r="9">
          <cell r="A9">
            <v>8</v>
          </cell>
          <cell r="B9" t="str">
            <v>19</v>
          </cell>
          <cell r="C9" t="str">
            <v>CAUCA</v>
          </cell>
          <cell r="AS9">
            <v>7</v>
          </cell>
          <cell r="AT9" t="str">
            <v>BARRANCABERMEJA</v>
          </cell>
          <cell r="AU9" t="str">
            <v>081</v>
          </cell>
        </row>
        <row r="10">
          <cell r="A10">
            <v>9</v>
          </cell>
          <cell r="B10" t="str">
            <v>20</v>
          </cell>
          <cell r="C10" t="str">
            <v>CESAR</v>
          </cell>
          <cell r="AS10">
            <v>8</v>
          </cell>
          <cell r="AT10" t="str">
            <v>BETULIA</v>
          </cell>
          <cell r="AU10" t="str">
            <v>092</v>
          </cell>
        </row>
        <row r="11">
          <cell r="A11">
            <v>10</v>
          </cell>
          <cell r="B11" t="str">
            <v>23</v>
          </cell>
          <cell r="C11" t="str">
            <v>CORDOBA</v>
          </cell>
          <cell r="AS11">
            <v>9</v>
          </cell>
          <cell r="AT11" t="str">
            <v>BOLIVAR</v>
          </cell>
          <cell r="AU11" t="str">
            <v>101</v>
          </cell>
        </row>
        <row r="12">
          <cell r="A12">
            <v>11</v>
          </cell>
          <cell r="B12" t="str">
            <v>25</v>
          </cell>
          <cell r="C12" t="str">
            <v>CUNDINAMARCA</v>
          </cell>
          <cell r="AS12">
            <v>10</v>
          </cell>
          <cell r="AT12" t="str">
            <v>CABRERA</v>
          </cell>
          <cell r="AU12" t="str">
            <v>121</v>
          </cell>
        </row>
        <row r="13">
          <cell r="A13">
            <v>12</v>
          </cell>
          <cell r="B13" t="str">
            <v>27</v>
          </cell>
          <cell r="C13" t="str">
            <v>CHOCO</v>
          </cell>
          <cell r="AS13">
            <v>11</v>
          </cell>
          <cell r="AT13" t="str">
            <v>CALIFORNIA</v>
          </cell>
          <cell r="AU13" t="str">
            <v>132</v>
          </cell>
        </row>
        <row r="14">
          <cell r="A14">
            <v>13</v>
          </cell>
          <cell r="B14" t="str">
            <v>41</v>
          </cell>
          <cell r="C14" t="str">
            <v>HUILA</v>
          </cell>
          <cell r="AS14">
            <v>12</v>
          </cell>
          <cell r="AT14" t="str">
            <v>CAPITANEJO</v>
          </cell>
          <cell r="AU14" t="str">
            <v>147</v>
          </cell>
        </row>
        <row r="15">
          <cell r="A15">
            <v>14</v>
          </cell>
          <cell r="B15" t="str">
            <v>44</v>
          </cell>
          <cell r="C15" t="str">
            <v>LA GUAJIRA</v>
          </cell>
          <cell r="AS15">
            <v>13</v>
          </cell>
          <cell r="AT15" t="str">
            <v>CARCASI</v>
          </cell>
          <cell r="AU15" t="str">
            <v>152</v>
          </cell>
        </row>
        <row r="16">
          <cell r="A16">
            <v>15</v>
          </cell>
          <cell r="B16" t="str">
            <v>47</v>
          </cell>
          <cell r="C16" t="str">
            <v>MAGDALENA</v>
          </cell>
          <cell r="AS16">
            <v>14</v>
          </cell>
          <cell r="AT16" t="str">
            <v>CEPITA</v>
          </cell>
          <cell r="AU16" t="str">
            <v>160</v>
          </cell>
        </row>
        <row r="17">
          <cell r="A17">
            <v>16</v>
          </cell>
          <cell r="B17" t="str">
            <v>50</v>
          </cell>
          <cell r="C17" t="str">
            <v>META</v>
          </cell>
          <cell r="AS17">
            <v>15</v>
          </cell>
          <cell r="AT17" t="str">
            <v>CERRITO</v>
          </cell>
          <cell r="AU17" t="str">
            <v>162</v>
          </cell>
        </row>
        <row r="18">
          <cell r="A18">
            <v>17</v>
          </cell>
          <cell r="B18" t="str">
            <v>52</v>
          </cell>
          <cell r="C18" t="str">
            <v>NARIÑO</v>
          </cell>
          <cell r="AS18">
            <v>16</v>
          </cell>
          <cell r="AT18" t="str">
            <v>CHARALA</v>
          </cell>
          <cell r="AU18" t="str">
            <v>167</v>
          </cell>
        </row>
        <row r="19">
          <cell r="A19">
            <v>18</v>
          </cell>
          <cell r="B19" t="str">
            <v>54</v>
          </cell>
          <cell r="C19" t="str">
            <v>NORTE DE SANTANDER</v>
          </cell>
          <cell r="AS19">
            <v>17</v>
          </cell>
          <cell r="AT19" t="str">
            <v>CHARTA</v>
          </cell>
          <cell r="AU19" t="str">
            <v>169</v>
          </cell>
        </row>
        <row r="20">
          <cell r="A20">
            <v>19</v>
          </cell>
          <cell r="B20" t="str">
            <v>63</v>
          </cell>
          <cell r="C20" t="str">
            <v>QUINDIO</v>
          </cell>
          <cell r="AS20">
            <v>18</v>
          </cell>
          <cell r="AT20" t="str">
            <v>CHIMA</v>
          </cell>
          <cell r="AU20" t="str">
            <v>176</v>
          </cell>
        </row>
        <row r="21">
          <cell r="A21">
            <v>20</v>
          </cell>
          <cell r="B21" t="str">
            <v>66</v>
          </cell>
          <cell r="C21" t="str">
            <v>RISARALDA</v>
          </cell>
          <cell r="AS21">
            <v>19</v>
          </cell>
          <cell r="AT21" t="str">
            <v>CHIPATA</v>
          </cell>
          <cell r="AU21" t="str">
            <v>179</v>
          </cell>
        </row>
        <row r="22">
          <cell r="A22">
            <v>21</v>
          </cell>
          <cell r="B22" t="str">
            <v>68</v>
          </cell>
          <cell r="C22" t="str">
            <v>SANTANDER</v>
          </cell>
          <cell r="AS22">
            <v>20</v>
          </cell>
          <cell r="AT22" t="str">
            <v>CIMITARRA</v>
          </cell>
          <cell r="AU22" t="str">
            <v>190</v>
          </cell>
        </row>
        <row r="23">
          <cell r="A23">
            <v>22</v>
          </cell>
          <cell r="B23" t="str">
            <v>70</v>
          </cell>
          <cell r="C23" t="str">
            <v>SUCRE</v>
          </cell>
          <cell r="AS23">
            <v>21</v>
          </cell>
          <cell r="AT23" t="str">
            <v>CONCEPCION</v>
          </cell>
          <cell r="AU23" t="str">
            <v>207</v>
          </cell>
        </row>
        <row r="24">
          <cell r="A24">
            <v>23</v>
          </cell>
          <cell r="B24" t="str">
            <v>73</v>
          </cell>
          <cell r="C24" t="str">
            <v>TOLIMA</v>
          </cell>
          <cell r="AS24">
            <v>22</v>
          </cell>
          <cell r="AT24" t="str">
            <v>CONFINES</v>
          </cell>
          <cell r="AU24" t="str">
            <v>209</v>
          </cell>
        </row>
        <row r="25">
          <cell r="A25">
            <v>24</v>
          </cell>
          <cell r="B25" t="str">
            <v>76</v>
          </cell>
          <cell r="C25" t="str">
            <v>VALLE DEL CAUCA</v>
          </cell>
          <cell r="AS25">
            <v>23</v>
          </cell>
          <cell r="AT25" t="str">
            <v>CONTRATACION</v>
          </cell>
          <cell r="AU25" t="str">
            <v>211</v>
          </cell>
        </row>
        <row r="26">
          <cell r="A26">
            <v>25</v>
          </cell>
          <cell r="B26" t="str">
            <v>81</v>
          </cell>
          <cell r="C26" t="str">
            <v>ARAUCA</v>
          </cell>
          <cell r="AS26">
            <v>24</v>
          </cell>
          <cell r="AT26" t="str">
            <v>COROMORO</v>
          </cell>
          <cell r="AU26" t="str">
            <v>217</v>
          </cell>
        </row>
        <row r="27">
          <cell r="A27">
            <v>26</v>
          </cell>
          <cell r="B27" t="str">
            <v>85</v>
          </cell>
          <cell r="C27" t="str">
            <v>CASANARE</v>
          </cell>
          <cell r="AS27">
            <v>25</v>
          </cell>
          <cell r="AT27" t="str">
            <v>CURITI</v>
          </cell>
          <cell r="AU27" t="str">
            <v>229</v>
          </cell>
        </row>
        <row r="28">
          <cell r="A28">
            <v>27</v>
          </cell>
          <cell r="B28" t="str">
            <v>86</v>
          </cell>
          <cell r="C28" t="str">
            <v>PUTUMAYO</v>
          </cell>
          <cell r="AS28">
            <v>26</v>
          </cell>
          <cell r="AT28" t="str">
            <v>EL CARMEN DE CHUCURI</v>
          </cell>
          <cell r="AU28" t="str">
            <v>235</v>
          </cell>
        </row>
        <row r="29">
          <cell r="A29">
            <v>28</v>
          </cell>
          <cell r="B29" t="str">
            <v>88</v>
          </cell>
          <cell r="C29" t="str">
            <v>ARCHIPIELAGO DE SAN ANDRES</v>
          </cell>
          <cell r="AS29">
            <v>27</v>
          </cell>
          <cell r="AT29" t="str">
            <v>EL GUACAMAYO</v>
          </cell>
          <cell r="AU29" t="str">
            <v>245</v>
          </cell>
        </row>
        <row r="30">
          <cell r="A30">
            <v>29</v>
          </cell>
          <cell r="B30" t="str">
            <v>91</v>
          </cell>
          <cell r="C30" t="str">
            <v>AMAZONAS</v>
          </cell>
          <cell r="AS30">
            <v>28</v>
          </cell>
          <cell r="AT30" t="str">
            <v>EL PEÑON</v>
          </cell>
          <cell r="AU30" t="str">
            <v>250</v>
          </cell>
        </row>
        <row r="31">
          <cell r="A31">
            <v>30</v>
          </cell>
          <cell r="B31" t="str">
            <v>94</v>
          </cell>
          <cell r="C31" t="str">
            <v>GUAINIA</v>
          </cell>
          <cell r="AS31">
            <v>29</v>
          </cell>
          <cell r="AT31" t="str">
            <v>EL PLAYON</v>
          </cell>
          <cell r="AU31" t="str">
            <v>255</v>
          </cell>
        </row>
        <row r="32">
          <cell r="A32">
            <v>31</v>
          </cell>
          <cell r="B32" t="str">
            <v>95</v>
          </cell>
          <cell r="C32" t="str">
            <v>GUAVIARE</v>
          </cell>
          <cell r="AS32">
            <v>30</v>
          </cell>
          <cell r="AT32" t="str">
            <v>ENCINO</v>
          </cell>
          <cell r="AU32" t="str">
            <v>264</v>
          </cell>
        </row>
        <row r="33">
          <cell r="A33">
            <v>32</v>
          </cell>
          <cell r="B33" t="str">
            <v>97</v>
          </cell>
          <cell r="C33" t="str">
            <v>VAUPES</v>
          </cell>
          <cell r="AS33">
            <v>31</v>
          </cell>
          <cell r="AT33" t="str">
            <v>ENCISO</v>
          </cell>
          <cell r="AU33" t="str">
            <v>266</v>
          </cell>
        </row>
        <row r="34">
          <cell r="A34">
            <v>33</v>
          </cell>
          <cell r="B34" t="str">
            <v>99</v>
          </cell>
          <cell r="C34" t="str">
            <v>VICHADA</v>
          </cell>
          <cell r="AS34">
            <v>32</v>
          </cell>
          <cell r="AT34" t="str">
            <v>EL FLORIAN</v>
          </cell>
          <cell r="AU34" t="str">
            <v>271</v>
          </cell>
        </row>
        <row r="35">
          <cell r="A35">
            <v>34</v>
          </cell>
          <cell r="AS35">
            <v>33</v>
          </cell>
          <cell r="AT35" t="str">
            <v>FLORIDABLANCA</v>
          </cell>
          <cell r="AU35" t="str">
            <v>276</v>
          </cell>
        </row>
        <row r="36">
          <cell r="AS36">
            <v>34</v>
          </cell>
          <cell r="AT36" t="str">
            <v>GALAN</v>
          </cell>
          <cell r="AU36" t="str">
            <v>296</v>
          </cell>
        </row>
        <row r="37">
          <cell r="AS37">
            <v>35</v>
          </cell>
          <cell r="AT37" t="str">
            <v>GAMBITA</v>
          </cell>
          <cell r="AU37" t="str">
            <v>298</v>
          </cell>
        </row>
        <row r="38">
          <cell r="AS38">
            <v>36</v>
          </cell>
          <cell r="AT38" t="str">
            <v>GIRON</v>
          </cell>
          <cell r="AU38" t="str">
            <v>307</v>
          </cell>
        </row>
        <row r="39">
          <cell r="AS39">
            <v>37</v>
          </cell>
          <cell r="AT39" t="str">
            <v>GUACA</v>
          </cell>
          <cell r="AU39" t="str">
            <v>318</v>
          </cell>
        </row>
        <row r="40">
          <cell r="AS40">
            <v>38</v>
          </cell>
          <cell r="AT40" t="str">
            <v>GUADALUPE</v>
          </cell>
          <cell r="AU40" t="str">
            <v>320</v>
          </cell>
        </row>
        <row r="41">
          <cell r="AS41">
            <v>39</v>
          </cell>
          <cell r="AT41" t="str">
            <v>GUAPOTA</v>
          </cell>
          <cell r="AU41" t="str">
            <v>322</v>
          </cell>
        </row>
        <row r="42">
          <cell r="AS42">
            <v>40</v>
          </cell>
          <cell r="AT42" t="str">
            <v>GUAVATA</v>
          </cell>
          <cell r="AU42" t="str">
            <v>324</v>
          </cell>
        </row>
        <row r="43">
          <cell r="AS43">
            <v>41</v>
          </cell>
          <cell r="AT43" t="str">
            <v>GUEPSA</v>
          </cell>
          <cell r="AU43" t="str">
            <v>327</v>
          </cell>
        </row>
        <row r="44">
          <cell r="AS44">
            <v>42</v>
          </cell>
          <cell r="AT44" t="str">
            <v>HATO</v>
          </cell>
          <cell r="AU44" t="str">
            <v>344</v>
          </cell>
        </row>
        <row r="45">
          <cell r="AS45">
            <v>43</v>
          </cell>
          <cell r="AT45" t="str">
            <v>JESUS MARIA</v>
          </cell>
          <cell r="AU45" t="str">
            <v>368</v>
          </cell>
        </row>
        <row r="46">
          <cell r="AS46">
            <v>44</v>
          </cell>
          <cell r="AT46" t="str">
            <v>JORDAN</v>
          </cell>
          <cell r="AU46" t="str">
            <v>370</v>
          </cell>
        </row>
        <row r="47">
          <cell r="AS47">
            <v>45</v>
          </cell>
          <cell r="AT47" t="str">
            <v>LA BELLEZA</v>
          </cell>
          <cell r="AU47" t="str">
            <v>377</v>
          </cell>
        </row>
        <row r="48">
          <cell r="AS48">
            <v>46</v>
          </cell>
          <cell r="AT48" t="str">
            <v>LANDAZURI</v>
          </cell>
          <cell r="AU48" t="str">
            <v>385</v>
          </cell>
        </row>
        <row r="49">
          <cell r="AS49">
            <v>47</v>
          </cell>
          <cell r="AT49" t="str">
            <v>LA PAZ</v>
          </cell>
          <cell r="AU49" t="str">
            <v>397</v>
          </cell>
        </row>
        <row r="50">
          <cell r="AS50">
            <v>48</v>
          </cell>
          <cell r="AT50" t="str">
            <v>LEBRIJA</v>
          </cell>
          <cell r="AU50" t="str">
            <v>406</v>
          </cell>
        </row>
        <row r="51">
          <cell r="AS51">
            <v>49</v>
          </cell>
          <cell r="AT51" t="str">
            <v>LOS SANTOS</v>
          </cell>
          <cell r="AU51" t="str">
            <v>418</v>
          </cell>
        </row>
        <row r="52">
          <cell r="AS52">
            <v>50</v>
          </cell>
          <cell r="AT52" t="str">
            <v>MACARAVITA</v>
          </cell>
          <cell r="AU52" t="str">
            <v>425</v>
          </cell>
        </row>
        <row r="53">
          <cell r="AS53">
            <v>51</v>
          </cell>
          <cell r="AT53" t="str">
            <v>MALAGA</v>
          </cell>
          <cell r="AU53" t="str">
            <v>432</v>
          </cell>
        </row>
        <row r="54">
          <cell r="AS54">
            <v>52</v>
          </cell>
          <cell r="AT54" t="str">
            <v>MATANZA</v>
          </cell>
          <cell r="AU54" t="str">
            <v>444</v>
          </cell>
        </row>
        <row r="55">
          <cell r="AS55">
            <v>53</v>
          </cell>
          <cell r="AT55" t="str">
            <v>MOGOTES</v>
          </cell>
          <cell r="AU55" t="str">
            <v>464</v>
          </cell>
        </row>
        <row r="56">
          <cell r="AS56">
            <v>54</v>
          </cell>
          <cell r="AT56" t="str">
            <v>MOLAGAVITA</v>
          </cell>
          <cell r="AU56" t="str">
            <v>468</v>
          </cell>
        </row>
        <row r="57">
          <cell r="AS57">
            <v>55</v>
          </cell>
          <cell r="AT57" t="str">
            <v>OCAMONTE</v>
          </cell>
          <cell r="AU57" t="str">
            <v>498</v>
          </cell>
        </row>
        <row r="58">
          <cell r="AS58">
            <v>56</v>
          </cell>
          <cell r="AT58" t="str">
            <v>OIBA</v>
          </cell>
          <cell r="AU58" t="str">
            <v>500</v>
          </cell>
        </row>
        <row r="59">
          <cell r="AS59">
            <v>57</v>
          </cell>
          <cell r="AT59" t="str">
            <v>ONZAGA</v>
          </cell>
          <cell r="AU59" t="str">
            <v>502</v>
          </cell>
        </row>
        <row r="60">
          <cell r="AS60">
            <v>58</v>
          </cell>
          <cell r="AT60" t="str">
            <v>PALMAR</v>
          </cell>
          <cell r="AU60" t="str">
            <v>522</v>
          </cell>
        </row>
        <row r="61">
          <cell r="AS61">
            <v>59</v>
          </cell>
          <cell r="AT61" t="str">
            <v>PALMAS DEL SOCORRO</v>
          </cell>
          <cell r="AU61" t="str">
            <v>524</v>
          </cell>
        </row>
        <row r="62">
          <cell r="AS62">
            <v>60</v>
          </cell>
          <cell r="AT62" t="str">
            <v>PARAMO</v>
          </cell>
          <cell r="AU62" t="str">
            <v>533</v>
          </cell>
        </row>
        <row r="63">
          <cell r="AS63">
            <v>61</v>
          </cell>
          <cell r="AT63" t="str">
            <v>PIEDECUESTA</v>
          </cell>
          <cell r="AU63" t="str">
            <v>547</v>
          </cell>
        </row>
        <row r="64">
          <cell r="AS64">
            <v>62</v>
          </cell>
          <cell r="AT64" t="str">
            <v>PINCHOTE</v>
          </cell>
          <cell r="AU64" t="str">
            <v>549</v>
          </cell>
        </row>
        <row r="65">
          <cell r="AS65">
            <v>63</v>
          </cell>
          <cell r="AT65" t="str">
            <v>PUENTE NACIONAL</v>
          </cell>
          <cell r="AU65" t="str">
            <v>572</v>
          </cell>
        </row>
        <row r="66">
          <cell r="AS66">
            <v>64</v>
          </cell>
          <cell r="AT66" t="str">
            <v>PUERTO PARRA</v>
          </cell>
          <cell r="AU66" t="str">
            <v>573</v>
          </cell>
        </row>
        <row r="67">
          <cell r="AS67">
            <v>65</v>
          </cell>
          <cell r="AT67" t="str">
            <v>PUERTO WILCHES</v>
          </cell>
          <cell r="AU67" t="str">
            <v>575</v>
          </cell>
        </row>
        <row r="68">
          <cell r="AS68">
            <v>66</v>
          </cell>
          <cell r="AT68" t="str">
            <v>RIONEGRO</v>
          </cell>
          <cell r="AU68" t="str">
            <v>615</v>
          </cell>
        </row>
        <row r="69">
          <cell r="AS69">
            <v>67</v>
          </cell>
          <cell r="AT69" t="str">
            <v>SABANA DE TORRES</v>
          </cell>
          <cell r="AU69" t="str">
            <v>655</v>
          </cell>
        </row>
        <row r="70">
          <cell r="AS70">
            <v>68</v>
          </cell>
          <cell r="AT70" t="str">
            <v>SAN ANDRES</v>
          </cell>
          <cell r="AU70" t="str">
            <v>669</v>
          </cell>
        </row>
        <row r="71">
          <cell r="AS71">
            <v>69</v>
          </cell>
          <cell r="AT71" t="str">
            <v>SAN BENITO</v>
          </cell>
          <cell r="AU71" t="str">
            <v>673</v>
          </cell>
        </row>
        <row r="72">
          <cell r="AS72">
            <v>70</v>
          </cell>
          <cell r="AT72" t="str">
            <v>SAN GIL</v>
          </cell>
          <cell r="AU72" t="str">
            <v>679</v>
          </cell>
        </row>
        <row r="73">
          <cell r="AS73">
            <v>71</v>
          </cell>
          <cell r="AT73" t="str">
            <v>SAN JOAQUIN</v>
          </cell>
          <cell r="AU73" t="str">
            <v>682</v>
          </cell>
        </row>
        <row r="74">
          <cell r="AS74">
            <v>72</v>
          </cell>
          <cell r="AT74" t="str">
            <v>SAN JOSE DE MIRANDA</v>
          </cell>
          <cell r="AU74" t="str">
            <v>684</v>
          </cell>
        </row>
        <row r="75">
          <cell r="AS75">
            <v>73</v>
          </cell>
          <cell r="AT75" t="str">
            <v>SAN MIGUEL</v>
          </cell>
          <cell r="AU75" t="str">
            <v>686</v>
          </cell>
        </row>
        <row r="76">
          <cell r="AS76">
            <v>74</v>
          </cell>
          <cell r="AT76" t="str">
            <v>SAN VICENTE DE CHUCURI</v>
          </cell>
          <cell r="AU76" t="str">
            <v>689</v>
          </cell>
        </row>
        <row r="77">
          <cell r="AS77">
            <v>75</v>
          </cell>
          <cell r="AT77" t="str">
            <v>SANTA BARBARA</v>
          </cell>
          <cell r="AU77" t="str">
            <v>705</v>
          </cell>
        </row>
        <row r="78">
          <cell r="AS78">
            <v>76</v>
          </cell>
          <cell r="AT78" t="str">
            <v>SANTA HELENA DEL OPON</v>
          </cell>
          <cell r="AU78" t="str">
            <v>720</v>
          </cell>
        </row>
        <row r="79">
          <cell r="AS79">
            <v>77</v>
          </cell>
          <cell r="AT79" t="str">
            <v>SIMACOTA</v>
          </cell>
          <cell r="AU79" t="str">
            <v>745</v>
          </cell>
        </row>
        <row r="80">
          <cell r="AS80">
            <v>78</v>
          </cell>
          <cell r="AT80" t="str">
            <v>SOCORRO</v>
          </cell>
          <cell r="AU80" t="str">
            <v>755</v>
          </cell>
        </row>
        <row r="81">
          <cell r="AS81">
            <v>79</v>
          </cell>
          <cell r="AT81" t="str">
            <v>SUAITA</v>
          </cell>
          <cell r="AU81" t="str">
            <v>770</v>
          </cell>
        </row>
        <row r="82">
          <cell r="AS82">
            <v>80</v>
          </cell>
          <cell r="AT82" t="str">
            <v>SUCRE</v>
          </cell>
          <cell r="AU82" t="str">
            <v>773</v>
          </cell>
        </row>
        <row r="83">
          <cell r="AS83">
            <v>81</v>
          </cell>
          <cell r="AT83" t="str">
            <v>SURATA</v>
          </cell>
          <cell r="AU83" t="str">
            <v>780</v>
          </cell>
        </row>
        <row r="84">
          <cell r="AS84">
            <v>82</v>
          </cell>
          <cell r="AT84" t="str">
            <v>TONA</v>
          </cell>
          <cell r="AU84" t="str">
            <v>820</v>
          </cell>
        </row>
        <row r="85">
          <cell r="AS85">
            <v>83</v>
          </cell>
          <cell r="AT85" t="str">
            <v>VALLE SAN JOSE</v>
          </cell>
          <cell r="AU85" t="str">
            <v>855</v>
          </cell>
        </row>
        <row r="86">
          <cell r="AS86">
            <v>84</v>
          </cell>
          <cell r="AT86" t="str">
            <v>VELEZ</v>
          </cell>
          <cell r="AU86" t="str">
            <v>861</v>
          </cell>
        </row>
        <row r="87">
          <cell r="AS87">
            <v>85</v>
          </cell>
          <cell r="AT87" t="str">
            <v>VETAS</v>
          </cell>
          <cell r="AU87" t="str">
            <v>867</v>
          </cell>
        </row>
        <row r="88">
          <cell r="AS88">
            <v>86</v>
          </cell>
          <cell r="AT88" t="str">
            <v>VILLANUEVA</v>
          </cell>
          <cell r="AU88" t="str">
            <v>872</v>
          </cell>
        </row>
        <row r="89">
          <cell r="AS89">
            <v>87</v>
          </cell>
          <cell r="AT89" t="str">
            <v>ZAPATOCA</v>
          </cell>
          <cell r="AU89" t="str">
            <v>895</v>
          </cell>
        </row>
        <row r="90">
          <cell r="AS90">
            <v>88</v>
          </cell>
          <cell r="AT90">
            <v>0</v>
          </cell>
          <cell r="AU90">
            <v>0</v>
          </cell>
        </row>
        <row r="91">
          <cell r="AS91">
            <v>89</v>
          </cell>
          <cell r="AT91">
            <v>0</v>
          </cell>
          <cell r="AU91">
            <v>0</v>
          </cell>
        </row>
        <row r="92">
          <cell r="AS92">
            <v>90</v>
          </cell>
          <cell r="AT92">
            <v>0</v>
          </cell>
          <cell r="AU92">
            <v>0</v>
          </cell>
        </row>
        <row r="93">
          <cell r="AS93">
            <v>91</v>
          </cell>
          <cell r="AT93">
            <v>0</v>
          </cell>
          <cell r="AU93">
            <v>0</v>
          </cell>
        </row>
        <row r="94">
          <cell r="AS94">
            <v>92</v>
          </cell>
          <cell r="AT94">
            <v>0</v>
          </cell>
          <cell r="AU94">
            <v>0</v>
          </cell>
        </row>
        <row r="95">
          <cell r="AS95">
            <v>93</v>
          </cell>
          <cell r="AT95">
            <v>0</v>
          </cell>
          <cell r="AU95">
            <v>0</v>
          </cell>
        </row>
        <row r="96">
          <cell r="AS96">
            <v>94</v>
          </cell>
          <cell r="AT96">
            <v>0</v>
          </cell>
          <cell r="AU96">
            <v>0</v>
          </cell>
        </row>
        <row r="97">
          <cell r="AS97">
            <v>95</v>
          </cell>
          <cell r="AT97">
            <v>0</v>
          </cell>
          <cell r="AU97">
            <v>0</v>
          </cell>
        </row>
        <row r="98">
          <cell r="AS98">
            <v>96</v>
          </cell>
          <cell r="AT98">
            <v>0</v>
          </cell>
          <cell r="AU98">
            <v>0</v>
          </cell>
        </row>
        <row r="99">
          <cell r="AS99">
            <v>97</v>
          </cell>
          <cell r="AT99">
            <v>0</v>
          </cell>
          <cell r="AU99">
            <v>0</v>
          </cell>
        </row>
        <row r="100">
          <cell r="AS100">
            <v>98</v>
          </cell>
          <cell r="AT100">
            <v>0</v>
          </cell>
          <cell r="AU100">
            <v>0</v>
          </cell>
        </row>
        <row r="101">
          <cell r="AS101">
            <v>99</v>
          </cell>
          <cell r="AT101">
            <v>0</v>
          </cell>
          <cell r="AU101">
            <v>0</v>
          </cell>
        </row>
        <row r="102">
          <cell r="AS102">
            <v>100</v>
          </cell>
          <cell r="AT102">
            <v>0</v>
          </cell>
          <cell r="AU102">
            <v>0</v>
          </cell>
        </row>
        <row r="103">
          <cell r="AS103">
            <v>101</v>
          </cell>
          <cell r="AT103">
            <v>0</v>
          </cell>
          <cell r="AU103">
            <v>0</v>
          </cell>
        </row>
        <row r="104">
          <cell r="AS104">
            <v>102</v>
          </cell>
          <cell r="AT104">
            <v>0</v>
          </cell>
          <cell r="AU104">
            <v>0</v>
          </cell>
        </row>
        <row r="105">
          <cell r="AS105">
            <v>103</v>
          </cell>
          <cell r="AT105">
            <v>0</v>
          </cell>
          <cell r="AU105">
            <v>0</v>
          </cell>
        </row>
        <row r="106">
          <cell r="AS106">
            <v>104</v>
          </cell>
          <cell r="AT106">
            <v>0</v>
          </cell>
          <cell r="AU106">
            <v>0</v>
          </cell>
        </row>
        <row r="107">
          <cell r="AS107">
            <v>105</v>
          </cell>
          <cell r="AT107">
            <v>0</v>
          </cell>
          <cell r="AU107">
            <v>0</v>
          </cell>
        </row>
        <row r="108">
          <cell r="AS108">
            <v>106</v>
          </cell>
          <cell r="AT108">
            <v>0</v>
          </cell>
          <cell r="AU108">
            <v>0</v>
          </cell>
        </row>
        <row r="109">
          <cell r="AS109">
            <v>107</v>
          </cell>
          <cell r="AT109">
            <v>0</v>
          </cell>
          <cell r="AU109">
            <v>0</v>
          </cell>
        </row>
        <row r="110">
          <cell r="AS110">
            <v>108</v>
          </cell>
          <cell r="AT110">
            <v>0</v>
          </cell>
          <cell r="AU110">
            <v>0</v>
          </cell>
        </row>
        <row r="111">
          <cell r="AS111">
            <v>109</v>
          </cell>
          <cell r="AT111">
            <v>0</v>
          </cell>
          <cell r="AU111">
            <v>0</v>
          </cell>
        </row>
        <row r="112">
          <cell r="AS112">
            <v>110</v>
          </cell>
          <cell r="AT112">
            <v>0</v>
          </cell>
          <cell r="AU112">
            <v>0</v>
          </cell>
        </row>
        <row r="113">
          <cell r="AS113">
            <v>111</v>
          </cell>
          <cell r="AT113">
            <v>0</v>
          </cell>
          <cell r="AU113">
            <v>0</v>
          </cell>
        </row>
        <row r="114">
          <cell r="AS114">
            <v>112</v>
          </cell>
          <cell r="AT114">
            <v>0</v>
          </cell>
          <cell r="AU114">
            <v>0</v>
          </cell>
        </row>
        <row r="115">
          <cell r="AS115">
            <v>113</v>
          </cell>
          <cell r="AT115">
            <v>0</v>
          </cell>
          <cell r="AU115">
            <v>0</v>
          </cell>
        </row>
        <row r="116">
          <cell r="AS116">
            <v>114</v>
          </cell>
          <cell r="AT116">
            <v>0</v>
          </cell>
          <cell r="AU116">
            <v>0</v>
          </cell>
        </row>
        <row r="117">
          <cell r="AS117">
            <v>115</v>
          </cell>
          <cell r="AT117">
            <v>0</v>
          </cell>
          <cell r="AU117">
            <v>0</v>
          </cell>
        </row>
        <row r="118">
          <cell r="AS118">
            <v>116</v>
          </cell>
          <cell r="AT118">
            <v>0</v>
          </cell>
          <cell r="AU118">
            <v>0</v>
          </cell>
        </row>
        <row r="119">
          <cell r="AS119">
            <v>117</v>
          </cell>
          <cell r="AT119">
            <v>0</v>
          </cell>
          <cell r="AU119">
            <v>0</v>
          </cell>
        </row>
        <row r="120">
          <cell r="AS120">
            <v>118</v>
          </cell>
          <cell r="AT120">
            <v>0</v>
          </cell>
          <cell r="AU120">
            <v>0</v>
          </cell>
        </row>
        <row r="121">
          <cell r="AS121">
            <v>119</v>
          </cell>
          <cell r="AT121">
            <v>0</v>
          </cell>
          <cell r="AU121">
            <v>0</v>
          </cell>
        </row>
        <row r="122">
          <cell r="AS122">
            <v>120</v>
          </cell>
          <cell r="AT122">
            <v>0</v>
          </cell>
          <cell r="AU122">
            <v>0</v>
          </cell>
        </row>
        <row r="123">
          <cell r="AS123">
            <v>121</v>
          </cell>
          <cell r="AT123">
            <v>0</v>
          </cell>
          <cell r="AU123">
            <v>0</v>
          </cell>
        </row>
        <row r="124">
          <cell r="AS124">
            <v>122</v>
          </cell>
          <cell r="AT124">
            <v>0</v>
          </cell>
          <cell r="AU124">
            <v>0</v>
          </cell>
        </row>
        <row r="125">
          <cell r="AS125">
            <v>123</v>
          </cell>
          <cell r="AT125">
            <v>0</v>
          </cell>
          <cell r="AU125">
            <v>0</v>
          </cell>
        </row>
        <row r="126">
          <cell r="AS126">
            <v>124</v>
          </cell>
          <cell r="AT126">
            <v>0</v>
          </cell>
          <cell r="AU126">
            <v>0</v>
          </cell>
        </row>
        <row r="127">
          <cell r="AS127">
            <v>125</v>
          </cell>
          <cell r="AT127">
            <v>0</v>
          </cell>
          <cell r="AU127">
            <v>0</v>
          </cell>
        </row>
        <row r="128">
          <cell r="AS128">
            <v>126</v>
          </cell>
          <cell r="AT128">
            <v>0</v>
          </cell>
          <cell r="AU128">
            <v>0</v>
          </cell>
        </row>
        <row r="129">
          <cell r="AS129">
            <v>127</v>
          </cell>
          <cell r="AT129">
            <v>0</v>
          </cell>
          <cell r="AU129">
            <v>0</v>
          </cell>
        </row>
        <row r="130">
          <cell r="AS130">
            <v>128</v>
          </cell>
          <cell r="AT130">
            <v>0</v>
          </cell>
          <cell r="AU130">
            <v>0</v>
          </cell>
        </row>
        <row r="131">
          <cell r="AS131">
            <v>129</v>
          </cell>
          <cell r="AT131">
            <v>0</v>
          </cell>
          <cell r="AU131">
            <v>0</v>
          </cell>
        </row>
        <row r="132">
          <cell r="AS132">
            <v>130</v>
          </cell>
          <cell r="AT132">
            <v>0</v>
          </cell>
          <cell r="AU132">
            <v>0</v>
          </cell>
        </row>
      </sheetData>
      <sheetData sheetId="6" refreshError="1"/>
    </sheetDataSet>
  </externalBook>
</externalLink>
</file>

<file path=xl/externalLinks/externalLink7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uadrillas"/>
      <sheetName val="Equ"/>
      <sheetName val="Trans"/>
      <sheetName val="Salarios"/>
      <sheetName val="PRESUPUESTO DETALLADO"/>
      <sheetName val="ANALISIS DE AIU"/>
      <sheetName val="Cuadro Resumen"/>
      <sheetName val="MEMORIA ARQUITECTÓNICA "/>
      <sheetName val="Hoja Base"/>
      <sheetName val="Concr 3,500"/>
      <sheetName val="Concr 4,000 "/>
      <sheetName val="P Eléctrico"/>
      <sheetName val="P Agua Fria"/>
      <sheetName val="P Sanitario"/>
      <sheetName val="Granito pulido "/>
      <sheetName val="Marcos puerta"/>
      <sheetName val="Marcos ventana"/>
      <sheetName val="1,1,1 Campamt"/>
      <sheetName val="1,1,3 Limpieza"/>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8 Geotextil NT"/>
      <sheetName val="2,1,9 Geotextil Tejido"/>
      <sheetName val="2,2,1 Concr pobre"/>
      <sheetName val="2,2,3 Muros de contencion"/>
      <sheetName val="2,2,6,1 Pilotes 0,30"/>
      <sheetName val="2,2,6,2 Pilotes 0,40"/>
      <sheetName val="2,2,6,3 Pilotes 0,60"/>
      <sheetName val="2,2,6,4 Pilotes 0,80"/>
      <sheetName val="2,2,6,5 Pilotes 0,90 "/>
      <sheetName val="2,2,7 Dados en concreto"/>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2 Novafort A.N.6&quot; 160m "/>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5 Filtros Escorrentias"/>
      <sheetName val="3,4,2 Caja inspección 0,80"/>
      <sheetName val="3,4,3 Caja inspección 1,00"/>
      <sheetName val="3,4,6 Carcamo aguas lluvias"/>
      <sheetName val="3,4,8 Pozo Septico"/>
      <sheetName val="3,5,1 Exc Man "/>
      <sheetName val="3,5,2 Exc en recebo comp."/>
      <sheetName val="3,5,3  Relleno M seleccionado"/>
      <sheetName val="3,5,4 Relleno M Común "/>
      <sheetName val="3,5,5 Retiro sobrantes"/>
      <sheetName val="4,1,2 Pantalla en concreto"/>
      <sheetName val="4,1,3 Muros"/>
      <sheetName val="4,2,2 Viga canal"/>
      <sheetName val="4,2,3  Vigas Prefabricadas"/>
      <sheetName val="4,3,1 Placa alig. Caseton 60"/>
      <sheetName val="4,3,2 Caseton 50 cm"/>
      <sheetName val="4,3,3 Caseton 45 cm"/>
      <sheetName val="4,3,4 Caseton 40 cm "/>
      <sheetName val="4,3,6 Placa maciza 0,20"/>
      <sheetName val="4,3,8 Placa maciza 0,10"/>
      <sheetName val="4,4,1 Escalera"/>
      <sheetName val="4,4,2 Rampas"/>
      <sheetName val="4,4,4 POZO CONCRETO"/>
      <sheetName val="4,5,3 Malla Electrosoldada est"/>
      <sheetName val="5,1,5  Calados en Concreto"/>
      <sheetName val="5,1,6 Bloq Conc Estruc 014"/>
      <sheetName val="5,1,7 Bloq Conc Estruc 019"/>
      <sheetName val="5,2,4 Ladrillo Prensado portant"/>
      <sheetName val="5,2,6 Muro en bloque No 4"/>
      <sheetName val="5,3,1 Enchape ladrillo arcilla"/>
      <sheetName val="5,3,3 Alfagias ladrillo arcilla"/>
      <sheetName val="5,3,4 Remate ladrillo arcilla"/>
      <sheetName val="5,5,3 Malla Electrosoldada "/>
      <sheetName val="5,5,4 Grafiles 6 mm"/>
      <sheetName val="5,6,2 Instalaciòn carpint. Meta"/>
      <sheetName val="6,1,2 Dinteles"/>
      <sheetName val="6,1,3 Remates sobre mamposteria"/>
      <sheetName val="6.1.8 Pergolas"/>
      <sheetName val="6.1.9 Gargolas"/>
      <sheetName val="6,1,10 Gradas en Concreto"/>
      <sheetName val="6,1,11 PLAQUETAS"/>
      <sheetName val="6,2,1 Mesones en concreto"/>
      <sheetName val="6,2,2 Mesones lavamanos"/>
      <sheetName val="6,2,5 Bancas Concreto"/>
      <sheetName val="6,2,8 Alfajias 2"/>
      <sheetName val="7,1,1,1 Acometida PVC-P 2&quot;"/>
      <sheetName val="7,1,1,2 Accesorio PVC-P 2&quot; "/>
      <sheetName val="7,1,1,6 Bajantes A.N 4&quot;"/>
      <sheetName val="7,1,2,1 Tuberia H.G. 1&quot;"/>
      <sheetName val="7,1,2,2  Accesorio H.G. 1&quot; "/>
      <sheetName val="7,1,2,3 Flotador 1"/>
      <sheetName val="7,1,2,4 Tanque Plastico"/>
      <sheetName val="7,1,3,1 Tuberia H.G. 1&quot;cuarto "/>
      <sheetName val="7,1,3,2  Accesorio H.G.1&quot;cuarto"/>
      <sheetName val="7,1,3,3  Registro R. W. 1&quot;"/>
      <sheetName val="7,1,4,1 Tuberia H.G. 1 1.2&quot;"/>
      <sheetName val="7,1,4,2  Accesorio H.G.1 1.2&quot;"/>
      <sheetName val="7,1,4,3  Registro R. W. 1. 1.2&quot;"/>
      <sheetName val="7,1,4,4  Cheque  Helber 1 1.2&quot;"/>
      <sheetName val="7,1,5,1 Registro 0,5"/>
      <sheetName val="7,1,5,2 Registro 3 4"/>
      <sheetName val="7,1,5,4 Registro 114"/>
      <sheetName val="7,1,5,5 Registro 1 12"/>
      <sheetName val="7,1,5,6 Registro 2 "/>
      <sheetName val="7,1,6,4 Acometida 1 14"/>
      <sheetName val="7,1,6,5 Tuberia 1 12"/>
      <sheetName val="7,1,6,6 Acometida 2"/>
      <sheetName val="7,1,6,7 Tubo UZ 2&quot;"/>
      <sheetName val="7,1,6,8 Acometida 1 12"/>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3 P Sanitario Sanit"/>
      <sheetName val="7,1,9,4 P Sanitario Orinales"/>
      <sheetName val="7,1,9,5  P Sifòn PVC-S 4&quot;"/>
      <sheetName val="7,1,9,9 P Sanitario sifon"/>
      <sheetName val="7,1,10,1 Acomet sanit"/>
      <sheetName val="7,1,10,2 Pto 3&quot;"/>
      <sheetName val="7,1,10,2 Punto Vent 3&quot;"/>
      <sheetName val="7,1,10,4 Sanit 3"/>
      <sheetName val="7,1,10,5 4pLG S"/>
      <sheetName val="7,1,11,1 Acomet lluvia"/>
      <sheetName val="7,1,11,2 Acomet lluvia 2"/>
      <sheetName val="7,1,11,3 3plg"/>
      <sheetName val="7,1,11,4&quot;"/>
      <sheetName val="7,1,11,5 Bajante PVC "/>
      <sheetName val="7,1,11,6 Accesorios PVC"/>
      <sheetName val="7,1,12,8 Llave  Manguera 1.2 "/>
      <sheetName val="7,1,14 Lavado Tanque"/>
      <sheetName val="7,1,15 Desinfecciòn tanque"/>
      <sheetName val="7,2,1,4 Tuberia  tipo L 1&quot;"/>
      <sheetName val="7,2,1,5  Registro bola 1&quot; "/>
      <sheetName val="8,1,3 Ventilador"/>
      <sheetName val="8,18,1 TRAMITES ANTE OPERADOR"/>
      <sheetName val="8,3,1 Canalización"/>
      <sheetName val="8,3,2 Cableado"/>
      <sheetName val="8,3,4 Cableado 2"/>
      <sheetName val="8,3,5 Canal PVC 1&quot;"/>
      <sheetName val="8,3,6 Canal PVC 1&quot; fachada"/>
      <sheetName val="8,3,7 TG 1&quot;"/>
      <sheetName val="8,3,8 Encauchetado 3x12"/>
      <sheetName val="8,3,9 Acometida 3x6"/>
      <sheetName val="8,3,11 PVC 112&quot; "/>
      <sheetName val="8,3,13 Conductores"/>
      <sheetName val="8,3,14 Acometida "/>
      <sheetName val="8,3,15 Canalización1 12"/>
      <sheetName val="8,3,16 PVC 112&quot; fachada"/>
      <sheetName val="8,3,17 TG 1 12"/>
      <sheetName val="8,3,18 Acometida 2 x 8"/>
      <sheetName val="8,3,20 Canalización zona dura"/>
      <sheetName val="8,3,21 Canalización zona d 1 12"/>
      <sheetName val="8,3,22 canalizacion 3 4"/>
      <sheetName val="8,3,23 Canalización zona du 114"/>
      <sheetName val="8,3,24 Encauchetado 3x10"/>
      <sheetName val="8,3,25 acometida 2 10 1 10"/>
      <sheetName val="8,3,26 Soporte cable Antifraude"/>
      <sheetName val="8,4,2 Tablero 12 Circuitos"/>
      <sheetName val="8,4,3 Tablero 16 circuitos"/>
      <sheetName val="8,4,4 Interrruptor Tripo"/>
      <sheetName val="8,4,5 CAJ MEDIDOR"/>
      <sheetName val="8,4,6 Interr bipol"/>
      <sheetName val="8,4,7 Automt"/>
      <sheetName val="8,4,8 Interr 2x20, 30, 40, 50  "/>
      <sheetName val="8,4,9 Interrup 1X20, 30, 40"/>
      <sheetName val="8,4,10 CAJ  2 CIRCUITOS"/>
      <sheetName val="8,4,11 CAJ  4 CIRCUITOS"/>
      <sheetName val="8,4,12 Interr 2 70 "/>
      <sheetName val="8,4,13 Tablero 9 Circuitos"/>
      <sheetName val="8,4,14 Tablero 24 circuitos"/>
      <sheetName val="8,4,15 Medidor bifasico"/>
      <sheetName val="8,4,16 Caja 6 circuitos"/>
      <sheetName val="8,4,17 Cable 2Nº 10"/>
      <sheetName val="8,6,1 Salida TV"/>
      <sheetName val="8,6,4 Ventilador Techo"/>
      <sheetName val="8,11,1 Caja 60x60"/>
      <sheetName val="8,11,2 Camara CS275"/>
      <sheetName val="8,11,3 Camara CS276"/>
      <sheetName val="9,1,3 Pañete Exteriores"/>
      <sheetName val="9,2,1 Pañete bajo placa"/>
      <sheetName val="10,1,3 Alistado pisos"/>
      <sheetName val="10,1,4 Mortero afinado"/>
      <sheetName val="10,3,2,3 Media Caña"/>
      <sheetName val="10,4,2 Escalera en Granito"/>
      <sheetName val="11,1,1 Afinado Mortero"/>
      <sheetName val="11,1,2 Media Caña (2)"/>
      <sheetName val="11,1,4 foil aluminio"/>
      <sheetName val="11,2,2,1 Caballete"/>
      <sheetName val="11,2,3,1 Domo acrílico"/>
      <sheetName val="11,2,3,2 Acrilico transparente"/>
      <sheetName val="11,2,3,3 Teja trapezoidal Plast"/>
      <sheetName val="11,2,4,2 Cubierta placa"/>
      <sheetName val="11,3,2 Flashing"/>
      <sheetName val="11,3,5 Canal PVC"/>
      <sheetName val="12,1,2 Ventanas aluminio reja"/>
      <sheetName val="12,1,4 Puert Alum dob reja"/>
      <sheetName val="12,1,7 PERGOLAS ALUM"/>
      <sheetName val="12,1,8 Puertas discapacitados"/>
      <sheetName val="12,2,1,1 Marcos puerta"/>
      <sheetName val="12,2,1,2 Puerta Sencilla"/>
      <sheetName val="12,2,1,3 Ventana"/>
      <sheetName val="12,2,1,5 Puertas Emtamborada"/>
      <sheetName val="12,2,2,1 Pasamanos "/>
      <sheetName val="12,2,2,2 Pasamanos"/>
      <sheetName val="12,2,2,3 Baranda Malla"/>
      <sheetName val=" 12,2,2,4 Baranda tubo"/>
      <sheetName val="12,2,3,1 Rejas en varilla cuadr"/>
      <sheetName val="12,2,3,2 Rejas ventana"/>
      <sheetName val="12,2,3,3 Rejas Puerta baño"/>
      <sheetName val="12,2,3,4 Reja Ventilación"/>
      <sheetName val="12,2,4,1 CORTASOL"/>
      <sheetName val="12,2,4,4 Ventana Malla"/>
      <sheetName val="16,1,3 Sanitarios tanque"/>
      <sheetName val="16,1,4 Orinal "/>
      <sheetName val="16,1,5 Lavamanos Sobreponer"/>
      <sheetName val="16,1,7 Lavamanos"/>
      <sheetName val="16,1,8 Sanit Disc"/>
      <sheetName val="16,2,1 Pocetas Aseo"/>
      <sheetName val="16,2,6 Incrustaciones"/>
      <sheetName val="16,2,7 Barras disc"/>
      <sheetName val="17,2,1 Puerta Vidrio"/>
      <sheetName val="17,2,2 Puerta PVC Baterias"/>
      <sheetName val="17,2,3 Divisiones 0,06"/>
      <sheetName val="17,2,4 Divisiones baños "/>
      <sheetName val="18,1,1 pintura koraza"/>
      <sheetName val="18,1,2 pintura plastica"/>
      <sheetName val="18,1,4 Vinilo sin estuco "/>
      <sheetName val="18,1,5 Vinilo Cielos "/>
      <sheetName val="19,3,1 Espejo"/>
      <sheetName val="20,2,13 Escalinatas"/>
      <sheetName val="20,4,2 Pradización"/>
      <sheetName val="20,4,4 Arborización"/>
      <sheetName val="21,1,3 Aseo"/>
      <sheetName val="Pasamanos "/>
      <sheetName val="SUBANALISIS"/>
      <sheetName val="A.P.U"/>
      <sheetName val="INSUMOS"/>
      <sheetName val="Dep y Mun"/>
    </sheetNames>
    <sheetDataSet>
      <sheetData sheetId="0">
        <row r="11">
          <cell r="A11" t="str">
            <v xml:space="preserve"> CUADRILLAS</v>
          </cell>
        </row>
        <row r="15">
          <cell r="A15" t="str">
            <v>P. ALBAÑILERIA</v>
          </cell>
        </row>
        <row r="16">
          <cell r="A16" t="str">
            <v>P. INSTALACIONES BASICA</v>
          </cell>
        </row>
        <row r="17">
          <cell r="A17" t="str">
            <v>P. PINTURA</v>
          </cell>
        </row>
        <row r="18">
          <cell r="A18" t="str">
            <v>P. CARPINTERIA</v>
          </cell>
        </row>
        <row r="19">
          <cell r="A19" t="str">
            <v>P. CABLEADO ESTRUCTURADO</v>
          </cell>
        </row>
        <row r="21">
          <cell r="A21" t="str">
            <v>Excavaciones</v>
          </cell>
        </row>
        <row r="22">
          <cell r="A22" t="str">
            <v>Rellenos de excavaciòn</v>
          </cell>
        </row>
        <row r="23">
          <cell r="A23" t="str">
            <v>Enchapes y acabados</v>
          </cell>
        </row>
        <row r="24">
          <cell r="A24" t="str">
            <v>Cuadrilla Demoliciones</v>
          </cell>
        </row>
        <row r="25">
          <cell r="A25" t="str">
            <v>Excavaciones en roca</v>
          </cell>
        </row>
        <row r="26">
          <cell r="A26" t="str">
            <v>Albañilería</v>
          </cell>
        </row>
        <row r="27">
          <cell r="A27" t="str">
            <v>Estructuras</v>
          </cell>
        </row>
        <row r="28">
          <cell r="A28" t="str">
            <v>Topografía</v>
          </cell>
        </row>
        <row r="29">
          <cell r="A29" t="str">
            <v>Instalaciones</v>
          </cell>
        </row>
        <row r="30">
          <cell r="A30" t="str">
            <v>Cuadrilla 1 - 4</v>
          </cell>
        </row>
        <row r="31">
          <cell r="A31" t="str">
            <v>Cuadrilla 1 - 1</v>
          </cell>
        </row>
        <row r="32">
          <cell r="A32" t="str">
            <v>Cuadrilla 1 - 3</v>
          </cell>
        </row>
        <row r="33">
          <cell r="A33" t="str">
            <v>Cuadrilla 1 - 6</v>
          </cell>
        </row>
        <row r="34">
          <cell r="A34" t="str">
            <v>Cuadrilla Hidraúlico y Sanitario</v>
          </cell>
        </row>
        <row r="35">
          <cell r="A35" t="str">
            <v>Cuadrilla Carpinteria metálica</v>
          </cell>
        </row>
        <row r="36">
          <cell r="A36" t="str">
            <v>Cuadrilla  Eléctrico</v>
          </cell>
        </row>
        <row r="37">
          <cell r="A37" t="str">
            <v>Carpintería</v>
          </cell>
        </row>
        <row r="38">
          <cell r="A38" t="str">
            <v>Pintura</v>
          </cell>
        </row>
        <row r="39">
          <cell r="A39" t="str">
            <v>Mampostería</v>
          </cell>
        </row>
        <row r="40">
          <cell r="A40" t="str">
            <v>Vías</v>
          </cell>
        </row>
        <row r="41">
          <cell r="A41" t="str">
            <v>Cuadrilla Carpinteria Aluminio</v>
          </cell>
        </row>
        <row r="42">
          <cell r="A42" t="str">
            <v>Cuadrilla instalaciones a  gas</v>
          </cell>
        </row>
        <row r="43">
          <cell r="A43" t="str">
            <v>Ingeniero</v>
          </cell>
        </row>
        <row r="44">
          <cell r="A44" t="str">
            <v>Tramitador</v>
          </cell>
        </row>
      </sheetData>
      <sheetData sheetId="1">
        <row r="11">
          <cell r="A11" t="str">
            <v>COSTOS DE MAQUINARIA Y EQUIPOS</v>
          </cell>
        </row>
        <row r="15">
          <cell r="A15" t="str">
            <v>Cargador tipo Cat - 904</v>
          </cell>
        </row>
        <row r="16">
          <cell r="A16" t="str">
            <v>Compresor</v>
          </cell>
        </row>
        <row r="17">
          <cell r="A17" t="str">
            <v>Compresor 2 martillos 185 PCM</v>
          </cell>
        </row>
        <row r="18">
          <cell r="A18" t="str">
            <v>Cortadora para metal</v>
          </cell>
        </row>
        <row r="19">
          <cell r="A19" t="str">
            <v>Equipo de topografía</v>
          </cell>
        </row>
        <row r="20">
          <cell r="A20" t="str">
            <v>Equipo de Soldadura</v>
          </cell>
        </row>
        <row r="21">
          <cell r="A21" t="str">
            <v>Figuradora</v>
          </cell>
        </row>
        <row r="22">
          <cell r="A22" t="str">
            <v>Pulidora</v>
          </cell>
        </row>
        <row r="23">
          <cell r="A23" t="str">
            <v>Pulidora pisos incluye piedras y ceras</v>
          </cell>
        </row>
        <row r="24">
          <cell r="A24" t="str">
            <v>Formaleta</v>
          </cell>
        </row>
        <row r="25">
          <cell r="A25" t="str">
            <v>Formaleta entrepiso por 4 semanas M2</v>
          </cell>
        </row>
        <row r="26">
          <cell r="A26" t="str">
            <v>Formaleta entrepiso M2</v>
          </cell>
        </row>
        <row r="27">
          <cell r="A27" t="str">
            <v>Herramienta Eléctrica</v>
          </cell>
        </row>
        <row r="28">
          <cell r="A28" t="str">
            <v>Herramienta menor</v>
          </cell>
        </row>
        <row r="29">
          <cell r="A29" t="str">
            <v>Mezcladora a gasolina</v>
          </cell>
        </row>
        <row r="30">
          <cell r="A30" t="str">
            <v>Motosierra profesional</v>
          </cell>
        </row>
        <row r="31">
          <cell r="A31" t="str">
            <v>Andamio metálico</v>
          </cell>
        </row>
        <row r="32">
          <cell r="A32" t="str">
            <v xml:space="preserve">Paral metálico </v>
          </cell>
        </row>
        <row r="33">
          <cell r="A33" t="str">
            <v>Paral telescopico</v>
          </cell>
        </row>
        <row r="34">
          <cell r="A34" t="str">
            <v>Poleas y Cuerdas</v>
          </cell>
        </row>
        <row r="35">
          <cell r="A35" t="str">
            <v>Rana</v>
          </cell>
        </row>
        <row r="36">
          <cell r="A36" t="str">
            <v>Retroexcavadora orugas tipo 320 pala 1,2 m3</v>
          </cell>
        </row>
        <row r="37">
          <cell r="A37" t="str">
            <v>Retroexcavadora llantas Tipo Cat 428</v>
          </cell>
        </row>
        <row r="38">
          <cell r="A38" t="str">
            <v>Tanque de agua</v>
          </cell>
        </row>
        <row r="39">
          <cell r="A39" t="str">
            <v>Taladro Industrial</v>
          </cell>
        </row>
        <row r="40">
          <cell r="A40" t="str">
            <v>Vibrocompactador a gasolina</v>
          </cell>
        </row>
        <row r="41">
          <cell r="A41" t="str">
            <v>Vibrador electrico concreto 110</v>
          </cell>
        </row>
        <row r="42">
          <cell r="A42" t="str">
            <v>Vibrador a gasolina</v>
          </cell>
        </row>
        <row r="43">
          <cell r="A43" t="str">
            <v>Volqueta (6m3/Operario y combustible)</v>
          </cell>
        </row>
        <row r="44">
          <cell r="A44" t="str">
            <v>Pluma (incluye operario, andamio y equipo de seguridad)</v>
          </cell>
        </row>
        <row r="45">
          <cell r="A45" t="str">
            <v>Carretilla tipo bogue</v>
          </cell>
        </row>
        <row r="46">
          <cell r="A46" t="str">
            <v>Equipo entrepiso (incluye, formaleta, parales y cercha metálica)</v>
          </cell>
        </row>
        <row r="47">
          <cell r="A47" t="str">
            <v>Cortadora ladrillo, incluye disco</v>
          </cell>
        </row>
        <row r="48">
          <cell r="A48" t="str">
            <v>Kit pintura (rodillo, brocha, lija, espatula)</v>
          </cell>
        </row>
        <row r="49">
          <cell r="A49" t="str">
            <v>Equipo perforador de pilotes d = 0,30 mts</v>
          </cell>
        </row>
        <row r="50">
          <cell r="A50" t="str">
            <v xml:space="preserve">Equipo perforador de pilotes d = 0,40 mts </v>
          </cell>
        </row>
        <row r="51">
          <cell r="A51" t="str">
            <v xml:space="preserve">Equipo perforador de pilotes d = 0,60 mts </v>
          </cell>
        </row>
        <row r="52">
          <cell r="A52" t="str">
            <v>Equipo perforador de pilotes d = 0,80 mts</v>
          </cell>
        </row>
        <row r="53">
          <cell r="A53" t="str">
            <v xml:space="preserve">Equipo perforador de pilotes d = 0,90 mts </v>
          </cell>
        </row>
        <row r="54">
          <cell r="A54" t="str">
            <v>Soplete (incluye cilindro gas)</v>
          </cell>
        </row>
        <row r="55">
          <cell r="A55" t="str">
            <v>Motobomba</v>
          </cell>
        </row>
        <row r="56">
          <cell r="A56" t="str">
            <v>Canguro</v>
          </cell>
        </row>
        <row r="57">
          <cell r="A57" t="str">
            <v>Pulidora incluye piedras para pulido</v>
          </cell>
        </row>
        <row r="58">
          <cell r="A58" t="str">
            <v>Cortadora de ladrillo incluye disco</v>
          </cell>
        </row>
      </sheetData>
      <sheetData sheetId="2">
        <row r="12">
          <cell r="A12" t="str">
            <v>COSTOS DE TRANSPORTE</v>
          </cell>
        </row>
        <row r="16">
          <cell r="A16" t="str">
            <v>Volqueta c/operario y combustible 6m3 max  30 Km</v>
          </cell>
        </row>
        <row r="17">
          <cell r="A17" t="str">
            <v>Volqueta c/operario y combustible 5,5m3 max 30 Km</v>
          </cell>
        </row>
        <row r="18">
          <cell r="A18" t="str">
            <v>Camión 4 Toneladas</v>
          </cell>
        </row>
        <row r="19">
          <cell r="A19" t="str">
            <v>Camión 8 Toneladas</v>
          </cell>
        </row>
        <row r="20">
          <cell r="A20" t="str">
            <v>Cama-baja</v>
          </cell>
        </row>
        <row r="21">
          <cell r="A21" t="str">
            <v>Campero</v>
          </cell>
        </row>
        <row r="22">
          <cell r="A22" t="str">
            <v>Chalupa</v>
          </cell>
        </row>
        <row r="23">
          <cell r="A23" t="str">
            <v>Transporte elementos prefabricados</v>
          </cell>
        </row>
      </sheetData>
      <sheetData sheetId="3">
        <row r="8">
          <cell r="D8" t="str">
            <v>P. ALBAÑILERIA</v>
          </cell>
          <cell r="E8" t="str">
            <v>P. INSTALACIONES BASICA</v>
          </cell>
          <cell r="H8" t="str">
            <v>P. PINTURA</v>
          </cell>
          <cell r="K8" t="str">
            <v>P. CARPINTERIA</v>
          </cell>
          <cell r="N8" t="str">
            <v>P. CABLEADO ESTRUCTURADO</v>
          </cell>
        </row>
        <row r="9">
          <cell r="D9" t="str">
            <v>AA</v>
          </cell>
          <cell r="E9" t="str">
            <v>AA</v>
          </cell>
          <cell r="F9" t="str">
            <v>+</v>
          </cell>
          <cell r="G9">
            <v>0.1</v>
          </cell>
          <cell r="H9" t="str">
            <v>AA</v>
          </cell>
          <cell r="I9" t="str">
            <v>+</v>
          </cell>
          <cell r="J9">
            <v>0.15</v>
          </cell>
          <cell r="K9" t="str">
            <v>AA</v>
          </cell>
          <cell r="L9" t="str">
            <v>+</v>
          </cell>
          <cell r="M9">
            <v>0.2</v>
          </cell>
          <cell r="N9" t="str">
            <v>AA</v>
          </cell>
          <cell r="O9" t="str">
            <v>+</v>
          </cell>
          <cell r="P9">
            <v>0.33</v>
          </cell>
        </row>
        <row r="10">
          <cell r="A10" t="str">
            <v>JORNAL AYUDANTE</v>
          </cell>
          <cell r="B10">
            <v>1</v>
          </cell>
          <cell r="C10" t="str">
            <v>MINIMOS</v>
          </cell>
          <cell r="D10">
            <v>16566.666666666668</v>
          </cell>
          <cell r="E10">
            <v>18223.333333333336</v>
          </cell>
          <cell r="H10">
            <v>19051.666666666668</v>
          </cell>
          <cell r="K10">
            <v>19880</v>
          </cell>
          <cell r="N10">
            <v>22033.666666666668</v>
          </cell>
        </row>
        <row r="11">
          <cell r="A11" t="str">
            <v>VALOR REAL DEL JORNAL</v>
          </cell>
          <cell r="B11">
            <v>1.7729999999999997</v>
          </cell>
          <cell r="D11">
            <v>29372.699999999997</v>
          </cell>
          <cell r="E11">
            <v>32309.969999999998</v>
          </cell>
          <cell r="H11">
            <v>33778.604999999996</v>
          </cell>
          <cell r="K11">
            <v>35247.239999999991</v>
          </cell>
          <cell r="N11">
            <v>39065.690999999999</v>
          </cell>
        </row>
        <row r="12">
          <cell r="A12" t="str">
            <v>VALOR TOTAL HORA AYUDANTE</v>
          </cell>
          <cell r="D12">
            <v>3671.5874999999996</v>
          </cell>
          <cell r="E12">
            <v>4038.7462499999997</v>
          </cell>
          <cell r="H12">
            <v>4222.3256249999995</v>
          </cell>
          <cell r="K12">
            <v>4405.9049999999988</v>
          </cell>
          <cell r="N12">
            <v>4883.2113749999999</v>
          </cell>
        </row>
        <row r="13">
          <cell r="A13" t="str">
            <v>JORNAL OFICIAL</v>
          </cell>
          <cell r="B13">
            <v>3</v>
          </cell>
          <cell r="C13" t="str">
            <v>MINIMOS</v>
          </cell>
          <cell r="D13">
            <v>49700</v>
          </cell>
          <cell r="E13">
            <v>54670.000000000007</v>
          </cell>
          <cell r="H13">
            <v>57154.999999999993</v>
          </cell>
          <cell r="K13">
            <v>59640</v>
          </cell>
          <cell r="N13">
            <v>66101</v>
          </cell>
        </row>
        <row r="14">
          <cell r="A14" t="str">
            <v>VALOR REAL DEL JORNAL</v>
          </cell>
          <cell r="B14">
            <v>1.5964999999999998</v>
          </cell>
          <cell r="D14">
            <v>79346.049999999988</v>
          </cell>
          <cell r="E14">
            <v>87280.654999999999</v>
          </cell>
          <cell r="H14">
            <v>91247.957499999975</v>
          </cell>
          <cell r="K14">
            <v>95215.26</v>
          </cell>
          <cell r="N14">
            <v>105530.24649999999</v>
          </cell>
        </row>
        <row r="15">
          <cell r="A15" t="str">
            <v>VALOR TOTAL HORA OFICIAL</v>
          </cell>
          <cell r="D15">
            <v>9918.2562499999985</v>
          </cell>
          <cell r="E15">
            <v>10910.081875</v>
          </cell>
          <cell r="H15">
            <v>11405.994687499997</v>
          </cell>
          <cell r="K15">
            <v>11901.907499999999</v>
          </cell>
          <cell r="N15">
            <v>13191.280812499999</v>
          </cell>
        </row>
        <row r="16">
          <cell r="A16" t="str">
            <v>VALOR DIA CUADRILLA</v>
          </cell>
          <cell r="D16">
            <v>108718.74999999999</v>
          </cell>
          <cell r="E16">
            <v>119590.625</v>
          </cell>
          <cell r="H16">
            <v>125026.56249999997</v>
          </cell>
          <cell r="K16">
            <v>130462.49999999999</v>
          </cell>
          <cell r="N16">
            <v>144595.9375</v>
          </cell>
        </row>
        <row r="17">
          <cell r="A17" t="str">
            <v>VALOR HORA CUADRILLA</v>
          </cell>
          <cell r="D17">
            <v>13589.843749999998</v>
          </cell>
          <cell r="E17">
            <v>14948.828125</v>
          </cell>
          <cell r="H17">
            <v>15628.320312499996</v>
          </cell>
          <cell r="K17">
            <v>16307.812499999998</v>
          </cell>
          <cell r="N17">
            <v>18074.4921875</v>
          </cell>
        </row>
      </sheetData>
      <sheetData sheetId="4"/>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sheetData sheetId="282" refreshError="1"/>
    </sheetDataSet>
  </externalBook>
</externalLink>
</file>

<file path=xl/externalLinks/externalLink7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BASICOS"/>
      <sheetName val="deuda"/>
      <sheetName val="consumos"/>
    </sheetNames>
    <sheetDataSet>
      <sheetData sheetId="0" refreshError="1"/>
      <sheetData sheetId="1">
        <row r="1">
          <cell r="A1" t="str">
            <v>NIC</v>
          </cell>
          <cell r="B1" t="str">
            <v>DEUDA</v>
          </cell>
          <cell r="C1" t="str">
            <v>MESES</v>
          </cell>
        </row>
        <row r="2">
          <cell r="A2">
            <v>5001834</v>
          </cell>
          <cell r="B2">
            <v>540944</v>
          </cell>
          <cell r="C2">
            <v>52</v>
          </cell>
        </row>
        <row r="3">
          <cell r="A3">
            <v>5050279</v>
          </cell>
          <cell r="B3">
            <v>536171</v>
          </cell>
          <cell r="C3">
            <v>15</v>
          </cell>
        </row>
        <row r="4">
          <cell r="A4">
            <v>5051105</v>
          </cell>
          <cell r="B4">
            <v>4036031</v>
          </cell>
          <cell r="C4">
            <v>53</v>
          </cell>
        </row>
        <row r="5">
          <cell r="A5">
            <v>5055529</v>
          </cell>
          <cell r="B5">
            <v>505880</v>
          </cell>
          <cell r="C5">
            <v>2</v>
          </cell>
        </row>
        <row r="6">
          <cell r="A6">
            <v>5058930</v>
          </cell>
          <cell r="B6">
            <v>33150</v>
          </cell>
          <cell r="C6">
            <v>1</v>
          </cell>
        </row>
        <row r="7">
          <cell r="A7">
            <v>5058932</v>
          </cell>
          <cell r="B7">
            <v>23240</v>
          </cell>
          <cell r="C7">
            <v>1</v>
          </cell>
        </row>
        <row r="8">
          <cell r="A8">
            <v>5061094</v>
          </cell>
          <cell r="B8">
            <v>75160</v>
          </cell>
          <cell r="C8">
            <v>9</v>
          </cell>
        </row>
        <row r="9">
          <cell r="A9">
            <v>5062081</v>
          </cell>
          <cell r="B9">
            <v>24060</v>
          </cell>
          <cell r="C9">
            <v>1</v>
          </cell>
        </row>
        <row r="10">
          <cell r="A10">
            <v>5064546</v>
          </cell>
          <cell r="B10">
            <v>497830</v>
          </cell>
          <cell r="C10">
            <v>14</v>
          </cell>
        </row>
        <row r="11">
          <cell r="A11">
            <v>5069735</v>
          </cell>
          <cell r="B11">
            <v>2052115</v>
          </cell>
          <cell r="C11">
            <v>53</v>
          </cell>
        </row>
        <row r="12">
          <cell r="A12">
            <v>5070709</v>
          </cell>
          <cell r="B12">
            <v>175890</v>
          </cell>
          <cell r="C12">
            <v>6</v>
          </cell>
        </row>
        <row r="13">
          <cell r="A13">
            <v>5070720</v>
          </cell>
          <cell r="B13">
            <v>64320</v>
          </cell>
          <cell r="C13">
            <v>1</v>
          </cell>
        </row>
        <row r="14">
          <cell r="A14">
            <v>5070897</v>
          </cell>
          <cell r="B14">
            <v>309816</v>
          </cell>
          <cell r="C14">
            <v>17</v>
          </cell>
        </row>
        <row r="15">
          <cell r="A15">
            <v>5070927</v>
          </cell>
          <cell r="B15">
            <v>1815451</v>
          </cell>
          <cell r="C15">
            <v>41</v>
          </cell>
        </row>
        <row r="16">
          <cell r="A16">
            <v>5070970</v>
          </cell>
          <cell r="B16">
            <v>851507</v>
          </cell>
          <cell r="C16">
            <v>53</v>
          </cell>
        </row>
        <row r="17">
          <cell r="A17">
            <v>5071003</v>
          </cell>
          <cell r="B17">
            <v>84020</v>
          </cell>
          <cell r="C17">
            <v>2</v>
          </cell>
        </row>
        <row r="18">
          <cell r="A18">
            <v>5071025</v>
          </cell>
          <cell r="B18">
            <v>1979216</v>
          </cell>
          <cell r="C18">
            <v>15</v>
          </cell>
        </row>
        <row r="19">
          <cell r="A19">
            <v>5071074</v>
          </cell>
          <cell r="B19">
            <v>22100</v>
          </cell>
          <cell r="C19">
            <v>1</v>
          </cell>
        </row>
        <row r="20">
          <cell r="A20">
            <v>5071075</v>
          </cell>
          <cell r="B20">
            <v>25390</v>
          </cell>
          <cell r="C20">
            <v>1</v>
          </cell>
        </row>
        <row r="21">
          <cell r="A21">
            <v>5071121</v>
          </cell>
          <cell r="B21">
            <v>3200</v>
          </cell>
          <cell r="C21">
            <v>1</v>
          </cell>
        </row>
        <row r="22">
          <cell r="A22">
            <v>5071131</v>
          </cell>
          <cell r="B22">
            <v>54360</v>
          </cell>
          <cell r="C22">
            <v>8</v>
          </cell>
        </row>
        <row r="23">
          <cell r="A23">
            <v>5071140</v>
          </cell>
          <cell r="B23">
            <v>682940</v>
          </cell>
          <cell r="C23">
            <v>0</v>
          </cell>
        </row>
        <row r="24">
          <cell r="A24">
            <v>5071159</v>
          </cell>
          <cell r="B24">
            <v>909367</v>
          </cell>
          <cell r="C24">
            <v>33</v>
          </cell>
        </row>
        <row r="25">
          <cell r="A25">
            <v>5071170</v>
          </cell>
          <cell r="B25">
            <v>491380</v>
          </cell>
          <cell r="C25">
            <v>0</v>
          </cell>
        </row>
        <row r="26">
          <cell r="A26">
            <v>5071191</v>
          </cell>
          <cell r="B26">
            <v>8630</v>
          </cell>
          <cell r="C26">
            <v>1</v>
          </cell>
        </row>
        <row r="27">
          <cell r="A27">
            <v>5071208</v>
          </cell>
          <cell r="B27">
            <v>11450</v>
          </cell>
          <cell r="C27">
            <v>1</v>
          </cell>
        </row>
        <row r="28">
          <cell r="A28">
            <v>5071227</v>
          </cell>
          <cell r="B28">
            <v>37250</v>
          </cell>
          <cell r="C28">
            <v>2</v>
          </cell>
        </row>
        <row r="29">
          <cell r="A29">
            <v>5071260</v>
          </cell>
          <cell r="B29">
            <v>381440</v>
          </cell>
          <cell r="C29">
            <v>-1</v>
          </cell>
        </row>
        <row r="30">
          <cell r="A30">
            <v>5071302</v>
          </cell>
          <cell r="B30">
            <v>22020</v>
          </cell>
          <cell r="C30">
            <v>1</v>
          </cell>
        </row>
        <row r="31">
          <cell r="A31">
            <v>5071326</v>
          </cell>
          <cell r="B31">
            <v>6050</v>
          </cell>
          <cell r="C31">
            <v>1</v>
          </cell>
        </row>
        <row r="32">
          <cell r="A32">
            <v>5071333</v>
          </cell>
          <cell r="B32">
            <v>287340</v>
          </cell>
          <cell r="C32">
            <v>7</v>
          </cell>
        </row>
        <row r="33">
          <cell r="A33">
            <v>5071335</v>
          </cell>
          <cell r="B33">
            <v>24340</v>
          </cell>
          <cell r="C33">
            <v>1</v>
          </cell>
        </row>
        <row r="34">
          <cell r="A34">
            <v>5071341</v>
          </cell>
          <cell r="B34">
            <v>36670</v>
          </cell>
          <cell r="C34">
            <v>1</v>
          </cell>
        </row>
        <row r="35">
          <cell r="A35">
            <v>5071342</v>
          </cell>
          <cell r="B35">
            <v>838686</v>
          </cell>
          <cell r="C35">
            <v>52</v>
          </cell>
        </row>
        <row r="36">
          <cell r="A36">
            <v>5071349</v>
          </cell>
          <cell r="B36">
            <v>977974</v>
          </cell>
          <cell r="C36">
            <v>53</v>
          </cell>
        </row>
        <row r="37">
          <cell r="A37">
            <v>5071354</v>
          </cell>
          <cell r="B37">
            <v>44580</v>
          </cell>
          <cell r="C37">
            <v>1</v>
          </cell>
        </row>
        <row r="38">
          <cell r="A38">
            <v>5071361</v>
          </cell>
          <cell r="B38">
            <v>81000</v>
          </cell>
          <cell r="C38">
            <v>3</v>
          </cell>
        </row>
        <row r="39">
          <cell r="A39">
            <v>5071371</v>
          </cell>
          <cell r="B39">
            <v>1140351</v>
          </cell>
          <cell r="C39">
            <v>52</v>
          </cell>
        </row>
        <row r="40">
          <cell r="A40">
            <v>5071374</v>
          </cell>
          <cell r="B40">
            <v>11110</v>
          </cell>
          <cell r="C40">
            <v>1</v>
          </cell>
        </row>
        <row r="41">
          <cell r="A41">
            <v>5071379</v>
          </cell>
          <cell r="B41">
            <v>16660</v>
          </cell>
          <cell r="C41">
            <v>3</v>
          </cell>
        </row>
        <row r="42">
          <cell r="A42">
            <v>5071380</v>
          </cell>
          <cell r="B42">
            <v>32870</v>
          </cell>
          <cell r="C42">
            <v>2</v>
          </cell>
        </row>
        <row r="43">
          <cell r="A43">
            <v>5071382</v>
          </cell>
          <cell r="B43">
            <v>34620</v>
          </cell>
          <cell r="C43">
            <v>1</v>
          </cell>
        </row>
        <row r="44">
          <cell r="A44">
            <v>5071385</v>
          </cell>
          <cell r="B44">
            <v>146440</v>
          </cell>
          <cell r="C44">
            <v>3</v>
          </cell>
        </row>
        <row r="45">
          <cell r="A45">
            <v>5071386</v>
          </cell>
          <cell r="B45">
            <v>9640</v>
          </cell>
          <cell r="C45">
            <v>11</v>
          </cell>
        </row>
        <row r="46">
          <cell r="A46">
            <v>5071387</v>
          </cell>
          <cell r="B46">
            <v>67517</v>
          </cell>
          <cell r="C46">
            <v>15</v>
          </cell>
        </row>
        <row r="47">
          <cell r="A47">
            <v>5071388</v>
          </cell>
          <cell r="B47">
            <v>72610</v>
          </cell>
          <cell r="C47">
            <v>1</v>
          </cell>
        </row>
        <row r="48">
          <cell r="A48">
            <v>5071389</v>
          </cell>
          <cell r="B48">
            <v>1517691</v>
          </cell>
          <cell r="C48">
            <v>46</v>
          </cell>
        </row>
        <row r="49">
          <cell r="A49">
            <v>5071393</v>
          </cell>
          <cell r="B49">
            <v>288520</v>
          </cell>
          <cell r="C49">
            <v>11</v>
          </cell>
        </row>
        <row r="50">
          <cell r="A50">
            <v>5071396</v>
          </cell>
          <cell r="B50">
            <v>179870</v>
          </cell>
          <cell r="C50">
            <v>-1</v>
          </cell>
        </row>
        <row r="51">
          <cell r="A51">
            <v>5071401</v>
          </cell>
          <cell r="B51">
            <v>30404</v>
          </cell>
          <cell r="C51">
            <v>9</v>
          </cell>
        </row>
        <row r="52">
          <cell r="A52">
            <v>5071403</v>
          </cell>
          <cell r="B52">
            <v>1056686</v>
          </cell>
          <cell r="C52">
            <v>53</v>
          </cell>
        </row>
        <row r="53">
          <cell r="A53">
            <v>5071404</v>
          </cell>
          <cell r="B53">
            <v>613750</v>
          </cell>
          <cell r="C53">
            <v>6</v>
          </cell>
        </row>
        <row r="54">
          <cell r="A54">
            <v>5071406</v>
          </cell>
          <cell r="B54">
            <v>20600</v>
          </cell>
          <cell r="C54">
            <v>2</v>
          </cell>
        </row>
        <row r="55">
          <cell r="A55">
            <v>5071407</v>
          </cell>
          <cell r="B55">
            <v>14330</v>
          </cell>
          <cell r="C55">
            <v>1</v>
          </cell>
        </row>
        <row r="56">
          <cell r="A56">
            <v>5071413</v>
          </cell>
          <cell r="B56">
            <v>36670</v>
          </cell>
          <cell r="C56">
            <v>1</v>
          </cell>
        </row>
        <row r="57">
          <cell r="A57">
            <v>5071417</v>
          </cell>
          <cell r="B57">
            <v>18860</v>
          </cell>
          <cell r="C57">
            <v>1</v>
          </cell>
        </row>
        <row r="58">
          <cell r="A58">
            <v>5071427</v>
          </cell>
          <cell r="B58">
            <v>31560</v>
          </cell>
          <cell r="C58">
            <v>3</v>
          </cell>
        </row>
        <row r="59">
          <cell r="A59">
            <v>5071431</v>
          </cell>
          <cell r="B59">
            <v>34810</v>
          </cell>
          <cell r="C59">
            <v>2</v>
          </cell>
        </row>
        <row r="60">
          <cell r="A60">
            <v>5071737</v>
          </cell>
          <cell r="B60">
            <v>64130</v>
          </cell>
          <cell r="C60">
            <v>1</v>
          </cell>
        </row>
        <row r="61">
          <cell r="A61">
            <v>5071738</v>
          </cell>
          <cell r="B61">
            <v>102650</v>
          </cell>
          <cell r="C61">
            <v>3</v>
          </cell>
        </row>
        <row r="62">
          <cell r="A62">
            <v>5071739</v>
          </cell>
          <cell r="B62">
            <v>3822464</v>
          </cell>
          <cell r="C62">
            <v>38</v>
          </cell>
        </row>
        <row r="63">
          <cell r="A63">
            <v>5071740</v>
          </cell>
          <cell r="B63">
            <v>29010</v>
          </cell>
          <cell r="C63">
            <v>1</v>
          </cell>
        </row>
      </sheetData>
      <sheetData sheetId="2" refreshError="1"/>
    </sheetDataSet>
  </externalBook>
</externalLink>
</file>

<file path=xl/externalLinks/externalLink7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Cuadrillas"/>
      <sheetName val="Equ"/>
      <sheetName val="Trans"/>
      <sheetName val="Salarios"/>
    </sheetNames>
    <sheetDataSet>
      <sheetData sheetId="0" refreshError="1"/>
      <sheetData sheetId="1" refreshError="1"/>
      <sheetData sheetId="2" refreshError="1"/>
      <sheetData sheetId="3" refreshError="1"/>
      <sheetData sheetId="4" refreshError="1"/>
    </sheetDataSet>
  </externalBook>
</externalLink>
</file>

<file path=xl/externalLinks/externalLink7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sheetName val="cantidades de obras"/>
      <sheetName val="APU BASICOS"/>
      <sheetName val="MANO DE OBRA"/>
      <sheetName val="APU`S BASICOS"/>
      <sheetName val="PresuLic"/>
      <sheetName val="A.I.U (O.CIVIL)"/>
      <sheetName val="A.I.U (Sumin)"/>
      <sheetName val="Rendimiento "/>
      <sheetName val="APUsBasic"/>
      <sheetName val="APUsLicitación"/>
      <sheetName val="Materiales"/>
      <sheetName val="Equipos"/>
      <sheetName val="Prestaciones"/>
      <sheetName val="Jornales"/>
      <sheetName val="Cuadrillas"/>
      <sheetName val="Matrix"/>
      <sheetName val="PERT_CPM"/>
      <sheetName val="DURACION PERT"/>
      <sheetName val="Anticipo"/>
      <sheetName val="MANEJO ANTICIPO"/>
      <sheetName val="Financiero"/>
      <sheetName val="Inversion-IA"/>
      <sheetName val="Inversion-IT)"/>
      <sheetName val="GANTT Gral "/>
      <sheetName val="GANTT Personal "/>
      <sheetName val="CONTROL OBRA"/>
      <sheetName val="FLUJO DE PERSONAL"/>
      <sheetName val="VARIACION"/>
      <sheetName val="NIVEL 1"/>
      <sheetName val="NIVEL 2"/>
      <sheetName val="NIVEL 3"/>
      <sheetName val="NIVEL 4"/>
      <sheetName val="NIVEL 5"/>
      <sheetName val="NIVEL 6"/>
      <sheetName val="NIVEL 7"/>
      <sheetName val="NIVEL 8"/>
      <sheetName val="NIVEL 9"/>
      <sheetName val="NIVEL 10"/>
      <sheetName val="NIVEL 11"/>
      <sheetName val="NIVEL 12"/>
      <sheetName val="NIVEL 13"/>
      <sheetName val="NIVEL 14"/>
      <sheetName val="NIVEL 15"/>
      <sheetName val="NIVEL 16"/>
      <sheetName val="NIVEL 17"/>
      <sheetName val="NIVEL 18"/>
      <sheetName val="NIVEL 19"/>
      <sheetName val="NIVEL 20"/>
      <sheetName val="NIVEL 21"/>
      <sheetName val="NIVEL 22"/>
      <sheetName val="NIVEL 23"/>
      <sheetName val="NIVEL 24"/>
      <sheetName val="NIVEL 25"/>
      <sheetName val="NIVEL 26"/>
      <sheetName val="NIVEL 27"/>
      <sheetName val="NIVEL 28"/>
      <sheetName val="NIVEL 29"/>
      <sheetName val="NIVEL 30"/>
      <sheetName val="NIVEL 31"/>
      <sheetName val="NIVEL 32"/>
      <sheetName val="NIVEL 33"/>
      <sheetName val="NIVEL 34"/>
      <sheetName val="NIVEL 35"/>
      <sheetName val="NIVEL 36"/>
      <sheetName val="NIVEL 37"/>
      <sheetName val="NIVEL 38"/>
      <sheetName val="NIVEL OPTIMO"/>
      <sheetName val="DURACION PERT NIVELADO"/>
      <sheetName val="PROBALIDAD"/>
      <sheetName val="Matrix NIVELADA"/>
      <sheetName val="PERT_CPM OPTIMO"/>
      <sheetName val="GANTT Gral  NIVELADO"/>
      <sheetName val="PERSONAL NIVELADO"/>
      <sheetName val="FLUJO NIVELADO"/>
      <sheetName val="CRONOGRAMA"/>
      <sheetName val="Suscriptores"/>
      <sheetName val="POI"/>
      <sheetName val="I.I.A (2)"/>
      <sheetName val="Hoja1"/>
    </sheetNames>
    <sheetDataSet>
      <sheetData sheetId="0"/>
      <sheetData sheetId="1"/>
      <sheetData sheetId="2"/>
      <sheetData sheetId="3"/>
      <sheetData sheetId="4"/>
      <sheetData sheetId="5"/>
      <sheetData sheetId="6"/>
      <sheetData sheetId="7"/>
      <sheetData sheetId="8"/>
      <sheetData sheetId="9"/>
      <sheetData sheetId="10"/>
      <sheetData sheetId="11">
        <row r="12">
          <cell r="A12" t="str">
            <v>CÓDIGO</v>
          </cell>
        </row>
      </sheetData>
      <sheetData sheetId="12">
        <row r="12">
          <cell r="A12" t="str">
            <v>CÓDIGO</v>
          </cell>
          <cell r="B12" t="str">
            <v>DESCRIPCION</v>
          </cell>
          <cell r="C12" t="str">
            <v>UNIDAD</v>
          </cell>
          <cell r="D12" t="str">
            <v>PRECIO UNIT.</v>
          </cell>
        </row>
        <row r="13">
          <cell r="A13" t="str">
            <v>AND</v>
          </cell>
          <cell r="B13" t="str">
            <v>Andamio Completo incluye 2 cuerpos, 2 tablos 2 tijeras</v>
          </cell>
          <cell r="C13" t="str">
            <v>DIA</v>
          </cell>
          <cell r="D13">
            <v>2900</v>
          </cell>
        </row>
        <row r="14">
          <cell r="A14" t="str">
            <v>CAM</v>
          </cell>
          <cell r="B14" t="str">
            <v>Camion Canasta</v>
          </cell>
          <cell r="C14" t="str">
            <v>DIA</v>
          </cell>
          <cell r="D14">
            <v>450000</v>
          </cell>
        </row>
        <row r="15">
          <cell r="A15" t="str">
            <v>CAM1</v>
          </cell>
          <cell r="B15" t="str">
            <v>Camion Grua</v>
          </cell>
          <cell r="C15" t="str">
            <v>DIA</v>
          </cell>
          <cell r="D15">
            <v>450000</v>
          </cell>
        </row>
        <row r="16">
          <cell r="A16" t="str">
            <v>CAR</v>
          </cell>
          <cell r="B16" t="str">
            <v>Cargador Frontal</v>
          </cell>
          <cell r="C16" t="str">
            <v>DIA</v>
          </cell>
          <cell r="D16">
            <v>450000</v>
          </cell>
        </row>
        <row r="17">
          <cell r="A17" t="str">
            <v>COR</v>
          </cell>
          <cell r="B17" t="str">
            <v>Cortadora de concreto</v>
          </cell>
          <cell r="C17" t="str">
            <v>DIA</v>
          </cell>
          <cell r="D17">
            <v>150000</v>
          </cell>
        </row>
        <row r="18">
          <cell r="A18" t="str">
            <v>CIZ</v>
          </cell>
          <cell r="B18" t="str">
            <v>Cizalla</v>
          </cell>
          <cell r="C18" t="str">
            <v>DIA</v>
          </cell>
          <cell r="D18">
            <v>15000</v>
          </cell>
        </row>
        <row r="19">
          <cell r="A19" t="str">
            <v>DIF</v>
          </cell>
          <cell r="B19" t="str">
            <v>Diferencial</v>
          </cell>
          <cell r="C19" t="str">
            <v>DIA</v>
          </cell>
          <cell r="D19">
            <v>40000</v>
          </cell>
        </row>
        <row r="20">
          <cell r="A20" t="str">
            <v>EQM</v>
          </cell>
          <cell r="B20" t="str">
            <v>Equipos Menores</v>
          </cell>
          <cell r="C20" t="str">
            <v>DIA</v>
          </cell>
          <cell r="D20">
            <v>10000</v>
          </cell>
        </row>
        <row r="21">
          <cell r="A21" t="str">
            <v>EQS</v>
          </cell>
          <cell r="B21" t="str">
            <v>Equipo de soldadura</v>
          </cell>
          <cell r="C21" t="str">
            <v>DIA</v>
          </cell>
          <cell r="D21">
            <v>60000</v>
          </cell>
        </row>
        <row r="22">
          <cell r="A22" t="str">
            <v>EQT</v>
          </cell>
          <cell r="B22" t="str">
            <v>Equipo de Topografía, incluye transito, nivel y mira,</v>
          </cell>
          <cell r="C22" t="str">
            <v>DIA</v>
          </cell>
          <cell r="D22">
            <v>80000</v>
          </cell>
        </row>
        <row r="23">
          <cell r="A23" t="str">
            <v>FOR</v>
          </cell>
          <cell r="B23" t="str">
            <v>Formaleta Bordillo</v>
          </cell>
          <cell r="C23" t="str">
            <v>DIA</v>
          </cell>
          <cell r="D23">
            <v>600</v>
          </cell>
        </row>
        <row r="24">
          <cell r="A24" t="str">
            <v>MEZ</v>
          </cell>
          <cell r="B24" t="str">
            <v>Mezcladora con operador</v>
          </cell>
          <cell r="C24" t="str">
            <v>DIA</v>
          </cell>
          <cell r="D24">
            <v>120000</v>
          </cell>
        </row>
        <row r="25">
          <cell r="A25" t="str">
            <v>MOT</v>
          </cell>
          <cell r="B25" t="str">
            <v>Motobomba</v>
          </cell>
          <cell r="C25" t="str">
            <v>DIA</v>
          </cell>
          <cell r="D25">
            <v>90000</v>
          </cell>
        </row>
        <row r="26">
          <cell r="A26" t="str">
            <v>MOL</v>
          </cell>
          <cell r="B26" t="str">
            <v>Molde para Soldar</v>
          </cell>
          <cell r="C26" t="str">
            <v>DIA</v>
          </cell>
          <cell r="D26">
            <v>35000</v>
          </cell>
        </row>
        <row r="27">
          <cell r="A27" t="str">
            <v>NIV</v>
          </cell>
          <cell r="B27" t="str">
            <v>Nivel de precisión</v>
          </cell>
          <cell r="C27" t="str">
            <v>DIA</v>
          </cell>
          <cell r="D27">
            <v>20000</v>
          </cell>
        </row>
        <row r="28">
          <cell r="A28" t="str">
            <v>PLU</v>
          </cell>
          <cell r="B28" t="str">
            <v>Pluma grua</v>
          </cell>
          <cell r="C28" t="str">
            <v>DIA</v>
          </cell>
          <cell r="D28">
            <v>40000</v>
          </cell>
        </row>
        <row r="29">
          <cell r="A29" t="str">
            <v>PUL</v>
          </cell>
          <cell r="B29" t="str">
            <v>Pulidora</v>
          </cell>
          <cell r="C29" t="str">
            <v>DIA</v>
          </cell>
          <cell r="D29">
            <v>25000</v>
          </cell>
        </row>
        <row r="30">
          <cell r="A30" t="str">
            <v>REG</v>
          </cell>
          <cell r="B30" t="str">
            <v>Regla Vibratoria</v>
          </cell>
          <cell r="C30" t="str">
            <v>DIA</v>
          </cell>
          <cell r="D30">
            <v>150000</v>
          </cell>
        </row>
        <row r="31">
          <cell r="A31" t="str">
            <v>RIE</v>
          </cell>
          <cell r="B31" t="str">
            <v>Rieles para pavimento</v>
          </cell>
          <cell r="C31" t="str">
            <v>DIA</v>
          </cell>
          <cell r="D31">
            <v>1300</v>
          </cell>
        </row>
        <row r="32">
          <cell r="A32" t="str">
            <v>TAL</v>
          </cell>
          <cell r="B32" t="str">
            <v>Taladro Industrial</v>
          </cell>
          <cell r="C32" t="str">
            <v>DIA</v>
          </cell>
          <cell r="D32">
            <v>60000</v>
          </cell>
        </row>
        <row r="33">
          <cell r="A33" t="str">
            <v>VIE</v>
          </cell>
          <cell r="B33" t="str">
            <v>Vibrador electrico</v>
          </cell>
          <cell r="C33" t="str">
            <v>DIA</v>
          </cell>
          <cell r="D33">
            <v>94520</v>
          </cell>
        </row>
        <row r="34">
          <cell r="A34" t="str">
            <v>VIC</v>
          </cell>
          <cell r="B34" t="str">
            <v>Vibrocompactador o rana 7 hp</v>
          </cell>
          <cell r="C34" t="str">
            <v>DIA</v>
          </cell>
          <cell r="D34">
            <v>90000</v>
          </cell>
        </row>
        <row r="35">
          <cell r="A35" t="str">
            <v>VOL</v>
          </cell>
          <cell r="B35" t="str">
            <v>Volqueta de 6M3.</v>
          </cell>
          <cell r="C35" t="str">
            <v>DIA</v>
          </cell>
          <cell r="D35">
            <v>450000</v>
          </cell>
        </row>
        <row r="36">
          <cell r="A36" t="str">
            <v>ZAL</v>
          </cell>
          <cell r="B36" t="str">
            <v>Zaltarin</v>
          </cell>
          <cell r="C36" t="str">
            <v>DIA</v>
          </cell>
          <cell r="D36">
            <v>142680</v>
          </cell>
        </row>
      </sheetData>
      <sheetData sheetId="13"/>
      <sheetData sheetId="14"/>
      <sheetData sheetId="15">
        <row r="9">
          <cell r="J9" t="str">
            <v>CODIGO</v>
          </cell>
          <cell r="K9" t="str">
            <v>DESCRIPCION</v>
          </cell>
          <cell r="L9" t="str">
            <v>UND</v>
          </cell>
          <cell r="M9" t="str">
            <v>VALOR CUADRILLA</v>
          </cell>
        </row>
        <row r="10">
          <cell r="J10" t="str">
            <v>MEC</v>
          </cell>
          <cell r="K10" t="str">
            <v>CUADRILLA 1 (Montajes Metalmecanicos, Carpintería Metálica y Soldadura)</v>
          </cell>
          <cell r="L10" t="str">
            <v>DIA</v>
          </cell>
          <cell r="M10">
            <v>1267450.8</v>
          </cell>
        </row>
        <row r="11">
          <cell r="J11" t="str">
            <v>CONCR</v>
          </cell>
          <cell r="K11" t="str">
            <v>CUADRILLA 2 (Carpintería en Madera, Herrería y Fundida de Concreto Armado)</v>
          </cell>
          <cell r="L11" t="str">
            <v>DIA</v>
          </cell>
          <cell r="M11">
            <v>951640.8</v>
          </cell>
        </row>
        <row r="12">
          <cell r="J12" t="str">
            <v>ALBA</v>
          </cell>
          <cell r="K12" t="str">
            <v>CUADRILLA 3 (Obras de Albañileria, Acabados Generales)</v>
          </cell>
          <cell r="L12" t="str">
            <v>DIA</v>
          </cell>
          <cell r="M12">
            <v>732679.2</v>
          </cell>
        </row>
        <row r="13">
          <cell r="J13" t="str">
            <v>ELE</v>
          </cell>
          <cell r="K13" t="str">
            <v>CUADRILLA 4 (Electromecanica y Montajes)</v>
          </cell>
          <cell r="L13" t="str">
            <v>DIA</v>
          </cell>
          <cell r="M13">
            <v>1157970</v>
          </cell>
        </row>
        <row r="14">
          <cell r="J14" t="str">
            <v>FON</v>
          </cell>
          <cell r="K14" t="str">
            <v>CUADRILLA 5 (Trabajos Hidro-Sanitarios y Topográficos)</v>
          </cell>
          <cell r="L14" t="str">
            <v>DIA</v>
          </cell>
          <cell r="M14">
            <v>1368510</v>
          </cell>
        </row>
        <row r="15">
          <cell r="J15" t="str">
            <v>DIS</v>
          </cell>
          <cell r="K15" t="str">
            <v>CUADRILLA 6 (Revisión, Rediseño)</v>
          </cell>
          <cell r="L15" t="str">
            <v>DIA</v>
          </cell>
          <cell r="M15">
            <v>1147443</v>
          </cell>
        </row>
        <row r="16">
          <cell r="J16" t="str">
            <v>SOCIA</v>
          </cell>
          <cell r="K16" t="str">
            <v>CUADRILLA 7 ( Trabajo Social y Urbano)</v>
          </cell>
          <cell r="L16" t="str">
            <v>DIA</v>
          </cell>
          <cell r="M16">
            <v>82110.600000000006</v>
          </cell>
        </row>
      </sheetData>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refreshError="1"/>
    </sheetDataSet>
  </externalBook>
</externalLink>
</file>

<file path=xl/externalLinks/externalLink7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Datos Generales"/>
      <sheetName val="APU Base"/>
      <sheetName val="Basicos"/>
      <sheetName val="Listado"/>
      <sheetName val="CPS"/>
      <sheetName val="CHE"/>
      <sheetName val="Jornales"/>
      <sheetName val="A-11"/>
      <sheetName val="A-12"/>
      <sheetName val="EQ2 (2)"/>
      <sheetName val="EQ"/>
      <sheetName val="A-26"/>
      <sheetName val="Act. nomen"/>
      <sheetName val="A-36B"/>
      <sheetName val="Flujo x personas"/>
      <sheetName val="PPTO"/>
      <sheetName val="AIU"/>
      <sheetName val="Anexo 13"/>
      <sheetName val="rendimientodeactividades"/>
      <sheetName val="EQUIPOS"/>
      <sheetName val="A-36"/>
      <sheetName val="Base Presupuesto"/>
      <sheetName val="Diag Gant Personal"/>
      <sheetName val="MAT"/>
      <sheetName val="TRANSP"/>
      <sheetName val="MOB"/>
      <sheetName val="Resumen"/>
      <sheetName val="A18 PERT"/>
      <sheetName val="A18A PERT"/>
      <sheetName val="Anexo 19 CMP"/>
      <sheetName val="A20 Base"/>
      <sheetName val="Anexo 20 Esquema de Red"/>
      <sheetName val="A21 D G Base"/>
      <sheetName val="Anexo 21 Diagrama Gantt B"/>
      <sheetName val="A20 Esq Red"/>
      <sheetName val="A21 D G"/>
      <sheetName val="A22 D G IA-TA Base"/>
      <sheetName val="Anexo 22 D G IA-TA B"/>
      <sheetName val="A23 DG IT-TT B"/>
      <sheetName val="A25 Prog Fin"/>
      <sheetName val="Hoja1"/>
      <sheetName val="A22 D G IA-TA"/>
      <sheetName val="A23 DG IT-TT Base"/>
      <sheetName val="A23 DG IT-TT"/>
      <sheetName val="A24 Graf IA-TA y IT-TT"/>
      <sheetName val="Anexo 17 Act-Rend"/>
      <sheetName val="Duraciones metodo pert."/>
      <sheetName val="variaciones"/>
      <sheetName val="Cpm-pert"/>
      <sheetName val="Diagrama gantt"/>
      <sheetName val="Diagrama gantt ia-ta"/>
      <sheetName val="A-22....."/>
      <sheetName val="Diagrama gantt it-tt "/>
      <sheetName val="A-23"/>
      <sheetName val="Graficos"/>
      <sheetName val="TRANS"/>
      <sheetName val="Base de datos"/>
      <sheetName val="CURVA S"/>
      <sheetName val="Hist. cuadrilla MM"/>
      <sheetName val="Hist. cuadrilla"/>
      <sheetName val="Hist. Personas MM"/>
      <sheetName val="Hist. Personas"/>
      <sheetName val="Comp"/>
      <sheetName val="INS"/>
      <sheetName val="EQu"/>
      <sheetName val="(1.1)"/>
      <sheetName val="(1.2)"/>
      <sheetName val="(1.3)"/>
      <sheetName val="(1.4)"/>
      <sheetName val="(1.5)"/>
      <sheetName val="(1.6)"/>
      <sheetName val="(1.7)"/>
      <sheetName val="(1.8)"/>
      <sheetName val="(1.9)"/>
      <sheetName val="(1.10)"/>
      <sheetName val="(2.1)"/>
      <sheetName val="(2.2)"/>
      <sheetName val="(2.3)"/>
      <sheetName val="(2.4)"/>
      <sheetName val="(2.5)"/>
      <sheetName val="(2.6)"/>
      <sheetName val="(3.1)"/>
      <sheetName val="(4.1)"/>
      <sheetName val="(4.2)"/>
      <sheetName val="(4.3)"/>
      <sheetName val="(4.4)"/>
      <sheetName val="(4.5)"/>
      <sheetName val="(4.6)"/>
      <sheetName val="(4.7)"/>
      <sheetName val="(4.8)"/>
      <sheetName val="(4.9)"/>
      <sheetName val="(4.10)"/>
      <sheetName val="(4.11)"/>
      <sheetName val="(5.1)"/>
      <sheetName val="(5.2)"/>
      <sheetName val="(6.1)"/>
      <sheetName val="(6.2)"/>
      <sheetName val="(6.3)"/>
      <sheetName val="(7.1)"/>
      <sheetName val="(7.2)"/>
      <sheetName val="(7.3)"/>
      <sheetName val="(7.4)"/>
      <sheetName val="(7.5)"/>
      <sheetName val="(8.1)"/>
      <sheetName val="(8.2)"/>
      <sheetName val="(8.3)"/>
      <sheetName val="(8.4)"/>
      <sheetName val="(8.5)"/>
      <sheetName val="(8.6)"/>
      <sheetName val="(8.7)"/>
      <sheetName val="(8.8)"/>
      <sheetName val="(8.9)"/>
      <sheetName val="(8.10)"/>
      <sheetName val="(8.11)"/>
      <sheetName val="(9.1)"/>
      <sheetName val="(9.2)"/>
      <sheetName val="(9.3)"/>
      <sheetName val="(10.1)"/>
      <sheetName val="(10.2)"/>
      <sheetName val="(10.3)"/>
      <sheetName val="(10.4)"/>
      <sheetName val="(10.5)"/>
      <sheetName val="(11.1)"/>
      <sheetName val="(11.2)"/>
      <sheetName val="(12.1)"/>
      <sheetName val="(12.2)"/>
      <sheetName val="APU Base (4)"/>
      <sheetName val="Cuadrillas"/>
    </sheetNames>
    <sheetDataSet>
      <sheetData sheetId="0"/>
      <sheetData sheetId="1"/>
      <sheetData sheetId="2"/>
      <sheetData sheetId="3"/>
      <sheetData sheetId="4"/>
      <sheetData sheetId="5"/>
      <sheetData sheetId="6">
        <row r="1">
          <cell r="A1" t="str">
            <v>DEPARTAMENTO DE LA GUAJIRA</v>
          </cell>
        </row>
      </sheetData>
      <sheetData sheetId="7"/>
      <sheetData sheetId="8"/>
      <sheetData sheetId="9"/>
      <sheetData sheetId="10"/>
      <sheetData sheetId="11"/>
      <sheetData sheetId="12"/>
      <sheetData sheetId="13"/>
      <sheetData sheetId="14"/>
      <sheetData sheetId="15"/>
      <sheetData sheetId="16"/>
      <sheetData sheetId="17"/>
      <sheetData sheetId="18">
        <row r="12">
          <cell r="G12" t="str">
            <v>MANO DE OBRA AA</v>
          </cell>
          <cell r="H12" t="str">
            <v>MO01</v>
          </cell>
          <cell r="I12" t="str">
            <v>JORNAL</v>
          </cell>
          <cell r="J12">
            <v>690326</v>
          </cell>
        </row>
        <row r="13">
          <cell r="G13" t="str">
            <v>MANO DE OBRA BB</v>
          </cell>
          <cell r="H13" t="str">
            <v>MO02</v>
          </cell>
          <cell r="I13" t="str">
            <v>JORNAL</v>
          </cell>
          <cell r="J13">
            <v>690326</v>
          </cell>
        </row>
        <row r="14">
          <cell r="G14" t="str">
            <v>MANO DE OBRA CC</v>
          </cell>
          <cell r="H14" t="str">
            <v>MO03</v>
          </cell>
          <cell r="I14" t="str">
            <v>JORNAL</v>
          </cell>
          <cell r="J14">
            <v>690326</v>
          </cell>
        </row>
        <row r="15">
          <cell r="G15" t="str">
            <v>MANO DE OBRA DD</v>
          </cell>
          <cell r="H15" t="str">
            <v>MO04</v>
          </cell>
          <cell r="I15" t="str">
            <v>JORNAL</v>
          </cell>
          <cell r="J15">
            <v>690326</v>
          </cell>
        </row>
        <row r="16">
          <cell r="G16" t="str">
            <v>MANO DE OBRA BF</v>
          </cell>
          <cell r="H16" t="str">
            <v>MO05</v>
          </cell>
          <cell r="I16" t="str">
            <v>JORNAL</v>
          </cell>
          <cell r="J16">
            <v>690326</v>
          </cell>
        </row>
        <row r="17">
          <cell r="G17" t="str">
            <v>MANO DE OBRA TT</v>
          </cell>
          <cell r="H17" t="str">
            <v>MO06</v>
          </cell>
          <cell r="I17" t="str">
            <v>JORNAL</v>
          </cell>
          <cell r="J17">
            <v>698304.15</v>
          </cell>
        </row>
        <row r="59">
          <cell r="B59" t="str">
            <v>MANO DE OBRA AA</v>
          </cell>
          <cell r="C59" t="str">
            <v>MO01</v>
          </cell>
          <cell r="D59" t="str">
            <v>JORNAL</v>
          </cell>
          <cell r="E59">
            <v>690326</v>
          </cell>
        </row>
        <row r="60">
          <cell r="B60" t="str">
            <v>MANO DE OBRA BB</v>
          </cell>
          <cell r="C60" t="str">
            <v>MO02</v>
          </cell>
          <cell r="D60" t="str">
            <v>JORNAL</v>
          </cell>
          <cell r="E60">
            <v>690326</v>
          </cell>
        </row>
        <row r="61">
          <cell r="B61" t="str">
            <v>MANO DE OBRA CC</v>
          </cell>
          <cell r="C61" t="str">
            <v>MO03</v>
          </cell>
          <cell r="D61" t="str">
            <v>JORNAL</v>
          </cell>
          <cell r="E61">
            <v>690326</v>
          </cell>
        </row>
        <row r="62">
          <cell r="B62" t="str">
            <v>MANO DE OBRA DD</v>
          </cell>
          <cell r="C62" t="str">
            <v>MO04</v>
          </cell>
          <cell r="D62" t="str">
            <v>JORNAL</v>
          </cell>
          <cell r="E62">
            <v>690326</v>
          </cell>
        </row>
        <row r="63">
          <cell r="B63" t="str">
            <v>MANO DE OBRA BF</v>
          </cell>
          <cell r="C63" t="str">
            <v>MO05</v>
          </cell>
          <cell r="D63" t="str">
            <v>JORNAL</v>
          </cell>
          <cell r="E63">
            <v>690326</v>
          </cell>
        </row>
        <row r="64">
          <cell r="B64" t="str">
            <v>MANO DE OBRA TT</v>
          </cell>
          <cell r="C64" t="str">
            <v>MO06</v>
          </cell>
          <cell r="D64" t="str">
            <v>JORNAL</v>
          </cell>
          <cell r="E64">
            <v>698304.15</v>
          </cell>
        </row>
      </sheetData>
      <sheetData sheetId="19">
        <row r="2">
          <cell r="B2" t="str">
            <v>DEPARTAMENTO DE LA GUAJIRA</v>
          </cell>
        </row>
      </sheetData>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row r="4">
          <cell r="A4" t="str">
            <v>DERECHOS DE EXPLOTACIÓN DE LA CANTERA</v>
          </cell>
          <cell r="B4" t="str">
            <v>T001</v>
          </cell>
          <cell r="C4" t="str">
            <v>M3</v>
          </cell>
          <cell r="D4">
            <v>3539.6</v>
          </cell>
        </row>
        <row r="5">
          <cell r="A5" t="str">
            <v>DERECHOS DE EXPLOTACIÓN DE MATERIAL PÉTREO</v>
          </cell>
          <cell r="B5" t="str">
            <v>T002</v>
          </cell>
          <cell r="C5" t="str">
            <v>M3</v>
          </cell>
          <cell r="D5">
            <v>3539.68</v>
          </cell>
        </row>
        <row r="6">
          <cell r="A6" t="str">
            <v>DISTANCIA ACARREO 1 (BOTADERO)</v>
          </cell>
          <cell r="B6" t="str">
            <v>T003</v>
          </cell>
          <cell r="C6" t="str">
            <v>KM</v>
          </cell>
          <cell r="D6">
            <v>40.700000000000003</v>
          </cell>
        </row>
        <row r="7">
          <cell r="A7" t="str">
            <v>DISTANCIA DE SUMINISTRO CONCRETOS</v>
          </cell>
          <cell r="B7" t="str">
            <v>T004</v>
          </cell>
          <cell r="C7" t="str">
            <v>KM</v>
          </cell>
          <cell r="D7">
            <v>88.85</v>
          </cell>
        </row>
        <row r="8">
          <cell r="A8" t="str">
            <v>DISTANCIA DE SUMINISTRO MEZCLAS ASFÁLTICAS</v>
          </cell>
          <cell r="B8" t="str">
            <v>T005</v>
          </cell>
          <cell r="C8" t="str">
            <v>KM</v>
          </cell>
          <cell r="D8">
            <v>83.5</v>
          </cell>
        </row>
        <row r="9">
          <cell r="A9" t="str">
            <v>DISTANCIA SUMINISTRO</v>
          </cell>
          <cell r="B9" t="str">
            <v>T006</v>
          </cell>
          <cell r="C9" t="str">
            <v>KM</v>
          </cell>
          <cell r="D9">
            <v>40</v>
          </cell>
        </row>
        <row r="10">
          <cell r="A10" t="str">
            <v>DISTANCIA SUMINISTRO (MATERIAL DE LA ZONA)</v>
          </cell>
          <cell r="B10" t="str">
            <v>T007</v>
          </cell>
          <cell r="C10" t="str">
            <v>KM</v>
          </cell>
          <cell r="D10">
            <v>30.47</v>
          </cell>
        </row>
        <row r="11">
          <cell r="A11" t="str">
            <v>DISTANCIA SUMINISTRO ARENA PARA CONCRETOS</v>
          </cell>
          <cell r="B11" t="str">
            <v>T008</v>
          </cell>
          <cell r="C11" t="str">
            <v>KM</v>
          </cell>
          <cell r="D11">
            <v>66.83</v>
          </cell>
        </row>
        <row r="12">
          <cell r="A12" t="str">
            <v>DISTANCIA SUMINISTRO ARENA PARA PAV. ADOQUINES</v>
          </cell>
          <cell r="B12" t="str">
            <v>T009</v>
          </cell>
          <cell r="C12" t="str">
            <v>KM</v>
          </cell>
          <cell r="D12">
            <v>84.2</v>
          </cell>
        </row>
        <row r="13">
          <cell r="A13" t="str">
            <v>DISTANCIA SUMINISTRO BASES SUB BASES AFIRMADOS</v>
          </cell>
          <cell r="B13" t="str">
            <v>T010</v>
          </cell>
          <cell r="C13" t="str">
            <v>KM</v>
          </cell>
          <cell r="D13">
            <v>71.83</v>
          </cell>
        </row>
        <row r="14">
          <cell r="A14" t="str">
            <v>DISTANCIA SUMINISTRO DE MEZCLAS ASFÁLTICAS</v>
          </cell>
          <cell r="B14" t="str">
            <v>T011</v>
          </cell>
          <cell r="C14" t="str">
            <v>KM</v>
          </cell>
          <cell r="D14">
            <v>1180.2525454545453</v>
          </cell>
        </row>
        <row r="15">
          <cell r="A15" t="str">
            <v>DISTANCIA TRANSPORTE ESTRUCTURA METÁLICA</v>
          </cell>
          <cell r="B15" t="str">
            <v>T012</v>
          </cell>
          <cell r="C15" t="str">
            <v>KM</v>
          </cell>
          <cell r="D15">
            <v>112.67</v>
          </cell>
        </row>
        <row r="16">
          <cell r="A16" t="str">
            <v>EQUIPO DE TRANSPORTE (CAMIONES GRÚAS</v>
          </cell>
          <cell r="B16" t="str">
            <v>T013</v>
          </cell>
          <cell r="C16" t="str">
            <v>KM</v>
          </cell>
          <cell r="D16">
            <v>64820.75</v>
          </cell>
        </row>
        <row r="17">
          <cell r="A17" t="str">
            <v>MATERIAL DE REMOCIÓN</v>
          </cell>
          <cell r="B17" t="str">
            <v>T014</v>
          </cell>
          <cell r="C17" t="str">
            <v>M3K</v>
          </cell>
          <cell r="D17">
            <v>1145.6099999999999</v>
          </cell>
        </row>
        <row r="18">
          <cell r="A18" t="str">
            <v>MEZCLA ABIERTA EN FRIO MAF-38 COMPRADA TRANSPORTE</v>
          </cell>
          <cell r="B18" t="str">
            <v>T015</v>
          </cell>
          <cell r="C18" t="str">
            <v>M3K</v>
          </cell>
          <cell r="D18">
            <v>1180.2525454545453</v>
          </cell>
        </row>
        <row r="19">
          <cell r="A19" t="str">
            <v>MEZCLA DENSA EN CALIENTE MDC-25</v>
          </cell>
          <cell r="B19" t="str">
            <v>T016</v>
          </cell>
          <cell r="C19" t="str">
            <v>M3K</v>
          </cell>
          <cell r="D19">
            <v>1180.2525454545453</v>
          </cell>
        </row>
        <row r="20">
          <cell r="A20" t="str">
            <v>PASAJES AÉREOS</v>
          </cell>
          <cell r="B20" t="str">
            <v>T017</v>
          </cell>
          <cell r="C20" t="str">
            <v>UN</v>
          </cell>
          <cell r="D20">
            <v>291375</v>
          </cell>
        </row>
        <row r="21">
          <cell r="A21" t="str">
            <v>SEÑALIZACIÓN Y TRANSPORTE</v>
          </cell>
          <cell r="B21" t="str">
            <v>T018</v>
          </cell>
          <cell r="C21" t="str">
            <v>UN</v>
          </cell>
          <cell r="D21">
            <v>1400</v>
          </cell>
        </row>
        <row r="22">
          <cell r="A22" t="str">
            <v>TRANSPORTE AMORTIGUADORES PARA DEFENSAS</v>
          </cell>
          <cell r="B22" t="str">
            <v>T019</v>
          </cell>
          <cell r="C22" t="str">
            <v>M3K</v>
          </cell>
          <cell r="D22">
            <v>1308</v>
          </cell>
        </row>
        <row r="23">
          <cell r="A23" t="str">
            <v>TRANSPORTE DE ACERO</v>
          </cell>
          <cell r="B23" t="str">
            <v>T020</v>
          </cell>
          <cell r="C23" t="str">
            <v>TKM</v>
          </cell>
          <cell r="D23">
            <v>1382.1</v>
          </cell>
        </row>
        <row r="24">
          <cell r="A24" t="str">
            <v>TRANSPORTE DE ADOQUÍN E=8CM</v>
          </cell>
          <cell r="B24" t="str">
            <v>T021</v>
          </cell>
          <cell r="C24" t="str">
            <v>M3K</v>
          </cell>
          <cell r="D24">
            <v>983.54</v>
          </cell>
        </row>
        <row r="25">
          <cell r="A25" t="str">
            <v>TRANSPORTE DE AGREGADO</v>
          </cell>
          <cell r="B25" t="str">
            <v>T022</v>
          </cell>
          <cell r="C25" t="str">
            <v>TKM</v>
          </cell>
          <cell r="D25">
            <v>838.67</v>
          </cell>
        </row>
        <row r="26">
          <cell r="A26" t="str">
            <v>TRANSPORTE DE AGREGADO PÉTREO</v>
          </cell>
          <cell r="B26" t="str">
            <v>T023</v>
          </cell>
          <cell r="C26" t="str">
            <v>M3K</v>
          </cell>
          <cell r="D26">
            <v>1419.39</v>
          </cell>
        </row>
        <row r="27">
          <cell r="A27" t="str">
            <v>TRANSPORTE DE AGREGADO TIPO LA-1</v>
          </cell>
          <cell r="B27" t="str">
            <v>T024</v>
          </cell>
          <cell r="C27" t="str">
            <v>M3K</v>
          </cell>
          <cell r="D27">
            <v>983.54378787878784</v>
          </cell>
        </row>
        <row r="28">
          <cell r="A28" t="str">
            <v>TRANSPORTE DE AGREGADO TIPO LA-2</v>
          </cell>
          <cell r="B28" t="str">
            <v>T025</v>
          </cell>
          <cell r="C28" t="str">
            <v>M3K</v>
          </cell>
          <cell r="D28">
            <v>983.54378787878784</v>
          </cell>
        </row>
        <row r="29">
          <cell r="A29" t="str">
            <v>TRANSPORTE DE AGREGADO TIPO LA-3</v>
          </cell>
          <cell r="B29" t="str">
            <v>T026</v>
          </cell>
          <cell r="C29" t="str">
            <v>M3K</v>
          </cell>
          <cell r="D29">
            <v>983.54378787878784</v>
          </cell>
        </row>
        <row r="30">
          <cell r="A30" t="str">
            <v>TRANSPORTE DE AGREGADO TIPO LA-4</v>
          </cell>
          <cell r="B30" t="str">
            <v>T027</v>
          </cell>
          <cell r="C30" t="str">
            <v>M3K</v>
          </cell>
          <cell r="D30">
            <v>983.54378787878784</v>
          </cell>
        </row>
        <row r="31">
          <cell r="A31" t="str">
            <v>TRANSPORTE DE AGREGADOS PÉTREOS</v>
          </cell>
          <cell r="B31" t="str">
            <v>T028</v>
          </cell>
          <cell r="C31" t="str">
            <v>M3K</v>
          </cell>
          <cell r="D31">
            <v>983.54378787878784</v>
          </cell>
        </row>
        <row r="32">
          <cell r="A32" t="str">
            <v>TRANSPORTE DE ARENA</v>
          </cell>
          <cell r="B32" t="str">
            <v>T029</v>
          </cell>
          <cell r="C32" t="str">
            <v>M3K</v>
          </cell>
          <cell r="D32">
            <v>983.54378787878784</v>
          </cell>
        </row>
        <row r="33">
          <cell r="A33" t="str">
            <v>TRANSPORTE DE ARENA</v>
          </cell>
          <cell r="B33" t="str">
            <v>T030</v>
          </cell>
          <cell r="C33" t="str">
            <v>M3K</v>
          </cell>
          <cell r="D33">
            <v>983.54</v>
          </cell>
        </row>
        <row r="34">
          <cell r="A34" t="str">
            <v>TRANSPORTE DE ARENA LAVADA</v>
          </cell>
          <cell r="B34" t="str">
            <v>T031</v>
          </cell>
          <cell r="C34" t="str">
            <v>M3K</v>
          </cell>
          <cell r="D34">
            <v>1419.39</v>
          </cell>
        </row>
        <row r="35">
          <cell r="A35" t="str">
            <v>TRANSPORTE DE BARRERA DE SEGURIDAD</v>
          </cell>
          <cell r="B35" t="str">
            <v>T032</v>
          </cell>
          <cell r="C35" t="str">
            <v>M3K</v>
          </cell>
          <cell r="D35">
            <v>983.54378787878784</v>
          </cell>
        </row>
        <row r="36">
          <cell r="A36" t="str">
            <v>TRANSPORTE DE BASE</v>
          </cell>
          <cell r="B36" t="str">
            <v>T033</v>
          </cell>
          <cell r="C36" t="str">
            <v>M3K</v>
          </cell>
          <cell r="D36">
            <v>1419.39</v>
          </cell>
        </row>
        <row r="37">
          <cell r="A37" t="str">
            <v>TRANSPORTE DE CEMENTO ASFALTICO MODIFICADO CON POLÍMEROS (TODOS LOS TIPOS)</v>
          </cell>
          <cell r="B37" t="str">
            <v>T034</v>
          </cell>
          <cell r="C37" t="str">
            <v>M3K</v>
          </cell>
          <cell r="D37">
            <v>729.4</v>
          </cell>
        </row>
        <row r="38">
          <cell r="A38" t="str">
            <v>TRANSPORTE DE CONCRETO</v>
          </cell>
          <cell r="B38" t="str">
            <v>T035</v>
          </cell>
          <cell r="C38" t="str">
            <v>M3K</v>
          </cell>
          <cell r="D38">
            <v>983.54378787878784</v>
          </cell>
        </row>
        <row r="39">
          <cell r="A39" t="str">
            <v xml:space="preserve">TRANSPORTE DE CONCRETO </v>
          </cell>
          <cell r="B39" t="str">
            <v>T036</v>
          </cell>
          <cell r="C39" t="str">
            <v>M3K</v>
          </cell>
          <cell r="D39">
            <v>1434.81</v>
          </cell>
        </row>
        <row r="40">
          <cell r="A40" t="str">
            <v>TRANSPORTE DE DEFENSA</v>
          </cell>
          <cell r="B40" t="str">
            <v>T037</v>
          </cell>
          <cell r="C40" t="str">
            <v>UN</v>
          </cell>
          <cell r="D40">
            <v>1747.28</v>
          </cell>
        </row>
        <row r="41">
          <cell r="A41" t="str">
            <v>TRANSPORTE DE DEFENSA METÁLICA</v>
          </cell>
          <cell r="B41" t="str">
            <v>T038</v>
          </cell>
          <cell r="C41" t="str">
            <v>M3K</v>
          </cell>
          <cell r="D41">
            <v>1308</v>
          </cell>
        </row>
        <row r="42">
          <cell r="A42" t="str">
            <v>TRANSPORTE DE EMULSIÓN</v>
          </cell>
          <cell r="B42" t="str">
            <v>T039</v>
          </cell>
          <cell r="C42" t="str">
            <v>M3T</v>
          </cell>
          <cell r="D42">
            <v>1267.5</v>
          </cell>
        </row>
        <row r="43">
          <cell r="A43" t="str">
            <v>TRANSPORTE DE EQUIPOS</v>
          </cell>
          <cell r="B43" t="str">
            <v>T040</v>
          </cell>
          <cell r="C43" t="str">
            <v>M3K</v>
          </cell>
          <cell r="D43">
            <v>1267.5</v>
          </cell>
        </row>
        <row r="44">
          <cell r="A44" t="str">
            <v>TRANSPORTE DE EQUIPOS PARA PRUEBA (1)</v>
          </cell>
          <cell r="B44" t="str">
            <v>T041</v>
          </cell>
          <cell r="C44" t="str">
            <v>GLB</v>
          </cell>
          <cell r="D44">
            <v>1267.5</v>
          </cell>
        </row>
        <row r="45">
          <cell r="A45" t="str">
            <v>TRANSPORTE DE ESTRUCTURA METÁLICA (EN OBRA)</v>
          </cell>
          <cell r="B45" t="str">
            <v>T042</v>
          </cell>
          <cell r="C45" t="str">
            <v>KGK</v>
          </cell>
          <cell r="D45">
            <v>483.49</v>
          </cell>
        </row>
        <row r="46">
          <cell r="A46" t="str">
            <v xml:space="preserve">TRANSPORTE DE ESTRUCTURAS METÁLICAS </v>
          </cell>
          <cell r="B46" t="str">
            <v>T043</v>
          </cell>
          <cell r="C46" t="str">
            <v>KGK</v>
          </cell>
          <cell r="D46">
            <v>0.34</v>
          </cell>
        </row>
        <row r="47">
          <cell r="A47" t="str">
            <v>TRANSPORTE DE MATERIAL CRUDO</v>
          </cell>
          <cell r="B47" t="str">
            <v>T044</v>
          </cell>
          <cell r="C47" t="str">
            <v>M3K</v>
          </cell>
          <cell r="D47">
            <v>1419.39</v>
          </cell>
        </row>
        <row r="48">
          <cell r="A48" t="str">
            <v>TRANSPORTE DE MATERIAL CRUDO DE RIO</v>
          </cell>
          <cell r="B48" t="str">
            <v>T045</v>
          </cell>
          <cell r="C48" t="str">
            <v>M3K</v>
          </cell>
          <cell r="D48">
            <v>983</v>
          </cell>
        </row>
        <row r="49">
          <cell r="A49" t="str">
            <v>TRANSPORTE DE MATERIAL DE AFIRMADO</v>
          </cell>
          <cell r="B49" t="str">
            <v>T046</v>
          </cell>
          <cell r="C49" t="str">
            <v>M3K</v>
          </cell>
          <cell r="D49">
            <v>983</v>
          </cell>
        </row>
        <row r="50">
          <cell r="A50" t="str">
            <v xml:space="preserve">TRANSPORTE DE MATERIAL DE AFIRMADO DE LA ZONA </v>
          </cell>
          <cell r="B50" t="str">
            <v>T048</v>
          </cell>
          <cell r="C50" t="str">
            <v>M3K</v>
          </cell>
          <cell r="D50">
            <v>983</v>
          </cell>
        </row>
        <row r="51">
          <cell r="A51" t="str">
            <v>TRANSPORTE DE MATERIAL DE BASE</v>
          </cell>
          <cell r="B51" t="str">
            <v>T049</v>
          </cell>
          <cell r="C51" t="str">
            <v>M3K</v>
          </cell>
          <cell r="D51">
            <v>1419.39</v>
          </cell>
        </row>
        <row r="52">
          <cell r="A52" t="str">
            <v>TRANSPORTE DE MATERIAL DE BASE</v>
          </cell>
          <cell r="B52" t="str">
            <v>T050</v>
          </cell>
          <cell r="C52" t="str">
            <v>M3K</v>
          </cell>
          <cell r="D52">
            <v>983.54378787878784</v>
          </cell>
        </row>
        <row r="53">
          <cell r="A53" t="str">
            <v>TRANSPORTE DE MATERIAL DE COBERTURA</v>
          </cell>
          <cell r="B53" t="str">
            <v>T051</v>
          </cell>
          <cell r="C53" t="str">
            <v>M3K</v>
          </cell>
          <cell r="D53">
            <v>983.54378787878784</v>
          </cell>
        </row>
        <row r="54">
          <cell r="A54" t="str">
            <v>TRANSPORTE DE MATERIAL DE DEMOLICIÓN</v>
          </cell>
          <cell r="B54" t="str">
            <v>T052</v>
          </cell>
          <cell r="C54" t="str">
            <v>M3K</v>
          </cell>
          <cell r="D54">
            <v>983.54378787878784</v>
          </cell>
        </row>
        <row r="55">
          <cell r="A55" t="str">
            <v>TRANSPORTE DE MATERIAL DE EXCAVACIÓN</v>
          </cell>
          <cell r="B55" t="str">
            <v>T053</v>
          </cell>
          <cell r="C55" t="str">
            <v>M3K</v>
          </cell>
          <cell r="D55">
            <v>983.54378787878784</v>
          </cell>
        </row>
        <row r="56">
          <cell r="A56" t="str">
            <v>TRANSPORTE DE MATERIAL DE EXCAVACIÓN</v>
          </cell>
          <cell r="B56" t="str">
            <v>T054</v>
          </cell>
          <cell r="C56" t="str">
            <v>M3K</v>
          </cell>
          <cell r="D56">
            <v>983.54378787878784</v>
          </cell>
        </row>
        <row r="57">
          <cell r="A57" t="str">
            <v>TRANSPORTE DE MATERIAL DE REMOCIÓN</v>
          </cell>
          <cell r="B57" t="str">
            <v>T055</v>
          </cell>
          <cell r="C57" t="str">
            <v>M3K</v>
          </cell>
          <cell r="D57">
            <v>1145.6099999999999</v>
          </cell>
        </row>
        <row r="58">
          <cell r="A58" t="str">
            <v>TRANSPORTE DE MATERIAL DE SOLADO Y ATRAQUE TUBERÍA DE CONCRETO REFORZADO</v>
          </cell>
          <cell r="B58" t="str">
            <v>T056</v>
          </cell>
          <cell r="C58" t="str">
            <v>M3K</v>
          </cell>
          <cell r="D58">
            <v>1459.7</v>
          </cell>
        </row>
        <row r="59">
          <cell r="A59" t="str">
            <v>TRANSPORTE DE MATERIAL DE SOLDADO Y ATRAQUE</v>
          </cell>
          <cell r="B59" t="str">
            <v>T057</v>
          </cell>
          <cell r="C59" t="str">
            <v>M3K</v>
          </cell>
          <cell r="D59">
            <v>1459.7</v>
          </cell>
        </row>
        <row r="60">
          <cell r="A60" t="str">
            <v xml:space="preserve">TRANSPORTE DE MATERIAL DE SUB BASE CBR=40% </v>
          </cell>
          <cell r="B60" t="str">
            <v>T058</v>
          </cell>
          <cell r="C60" t="str">
            <v>M3K</v>
          </cell>
          <cell r="D60">
            <v>983.54378787878784</v>
          </cell>
        </row>
        <row r="61">
          <cell r="A61" t="str">
            <v>TRANSPORTE DE MATERIAL DE SUBBASE</v>
          </cell>
          <cell r="B61" t="str">
            <v>T059</v>
          </cell>
          <cell r="C61" t="str">
            <v>M3K</v>
          </cell>
          <cell r="D61">
            <v>983.54378787878784</v>
          </cell>
        </row>
        <row r="62">
          <cell r="A62" t="str">
            <v>TRANSPORTE DE MATERIAL DESMONTADO</v>
          </cell>
          <cell r="B62" t="str">
            <v>T060</v>
          </cell>
          <cell r="C62" t="str">
            <v>TKM</v>
          </cell>
          <cell r="D62">
            <v>1317.3</v>
          </cell>
        </row>
        <row r="63">
          <cell r="A63" t="str">
            <v>TRANSPORTE DE MATERIAL DRENANTE</v>
          </cell>
          <cell r="B63" t="str">
            <v>T061</v>
          </cell>
          <cell r="C63" t="str">
            <v>M3K</v>
          </cell>
          <cell r="D63">
            <v>983.54378787878784</v>
          </cell>
        </row>
        <row r="64">
          <cell r="A64" t="str">
            <v>TRANSPORTE DE MATERIAL FILTRANTE</v>
          </cell>
          <cell r="B64" t="str">
            <v>T062</v>
          </cell>
          <cell r="C64" t="str">
            <v>M3K</v>
          </cell>
          <cell r="D64">
            <v>1419.39</v>
          </cell>
        </row>
        <row r="65">
          <cell r="A65" t="str">
            <v>TRANSPORTE DE MATERIAL FILTRANTE</v>
          </cell>
          <cell r="B65" t="str">
            <v>T063</v>
          </cell>
          <cell r="C65" t="str">
            <v>M3K</v>
          </cell>
          <cell r="D65">
            <v>1419.39</v>
          </cell>
        </row>
        <row r="66">
          <cell r="A66" t="str">
            <v>TRANSPORTE DE MATERIAL FRESADO</v>
          </cell>
          <cell r="B66" t="str">
            <v>T064</v>
          </cell>
          <cell r="C66" t="str">
            <v>M3K</v>
          </cell>
          <cell r="D66">
            <v>983.54378787878784</v>
          </cell>
        </row>
        <row r="67">
          <cell r="A67" t="str">
            <v>TRANSPORTE DE MATERIAL FRESADO</v>
          </cell>
          <cell r="B67" t="str">
            <v>T065</v>
          </cell>
          <cell r="C67" t="str">
            <v>M3K</v>
          </cell>
          <cell r="D67">
            <v>1419.39</v>
          </cell>
        </row>
        <row r="68">
          <cell r="A68" t="str">
            <v>TRANSPORTE DE MATERIAL GRANULAR</v>
          </cell>
          <cell r="B68" t="str">
            <v>T066</v>
          </cell>
          <cell r="C68" t="str">
            <v>M3K</v>
          </cell>
          <cell r="D68">
            <v>1419.39</v>
          </cell>
        </row>
        <row r="69">
          <cell r="A69" t="str">
            <v>TRANSPORTE DE MATERIAL PROVENIENTE DE LA EXCAVACIÓN INCLUYENDO BOTADERO</v>
          </cell>
          <cell r="B69" t="str">
            <v>T067</v>
          </cell>
          <cell r="C69" t="str">
            <v>M3K</v>
          </cell>
          <cell r="D69">
            <v>1142.5999999999999</v>
          </cell>
        </row>
        <row r="70">
          <cell r="A70" t="str">
            <v>TRANSPORTE DE MATERIAL REMOVIDO</v>
          </cell>
          <cell r="B70" t="str">
            <v>T068</v>
          </cell>
          <cell r="C70" t="str">
            <v>M3K</v>
          </cell>
          <cell r="D70">
            <v>1142.5999999999999</v>
          </cell>
        </row>
        <row r="71">
          <cell r="A71" t="str">
            <v>TRANSPORTE DE MATERIAL SELECCIONADO PARA RELLENO</v>
          </cell>
          <cell r="B71" t="str">
            <v>T069</v>
          </cell>
          <cell r="C71" t="str">
            <v>M3K</v>
          </cell>
          <cell r="D71">
            <v>983.54378787878784</v>
          </cell>
        </row>
        <row r="72">
          <cell r="A72" t="str">
            <v>TRANSPORTE DE MATERIAL TRASLADADO</v>
          </cell>
          <cell r="B72" t="str">
            <v>T070</v>
          </cell>
          <cell r="C72" t="str">
            <v>TKM</v>
          </cell>
          <cell r="D72">
            <v>872.14</v>
          </cell>
        </row>
        <row r="73">
          <cell r="A73" t="str">
            <v>TRANSPORTE DE MATERIAL TRITURADO</v>
          </cell>
          <cell r="B73" t="str">
            <v>T071</v>
          </cell>
          <cell r="C73" t="str">
            <v>M3K</v>
          </cell>
          <cell r="D73">
            <v>983.54378787878784</v>
          </cell>
        </row>
        <row r="74">
          <cell r="A74" t="str">
            <v>TRANSPORTE DE MATERIAL TRITURADO PARA FILTROS</v>
          </cell>
          <cell r="B74" t="str">
            <v>T072</v>
          </cell>
          <cell r="C74" t="str">
            <v>M3K</v>
          </cell>
          <cell r="D74">
            <v>1419.39</v>
          </cell>
        </row>
        <row r="75">
          <cell r="A75" t="str">
            <v>TRANSPORTE DE MATERIALES</v>
          </cell>
          <cell r="B75" t="str">
            <v>T073</v>
          </cell>
          <cell r="C75" t="str">
            <v>M3T</v>
          </cell>
          <cell r="D75">
            <v>1255.06</v>
          </cell>
        </row>
        <row r="76">
          <cell r="A76" t="str">
            <v>TRANSPORTE DE MATERIALES SELECCIONADOS</v>
          </cell>
          <cell r="B76" t="str">
            <v>T074</v>
          </cell>
          <cell r="C76" t="str">
            <v>M3K</v>
          </cell>
          <cell r="D76">
            <v>1397.55</v>
          </cell>
        </row>
        <row r="77">
          <cell r="A77" t="str">
            <v>TRANSPORTE DE MEZCLA</v>
          </cell>
          <cell r="B77" t="str">
            <v>T075</v>
          </cell>
          <cell r="C77" t="str">
            <v>M3K</v>
          </cell>
          <cell r="D77">
            <v>1433.07</v>
          </cell>
        </row>
        <row r="78">
          <cell r="A78" t="str">
            <v>TRANSPORTE DE MEZCLA ABIERTA EN CALIENTE MAC-1</v>
          </cell>
          <cell r="B78" t="str">
            <v>T076</v>
          </cell>
          <cell r="C78" t="str">
            <v>M3K</v>
          </cell>
          <cell r="D78">
            <v>1433.07</v>
          </cell>
        </row>
        <row r="79">
          <cell r="A79" t="str">
            <v>TRANSPORTE DE MEZCLA ABIERTA EN CALIENTE MAC-2</v>
          </cell>
          <cell r="B79" t="str">
            <v>T077</v>
          </cell>
          <cell r="C79" t="str">
            <v>M3K</v>
          </cell>
          <cell r="D79">
            <v>1433.07</v>
          </cell>
        </row>
        <row r="80">
          <cell r="A80" t="str">
            <v>TRANSPORTE DE MEZCLA ABIERTA EN CALIENTE MAC-3</v>
          </cell>
          <cell r="B80" t="str">
            <v>T078</v>
          </cell>
          <cell r="C80" t="str">
            <v>M3K</v>
          </cell>
          <cell r="D80">
            <v>1433.07</v>
          </cell>
        </row>
        <row r="81">
          <cell r="A81" t="str">
            <v>TRANSPORTE DE MEZCLA ABIERTA EN FRIO MAF-25</v>
          </cell>
          <cell r="B81" t="str">
            <v>T079</v>
          </cell>
          <cell r="C81" t="str">
            <v>M3K</v>
          </cell>
          <cell r="D81">
            <v>1180.2525454545453</v>
          </cell>
        </row>
        <row r="82">
          <cell r="A82" t="str">
            <v>TRANSPORTE DE MEZCLA DE CONCRETO</v>
          </cell>
          <cell r="B82" t="str">
            <v>T080</v>
          </cell>
          <cell r="C82" t="str">
            <v>M3K</v>
          </cell>
          <cell r="D82">
            <v>1434.81</v>
          </cell>
        </row>
        <row r="83">
          <cell r="A83" t="str">
            <v>TRANSPORTE DE MEZCLA DENSA EN CALIENTE MDC-10</v>
          </cell>
          <cell r="B83" t="str">
            <v>T081</v>
          </cell>
          <cell r="C83" t="str">
            <v>M3K</v>
          </cell>
          <cell r="D83">
            <v>1180.2525454545453</v>
          </cell>
        </row>
        <row r="84">
          <cell r="A84" t="str">
            <v>TRANSPORTE DE MEZCLA DENSA EN CALIENTE MDC-19</v>
          </cell>
          <cell r="B84" t="str">
            <v>T082</v>
          </cell>
          <cell r="C84" t="str">
            <v>M3K</v>
          </cell>
          <cell r="D84">
            <v>1180.2525454545453</v>
          </cell>
        </row>
        <row r="85">
          <cell r="A85" t="str">
            <v>TRANSPORTE DE MEZCLA DENSA EN FRIO MDF-25</v>
          </cell>
          <cell r="B85" t="str">
            <v>T083</v>
          </cell>
          <cell r="C85" t="str">
            <v>M3K</v>
          </cell>
          <cell r="D85">
            <v>1180.2525454545453</v>
          </cell>
        </row>
        <row r="86">
          <cell r="A86" t="str">
            <v>TRANSPORTE DE MEZCLA DENSA MDC-0</v>
          </cell>
          <cell r="B86" t="str">
            <v>T084</v>
          </cell>
          <cell r="C86" t="str">
            <v>M3K</v>
          </cell>
          <cell r="D86">
            <v>1433.07</v>
          </cell>
        </row>
        <row r="87">
          <cell r="A87" t="str">
            <v>TRANSPORTE DE MEZCLA DENSA MDC-1</v>
          </cell>
          <cell r="B87" t="str">
            <v>T085</v>
          </cell>
          <cell r="C87" t="str">
            <v>M3K</v>
          </cell>
          <cell r="D87">
            <v>1433.07</v>
          </cell>
        </row>
        <row r="88">
          <cell r="A88" t="str">
            <v>TRANSPORTE DE MEZCLA DENSA MDC-2</v>
          </cell>
          <cell r="B88" t="str">
            <v>T086</v>
          </cell>
          <cell r="C88" t="str">
            <v>M3K</v>
          </cell>
          <cell r="D88">
            <v>1433.07</v>
          </cell>
        </row>
        <row r="89">
          <cell r="A89" t="str">
            <v>TRANSPORTE DE MEZCLA DENSA MDC-2</v>
          </cell>
          <cell r="B89" t="str">
            <v>T087</v>
          </cell>
          <cell r="C89" t="str">
            <v>M3K</v>
          </cell>
          <cell r="D89">
            <v>1433.07</v>
          </cell>
        </row>
        <row r="90">
          <cell r="A90" t="str">
            <v>TRANSPORTE DE MEZCLA DENSA MDC-3</v>
          </cell>
          <cell r="B90" t="str">
            <v>T088</v>
          </cell>
          <cell r="C90" t="str">
            <v>M3K</v>
          </cell>
          <cell r="D90">
            <v>1433.07</v>
          </cell>
        </row>
        <row r="91">
          <cell r="A91" t="str">
            <v>TRANSPORTE DE MEZCLA DENSA PARA BACHEO</v>
          </cell>
          <cell r="B91" t="str">
            <v>T089</v>
          </cell>
          <cell r="C91" t="str">
            <v>M3K</v>
          </cell>
          <cell r="D91">
            <v>1180.2525454545453</v>
          </cell>
        </row>
        <row r="92">
          <cell r="A92" t="str">
            <v>TRANSPORTE DE MEZCLA DISCONTINUA EN CALIENTE TIPO F-1</v>
          </cell>
          <cell r="B92" t="str">
            <v>T090</v>
          </cell>
          <cell r="C92" t="str">
            <v>M3K</v>
          </cell>
          <cell r="D92">
            <v>1433.07</v>
          </cell>
        </row>
        <row r="93">
          <cell r="A93" t="str">
            <v>TRANSPORTE DE MEZCLA DISCONTINUA EN CALIENTE TIPO F-2</v>
          </cell>
          <cell r="B93" t="str">
            <v>T091</v>
          </cell>
          <cell r="C93" t="str">
            <v>M3K</v>
          </cell>
          <cell r="D93">
            <v>1433.07</v>
          </cell>
        </row>
        <row r="94">
          <cell r="A94" t="str">
            <v>TRANSPORTE DE MEZCLA DISCONTINUA EN CALIENTE TIPO M-1</v>
          </cell>
          <cell r="B94" t="str">
            <v>T092</v>
          </cell>
          <cell r="C94" t="str">
            <v>M3K</v>
          </cell>
          <cell r="D94">
            <v>1433.07</v>
          </cell>
        </row>
        <row r="95">
          <cell r="A95" t="str">
            <v>TRANSPORTE DE MEZCLA DISCONTINUA EN CALIENTE TIPO M-2</v>
          </cell>
          <cell r="B95" t="str">
            <v>T093</v>
          </cell>
          <cell r="C95" t="str">
            <v>M3K</v>
          </cell>
          <cell r="D95">
            <v>1433.07</v>
          </cell>
        </row>
        <row r="96">
          <cell r="A96" t="str">
            <v>TRANSPORTE DE MEZCLA EN FRIO  MAF-19</v>
          </cell>
          <cell r="B96" t="str">
            <v>T094</v>
          </cell>
          <cell r="C96" t="str">
            <v>M3K</v>
          </cell>
          <cell r="D96">
            <v>1180.2525454545453</v>
          </cell>
        </row>
        <row r="97">
          <cell r="A97" t="str">
            <v>TRANSPORTE DE MEZCLA EN FRIO DMF-19</v>
          </cell>
          <cell r="B97" t="str">
            <v>T095</v>
          </cell>
          <cell r="C97" t="str">
            <v>M3K</v>
          </cell>
          <cell r="D97">
            <v>1180.2525454545453</v>
          </cell>
        </row>
        <row r="98">
          <cell r="A98" t="str">
            <v>TRANSPORTE DE MEZCLA EN FRIO MDF-38</v>
          </cell>
          <cell r="B98" t="str">
            <v>T096</v>
          </cell>
          <cell r="C98" t="str">
            <v>M3K</v>
          </cell>
          <cell r="D98">
            <v>1180.25</v>
          </cell>
        </row>
        <row r="99">
          <cell r="A99" t="str">
            <v>TRANSPORTE DE MEZCLA GRUESA MGC-1</v>
          </cell>
          <cell r="B99" t="str">
            <v>T097</v>
          </cell>
          <cell r="C99" t="str">
            <v>M3K</v>
          </cell>
          <cell r="D99">
            <v>1433.07</v>
          </cell>
        </row>
        <row r="100">
          <cell r="A100" t="str">
            <v>TRANSPORTE DE MEZCLA MAF-1</v>
          </cell>
          <cell r="B100" t="str">
            <v>T098</v>
          </cell>
          <cell r="C100" t="str">
            <v>M3K</v>
          </cell>
          <cell r="D100">
            <v>1433.07</v>
          </cell>
        </row>
        <row r="101">
          <cell r="A101" t="str">
            <v>TRANSPORTE DE MEZCLA MAF-2</v>
          </cell>
          <cell r="B101" t="str">
            <v>T099</v>
          </cell>
          <cell r="C101" t="str">
            <v>M3K</v>
          </cell>
          <cell r="D101">
            <v>1433.07</v>
          </cell>
        </row>
        <row r="102">
          <cell r="A102" t="str">
            <v>TRANSPORTE DE MEZCLA MAF-3</v>
          </cell>
          <cell r="B102" t="str">
            <v>T100</v>
          </cell>
          <cell r="C102" t="str">
            <v>M3K</v>
          </cell>
          <cell r="D102">
            <v>1433.07</v>
          </cell>
        </row>
        <row r="103">
          <cell r="A103" t="str">
            <v>TRANSPORTE DE MEZCLA MDF-1</v>
          </cell>
          <cell r="B103" t="str">
            <v>T101</v>
          </cell>
          <cell r="C103" t="str">
            <v>M3K</v>
          </cell>
          <cell r="D103">
            <v>1433.07</v>
          </cell>
        </row>
        <row r="104">
          <cell r="A104" t="str">
            <v>TRANSPORTE DE MEZCLA MDF-2</v>
          </cell>
          <cell r="B104" t="str">
            <v>T102</v>
          </cell>
          <cell r="C104" t="str">
            <v>M3K</v>
          </cell>
          <cell r="D104">
            <v>1433.07</v>
          </cell>
        </row>
        <row r="105">
          <cell r="A105" t="str">
            <v>TRANSPORTE DE MEZCLA MDF-3</v>
          </cell>
          <cell r="B105" t="str">
            <v>T103</v>
          </cell>
          <cell r="C105" t="str">
            <v>M3K</v>
          </cell>
          <cell r="D105">
            <v>1433.07</v>
          </cell>
        </row>
        <row r="106">
          <cell r="A106" t="str">
            <v>TRANSPORTE DE MEZCLA SEMI- DENSA EN CALIENTE MSC-19</v>
          </cell>
          <cell r="B106" t="str">
            <v>T104</v>
          </cell>
          <cell r="C106" t="str">
            <v>M3K</v>
          </cell>
          <cell r="D106">
            <v>1180.2525454545453</v>
          </cell>
        </row>
        <row r="107">
          <cell r="A107" t="str">
            <v>TRANSPORTE DE PERSONAL DE MONTAJE</v>
          </cell>
          <cell r="B107" t="str">
            <v>T105</v>
          </cell>
          <cell r="C107" t="str">
            <v>UN</v>
          </cell>
          <cell r="D107">
            <v>202500</v>
          </cell>
        </row>
        <row r="108">
          <cell r="A108" t="str">
            <v>TRANSPORTE DE PIEDRA</v>
          </cell>
          <cell r="B108" t="str">
            <v>T106</v>
          </cell>
          <cell r="C108" t="str">
            <v>M3K</v>
          </cell>
          <cell r="D108">
            <v>1397.55</v>
          </cell>
        </row>
        <row r="109">
          <cell r="A109" t="str">
            <v>TRANSPORTE DE PIEDRA PARA CICLÓPEO</v>
          </cell>
          <cell r="B109" t="str">
            <v>T107</v>
          </cell>
          <cell r="C109" t="str">
            <v>M3K</v>
          </cell>
          <cell r="D109">
            <v>1267.5</v>
          </cell>
        </row>
        <row r="110">
          <cell r="A110" t="str">
            <v>TRANSPORTE DE PIEDRA PARA CICLÓPEO</v>
          </cell>
          <cell r="B110" t="str">
            <v>T108</v>
          </cell>
          <cell r="C110" t="str">
            <v>M3T</v>
          </cell>
          <cell r="D110">
            <v>1397.55</v>
          </cell>
        </row>
        <row r="111">
          <cell r="A111" t="str">
            <v>TRANSPORTE DE PIEDRA PARA GAVIONES</v>
          </cell>
          <cell r="B111" t="str">
            <v>T109</v>
          </cell>
          <cell r="C111" t="str">
            <v>M3K</v>
          </cell>
          <cell r="D111">
            <v>983.54378787878784</v>
          </cell>
        </row>
        <row r="112">
          <cell r="A112" t="str">
            <v>TRANSPORTE DE PIEDRA PARA GAVIONES</v>
          </cell>
          <cell r="B112" t="str">
            <v>T110</v>
          </cell>
          <cell r="C112" t="str">
            <v>M3K</v>
          </cell>
          <cell r="D112">
            <v>1233.22</v>
          </cell>
        </row>
        <row r="113">
          <cell r="A113" t="str">
            <v>TRANSPORTE DE POSTE DE MADERA</v>
          </cell>
          <cell r="B113" t="str">
            <v>T111</v>
          </cell>
          <cell r="C113" t="str">
            <v>M3K</v>
          </cell>
          <cell r="D113">
            <v>1308</v>
          </cell>
        </row>
        <row r="114">
          <cell r="A114" t="str">
            <v>TRANSPORTE DE REMOCIÓN DE DUCTOS DE SERVICIOS EXISTENTES.</v>
          </cell>
          <cell r="B114" t="str">
            <v>T112</v>
          </cell>
          <cell r="C114" t="str">
            <v>M3K</v>
          </cell>
          <cell r="D114">
            <v>1166.83</v>
          </cell>
        </row>
        <row r="115">
          <cell r="A115" t="str">
            <v>TRANSPORTE DE SECCIÓN FINAL</v>
          </cell>
          <cell r="B115" t="str">
            <v>T113</v>
          </cell>
          <cell r="C115" t="str">
            <v>M3K</v>
          </cell>
          <cell r="D115">
            <v>1204</v>
          </cell>
        </row>
        <row r="116">
          <cell r="A116" t="str">
            <v>TRANSPORTE DE TABLESTACAS</v>
          </cell>
          <cell r="B116" t="str">
            <v>T114</v>
          </cell>
          <cell r="C116" t="str">
            <v>M3K</v>
          </cell>
          <cell r="D116">
            <v>1178.5</v>
          </cell>
        </row>
        <row r="117">
          <cell r="A117" t="str">
            <v>TRANSPORTE DE TUBERÍA</v>
          </cell>
          <cell r="B117" t="str">
            <v>T115</v>
          </cell>
          <cell r="C117" t="str">
            <v>M3T</v>
          </cell>
          <cell r="D117">
            <v>1267.5</v>
          </cell>
        </row>
        <row r="118">
          <cell r="A118" t="str">
            <v>TRANSPORTE DE TUBERÍA DE CONCRETO REFORZADO</v>
          </cell>
          <cell r="B118" t="str">
            <v>T116</v>
          </cell>
          <cell r="C118" t="str">
            <v>KGK</v>
          </cell>
          <cell r="D118">
            <v>318.88</v>
          </cell>
        </row>
        <row r="119">
          <cell r="A119" t="str">
            <v>TRANSPORTE DE TUBERÍA PVC DE 33 PULGADAS</v>
          </cell>
          <cell r="B119" t="str">
            <v>T117</v>
          </cell>
          <cell r="C119" t="str">
            <v>M3T</v>
          </cell>
          <cell r="D119">
            <v>634.04999999999995</v>
          </cell>
        </row>
        <row r="120">
          <cell r="A120" t="str">
            <v>TRANSPORTE DE TUBOS. CELDAS, ETC.</v>
          </cell>
          <cell r="B120" t="str">
            <v>T118</v>
          </cell>
          <cell r="C120" t="str">
            <v>UN</v>
          </cell>
          <cell r="D120">
            <v>1050654</v>
          </cell>
        </row>
        <row r="121">
          <cell r="A121" t="str">
            <v>TRANSPORTE FIBRA O MULCH HIDRÁULICO</v>
          </cell>
          <cell r="B121" t="str">
            <v>T119</v>
          </cell>
          <cell r="C121" t="str">
            <v>M3K</v>
          </cell>
          <cell r="D121">
            <v>1178.56</v>
          </cell>
        </row>
        <row r="122">
          <cell r="A122" t="str">
            <v>TRANSPORTE INCLUYENDO EL BOTADERO Y CONFORMACIÓN DEL MATERIAL</v>
          </cell>
          <cell r="B122" t="str">
            <v>T120</v>
          </cell>
          <cell r="C122" t="str">
            <v>UN</v>
          </cell>
          <cell r="D122">
            <v>983.54378787878784</v>
          </cell>
        </row>
        <row r="123">
          <cell r="A123" t="str">
            <v>TRANSPORTE MATERIAL DE SUB BASE PROCESADO EN PLANTA</v>
          </cell>
          <cell r="B123" t="str">
            <v>T121</v>
          </cell>
          <cell r="C123" t="str">
            <v>M3K</v>
          </cell>
          <cell r="D123">
            <v>1419.39</v>
          </cell>
        </row>
        <row r="124">
          <cell r="A124" t="str">
            <v>TRANSPORTE SECCIÓN DE TOPE</v>
          </cell>
          <cell r="B124" t="str">
            <v>T122</v>
          </cell>
          <cell r="C124" t="str">
            <v>M3K</v>
          </cell>
          <cell r="D124">
            <v>1308</v>
          </cell>
        </row>
        <row r="125">
          <cell r="A125" t="str">
            <v>TRANSPORTE TIERRA ABONADA</v>
          </cell>
          <cell r="B125" t="str">
            <v>T123</v>
          </cell>
          <cell r="C125" t="str">
            <v>M3K</v>
          </cell>
          <cell r="D125">
            <v>1397.55</v>
          </cell>
        </row>
        <row r="126">
          <cell r="A126" t="str">
            <v>TRASPORTE DE POSTES</v>
          </cell>
          <cell r="B126" t="str">
            <v>T124</v>
          </cell>
          <cell r="C126" t="str">
            <v>UN</v>
          </cell>
          <cell r="D126">
            <v>1000000</v>
          </cell>
        </row>
        <row r="127">
          <cell r="A127" t="str">
            <v>TRASPORTE DE TORRE</v>
          </cell>
          <cell r="B127" t="str">
            <v>T125</v>
          </cell>
          <cell r="C127" t="str">
            <v>UN</v>
          </cell>
          <cell r="D127">
            <v>1308</v>
          </cell>
        </row>
        <row r="128">
          <cell r="A128" t="str">
            <v>TRASPORTE</v>
          </cell>
          <cell r="B128" t="str">
            <v>T126</v>
          </cell>
          <cell r="C128" t="str">
            <v>VJ</v>
          </cell>
          <cell r="D128">
            <v>139015.89000000001</v>
          </cell>
        </row>
      </sheetData>
      <sheetData sheetId="57"/>
      <sheetData sheetId="58"/>
      <sheetData sheetId="59"/>
      <sheetData sheetId="60" refreshError="1"/>
      <sheetData sheetId="61"/>
      <sheetData sheetId="62" refreshError="1"/>
      <sheetData sheetId="63"/>
      <sheetData sheetId="64">
        <row r="4">
          <cell r="A4" t="str">
            <v>ABARCO</v>
          </cell>
          <cell r="B4" t="str">
            <v>IN001</v>
          </cell>
          <cell r="C4" t="str">
            <v>ML</v>
          </cell>
          <cell r="D4">
            <v>2713.0382</v>
          </cell>
        </row>
        <row r="5">
          <cell r="A5" t="str">
            <v>ABONO</v>
          </cell>
          <cell r="B5" t="str">
            <v>IN002</v>
          </cell>
          <cell r="C5" t="str">
            <v>M3</v>
          </cell>
          <cell r="D5">
            <v>62000</v>
          </cell>
        </row>
        <row r="6">
          <cell r="A6" t="str">
            <v xml:space="preserve">ACCES.T P/BANDEJA T ESCAL </v>
          </cell>
          <cell r="B6" t="str">
            <v>IN003</v>
          </cell>
          <cell r="C6" t="str">
            <v>UN</v>
          </cell>
          <cell r="D6">
            <v>48724.956400000003</v>
          </cell>
        </row>
        <row r="7">
          <cell r="A7" t="str">
            <v xml:space="preserve">ACCES.T P/CANALETA PLAST. </v>
          </cell>
          <cell r="B7" t="str">
            <v>IN004</v>
          </cell>
          <cell r="C7" t="str">
            <v>UN</v>
          </cell>
          <cell r="D7">
            <v>21400.467199999999</v>
          </cell>
        </row>
        <row r="8">
          <cell r="A8" t="str">
            <v>ACCESORIOS-LIMPIADOR Y SOLDADURA PVC</v>
          </cell>
          <cell r="B8" t="str">
            <v>IN005</v>
          </cell>
          <cell r="C8" t="str">
            <v>UN</v>
          </cell>
          <cell r="D8">
            <v>5830</v>
          </cell>
        </row>
        <row r="9">
          <cell r="A9" t="str">
            <v>ACERO 1/1,3</v>
          </cell>
          <cell r="B9" t="str">
            <v>IN006</v>
          </cell>
          <cell r="C9" t="str">
            <v>KG</v>
          </cell>
          <cell r="D9">
            <v>3180</v>
          </cell>
        </row>
        <row r="10">
          <cell r="A10" t="str">
            <v>ACERO DE Ø1 CORRUGADA</v>
          </cell>
          <cell r="B10" t="str">
            <v>IN007</v>
          </cell>
          <cell r="C10" t="str">
            <v>KG</v>
          </cell>
          <cell r="D10">
            <v>2767.2995999999998</v>
          </cell>
        </row>
        <row r="11">
          <cell r="A11" t="str">
            <v>ACERO DE Ø1/2 CORRUGADA KG</v>
          </cell>
          <cell r="B11" t="str">
            <v>IN008</v>
          </cell>
          <cell r="C11" t="str">
            <v>KG</v>
          </cell>
          <cell r="D11">
            <v>2767.2995999999998</v>
          </cell>
        </row>
        <row r="12">
          <cell r="A12" t="str">
            <v>ACERO DE Ø1/2 CORRUGADA ML</v>
          </cell>
          <cell r="B12" t="str">
            <v>IN009</v>
          </cell>
          <cell r="C12" t="str">
            <v>ML</v>
          </cell>
          <cell r="D12">
            <v>2427.6331999999998</v>
          </cell>
        </row>
        <row r="13">
          <cell r="A13" t="str">
            <v>ACERO DE Ø1/4 CORRUGADA KG</v>
          </cell>
          <cell r="B13" t="str">
            <v>IN010</v>
          </cell>
          <cell r="C13" t="str">
            <v>KG</v>
          </cell>
          <cell r="D13">
            <v>2767.2995999999998</v>
          </cell>
        </row>
        <row r="14">
          <cell r="A14" t="str">
            <v>ACERO DE Ø1/4 CORRUGADA ML</v>
          </cell>
          <cell r="B14" t="str">
            <v>IN011</v>
          </cell>
          <cell r="C14" t="str">
            <v>ML</v>
          </cell>
          <cell r="D14">
            <v>1199.1674</v>
          </cell>
        </row>
        <row r="15">
          <cell r="A15" t="str">
            <v>ACERO DE Ø3/4 CORRUGADA KG</v>
          </cell>
          <cell r="B15" t="str">
            <v>IN012</v>
          </cell>
          <cell r="C15" t="str">
            <v>KG</v>
          </cell>
          <cell r="D15">
            <v>2658.7768000000005</v>
          </cell>
        </row>
        <row r="16">
          <cell r="A16" t="str">
            <v>ACERO DE Ø3/4 CORRUGADA ML</v>
          </cell>
          <cell r="B16" t="str">
            <v>IN013</v>
          </cell>
          <cell r="C16" t="str">
            <v>ML</v>
          </cell>
          <cell r="D16">
            <v>5586.6982000000007</v>
          </cell>
        </row>
        <row r="17">
          <cell r="A17" t="str">
            <v>ACERO DE Ø3/4 LISO</v>
          </cell>
          <cell r="B17" t="str">
            <v>IN014</v>
          </cell>
          <cell r="C17" t="str">
            <v>KG</v>
          </cell>
          <cell r="D17">
            <v>2560.0272</v>
          </cell>
        </row>
        <row r="18">
          <cell r="A18" t="str">
            <v>ACERO DE Ø3/8 CORRUGADA KG</v>
          </cell>
          <cell r="B18" t="str">
            <v>IN015</v>
          </cell>
          <cell r="C18" t="str">
            <v>KG</v>
          </cell>
          <cell r="D18">
            <v>2456.9316000000003</v>
          </cell>
        </row>
        <row r="19">
          <cell r="A19" t="str">
            <v>ACERO DE Ø3/8 CORRUGADA ML</v>
          </cell>
          <cell r="B19" t="str">
            <v>IN016</v>
          </cell>
          <cell r="C19" t="str">
            <v>ML</v>
          </cell>
          <cell r="D19">
            <v>1427.0568000000001</v>
          </cell>
        </row>
        <row r="20">
          <cell r="A20" t="str">
            <v>ACERO DE Ø5/8 CORRUGADA KG</v>
          </cell>
          <cell r="B20" t="str">
            <v>IN017</v>
          </cell>
          <cell r="C20" t="str">
            <v>KG</v>
          </cell>
          <cell r="D20">
            <v>2886.6768000000002</v>
          </cell>
        </row>
        <row r="21">
          <cell r="A21" t="str">
            <v>ACERO DE Ø5/8 CORRUGADA ML</v>
          </cell>
          <cell r="B21" t="str">
            <v>IN018</v>
          </cell>
          <cell r="C21" t="str">
            <v>ML</v>
          </cell>
          <cell r="D21">
            <v>3788.4930000000004</v>
          </cell>
        </row>
        <row r="22">
          <cell r="A22" t="str">
            <v>ACERO DE REFUERZO PDR-40</v>
          </cell>
          <cell r="B22" t="str">
            <v>IN019</v>
          </cell>
          <cell r="C22" t="str">
            <v>KG</v>
          </cell>
          <cell r="D22">
            <v>3038.6066000000001</v>
          </cell>
        </row>
        <row r="23">
          <cell r="A23" t="str">
            <v>ACERO DE REFUERZO PDR-60</v>
          </cell>
          <cell r="B23" t="str">
            <v>IN020</v>
          </cell>
          <cell r="C23" t="str">
            <v>KG</v>
          </cell>
          <cell r="D23">
            <v>3420</v>
          </cell>
        </row>
        <row r="24">
          <cell r="A24" t="str">
            <v xml:space="preserve">ACONDICION SUPERF NOVAFORT  </v>
          </cell>
          <cell r="B24" t="str">
            <v>IN021</v>
          </cell>
          <cell r="C24" t="str">
            <v>GLN</v>
          </cell>
          <cell r="D24">
            <v>100455.04460000001</v>
          </cell>
        </row>
        <row r="25">
          <cell r="A25" t="str">
            <v>ACRONAL</v>
          </cell>
          <cell r="B25" t="str">
            <v>IN022</v>
          </cell>
          <cell r="C25" t="str">
            <v>KG</v>
          </cell>
          <cell r="D25">
            <v>9564.7510000000002</v>
          </cell>
        </row>
        <row r="26">
          <cell r="A26" t="str">
            <v xml:space="preserve">ACRONAL  LIGANTE                   </v>
          </cell>
          <cell r="B26" t="str">
            <v>IN023</v>
          </cell>
          <cell r="C26" t="str">
            <v>KG</v>
          </cell>
          <cell r="D26">
            <v>8245.4750000000004</v>
          </cell>
        </row>
        <row r="27">
          <cell r="A27" t="str">
            <v>ADAPTADOR HEMBRA PVC PRESION DE 1"</v>
          </cell>
          <cell r="B27" t="str">
            <v>IN024</v>
          </cell>
          <cell r="C27" t="str">
            <v>UN</v>
          </cell>
          <cell r="D27">
            <v>1430.0565999999999</v>
          </cell>
        </row>
        <row r="28">
          <cell r="A28" t="str">
            <v>ADAPTADOR HEMBRA PVC PRESION DE 1/2"</v>
          </cell>
          <cell r="B28" t="str">
            <v>IN025</v>
          </cell>
          <cell r="C28" t="str">
            <v>UN</v>
          </cell>
          <cell r="D28">
            <v>354.99399999999997</v>
          </cell>
        </row>
        <row r="29">
          <cell r="A29" t="str">
            <v>ADAPTADOR HEMBRA PVC PRESION DE 3/4"</v>
          </cell>
          <cell r="B29" t="str">
            <v>IN026</v>
          </cell>
          <cell r="C29" t="str">
            <v>UN</v>
          </cell>
          <cell r="D29">
            <v>642.4448000000001</v>
          </cell>
        </row>
        <row r="30">
          <cell r="A30" t="str">
            <v>ADAPTADOR MACHO 1"</v>
          </cell>
          <cell r="B30" t="str">
            <v>IN027</v>
          </cell>
          <cell r="C30" t="str">
            <v>UN</v>
          </cell>
          <cell r="D30">
            <v>1076.2180000000001</v>
          </cell>
        </row>
        <row r="31">
          <cell r="A31" t="str">
            <v>ADAPTADOR MACHO 1/2</v>
          </cell>
          <cell r="B31" t="str">
            <v>IN028</v>
          </cell>
          <cell r="C31" t="str">
            <v>UN</v>
          </cell>
          <cell r="D31">
            <v>283.29559999999998</v>
          </cell>
        </row>
        <row r="32">
          <cell r="A32" t="str">
            <v>ADAPTADOR MACHO 3/4</v>
          </cell>
          <cell r="B32" t="str">
            <v>IN029</v>
          </cell>
          <cell r="C32" t="str">
            <v>UN</v>
          </cell>
          <cell r="D32">
            <v>514.01520000000005</v>
          </cell>
        </row>
        <row r="33">
          <cell r="A33" t="str">
            <v>ADAPTADOR MACHO PVC PRESION DE 1"</v>
          </cell>
          <cell r="B33" t="str">
            <v>IN030</v>
          </cell>
          <cell r="C33" t="str">
            <v>UN</v>
          </cell>
          <cell r="D33">
            <v>1194.6518000000001</v>
          </cell>
        </row>
        <row r="34">
          <cell r="A34" t="str">
            <v>ADAPTADOR MACHO PVC PRESION DE 1/2"</v>
          </cell>
          <cell r="B34" t="str">
            <v>IN031</v>
          </cell>
          <cell r="C34" t="str">
            <v>UN</v>
          </cell>
          <cell r="D34">
            <v>314.714</v>
          </cell>
        </row>
        <row r="35">
          <cell r="A35" t="str">
            <v>ADAPTADOR MACHO PVC PRESION DE 3/4"</v>
          </cell>
          <cell r="B35" t="str">
            <v>IN032</v>
          </cell>
          <cell r="C35" t="str">
            <v>UN</v>
          </cell>
          <cell r="D35">
            <v>570.25880000000006</v>
          </cell>
        </row>
        <row r="36">
          <cell r="A36" t="str">
            <v>ADAPTADOR TERMINAL CONDUIT 1/2</v>
          </cell>
          <cell r="B36" t="str">
            <v>IN033</v>
          </cell>
          <cell r="C36" t="str">
            <v>UN</v>
          </cell>
          <cell r="D36">
            <v>327.2962</v>
          </cell>
        </row>
        <row r="37">
          <cell r="A37" t="str">
            <v xml:space="preserve">ADHESIVO NOVAFORT           </v>
          </cell>
          <cell r="B37" t="str">
            <v>IN034</v>
          </cell>
          <cell r="C37" t="str">
            <v>GLN</v>
          </cell>
          <cell r="D37">
            <v>50356.550800000005</v>
          </cell>
        </row>
        <row r="38">
          <cell r="A38" t="str">
            <v>ADOQUIN CONCRETO 10X20X8 COLOR-50 UN/M2</v>
          </cell>
          <cell r="B38" t="str">
            <v>IN035</v>
          </cell>
          <cell r="C38" t="str">
            <v>UN</v>
          </cell>
          <cell r="D38">
            <v>1262.1102000000001</v>
          </cell>
        </row>
        <row r="39">
          <cell r="A39" t="str">
            <v>ADOQUIN CONCRETO 10X20X8 GRIS-50 UN/M2SUMINISTRO E INSTALACION DE ADOQUIN HEXAGONAL 20X20X8 CM, COLOR GRIS, INCLUYE ARENA DE SELLO Y DE SOPORTE</v>
          </cell>
          <cell r="B39" t="str">
            <v>IN036</v>
          </cell>
          <cell r="C39" t="str">
            <v>M2</v>
          </cell>
          <cell r="D39">
            <v>84800</v>
          </cell>
        </row>
        <row r="40">
          <cell r="A40" t="str">
            <v>ADOQUÍN GRES 10X20X6 COLOR-50 UN/M2</v>
          </cell>
          <cell r="B40" t="str">
            <v>IN037</v>
          </cell>
          <cell r="C40" t="str">
            <v>UN</v>
          </cell>
          <cell r="D40">
            <v>1101.4990000000003</v>
          </cell>
        </row>
        <row r="41">
          <cell r="A41" t="str">
            <v>ADOQUÍN GRES 10X20X6 GRIS-50 UN</v>
          </cell>
          <cell r="B41" t="str">
            <v>IN038</v>
          </cell>
          <cell r="C41" t="str">
            <v>UN</v>
          </cell>
          <cell r="D41">
            <v>960.41300000000001</v>
          </cell>
        </row>
        <row r="42">
          <cell r="A42" t="str">
            <v>ADOQUÍN GRES 10X20X6 GRIS-50 UN/M2</v>
          </cell>
          <cell r="B42" t="str">
            <v>IN039</v>
          </cell>
          <cell r="C42" t="str">
            <v>M2</v>
          </cell>
          <cell r="D42">
            <v>48015.392400000004</v>
          </cell>
        </row>
        <row r="43">
          <cell r="A43" t="str">
            <v>AGARRADERAS DE Ø3/4 " DE LOS SUBE Y BAJA</v>
          </cell>
          <cell r="B43" t="str">
            <v>IN040</v>
          </cell>
          <cell r="C43" t="str">
            <v>UN</v>
          </cell>
          <cell r="D43">
            <v>11069.209000000001</v>
          </cell>
        </row>
        <row r="44">
          <cell r="A44" t="str">
            <v>AGUA</v>
          </cell>
          <cell r="B44" t="str">
            <v>IN041</v>
          </cell>
          <cell r="C44" t="str">
            <v>LT</v>
          </cell>
          <cell r="D44">
            <v>53</v>
          </cell>
        </row>
        <row r="45">
          <cell r="A45" t="str">
            <v>AGUA DE CARROTANQUE</v>
          </cell>
          <cell r="B45" t="str">
            <v>IN042</v>
          </cell>
          <cell r="C45" t="str">
            <v>LT</v>
          </cell>
          <cell r="D45">
            <v>28.948599999999999</v>
          </cell>
        </row>
        <row r="46">
          <cell r="A46" t="str">
            <v>AIRE MINI SPLIT DE 12.000 BTU</v>
          </cell>
          <cell r="B46" t="str">
            <v>IN043</v>
          </cell>
          <cell r="C46" t="str">
            <v>UN</v>
          </cell>
          <cell r="D46">
            <v>1030955.5124000001</v>
          </cell>
        </row>
        <row r="47">
          <cell r="A47" t="str">
            <v xml:space="preserve">AISLADOR DE PIN DE ANSI 55-1 </v>
          </cell>
          <cell r="B47" t="str">
            <v>IN044</v>
          </cell>
          <cell r="C47" t="str">
            <v>UN</v>
          </cell>
          <cell r="D47">
            <v>62942.545600000005</v>
          </cell>
        </row>
        <row r="48">
          <cell r="A48" t="str">
            <v>AISLADOR SINTETICO DE 15 KV</v>
          </cell>
          <cell r="B48" t="str">
            <v>IN045</v>
          </cell>
          <cell r="C48" t="str">
            <v>UN</v>
          </cell>
          <cell r="D48">
            <v>63600</v>
          </cell>
        </row>
        <row r="49">
          <cell r="A49" t="str">
            <v>AISLADOR SUSPENSIÓN</v>
          </cell>
          <cell r="B49" t="str">
            <v>IN046</v>
          </cell>
          <cell r="C49" t="str">
            <v>UN</v>
          </cell>
          <cell r="D49">
            <v>58300</v>
          </cell>
        </row>
        <row r="50">
          <cell r="A50" t="str">
            <v>AISLADOR TENSOR</v>
          </cell>
          <cell r="B50" t="str">
            <v>IN047</v>
          </cell>
          <cell r="C50" t="str">
            <v>UN</v>
          </cell>
          <cell r="D50">
            <v>13780</v>
          </cell>
        </row>
        <row r="51">
          <cell r="A51" t="str">
            <v>AISLADOR TIPO CARRETE</v>
          </cell>
          <cell r="B51" t="str">
            <v>IN048</v>
          </cell>
          <cell r="C51" t="str">
            <v>UN</v>
          </cell>
          <cell r="D51">
            <v>13250</v>
          </cell>
        </row>
        <row r="52">
          <cell r="A52" t="str">
            <v xml:space="preserve">ALAMBRE </v>
          </cell>
          <cell r="B52" t="str">
            <v>IN049</v>
          </cell>
          <cell r="C52" t="str">
            <v>KG</v>
          </cell>
          <cell r="D52">
            <v>13250</v>
          </cell>
        </row>
        <row r="53">
          <cell r="A53" t="str">
            <v>ALAMBRE COBRE THW 12 AWG THHN/NN</v>
          </cell>
          <cell r="B53" t="str">
            <v>IN050</v>
          </cell>
          <cell r="C53" t="str">
            <v>ML</v>
          </cell>
          <cell r="D53">
            <v>1590</v>
          </cell>
        </row>
        <row r="54">
          <cell r="A54" t="str">
            <v>ALAMBRE COBRE THW 14 AWG THHN/NN</v>
          </cell>
          <cell r="B54" t="str">
            <v>IN051</v>
          </cell>
          <cell r="C54" t="str">
            <v>ML</v>
          </cell>
          <cell r="D54">
            <v>1475.52</v>
          </cell>
        </row>
        <row r="55">
          <cell r="A55" t="str">
            <v>ALAMBRE DE COBRE NO 10</v>
          </cell>
          <cell r="B55" t="str">
            <v>IN052</v>
          </cell>
          <cell r="C55" t="str">
            <v>ML</v>
          </cell>
          <cell r="D55">
            <v>1899.1278000000002</v>
          </cell>
        </row>
        <row r="56">
          <cell r="A56" t="str">
            <v>ALAMBRE DE COBRE NO 12</v>
          </cell>
          <cell r="B56" t="str">
            <v>IN053</v>
          </cell>
          <cell r="C56" t="str">
            <v>ML</v>
          </cell>
          <cell r="D56">
            <v>976.69460000000004</v>
          </cell>
        </row>
        <row r="57">
          <cell r="A57" t="str">
            <v>ALAMBRE DE COBRE NO 8</v>
          </cell>
          <cell r="B57" t="str">
            <v>IN054</v>
          </cell>
          <cell r="C57" t="str">
            <v>ML</v>
          </cell>
          <cell r="D57">
            <v>2984.3452000000002</v>
          </cell>
        </row>
        <row r="58">
          <cell r="A58" t="str">
            <v>ALAMBRE DE PUAS GALVANIZADO  CAL. 12.5</v>
          </cell>
          <cell r="B58" t="str">
            <v>IN055</v>
          </cell>
          <cell r="C58" t="str">
            <v>ML</v>
          </cell>
          <cell r="D58">
            <v>561.05799999999999</v>
          </cell>
        </row>
        <row r="59">
          <cell r="A59" t="str">
            <v>ALAMBRE GALV BWG 10</v>
          </cell>
          <cell r="B59" t="str">
            <v>IN056</v>
          </cell>
          <cell r="C59" t="str">
            <v>KG</v>
          </cell>
          <cell r="D59">
            <v>4289.8624</v>
          </cell>
        </row>
        <row r="60">
          <cell r="A60" t="str">
            <v>ALAMBRE MENSAJERO 3/8" P/RETENIDA</v>
          </cell>
          <cell r="B60" t="str">
            <v>IN057</v>
          </cell>
          <cell r="C60" t="str">
            <v>ML</v>
          </cell>
          <cell r="D60">
            <v>2014</v>
          </cell>
        </row>
        <row r="61">
          <cell r="A61" t="str">
            <v>ALAMBRE NEGRO NO.18 105ML/KG</v>
          </cell>
          <cell r="B61" t="str">
            <v>IN058</v>
          </cell>
          <cell r="C61" t="str">
            <v>KG</v>
          </cell>
          <cell r="D61">
            <v>4134</v>
          </cell>
        </row>
        <row r="62">
          <cell r="A62" t="str">
            <v>ALAMBRE TELEFÓNICO 2X22 TRENZADO</v>
          </cell>
          <cell r="B62" t="str">
            <v>IN059</v>
          </cell>
          <cell r="C62" t="str">
            <v>ML</v>
          </cell>
          <cell r="D62">
            <v>542.60339999999997</v>
          </cell>
        </row>
        <row r="63">
          <cell r="A63" t="str">
            <v>ALGARROBILLO</v>
          </cell>
          <cell r="B63" t="str">
            <v>IN060</v>
          </cell>
          <cell r="C63" t="str">
            <v>PIE</v>
          </cell>
          <cell r="D63">
            <v>1562.7156</v>
          </cell>
        </row>
        <row r="64">
          <cell r="A64" t="str">
            <v>ALGARROBILLO 2"X2"X3.00MT</v>
          </cell>
          <cell r="B64" t="str">
            <v>IN061</v>
          </cell>
          <cell r="C64" t="str">
            <v>UN</v>
          </cell>
          <cell r="D64">
            <v>6185.7360000000008</v>
          </cell>
        </row>
        <row r="65">
          <cell r="A65" t="str">
            <v>ALGARROBILLO 4"X2"X3.00MT</v>
          </cell>
          <cell r="B65" t="str">
            <v>IN062</v>
          </cell>
          <cell r="C65" t="str">
            <v>UN</v>
          </cell>
          <cell r="D65">
            <v>11937.380800000001</v>
          </cell>
        </row>
        <row r="66">
          <cell r="A66" t="str">
            <v>ALUMOL (16 KG)</v>
          </cell>
          <cell r="B66" t="str">
            <v>IN063</v>
          </cell>
          <cell r="C66" t="str">
            <v>KG</v>
          </cell>
          <cell r="D66">
            <v>21904.009600000001</v>
          </cell>
        </row>
        <row r="67">
          <cell r="A67" t="str">
            <v>AMARRES N. 16</v>
          </cell>
          <cell r="B67" t="str">
            <v>IN064</v>
          </cell>
          <cell r="C67" t="str">
            <v>UN</v>
          </cell>
          <cell r="D67">
            <v>125.88560000000001</v>
          </cell>
        </row>
        <row r="68">
          <cell r="A68" t="str">
            <v>AMARRES Z</v>
          </cell>
          <cell r="B68" t="str">
            <v>IN065</v>
          </cell>
          <cell r="C68" t="str">
            <v>UN</v>
          </cell>
          <cell r="D68">
            <v>30740</v>
          </cell>
        </row>
        <row r="69">
          <cell r="A69" t="str">
            <v xml:space="preserve">ANCLAJE CHAZO EXP. 1/2 X 2 3/4" </v>
          </cell>
          <cell r="B69" t="str">
            <v>IN066</v>
          </cell>
          <cell r="C69" t="str">
            <v>UN</v>
          </cell>
          <cell r="D69">
            <v>1258.856</v>
          </cell>
        </row>
        <row r="70">
          <cell r="A70" t="str">
            <v xml:space="preserve">ANCLAJE DE CUÑA. ½ X 2. 3/4" </v>
          </cell>
          <cell r="B70" t="str">
            <v>IN067</v>
          </cell>
          <cell r="C70" t="str">
            <v>UN</v>
          </cell>
          <cell r="D70">
            <v>12588.507000000001</v>
          </cell>
        </row>
        <row r="71">
          <cell r="A71" t="str">
            <v>ANGULO 6M 2'' * 1/4</v>
          </cell>
          <cell r="B71" t="str">
            <v>IN068</v>
          </cell>
          <cell r="C71" t="str">
            <v xml:space="preserve"> ML </v>
          </cell>
          <cell r="D71">
            <v>12935.5934</v>
          </cell>
        </row>
        <row r="72">
          <cell r="A72" t="str">
            <v>ANGULO 6M 2'' * 1/8</v>
          </cell>
          <cell r="B72" t="str">
            <v>IN069</v>
          </cell>
          <cell r="C72" t="str">
            <v xml:space="preserve"> ML </v>
          </cell>
          <cell r="D72">
            <v>7992.4000000000005</v>
          </cell>
        </row>
        <row r="73">
          <cell r="A73" t="str">
            <v>ANGULO 6M 2-1/2 * 1/4</v>
          </cell>
          <cell r="B73" t="str">
            <v>IN070</v>
          </cell>
          <cell r="C73" t="str">
            <v xml:space="preserve"> ML </v>
          </cell>
          <cell r="D73">
            <v>19454.858400000001</v>
          </cell>
        </row>
        <row r="74">
          <cell r="A74" t="str">
            <v>ÁNGULO CIELO FALSO ALUMINIO 1'X 1"</v>
          </cell>
          <cell r="B74" t="str">
            <v>IN071</v>
          </cell>
          <cell r="C74" t="str">
            <v>ML</v>
          </cell>
          <cell r="D74">
            <v>1356.5244</v>
          </cell>
        </row>
        <row r="75">
          <cell r="A75" t="str">
            <v>ÁNGULO HIERRO 3/4 X 1/8</v>
          </cell>
          <cell r="B75" t="str">
            <v>IN072</v>
          </cell>
          <cell r="C75" t="str">
            <v>ML</v>
          </cell>
          <cell r="D75">
            <v>2919.2718000000004</v>
          </cell>
        </row>
        <row r="76">
          <cell r="A76" t="str">
            <v>ANGULOS CAL 26 LONG 2.44ML</v>
          </cell>
          <cell r="B76" t="str">
            <v>IN073</v>
          </cell>
          <cell r="C76" t="str">
            <v>UN</v>
          </cell>
          <cell r="D76">
            <v>2278.9576000000002</v>
          </cell>
        </row>
        <row r="77">
          <cell r="A77" t="str">
            <v>ANTICORROSIVO + ESMALTE DE PINTUCO</v>
          </cell>
          <cell r="B77" t="str">
            <v>IN074</v>
          </cell>
          <cell r="C77" t="str">
            <v>GLN</v>
          </cell>
          <cell r="D77">
            <v>108521.63400000001</v>
          </cell>
        </row>
        <row r="78">
          <cell r="A78" t="str">
            <v>ANTICORROSIVO 507 GRIS</v>
          </cell>
          <cell r="B78" t="str">
            <v>IN075</v>
          </cell>
          <cell r="C78" t="str">
            <v>GLN</v>
          </cell>
          <cell r="D78">
            <v>39218.240399999995</v>
          </cell>
        </row>
        <row r="79">
          <cell r="A79" t="str">
            <v>ANTISOL BLANCO PIGMENTADO (20KG)</v>
          </cell>
          <cell r="B79" t="str">
            <v>IN076</v>
          </cell>
          <cell r="C79" t="str">
            <v>KG</v>
          </cell>
          <cell r="D79">
            <v>4344.2828</v>
          </cell>
        </row>
        <row r="80">
          <cell r="A80" t="str">
            <v>ANTISOL ROJO (16KG)</v>
          </cell>
          <cell r="B80" t="str">
            <v>IN077</v>
          </cell>
          <cell r="C80" t="str">
            <v>KG</v>
          </cell>
          <cell r="D80">
            <v>12600</v>
          </cell>
        </row>
        <row r="81">
          <cell r="A81" t="str">
            <v xml:space="preserve">ARANDELA  CUADRADA DE 2" X 2"  PARA  1/2"  </v>
          </cell>
          <cell r="B81" t="str">
            <v>IN078</v>
          </cell>
          <cell r="C81" t="str">
            <v>UN</v>
          </cell>
          <cell r="D81">
            <v>1258.856</v>
          </cell>
        </row>
        <row r="82">
          <cell r="A82" t="str">
            <v xml:space="preserve">ARANDELA  CUADRADA DE 2" X 2"  PARA  5/8"  </v>
          </cell>
          <cell r="B82" t="str">
            <v>IN079</v>
          </cell>
          <cell r="C82" t="str">
            <v>UN</v>
          </cell>
          <cell r="D82">
            <v>1258.856</v>
          </cell>
        </row>
        <row r="83">
          <cell r="A83" t="str">
            <v>ARANDELA 4X4"</v>
          </cell>
          <cell r="B83" t="str">
            <v>IN080</v>
          </cell>
          <cell r="C83" t="str">
            <v>UN</v>
          </cell>
          <cell r="D83">
            <v>5512</v>
          </cell>
        </row>
        <row r="84">
          <cell r="A84" t="str">
            <v>ARANDELA DE PRESION DE 5/8"</v>
          </cell>
          <cell r="B84" t="str">
            <v>IN081</v>
          </cell>
          <cell r="C84" t="str">
            <v>UN</v>
          </cell>
          <cell r="D84">
            <v>318</v>
          </cell>
        </row>
        <row r="85">
          <cell r="A85" t="str">
            <v>ARANDELA REDONDA DE 5/8"</v>
          </cell>
          <cell r="B85" t="str">
            <v>IN082</v>
          </cell>
          <cell r="C85" t="str">
            <v>UN</v>
          </cell>
          <cell r="D85">
            <v>371</v>
          </cell>
        </row>
        <row r="86">
          <cell r="A86" t="str">
            <v>ARBOL NATIVO</v>
          </cell>
          <cell r="B86" t="str">
            <v>IN083</v>
          </cell>
          <cell r="C86" t="str">
            <v>UN</v>
          </cell>
          <cell r="D86">
            <v>101760</v>
          </cell>
        </row>
        <row r="87">
          <cell r="A87" t="str">
            <v xml:space="preserve">ARCILLA  PARA MUROS           </v>
          </cell>
          <cell r="B87" t="str">
            <v>IN084</v>
          </cell>
          <cell r="C87" t="str">
            <v>M3</v>
          </cell>
          <cell r="D87">
            <v>32556.4902</v>
          </cell>
        </row>
        <row r="88">
          <cell r="A88" t="str">
            <v xml:space="preserve">ARENA LAVADA CANTERA </v>
          </cell>
          <cell r="B88" t="str">
            <v>IN085</v>
          </cell>
          <cell r="C88" t="str">
            <v>M3</v>
          </cell>
          <cell r="D88">
            <v>46671.8</v>
          </cell>
        </row>
        <row r="89">
          <cell r="A89" t="str">
            <v xml:space="preserve">ARO TAPA HF D=0.60 M. P/CÁMARA DE INSPECCIÓN                                 </v>
          </cell>
          <cell r="B89" t="str">
            <v>IN086</v>
          </cell>
          <cell r="C89" t="str">
            <v>UN</v>
          </cell>
          <cell r="D89">
            <v>54709.780000000006</v>
          </cell>
        </row>
        <row r="90">
          <cell r="A90" t="str">
            <v>AROS DE GIMNASIA</v>
          </cell>
          <cell r="B90" t="str">
            <v>IN087</v>
          </cell>
          <cell r="C90" t="str">
            <v>UN</v>
          </cell>
          <cell r="D90">
            <v>39067.784000000007</v>
          </cell>
        </row>
        <row r="91">
          <cell r="A91" t="str">
            <v>AROTAPA DIAMETRO 60CM-AROBASE DIAMETRO 73CM MANJOL -INCL. EMPARILLADO EN VARILLA DE 1/2"</v>
          </cell>
          <cell r="B91" t="str">
            <v>IN088</v>
          </cell>
          <cell r="C91" t="str">
            <v>UN</v>
          </cell>
          <cell r="D91">
            <v>161697.23360000001</v>
          </cell>
        </row>
        <row r="92">
          <cell r="A92" t="str">
            <v>ASFALTO AP 190</v>
          </cell>
          <cell r="B92" t="str">
            <v>IN089</v>
          </cell>
          <cell r="C92" t="str">
            <v>KG</v>
          </cell>
          <cell r="D92">
            <v>2346.2357999999999</v>
          </cell>
        </row>
        <row r="93">
          <cell r="A93" t="str">
            <v xml:space="preserve">ASPERSOR DE Ø 3/4" METALICO </v>
          </cell>
          <cell r="B93" t="str">
            <v>IN090</v>
          </cell>
          <cell r="C93" t="str">
            <v>UN</v>
          </cell>
          <cell r="D93">
            <v>46577.481200000002</v>
          </cell>
        </row>
        <row r="94">
          <cell r="A94" t="str">
            <v>ASPERSOR SENNIGER 3/4</v>
          </cell>
          <cell r="B94" t="str">
            <v>IN091</v>
          </cell>
          <cell r="C94" t="str">
            <v>UN</v>
          </cell>
          <cell r="D94">
            <v>81158.900000000009</v>
          </cell>
        </row>
        <row r="95">
          <cell r="A95" t="str">
            <v>BAJANTE X 3 MTS PVC PAVCO. B.S</v>
          </cell>
          <cell r="B95" t="str">
            <v>IN092</v>
          </cell>
          <cell r="C95" t="str">
            <v>UN</v>
          </cell>
          <cell r="D95">
            <v>72990.561200000011</v>
          </cell>
        </row>
        <row r="96">
          <cell r="A96" t="str">
            <v xml:space="preserve">BALDOSA MODULAR TROQUELADA NEGRA 80 CM * 80 CM * 10 MM </v>
          </cell>
          <cell r="B96" t="str">
            <v>IN093</v>
          </cell>
          <cell r="C96" t="str">
            <v>M2</v>
          </cell>
          <cell r="D96">
            <v>53718.213600000003</v>
          </cell>
        </row>
        <row r="97">
          <cell r="A97" t="str">
            <v>BALINERA PARA COLUMPIO</v>
          </cell>
          <cell r="B97" t="str">
            <v>IN094</v>
          </cell>
          <cell r="C97" t="str">
            <v>UN</v>
          </cell>
          <cell r="D97">
            <v>9766.9460000000017</v>
          </cell>
        </row>
        <row r="98">
          <cell r="A98" t="str">
            <v>BANCAS DE MADERA  COLONIAL M 52</v>
          </cell>
          <cell r="B98" t="str">
            <v>IN095</v>
          </cell>
          <cell r="C98" t="str">
            <v>UN</v>
          </cell>
          <cell r="D98">
            <v>440597.82980000007</v>
          </cell>
        </row>
        <row r="99">
          <cell r="A99" t="str">
            <v xml:space="preserve">BANDA DE CAUCHO </v>
          </cell>
          <cell r="B99" t="str">
            <v>IN096</v>
          </cell>
          <cell r="C99" t="str">
            <v>ML</v>
          </cell>
          <cell r="D99">
            <v>5664.8308000000006</v>
          </cell>
        </row>
        <row r="100">
          <cell r="A100" t="str">
            <v>BANDEJA PORTA CAB. ESCALERA 30X30</v>
          </cell>
          <cell r="B100" t="str">
            <v>IN097</v>
          </cell>
          <cell r="C100" t="str">
            <v>UN</v>
          </cell>
          <cell r="D100">
            <v>62784.181600000004</v>
          </cell>
        </row>
        <row r="101">
          <cell r="A101" t="str">
            <v xml:space="preserve">BANDEJA RACK C/16 TOM. ELE </v>
          </cell>
          <cell r="B101" t="str">
            <v>IN098</v>
          </cell>
          <cell r="C101" t="str">
            <v>UN</v>
          </cell>
          <cell r="D101">
            <v>360031.37440000003</v>
          </cell>
        </row>
        <row r="102">
          <cell r="A102" t="str">
            <v>BARANDA CONCAVO DE 2.00MT DE TUBO  GALVANIZADO DE Ø1 ½” - LONG. APROXIMADA 2.00MT X 3UN,</v>
          </cell>
          <cell r="B102" t="str">
            <v>IN099</v>
          </cell>
          <cell r="C102" t="str">
            <v>UN</v>
          </cell>
          <cell r="D102">
            <v>123714.667</v>
          </cell>
        </row>
        <row r="103">
          <cell r="A103" t="str">
            <v>BARANDA CONVEXO DE 2.00MT DE TUBO  GALVANIZADO DE Ø1 ½” - LONG. APROXIMADA 2.00MT X 3UN</v>
          </cell>
          <cell r="B103" t="str">
            <v>IN100</v>
          </cell>
          <cell r="C103" t="str">
            <v>UN</v>
          </cell>
          <cell r="D103">
            <v>123714.667</v>
          </cell>
        </row>
        <row r="104">
          <cell r="A104" t="str">
            <v>BARANDA METALICA EN TUBO REDONDO DE 1 1/2 X 2.5MM,TUBO REDONDO DE 3/4 X 1.5MM-PLATINA 2 X 3/16, INCL. ANTICORROSIVO</v>
          </cell>
          <cell r="B104" t="str">
            <v>IN101</v>
          </cell>
          <cell r="C104" t="str">
            <v>ML</v>
          </cell>
          <cell r="D104">
            <v>94413.818400000004</v>
          </cell>
        </row>
        <row r="105">
          <cell r="A105" t="str">
            <v>BARANDA TUBULAR DE .85MT - ALTURA .68MT PARA MIRADOR PEQUEÑO EN TUBO GALVANIZADO DE Ø1 ½” Y Ø 3/4”, SEGÚN DISEÑO</v>
          </cell>
          <cell r="B105" t="str">
            <v>IN102</v>
          </cell>
          <cell r="C105" t="str">
            <v>UN</v>
          </cell>
          <cell r="D105">
            <v>42062.9836</v>
          </cell>
        </row>
        <row r="106">
          <cell r="A106" t="str">
            <v>BARANDA TUBULAR DE .90MT-ALTURA 1.00MT PARA MODULO HEXAGONAL EN TUBO GALVANIZADO DE Ø1 ½”  L=1.80 Y Ø 3/4” L=3.35MT, SEGÚN DISEÑO</v>
          </cell>
          <cell r="B106" t="str">
            <v>IN103</v>
          </cell>
          <cell r="C106" t="str">
            <v>UN</v>
          </cell>
          <cell r="D106">
            <v>57429.644600000007</v>
          </cell>
        </row>
        <row r="107">
          <cell r="A107" t="str">
            <v>BARANDA TUBULAR DE 1.25MT - ALTURA .68MT PARA PUENTE FIJO EN TUBO GALVANIZADO DE Ø1 ½” L=2.50MT Y Ø 3/4” L=3.3MT, SEGÚN DISEÑO</v>
          </cell>
          <cell r="B107" t="str">
            <v>IN104</v>
          </cell>
          <cell r="C107" t="str">
            <v>UN</v>
          </cell>
          <cell r="D107">
            <v>61857.328200000004</v>
          </cell>
        </row>
        <row r="108">
          <cell r="A108" t="str">
            <v>BARANDA TUBULAR DE 1.50MT - ALTURA .68MT PARA PUENTE COLGANTE EN TUBO GALVANIZADO DE Ø1 ½” L=3.00MT Y Ø 3/4” L= 4.00MT, SEGÚN DISEÑO</v>
          </cell>
          <cell r="B108" t="str">
            <v>IN105</v>
          </cell>
          <cell r="C108" t="str">
            <v>UN</v>
          </cell>
          <cell r="D108">
            <v>74228.800199999998</v>
          </cell>
        </row>
        <row r="109">
          <cell r="A109" t="str">
            <v>BARANDA TUBULAR DE 2.80MT - ALTURA .68MT PARA PUENTE COLGANTE EN TUBO GALVANIZADO DE Ø1 ½” L=5.60MT Y Ø 3/4” L= 7.95MT, SEGÚN DISEÑO</v>
          </cell>
          <cell r="B109" t="str">
            <v>IN106</v>
          </cell>
          <cell r="C109" t="str">
            <v>UN</v>
          </cell>
          <cell r="D109">
            <v>138560.4228</v>
          </cell>
        </row>
        <row r="110">
          <cell r="A110" t="str">
            <v>BARNIZ SOLAR</v>
          </cell>
          <cell r="B110" t="str">
            <v>IN107</v>
          </cell>
          <cell r="C110" t="str">
            <v>GLN</v>
          </cell>
          <cell r="D110">
            <v>42740.164600000004</v>
          </cell>
        </row>
        <row r="111">
          <cell r="A111" t="str">
            <v>BARRA DE BOMBEROS DE DE TUBO  GALVANIZADO DE Ø1 L=2.15MT Y Ø 3/4” L=1.70MT.</v>
          </cell>
          <cell r="B111" t="str">
            <v>IN108</v>
          </cell>
          <cell r="C111" t="str">
            <v>UN</v>
          </cell>
          <cell r="D111">
            <v>41672.310000000005</v>
          </cell>
        </row>
        <row r="112">
          <cell r="A112" t="str">
            <v>BARRAS DE SEGURIDAD, PARA MINUSVALIDOS LONG. .45MT, ACABADO CRMADO EN ACERO INOXIDABLE</v>
          </cell>
          <cell r="B112" t="str">
            <v>IN109</v>
          </cell>
          <cell r="C112" t="str">
            <v>UN</v>
          </cell>
          <cell r="D112">
            <v>112195.0958</v>
          </cell>
        </row>
        <row r="113">
          <cell r="A113" t="str">
            <v>BARRAS DE SEGURIDAD, PARA MINUSVALIDOS LONG. .75MT, ACABADO CRMADO EN ACERO INOXIDABLE</v>
          </cell>
          <cell r="B113" t="str">
            <v>IN110</v>
          </cell>
          <cell r="C113" t="str">
            <v>UN</v>
          </cell>
          <cell r="D113">
            <v>140866.12420000002</v>
          </cell>
        </row>
        <row r="114">
          <cell r="A114" t="str">
            <v>BARRAS DE TUBO GALVANIZADO DE Ø 3/4” L= 1.3 ML – 10UN.</v>
          </cell>
          <cell r="B114" t="str">
            <v>IN111</v>
          </cell>
          <cell r="C114" t="str">
            <v>UN</v>
          </cell>
          <cell r="D114">
            <v>182316.34299999999</v>
          </cell>
        </row>
        <row r="115">
          <cell r="A115" t="str">
            <v>BARRAS DE UNIÓN CORRUGADO 1/2"</v>
          </cell>
          <cell r="B115" t="str">
            <v>IN112</v>
          </cell>
          <cell r="C115" t="str">
            <v>KG</v>
          </cell>
          <cell r="D115">
            <v>4313.7336000000005</v>
          </cell>
        </row>
        <row r="116">
          <cell r="A116" t="str">
            <v xml:space="preserve">BASE - CAÑUELA </v>
          </cell>
          <cell r="B116" t="str">
            <v>IN113</v>
          </cell>
          <cell r="C116" t="str">
            <v>UN</v>
          </cell>
          <cell r="D116">
            <v>275674.2</v>
          </cell>
        </row>
        <row r="117">
          <cell r="A117" t="str">
            <v>BASE EN CONCRETO SEGÚN DISEÑO INCL. EXCAVACION .7 X.7 X 1.00-PLATINAS DE 1 1/2" x1/4" DE 20CMX20CM-4 TORNILLOS 5/8"-SOLDADURA</v>
          </cell>
          <cell r="B117" t="str">
            <v>IN114</v>
          </cell>
          <cell r="C117" t="str">
            <v>UN</v>
          </cell>
          <cell r="D117">
            <v>250102.76</v>
          </cell>
        </row>
        <row r="118">
          <cell r="A118" t="str">
            <v>BIGUETA DE CONCRETO</v>
          </cell>
          <cell r="B118" t="str">
            <v>IN115</v>
          </cell>
          <cell r="C118" t="str">
            <v>UN</v>
          </cell>
          <cell r="D118">
            <v>14310</v>
          </cell>
        </row>
        <row r="119">
          <cell r="A119" t="str">
            <v>BISAGRA ALUMINIO EXT 3</v>
          </cell>
          <cell r="B119" t="str">
            <v>IN116</v>
          </cell>
          <cell r="C119" t="str">
            <v>UN</v>
          </cell>
          <cell r="D119">
            <v>3126.9893999999999</v>
          </cell>
        </row>
        <row r="120">
          <cell r="A120" t="str">
            <v xml:space="preserve">BISAGRA PIVOTANTE </v>
          </cell>
          <cell r="B120" t="str">
            <v>IN117</v>
          </cell>
          <cell r="C120" t="str">
            <v>UN</v>
          </cell>
          <cell r="D120">
            <v>65460.247000000003</v>
          </cell>
        </row>
        <row r="121">
          <cell r="A121" t="str">
            <v>BISAGRAS COBRIZADA 3"</v>
          </cell>
          <cell r="B121" t="str">
            <v>IN118</v>
          </cell>
          <cell r="C121" t="str">
            <v>UN</v>
          </cell>
          <cell r="D121">
            <v>3126.9893999999999</v>
          </cell>
        </row>
        <row r="122">
          <cell r="A122" t="str">
            <v>BLOQUE CEMENTO 10X20X40</v>
          </cell>
          <cell r="B122" t="str">
            <v>IN119</v>
          </cell>
          <cell r="C122" t="str">
            <v>UN</v>
          </cell>
          <cell r="D122">
            <v>2860</v>
          </cell>
        </row>
        <row r="123">
          <cell r="A123" t="str">
            <v>BLOQUE CONCRETO 12X20X40</v>
          </cell>
          <cell r="B123" t="str">
            <v>IN120</v>
          </cell>
          <cell r="C123" t="str">
            <v>UN</v>
          </cell>
          <cell r="D123">
            <v>1960.8091999999999</v>
          </cell>
        </row>
        <row r="124">
          <cell r="A124" t="str">
            <v>BLOQUE CONCRETO 15X20X40</v>
          </cell>
          <cell r="B124" t="str">
            <v>IN121</v>
          </cell>
          <cell r="C124" t="str">
            <v>UN</v>
          </cell>
          <cell r="D124">
            <v>2661.2148000000002</v>
          </cell>
        </row>
        <row r="125">
          <cell r="A125" t="str">
            <v>BLOQUE CONCRETO ESTRUCTURAL  15X19X39</v>
          </cell>
          <cell r="B125" t="str">
            <v>IN122</v>
          </cell>
          <cell r="C125" t="str">
            <v>UN</v>
          </cell>
          <cell r="D125">
            <v>5830</v>
          </cell>
        </row>
        <row r="126">
          <cell r="A126" t="str">
            <v>BLOQUE CONCRETO ESTRUCTURAL  20X19X39</v>
          </cell>
          <cell r="B126" t="str">
            <v>IN123</v>
          </cell>
          <cell r="C126" t="str">
            <v>UN</v>
          </cell>
          <cell r="D126">
            <v>3197.9140000000002</v>
          </cell>
        </row>
        <row r="127">
          <cell r="A127" t="str">
            <v>BLOQUE CONCRETO SPLIT COLOR 15X19X39-12,5 M2</v>
          </cell>
          <cell r="B127" t="str">
            <v>IN124</v>
          </cell>
          <cell r="C127" t="str">
            <v>UN</v>
          </cell>
          <cell r="D127">
            <v>3543.0182</v>
          </cell>
        </row>
        <row r="128">
          <cell r="A128" t="str">
            <v>BLOQUE CONCRETO SPLIT GRIS 15X19X39-12,5 M2</v>
          </cell>
          <cell r="B128" t="str">
            <v>IN125</v>
          </cell>
          <cell r="C128" t="str">
            <v>UN</v>
          </cell>
          <cell r="D128">
            <v>5225.8</v>
          </cell>
        </row>
        <row r="129">
          <cell r="A129" t="str">
            <v>BLOQUE ESTRUCTURAL CONCRETO SPLIT COLOR 15X19X39-12,5 M2</v>
          </cell>
          <cell r="B129" t="str">
            <v>IN126</v>
          </cell>
          <cell r="C129" t="str">
            <v>UN</v>
          </cell>
          <cell r="D129">
            <v>3789.1819999999998</v>
          </cell>
        </row>
        <row r="130">
          <cell r="A130" t="str">
            <v>BLOQUE ESTRUCTURAL CONCRETO SPLIT GRIS 15X19X39-12,5 M2</v>
          </cell>
          <cell r="B130" t="str">
            <v>IN127</v>
          </cell>
          <cell r="C130" t="str">
            <v>UN</v>
          </cell>
          <cell r="D130">
            <v>3272.6864</v>
          </cell>
        </row>
        <row r="131">
          <cell r="A131" t="str">
            <v xml:space="preserve">BOCADILLO BOCADILLO DE ARCILLA </v>
          </cell>
          <cell r="B131" t="str">
            <v>IN128</v>
          </cell>
          <cell r="C131" t="str">
            <v>UN</v>
          </cell>
          <cell r="D131">
            <v>607.71920000000011</v>
          </cell>
        </row>
        <row r="132">
          <cell r="A132" t="str">
            <v>BOLARDO ALTO EN FUNDICION GRIS M - 63</v>
          </cell>
          <cell r="B132" t="str">
            <v>IN129</v>
          </cell>
          <cell r="C132" t="str">
            <v>UN</v>
          </cell>
          <cell r="D132">
            <v>170857.5416</v>
          </cell>
        </row>
        <row r="133">
          <cell r="A133" t="str">
            <v>BOLARDO BAJO EN FUNDICION GRIS M - 62</v>
          </cell>
          <cell r="B133" t="str">
            <v>IN130</v>
          </cell>
          <cell r="C133" t="str">
            <v>UN</v>
          </cell>
          <cell r="D133">
            <v>181709.70500000002</v>
          </cell>
        </row>
        <row r="134">
          <cell r="A134" t="str">
            <v>BOLARDO EN CONCRETO O GUARDA ACERAS, ABUZARDADO O LISO TIPOS - M - 60,M -61 M- 62, M-63</v>
          </cell>
          <cell r="B134" t="str">
            <v>IN131</v>
          </cell>
          <cell r="C134" t="str">
            <v>UN</v>
          </cell>
          <cell r="D134">
            <v>170857.5416</v>
          </cell>
        </row>
        <row r="135">
          <cell r="A135" t="str">
            <v>BOLSA DE FABIGEL DE 50 KG</v>
          </cell>
          <cell r="B135" t="str">
            <v>IN132</v>
          </cell>
          <cell r="C135" t="str">
            <v>UN</v>
          </cell>
          <cell r="D135">
            <v>343666.31</v>
          </cell>
        </row>
        <row r="136">
          <cell r="A136" t="str">
            <v>BOMBILLO SODIO 150 W</v>
          </cell>
          <cell r="B136" t="str">
            <v>IN133</v>
          </cell>
          <cell r="C136" t="str">
            <v>UN</v>
          </cell>
          <cell r="D136">
            <v>29300.838</v>
          </cell>
        </row>
        <row r="137">
          <cell r="A137" t="str">
            <v>BOMBILLO SODIO 250 W</v>
          </cell>
          <cell r="B137" t="str">
            <v>IN134</v>
          </cell>
          <cell r="C137" t="str">
            <v>UN</v>
          </cell>
          <cell r="D137">
            <v>37982.566600000006</v>
          </cell>
        </row>
        <row r="138">
          <cell r="A138" t="str">
            <v>BOMBÓN PLASTICO (20 USOS)</v>
          </cell>
          <cell r="B138" t="str">
            <v>IN135</v>
          </cell>
          <cell r="C138" t="str">
            <v>UN</v>
          </cell>
          <cell r="D138">
            <v>60826.372200000005</v>
          </cell>
        </row>
        <row r="139">
          <cell r="A139" t="str">
            <v>BOÑIGA</v>
          </cell>
          <cell r="B139" t="str">
            <v>IN136</v>
          </cell>
          <cell r="C139" t="str">
            <v>BT</v>
          </cell>
          <cell r="D139">
            <v>1627.8208000000002</v>
          </cell>
        </row>
        <row r="140">
          <cell r="A140" t="str">
            <v>BOVEDILLA 20X20X40</v>
          </cell>
          <cell r="B140" t="str">
            <v>IN137</v>
          </cell>
          <cell r="C140" t="str">
            <v>UN</v>
          </cell>
          <cell r="D140">
            <v>2713.0382</v>
          </cell>
        </row>
        <row r="141">
          <cell r="A141" t="str">
            <v>BOVEDILLA CONCRETO 15X20X50</v>
          </cell>
          <cell r="B141" t="str">
            <v>IN138</v>
          </cell>
          <cell r="C141" t="str">
            <v>UN</v>
          </cell>
          <cell r="D141">
            <v>1762.3878000000002</v>
          </cell>
        </row>
        <row r="142">
          <cell r="A142" t="str">
            <v>BOVEDILLA CONCRETO 20X20X50</v>
          </cell>
          <cell r="B142" t="str">
            <v>IN139</v>
          </cell>
          <cell r="C142" t="str">
            <v>UN</v>
          </cell>
          <cell r="D142">
            <v>2265.9302000000002</v>
          </cell>
        </row>
        <row r="143">
          <cell r="A143" t="str">
            <v>BOVEDILLA CONCRETO 25X20X50</v>
          </cell>
          <cell r="B143" t="str">
            <v>IN140</v>
          </cell>
          <cell r="C143" t="str">
            <v>UN</v>
          </cell>
          <cell r="D143">
            <v>3398.9006000000004</v>
          </cell>
        </row>
        <row r="144">
          <cell r="A144" t="str">
            <v>BOVEDILLA CONCRETO 30X20X50</v>
          </cell>
          <cell r="B144" t="str">
            <v>IN141</v>
          </cell>
          <cell r="C144" t="str">
            <v>UN</v>
          </cell>
          <cell r="D144">
            <v>3650.6718000000005</v>
          </cell>
        </row>
        <row r="145">
          <cell r="A145" t="str">
            <v>BOVEDILLA CONCRETO 30X20X60</v>
          </cell>
          <cell r="B145" t="str">
            <v>IN142</v>
          </cell>
          <cell r="C145" t="str">
            <v>UN</v>
          </cell>
          <cell r="D145">
            <v>4028.3180000000002</v>
          </cell>
        </row>
        <row r="146">
          <cell r="A146" t="str">
            <v>BRAZO TUBO GALVANIZADO DE 1 1/2" X 1.2MT</v>
          </cell>
          <cell r="B146" t="str">
            <v>IN143</v>
          </cell>
          <cell r="C146" t="str">
            <v>UN</v>
          </cell>
          <cell r="D146">
            <v>37982.566600000006</v>
          </cell>
        </row>
        <row r="147">
          <cell r="A147" t="str">
            <v>BREAKER  ENCHUFABLE 2X20 A</v>
          </cell>
          <cell r="B147" t="str">
            <v>IN144</v>
          </cell>
          <cell r="C147" t="str">
            <v>UN</v>
          </cell>
          <cell r="D147">
            <v>34500</v>
          </cell>
        </row>
        <row r="148">
          <cell r="A148" t="str">
            <v>BREAKER  ENCHUFABLE 3X30 A</v>
          </cell>
          <cell r="B148" t="str">
            <v>IN145</v>
          </cell>
          <cell r="C148" t="str">
            <v>UN</v>
          </cell>
          <cell r="D148">
            <v>95672.674400000004</v>
          </cell>
        </row>
        <row r="149">
          <cell r="A149" t="str">
            <v>BREAKER BIPOLAR 2X30AMP ENCHUFABLE LUMINEX</v>
          </cell>
          <cell r="B149" t="str">
            <v>IN146</v>
          </cell>
          <cell r="C149" t="str">
            <v>UN</v>
          </cell>
          <cell r="D149">
            <v>45495.200000000004</v>
          </cell>
        </row>
        <row r="150">
          <cell r="A150" t="str">
            <v>BREAKER ENCHUFABLE  1X20 A</v>
          </cell>
          <cell r="B150" t="str">
            <v>IN147</v>
          </cell>
          <cell r="C150" t="str">
            <v>UN</v>
          </cell>
          <cell r="D150">
            <v>12500</v>
          </cell>
        </row>
        <row r="151">
          <cell r="A151" t="str">
            <v>BREAKER INDUSTRIAL DE 3X100A - 240V  TIPO FAL</v>
          </cell>
          <cell r="B151" t="str">
            <v>IN148</v>
          </cell>
          <cell r="C151" t="str">
            <v>UN</v>
          </cell>
          <cell r="D151">
            <v>490951.86840000004</v>
          </cell>
        </row>
        <row r="152">
          <cell r="A152" t="str">
            <v>BREAKER INDUSTRIAL DE 3X125 A - 240 V TIPO Q2L</v>
          </cell>
          <cell r="B152" t="str">
            <v>IN149</v>
          </cell>
          <cell r="C152" t="str">
            <v>UN</v>
          </cell>
          <cell r="D152">
            <v>352478.25959999999</v>
          </cell>
        </row>
        <row r="153">
          <cell r="A153" t="str">
            <v>BREAKER INDUSTRIAL DE 3X150 A - 240 V  TIPO Q2L</v>
          </cell>
          <cell r="B153" t="str">
            <v>IN150</v>
          </cell>
          <cell r="C153" t="str">
            <v>UN</v>
          </cell>
          <cell r="D153">
            <v>377655.28420000005</v>
          </cell>
        </row>
        <row r="154">
          <cell r="A154" t="str">
            <v>BREAKER INDUSTRIAL DE 3X20A - 240V  TIPO FAL</v>
          </cell>
          <cell r="B154" t="str">
            <v>IN151</v>
          </cell>
          <cell r="C154" t="str">
            <v>UN</v>
          </cell>
          <cell r="D154">
            <v>440597.82980000007</v>
          </cell>
        </row>
        <row r="155">
          <cell r="A155" t="str">
            <v>BREAKER INDUSTRIAL DE 3X30A - 240V  TIPO FAL</v>
          </cell>
          <cell r="B155" t="str">
            <v>IN152</v>
          </cell>
          <cell r="C155" t="str">
            <v>UN</v>
          </cell>
          <cell r="D155">
            <v>440597.82980000007</v>
          </cell>
        </row>
        <row r="156">
          <cell r="A156" t="str">
            <v>BREAKER INDUSTRIAL DE 3X400A - 240V  TIPO Q4L-3400</v>
          </cell>
          <cell r="B156" t="str">
            <v>IN153</v>
          </cell>
          <cell r="C156" t="str">
            <v>UN</v>
          </cell>
          <cell r="D156">
            <v>1856691.8448000001</v>
          </cell>
        </row>
        <row r="157">
          <cell r="A157" t="str">
            <v>BREAKER INDUSTRIAL DE 3X40A - 240V  TIPO FAL</v>
          </cell>
          <cell r="B157" t="str">
            <v>IN154</v>
          </cell>
          <cell r="C157" t="str">
            <v>UN</v>
          </cell>
          <cell r="D157">
            <v>440597.82980000007</v>
          </cell>
        </row>
        <row r="158">
          <cell r="A158" t="str">
            <v>BREAKER INDUSTRIAL DE 3X50A - 240V  TIPO FAL</v>
          </cell>
          <cell r="B158" t="str">
            <v>IN155</v>
          </cell>
          <cell r="C158" t="str">
            <v>UN</v>
          </cell>
          <cell r="D158">
            <v>440597.82980000007</v>
          </cell>
        </row>
        <row r="159">
          <cell r="A159" t="str">
            <v>BREAKER INDUSTRIAL DE 3X60A - 240V  TIPO FAL</v>
          </cell>
          <cell r="B159" t="str">
            <v>IN156</v>
          </cell>
          <cell r="C159" t="str">
            <v>UN</v>
          </cell>
          <cell r="D159">
            <v>440597.82980000007</v>
          </cell>
        </row>
        <row r="160">
          <cell r="A160" t="str">
            <v>BREAKER INDUSTRIAL DE 3X800A - 600V  TIPO MAL</v>
          </cell>
          <cell r="B160" t="str">
            <v>IN157</v>
          </cell>
          <cell r="C160" t="str">
            <v>UN</v>
          </cell>
          <cell r="D160">
            <v>5126041.0468000006</v>
          </cell>
        </row>
        <row r="161">
          <cell r="A161" t="str">
            <v>BURRO O FORMALETA PARA FIJACION DE LA BARRA 1/4",L=0,5</v>
          </cell>
          <cell r="B161" t="str">
            <v>IN158</v>
          </cell>
          <cell r="C161" t="str">
            <v>KG</v>
          </cell>
          <cell r="D161">
            <v>2820.4798000000001</v>
          </cell>
        </row>
        <row r="162">
          <cell r="A162" t="str">
            <v>BUSHING Ø 4 A 3"</v>
          </cell>
          <cell r="B162" t="str">
            <v>IN159</v>
          </cell>
          <cell r="C162" t="str">
            <v>UN</v>
          </cell>
          <cell r="D162">
            <v>30212.427400000004</v>
          </cell>
        </row>
        <row r="163">
          <cell r="A163" t="str">
            <v xml:space="preserve">CABALLETE EN  ASBESTO CEMENTO  </v>
          </cell>
          <cell r="B163" t="str">
            <v>IN160</v>
          </cell>
          <cell r="C163" t="str">
            <v>UN</v>
          </cell>
          <cell r="D163">
            <v>18582.160400000001</v>
          </cell>
        </row>
        <row r="164">
          <cell r="A164" t="str">
            <v>CABALLETE TERM ROJO 0,60M * 0,27MM * 2.0M</v>
          </cell>
          <cell r="B164" t="str">
            <v>IN161</v>
          </cell>
          <cell r="C164" t="str">
            <v>UN</v>
          </cell>
          <cell r="D164">
            <v>55654.229400000004</v>
          </cell>
        </row>
        <row r="165">
          <cell r="A165" t="str">
            <v>CABLE  ACSR No. 2 AWG</v>
          </cell>
          <cell r="B165" t="str">
            <v>IN162</v>
          </cell>
          <cell r="C165" t="str">
            <v>ML</v>
          </cell>
          <cell r="D165">
            <v>2120</v>
          </cell>
        </row>
        <row r="166">
          <cell r="A166" t="str">
            <v>CABLE 7 HILOS # 10 THWN</v>
          </cell>
          <cell r="B166" t="str">
            <v>IN163</v>
          </cell>
          <cell r="C166" t="str">
            <v>ML</v>
          </cell>
          <cell r="D166">
            <v>2828.08</v>
          </cell>
        </row>
        <row r="167">
          <cell r="A167" t="str">
            <v>CABLE 7 HILOS # 2 THWN</v>
          </cell>
          <cell r="B167" t="str">
            <v>IN164</v>
          </cell>
          <cell r="C167" t="str">
            <v>ML</v>
          </cell>
          <cell r="D167">
            <v>14755.2</v>
          </cell>
        </row>
        <row r="168">
          <cell r="A168" t="str">
            <v>CABLE 7 HILOS # 4 THWN</v>
          </cell>
          <cell r="B168" t="str">
            <v>IN165</v>
          </cell>
          <cell r="C168" t="str">
            <v>ML</v>
          </cell>
          <cell r="D168">
            <v>9590.880000000001</v>
          </cell>
        </row>
        <row r="169">
          <cell r="A169" t="str">
            <v>CABLE 7 HILOS # 6 THWN</v>
          </cell>
          <cell r="B169" t="str">
            <v>IN166</v>
          </cell>
          <cell r="C169" t="str">
            <v>ML</v>
          </cell>
          <cell r="D169">
            <v>6148</v>
          </cell>
        </row>
        <row r="170">
          <cell r="A170" t="str">
            <v>CABLE 7 HILOS # 8 THWN</v>
          </cell>
          <cell r="B170" t="str">
            <v>IN167</v>
          </cell>
          <cell r="C170" t="str">
            <v>ML</v>
          </cell>
          <cell r="D170">
            <v>4303.6000000000004</v>
          </cell>
        </row>
        <row r="171">
          <cell r="A171" t="str">
            <v>CABLE ACERADO 3/8"</v>
          </cell>
          <cell r="B171" t="str">
            <v>IN168</v>
          </cell>
          <cell r="C171" t="str">
            <v>ML</v>
          </cell>
          <cell r="D171">
            <v>5088</v>
          </cell>
        </row>
        <row r="172">
          <cell r="A172" t="str">
            <v>CABLE COBRE THW 6 AWG</v>
          </cell>
          <cell r="B172" t="str">
            <v>IN169</v>
          </cell>
          <cell r="C172" t="str">
            <v>ML</v>
          </cell>
          <cell r="D172">
            <v>6148</v>
          </cell>
        </row>
        <row r="173">
          <cell r="A173" t="str">
            <v>CABLE COBRE THW 8 AWG</v>
          </cell>
          <cell r="B173" t="str">
            <v>IN170</v>
          </cell>
          <cell r="C173" t="str">
            <v>ML</v>
          </cell>
          <cell r="D173">
            <v>4303.6000000000004</v>
          </cell>
        </row>
        <row r="174">
          <cell r="A174" t="str">
            <v xml:space="preserve">CABLE DE  COBRE TIPO THWN NO 12 </v>
          </cell>
          <cell r="B174" t="str">
            <v>IN171</v>
          </cell>
          <cell r="C174" t="str">
            <v>ML</v>
          </cell>
          <cell r="D174">
            <v>2743.8418000000001</v>
          </cell>
        </row>
        <row r="175">
          <cell r="A175" t="str">
            <v>CABLE DE COBRE DESNUDO NO 2</v>
          </cell>
          <cell r="B175" t="str">
            <v>IN172</v>
          </cell>
          <cell r="C175" t="str">
            <v>ML</v>
          </cell>
          <cell r="D175">
            <v>12479.984200000001</v>
          </cell>
        </row>
        <row r="176">
          <cell r="A176" t="str">
            <v>CABLE DE COBRE DESNUDO NO 2 /0 AWG</v>
          </cell>
          <cell r="B176" t="str">
            <v>IN173</v>
          </cell>
          <cell r="C176" t="str">
            <v>ML</v>
          </cell>
          <cell r="D176">
            <v>33973.869200000001</v>
          </cell>
        </row>
        <row r="177">
          <cell r="A177" t="str">
            <v>CABLE DE COBRE TIPO THWN  500 MCM ( NEUTRO )</v>
          </cell>
          <cell r="B177" t="str">
            <v>IN174</v>
          </cell>
          <cell r="C177" t="str">
            <v>ML</v>
          </cell>
          <cell r="D177">
            <v>128260</v>
          </cell>
        </row>
        <row r="178">
          <cell r="A178" t="str">
            <v>CABLE DE COBRE TIPO THWN  NO 4/0</v>
          </cell>
          <cell r="B178" t="str">
            <v>IN175</v>
          </cell>
          <cell r="C178" t="str">
            <v>ML</v>
          </cell>
          <cell r="D178">
            <v>43408.653599999998</v>
          </cell>
        </row>
        <row r="179">
          <cell r="A179" t="str">
            <v xml:space="preserve">CABLE DE COBRE TIPO THWN 1/0 </v>
          </cell>
          <cell r="B179" t="str">
            <v>IN176</v>
          </cell>
          <cell r="C179" t="str">
            <v>ML</v>
          </cell>
          <cell r="D179">
            <v>24592</v>
          </cell>
        </row>
        <row r="180">
          <cell r="A180" t="str">
            <v>CABLE DE COBRE TIPO THWN 500 MCM ( FASES )</v>
          </cell>
          <cell r="B180" t="str">
            <v>IN177</v>
          </cell>
          <cell r="C180" t="str">
            <v>ML</v>
          </cell>
          <cell r="D180">
            <v>128260</v>
          </cell>
        </row>
        <row r="181">
          <cell r="A181" t="str">
            <v>CABLE DE CONTROL 6 X 12 AWG EN CORAZA DE 1”</v>
          </cell>
          <cell r="B181" t="str">
            <v>IN178</v>
          </cell>
          <cell r="C181" t="str">
            <v>ML</v>
          </cell>
          <cell r="D181">
            <v>1590</v>
          </cell>
        </row>
        <row r="182">
          <cell r="A182" t="str">
            <v xml:space="preserve">CABLE FORRADO COBRE THHN #14 </v>
          </cell>
          <cell r="B182" t="str">
            <v>IN179</v>
          </cell>
          <cell r="C182" t="str">
            <v>ML</v>
          </cell>
          <cell r="D182">
            <v>1475.52</v>
          </cell>
        </row>
        <row r="183">
          <cell r="A183" t="str">
            <v>CABLE TELEFONICO  DE 10 PARES</v>
          </cell>
          <cell r="B183" t="str">
            <v>IN180</v>
          </cell>
          <cell r="C183" t="str">
            <v>ML</v>
          </cell>
          <cell r="D183">
            <v>2517.7014000000004</v>
          </cell>
        </row>
        <row r="184">
          <cell r="A184" t="str">
            <v>CABLE TELEFÓNICO 2X22 TRENZADO</v>
          </cell>
          <cell r="B184" t="str">
            <v>IN181</v>
          </cell>
          <cell r="C184" t="str">
            <v>ML</v>
          </cell>
          <cell r="D184">
            <v>530</v>
          </cell>
        </row>
        <row r="185">
          <cell r="A185" t="str">
            <v>CABLE TIPO ACSR NO 1/0 ( RAVEN )</v>
          </cell>
          <cell r="B185" t="str">
            <v>IN182</v>
          </cell>
          <cell r="C185" t="str">
            <v>ML</v>
          </cell>
          <cell r="D185">
            <v>3180</v>
          </cell>
        </row>
        <row r="186">
          <cell r="A186" t="str">
            <v>CABLE UTP 4 PARES</v>
          </cell>
          <cell r="B186" t="str">
            <v>IN183</v>
          </cell>
          <cell r="C186" t="str">
            <v>ML</v>
          </cell>
          <cell r="D186">
            <v>2409.4436000000001</v>
          </cell>
        </row>
        <row r="187">
          <cell r="A187" t="str">
            <v>CABLE UTP CATEGORÍA 6</v>
          </cell>
          <cell r="B187" t="str">
            <v>IN184</v>
          </cell>
          <cell r="C187" t="str">
            <v>ML</v>
          </cell>
          <cell r="D187">
            <v>1899.6048000000001</v>
          </cell>
        </row>
        <row r="188">
          <cell r="A188" t="str">
            <v xml:space="preserve">CADENA DE 1/4 DE SOPORTE PARA PUENTE DE EQUILIBRIO </v>
          </cell>
          <cell r="B188" t="str">
            <v>IN185</v>
          </cell>
          <cell r="C188" t="str">
            <v>ML</v>
          </cell>
          <cell r="D188">
            <v>8660.0304000000015</v>
          </cell>
        </row>
        <row r="189">
          <cell r="A189" t="str">
            <v>CADENA DE COLUMPIOS CADENAS DE SOPORTE DE 1/4 APROXIMADAMENTE 3.0MT POR PUESTO</v>
          </cell>
          <cell r="B189" t="str">
            <v>IN186</v>
          </cell>
          <cell r="C189" t="str">
            <v>UN</v>
          </cell>
          <cell r="D189">
            <v>8660.0304000000015</v>
          </cell>
        </row>
        <row r="190">
          <cell r="A190" t="str">
            <v xml:space="preserve">CADENA DE SOPORTE DE 5/16 DE PUENTE COLGANTE </v>
          </cell>
          <cell r="B190" t="str">
            <v>IN187</v>
          </cell>
          <cell r="C190" t="str">
            <v>ML</v>
          </cell>
          <cell r="D190">
            <v>15041.1032</v>
          </cell>
        </row>
        <row r="191">
          <cell r="A191" t="str">
            <v>CAJA 4X4</v>
          </cell>
          <cell r="B191" t="str">
            <v>IN188</v>
          </cell>
          <cell r="C191" t="str">
            <v>UN</v>
          </cell>
          <cell r="D191">
            <v>15000</v>
          </cell>
        </row>
        <row r="192">
          <cell r="A192" t="str">
            <v>CAJA DE DISTRIBUCION</v>
          </cell>
          <cell r="B192" t="str">
            <v>IN189</v>
          </cell>
          <cell r="C192" t="str">
            <v>UN</v>
          </cell>
          <cell r="D192">
            <v>106981.16780000001</v>
          </cell>
        </row>
        <row r="193">
          <cell r="A193" t="str">
            <v>CAJA OCTAGONAL GALVANIZADA</v>
          </cell>
          <cell r="B193" t="str">
            <v>IN190</v>
          </cell>
          <cell r="C193" t="str">
            <v>UN</v>
          </cell>
          <cell r="D193">
            <v>1080.0976000000001</v>
          </cell>
        </row>
        <row r="194">
          <cell r="A194" t="str">
            <v>CAJA RECTANGULAR 2 X 4 GALVANIZADA</v>
          </cell>
          <cell r="B194" t="str">
            <v>IN191</v>
          </cell>
          <cell r="C194" t="str">
            <v>UN</v>
          </cell>
          <cell r="D194">
            <v>15000</v>
          </cell>
        </row>
        <row r="195">
          <cell r="A195" t="str">
            <v xml:space="preserve">CAL HIDRATADA               </v>
          </cell>
          <cell r="B195" t="str">
            <v>IN192</v>
          </cell>
          <cell r="C195" t="str">
            <v>KG</v>
          </cell>
          <cell r="D195">
            <v>493.76920000000001</v>
          </cell>
        </row>
        <row r="196">
          <cell r="A196" t="str">
            <v>CALADOS DE CEMENTO</v>
          </cell>
          <cell r="B196" t="str">
            <v>IN193</v>
          </cell>
          <cell r="C196" t="str">
            <v>UN</v>
          </cell>
          <cell r="D196">
            <v>1085.2174</v>
          </cell>
        </row>
        <row r="197">
          <cell r="A197" t="str">
            <v xml:space="preserve">CÁMARA CIRCULAR DE INSPECCIÓN/CAÍDA D=1.50 M. EN CONCRETO CLASE II                                      </v>
          </cell>
          <cell r="B197" t="str">
            <v>IN194</v>
          </cell>
          <cell r="C197" t="str">
            <v>M3</v>
          </cell>
          <cell r="D197">
            <v>275674.2</v>
          </cell>
        </row>
        <row r="198">
          <cell r="A198" t="str">
            <v>CAMIÓN CANASTA</v>
          </cell>
          <cell r="B198" t="str">
            <v>IN195</v>
          </cell>
          <cell r="C198" t="str">
            <v>UN</v>
          </cell>
          <cell r="D198">
            <v>7867.8182000000006</v>
          </cell>
        </row>
        <row r="199">
          <cell r="A199" t="str">
            <v xml:space="preserve">CAMPAMENTO METALICO </v>
          </cell>
          <cell r="B199" t="str">
            <v>IN196</v>
          </cell>
          <cell r="C199" t="str">
            <v>UN</v>
          </cell>
          <cell r="D199">
            <v>2713040.8288000003</v>
          </cell>
        </row>
        <row r="200">
          <cell r="A200" t="str">
            <v>CANAL AMAZONAS X 3 MTS PAVCO.</v>
          </cell>
          <cell r="B200" t="str">
            <v>IN197</v>
          </cell>
          <cell r="C200" t="str">
            <v>UN</v>
          </cell>
          <cell r="D200">
            <v>81634.31</v>
          </cell>
        </row>
        <row r="201">
          <cell r="A201" t="str">
            <v>CANALETA 90 FIBROCEMENTO LONG 6.00ML AREA UTIL 5.2325 M2</v>
          </cell>
          <cell r="B201" t="str">
            <v>IN198</v>
          </cell>
          <cell r="C201" t="str">
            <v>UN</v>
          </cell>
          <cell r="D201">
            <v>236271.12740000003</v>
          </cell>
        </row>
        <row r="202">
          <cell r="A202" t="str">
            <v xml:space="preserve">CANALETA METAL C/DIVIS .10 X4 </v>
          </cell>
          <cell r="B202" t="str">
            <v>IN199</v>
          </cell>
          <cell r="C202" t="str">
            <v>UN</v>
          </cell>
          <cell r="D202">
            <v>55332</v>
          </cell>
        </row>
        <row r="203">
          <cell r="A203" t="str">
            <v>CANALETA PLASTICA AJOVER 10 X4</v>
          </cell>
          <cell r="B203" t="str">
            <v>IN200</v>
          </cell>
          <cell r="C203" t="str">
            <v>ML</v>
          </cell>
          <cell r="D203">
            <v>33988.974200000004</v>
          </cell>
        </row>
        <row r="204">
          <cell r="A204" t="str">
            <v>CANECAS BASURA ACERO INOXIDABLE M -121</v>
          </cell>
          <cell r="B204" t="str">
            <v>IN201</v>
          </cell>
          <cell r="C204" t="str">
            <v>UN</v>
          </cell>
          <cell r="D204">
            <v>742737.76</v>
          </cell>
        </row>
        <row r="205">
          <cell r="A205" t="str">
            <v>CANECAS DE BASURA MALLA METALICA M -120</v>
          </cell>
          <cell r="B205" t="str">
            <v>IN202</v>
          </cell>
          <cell r="C205" t="str">
            <v>UN</v>
          </cell>
          <cell r="D205">
            <v>232887.42720000001</v>
          </cell>
        </row>
        <row r="206">
          <cell r="A206" t="str">
            <v>CAÑABRAVA</v>
          </cell>
          <cell r="B206" t="str">
            <v>IN203</v>
          </cell>
          <cell r="C206" t="str">
            <v>M2</v>
          </cell>
          <cell r="D206">
            <v>1953.3892000000001</v>
          </cell>
        </row>
        <row r="207">
          <cell r="A207" t="str">
            <v>CAOLIN EMPERADOR O SIMILAR 25KG</v>
          </cell>
          <cell r="B207" t="str">
            <v>IN204</v>
          </cell>
          <cell r="C207" t="str">
            <v>BT</v>
          </cell>
          <cell r="D207">
            <v>10142.08</v>
          </cell>
        </row>
        <row r="208">
          <cell r="A208" t="str">
            <v>CAPACETE PARA TUBO DE 3"</v>
          </cell>
          <cell r="B208" t="str">
            <v>IN205</v>
          </cell>
          <cell r="C208" t="str">
            <v>UN</v>
          </cell>
          <cell r="D208">
            <v>62942.545600000005</v>
          </cell>
        </row>
        <row r="209">
          <cell r="A209" t="str">
            <v>CARAPLAST</v>
          </cell>
          <cell r="B209" t="str">
            <v>IN206</v>
          </cell>
          <cell r="C209" t="str">
            <v>M2</v>
          </cell>
          <cell r="D209">
            <v>4340.8696</v>
          </cell>
        </row>
        <row r="210">
          <cell r="A210" t="str">
            <v>CARBONATO</v>
          </cell>
          <cell r="B210" t="str">
            <v>IN207</v>
          </cell>
          <cell r="C210" t="str">
            <v>KG</v>
          </cell>
          <cell r="D210">
            <v>566.48519999999996</v>
          </cell>
        </row>
        <row r="211">
          <cell r="A211" t="str">
            <v>CARCAMO DE 0,5M ANCHO X0.4M PROF. ( CON TAPA EN  LAMINA COLD ROLLED DE 3MM</v>
          </cell>
          <cell r="B211" t="str">
            <v>IN208</v>
          </cell>
          <cell r="C211" t="str">
            <v>ML</v>
          </cell>
          <cell r="D211">
            <v>165161.23939999999</v>
          </cell>
        </row>
        <row r="212">
          <cell r="A212" t="str">
            <v>CARRETILLA BUGGY</v>
          </cell>
          <cell r="B212" t="str">
            <v>IN209</v>
          </cell>
          <cell r="C212" t="str">
            <v>UN</v>
          </cell>
          <cell r="D212">
            <v>271304.08500000002</v>
          </cell>
        </row>
        <row r="213">
          <cell r="A213" t="str">
            <v>CARRETO</v>
          </cell>
          <cell r="B213" t="str">
            <v>IN210</v>
          </cell>
          <cell r="C213" t="str">
            <v>PIE</v>
          </cell>
          <cell r="D213">
            <v>3906.7784000000001</v>
          </cell>
        </row>
        <row r="214">
          <cell r="A214" t="str">
            <v>CEDRO</v>
          </cell>
          <cell r="B214" t="str">
            <v>IN211</v>
          </cell>
          <cell r="C214" t="str">
            <v>PIE</v>
          </cell>
          <cell r="D214">
            <v>3906.7784000000001</v>
          </cell>
        </row>
        <row r="215">
          <cell r="A215" t="str">
            <v>CELDA  DE  PARA ALOJAR TRAFO DE POTENCIA DE 300 KVA ALTURA 2000mm, ANCHO 1800 mm y PROFUNDIDAD 1500 mm</v>
          </cell>
          <cell r="B215" t="str">
            <v>IN212</v>
          </cell>
          <cell r="C215" t="str">
            <v>UN</v>
          </cell>
          <cell r="D215">
            <v>1352560</v>
          </cell>
        </row>
        <row r="216">
          <cell r="A216" t="str">
            <v>CELDA  DE  SECCIONAMIENTO Y PROTECCION FUSIBLE DE 16 A. ALTURA 2000mm, ANCHO 1100 mm y PROFUNDIDAD 1200 mm</v>
          </cell>
          <cell r="B216" t="str">
            <v>IN213</v>
          </cell>
          <cell r="C216" t="str">
            <v>UN</v>
          </cell>
          <cell r="D216">
            <v>6220649.6864</v>
          </cell>
        </row>
        <row r="217">
          <cell r="A217" t="str">
            <v>CELDA DE ENTRADA O SALIDA PARA M.T.  17,5 KV  ( LUMINEX )</v>
          </cell>
          <cell r="B217" t="str">
            <v>IN214</v>
          </cell>
          <cell r="C217" t="str">
            <v>UN</v>
          </cell>
          <cell r="D217">
            <v>3442880</v>
          </cell>
        </row>
        <row r="218">
          <cell r="A218" t="str">
            <v>CELDA DE MEDIDA EN MEDIA TENSION CON 3 TCS Y 3 TPS</v>
          </cell>
          <cell r="B218" t="str">
            <v>IN215</v>
          </cell>
          <cell r="C218" t="str">
            <v>UN</v>
          </cell>
          <cell r="D218">
            <v>15499636.728</v>
          </cell>
        </row>
        <row r="219">
          <cell r="A219" t="str">
            <v>CEMENTO BLANCO</v>
          </cell>
          <cell r="B219" t="str">
            <v>IN216</v>
          </cell>
          <cell r="C219" t="str">
            <v>KG</v>
          </cell>
          <cell r="D219">
            <v>1708.1264000000001</v>
          </cell>
        </row>
        <row r="220">
          <cell r="A220" t="str">
            <v xml:space="preserve">CEMENTO GRIS                 </v>
          </cell>
          <cell r="B220" t="str">
            <v>IN217</v>
          </cell>
          <cell r="C220" t="str">
            <v>KG</v>
          </cell>
          <cell r="D220">
            <v>589.36</v>
          </cell>
        </row>
        <row r="221">
          <cell r="A221" t="str">
            <v>CERÁMICA DUROPISO CORONA ALTO TRAFICO</v>
          </cell>
          <cell r="B221" t="str">
            <v>IN218</v>
          </cell>
          <cell r="C221" t="str">
            <v>M2</v>
          </cell>
          <cell r="D221">
            <v>39822.239000000001</v>
          </cell>
        </row>
        <row r="222">
          <cell r="A222" t="str">
            <v>CERAMICA MACEDONIA</v>
          </cell>
          <cell r="B222" t="str">
            <v>IN219</v>
          </cell>
          <cell r="C222" t="str">
            <v>M2</v>
          </cell>
          <cell r="D222">
            <v>33305.284800000001</v>
          </cell>
        </row>
        <row r="223">
          <cell r="A223" t="str">
            <v>CERRADURA SCHLAGE BAÑO  A 40S BELL WOOD GOLD O SIMILAR</v>
          </cell>
          <cell r="B223" t="str">
            <v>IN220</v>
          </cell>
          <cell r="C223" t="str">
            <v>UN</v>
          </cell>
          <cell r="D223">
            <v>26469.853600000002</v>
          </cell>
        </row>
        <row r="224">
          <cell r="A224" t="str">
            <v>CERRADURA SCHLAGE OFICINA A 50WS BELL WOOD GOLD O SIMILAR</v>
          </cell>
          <cell r="B224" t="str">
            <v>IN221</v>
          </cell>
          <cell r="C224" t="str">
            <v>UN</v>
          </cell>
          <cell r="D224">
            <v>27040.123</v>
          </cell>
        </row>
        <row r="225">
          <cell r="A225" t="str">
            <v>CERRADURA YALE DE SOBREPONER</v>
          </cell>
          <cell r="B225" t="str">
            <v>IN222</v>
          </cell>
          <cell r="C225" t="str">
            <v>UN</v>
          </cell>
          <cell r="D225">
            <v>66970.874200000006</v>
          </cell>
        </row>
        <row r="226">
          <cell r="A226" t="str">
            <v xml:space="preserve">CHAZOS DE PLASTICOS 1/4 ' ESTRIADO </v>
          </cell>
          <cell r="B226" t="str">
            <v>IN223</v>
          </cell>
          <cell r="C226" t="str">
            <v>UN</v>
          </cell>
          <cell r="D226">
            <v>125.88560000000001</v>
          </cell>
        </row>
        <row r="227">
          <cell r="A227" t="str">
            <v>CHEQUE CORTINA R/W 1 1/2" O SIMILAR</v>
          </cell>
          <cell r="B227" t="str">
            <v>IN224</v>
          </cell>
          <cell r="C227" t="str">
            <v>UN</v>
          </cell>
          <cell r="D227">
            <v>134669.3536</v>
          </cell>
        </row>
        <row r="228">
          <cell r="A228" t="str">
            <v>CHEQUE CORTINA R/W 1" O SIMILAR</v>
          </cell>
          <cell r="B228" t="str">
            <v>IN225</v>
          </cell>
          <cell r="C228" t="str">
            <v>UN</v>
          </cell>
          <cell r="D228">
            <v>76817.606400000004</v>
          </cell>
        </row>
        <row r="229">
          <cell r="A229" t="str">
            <v>CHEQUE CORTINA R/W 1/2" O SIMILAR</v>
          </cell>
          <cell r="B229" t="str">
            <v>IN226</v>
          </cell>
          <cell r="C229" t="str">
            <v>UN</v>
          </cell>
          <cell r="D229">
            <v>36439.959200000005</v>
          </cell>
        </row>
        <row r="230">
          <cell r="A230" t="str">
            <v>CHEQUE CORTINA R/W 2" O SIMILAR</v>
          </cell>
          <cell r="B230" t="str">
            <v>IN227</v>
          </cell>
          <cell r="C230" t="str">
            <v>UN</v>
          </cell>
          <cell r="D230">
            <v>198042.42880000002</v>
          </cell>
        </row>
        <row r="231">
          <cell r="A231" t="str">
            <v>CHEQUE CORTINA R/W 3/4" O SIMILAR</v>
          </cell>
          <cell r="B231" t="str">
            <v>IN228</v>
          </cell>
          <cell r="C231" t="str">
            <v>UN</v>
          </cell>
          <cell r="D231">
            <v>48798.096400000002</v>
          </cell>
        </row>
        <row r="232">
          <cell r="A232" t="str">
            <v>CHEQUE DE  3/4"-RED WHITE O SIMILAR</v>
          </cell>
          <cell r="B232" t="str">
            <v>IN229</v>
          </cell>
          <cell r="C232" t="str">
            <v>UN</v>
          </cell>
          <cell r="D232">
            <v>68340.500199999995</v>
          </cell>
        </row>
        <row r="233">
          <cell r="A233" t="str">
            <v>CHEQUE DE PASO Ø  3/4" RED WITTE O SIMILAR</v>
          </cell>
          <cell r="B233" t="str">
            <v>IN230</v>
          </cell>
          <cell r="C233" t="str">
            <v>UN</v>
          </cell>
          <cell r="D233">
            <v>66752.524799999999</v>
          </cell>
        </row>
        <row r="234">
          <cell r="A234" t="str">
            <v>CICLOPARQUEADERO M-100</v>
          </cell>
          <cell r="B234" t="str">
            <v>IN231</v>
          </cell>
          <cell r="C234" t="str">
            <v>UN</v>
          </cell>
          <cell r="D234">
            <v>428009.32280000002</v>
          </cell>
        </row>
        <row r="235">
          <cell r="A235" t="str">
            <v>CINTA BAND IT 3/4" X METRO</v>
          </cell>
          <cell r="B235" t="str">
            <v>IN232</v>
          </cell>
          <cell r="C235" t="str">
            <v>ML</v>
          </cell>
          <cell r="D235">
            <v>9010</v>
          </cell>
        </row>
        <row r="236">
          <cell r="A236" t="str">
            <v>CINTA DE ENMASCARAR 1/2"</v>
          </cell>
          <cell r="B236" t="str">
            <v>IN233</v>
          </cell>
          <cell r="C236" t="str">
            <v>RLL</v>
          </cell>
          <cell r="D236">
            <v>4174.3542000000007</v>
          </cell>
        </row>
        <row r="237">
          <cell r="A237" t="str">
            <v>CINTA MALLA X90</v>
          </cell>
          <cell r="B237" t="str">
            <v>IN234</v>
          </cell>
          <cell r="C237" t="str">
            <v>UN</v>
          </cell>
          <cell r="D237">
            <v>19533.892000000003</v>
          </cell>
        </row>
        <row r="238">
          <cell r="A238" t="str">
            <v>CINTA PLASTICA DE PREVENCIÓN</v>
          </cell>
          <cell r="B238" t="str">
            <v>IN235</v>
          </cell>
          <cell r="C238" t="str">
            <v>ML</v>
          </cell>
          <cell r="D238">
            <v>530</v>
          </cell>
        </row>
        <row r="239">
          <cell r="A239" t="str">
            <v>CINTA SEGURIDAD DE 75 MM X 500 MTS</v>
          </cell>
          <cell r="B239" t="str">
            <v>IN236</v>
          </cell>
          <cell r="C239" t="str">
            <v>ML</v>
          </cell>
          <cell r="D239">
            <v>118.72</v>
          </cell>
        </row>
        <row r="240">
          <cell r="A240" t="str">
            <v>CINTA SIKA 10 (30,00 ML)</v>
          </cell>
          <cell r="B240" t="str">
            <v>IN237</v>
          </cell>
          <cell r="C240" t="str">
            <v>ML</v>
          </cell>
          <cell r="D240">
            <v>13726.501800000002</v>
          </cell>
        </row>
        <row r="241">
          <cell r="A241" t="str">
            <v>CINTA SIKA 15 (30,00 ML)</v>
          </cell>
          <cell r="B241" t="str">
            <v>IN238</v>
          </cell>
          <cell r="C241" t="str">
            <v>ML</v>
          </cell>
          <cell r="D241">
            <v>24532.470400000002</v>
          </cell>
        </row>
        <row r="242">
          <cell r="A242" t="str">
            <v>CINTA SIKA 22</v>
          </cell>
          <cell r="B242" t="str">
            <v>IN239</v>
          </cell>
          <cell r="C242" t="str">
            <v>ML</v>
          </cell>
          <cell r="D242">
            <v>34618.402200000004</v>
          </cell>
        </row>
        <row r="243">
          <cell r="A243" t="str">
            <v>CINTA SIKA 22 (15,00 ML)</v>
          </cell>
          <cell r="B243" t="str">
            <v>IN240</v>
          </cell>
          <cell r="C243" t="str">
            <v>ML</v>
          </cell>
          <cell r="D243">
            <v>42347.741999999998</v>
          </cell>
        </row>
        <row r="244">
          <cell r="A244" t="str">
            <v>CINTA X75</v>
          </cell>
          <cell r="B244" t="str">
            <v>IN241</v>
          </cell>
          <cell r="C244" t="str">
            <v>UN</v>
          </cell>
          <cell r="D244">
            <v>9224.3425999999999</v>
          </cell>
        </row>
        <row r="245">
          <cell r="A245" t="str">
            <v xml:space="preserve">CLAVO ALTA VELOCIDAD 1" X 1/4" </v>
          </cell>
          <cell r="B245" t="str">
            <v>IN242</v>
          </cell>
          <cell r="C245" t="str">
            <v>UN</v>
          </cell>
          <cell r="D245">
            <v>138.47839999999999</v>
          </cell>
        </row>
        <row r="246">
          <cell r="A246" t="str">
            <v>CLAVO DE ACERO</v>
          </cell>
          <cell r="B246" t="str">
            <v>IN243</v>
          </cell>
          <cell r="C246" t="str">
            <v>LB</v>
          </cell>
          <cell r="D246">
            <v>6261.5260000000007</v>
          </cell>
        </row>
        <row r="247">
          <cell r="A247" t="str">
            <v>CLIP OCULTO DE FIJACION STELL STAMDING SEAM, INCLUYE ACCESORIOS PARA ANCLAR AL PERFIL</v>
          </cell>
          <cell r="B247" t="str">
            <v>IN244</v>
          </cell>
          <cell r="C247" t="str">
            <v>UN</v>
          </cell>
          <cell r="D247">
            <v>1085.2174</v>
          </cell>
        </row>
        <row r="248">
          <cell r="A248" t="str">
            <v>CODO 90°  1/4 CXC SANITARIO 4</v>
          </cell>
          <cell r="B248" t="str">
            <v>IN245</v>
          </cell>
          <cell r="C248" t="str">
            <v>UN</v>
          </cell>
          <cell r="D248">
            <v>15134.68</v>
          </cell>
        </row>
        <row r="249">
          <cell r="A249" t="str">
            <v>CODO 90° 1/4 CXC SANITARIO 1 1/2</v>
          </cell>
          <cell r="B249" t="str">
            <v>IN246</v>
          </cell>
          <cell r="C249" t="str">
            <v>UN</v>
          </cell>
          <cell r="D249">
            <v>2127.0278000000003</v>
          </cell>
        </row>
        <row r="250">
          <cell r="A250" t="str">
            <v>CODO 90° 1/4 CXC SANITARIO 2</v>
          </cell>
          <cell r="B250" t="str">
            <v>IN247</v>
          </cell>
          <cell r="C250" t="str">
            <v>UN</v>
          </cell>
          <cell r="D250">
            <v>3075.5052000000001</v>
          </cell>
        </row>
        <row r="251">
          <cell r="A251" t="str">
            <v>CODO 90° 1/4 CXC SANITARIO 3"</v>
          </cell>
          <cell r="B251" t="str">
            <v>IN248</v>
          </cell>
          <cell r="C251" t="str">
            <v>UN</v>
          </cell>
          <cell r="D251">
            <v>5777.6890000000003</v>
          </cell>
        </row>
        <row r="252">
          <cell r="A252" t="str">
            <v>CODO 90° 1/4 CXC SANITARIO 6</v>
          </cell>
          <cell r="B252" t="str">
            <v>IN249</v>
          </cell>
          <cell r="C252" t="str">
            <v>UN</v>
          </cell>
          <cell r="D252">
            <v>80217.015799999994</v>
          </cell>
        </row>
        <row r="253">
          <cell r="A253" t="str">
            <v>CODO 90° PRESIÓN PVC 1</v>
          </cell>
          <cell r="B253" t="str">
            <v>IN250</v>
          </cell>
          <cell r="C253" t="str">
            <v>UN</v>
          </cell>
          <cell r="D253">
            <v>1584.7</v>
          </cell>
        </row>
        <row r="254">
          <cell r="A254" t="str">
            <v>CODO 90° PRESIÓN PVC 1 1/2</v>
          </cell>
          <cell r="B254" t="str">
            <v>IN251</v>
          </cell>
          <cell r="C254" t="str">
            <v>UN</v>
          </cell>
          <cell r="D254">
            <v>5138.6256000000003</v>
          </cell>
        </row>
        <row r="255">
          <cell r="A255" t="str">
            <v>CODO 90° PRESIÓN PVC 1/2</v>
          </cell>
          <cell r="B255" t="str">
            <v>IN252</v>
          </cell>
          <cell r="C255" t="str">
            <v>UN</v>
          </cell>
          <cell r="D255">
            <v>605.26</v>
          </cell>
        </row>
        <row r="256">
          <cell r="A256" t="str">
            <v>CODO 90° PRESIÓN PVC 2</v>
          </cell>
          <cell r="B256" t="str">
            <v>IN253</v>
          </cell>
          <cell r="C256" t="str">
            <v>UN</v>
          </cell>
          <cell r="D256">
            <v>9323.76</v>
          </cell>
        </row>
        <row r="257">
          <cell r="A257" t="str">
            <v>CODO 90° PRESIÓN PVC 3</v>
          </cell>
          <cell r="B257" t="str">
            <v>IN254</v>
          </cell>
          <cell r="C257" t="str">
            <v>UN</v>
          </cell>
          <cell r="D257">
            <v>34754.22</v>
          </cell>
        </row>
        <row r="258">
          <cell r="A258" t="str">
            <v>CODO 90° PRESIÓN PVC 3/4</v>
          </cell>
          <cell r="B258" t="str">
            <v>IN255</v>
          </cell>
          <cell r="C258" t="str">
            <v>UN</v>
          </cell>
          <cell r="D258">
            <v>731.38940000000002</v>
          </cell>
        </row>
        <row r="259">
          <cell r="A259" t="str">
            <v>CODO 90° PRESIÓN PVC 8 UNION PLATINO</v>
          </cell>
          <cell r="B259" t="str">
            <v>IN256</v>
          </cell>
          <cell r="C259" t="str">
            <v>UN</v>
          </cell>
          <cell r="D259">
            <v>813597.70000000007</v>
          </cell>
        </row>
        <row r="260">
          <cell r="A260" t="str">
            <v>CODO SANITARIO PVC CXC DE 45° DE 2"</v>
          </cell>
          <cell r="B260" t="str">
            <v>IN257</v>
          </cell>
          <cell r="C260" t="str">
            <v>UN</v>
          </cell>
          <cell r="D260">
            <v>2986.5182</v>
          </cell>
        </row>
        <row r="261">
          <cell r="A261" t="str">
            <v>CODO SANITARIO PVC CXC DE 45° DE 3"</v>
          </cell>
          <cell r="B261" t="str">
            <v>IN258</v>
          </cell>
          <cell r="C261" t="str">
            <v>UN</v>
          </cell>
          <cell r="D261">
            <v>6688.1866</v>
          </cell>
        </row>
        <row r="262">
          <cell r="A262" t="str">
            <v>CODO SANITARIO PVC CXC DE 45° DE 4</v>
          </cell>
          <cell r="B262" t="str">
            <v>IN259</v>
          </cell>
          <cell r="C262" t="str">
            <v>UN</v>
          </cell>
          <cell r="D262">
            <v>17024.66</v>
          </cell>
        </row>
        <row r="263">
          <cell r="A263" t="str">
            <v>CODO SANITARIO PVC CXC DE 45° DE 6"</v>
          </cell>
          <cell r="B263" t="str">
            <v>IN260</v>
          </cell>
          <cell r="C263" t="str">
            <v>UN</v>
          </cell>
          <cell r="D263">
            <v>41100.397600000004</v>
          </cell>
        </row>
        <row r="264">
          <cell r="A264" t="str">
            <v>COLLARIN DE UNA SALIDA 7"</v>
          </cell>
          <cell r="B264" t="str">
            <v>IN261</v>
          </cell>
          <cell r="C264" t="str">
            <v>UN</v>
          </cell>
          <cell r="D264">
            <v>9010</v>
          </cell>
        </row>
        <row r="265">
          <cell r="A265" t="str">
            <v>COLLARIN PARA TRANSFORMADOR DE 6" - 7"</v>
          </cell>
          <cell r="B265" t="str">
            <v>IN262</v>
          </cell>
          <cell r="C265" t="str">
            <v>UN</v>
          </cell>
          <cell r="D265">
            <v>28249</v>
          </cell>
        </row>
        <row r="266">
          <cell r="A266" t="str">
            <v>COLOMBINAS CON PARAL EN MADERA Y BASE EN CONCRETO POBRE</v>
          </cell>
          <cell r="B266" t="str">
            <v>IN263</v>
          </cell>
          <cell r="C266" t="str">
            <v>UN</v>
          </cell>
          <cell r="D266">
            <v>5426.0763999999999</v>
          </cell>
        </row>
        <row r="267">
          <cell r="A267" t="str">
            <v>COLORCEL DE ETERNIT O SIMILAR</v>
          </cell>
          <cell r="B267" t="str">
            <v>IN264</v>
          </cell>
          <cell r="C267" t="str">
            <v>GLN</v>
          </cell>
          <cell r="D267">
            <v>53817.132799999999</v>
          </cell>
        </row>
        <row r="268">
          <cell r="A268" t="str">
            <v>COLUMPIOS POR DOS PUESTOS M - 5 A</v>
          </cell>
          <cell r="B268" t="str">
            <v>IN265</v>
          </cell>
          <cell r="C268" t="str">
            <v>UN</v>
          </cell>
          <cell r="D268">
            <v>1447678.5912000001</v>
          </cell>
        </row>
        <row r="269">
          <cell r="A269" t="str">
            <v>COLUMPIOS POR TRES PUESTOS M - 5</v>
          </cell>
          <cell r="B269" t="str">
            <v>IN266</v>
          </cell>
          <cell r="C269" t="str">
            <v>UN</v>
          </cell>
          <cell r="D269">
            <v>1699448.7736000002</v>
          </cell>
        </row>
        <row r="270">
          <cell r="A270" t="str">
            <v>CONCERTINA DE Ø 14"- ROLLO 6ML</v>
          </cell>
          <cell r="B270" t="str">
            <v>IN267</v>
          </cell>
          <cell r="C270" t="str">
            <v>ML</v>
          </cell>
          <cell r="D270">
            <v>13847.362999999999</v>
          </cell>
        </row>
        <row r="271">
          <cell r="A271" t="str">
            <v>CONCOLOR 5 KG BLANCO NACAR O SIMILAR</v>
          </cell>
          <cell r="B271" t="str">
            <v>IN268</v>
          </cell>
          <cell r="C271" t="str">
            <v>KG</v>
          </cell>
          <cell r="D271">
            <v>3103.7224000000001</v>
          </cell>
        </row>
        <row r="272">
          <cell r="A272" t="str">
            <v xml:space="preserve">CONCOLOR BLANCO NACAR 5 KG PORCELANATO </v>
          </cell>
          <cell r="B272" t="str">
            <v>IN269</v>
          </cell>
          <cell r="C272" t="str">
            <v>KG</v>
          </cell>
          <cell r="D272">
            <v>5104.8540000000003</v>
          </cell>
        </row>
        <row r="273">
          <cell r="A273" t="str">
            <v>CONCRETO PREMEZCLADO PUESTO EN OBRA MR 42</v>
          </cell>
          <cell r="B273" t="str">
            <v>IN270</v>
          </cell>
          <cell r="C273" t="str">
            <v>M3</v>
          </cell>
          <cell r="D273">
            <v>473239.84080000001</v>
          </cell>
        </row>
        <row r="274">
          <cell r="A274" t="str">
            <v>CONECTOR AMOVIBLE PARA CABLE 1/0</v>
          </cell>
          <cell r="B274" t="str">
            <v>IN271</v>
          </cell>
          <cell r="C274" t="str">
            <v>UN</v>
          </cell>
          <cell r="D274">
            <v>30739.999999999996</v>
          </cell>
        </row>
        <row r="275">
          <cell r="A275" t="str">
            <v>CONECTOR AMPA TIPO CUÑA AMP 1/0-1/0 AWG REF: 83592-1-SA</v>
          </cell>
          <cell r="B275" t="str">
            <v>IN272</v>
          </cell>
          <cell r="C275" t="str">
            <v>UN</v>
          </cell>
          <cell r="D275">
            <v>16994.492400000003</v>
          </cell>
        </row>
        <row r="276">
          <cell r="A276" t="str">
            <v>CONECTOR AMPA TIPO CUÑA AZUL REF. 600411 - 4/0 1/0</v>
          </cell>
          <cell r="B276" t="str">
            <v>IN273</v>
          </cell>
          <cell r="C276" t="str">
            <v>UN</v>
          </cell>
          <cell r="D276">
            <v>31969.600000000002</v>
          </cell>
        </row>
        <row r="277">
          <cell r="A277" t="str">
            <v>CONECTOR CON ESTRIBO DE COBRE</v>
          </cell>
          <cell r="B277" t="str">
            <v>IN274</v>
          </cell>
          <cell r="C277" t="str">
            <v>UN</v>
          </cell>
          <cell r="D277">
            <v>37100</v>
          </cell>
        </row>
        <row r="278">
          <cell r="A278" t="str">
            <v>CONECTOR DE CORAZA 1"</v>
          </cell>
          <cell r="B278" t="str">
            <v>IN275</v>
          </cell>
          <cell r="C278" t="str">
            <v>UN</v>
          </cell>
          <cell r="D278">
            <v>15900</v>
          </cell>
        </row>
        <row r="279">
          <cell r="A279" t="str">
            <v>CONECTOR LN ALVEOLAR HX 2 PARTES 5.80 4 Y 6 MM COL-0000</v>
          </cell>
          <cell r="B279" t="str">
            <v>IN276</v>
          </cell>
          <cell r="C279" t="str">
            <v>M2</v>
          </cell>
          <cell r="D279">
            <v>18882.765800000001</v>
          </cell>
        </row>
        <row r="280">
          <cell r="A280" t="str">
            <v>CONSULTORIA DE PROYECTOS DE 5 A 100 KVA</v>
          </cell>
          <cell r="B280" t="str">
            <v>IN277</v>
          </cell>
          <cell r="C280" t="str">
            <v>UN</v>
          </cell>
          <cell r="D280">
            <v>124878.01700000001</v>
          </cell>
        </row>
        <row r="281">
          <cell r="A281" t="str">
            <v xml:space="preserve">CONTRAMANIJA </v>
          </cell>
          <cell r="B281" t="str">
            <v>IN278</v>
          </cell>
          <cell r="C281" t="str">
            <v>UN</v>
          </cell>
          <cell r="D281">
            <v>50983.4666</v>
          </cell>
        </row>
        <row r="282">
          <cell r="A282" t="str">
            <v>CORDON DE ESPUMA PARA FONDO DE JUNTA Ø10MM -TIPO SIKAROD O SIMILAR (1097ML)</v>
          </cell>
          <cell r="B282" t="str">
            <v>IN279</v>
          </cell>
          <cell r="C282" t="str">
            <v>ML</v>
          </cell>
          <cell r="D282">
            <v>868.17179999999996</v>
          </cell>
        </row>
        <row r="283">
          <cell r="A283" t="str">
            <v>CORTACIRCUITOS 15 KV, 100A ,430 MM</v>
          </cell>
          <cell r="B283" t="str">
            <v>IN280</v>
          </cell>
          <cell r="C283" t="str">
            <v>UN</v>
          </cell>
          <cell r="D283">
            <v>185500</v>
          </cell>
        </row>
        <row r="284">
          <cell r="A284" t="str">
            <v xml:space="preserve">CRUCETA DE MADERA INMUNIZADA  CON QUIMICO DE 4" X4" X 2,40M </v>
          </cell>
          <cell r="B284" t="str">
            <v>IN281</v>
          </cell>
          <cell r="C284" t="str">
            <v>UN</v>
          </cell>
          <cell r="D284">
            <v>100700</v>
          </cell>
        </row>
        <row r="285">
          <cell r="A285" t="str">
            <v>CRUCETA METALICA AUTOSOPORTADA DE 2,4 MTS</v>
          </cell>
          <cell r="B285" t="str">
            <v>IN282</v>
          </cell>
          <cell r="C285" t="str">
            <v>UN</v>
          </cell>
          <cell r="D285">
            <v>197690</v>
          </cell>
        </row>
        <row r="286">
          <cell r="A286" t="str">
            <v>CUBIERTA ARQUITECTONICA ACESCO  TZA CAL. 30 LONG 3.05 M-AREA UTIL 2.18 M2</v>
          </cell>
          <cell r="B286" t="str">
            <v>IN283</v>
          </cell>
          <cell r="C286" t="str">
            <v>UN</v>
          </cell>
          <cell r="D286">
            <v>31680.718200000003</v>
          </cell>
        </row>
        <row r="287">
          <cell r="A287" t="str">
            <v>CUBIERTA DE MADERA PARA BANCA INGLESA 4" X 1" X1.5MT - 6 UN POR BANCA</v>
          </cell>
          <cell r="B287" t="str">
            <v>IN284</v>
          </cell>
          <cell r="C287" t="str">
            <v>JGO</v>
          </cell>
          <cell r="D287">
            <v>65112.9804</v>
          </cell>
        </row>
        <row r="288">
          <cell r="A288" t="str">
            <v>CURVA CONDUIT 1 1/2"</v>
          </cell>
          <cell r="B288" t="str">
            <v>IN285</v>
          </cell>
          <cell r="C288" t="str">
            <v>UN</v>
          </cell>
          <cell r="D288">
            <v>5011.4892</v>
          </cell>
        </row>
        <row r="289">
          <cell r="A289" t="str">
            <v>CURVA CONDUIT 1"</v>
          </cell>
          <cell r="B289" t="str">
            <v>IN286</v>
          </cell>
          <cell r="C289" t="str">
            <v>UN</v>
          </cell>
          <cell r="D289">
            <v>1966.3212000000001</v>
          </cell>
        </row>
        <row r="290">
          <cell r="A290" t="str">
            <v>CURVA CONDUIT 1/2"</v>
          </cell>
          <cell r="B290" t="str">
            <v>IN287</v>
          </cell>
          <cell r="C290" t="str">
            <v>UN</v>
          </cell>
          <cell r="D290">
            <v>649.56799999999998</v>
          </cell>
        </row>
        <row r="291">
          <cell r="A291" t="str">
            <v>CURVA CONDUIT 2"</v>
          </cell>
          <cell r="B291" t="str">
            <v>IN288</v>
          </cell>
          <cell r="C291" t="str">
            <v>UN</v>
          </cell>
          <cell r="D291">
            <v>9251.2983999999997</v>
          </cell>
        </row>
        <row r="292">
          <cell r="A292" t="str">
            <v>CURVA CONDUIT 3/4"</v>
          </cell>
          <cell r="B292" t="str">
            <v>IN289</v>
          </cell>
          <cell r="C292" t="str">
            <v>UN</v>
          </cell>
          <cell r="D292">
            <v>1037.2948000000001</v>
          </cell>
        </row>
        <row r="293">
          <cell r="A293" t="str">
            <v>CURVA CONDUIT DE 3"  R-G</v>
          </cell>
          <cell r="B293" t="str">
            <v>IN290</v>
          </cell>
          <cell r="C293" t="str">
            <v>UN</v>
          </cell>
          <cell r="D293">
            <v>22499.56</v>
          </cell>
        </row>
        <row r="294">
          <cell r="A294" t="str">
            <v>DESCARGOS POR CUENTA DEL CLIENTE DE 5 A 100 KVA</v>
          </cell>
          <cell r="B294" t="str">
            <v>IN291</v>
          </cell>
          <cell r="C294" t="str">
            <v>UN</v>
          </cell>
          <cell r="D294">
            <v>314712.73860000004</v>
          </cell>
        </row>
        <row r="295">
          <cell r="A295" t="str">
            <v>DIAGONAL EN VARILLA RECTA DE 3/4"X 0,78 M</v>
          </cell>
          <cell r="B295" t="str">
            <v>IN292</v>
          </cell>
          <cell r="C295" t="str">
            <v>UN</v>
          </cell>
          <cell r="D295">
            <v>16365.064400000001</v>
          </cell>
        </row>
        <row r="296">
          <cell r="A296" t="str">
            <v xml:space="preserve">DILATACION DE BRONCE </v>
          </cell>
          <cell r="B296" t="str">
            <v>IN293</v>
          </cell>
          <cell r="C296" t="str">
            <v>ML</v>
          </cell>
          <cell r="D296">
            <v>4453.7278000000006</v>
          </cell>
        </row>
        <row r="297">
          <cell r="A297" t="str">
            <v>DISEÑOS</v>
          </cell>
          <cell r="B297" t="str">
            <v>IN294</v>
          </cell>
          <cell r="C297" t="str">
            <v>MES</v>
          </cell>
          <cell r="D297">
            <v>2517701.8876</v>
          </cell>
        </row>
        <row r="298">
          <cell r="A298" t="str">
            <v>DISOLVENTE (3%) ACRILICO</v>
          </cell>
          <cell r="B298" t="str">
            <v>IN295</v>
          </cell>
          <cell r="C298" t="str">
            <v>GLN</v>
          </cell>
          <cell r="D298">
            <v>33359.546200000004</v>
          </cell>
        </row>
        <row r="299">
          <cell r="A299" t="str">
            <v>DISOLVENTE PARA EPOXICAS</v>
          </cell>
          <cell r="B299" t="str">
            <v>IN296</v>
          </cell>
          <cell r="C299" t="str">
            <v>GLN</v>
          </cell>
          <cell r="D299">
            <v>32730.128800000002</v>
          </cell>
        </row>
        <row r="300">
          <cell r="A300" t="str">
            <v>DISOLVENTE THINNER CORRIENTE</v>
          </cell>
          <cell r="B300" t="str">
            <v>IN297</v>
          </cell>
          <cell r="C300" t="str">
            <v>GLN</v>
          </cell>
          <cell r="D300">
            <v>18622.313200000001</v>
          </cell>
        </row>
        <row r="301">
          <cell r="A301" t="str">
            <v>DIVISION DE BAÑO EN ACERO GALVANIZADO</v>
          </cell>
          <cell r="B301" t="str">
            <v>IN298</v>
          </cell>
          <cell r="C301" t="str">
            <v>M2</v>
          </cell>
          <cell r="D301">
            <v>881195.65960000013</v>
          </cell>
        </row>
        <row r="302">
          <cell r="A302" t="str">
            <v>DIVISION DE BAÑO EN EN LAMINA COLD ROLL ENTAMBORADA CAL 20, INCL. INSTALACION Y ANTICORROSIVO</v>
          </cell>
          <cell r="B302" t="str">
            <v>IN299</v>
          </cell>
          <cell r="C302" t="str">
            <v>M2</v>
          </cell>
          <cell r="D302">
            <v>151062.1158</v>
          </cell>
        </row>
        <row r="303">
          <cell r="A303" t="str">
            <v>DIVISION ORINAL DE 1.48x0.46m EN ACERO INOXIDABLE TIPO SOCODA REF.:304 CALB. 20</v>
          </cell>
          <cell r="B303" t="str">
            <v>IN300</v>
          </cell>
          <cell r="C303" t="str">
            <v>UN</v>
          </cell>
          <cell r="D303">
            <v>328600</v>
          </cell>
        </row>
        <row r="304">
          <cell r="A304" t="str">
            <v>DIVISION PARA BAÑOS EN ACERO INOXIDABLE TIPO SOCODA REF.: 304 CALB. 20</v>
          </cell>
          <cell r="B304" t="str">
            <v>IN301</v>
          </cell>
          <cell r="C304" t="str">
            <v>M2</v>
          </cell>
          <cell r="D304">
            <v>530000</v>
          </cell>
        </row>
        <row r="305">
          <cell r="A305" t="str">
            <v>DUCHA ANTIVANDALICA</v>
          </cell>
          <cell r="B305" t="str">
            <v>IN302</v>
          </cell>
          <cell r="C305" t="str">
            <v>UN</v>
          </cell>
          <cell r="D305">
            <v>276821.37440000003</v>
          </cell>
        </row>
        <row r="306">
          <cell r="A306" t="str">
            <v xml:space="preserve">DUCHA BALANCE PRESION </v>
          </cell>
          <cell r="B306" t="str">
            <v>IN303</v>
          </cell>
          <cell r="C306" t="str">
            <v>UN</v>
          </cell>
          <cell r="D306">
            <v>358939.48959999997</v>
          </cell>
        </row>
        <row r="307">
          <cell r="A307" t="str">
            <v>DUCHA PRISMA  ECONOMICA O SIMILAR</v>
          </cell>
          <cell r="B307" t="str">
            <v>IN304</v>
          </cell>
          <cell r="C307" t="str">
            <v>UN</v>
          </cell>
          <cell r="D307">
            <v>45192.750200000002</v>
          </cell>
        </row>
        <row r="308">
          <cell r="A308" t="str">
            <v>DUCTO METALICO S. DIVISORIO 30X8</v>
          </cell>
          <cell r="B308" t="str">
            <v>IN305</v>
          </cell>
          <cell r="C308" t="str">
            <v>UN</v>
          </cell>
          <cell r="D308">
            <v>15259.791800000001</v>
          </cell>
        </row>
        <row r="309">
          <cell r="A309" t="str">
            <v xml:space="preserve">DUCTO VERT .80"P/MANEJ.CABLE </v>
          </cell>
          <cell r="B309" t="str">
            <v>IN306</v>
          </cell>
          <cell r="C309" t="str">
            <v>UN</v>
          </cell>
          <cell r="D309">
            <v>84341.751400000008</v>
          </cell>
        </row>
        <row r="310">
          <cell r="A310" t="str">
            <v>ELEMENTOS DE FIJACIÓN DIVISIÓN BAÑOS SOCODA</v>
          </cell>
          <cell r="B310" t="str">
            <v>IN307</v>
          </cell>
          <cell r="C310" t="str">
            <v>UN</v>
          </cell>
          <cell r="D310">
            <v>31800</v>
          </cell>
        </row>
        <row r="311">
          <cell r="A311" t="str">
            <v>ELEMENTOS DE FIJACIÓN DIVISIÓN ORINAL SOCODA</v>
          </cell>
          <cell r="B311" t="str">
            <v>IN308</v>
          </cell>
          <cell r="C311" t="str">
            <v>UN</v>
          </cell>
          <cell r="D311">
            <v>10600</v>
          </cell>
        </row>
        <row r="312">
          <cell r="A312" t="str">
            <v>ELEMENTOS DE MONTAJE Y CONEXIÓN</v>
          </cell>
          <cell r="B312" t="str">
            <v>IN309</v>
          </cell>
          <cell r="C312" t="str">
            <v>GLB</v>
          </cell>
          <cell r="D312">
            <v>62942.545600000005</v>
          </cell>
        </row>
        <row r="313">
          <cell r="A313" t="str">
            <v xml:space="preserve">EMULSION  55 GL </v>
          </cell>
          <cell r="B313" t="str">
            <v>IN310</v>
          </cell>
          <cell r="C313" t="str">
            <v>UN</v>
          </cell>
          <cell r="D313">
            <v>459480.59560000006</v>
          </cell>
        </row>
        <row r="314">
          <cell r="A314" t="str">
            <v>ENCHAPE EGEO BLANCO 25 X 35</v>
          </cell>
          <cell r="B314" t="str">
            <v>IN311</v>
          </cell>
          <cell r="C314" t="str">
            <v>M2</v>
          </cell>
          <cell r="D314">
            <v>31471.272800000002</v>
          </cell>
        </row>
        <row r="315">
          <cell r="A315" t="str">
            <v>EPACATO 1</v>
          </cell>
          <cell r="B315" t="str">
            <v>IN312</v>
          </cell>
          <cell r="C315" t="str">
            <v>M2</v>
          </cell>
          <cell r="D315">
            <v>25177.014000000003</v>
          </cell>
        </row>
        <row r="316">
          <cell r="A316" t="str">
            <v>ESCALERA DE ARBOL TUBO  GALVANIZADO DE Ø1 L=3.70MT Y Ø 3/4” L=4.00MT.</v>
          </cell>
          <cell r="B316" t="str">
            <v>IN313</v>
          </cell>
          <cell r="C316" t="str">
            <v>UN</v>
          </cell>
          <cell r="D316">
            <v>62508.465000000004</v>
          </cell>
        </row>
        <row r="317">
          <cell r="A317" t="str">
            <v xml:space="preserve">ESCALERA DE CADENA GALVANIZADA DE 1/4 APROXIMADAMENTE </v>
          </cell>
          <cell r="B317" t="str">
            <v>IN314</v>
          </cell>
          <cell r="C317" t="str">
            <v>ML</v>
          </cell>
          <cell r="D317">
            <v>8660.0304000000015</v>
          </cell>
        </row>
        <row r="318">
          <cell r="A318" t="str">
            <v>ESFERAS REFLECTIVAS</v>
          </cell>
          <cell r="B318" t="str">
            <v>IN315</v>
          </cell>
          <cell r="C318" t="str">
            <v>KG</v>
          </cell>
          <cell r="D318">
            <v>31471.272800000002</v>
          </cell>
        </row>
        <row r="319">
          <cell r="A319" t="str">
            <v>ESMALTE PARA EXTERIORES</v>
          </cell>
          <cell r="B319" t="str">
            <v>IN316</v>
          </cell>
          <cell r="C319" t="str">
            <v>GLN</v>
          </cell>
          <cell r="D319">
            <v>86232.547600000005</v>
          </cell>
        </row>
        <row r="320">
          <cell r="A320" t="str">
            <v>ESMALTE SINTET</v>
          </cell>
          <cell r="B320" t="str">
            <v>IN317</v>
          </cell>
          <cell r="C320" t="str">
            <v>GLN</v>
          </cell>
          <cell r="D320">
            <v>69114.17300000001</v>
          </cell>
        </row>
        <row r="321">
          <cell r="A321" t="str">
            <v>ESMALTE SINTETICO DE ALTO BRILLO</v>
          </cell>
          <cell r="B321" t="str">
            <v>IN318</v>
          </cell>
          <cell r="C321" t="str">
            <v>GLN</v>
          </cell>
          <cell r="D321">
            <v>74788.3</v>
          </cell>
        </row>
        <row r="322">
          <cell r="A322" t="str">
            <v>ESPALDAR SILLAS EN MALLA METALICA</v>
          </cell>
          <cell r="B322" t="str">
            <v>IN319</v>
          </cell>
          <cell r="C322" t="str">
            <v>UN</v>
          </cell>
          <cell r="D322">
            <v>268135.24680000002</v>
          </cell>
        </row>
        <row r="323">
          <cell r="A323" t="str">
            <v>ESPARRAGO DE 5/8" X 20 "</v>
          </cell>
          <cell r="B323" t="str">
            <v>IN320</v>
          </cell>
          <cell r="C323" t="str">
            <v>UN</v>
          </cell>
          <cell r="D323">
            <v>15106.2084</v>
          </cell>
        </row>
        <row r="324">
          <cell r="A324" t="str">
            <v xml:space="preserve">ESQUINERO BRONCE </v>
          </cell>
          <cell r="B324" t="str">
            <v>IN321</v>
          </cell>
          <cell r="C324" t="str">
            <v>ML</v>
          </cell>
          <cell r="D324">
            <v>21395.040000000001</v>
          </cell>
        </row>
        <row r="325">
          <cell r="A325" t="str">
            <v>ESQUINERO DE ALUMINIO 6.00ML</v>
          </cell>
          <cell r="B325" t="str">
            <v>IN322</v>
          </cell>
          <cell r="C325" t="str">
            <v>UN</v>
          </cell>
          <cell r="D325">
            <v>10322.576800000001</v>
          </cell>
        </row>
        <row r="326">
          <cell r="A326" t="str">
            <v>ESTACA DE MADERA</v>
          </cell>
          <cell r="B326" t="str">
            <v>IN323</v>
          </cell>
          <cell r="C326" t="str">
            <v>UN</v>
          </cell>
          <cell r="D326">
            <v>1590</v>
          </cell>
        </row>
        <row r="327">
          <cell r="A327" t="str">
            <v>ESTACONES DE 1.00 MTS X 3.5"</v>
          </cell>
          <cell r="B327" t="str">
            <v>IN324</v>
          </cell>
          <cell r="C327" t="str">
            <v>UN</v>
          </cell>
          <cell r="D327">
            <v>20836.155000000002</v>
          </cell>
        </row>
        <row r="328">
          <cell r="A328" t="str">
            <v>ESTACONES DE 1.00 MTS X 4"</v>
          </cell>
          <cell r="B328" t="str">
            <v>IN325</v>
          </cell>
          <cell r="C328" t="str">
            <v>UN</v>
          </cell>
          <cell r="D328">
            <v>23731.078600000004</v>
          </cell>
        </row>
        <row r="329">
          <cell r="A329" t="str">
            <v>ESTACONES DE 1.00 MTS X 5"</v>
          </cell>
          <cell r="B329" t="str">
            <v>IN326</v>
          </cell>
          <cell r="C329" t="str">
            <v>UN</v>
          </cell>
          <cell r="D329">
            <v>23730.644000000004</v>
          </cell>
        </row>
        <row r="330">
          <cell r="A330" t="str">
            <v>ESTACONES DE 1.5 MTS X 4"</v>
          </cell>
          <cell r="B330" t="str">
            <v>IN327</v>
          </cell>
          <cell r="C330" t="str">
            <v>UN</v>
          </cell>
          <cell r="D330">
            <v>35595.966</v>
          </cell>
        </row>
        <row r="331">
          <cell r="A331" t="str">
            <v>ESTACONES DE 1.5 MTS X 5"</v>
          </cell>
          <cell r="B331" t="str">
            <v>IN328</v>
          </cell>
          <cell r="C331" t="str">
            <v>UN</v>
          </cell>
          <cell r="D331">
            <v>48183.603800000004</v>
          </cell>
        </row>
        <row r="332">
          <cell r="A332" t="str">
            <v>ESTACONES DE 2.00 MTS X 5"</v>
          </cell>
          <cell r="B332" t="str">
            <v>IN329</v>
          </cell>
          <cell r="C332" t="str">
            <v>UN</v>
          </cell>
          <cell r="D332">
            <v>47461.288000000008</v>
          </cell>
        </row>
        <row r="333">
          <cell r="A333" t="str">
            <v>ESTACONES DE 2.50 MTS X 5"</v>
          </cell>
          <cell r="B333" t="str">
            <v>IN330</v>
          </cell>
          <cell r="C333" t="str">
            <v>UN</v>
          </cell>
          <cell r="D333">
            <v>59327.044600000008</v>
          </cell>
        </row>
        <row r="334">
          <cell r="A334" t="str">
            <v>ESTACONES DE 3.00 MTS X 5"</v>
          </cell>
          <cell r="B334" t="str">
            <v>IN331</v>
          </cell>
          <cell r="C334" t="str">
            <v>UN</v>
          </cell>
          <cell r="D334">
            <v>96367.207600000009</v>
          </cell>
        </row>
        <row r="335">
          <cell r="A335" t="str">
            <v>ESTRUCTURA DE ESCALERA DE PELDAÑOS ESTRUCTURA Y BARANDA EN  TUBO  GALVANIZADO DE Ø1 ½” - LONG. APROXIMADA 13.00MT</v>
          </cell>
          <cell r="B335" t="str">
            <v>IN332</v>
          </cell>
          <cell r="C335" t="str">
            <v>UN</v>
          </cell>
          <cell r="D335">
            <v>273474.51980000001</v>
          </cell>
        </row>
        <row r="336">
          <cell r="A336" t="str">
            <v>ESTRUCTURA DE LA RAMPA ESTRUCTURA EN DE TUBO  GALVANIZADO DE Ø1 ½” L=4.60MT</v>
          </cell>
          <cell r="B336" t="str">
            <v>IN333</v>
          </cell>
          <cell r="C336" t="str">
            <v>UN</v>
          </cell>
          <cell r="D336">
            <v>97669.470600000001</v>
          </cell>
        </row>
        <row r="337">
          <cell r="A337" t="str">
            <v xml:space="preserve">ESTRUCTURA DE SOPORTE </v>
          </cell>
          <cell r="B337" t="str">
            <v>IN334</v>
          </cell>
          <cell r="C337" t="str">
            <v xml:space="preserve"> M2 </v>
          </cell>
          <cell r="D337">
            <v>3524.7862</v>
          </cell>
        </row>
        <row r="338">
          <cell r="A338" t="str">
            <v>ESTRUCTURA METÁLICA EN  TUBO  GALVANIZADO DE Ø1 1/2” L=2.70MT Y PASAMANOS DE SALIDA EN  TUBO  GALVANIZADO DE Ø3/4” L=4.00MT DEL TOBOGAN DE 3.90 MT .</v>
          </cell>
          <cell r="B338" t="str">
            <v>IN335</v>
          </cell>
          <cell r="C338" t="str">
            <v>UN</v>
          </cell>
          <cell r="D338">
            <v>52090.382200000007</v>
          </cell>
        </row>
        <row r="339">
          <cell r="A339" t="str">
            <v>ESTUDIOS DE CONEXIÓN DE 5 A 100 KVA</v>
          </cell>
          <cell r="B339" t="str">
            <v>IN336</v>
          </cell>
          <cell r="C339" t="str">
            <v>UN</v>
          </cell>
          <cell r="D339">
            <v>200534.95520000003</v>
          </cell>
        </row>
        <row r="340">
          <cell r="A340" t="str">
            <v>ESTUKA ACRILICO (30KG)</v>
          </cell>
          <cell r="B340" t="str">
            <v>IN337</v>
          </cell>
          <cell r="C340" t="str">
            <v>KG</v>
          </cell>
          <cell r="D340">
            <v>2458.1188000000002</v>
          </cell>
        </row>
        <row r="341">
          <cell r="A341" t="str">
            <v xml:space="preserve">FACHALETAS CANELA "Y"  7*25 </v>
          </cell>
          <cell r="B341" t="str">
            <v>IN338</v>
          </cell>
          <cell r="C341" t="str">
            <v>M2</v>
          </cell>
          <cell r="D341">
            <v>24925.253400000001</v>
          </cell>
        </row>
        <row r="342">
          <cell r="A342" t="str">
            <v xml:space="preserve">FACHALETAS CORCHO  MAT 7*25 </v>
          </cell>
          <cell r="B342" t="str">
            <v>IN339</v>
          </cell>
          <cell r="C342" t="str">
            <v>M2</v>
          </cell>
          <cell r="D342">
            <v>20141.611200000003</v>
          </cell>
        </row>
        <row r="343">
          <cell r="A343" t="str">
            <v>FIBERGLASS DURACUSTIC 5/8</v>
          </cell>
          <cell r="B343" t="str">
            <v>IN340</v>
          </cell>
          <cell r="C343" t="str">
            <v>M2</v>
          </cell>
          <cell r="D343">
            <v>12197.8334</v>
          </cell>
        </row>
        <row r="344">
          <cell r="A344" t="str">
            <v>FLEXA NYLON FIBER</v>
          </cell>
          <cell r="B344" t="str">
            <v>IN341</v>
          </cell>
          <cell r="C344" t="str">
            <v>KG</v>
          </cell>
          <cell r="D344">
            <v>44520</v>
          </cell>
        </row>
        <row r="345">
          <cell r="A345" t="str">
            <v>FLOTADOR Ø  1" EN BRONCE</v>
          </cell>
          <cell r="B345" t="str">
            <v>IN342</v>
          </cell>
          <cell r="C345" t="str">
            <v>UN</v>
          </cell>
          <cell r="D345">
            <v>111408.31079999999</v>
          </cell>
        </row>
        <row r="346">
          <cell r="A346" t="str">
            <v>FLOTADOR Ø  3/4" EN BRONCE</v>
          </cell>
          <cell r="B346" t="str">
            <v>IN343</v>
          </cell>
          <cell r="C346" t="str">
            <v>UN</v>
          </cell>
          <cell r="D346">
            <v>57781.257200000007</v>
          </cell>
        </row>
        <row r="347">
          <cell r="A347" t="str">
            <v xml:space="preserve">FOSO PARA EL ACEITE  Y PLATINAS MONTAJE DEL TRAFO </v>
          </cell>
          <cell r="B347" t="str">
            <v>IN344</v>
          </cell>
          <cell r="C347" t="str">
            <v>UN</v>
          </cell>
          <cell r="D347">
            <v>314712.73860000004</v>
          </cell>
        </row>
        <row r="348">
          <cell r="A348" t="str">
            <v>FOTOCELDA INCL. BASE</v>
          </cell>
          <cell r="B348" t="str">
            <v>IN345</v>
          </cell>
          <cell r="C348" t="str">
            <v>UN</v>
          </cell>
          <cell r="D348">
            <v>24959.979000000003</v>
          </cell>
        </row>
        <row r="349">
          <cell r="A349" t="str">
            <v>FOTOCOPIAS</v>
          </cell>
          <cell r="B349" t="str">
            <v>IN346</v>
          </cell>
          <cell r="C349" t="str">
            <v>UN</v>
          </cell>
          <cell r="D349">
            <v>125.88560000000001</v>
          </cell>
        </row>
        <row r="350">
          <cell r="A350" t="str">
            <v>FUSIBLE TIPO SOGA DE 20 AMPERIOS A 15 KV TIPO K</v>
          </cell>
          <cell r="B350" t="str">
            <v>IN347</v>
          </cell>
          <cell r="C350" t="str">
            <v>UN</v>
          </cell>
          <cell r="D350">
            <v>7736.9400000000005</v>
          </cell>
        </row>
        <row r="351">
          <cell r="A351" t="str">
            <v xml:space="preserve">GABINETE .600 X.400 X 2.50 </v>
          </cell>
          <cell r="B351" t="str">
            <v>IN348</v>
          </cell>
          <cell r="C351" t="str">
            <v>UN</v>
          </cell>
          <cell r="D351">
            <v>323960.25280000002</v>
          </cell>
        </row>
        <row r="352">
          <cell r="A352" t="str">
            <v>GABINETE MEDIDOR SEMIDIRECTA</v>
          </cell>
          <cell r="B352" t="str">
            <v>IN349</v>
          </cell>
          <cell r="C352" t="str">
            <v>UN</v>
          </cell>
          <cell r="D352">
            <v>657200</v>
          </cell>
        </row>
        <row r="353">
          <cell r="A353" t="str">
            <v>GANCHOS</v>
          </cell>
          <cell r="B353" t="str">
            <v>IN350</v>
          </cell>
          <cell r="C353" t="str">
            <v>UN</v>
          </cell>
          <cell r="D353">
            <v>292.05119999999999</v>
          </cell>
        </row>
        <row r="354">
          <cell r="A354" t="str">
            <v>GAVION TRIP TORS 2.00*1.00*1.00-BWG 13</v>
          </cell>
          <cell r="B354" t="str">
            <v>IN351</v>
          </cell>
          <cell r="C354" t="str">
            <v>UN</v>
          </cell>
          <cell r="D354">
            <v>57963.577200000007</v>
          </cell>
        </row>
        <row r="355">
          <cell r="A355" t="str">
            <v>GRAMA</v>
          </cell>
          <cell r="B355" t="str">
            <v>IN352</v>
          </cell>
          <cell r="C355" t="str">
            <v>M2</v>
          </cell>
          <cell r="D355">
            <v>15900</v>
          </cell>
        </row>
        <row r="356">
          <cell r="A356" t="str">
            <v>GRANIPLAST A TODO COSTO</v>
          </cell>
          <cell r="B356" t="str">
            <v>IN353</v>
          </cell>
          <cell r="C356" t="str">
            <v>M2</v>
          </cell>
          <cell r="D356">
            <v>8469.5484000000015</v>
          </cell>
        </row>
        <row r="357">
          <cell r="A357" t="str">
            <v>GRANITO</v>
          </cell>
          <cell r="B357" t="str">
            <v>IN354</v>
          </cell>
          <cell r="C357" t="str">
            <v>KG</v>
          </cell>
          <cell r="D357">
            <v>377.65679999999998</v>
          </cell>
        </row>
        <row r="358">
          <cell r="A358" t="str">
            <v>GRANITO  NO. 3</v>
          </cell>
          <cell r="B358" t="str">
            <v>IN355</v>
          </cell>
          <cell r="C358" t="str">
            <v>BT</v>
          </cell>
          <cell r="D358">
            <v>11312.2988</v>
          </cell>
        </row>
        <row r="359">
          <cell r="A359" t="str">
            <v>GRANITO  NO. 3 VARIOS COLORES 40KG</v>
          </cell>
          <cell r="B359" t="str">
            <v>IN356</v>
          </cell>
          <cell r="C359" t="str">
            <v>BT</v>
          </cell>
          <cell r="D359">
            <v>16483.3498</v>
          </cell>
        </row>
        <row r="360">
          <cell r="A360" t="str">
            <v>GRAPA TIPO PISTOLA 2 PERNOS</v>
          </cell>
          <cell r="B360" t="str">
            <v>IN357</v>
          </cell>
          <cell r="C360" t="str">
            <v>UN</v>
          </cell>
          <cell r="D360">
            <v>32730.128800000002</v>
          </cell>
        </row>
        <row r="361">
          <cell r="A361" t="str">
            <v>GRAVILLA FINA 1/2"</v>
          </cell>
          <cell r="B361" t="str">
            <v>IN358</v>
          </cell>
          <cell r="C361" t="str">
            <v>M3</v>
          </cell>
          <cell r="D361">
            <v>100708.0772</v>
          </cell>
        </row>
        <row r="362">
          <cell r="A362" t="str">
            <v>GRIFERIA LAVAPLATOS KIT LP MZ PRAKTI O SIMILAR-INCL. DESAGUE</v>
          </cell>
          <cell r="B362" t="str">
            <v>IN359</v>
          </cell>
          <cell r="C362" t="str">
            <v>UN</v>
          </cell>
          <cell r="D362">
            <v>87993.684600000008</v>
          </cell>
        </row>
        <row r="363">
          <cell r="A363" t="str">
            <v>GRIFERIA LLAVE AUTOMATICA QK23051 PARA LAVAMANOS O SIMILAR</v>
          </cell>
          <cell r="B363" t="str">
            <v>IN360</v>
          </cell>
          <cell r="C363" t="str">
            <v>UN</v>
          </cell>
          <cell r="D363">
            <v>232887.42720000001</v>
          </cell>
        </row>
        <row r="364">
          <cell r="A364" t="str">
            <v>GRIFERIA PRYSMA 4" O SIMILAR</v>
          </cell>
          <cell r="B364" t="str">
            <v>IN361</v>
          </cell>
          <cell r="C364" t="str">
            <v>UN</v>
          </cell>
          <cell r="D364">
            <v>69740.346799999999</v>
          </cell>
        </row>
        <row r="365">
          <cell r="A365" t="str">
            <v>GUARDACABO</v>
          </cell>
          <cell r="B365" t="str">
            <v>IN362</v>
          </cell>
          <cell r="C365" t="str">
            <v>UN</v>
          </cell>
          <cell r="D365">
            <v>2650</v>
          </cell>
        </row>
        <row r="366">
          <cell r="A366" t="str">
            <v>GUARDERA LATERAL H=.10</v>
          </cell>
          <cell r="B366" t="str">
            <v>IN363</v>
          </cell>
          <cell r="C366" t="str">
            <v>GLB</v>
          </cell>
          <cell r="D366">
            <v>6294.2587999999996</v>
          </cell>
        </row>
        <row r="367">
          <cell r="A367" t="str">
            <v>GUASA D 3/16"</v>
          </cell>
          <cell r="B367" t="str">
            <v>IN364</v>
          </cell>
          <cell r="C367" t="str">
            <v>UN</v>
          </cell>
          <cell r="D367">
            <v>75.970200000000006</v>
          </cell>
        </row>
        <row r="368">
          <cell r="A368" t="str">
            <v>HEBILLA PARA CINTA BAND IT DE 3/4"</v>
          </cell>
          <cell r="B368" t="str">
            <v>IN365</v>
          </cell>
          <cell r="C368" t="str">
            <v>UN</v>
          </cell>
          <cell r="D368">
            <v>5300</v>
          </cell>
        </row>
        <row r="369">
          <cell r="A369" t="str">
            <v xml:space="preserve">HIDROSELLO NOVAFORT 200MM   </v>
          </cell>
          <cell r="B369" t="str">
            <v>IN366</v>
          </cell>
          <cell r="C369" t="str">
            <v>UN</v>
          </cell>
          <cell r="D369">
            <v>3625.2000000000003</v>
          </cell>
        </row>
        <row r="370">
          <cell r="A370" t="str">
            <v>HIERRO CUADRADO 10 MM</v>
          </cell>
          <cell r="B370" t="str">
            <v>IN367</v>
          </cell>
          <cell r="C370" t="str">
            <v>UN</v>
          </cell>
          <cell r="D370">
            <v>24503.532400000004</v>
          </cell>
        </row>
        <row r="371">
          <cell r="A371" t="str">
            <v>HOJA EN LAMINA COLD ROLLED 1.00X2.00 CAL.18, INCLUYE ANTICORROSIVO-SUB-CONTRATO</v>
          </cell>
          <cell r="B371" t="str">
            <v>IN368</v>
          </cell>
          <cell r="C371" t="str">
            <v>M2</v>
          </cell>
          <cell r="D371">
            <v>46248.754000000001</v>
          </cell>
        </row>
        <row r="372">
          <cell r="A372" t="str">
            <v>HOJA EN LAMINA COLD ROLLED 1.00X2.00 CAL.20, INCLUYE ANTICORROSIVO-SUB-CONTRATO</v>
          </cell>
          <cell r="B372" t="str">
            <v>IN369</v>
          </cell>
          <cell r="C372" t="str">
            <v>M2</v>
          </cell>
          <cell r="D372">
            <v>52368.1976</v>
          </cell>
        </row>
        <row r="373">
          <cell r="A373" t="str">
            <v>ICOPOR 1 CM/DENS.20/1.24X.62</v>
          </cell>
          <cell r="B373" t="str">
            <v>IN370</v>
          </cell>
          <cell r="C373" t="str">
            <v>M2</v>
          </cell>
          <cell r="D373">
            <v>6084.8028000000004</v>
          </cell>
        </row>
        <row r="374">
          <cell r="A374" t="str">
            <v>IGASOL CUBIERTA (20 KG)</v>
          </cell>
          <cell r="B374" t="str">
            <v>IN371</v>
          </cell>
          <cell r="C374" t="str">
            <v>KG</v>
          </cell>
          <cell r="D374">
            <v>5505.3008000000009</v>
          </cell>
        </row>
        <row r="375">
          <cell r="A375" t="str">
            <v>INCRUSTACIONES PORCELANA: TOALLERO, PAPELERA, JABONERA, GANCHO ELITE O SIMILAR</v>
          </cell>
          <cell r="B375" t="str">
            <v>IN372</v>
          </cell>
          <cell r="C375" t="str">
            <v>JGO</v>
          </cell>
          <cell r="D375">
            <v>87993.684600000008</v>
          </cell>
        </row>
        <row r="376">
          <cell r="A376" t="str">
            <v>INT. DOBLE  LUM</v>
          </cell>
          <cell r="B376" t="str">
            <v>IN373</v>
          </cell>
          <cell r="C376" t="str">
            <v>UN</v>
          </cell>
          <cell r="D376">
            <v>10309.560000000001</v>
          </cell>
        </row>
        <row r="377">
          <cell r="A377" t="str">
            <v>INT. SENC.  LUM</v>
          </cell>
          <cell r="B377" t="str">
            <v>IN374</v>
          </cell>
          <cell r="C377" t="str">
            <v>UN</v>
          </cell>
          <cell r="D377">
            <v>5209.0414000000001</v>
          </cell>
        </row>
        <row r="378">
          <cell r="A378" t="str">
            <v>INT. SENC. PILOTO LUM</v>
          </cell>
          <cell r="B378" t="str">
            <v>IN375</v>
          </cell>
          <cell r="C378" t="str">
            <v>UN</v>
          </cell>
          <cell r="D378">
            <v>6185.7360000000008</v>
          </cell>
        </row>
        <row r="379">
          <cell r="A379" t="str">
            <v>INT. TIMBRE.  LUM</v>
          </cell>
          <cell r="B379" t="str">
            <v>IN376</v>
          </cell>
          <cell r="C379" t="str">
            <v>UN</v>
          </cell>
          <cell r="D379">
            <v>5209.0414000000001</v>
          </cell>
        </row>
        <row r="380">
          <cell r="A380" t="str">
            <v>INTERRUPTOR TERMOMAGNETICO TRIFASICO DE 250A</v>
          </cell>
          <cell r="B380" t="str">
            <v>IN377</v>
          </cell>
          <cell r="C380" t="str">
            <v>UN</v>
          </cell>
          <cell r="D380">
            <v>561800</v>
          </cell>
        </row>
        <row r="381">
          <cell r="A381" t="str">
            <v>JUEGOS DE TRAPECIO INCL.  CADENAS DE SOPORTE DE 1/4 APROXIMADAMENTE .30MT CADA UNA.</v>
          </cell>
          <cell r="B381" t="str">
            <v>IN378</v>
          </cell>
          <cell r="C381" t="str">
            <v>UN</v>
          </cell>
          <cell r="D381">
            <v>39067.784000000007</v>
          </cell>
        </row>
        <row r="382">
          <cell r="A382" t="str">
            <v>JUEGOS INFANTIL M - 3</v>
          </cell>
          <cell r="B382" t="str">
            <v>IN379</v>
          </cell>
          <cell r="C382" t="str">
            <v>UN</v>
          </cell>
          <cell r="D382">
            <v>6923680.2068000007</v>
          </cell>
        </row>
        <row r="383">
          <cell r="A383" t="str">
            <v xml:space="preserve">JUEGOS INFANTIL M - 3 A </v>
          </cell>
          <cell r="B383" t="str">
            <v>IN380</v>
          </cell>
          <cell r="C383" t="str">
            <v>UN</v>
          </cell>
          <cell r="D383">
            <v>5664829.2524000006</v>
          </cell>
        </row>
        <row r="384">
          <cell r="A384" t="str">
            <v>JUEGOS INFANTIL M - ZONAL</v>
          </cell>
          <cell r="B384" t="str">
            <v>IN381</v>
          </cell>
          <cell r="C384" t="str">
            <v>UN</v>
          </cell>
          <cell r="D384">
            <v>18882764.1888</v>
          </cell>
        </row>
        <row r="385">
          <cell r="A385" t="str">
            <v>KIT PUESTA A TIERRA</v>
          </cell>
          <cell r="B385" t="str">
            <v>IN382</v>
          </cell>
          <cell r="C385" t="str">
            <v>UN</v>
          </cell>
          <cell r="D385">
            <v>212000</v>
          </cell>
        </row>
        <row r="386">
          <cell r="A386" t="str">
            <v>LACA TRANSPARENTE MATE PRIMERA CALIDAD</v>
          </cell>
          <cell r="B386" t="str">
            <v>IN383</v>
          </cell>
          <cell r="C386" t="str">
            <v xml:space="preserve"> GLN </v>
          </cell>
          <cell r="D386">
            <v>68054.225999999995</v>
          </cell>
        </row>
        <row r="387">
          <cell r="A387" t="str">
            <v xml:space="preserve">LADRILLO 9X19X30 </v>
          </cell>
          <cell r="B387" t="str">
            <v>IN384</v>
          </cell>
          <cell r="C387" t="str">
            <v>UN</v>
          </cell>
          <cell r="D387">
            <v>846.47360000000003</v>
          </cell>
        </row>
        <row r="388">
          <cell r="A388" t="str">
            <v>LADRILLO A LA VISTA .07X.09X.25 CORAL 56 M2</v>
          </cell>
          <cell r="B388" t="str">
            <v>IN385</v>
          </cell>
          <cell r="C388" t="str">
            <v>UN</v>
          </cell>
          <cell r="D388">
            <v>922.43320000000006</v>
          </cell>
        </row>
        <row r="389">
          <cell r="A389" t="str">
            <v>LADRILLO A LA VISTA .07X.09X.25 ESFUMADO 56 M2</v>
          </cell>
          <cell r="B389" t="str">
            <v>IN386</v>
          </cell>
          <cell r="C389" t="str">
            <v>UN</v>
          </cell>
          <cell r="D389">
            <v>824.76480000000004</v>
          </cell>
        </row>
        <row r="390">
          <cell r="A390" t="str">
            <v>LADRILLO A LA VISTA .07X.09X.25 VITRIFICADO 56 M2</v>
          </cell>
          <cell r="B390" t="str">
            <v>IN387</v>
          </cell>
          <cell r="C390" t="str">
            <v>UN</v>
          </cell>
          <cell r="D390">
            <v>1302.2629999999999</v>
          </cell>
        </row>
        <row r="391">
          <cell r="A391" t="str">
            <v>LADRILLO A LA VISTA BRILLANTE 6X11X26</v>
          </cell>
          <cell r="B391" t="str">
            <v>IN388</v>
          </cell>
          <cell r="C391" t="str">
            <v>UN</v>
          </cell>
          <cell r="D391">
            <v>813.9104000000001</v>
          </cell>
        </row>
        <row r="392">
          <cell r="A392" t="str">
            <v>LADRILLO A LA VISTA BRILLANTE 6X12X25</v>
          </cell>
          <cell r="B392" t="str">
            <v>IN389</v>
          </cell>
          <cell r="C392" t="str">
            <v>UN</v>
          </cell>
          <cell r="D392">
            <v>1085.2174</v>
          </cell>
        </row>
        <row r="393">
          <cell r="A393" t="str">
            <v>LADRILLO A LA VISTA REJILLA "Y" 6X12X25</v>
          </cell>
          <cell r="B393" t="str">
            <v>IN390</v>
          </cell>
          <cell r="C393" t="str">
            <v>UN</v>
          </cell>
          <cell r="D393">
            <v>976.69460000000004</v>
          </cell>
        </row>
        <row r="394">
          <cell r="A394" t="str">
            <v>LADRILLO BOCADILLO .19X.15X.09</v>
          </cell>
          <cell r="B394" t="str">
            <v>IN391</v>
          </cell>
          <cell r="C394" t="str">
            <v>UN</v>
          </cell>
          <cell r="D394">
            <v>596.86480000000006</v>
          </cell>
        </row>
        <row r="395">
          <cell r="A395" t="str">
            <v>LADRILLO BOCADILLO .30X.15X.09</v>
          </cell>
          <cell r="B395" t="str">
            <v>IN392</v>
          </cell>
          <cell r="C395" t="str">
            <v>UN</v>
          </cell>
          <cell r="D395">
            <v>607.71920000000011</v>
          </cell>
        </row>
        <row r="396">
          <cell r="A396" t="str">
            <v>LADRILLO CORRIENTE</v>
          </cell>
          <cell r="B396" t="str">
            <v>IN393</v>
          </cell>
          <cell r="C396" t="str">
            <v>UN</v>
          </cell>
          <cell r="D396">
            <v>530</v>
          </cell>
        </row>
        <row r="397">
          <cell r="A397" t="str">
            <v>LADRILLO HUECO H 10X20X30</v>
          </cell>
          <cell r="B397" t="str">
            <v>IN394</v>
          </cell>
          <cell r="C397" t="str">
            <v>UN</v>
          </cell>
          <cell r="D397">
            <v>1030.9560000000001</v>
          </cell>
        </row>
        <row r="398">
          <cell r="A398" t="str">
            <v>LADRILLO HUECO H 10X20X40</v>
          </cell>
          <cell r="B398" t="str">
            <v>IN395</v>
          </cell>
          <cell r="C398" t="str">
            <v>UN</v>
          </cell>
          <cell r="D398">
            <v>1519.298</v>
          </cell>
        </row>
        <row r="399">
          <cell r="A399" t="str">
            <v>LADRILLO HUECO H 15X20X30</v>
          </cell>
          <cell r="B399" t="str">
            <v>IN396</v>
          </cell>
          <cell r="C399" t="str">
            <v>UN</v>
          </cell>
          <cell r="D399">
            <v>1519.298</v>
          </cell>
        </row>
        <row r="400">
          <cell r="A400" t="str">
            <v>LADRILLO HUECO H 7X20X30</v>
          </cell>
          <cell r="B400" t="str">
            <v>IN397</v>
          </cell>
          <cell r="C400" t="str">
            <v>UN</v>
          </cell>
          <cell r="D400">
            <v>1030.9560000000001</v>
          </cell>
        </row>
        <row r="401">
          <cell r="A401" t="str">
            <v>LADRILLO HUECO H 9X20X30</v>
          </cell>
          <cell r="B401" t="str">
            <v>IN398</v>
          </cell>
          <cell r="C401" t="str">
            <v>UN</v>
          </cell>
          <cell r="D401">
            <v>1070.6000000000001</v>
          </cell>
        </row>
        <row r="402">
          <cell r="A402" t="str">
            <v>LÁMINA COLD ROLLED CAL.18 2.00X1.00</v>
          </cell>
          <cell r="B402" t="str">
            <v>IN399</v>
          </cell>
          <cell r="C402" t="str">
            <v>UN</v>
          </cell>
          <cell r="D402">
            <v>64681.019800000002</v>
          </cell>
        </row>
        <row r="403">
          <cell r="A403" t="str">
            <v xml:space="preserve">LAMINA DE PLOMO </v>
          </cell>
          <cell r="B403" t="str">
            <v>IN400</v>
          </cell>
          <cell r="C403" t="str">
            <v xml:space="preserve"> M2 </v>
          </cell>
          <cell r="D403">
            <v>97457.46</v>
          </cell>
        </row>
        <row r="404">
          <cell r="A404" t="str">
            <v>LAMINA DRY-WALL PLANO IMPORTADA 1/2 1.22 X 2.44</v>
          </cell>
          <cell r="B404" t="str">
            <v>IN401</v>
          </cell>
          <cell r="C404" t="str">
            <v>UN</v>
          </cell>
          <cell r="D404">
            <v>25970</v>
          </cell>
        </row>
        <row r="405">
          <cell r="A405" t="str">
            <v>LAMINA DRY-WALL PLANO IMPORTADA RH RESISTENTE A LA HUMEDAD 1/2 1.22 X 2.44</v>
          </cell>
          <cell r="B405" t="str">
            <v>IN402</v>
          </cell>
          <cell r="C405" t="str">
            <v>UN</v>
          </cell>
          <cell r="D405">
            <v>32556.4902</v>
          </cell>
        </row>
        <row r="406">
          <cell r="A406" t="str">
            <v>LAMINA DRY-WALL PLANO NACIONAL 1/2 1.22 X 2.44</v>
          </cell>
          <cell r="B406" t="str">
            <v>IN403</v>
          </cell>
          <cell r="C406" t="str">
            <v>UN</v>
          </cell>
          <cell r="D406">
            <v>20076.506000000001</v>
          </cell>
        </row>
        <row r="407">
          <cell r="A407" t="str">
            <v>LAMINA GALVANIZADA PARA COLUMPIO</v>
          </cell>
          <cell r="B407" t="str">
            <v>IN404</v>
          </cell>
          <cell r="C407" t="str">
            <v>UN</v>
          </cell>
          <cell r="D407">
            <v>6771.7464</v>
          </cell>
        </row>
        <row r="408">
          <cell r="A408" t="str">
            <v>LAMINA ONDULADA ASBESTO CEMENTO  NO. 6 AREA UTIL 1.479 M2</v>
          </cell>
          <cell r="B408" t="str">
            <v>IN405</v>
          </cell>
          <cell r="C408" t="str">
            <v>UN</v>
          </cell>
          <cell r="D408">
            <v>32171.233200000002</v>
          </cell>
        </row>
        <row r="409">
          <cell r="A409" t="str">
            <v>LAMINA ONDULADA BARROCA FIBROCEMENTO  NO. 8 AREA UTIL 2.30 M2</v>
          </cell>
          <cell r="B409" t="str">
            <v>IN406</v>
          </cell>
          <cell r="C409" t="str">
            <v>UN</v>
          </cell>
          <cell r="D409">
            <v>73423.7408</v>
          </cell>
        </row>
        <row r="410">
          <cell r="A410" t="str">
            <v>LAMINA P.C. DE 2.10 X 5.80 EN 6 MM ESP COLOR OPAL</v>
          </cell>
          <cell r="B410" t="str">
            <v>IN407</v>
          </cell>
          <cell r="C410" t="str">
            <v>M2</v>
          </cell>
          <cell r="D410">
            <v>85860</v>
          </cell>
        </row>
        <row r="411">
          <cell r="A411" t="str">
            <v>LAMINA PLANA FIBROCEMENTO 1.22X1.22</v>
          </cell>
          <cell r="B411" t="str">
            <v>IN408</v>
          </cell>
          <cell r="C411" t="str">
            <v>UN</v>
          </cell>
          <cell r="D411">
            <v>13666.1242</v>
          </cell>
        </row>
        <row r="412">
          <cell r="A412" t="str">
            <v>LAMINA STELL STANDING SEAM CAL 28 - PREPINTADA</v>
          </cell>
          <cell r="B412" t="str">
            <v>IN409</v>
          </cell>
          <cell r="C412" t="str">
            <v>M2</v>
          </cell>
          <cell r="D412">
            <v>37982.566600000006</v>
          </cell>
        </row>
        <row r="413">
          <cell r="A413" t="str">
            <v>LAMINA SUPERBOARD #10  2.44X1.22</v>
          </cell>
          <cell r="B413" t="str">
            <v>IN410</v>
          </cell>
          <cell r="C413" t="str">
            <v>UN</v>
          </cell>
          <cell r="D413">
            <v>59686.893400000001</v>
          </cell>
        </row>
        <row r="414">
          <cell r="A414" t="str">
            <v>LAMINA SUPERBOARD #6 2.44X1.22</v>
          </cell>
          <cell r="B414" t="str">
            <v>IN411</v>
          </cell>
          <cell r="C414" t="str">
            <v>UN</v>
          </cell>
          <cell r="D414">
            <v>44819.439400000003</v>
          </cell>
        </row>
        <row r="415">
          <cell r="A415" t="str">
            <v>LAMINA SUPERBOARD #8 2.44X1.22</v>
          </cell>
          <cell r="B415" t="str">
            <v>IN412</v>
          </cell>
          <cell r="C415" t="str">
            <v>UN</v>
          </cell>
          <cell r="D415">
            <v>53718.213600000003</v>
          </cell>
        </row>
        <row r="416">
          <cell r="A416" t="str">
            <v>LAMINA SUPERBOARD 17 MM  2.44X1.22</v>
          </cell>
          <cell r="B416" t="str">
            <v>IN413</v>
          </cell>
          <cell r="C416" t="str">
            <v>UN</v>
          </cell>
          <cell r="D416">
            <v>115032.9278</v>
          </cell>
        </row>
        <row r="417">
          <cell r="A417" t="str">
            <v>LAMPARA  TIPO DJK DE 150W A 220V  S ( COMPLETA )</v>
          </cell>
          <cell r="B417" t="str">
            <v>IN414</v>
          </cell>
          <cell r="C417" t="str">
            <v>UN</v>
          </cell>
          <cell r="D417">
            <v>302100</v>
          </cell>
        </row>
        <row r="418">
          <cell r="A418" t="str">
            <v>LAMPARA ARAMIS SCHREDER, REFLECTOR 1627 DE ALUMINIO ABRILLANTADO Y ANODIZADO (INCL. UNICAMENTE BOMBILLA DE SODIO ALTA PRESION 70W TUBULAR)</v>
          </cell>
          <cell r="B418" t="str">
            <v>IN415</v>
          </cell>
          <cell r="C418" t="str">
            <v>UN</v>
          </cell>
          <cell r="D418">
            <v>1053910.0138000001</v>
          </cell>
        </row>
        <row r="419">
          <cell r="A419" t="str">
            <v>LAMPARA ROY ALPHA TIPO CALIMA II 150 W S, INCL. FOTOCELDA Y BOMBILLO</v>
          </cell>
          <cell r="B419" t="str">
            <v>IN416</v>
          </cell>
          <cell r="C419" t="str">
            <v>UN</v>
          </cell>
          <cell r="D419">
            <v>425103.8946</v>
          </cell>
        </row>
        <row r="420">
          <cell r="A420" t="str">
            <v>LAMPARA ROY ALPHA TIPO CALIMA II 250 W MH R</v>
          </cell>
          <cell r="B420" t="str">
            <v>IN417</v>
          </cell>
          <cell r="C420" t="str">
            <v>UN</v>
          </cell>
          <cell r="D420">
            <v>433915.85480000003</v>
          </cell>
        </row>
        <row r="421">
          <cell r="A421" t="str">
            <v>LAMPARA ROY ALPHA TIPO CALIMA II 250 W S, INCL. FOTOCELDA Y BOMBILLO</v>
          </cell>
          <cell r="B421" t="str">
            <v>IN418</v>
          </cell>
          <cell r="C421" t="str">
            <v>UN</v>
          </cell>
          <cell r="D421">
            <v>569058.88</v>
          </cell>
        </row>
        <row r="422">
          <cell r="A422" t="str">
            <v>LAMPARA ROY ALPHA TIPO RAP 70 W S</v>
          </cell>
          <cell r="B422" t="str">
            <v>IN419</v>
          </cell>
          <cell r="C422" t="str">
            <v>UN</v>
          </cell>
          <cell r="D422">
            <v>521164.29580000002</v>
          </cell>
        </row>
        <row r="423">
          <cell r="A423" t="str">
            <v>LÁMPARA SLIM 2X32 BALAZO ELECTRONICO</v>
          </cell>
          <cell r="B423" t="str">
            <v>IN420</v>
          </cell>
          <cell r="C423" t="str">
            <v>UN</v>
          </cell>
          <cell r="D423">
            <v>77796.993400000007</v>
          </cell>
        </row>
        <row r="424">
          <cell r="A424" t="str">
            <v>LATECOL</v>
          </cell>
          <cell r="B424" t="str">
            <v>IN421</v>
          </cell>
          <cell r="C424" t="str">
            <v>KG</v>
          </cell>
          <cell r="D424">
            <v>11016.209000000001</v>
          </cell>
        </row>
        <row r="425">
          <cell r="A425" t="str">
            <v>LAVAMANOS ACUACER DE COLG</v>
          </cell>
          <cell r="B425" t="str">
            <v>IN422</v>
          </cell>
          <cell r="C425" t="str">
            <v>UN</v>
          </cell>
          <cell r="D425">
            <v>81699.425799999997</v>
          </cell>
        </row>
        <row r="426">
          <cell r="A426" t="str">
            <v>LAVAMANOS AVANTI DE COLG</v>
          </cell>
          <cell r="B426" t="str">
            <v>IN423</v>
          </cell>
          <cell r="C426" t="str">
            <v>UN</v>
          </cell>
          <cell r="D426">
            <v>98064.4902</v>
          </cell>
        </row>
        <row r="427">
          <cell r="A427" t="str">
            <v>LAVAMANOS DE SOBREPONER MARCELLA BLANCO O SIMILAR SIN GRIFERIA</v>
          </cell>
          <cell r="B427" t="str">
            <v>IN424</v>
          </cell>
          <cell r="C427" t="str">
            <v>UN</v>
          </cell>
          <cell r="D427">
            <v>275689.04000000004</v>
          </cell>
        </row>
        <row r="428">
          <cell r="A428" t="str">
            <v>LAVAPLATOS 100 X 50 INOXIDABLE SOBREPONER</v>
          </cell>
          <cell r="B428" t="str">
            <v>IN425</v>
          </cell>
          <cell r="C428" t="str">
            <v>UN</v>
          </cell>
          <cell r="D428">
            <v>164028.27960000001</v>
          </cell>
        </row>
        <row r="429">
          <cell r="A429" t="str">
            <v>LAVAPLATOS 62 X 48 INOXIDABLE EMPOTRAR</v>
          </cell>
          <cell r="B429" t="str">
            <v>IN426</v>
          </cell>
          <cell r="C429" t="str">
            <v>UN</v>
          </cell>
          <cell r="D429">
            <v>104862.28079999999</v>
          </cell>
        </row>
        <row r="430">
          <cell r="A430" t="str">
            <v xml:space="preserve">LEÑA </v>
          </cell>
          <cell r="B430" t="str">
            <v>IN427</v>
          </cell>
          <cell r="C430" t="str">
            <v>UN</v>
          </cell>
          <cell r="D430">
            <v>1007.0848000000001</v>
          </cell>
        </row>
        <row r="431">
          <cell r="A431" t="str">
            <v xml:space="preserve">LIBRO ETIQUET .190 DATOS </v>
          </cell>
          <cell r="B431" t="str">
            <v>IN428</v>
          </cell>
          <cell r="C431" t="str">
            <v>UN</v>
          </cell>
          <cell r="D431">
            <v>30867.030400000003</v>
          </cell>
        </row>
        <row r="432">
          <cell r="A432" t="str">
            <v>LIGA  70  KILOS</v>
          </cell>
          <cell r="B432" t="str">
            <v>IN429</v>
          </cell>
          <cell r="C432" t="str">
            <v>UN</v>
          </cell>
          <cell r="D432">
            <v>132179.35</v>
          </cell>
        </row>
        <row r="433">
          <cell r="A433" t="str">
            <v>LIJA DE AGUA 965 SUPER</v>
          </cell>
          <cell r="B433" t="str">
            <v>IN430</v>
          </cell>
          <cell r="C433" t="str">
            <v>UN</v>
          </cell>
          <cell r="D433">
            <v>1410.7858000000001</v>
          </cell>
        </row>
        <row r="434">
          <cell r="A434" t="str">
            <v xml:space="preserve">LIJA MASILLA </v>
          </cell>
          <cell r="B434" t="str">
            <v>IN431</v>
          </cell>
          <cell r="C434" t="str">
            <v>UN</v>
          </cell>
          <cell r="D434">
            <v>1888.2734000000003</v>
          </cell>
        </row>
        <row r="435">
          <cell r="A435" t="str">
            <v>LIMPIADOR REMOV. 1/4 PAVCO.</v>
          </cell>
          <cell r="B435" t="str">
            <v>IN432</v>
          </cell>
          <cell r="C435" t="str">
            <v>UN</v>
          </cell>
          <cell r="D435">
            <v>56363.380000000005</v>
          </cell>
        </row>
        <row r="436">
          <cell r="A436" t="str">
            <v>LISTON ALGARROBILLO 2 X 4"-4 USOS</v>
          </cell>
          <cell r="B436" t="str">
            <v>IN433</v>
          </cell>
          <cell r="C436" t="str">
            <v xml:space="preserve">DIA </v>
          </cell>
          <cell r="D436">
            <v>7965.4866000000002</v>
          </cell>
        </row>
        <row r="437">
          <cell r="A437" t="str">
            <v>LISTON EN MADERA 2X2"</v>
          </cell>
          <cell r="B437" t="str">
            <v>IN434</v>
          </cell>
          <cell r="C437" t="str">
            <v>UN</v>
          </cell>
          <cell r="D437">
            <v>4883.4730000000009</v>
          </cell>
        </row>
        <row r="438">
          <cell r="A438" t="str">
            <v xml:space="preserve">LLAVE CONTROL  DE  Ø 2" EN BRONCE TIPO RED WHITE </v>
          </cell>
          <cell r="B438" t="str">
            <v>IN435</v>
          </cell>
          <cell r="C438" t="str">
            <v>UN</v>
          </cell>
          <cell r="D438">
            <v>227777.04</v>
          </cell>
        </row>
        <row r="439">
          <cell r="A439" t="str">
            <v>LLAVE DOBLE SEGURO DE BAYONETA DE 3/4X3/4"</v>
          </cell>
          <cell r="B439" t="str">
            <v>IN436</v>
          </cell>
          <cell r="C439" t="str">
            <v>UN</v>
          </cell>
          <cell r="D439">
            <v>11455.547200000001</v>
          </cell>
        </row>
        <row r="440">
          <cell r="A440" t="str">
            <v>LLAVE PASO R/WHITE 1 1/2 O SIMILAR</v>
          </cell>
          <cell r="B440" t="str">
            <v>IN437</v>
          </cell>
          <cell r="C440" t="str">
            <v>UN</v>
          </cell>
          <cell r="D440">
            <v>130404.36940000001</v>
          </cell>
        </row>
        <row r="441">
          <cell r="A441" t="str">
            <v>LLAVE PASO R/WHITE 1 O SIMILAR</v>
          </cell>
          <cell r="B441" t="str">
            <v>IN438</v>
          </cell>
          <cell r="C441" t="str">
            <v>UN</v>
          </cell>
          <cell r="D441">
            <v>64362.532200000009</v>
          </cell>
        </row>
        <row r="442">
          <cell r="A442" t="str">
            <v>LLAVE PASO R/WHITE 1/2</v>
          </cell>
          <cell r="B442" t="str">
            <v>IN439</v>
          </cell>
          <cell r="C442" t="str">
            <v>UN</v>
          </cell>
          <cell r="D442">
            <v>34656.17</v>
          </cell>
        </row>
        <row r="443">
          <cell r="A443" t="str">
            <v>LLAVE PASO R/WHITE 2 O SIMILAR</v>
          </cell>
          <cell r="B443" t="str">
            <v>IN440</v>
          </cell>
          <cell r="C443" t="str">
            <v>UN</v>
          </cell>
          <cell r="D443">
            <v>208966.73579999999</v>
          </cell>
        </row>
        <row r="444">
          <cell r="A444" t="str">
            <v>LLAVE PASO R/WHITE 3/4 O SIMILAR</v>
          </cell>
          <cell r="B444" t="str">
            <v>IN441</v>
          </cell>
          <cell r="C444" t="str">
            <v>UN</v>
          </cell>
          <cell r="D444">
            <v>44558.287200000006</v>
          </cell>
        </row>
        <row r="445">
          <cell r="A445" t="str">
            <v xml:space="preserve">LLAVE TERMINAL 97722 GRIVAL O SIMILAR DE JARDÍN </v>
          </cell>
          <cell r="B445" t="str">
            <v>IN442</v>
          </cell>
          <cell r="C445" t="str">
            <v>UN</v>
          </cell>
          <cell r="D445">
            <v>17127.925200000001</v>
          </cell>
        </row>
        <row r="446">
          <cell r="A446" t="str">
            <v>LOCETA ARCO COLOR .30X.30X.06 TIPO IDU</v>
          </cell>
          <cell r="B446" t="str">
            <v>IN443</v>
          </cell>
          <cell r="C446" t="str">
            <v>M2</v>
          </cell>
          <cell r="D446">
            <v>61431.929000000004</v>
          </cell>
        </row>
        <row r="447">
          <cell r="A447" t="str">
            <v xml:space="preserve">LOCETA CUADRATICA COLOR .30X.30X.06 </v>
          </cell>
          <cell r="B447" t="str">
            <v>IN444</v>
          </cell>
          <cell r="C447" t="str">
            <v>M2</v>
          </cell>
          <cell r="D447">
            <v>74200</v>
          </cell>
        </row>
        <row r="448">
          <cell r="A448" t="str">
            <v>LOCETA CUADRATICA DE  TOPEROL, OLAS Y RALLAS GRIS .30X.30X.06 TIPO IDU, PUESTA EN OBRA</v>
          </cell>
          <cell r="B448" t="str">
            <v>IN445</v>
          </cell>
          <cell r="C448" t="str">
            <v>M2</v>
          </cell>
          <cell r="D448">
            <v>58073.308400000002</v>
          </cell>
        </row>
        <row r="449">
          <cell r="A449" t="str">
            <v>LOCETA CUADRATICA GRIS .40X.40X06</v>
          </cell>
          <cell r="B449" t="str">
            <v>IN446</v>
          </cell>
          <cell r="C449" t="str">
            <v>M2</v>
          </cell>
          <cell r="D449">
            <v>67795.437600000005</v>
          </cell>
        </row>
        <row r="450">
          <cell r="A450" t="str">
            <v>LOCETA PREPULIDA COLOR CUADRATO, OLAS Y RALLAS  .30X.30X.06 TIPO IDU, PUESTA EN OBRA</v>
          </cell>
          <cell r="B450" t="str">
            <v>IN447</v>
          </cell>
          <cell r="C450" t="str">
            <v>M2</v>
          </cell>
          <cell r="D450">
            <v>72125.866200000004</v>
          </cell>
        </row>
        <row r="451">
          <cell r="A451" t="str">
            <v>LOCETA PREPULIDA GRIS CUADRATO, OLAS Y RALLAS .30X.30X.06 TIPO IDU, PUESTA EN OBRA</v>
          </cell>
          <cell r="B451" t="str">
            <v>IN448</v>
          </cell>
          <cell r="C451" t="str">
            <v>M2</v>
          </cell>
          <cell r="D451">
            <v>61201.559200000003</v>
          </cell>
        </row>
        <row r="452">
          <cell r="A452" t="str">
            <v>LOCETA TOPEROL GRIS .30X.30X.06 TIPO IDU, INCL. TRANSPORTE</v>
          </cell>
          <cell r="B452" t="str">
            <v>IN449</v>
          </cell>
          <cell r="C452" t="str">
            <v>M2</v>
          </cell>
          <cell r="D452">
            <v>62495.437600000005</v>
          </cell>
        </row>
        <row r="453">
          <cell r="A453" t="str">
            <v>LONA PARA COLUMPIOS</v>
          </cell>
          <cell r="B453" t="str">
            <v>IN450</v>
          </cell>
          <cell r="C453" t="str">
            <v>UN</v>
          </cell>
          <cell r="D453">
            <v>26045.196400000001</v>
          </cell>
        </row>
        <row r="454">
          <cell r="A454" t="str">
            <v>LOSETA CEMENTO OLAS 40 X 40  TIPO ALFA O SIMILAR TRAFICO 5</v>
          </cell>
          <cell r="B454" t="str">
            <v>IN451</v>
          </cell>
          <cell r="C454" t="str">
            <v>M2</v>
          </cell>
          <cell r="D454">
            <v>45470.565600000002</v>
          </cell>
        </row>
        <row r="455">
          <cell r="A455" t="str">
            <v>LUBRICANTE</v>
          </cell>
          <cell r="B455" t="str">
            <v>IN452</v>
          </cell>
          <cell r="C455" t="str">
            <v>KG</v>
          </cell>
          <cell r="D455">
            <v>3255.6522</v>
          </cell>
        </row>
        <row r="456">
          <cell r="A456" t="str">
            <v>LUBRICANTE 500GR PARA PVC</v>
          </cell>
          <cell r="B456" t="str">
            <v>IN453</v>
          </cell>
          <cell r="C456" t="str">
            <v>UN</v>
          </cell>
          <cell r="D456">
            <v>19478.560000000001</v>
          </cell>
        </row>
        <row r="457">
          <cell r="A457" t="str">
            <v xml:space="preserve">MACHIMBRE </v>
          </cell>
          <cell r="B457" t="str">
            <v>IN454</v>
          </cell>
          <cell r="C457" t="str">
            <v xml:space="preserve"> M2 </v>
          </cell>
          <cell r="D457">
            <v>21704.326799999999</v>
          </cell>
        </row>
        <row r="458">
          <cell r="A458" t="str">
            <v>MADERA 4X4 CADA 1.00 MT</v>
          </cell>
          <cell r="B458" t="str">
            <v>IN455</v>
          </cell>
          <cell r="C458" t="str">
            <v>ML</v>
          </cell>
          <cell r="D458">
            <v>19533.892000000003</v>
          </cell>
        </row>
        <row r="459">
          <cell r="A459" t="str">
            <v>MADERA DE PINO ROLLIZA 4''</v>
          </cell>
          <cell r="B459" t="str">
            <v>IN456</v>
          </cell>
          <cell r="C459" t="str">
            <v>UN</v>
          </cell>
          <cell r="D459">
            <v>14238.036600000001</v>
          </cell>
        </row>
        <row r="460">
          <cell r="A460" t="str">
            <v>MALLA BASKET</v>
          </cell>
          <cell r="B460" t="str">
            <v>IN457</v>
          </cell>
          <cell r="C460" t="str">
            <v>UN</v>
          </cell>
          <cell r="D460">
            <v>10852.163399999999</v>
          </cell>
        </row>
        <row r="461">
          <cell r="A461" t="str">
            <v>MALLA C/VENA 200 X 50</v>
          </cell>
          <cell r="B461" t="str">
            <v>IN458</v>
          </cell>
          <cell r="C461" t="str">
            <v>M2</v>
          </cell>
          <cell r="D461">
            <v>4259.4722000000002</v>
          </cell>
        </row>
        <row r="462">
          <cell r="A462" t="str">
            <v>MALLA ELECTROSOLDADA E-050 .15X.15 - ,82 KG /M2</v>
          </cell>
          <cell r="B462" t="str">
            <v>IN459</v>
          </cell>
          <cell r="C462" t="str">
            <v>M2</v>
          </cell>
          <cell r="D462">
            <v>16960</v>
          </cell>
        </row>
        <row r="463">
          <cell r="A463" t="str">
            <v>MALLA ELECTROSOLDADA E-050 .25X.25 - ,82 KG /M2</v>
          </cell>
          <cell r="B463" t="str">
            <v>IN460</v>
          </cell>
          <cell r="C463" t="str">
            <v>M2</v>
          </cell>
          <cell r="D463">
            <v>3500</v>
          </cell>
        </row>
        <row r="464">
          <cell r="A464" t="str">
            <v>MALLA ESLABONADA 60 MM X 2.00</v>
          </cell>
          <cell r="B464" t="str">
            <v>IN461</v>
          </cell>
          <cell r="C464" t="str">
            <v>M2</v>
          </cell>
          <cell r="D464">
            <v>18643.280000000002</v>
          </cell>
        </row>
        <row r="465">
          <cell r="A465" t="str">
            <v>MALLA MICROFUTBOL</v>
          </cell>
          <cell r="B465" t="str">
            <v>IN462</v>
          </cell>
          <cell r="C465" t="str">
            <v>UN</v>
          </cell>
          <cell r="D465">
            <v>112862.5036</v>
          </cell>
        </row>
        <row r="466">
          <cell r="A466" t="str">
            <v>MANGUERA CONEXIÓN FLEXIBLE</v>
          </cell>
          <cell r="B466" t="str">
            <v>IN463</v>
          </cell>
          <cell r="C466" t="str">
            <v>UN</v>
          </cell>
          <cell r="D466">
            <v>3134.5366000000004</v>
          </cell>
        </row>
        <row r="467">
          <cell r="A467" t="str">
            <v xml:space="preserve">MANIJA Y CERRADURA </v>
          </cell>
          <cell r="B467" t="str">
            <v>IN464</v>
          </cell>
          <cell r="C467" t="str">
            <v>UN</v>
          </cell>
          <cell r="D467">
            <v>81825.311400000006</v>
          </cell>
        </row>
        <row r="468">
          <cell r="A468" t="str">
            <v>MANTO EDIL ESTÁNDAR 3MM</v>
          </cell>
          <cell r="B468" t="str">
            <v>IN465</v>
          </cell>
          <cell r="C468" t="str">
            <v>M2</v>
          </cell>
          <cell r="D468">
            <v>18542.580000000002</v>
          </cell>
        </row>
        <row r="469">
          <cell r="A469" t="str">
            <v xml:space="preserve">MARCO DE MADERA </v>
          </cell>
          <cell r="B469" t="str">
            <v>IN466</v>
          </cell>
          <cell r="C469" t="str">
            <v xml:space="preserve"> ML </v>
          </cell>
          <cell r="D469">
            <v>14476.791000000001</v>
          </cell>
        </row>
        <row r="470">
          <cell r="A470" t="str">
            <v>MARCO METALICO CAL 18 SIN BISAGRA PARA HOJA METALICA , INCL. ANTICORROSIVO</v>
          </cell>
          <cell r="B470" t="str">
            <v>IN467</v>
          </cell>
          <cell r="C470" t="str">
            <v>ML</v>
          </cell>
          <cell r="D470">
            <v>14324.850600000002</v>
          </cell>
        </row>
        <row r="471">
          <cell r="A471" t="str">
            <v>MARCO METALICO CAL 20 SIN BISAGRA PARA HOJA METALICA , INCL. ANTICORROSIVO</v>
          </cell>
          <cell r="B471" t="str">
            <v>IN468</v>
          </cell>
          <cell r="C471" t="str">
            <v>ML</v>
          </cell>
          <cell r="D471">
            <v>13551.04</v>
          </cell>
        </row>
        <row r="472">
          <cell r="A472" t="str">
            <v>MARCO METALICO DILAT. CAL 18 CON BISAGRA PARA HOJA DE MADERA , INCL. ANTICORROSIVO</v>
          </cell>
          <cell r="B472" t="str">
            <v>IN469</v>
          </cell>
          <cell r="C472" t="str">
            <v>ML</v>
          </cell>
          <cell r="D472">
            <v>15928.323200000001</v>
          </cell>
        </row>
        <row r="473">
          <cell r="A473" t="str">
            <v>MARCO METALICO DILAT. CAL 20 CON BISAGRA PARA HOJA DE MADERA, INCL. ANTICORROSIVO</v>
          </cell>
          <cell r="B473" t="str">
            <v>IN470</v>
          </cell>
          <cell r="C473" t="str">
            <v>ML</v>
          </cell>
          <cell r="D473">
            <v>13873.046800000002</v>
          </cell>
        </row>
        <row r="474">
          <cell r="A474" t="str">
            <v>MARMOL NEGRO  CARACOL - MESONES SUMINISTRO Y COLOCACION</v>
          </cell>
          <cell r="B474" t="str">
            <v>IN471</v>
          </cell>
          <cell r="C474" t="str">
            <v>ML</v>
          </cell>
          <cell r="D474">
            <v>412382.20920000004</v>
          </cell>
        </row>
        <row r="475">
          <cell r="A475" t="str">
            <v>MARMOL TRAVERTINO .05X1.00 PARA ESQUINERO AMBOS LADOS SUMINISTRO Y COLOCACION</v>
          </cell>
          <cell r="B475" t="str">
            <v>IN472</v>
          </cell>
          <cell r="C475" t="str">
            <v>ML</v>
          </cell>
          <cell r="D475">
            <v>412382.20920000004</v>
          </cell>
        </row>
        <row r="476">
          <cell r="A476" t="str">
            <v>MARMOL TRAVERTINO .20X1.00 SUMINISTRO Y COLOCACION</v>
          </cell>
          <cell r="B476" t="str">
            <v>IN473</v>
          </cell>
          <cell r="C476" t="str">
            <v>ML</v>
          </cell>
          <cell r="D476">
            <v>412382.20920000004</v>
          </cell>
        </row>
        <row r="477">
          <cell r="A477" t="str">
            <v>MARMOL VERDE SALTAN DE .22  CON REMATES LATERALES CURVOS POR AMBOS LADOS, SUMINISTRO Y COLOCACION</v>
          </cell>
          <cell r="B477" t="str">
            <v>IN474</v>
          </cell>
          <cell r="C477" t="str">
            <v>ML</v>
          </cell>
          <cell r="D477">
            <v>412382.20920000004</v>
          </cell>
        </row>
        <row r="478">
          <cell r="A478" t="str">
            <v>MARMOLINA</v>
          </cell>
          <cell r="B478" t="str">
            <v>IN475</v>
          </cell>
          <cell r="C478" t="str">
            <v>BT</v>
          </cell>
          <cell r="D478">
            <v>14180.955600000001</v>
          </cell>
        </row>
        <row r="479">
          <cell r="A479" t="str">
            <v>MASILLA TEFLON</v>
          </cell>
          <cell r="B479" t="str">
            <v>IN476</v>
          </cell>
          <cell r="C479" t="str">
            <v>CTE</v>
          </cell>
          <cell r="D479">
            <v>151930.28760000001</v>
          </cell>
        </row>
        <row r="480">
          <cell r="A480" t="str">
            <v xml:space="preserve">MATA MALEZA </v>
          </cell>
          <cell r="B480" t="str">
            <v>IN477</v>
          </cell>
          <cell r="C480" t="str">
            <v>GLN</v>
          </cell>
          <cell r="D480">
            <v>111300</v>
          </cell>
        </row>
        <row r="481">
          <cell r="A481" t="str">
            <v>MEDIA MADERA DE 1.00 X 4"</v>
          </cell>
          <cell r="B481" t="str">
            <v>IN478</v>
          </cell>
          <cell r="C481" t="str">
            <v>UN</v>
          </cell>
          <cell r="D481">
            <v>14238.9058</v>
          </cell>
        </row>
        <row r="482">
          <cell r="A482" t="str">
            <v>MEDIA MADERA DE 1.40 X 4"</v>
          </cell>
          <cell r="B482" t="str">
            <v>IN479</v>
          </cell>
          <cell r="C482" t="str">
            <v>UN</v>
          </cell>
          <cell r="D482">
            <v>35595.966</v>
          </cell>
        </row>
        <row r="483">
          <cell r="A483" t="str">
            <v>MEDIDOR ELECTRONICO (NORMA ELECTRICARIBE S.A. E.S.P.)</v>
          </cell>
          <cell r="B483" t="str">
            <v>IN480</v>
          </cell>
          <cell r="C483" t="str">
            <v>UN</v>
          </cell>
          <cell r="D483">
            <v>1844399.9999999998</v>
          </cell>
        </row>
        <row r="484">
          <cell r="A484" t="str">
            <v>MERULEX LFS [TRANSP] 16KG   B.SOLVENTE INSECTISIDA-FUNGICIDA</v>
          </cell>
          <cell r="B484" t="str">
            <v>IN481</v>
          </cell>
          <cell r="C484" t="str">
            <v>KG</v>
          </cell>
          <cell r="D484">
            <v>15952.682000000001</v>
          </cell>
        </row>
        <row r="485">
          <cell r="A485" t="str">
            <v>MESONES EN ACERO C = 18    ANCHO 0,60 ML</v>
          </cell>
          <cell r="B485" t="str">
            <v>IN482</v>
          </cell>
          <cell r="C485" t="str">
            <v>ML</v>
          </cell>
          <cell r="D485">
            <v>293008.41180000006</v>
          </cell>
        </row>
        <row r="486">
          <cell r="A486" t="str">
            <v>MESONES EN ACERO C= 20      ANCHO 0,60 ML</v>
          </cell>
          <cell r="B486" t="str">
            <v>IN483</v>
          </cell>
          <cell r="C486" t="str">
            <v>ML</v>
          </cell>
          <cell r="D486">
            <v>217043.26800000001</v>
          </cell>
        </row>
        <row r="487">
          <cell r="A487" t="str">
            <v>MEZCLA DENSA  MDC -2</v>
          </cell>
          <cell r="B487" t="str">
            <v>IN484</v>
          </cell>
          <cell r="C487" t="str">
            <v>M3</v>
          </cell>
          <cell r="D487">
            <v>429300</v>
          </cell>
        </row>
        <row r="488">
          <cell r="A488" t="str">
            <v>MICROMEDIDOR VOLUMÉTRICO 1/2" TIPO B</v>
          </cell>
          <cell r="B488" t="str">
            <v>IN485</v>
          </cell>
          <cell r="C488" t="str">
            <v>UN</v>
          </cell>
          <cell r="D488">
            <v>94338.29340000001</v>
          </cell>
        </row>
        <row r="489">
          <cell r="A489" t="str">
            <v>MOTOR DE 1/2"</v>
          </cell>
          <cell r="B489" t="str">
            <v>IN486</v>
          </cell>
          <cell r="C489" t="str">
            <v>UN</v>
          </cell>
          <cell r="D489">
            <v>477000</v>
          </cell>
        </row>
        <row r="490">
          <cell r="A490" t="str">
            <v xml:space="preserve">MUEBLE EN MADERA Y TRIPLEX </v>
          </cell>
          <cell r="B490" t="str">
            <v>IN487</v>
          </cell>
          <cell r="C490" t="str">
            <v xml:space="preserve"> ML </v>
          </cell>
          <cell r="D490">
            <v>465774.85440000001</v>
          </cell>
        </row>
        <row r="491">
          <cell r="A491" t="str">
            <v>OMEGAS CAL 26 LONG 2.44ML</v>
          </cell>
          <cell r="B491" t="str">
            <v>IN488</v>
          </cell>
          <cell r="C491" t="str">
            <v>UN</v>
          </cell>
          <cell r="D491">
            <v>3364.1750000000002</v>
          </cell>
        </row>
        <row r="492">
          <cell r="A492" t="str">
            <v>ORINAL MEDIANO CON FLUXOMETRO</v>
          </cell>
          <cell r="B492" t="str">
            <v>IN489</v>
          </cell>
          <cell r="C492" t="str">
            <v>UN</v>
          </cell>
          <cell r="D492">
            <v>888321.34000000008</v>
          </cell>
        </row>
        <row r="493">
          <cell r="A493" t="str">
            <v>ORINAL MEDIANO CON GRIFERIA</v>
          </cell>
          <cell r="B493" t="str">
            <v>IN490</v>
          </cell>
          <cell r="C493" t="str">
            <v>UN</v>
          </cell>
          <cell r="D493">
            <v>304516.04739999998</v>
          </cell>
        </row>
        <row r="494">
          <cell r="A494" t="str">
            <v>OXIGENO + ACETILENO</v>
          </cell>
          <cell r="B494" t="str">
            <v>IN491</v>
          </cell>
          <cell r="C494" t="str">
            <v>ML</v>
          </cell>
          <cell r="D494">
            <v>16278.239800000001</v>
          </cell>
        </row>
        <row r="495">
          <cell r="A495" t="str">
            <v xml:space="preserve">PAJA-SISGO 20 KILOS                      </v>
          </cell>
          <cell r="B495" t="str">
            <v>IN492</v>
          </cell>
          <cell r="C495" t="str">
            <v>BT</v>
          </cell>
          <cell r="D495">
            <v>21704.326799999999</v>
          </cell>
        </row>
        <row r="496">
          <cell r="A496" t="str">
            <v>PALMERA REAL ALTURA NO MENOR DE 3  MTS.</v>
          </cell>
          <cell r="B496" t="str">
            <v>IN493</v>
          </cell>
          <cell r="C496" t="str">
            <v>UN</v>
          </cell>
          <cell r="D496">
            <v>212000</v>
          </cell>
        </row>
        <row r="497">
          <cell r="A497" t="str">
            <v>PANELES DOBLE LAMINA 3.05X 2.44 DE ALTURA COLOR BLANCO</v>
          </cell>
          <cell r="B497" t="str">
            <v>IN494</v>
          </cell>
          <cell r="C497" t="str">
            <v>UN</v>
          </cell>
          <cell r="D497">
            <v>1166000</v>
          </cell>
        </row>
        <row r="498">
          <cell r="A498" t="str">
            <v>PARADERO EN ACERO INOXIDABLE M 10</v>
          </cell>
          <cell r="B498" t="str">
            <v>IN495</v>
          </cell>
          <cell r="C498" t="str">
            <v>UN</v>
          </cell>
          <cell r="D498">
            <v>14162073.1416</v>
          </cell>
        </row>
        <row r="499">
          <cell r="A499" t="str">
            <v>PARARRAYO 12KVA HUBBELL SINTETICOS</v>
          </cell>
          <cell r="B499" t="str">
            <v>IN496</v>
          </cell>
          <cell r="C499" t="str">
            <v>UN</v>
          </cell>
          <cell r="D499">
            <v>144767.85700000002</v>
          </cell>
        </row>
        <row r="500">
          <cell r="A500" t="str">
            <v>PARQUE INFANTIL DE MADERA DE PINO TORNEADO E INMUNIZADO AL VACIO, AREA REQUERIDA 14X6MT-INCL. 3 MODULOS MIRADORES CON TECHO, 1 PUENTE COLGANTE, 2 RESBALADEROS DE FIBRA DE VIDRIO, 1 BARRA PARA PASAMANOS, 1 BARRA DE GIMNASIO, 1 ESTRUCTURA PARA COLUMPIO CON  DOS CANASTAS</v>
          </cell>
          <cell r="B500" t="str">
            <v>IN497</v>
          </cell>
          <cell r="C500" t="str">
            <v>UN</v>
          </cell>
          <cell r="D500">
            <v>5458638.1584000001</v>
          </cell>
        </row>
        <row r="501">
          <cell r="A501" t="str">
            <v xml:space="preserve">PARQUE INFANTIL REF. TIPO 2 O SALGUERO                                      MATERIAL DE FABRICACION </v>
          </cell>
          <cell r="B501" t="str">
            <v>IN498</v>
          </cell>
          <cell r="C501" t="str">
            <v>UN</v>
          </cell>
          <cell r="D501">
            <v>6661888</v>
          </cell>
        </row>
        <row r="502">
          <cell r="A502" t="str">
            <v>PASADORES DE ACERO LISO 1 1/4"</v>
          </cell>
          <cell r="B502" t="str">
            <v>IN499</v>
          </cell>
          <cell r="C502" t="str">
            <v>KG</v>
          </cell>
          <cell r="D502">
            <v>8176.0237999999999</v>
          </cell>
        </row>
        <row r="503">
          <cell r="A503" t="str">
            <v>PASAMANOS DE TUBO GALVANIZADO DE Ø 3/4” L= 1.3 ML – 5UN.</v>
          </cell>
          <cell r="B503" t="str">
            <v>IN500</v>
          </cell>
          <cell r="C503" t="str">
            <v>UN</v>
          </cell>
          <cell r="D503">
            <v>91158.176800000001</v>
          </cell>
        </row>
        <row r="504">
          <cell r="A504" t="str">
            <v xml:space="preserve">PATCH CORD AMP QUANTUM (CAT6) </v>
          </cell>
          <cell r="B504" t="str">
            <v>IN501</v>
          </cell>
          <cell r="C504" t="str">
            <v>UN</v>
          </cell>
          <cell r="D504">
            <v>17961.286600000003</v>
          </cell>
        </row>
        <row r="505">
          <cell r="A505" t="str">
            <v>PATCH PANEL AMP 24 PUERTOS CAT 5E</v>
          </cell>
          <cell r="B505" t="str">
            <v>IN502</v>
          </cell>
          <cell r="C505" t="str">
            <v>UN</v>
          </cell>
          <cell r="D505">
            <v>234146.2726</v>
          </cell>
        </row>
        <row r="506">
          <cell r="A506" t="str">
            <v>PEGACOR  BLANCO 10 KG</v>
          </cell>
          <cell r="B506" t="str">
            <v>IN503</v>
          </cell>
          <cell r="C506" t="str">
            <v>KG</v>
          </cell>
          <cell r="D506">
            <v>1960.4064000000001</v>
          </cell>
        </row>
        <row r="507">
          <cell r="A507" t="str">
            <v>PEGACOR  GRIS  10 KG</v>
          </cell>
          <cell r="B507" t="str">
            <v>IN504</v>
          </cell>
          <cell r="C507" t="str">
            <v>KG</v>
          </cell>
          <cell r="D507">
            <v>1220.1235999999999</v>
          </cell>
        </row>
        <row r="508">
          <cell r="A508" t="str">
            <v>PEGACOR MAX GRIS * 25 KG</v>
          </cell>
          <cell r="B508" t="str">
            <v>IN505</v>
          </cell>
          <cell r="C508" t="str">
            <v>KG</v>
          </cell>
          <cell r="D508">
            <v>2376.7107999999998</v>
          </cell>
        </row>
        <row r="509">
          <cell r="A509" t="str">
            <v>PEGACOR MAX PORCELANATO BLANCO * 25 KG</v>
          </cell>
          <cell r="B509" t="str">
            <v>IN506</v>
          </cell>
          <cell r="C509" t="str">
            <v>KG</v>
          </cell>
          <cell r="D509">
            <v>3243.4092000000005</v>
          </cell>
        </row>
        <row r="510">
          <cell r="A510" t="str">
            <v>PERCHA DE 1 PUESTO</v>
          </cell>
          <cell r="B510" t="str">
            <v>IN507</v>
          </cell>
          <cell r="C510" t="str">
            <v>UN</v>
          </cell>
          <cell r="D510">
            <v>30740</v>
          </cell>
        </row>
        <row r="511">
          <cell r="A511" t="str">
            <v>PERCHAS DE TRES VÍAS</v>
          </cell>
          <cell r="B511" t="str">
            <v>IN508</v>
          </cell>
          <cell r="C511" t="str">
            <v>UN</v>
          </cell>
          <cell r="D511">
            <v>68900</v>
          </cell>
        </row>
        <row r="512">
          <cell r="A512" t="str">
            <v>PERFIL  EN T ALUMINIO 1/2 X 1/2</v>
          </cell>
          <cell r="B512" t="str">
            <v>IN509</v>
          </cell>
          <cell r="C512" t="str">
            <v>ML</v>
          </cell>
          <cell r="D512">
            <v>1356.5244</v>
          </cell>
        </row>
        <row r="513">
          <cell r="A513" t="str">
            <v>PERFIL GALVANIZADO PHR</v>
          </cell>
          <cell r="B513" t="str">
            <v>IN510</v>
          </cell>
          <cell r="C513" t="str">
            <v>KG</v>
          </cell>
          <cell r="D513">
            <v>3500.9043999999999</v>
          </cell>
        </row>
        <row r="514">
          <cell r="A514" t="str">
            <v>PERFIL GALVANIZADO PHR-C 160X60 CAL. 14 - 2,5 MM</v>
          </cell>
          <cell r="B514" t="str">
            <v>IN511</v>
          </cell>
          <cell r="C514" t="str">
            <v>UN</v>
          </cell>
          <cell r="D514">
            <v>117868.5974</v>
          </cell>
        </row>
        <row r="515">
          <cell r="A515" t="str">
            <v>PERFIL GALVANIZADO PHR-C 220X80 CAL. 14</v>
          </cell>
          <cell r="B515" t="str">
            <v>IN512</v>
          </cell>
          <cell r="C515" t="str">
            <v>UN</v>
          </cell>
          <cell r="D515">
            <v>166320.25400000002</v>
          </cell>
        </row>
        <row r="516">
          <cell r="A516" t="str">
            <v>PERFIL PARAL PARA MUROS EN DRY-WALL</v>
          </cell>
          <cell r="B516" t="str">
            <v>IN513</v>
          </cell>
          <cell r="C516" t="str">
            <v>UN</v>
          </cell>
          <cell r="D516">
            <v>7465.1984000000011</v>
          </cell>
        </row>
        <row r="517">
          <cell r="A517" t="str">
            <v>PERFIL U ALUMINIO 3/8 X 3/8</v>
          </cell>
          <cell r="B517" t="str">
            <v>IN514</v>
          </cell>
          <cell r="C517" t="str">
            <v>UN</v>
          </cell>
          <cell r="D517">
            <v>11949.009</v>
          </cell>
        </row>
        <row r="518">
          <cell r="A518" t="str">
            <v>PERFIL U DE ALUMINIO 3/8 X 3/8</v>
          </cell>
          <cell r="B518" t="str">
            <v>IN515</v>
          </cell>
          <cell r="C518" t="str">
            <v>ML</v>
          </cell>
          <cell r="D518">
            <v>1716.8078000000003</v>
          </cell>
        </row>
        <row r="519">
          <cell r="A519" t="str">
            <v>PERNO DE MAQUINA DE 1/2" X 6"</v>
          </cell>
          <cell r="B519" t="str">
            <v>IN516</v>
          </cell>
          <cell r="C519" t="str">
            <v>UN</v>
          </cell>
          <cell r="D519">
            <v>4657.746000000001</v>
          </cell>
        </row>
        <row r="520">
          <cell r="A520" t="str">
            <v>PERNO DE MAQUINA DE 5/8" X 12"</v>
          </cell>
          <cell r="B520" t="str">
            <v>IN517</v>
          </cell>
          <cell r="C520" t="str">
            <v>UN</v>
          </cell>
          <cell r="D520">
            <v>7553.1041999999998</v>
          </cell>
        </row>
        <row r="521">
          <cell r="A521" t="str">
            <v>PERNO DE MAQUINA DE 5/8" X 8"</v>
          </cell>
          <cell r="B521" t="str">
            <v>IN518</v>
          </cell>
          <cell r="C521" t="str">
            <v>UN</v>
          </cell>
          <cell r="D521">
            <v>6294.2587999999996</v>
          </cell>
        </row>
        <row r="522">
          <cell r="A522" t="str">
            <v>PERNO DE MAQUINA DE 5/8X6"</v>
          </cell>
          <cell r="B522" t="str">
            <v>IN519</v>
          </cell>
          <cell r="C522" t="str">
            <v>UN</v>
          </cell>
          <cell r="D522">
            <v>2120</v>
          </cell>
        </row>
        <row r="523">
          <cell r="A523" t="str">
            <v>PIEDRA</v>
          </cell>
          <cell r="B523" t="str">
            <v>IN520</v>
          </cell>
          <cell r="C523" t="str">
            <v>M3</v>
          </cell>
          <cell r="D523">
            <v>90100</v>
          </cell>
        </row>
        <row r="524">
          <cell r="A524" t="str">
            <v>PIEDRA CHINA NO. 3 BULTO X 10KG</v>
          </cell>
          <cell r="B524" t="str">
            <v>IN521</v>
          </cell>
          <cell r="C524" t="str">
            <v>BT</v>
          </cell>
          <cell r="D524">
            <v>2424.3683999999998</v>
          </cell>
        </row>
        <row r="525">
          <cell r="A525" t="str">
            <v xml:space="preserve">PIEDRA LAJA </v>
          </cell>
          <cell r="B525" t="str">
            <v>IN522</v>
          </cell>
          <cell r="C525" t="str">
            <v>M3</v>
          </cell>
          <cell r="D525">
            <v>44059.779800000004</v>
          </cell>
        </row>
        <row r="526">
          <cell r="A526" t="str">
            <v>PINT. KORAZA 2650</v>
          </cell>
          <cell r="B526" t="str">
            <v>IN523</v>
          </cell>
          <cell r="C526" t="str">
            <v>GLN</v>
          </cell>
          <cell r="D526">
            <v>86703.357199999999</v>
          </cell>
        </row>
        <row r="527">
          <cell r="A527" t="str">
            <v>PINTU COA PINTUCO</v>
          </cell>
          <cell r="B527" t="str">
            <v>IN524</v>
          </cell>
          <cell r="C527" t="str">
            <v>GLN</v>
          </cell>
          <cell r="D527">
            <v>145953.70020000002</v>
          </cell>
        </row>
        <row r="528">
          <cell r="A528" t="str">
            <v>PINTURA ACRILICA PURA PARA TRAFICO</v>
          </cell>
          <cell r="B528" t="str">
            <v>IN525</v>
          </cell>
          <cell r="C528" t="str">
            <v>GLN</v>
          </cell>
          <cell r="D528">
            <v>118720</v>
          </cell>
        </row>
        <row r="529">
          <cell r="A529" t="str">
            <v xml:space="preserve">PINTURA DE ACABADO EN ESMALTE </v>
          </cell>
          <cell r="B529" t="str">
            <v>IN526</v>
          </cell>
          <cell r="C529" t="str">
            <v>M2</v>
          </cell>
          <cell r="D529">
            <v>10070.805600000002</v>
          </cell>
        </row>
        <row r="530">
          <cell r="A530" t="str">
            <v>PINTURA ELECTROSTÁTICA GRIS RAL 7010</v>
          </cell>
          <cell r="B530" t="str">
            <v>IN527</v>
          </cell>
          <cell r="C530" t="str">
            <v>GLN</v>
          </cell>
          <cell r="D530">
            <v>109394.15180000001</v>
          </cell>
        </row>
        <row r="531">
          <cell r="A531" t="str">
            <v xml:space="preserve">PINTURA EN LACA </v>
          </cell>
          <cell r="B531" t="str">
            <v>IN528</v>
          </cell>
          <cell r="C531" t="str">
            <v>UN</v>
          </cell>
          <cell r="D531">
            <v>190800</v>
          </cell>
        </row>
        <row r="532">
          <cell r="A532" t="str">
            <v>PIRLAN ALUMINIO</v>
          </cell>
          <cell r="B532" t="str">
            <v>IN529</v>
          </cell>
          <cell r="C532" t="str">
            <v>ML</v>
          </cell>
          <cell r="D532">
            <v>3426.5878000000002</v>
          </cell>
        </row>
        <row r="533">
          <cell r="A533" t="str">
            <v>PIRLAN BRONCE</v>
          </cell>
          <cell r="B533" t="str">
            <v>IN530</v>
          </cell>
          <cell r="C533" t="str">
            <v>ML</v>
          </cell>
          <cell r="D533">
            <v>21904.009600000001</v>
          </cell>
        </row>
        <row r="534">
          <cell r="A534" t="str">
            <v>PISO GRANITO - BALDOSA BH5 33 X 33</v>
          </cell>
          <cell r="B534" t="str">
            <v>IN531</v>
          </cell>
          <cell r="C534" t="str">
            <v>M2</v>
          </cell>
          <cell r="D534">
            <v>56451.868800000004</v>
          </cell>
        </row>
        <row r="535">
          <cell r="A535" t="str">
            <v>PLASTOCRETE DM X 4,5KG</v>
          </cell>
          <cell r="B535" t="str">
            <v>IN532</v>
          </cell>
          <cell r="C535" t="str">
            <v>KG</v>
          </cell>
          <cell r="D535">
            <v>10002.796</v>
          </cell>
        </row>
        <row r="536">
          <cell r="A536" t="str">
            <v>PLATINA  1/4" X 2" X 6 ML</v>
          </cell>
          <cell r="B536" t="str">
            <v>IN533</v>
          </cell>
          <cell r="C536" t="str">
            <v>ML</v>
          </cell>
          <cell r="D536">
            <v>8835.8314000000009</v>
          </cell>
        </row>
        <row r="537">
          <cell r="A537" t="str">
            <v>PLATINA DE 1 1/2" X1/4"-20X20CM</v>
          </cell>
          <cell r="B537" t="str">
            <v>IN534</v>
          </cell>
          <cell r="C537" t="str">
            <v>ML</v>
          </cell>
          <cell r="D537">
            <v>6531.4232000000002</v>
          </cell>
        </row>
        <row r="538">
          <cell r="A538" t="str">
            <v>PLATINA DE 1/2"</v>
          </cell>
          <cell r="B538" t="str">
            <v>IN535</v>
          </cell>
          <cell r="C538" t="str">
            <v>ML</v>
          </cell>
          <cell r="D538">
            <v>1410.7858000000001</v>
          </cell>
        </row>
        <row r="539">
          <cell r="A539" t="str">
            <v>PLATINA DE 1/2"X3/16"</v>
          </cell>
          <cell r="B539" t="str">
            <v>IN536</v>
          </cell>
          <cell r="C539" t="str">
            <v>ML</v>
          </cell>
          <cell r="D539">
            <v>1936.0264000000002</v>
          </cell>
        </row>
        <row r="540">
          <cell r="A540" t="str">
            <v>PLOTEO</v>
          </cell>
          <cell r="B540" t="str">
            <v>IN537</v>
          </cell>
          <cell r="C540" t="str">
            <v>UN</v>
          </cell>
          <cell r="D540">
            <v>15106.2084</v>
          </cell>
        </row>
        <row r="541">
          <cell r="A541" t="str">
            <v>POCETA EN ACERO C= 20 ANCHO 0,60 ML</v>
          </cell>
          <cell r="B541" t="str">
            <v>IN538</v>
          </cell>
          <cell r="C541" t="str">
            <v>ML</v>
          </cell>
          <cell r="D541">
            <v>130225.9608</v>
          </cell>
        </row>
        <row r="542">
          <cell r="A542" t="str">
            <v>PORCELANATO .60X.60 DE PRIMERA CALIDAD</v>
          </cell>
          <cell r="B542" t="str">
            <v>IN539</v>
          </cell>
          <cell r="C542" t="str">
            <v>M2</v>
          </cell>
          <cell r="D542">
            <v>50983.4666</v>
          </cell>
        </row>
        <row r="543">
          <cell r="A543" t="str">
            <v xml:space="preserve">PORTA AISLADOR 3 PUESTO </v>
          </cell>
          <cell r="B543" t="str">
            <v>IN540</v>
          </cell>
          <cell r="C543" t="str">
            <v>UN</v>
          </cell>
          <cell r="D543">
            <v>32730.128800000002</v>
          </cell>
        </row>
        <row r="544">
          <cell r="A544" t="str">
            <v>PORTERÍA MULTIFUNCIONAL</v>
          </cell>
          <cell r="B544" t="str">
            <v>IN541</v>
          </cell>
          <cell r="C544" t="str">
            <v>UN</v>
          </cell>
          <cell r="D544">
            <v>5469490.321800001</v>
          </cell>
        </row>
        <row r="545">
          <cell r="A545" t="str">
            <v>PORTERIA POLIFUNCIONAL EN TUBO GALVANIZADO 3"X2.5, TUBO REDONDO 1 1/2" X 2MM, TABLERO ACRILICO  DE 10MM, DIMENSIONES 3X2X2,95-FIJA</v>
          </cell>
          <cell r="B545" t="str">
            <v>IN542</v>
          </cell>
          <cell r="C545" t="str">
            <v>JGO</v>
          </cell>
          <cell r="D545">
            <v>3524782.6490000002</v>
          </cell>
        </row>
        <row r="546">
          <cell r="A546" t="str">
            <v>PORTERIA POLIFUNCIONAL TUBO REDONDO 1 1/2" X 2MM, TABLERO ACRILICO  DE 10MM, DIMENSIONES 3X2X2,95-MOVIL</v>
          </cell>
          <cell r="B546" t="str">
            <v>IN543</v>
          </cell>
          <cell r="C546" t="str">
            <v>JGO</v>
          </cell>
          <cell r="D546">
            <v>4280093.2174000004</v>
          </cell>
        </row>
        <row r="547">
          <cell r="A547" t="str">
            <v>PORTON EN TUBO REDONDO PARALES EN TUBO 3"X2.5MM, MARCO HOJA TUBOS DE 2"X2.5MM, RIOSTRAS EN TUBO DE 1 1/2"X2.5MM -MALLA ESLABONADA #10, CON PUERTA AUXILIAR Y CERRADURA, INCL. ANTICORROSIVO</v>
          </cell>
          <cell r="B547" t="str">
            <v>IN544</v>
          </cell>
          <cell r="C547" t="str">
            <v>M2</v>
          </cell>
          <cell r="D547">
            <v>123367.3898</v>
          </cell>
        </row>
        <row r="548">
          <cell r="A548" t="str">
            <v>PORTON METALICO EN LAMINA COLD ROLL CAL 18-TUBO CUADRADO DE 1 1/2", CON PUERTA AUXILIAR Y CERRADURA, INCL. ANTICORROSIVO</v>
          </cell>
          <cell r="B548" t="str">
            <v>IN545</v>
          </cell>
          <cell r="C548" t="str">
            <v>M2</v>
          </cell>
          <cell r="D548">
            <v>119590.84300000001</v>
          </cell>
        </row>
        <row r="549">
          <cell r="A549" t="str">
            <v>PORTON METALICO EN LAMINA COLD ROLL CAL 20-TUBO CUADRADO DE 1 1/2", CON PUERTA AUXILIAR Y CERRADURA, INCL. ANTICORROSIVO</v>
          </cell>
          <cell r="B549" t="str">
            <v>IN546</v>
          </cell>
          <cell r="C549" t="str">
            <v>M2</v>
          </cell>
          <cell r="D549">
            <v>100708.0772</v>
          </cell>
        </row>
        <row r="550">
          <cell r="A550" t="str">
            <v>POSTE  GALVANIZADO  DE 2" X 3M CON FLANCHE</v>
          </cell>
          <cell r="B550" t="str">
            <v>IN547</v>
          </cell>
          <cell r="C550" t="str">
            <v>UN</v>
          </cell>
          <cell r="D550">
            <v>203012.37659999999</v>
          </cell>
        </row>
        <row r="551">
          <cell r="A551" t="str">
            <v>POSTE CERCA 10 X 10 CM 210 KG/CM2</v>
          </cell>
          <cell r="B551" t="str">
            <v>IN548</v>
          </cell>
          <cell r="C551" t="str">
            <v>UN</v>
          </cell>
          <cell r="D551">
            <v>40887.475399999996</v>
          </cell>
        </row>
        <row r="552">
          <cell r="A552" t="str">
            <v>POSTE CILINDRICO EN ACERO GALVANIZADO SCHREDER SEXTANTE DE 4,5 MT, BRAO SENCILLO APTO PARA INSTALAR PROYECTOR RADIAL 2 Y LUMINARIA ARAMIS, INCL. BASE Y PERNOS DE ANCLAJE.</v>
          </cell>
          <cell r="B552" t="str">
            <v>IN549</v>
          </cell>
          <cell r="C552" t="str">
            <v>UN</v>
          </cell>
          <cell r="D552">
            <v>2102281.0824000002</v>
          </cell>
        </row>
        <row r="553">
          <cell r="A553" t="str">
            <v>POSTE DE CONCRETO DE 12 M X 1050 KGF</v>
          </cell>
          <cell r="B553" t="str">
            <v>IN550</v>
          </cell>
          <cell r="C553" t="str">
            <v>UN</v>
          </cell>
          <cell r="D553">
            <v>1594240</v>
          </cell>
        </row>
        <row r="554">
          <cell r="A554" t="str">
            <v>POSTE DE CONCRETO DE 12MX 510 ALUMBRADO</v>
          </cell>
          <cell r="B554" t="str">
            <v>IN551</v>
          </cell>
          <cell r="C554" t="str">
            <v>UN</v>
          </cell>
          <cell r="D554">
            <v>583000</v>
          </cell>
        </row>
        <row r="555">
          <cell r="A555" t="str">
            <v>POSTE DE CONCRETO DE 12MX 750 DAN</v>
          </cell>
          <cell r="B555" t="str">
            <v>IN552</v>
          </cell>
          <cell r="C555" t="str">
            <v>UN</v>
          </cell>
          <cell r="D555">
            <v>1028200</v>
          </cell>
        </row>
        <row r="556">
          <cell r="A556" t="str">
            <v>POSTE GALVANIZADO  CUADRADO 9CM X 9CM X 3ML</v>
          </cell>
          <cell r="B556" t="str">
            <v>IN553</v>
          </cell>
          <cell r="C556" t="str">
            <v>UN</v>
          </cell>
          <cell r="D556">
            <v>151062.1158</v>
          </cell>
        </row>
        <row r="557">
          <cell r="A557" t="str">
            <v>POSTE GALVANIZADO  DE 4"X6.00MT- INCL. FLANCHE CON ANTICORROSIVO Y ACABADO ESMALTE</v>
          </cell>
          <cell r="B557" t="str">
            <v>IN554</v>
          </cell>
          <cell r="C557" t="str">
            <v>UN</v>
          </cell>
          <cell r="D557">
            <v>446568.56599999999</v>
          </cell>
        </row>
        <row r="558">
          <cell r="A558" t="str">
            <v>POSTE GALVANIZADO DE 3"X2.00MT- CON ANTICORROSIVO Y ACABADO ESMALTE</v>
          </cell>
          <cell r="B558" t="str">
            <v>IN555</v>
          </cell>
          <cell r="C558" t="str">
            <v>UN</v>
          </cell>
          <cell r="D558">
            <v>100204.53480000001</v>
          </cell>
        </row>
        <row r="559">
          <cell r="A559" t="str">
            <v>POSTES DE 4.00MT X 5"</v>
          </cell>
          <cell r="B559" t="str">
            <v>IN556</v>
          </cell>
          <cell r="C559" t="str">
            <v>UN</v>
          </cell>
          <cell r="D559">
            <v>96367.207600000009</v>
          </cell>
        </row>
        <row r="560">
          <cell r="A560" t="str">
            <v>PRESAS HILO</v>
          </cell>
          <cell r="B560" t="str">
            <v>IN557</v>
          </cell>
          <cell r="C560" t="str">
            <v>UN</v>
          </cell>
          <cell r="D560">
            <v>3710</v>
          </cell>
        </row>
        <row r="561">
          <cell r="A561" t="str">
            <v>PRESUPUESTO</v>
          </cell>
          <cell r="B561" t="str">
            <v>IN558</v>
          </cell>
          <cell r="C561" t="str">
            <v>MES</v>
          </cell>
          <cell r="D561">
            <v>2517701.8876</v>
          </cell>
        </row>
        <row r="562">
          <cell r="A562" t="str">
            <v>PRINCIPALES CAL 26 LONG 2.44ML</v>
          </cell>
          <cell r="B562" t="str">
            <v>IN559</v>
          </cell>
          <cell r="C562" t="str">
            <v>UN</v>
          </cell>
          <cell r="D562">
            <v>3364.1750000000002</v>
          </cell>
        </row>
        <row r="563">
          <cell r="A563" t="str">
            <v>PROTECTOR DE ARBOL DOS TUBOS M 91</v>
          </cell>
          <cell r="B563" t="str">
            <v>IN560</v>
          </cell>
          <cell r="C563" t="str">
            <v>UN</v>
          </cell>
          <cell r="D563">
            <v>151062.1158</v>
          </cell>
        </row>
        <row r="564">
          <cell r="A564" t="str">
            <v>PROTECTOR DE ARBOL M 90 TIPO IDU O SIMILAR</v>
          </cell>
          <cell r="B564" t="str">
            <v>IN561</v>
          </cell>
          <cell r="C564" t="str">
            <v>UN</v>
          </cell>
          <cell r="D564">
            <v>672226.40099999995</v>
          </cell>
        </row>
        <row r="565">
          <cell r="A565" t="str">
            <v>PROTECTOR EN VARILLA CUADRADA DE 1/2" MODELO CON NUDOS EN PLATINA DE 1/2" X 1/8, INCL. ANTICORROSIVO</v>
          </cell>
          <cell r="B565" t="str">
            <v>IN562</v>
          </cell>
          <cell r="C565" t="str">
            <v>M2</v>
          </cell>
          <cell r="D565">
            <v>98190.375799999994</v>
          </cell>
        </row>
        <row r="566">
          <cell r="A566" t="str">
            <v>PROTECTORES DEL MODULO CENTRAL HEXAGONAL TUBO  GALVANIZADO DE Ø3/4” X 2UN - LONG. 1.3MT, SEGÚN DISEÑO</v>
          </cell>
          <cell r="B566" t="str">
            <v>IN563</v>
          </cell>
          <cell r="C566" t="str">
            <v>UN</v>
          </cell>
          <cell r="D566">
            <v>32556.4902</v>
          </cell>
        </row>
        <row r="567">
          <cell r="A567" t="str">
            <v xml:space="preserve">PROTECTORES METALICOS </v>
          </cell>
          <cell r="B567" t="str">
            <v>IN564</v>
          </cell>
          <cell r="C567" t="str">
            <v xml:space="preserve"> M2 </v>
          </cell>
          <cell r="D567">
            <v>69236.804400000008</v>
          </cell>
        </row>
        <row r="568">
          <cell r="A568" t="str">
            <v>PROTECTORES METALICOS EN VARILLA CUADRADA DE 1/2" CON NUDO EN LAMINA</v>
          </cell>
          <cell r="B568" t="str">
            <v>IN565</v>
          </cell>
          <cell r="C568" t="str">
            <v xml:space="preserve"> M2 </v>
          </cell>
          <cell r="D568">
            <v>100708.0772</v>
          </cell>
        </row>
        <row r="569">
          <cell r="A569" t="str">
            <v>PROYECTOR RADIAL 2 SCHREDER, REFLECTOR 1640 EN ALUMINIO ABRILLANTADO Y ANODIZADO Y PLACA DE AUXILIARES ELECTRICOS. BALASTO TIPO REACTOR (208/220V)  Y ACCESORIOS ELECTRICOS PARA SODIO 150W (INCL. UNICAMENTE BOMBILLA DE SODIO ALTA PRESION 150W TUBULAR)</v>
          </cell>
          <cell r="B569" t="str">
            <v>IN566</v>
          </cell>
          <cell r="C569" t="str">
            <v>UN</v>
          </cell>
          <cell r="D569">
            <v>573154.83660000004</v>
          </cell>
        </row>
        <row r="570">
          <cell r="A570" t="str">
            <v>PUERTA 1.00X2.00 COMPLETA INCL. MARCO EN LAMINA CAL 20, INCL. ANTICORROSIVO, SIN CARRADURA</v>
          </cell>
          <cell r="B570" t="str">
            <v>IN567</v>
          </cell>
          <cell r="C570" t="str">
            <v>UN</v>
          </cell>
          <cell r="D570">
            <v>226593.16840000002</v>
          </cell>
        </row>
        <row r="571">
          <cell r="A571" t="str">
            <v xml:space="preserve">PUERTA EN ALUMINIO </v>
          </cell>
          <cell r="B571" t="str">
            <v>IN568</v>
          </cell>
          <cell r="C571" t="str">
            <v>M2</v>
          </cell>
          <cell r="D571">
            <v>289535.71400000004</v>
          </cell>
        </row>
        <row r="572">
          <cell r="A572" t="str">
            <v>PUERTA PIZANO 0.60 O SIMILAR</v>
          </cell>
          <cell r="B572" t="str">
            <v>IN569</v>
          </cell>
          <cell r="C572" t="str">
            <v>UN</v>
          </cell>
          <cell r="D572">
            <v>94676.921000000017</v>
          </cell>
        </row>
        <row r="573">
          <cell r="A573" t="str">
            <v>PUERTA PIZANO 0.80 O SIMILAR</v>
          </cell>
          <cell r="B573" t="str">
            <v>IN570</v>
          </cell>
          <cell r="C573" t="str">
            <v>UN</v>
          </cell>
          <cell r="D573">
            <v>96460</v>
          </cell>
        </row>
        <row r="574">
          <cell r="A574" t="str">
            <v xml:space="preserve">PUERTA TRIPLEX 2.00*1.00 </v>
          </cell>
          <cell r="B574" t="str">
            <v>IN571</v>
          </cell>
          <cell r="C574" t="str">
            <v>UN</v>
          </cell>
          <cell r="D574">
            <v>103880</v>
          </cell>
        </row>
        <row r="575">
          <cell r="A575" t="str">
            <v>PUERTAS EN VIDRIO CRISTAL INCOLORO TEMPLADO  DE 10mm, CON PERFIL ZOCALO INFERIOR, PERFIL F SUPERIOR PARA CUERPOS FIJOS, BISAGRA HIDRAULICA DE PISO  1,22mts * 2,05 mts</v>
          </cell>
          <cell r="B575" t="str">
            <v>IN572</v>
          </cell>
          <cell r="C575" t="str">
            <v>UN</v>
          </cell>
          <cell r="D575">
            <v>1630867.24</v>
          </cell>
        </row>
        <row r="576">
          <cell r="A576" t="str">
            <v>PUERTAS EN VIDRIO CRISTAL INCOLORO TEMPLADO  DE 10mm, CON PERFIL ZOCALO INFERIOR, PERFIL F SUPERIOR PARA CUERPOS FIJOS, BISAGRA HIDRAULICA DE PISO, BASE INFERIOR DE ZOCALO 2,20mts * 2,05</v>
          </cell>
          <cell r="B576" t="str">
            <v>IN573</v>
          </cell>
          <cell r="C576" t="str">
            <v>UN</v>
          </cell>
          <cell r="D576">
            <v>2261035.12</v>
          </cell>
        </row>
        <row r="577">
          <cell r="A577" t="str">
            <v>PUERTAS EN VIDRIO CRISTAL INCOLORO TEMPLADO  DE 10mm, CON PERFIL ZOCALO INFERIOR, PERFIL F SUPERIOR PARA CUERPOS FIJOS, BISAGRA HIDRAULICA DE PISO, BASE INFERIOR DE ZOCALO 2,20mts * 2,05 mts</v>
          </cell>
          <cell r="B577" t="str">
            <v>IN574</v>
          </cell>
          <cell r="C577" t="str">
            <v>UN</v>
          </cell>
          <cell r="D577">
            <v>2791034.06</v>
          </cell>
        </row>
        <row r="578">
          <cell r="A578" t="str">
            <v>PULIPLAST A TODO COSTO</v>
          </cell>
          <cell r="B578" t="str">
            <v>IN575</v>
          </cell>
          <cell r="C578" t="str">
            <v>CTE</v>
          </cell>
          <cell r="D578">
            <v>73140</v>
          </cell>
        </row>
        <row r="579">
          <cell r="A579" t="str">
            <v>PUNTILLA CON CABEZA 1 1/ 2 A 3 1/2"</v>
          </cell>
          <cell r="B579" t="str">
            <v>IN576</v>
          </cell>
          <cell r="C579" t="str">
            <v>LB</v>
          </cell>
          <cell r="D579">
            <v>2838.7118000000005</v>
          </cell>
        </row>
        <row r="580">
          <cell r="A580" t="str">
            <v>PUNTILLA CON CABEZA 2</v>
          </cell>
          <cell r="B580" t="str">
            <v>IN577</v>
          </cell>
          <cell r="C580" t="str">
            <v>LB</v>
          </cell>
          <cell r="D580">
            <v>4028</v>
          </cell>
        </row>
        <row r="581">
          <cell r="A581" t="str">
            <v>PUNTILLA CON CABEZA 2" 159UN/LB</v>
          </cell>
          <cell r="B581" t="str">
            <v>IN578</v>
          </cell>
          <cell r="C581" t="str">
            <v>LB</v>
          </cell>
          <cell r="D581">
            <v>2838.7118000000005</v>
          </cell>
        </row>
        <row r="582">
          <cell r="A582" t="str">
            <v>PUNTILLA CON CABEZA 3/4 A 1"</v>
          </cell>
          <cell r="B582" t="str">
            <v>IN579</v>
          </cell>
          <cell r="C582" t="str">
            <v>LB</v>
          </cell>
          <cell r="D582">
            <v>3577.6590000000001</v>
          </cell>
        </row>
        <row r="583">
          <cell r="A583" t="str">
            <v>PUNTILLA CORRIENTE DE 5"</v>
          </cell>
          <cell r="B583" t="str">
            <v>IN580</v>
          </cell>
          <cell r="C583" t="str">
            <v>KG</v>
          </cell>
          <cell r="D583">
            <v>5548.9304000000002</v>
          </cell>
        </row>
        <row r="584">
          <cell r="A584" t="str">
            <v>PUNTILLA DE VARETA DE 4"</v>
          </cell>
          <cell r="B584" t="str">
            <v>IN581</v>
          </cell>
          <cell r="C584" t="str">
            <v>KG</v>
          </cell>
          <cell r="D584">
            <v>5548.9304000000002</v>
          </cell>
        </row>
        <row r="585">
          <cell r="A585" t="str">
            <v>PUNTILLA EL CABALLO 2 1/2" X 11 CC</v>
          </cell>
          <cell r="B585" t="str">
            <v>IN582</v>
          </cell>
          <cell r="C585" t="str">
            <v>LB</v>
          </cell>
          <cell r="D585">
            <v>2838.7118000000005</v>
          </cell>
        </row>
        <row r="586">
          <cell r="A586" t="str">
            <v>REFLECTOR RCG  DE 1000W A 220V  S-CWA  ALTA PRESION, CON BOMBILLA  MARCA PHILLIPS O SILVANIA ( COMPLETO )</v>
          </cell>
          <cell r="B586" t="str">
            <v>IN583</v>
          </cell>
          <cell r="C586" t="str">
            <v>UN</v>
          </cell>
          <cell r="D586">
            <v>1539574.7082</v>
          </cell>
        </row>
        <row r="587">
          <cell r="A587" t="str">
            <v>REFLECTOR RCG  DE 400W A 220V  MH R  ALTA PRESION, CON BOMBILLA  MARCA PHILLIPS O SILVANIA ( COMPLETO )</v>
          </cell>
          <cell r="B587" t="str">
            <v>IN584</v>
          </cell>
          <cell r="C587" t="str">
            <v>UN</v>
          </cell>
          <cell r="D587">
            <v>657120.19259999995</v>
          </cell>
        </row>
        <row r="588">
          <cell r="A588" t="str">
            <v>REJA PARA CERRAMIENTO EN TUBO DE 1 1/2 CAL 18, TUBO CUADRADO DE 1" CAL 18</v>
          </cell>
          <cell r="B588" t="str">
            <v>IN585</v>
          </cell>
          <cell r="C588" t="str">
            <v>M2</v>
          </cell>
          <cell r="D588">
            <v>107002.3254</v>
          </cell>
        </row>
        <row r="589">
          <cell r="A589" t="str">
            <v>REJILLA EN PLATINA DE 1" Y CUADRANTE EN ANGULO DE 1 1/4"X1 1/4"</v>
          </cell>
          <cell r="B589" t="str">
            <v>IN586</v>
          </cell>
          <cell r="C589" t="str">
            <v>UN</v>
          </cell>
          <cell r="D589">
            <v>97669.470600000001</v>
          </cell>
        </row>
        <row r="590">
          <cell r="A590" t="str">
            <v>REJILLA SOSCO 3X2</v>
          </cell>
          <cell r="B590" t="str">
            <v>IN587</v>
          </cell>
          <cell r="C590" t="str">
            <v>UN</v>
          </cell>
          <cell r="D590">
            <v>4808.8065999999999</v>
          </cell>
        </row>
        <row r="591">
          <cell r="A591" t="str">
            <v>REJILLAS EN PERFIL I DE 4"-LONG. 1.00ML ANCHO .76ML, RERFILES ESPACIADOS CADA .07MT</v>
          </cell>
          <cell r="B591" t="str">
            <v>IN588</v>
          </cell>
          <cell r="C591" t="str">
            <v>UN</v>
          </cell>
          <cell r="D591">
            <v>488347.353</v>
          </cell>
        </row>
        <row r="592">
          <cell r="A592" t="str">
            <v>REJILLAS EN PERFIL I DE 6"-LONG. 1.00ML ANCHO .76ML, RERFILES ESPACIADOS CADA .07MT</v>
          </cell>
          <cell r="B592" t="str">
            <v>IN589</v>
          </cell>
          <cell r="C592" t="str">
            <v>UN</v>
          </cell>
          <cell r="D592">
            <v>922433.87840000005</v>
          </cell>
        </row>
        <row r="593">
          <cell r="A593" t="str">
            <v>RELLENO GRANULAR-BASE</v>
          </cell>
          <cell r="B593" t="str">
            <v>IN590</v>
          </cell>
          <cell r="C593" t="str">
            <v>M3</v>
          </cell>
          <cell r="D593">
            <v>47700</v>
          </cell>
        </row>
        <row r="594">
          <cell r="A594" t="str">
            <v>RELLENO GRANULAR-SUB-BASE</v>
          </cell>
          <cell r="B594" t="str">
            <v>IN591</v>
          </cell>
          <cell r="C594" t="str">
            <v>M3</v>
          </cell>
          <cell r="D594">
            <v>95466.409</v>
          </cell>
        </row>
        <row r="595">
          <cell r="A595" t="str">
            <v>RELLENO SELECCIONADO</v>
          </cell>
          <cell r="B595" t="str">
            <v>IN592</v>
          </cell>
          <cell r="C595" t="str">
            <v>M3</v>
          </cell>
          <cell r="D595">
            <v>75705.2</v>
          </cell>
        </row>
        <row r="596">
          <cell r="A596" t="str">
            <v>RESINA TERMOPLASTICA (pegante epoxico)</v>
          </cell>
          <cell r="B596" t="str">
            <v>IN593</v>
          </cell>
          <cell r="C596" t="str">
            <v>KG</v>
          </cell>
          <cell r="D596">
            <v>9237.9</v>
          </cell>
        </row>
        <row r="597">
          <cell r="A597" t="str">
            <v>REVISION DE INSTALACION DE ENLACE  DE 5 A 100 KVA</v>
          </cell>
          <cell r="B597" t="str">
            <v>IN594</v>
          </cell>
          <cell r="C597" t="str">
            <v>UN</v>
          </cell>
          <cell r="D597">
            <v>341148.60860000004</v>
          </cell>
        </row>
        <row r="598">
          <cell r="A598" t="str">
            <v>REVUELTO</v>
          </cell>
          <cell r="B598" t="str">
            <v>IN595</v>
          </cell>
          <cell r="C598" t="str">
            <v>M3</v>
          </cell>
          <cell r="D598">
            <v>35812.142400000004</v>
          </cell>
        </row>
        <row r="599">
          <cell r="A599" t="str">
            <v>ROBLE</v>
          </cell>
          <cell r="B599" t="str">
            <v>IN596</v>
          </cell>
          <cell r="C599" t="str">
            <v>PIE</v>
          </cell>
          <cell r="D599">
            <v>3906.7784000000001</v>
          </cell>
        </row>
        <row r="600">
          <cell r="A600" t="str">
            <v>ROSETA  (PLAFON)</v>
          </cell>
          <cell r="B600" t="str">
            <v>IN597</v>
          </cell>
          <cell r="C600" t="str">
            <v>UN</v>
          </cell>
          <cell r="D600">
            <v>1723.3692000000001</v>
          </cell>
        </row>
        <row r="601">
          <cell r="A601" t="str">
            <v>RUEDA GIRATORIA O TROMPO METALICO</v>
          </cell>
          <cell r="B601" t="str">
            <v>IN598</v>
          </cell>
          <cell r="C601" t="str">
            <v>UN</v>
          </cell>
          <cell r="D601">
            <v>695949.2328</v>
          </cell>
        </row>
        <row r="602">
          <cell r="A602" t="str">
            <v>SACO DE FIQUE+ACCESORIOS</v>
          </cell>
          <cell r="B602" t="str">
            <v>IN599</v>
          </cell>
          <cell r="C602" t="str">
            <v>UN</v>
          </cell>
          <cell r="D602">
            <v>5426.0763999999999</v>
          </cell>
        </row>
        <row r="603">
          <cell r="A603" t="str">
            <v>SANITARIO ACUACER</v>
          </cell>
          <cell r="B603" t="str">
            <v>IN600</v>
          </cell>
          <cell r="C603" t="str">
            <v>UN</v>
          </cell>
          <cell r="D603">
            <v>163650.62280000001</v>
          </cell>
        </row>
        <row r="604">
          <cell r="A604" t="str">
            <v>SANITARIO AVANTI</v>
          </cell>
          <cell r="B604" t="str">
            <v>IN601</v>
          </cell>
          <cell r="C604" t="str">
            <v>UN</v>
          </cell>
          <cell r="D604">
            <v>256520</v>
          </cell>
        </row>
        <row r="605">
          <cell r="A605" t="str">
            <v>SANITARIO BALTIC CON FLUXOMETRO</v>
          </cell>
          <cell r="B605" t="str">
            <v>IN602</v>
          </cell>
          <cell r="C605" t="str">
            <v>UN</v>
          </cell>
          <cell r="D605">
            <v>1036902.6000000001</v>
          </cell>
        </row>
        <row r="606">
          <cell r="A606" t="str">
            <v>BORDILLOS EN CONCRETO PREFABRICADO DE 80X40X15CM</v>
          </cell>
          <cell r="B606" t="str">
            <v>IN603</v>
          </cell>
          <cell r="C606" t="str">
            <v>UN</v>
          </cell>
          <cell r="D606">
            <v>47700</v>
          </cell>
        </row>
        <row r="607">
          <cell r="A607" t="str">
            <v>SECADOR DE MANOS ELECTRICO</v>
          </cell>
          <cell r="B607" t="str">
            <v>IN604</v>
          </cell>
          <cell r="C607" t="str">
            <v>UN</v>
          </cell>
          <cell r="D607">
            <v>459354.76300000004</v>
          </cell>
        </row>
        <row r="608">
          <cell r="A608" t="str">
            <v>SEGUETA NICHOLSON</v>
          </cell>
          <cell r="B608" t="str">
            <v>IN605</v>
          </cell>
          <cell r="C608" t="str">
            <v>UN</v>
          </cell>
          <cell r="D608">
            <v>5406</v>
          </cell>
        </row>
        <row r="609">
          <cell r="A609" t="str">
            <v>SELLADOR LIJABLE AL 40% 7204</v>
          </cell>
          <cell r="B609" t="str">
            <v>IN606</v>
          </cell>
          <cell r="C609" t="str">
            <v>GLN</v>
          </cell>
          <cell r="D609">
            <v>41841.602599999998</v>
          </cell>
        </row>
        <row r="610">
          <cell r="A610" t="str">
            <v>SELLADOR M 140 O SIMILAR</v>
          </cell>
          <cell r="B610" t="str">
            <v>IN607</v>
          </cell>
          <cell r="C610" t="str">
            <v xml:space="preserve"> GLN </v>
          </cell>
          <cell r="D610">
            <v>68054.225999999995</v>
          </cell>
        </row>
        <row r="611">
          <cell r="A611" t="str">
            <v xml:space="preserve">SELLO  DE POLIURETANO ELASTOMERICO DE ALTO DESEMPEÑO-TIPO SIKAFLEX 15 LM SL O SIMILAR (22,7 KG)  </v>
          </cell>
          <cell r="B611" t="str">
            <v>IN608</v>
          </cell>
          <cell r="C611" t="str">
            <v>KG</v>
          </cell>
          <cell r="D611">
            <v>40153.001400000001</v>
          </cell>
        </row>
        <row r="612">
          <cell r="A612" t="str">
            <v>SELLO EN ARENA FINA</v>
          </cell>
          <cell r="B612" t="str">
            <v>IN609</v>
          </cell>
          <cell r="C612" t="str">
            <v>M3</v>
          </cell>
          <cell r="D612">
            <v>37765.531600000002</v>
          </cell>
        </row>
        <row r="613">
          <cell r="A613" t="str">
            <v>SIKA 101 BLANCO (10KG)</v>
          </cell>
          <cell r="B613" t="str">
            <v>IN610</v>
          </cell>
          <cell r="C613" t="str">
            <v>KG</v>
          </cell>
          <cell r="D613">
            <v>4775.0562000000009</v>
          </cell>
        </row>
        <row r="614">
          <cell r="A614" t="str">
            <v>SIKA 101 GRIS (10KG)</v>
          </cell>
          <cell r="B614" t="str">
            <v>IN611</v>
          </cell>
          <cell r="C614" t="str">
            <v>KG</v>
          </cell>
          <cell r="D614">
            <v>4088.7698</v>
          </cell>
        </row>
        <row r="615">
          <cell r="A615" t="str">
            <v>SIKA FELT (40MT) MANTO EN FRIO</v>
          </cell>
          <cell r="B615" t="str">
            <v>IN612</v>
          </cell>
          <cell r="C615" t="str">
            <v>MT</v>
          </cell>
          <cell r="D615">
            <v>3256.7334000000001</v>
          </cell>
        </row>
        <row r="616">
          <cell r="A616" t="str">
            <v>SIKA IMPER MUR X 4KG</v>
          </cell>
          <cell r="B616" t="str">
            <v>IN613</v>
          </cell>
          <cell r="C616" t="str">
            <v>KG</v>
          </cell>
          <cell r="D616">
            <v>11340.5054</v>
          </cell>
        </row>
        <row r="617">
          <cell r="A617" t="str">
            <v>SIKA MERULEX I.F.S X 3 KLOS</v>
          </cell>
          <cell r="B617" t="str">
            <v>IN614</v>
          </cell>
          <cell r="C617" t="str">
            <v>KG</v>
          </cell>
          <cell r="D617">
            <v>24547.596600000001</v>
          </cell>
        </row>
        <row r="618">
          <cell r="A618" t="str">
            <v>SIKA O SIMILAR IMPERMEABILIZANTE DE CONCRETOS</v>
          </cell>
          <cell r="B618" t="str">
            <v>IN615</v>
          </cell>
          <cell r="C618" t="str">
            <v>KG</v>
          </cell>
          <cell r="D618">
            <v>6484.1684000000005</v>
          </cell>
        </row>
        <row r="619">
          <cell r="A619" t="str">
            <v>SIKA SET NC X 230 KLS</v>
          </cell>
          <cell r="B619" t="str">
            <v>IN616</v>
          </cell>
          <cell r="C619" t="str">
            <v>KG</v>
          </cell>
          <cell r="D619">
            <v>6790.2434000000003</v>
          </cell>
        </row>
        <row r="620">
          <cell r="A620" t="str">
            <v>SIKA TRANSPARENTE 10  (5KG)</v>
          </cell>
          <cell r="B620" t="str">
            <v>IN617</v>
          </cell>
          <cell r="C620" t="str">
            <v>KG</v>
          </cell>
          <cell r="D620">
            <v>44956.168800000007</v>
          </cell>
        </row>
        <row r="621">
          <cell r="A621" t="str">
            <v>SIKA TRANSPARENTE 5  (5 KG)</v>
          </cell>
          <cell r="B621" t="str">
            <v>IN618</v>
          </cell>
          <cell r="C621" t="str">
            <v>KG</v>
          </cell>
          <cell r="D621">
            <v>34240.7454</v>
          </cell>
        </row>
        <row r="622">
          <cell r="A622" t="str">
            <v>SIKA-1 (20 KG)</v>
          </cell>
          <cell r="B622" t="str">
            <v>IN619</v>
          </cell>
          <cell r="C622" t="str">
            <v>KG</v>
          </cell>
          <cell r="D622">
            <v>12319.320000000002</v>
          </cell>
        </row>
        <row r="623">
          <cell r="A623" t="str">
            <v>SIKA-2 (5.5 KG)</v>
          </cell>
          <cell r="B623" t="str">
            <v>IN620</v>
          </cell>
          <cell r="C623" t="str">
            <v>KG</v>
          </cell>
          <cell r="D623">
            <v>15902.321400000001</v>
          </cell>
        </row>
        <row r="624">
          <cell r="A624" t="str">
            <v>SIKALATEX X 20KG</v>
          </cell>
          <cell r="B624" t="str">
            <v>IN621</v>
          </cell>
          <cell r="C624" t="str">
            <v>KG</v>
          </cell>
          <cell r="D624">
            <v>23218.261200000001</v>
          </cell>
        </row>
        <row r="625">
          <cell r="A625" t="str">
            <v>SILICATO</v>
          </cell>
          <cell r="B625" t="str">
            <v>IN622</v>
          </cell>
          <cell r="C625" t="str">
            <v>KG</v>
          </cell>
          <cell r="D625">
            <v>8263.9189999999999</v>
          </cell>
        </row>
        <row r="626">
          <cell r="A626" t="str">
            <v>SILLA DE 3/4X3/4"</v>
          </cell>
          <cell r="B626" t="str">
            <v>IN623</v>
          </cell>
          <cell r="C626" t="str">
            <v>UN</v>
          </cell>
          <cell r="D626">
            <v>3650.6718000000005</v>
          </cell>
        </row>
        <row r="627">
          <cell r="A627" t="str">
            <v>SILLA DE FIBRA DE VIDRIO PARA SUBE Y BAJA</v>
          </cell>
          <cell r="B627" t="str">
            <v>IN624</v>
          </cell>
          <cell r="C627" t="str">
            <v>UN</v>
          </cell>
          <cell r="D627">
            <v>29951.974800000004</v>
          </cell>
        </row>
        <row r="628">
          <cell r="A628" t="str">
            <v>SILLA PARA CRUCETA DE MADERA</v>
          </cell>
          <cell r="B628" t="str">
            <v>IN625</v>
          </cell>
          <cell r="C628" t="str">
            <v>UN</v>
          </cell>
          <cell r="D628">
            <v>7950</v>
          </cell>
        </row>
        <row r="629">
          <cell r="A629" t="str">
            <v>SOLDADURA 6010X1/8</v>
          </cell>
          <cell r="B629" t="str">
            <v>IN626</v>
          </cell>
          <cell r="C629" t="str">
            <v>KG</v>
          </cell>
          <cell r="D629">
            <v>8059.9008000000003</v>
          </cell>
        </row>
        <row r="630">
          <cell r="A630" t="str">
            <v>SOLDADURA 6011X1/8</v>
          </cell>
          <cell r="B630" t="str">
            <v>IN627</v>
          </cell>
          <cell r="C630" t="str">
            <v>KG</v>
          </cell>
          <cell r="D630">
            <v>9962.94</v>
          </cell>
        </row>
        <row r="631">
          <cell r="A631" t="str">
            <v>SOLDADURA CADWELL</v>
          </cell>
          <cell r="B631" t="str">
            <v>IN628</v>
          </cell>
          <cell r="C631" t="str">
            <v>PTOS</v>
          </cell>
          <cell r="D631">
            <v>20141.611200000003</v>
          </cell>
        </row>
        <row r="632">
          <cell r="A632" t="str">
            <v>SOLDADURA PVC PAVCO 1/4</v>
          </cell>
          <cell r="B632" t="str">
            <v>IN629</v>
          </cell>
          <cell r="C632" t="str">
            <v>UN</v>
          </cell>
          <cell r="D632">
            <v>24938.863199999996</v>
          </cell>
        </row>
        <row r="633">
          <cell r="A633" t="str">
            <v>SOLDADURA WEST ARCO E:70-18</v>
          </cell>
          <cell r="B633" t="str">
            <v>IN630</v>
          </cell>
          <cell r="C633" t="str">
            <v>KG</v>
          </cell>
          <cell r="D633">
            <v>11151.2</v>
          </cell>
        </row>
        <row r="634">
          <cell r="A634" t="str">
            <v>SOPORTE DE BANCA INGLESA</v>
          </cell>
          <cell r="B634" t="str">
            <v>IN631</v>
          </cell>
          <cell r="C634" t="str">
            <v>UN</v>
          </cell>
          <cell r="D634">
            <v>91158.176800000001</v>
          </cell>
        </row>
        <row r="635">
          <cell r="A635" t="str">
            <v>SOPORTE DE CUBIERTA PRINCIPAL EN PLATINA</v>
          </cell>
          <cell r="B635" t="str">
            <v>IN632</v>
          </cell>
          <cell r="C635" t="str">
            <v>GLB</v>
          </cell>
          <cell r="D635">
            <v>39067.784000000007</v>
          </cell>
        </row>
        <row r="636">
          <cell r="A636" t="str">
            <v xml:space="preserve">SOPORTE P/BANDEJA PORTA CAB </v>
          </cell>
          <cell r="B636" t="str">
            <v>IN633</v>
          </cell>
          <cell r="C636" t="str">
            <v>UN</v>
          </cell>
          <cell r="D636">
            <v>28852.012800000004</v>
          </cell>
        </row>
        <row r="637">
          <cell r="A637" t="str">
            <v>SUBE Y BAJA  DOBLE MADERA DE PINO TORNEADO INMUNIZADO AL VACIO-TORNILLERIA GENERAL DE CARRUAJE Y ACABADO EN COLOR</v>
          </cell>
          <cell r="B637" t="str">
            <v>IN634</v>
          </cell>
          <cell r="C637" t="str">
            <v>UN</v>
          </cell>
          <cell r="D637">
            <v>246980.26500000001</v>
          </cell>
        </row>
        <row r="638">
          <cell r="A638" t="str">
            <v>SUINGLEA H=,60</v>
          </cell>
          <cell r="B638" t="str">
            <v>IN635</v>
          </cell>
          <cell r="C638" t="str">
            <v>UN</v>
          </cell>
          <cell r="D638">
            <v>1007</v>
          </cell>
        </row>
        <row r="639">
          <cell r="A639" t="str">
            <v>SUMINISTRO E INSTALACION DE BANCAS DE MADERA  TIPO IDU M 50</v>
          </cell>
          <cell r="B639" t="str">
            <v>IN636</v>
          </cell>
          <cell r="C639" t="str">
            <v>UN</v>
          </cell>
          <cell r="D639">
            <v>402832.29820000002</v>
          </cell>
        </row>
        <row r="640">
          <cell r="A640" t="str">
            <v>SUMINISTRO E INSTALACION DE BANCAS M 30 A CON ESPALDAR EN ACERO INOXIDABLE</v>
          </cell>
          <cell r="B640" t="str">
            <v>IN637</v>
          </cell>
          <cell r="C640" t="str">
            <v>UN</v>
          </cell>
          <cell r="D640">
            <v>1510621.1368000002</v>
          </cell>
        </row>
        <row r="641">
          <cell r="A641" t="str">
            <v>SUMINISTRO E INSTALACION DE BANCAS MODULAR TIPO IDU M 40</v>
          </cell>
          <cell r="B641" t="str">
            <v>IN638</v>
          </cell>
          <cell r="C641" t="str">
            <v>UN</v>
          </cell>
          <cell r="D641">
            <v>154192.9</v>
          </cell>
        </row>
        <row r="642">
          <cell r="A642" t="str">
            <v>SUMINISTRO E INSTALACION DE BANCAS SEGÚN DISEÑO M 30</v>
          </cell>
          <cell r="B642" t="str">
            <v>IN639</v>
          </cell>
          <cell r="C642" t="str">
            <v>UN</v>
          </cell>
          <cell r="D642">
            <v>903961.64</v>
          </cell>
        </row>
        <row r="643">
          <cell r="A643" t="str">
            <v>SUMINISTRO E INSTALACION DE BANCAS SIN ESPALDAR TIPO IDU M 31</v>
          </cell>
          <cell r="B643" t="str">
            <v>IN640</v>
          </cell>
          <cell r="C643" t="str">
            <v>UN</v>
          </cell>
          <cell r="D643">
            <v>415955.66000000003</v>
          </cell>
        </row>
        <row r="644">
          <cell r="A644" t="str">
            <v>SUMINISTRO E INSTALACION DE JUEGOS PARA LA SALUD</v>
          </cell>
          <cell r="B644" t="str">
            <v>IN641</v>
          </cell>
          <cell r="C644" t="str">
            <v>UN</v>
          </cell>
          <cell r="D644">
            <v>7108166.9846000001</v>
          </cell>
        </row>
        <row r="645">
          <cell r="A645" t="str">
            <v>SUMINISTRO E INSTALACION DE SEMAFOROS INCLUYEN LA INTALACION ELECTRICA PARA PODER OPERAR</v>
          </cell>
          <cell r="B645" t="str">
            <v>IN642</v>
          </cell>
          <cell r="C645" t="str">
            <v>UN</v>
          </cell>
          <cell r="D645">
            <v>2713040.8288000003</v>
          </cell>
        </row>
        <row r="646">
          <cell r="A646" t="str">
            <v>SUMINISTRO E INSTALACION DE SEÑALES VERTICALES DE TRANSITO  DE ACUERDO AL MANUAL</v>
          </cell>
          <cell r="B646" t="str">
            <v>IN643</v>
          </cell>
          <cell r="C646" t="str">
            <v>UN</v>
          </cell>
          <cell r="D646">
            <v>162782.451</v>
          </cell>
        </row>
        <row r="647">
          <cell r="A647" t="str">
            <v>SUMINISTRO Y COLOCACION MARCOS EN PERFIL</v>
          </cell>
          <cell r="B647" t="str">
            <v>IN644</v>
          </cell>
          <cell r="C647" t="str">
            <v>UN</v>
          </cell>
          <cell r="D647">
            <v>445200</v>
          </cell>
        </row>
        <row r="648">
          <cell r="A648" t="str">
            <v>SUPERMASTIK</v>
          </cell>
          <cell r="B648" t="str">
            <v>IN645</v>
          </cell>
          <cell r="C648" t="str">
            <v>CTE</v>
          </cell>
          <cell r="D648">
            <v>40153.001400000001</v>
          </cell>
        </row>
        <row r="649">
          <cell r="A649" t="str">
            <v>TABLA 1''X10"X3.00MT ALGARROBILLO</v>
          </cell>
          <cell r="B649" t="str">
            <v>IN646</v>
          </cell>
          <cell r="C649" t="str">
            <v>UN</v>
          </cell>
          <cell r="D649">
            <v>15193.032999999999</v>
          </cell>
        </row>
        <row r="650">
          <cell r="A650" t="str">
            <v>TABLA 1''X12"X3.00MT ALGARROBILLO</v>
          </cell>
          <cell r="B650" t="str">
            <v>IN647</v>
          </cell>
          <cell r="C650" t="str">
            <v>UN</v>
          </cell>
          <cell r="D650">
            <v>16278.239800000001</v>
          </cell>
        </row>
        <row r="651">
          <cell r="A651" t="str">
            <v>TABLA 1''X12"X3.00MT TOLUA</v>
          </cell>
          <cell r="B651" t="str">
            <v>IN648</v>
          </cell>
          <cell r="C651" t="str">
            <v>UN</v>
          </cell>
          <cell r="D651">
            <v>48834.73</v>
          </cell>
        </row>
        <row r="652">
          <cell r="A652" t="str">
            <v>TABLA 1''X4"X3.00MT ALGARROBILLO</v>
          </cell>
          <cell r="B652" t="str">
            <v>IN649</v>
          </cell>
          <cell r="C652" t="str">
            <v>UN</v>
          </cell>
          <cell r="D652">
            <v>6185.7360000000008</v>
          </cell>
        </row>
        <row r="653">
          <cell r="A653" t="str">
            <v>TABLA 1''X8"X3.00MT ALGARROBILLO</v>
          </cell>
          <cell r="B653" t="str">
            <v>IN650</v>
          </cell>
          <cell r="C653" t="str">
            <v>UN</v>
          </cell>
          <cell r="D653">
            <v>15193.032999999999</v>
          </cell>
        </row>
        <row r="654">
          <cell r="A654" t="str">
            <v>TABLA DE CEDRO O ABARCO 1X12''</v>
          </cell>
          <cell r="B654" t="str">
            <v>IN651</v>
          </cell>
          <cell r="C654" t="str">
            <v>UN</v>
          </cell>
          <cell r="D654">
            <v>19533.892000000003</v>
          </cell>
        </row>
        <row r="655">
          <cell r="A655" t="str">
            <v>TABLERO ACRILICO</v>
          </cell>
          <cell r="B655" t="str">
            <v>IN652</v>
          </cell>
          <cell r="C655" t="str">
            <v>UN</v>
          </cell>
          <cell r="D655">
            <v>130225.9608</v>
          </cell>
        </row>
        <row r="656">
          <cell r="A656" t="str">
            <v>TABLERO BIFASICO DE 12 CIRCUITOS CON BARRAJE DE NEUTRO Y TIERRA</v>
          </cell>
          <cell r="B656" t="str">
            <v>IN653</v>
          </cell>
          <cell r="C656" t="str">
            <v>UN</v>
          </cell>
          <cell r="D656">
            <v>172077.75</v>
          </cell>
        </row>
        <row r="657">
          <cell r="A657" t="str">
            <v>TABLERO CON LLAVE 12 CIRCUITOS, ESPACIO TOTALIZADOR</v>
          </cell>
          <cell r="B657" t="str">
            <v>IN654</v>
          </cell>
          <cell r="C657" t="str">
            <v>UN</v>
          </cell>
          <cell r="D657">
            <v>85515.044200000018</v>
          </cell>
        </row>
        <row r="658">
          <cell r="A658" t="str">
            <v xml:space="preserve">TABLERO GENERAL SEGÚN DISEÑO </v>
          </cell>
          <cell r="B658" t="str">
            <v>IN655</v>
          </cell>
          <cell r="C658" t="str">
            <v>UN</v>
          </cell>
          <cell r="D658">
            <v>1888276.4210000001</v>
          </cell>
        </row>
        <row r="659">
          <cell r="A659" t="str">
            <v>TABLERO TIPO PESADO DE 24 CTOS 2F, 4H, T, 225A BARRA NEUTRO-BARRA TIERRA - CHAPA Y LLAVE CON ESPACIO TOTALIZADOR</v>
          </cell>
          <cell r="B659" t="str">
            <v>IN656</v>
          </cell>
          <cell r="C659" t="str">
            <v>UN</v>
          </cell>
          <cell r="D659">
            <v>258640</v>
          </cell>
        </row>
        <row r="660">
          <cell r="A660" t="str">
            <v>TABLERO TIPO PESADO DE 4 CTOS 2F, 4H, T, 225A BARRA NEUTRO-BARRA TIERRA - CHAPA Y LLAVE</v>
          </cell>
          <cell r="B660" t="str">
            <v>IN657</v>
          </cell>
          <cell r="C660" t="str">
            <v>UN</v>
          </cell>
          <cell r="D660">
            <v>68900</v>
          </cell>
        </row>
        <row r="661">
          <cell r="A661" t="str">
            <v>TABLERO TIPO PESADO DE 8 CTOS 2F, 4H, T, 225A BARRA NEUTRO-BARRA TIERRA - CHAPA Y LLAVE</v>
          </cell>
          <cell r="B661" t="str">
            <v>IN658</v>
          </cell>
          <cell r="C661" t="str">
            <v>UN</v>
          </cell>
          <cell r="D661">
            <v>121900</v>
          </cell>
        </row>
        <row r="662">
          <cell r="A662" t="str">
            <v xml:space="preserve">TABLERO TRIF DE 30 CTOS BARRAJE 225A 240V CON PUERTA, CHAPA, CERRADURA </v>
          </cell>
          <cell r="B662" t="str">
            <v>IN659</v>
          </cell>
          <cell r="C662" t="str">
            <v>UN</v>
          </cell>
          <cell r="D662">
            <v>339889.75260000007</v>
          </cell>
        </row>
        <row r="663">
          <cell r="A663" t="str">
            <v>TABLERO TRIF. 30 CTOS C/C. LLV LUMINEX</v>
          </cell>
          <cell r="B663" t="str">
            <v>IN660</v>
          </cell>
          <cell r="C663" t="str">
            <v>UN</v>
          </cell>
          <cell r="D663">
            <v>478363.36140000005</v>
          </cell>
        </row>
        <row r="664">
          <cell r="A664" t="str">
            <v>TABLERO TRIF. DE 12 CTOS C/C. LLV LUMINEX</v>
          </cell>
          <cell r="B664" t="str">
            <v>IN661</v>
          </cell>
          <cell r="C664" t="str">
            <v>UN</v>
          </cell>
          <cell r="D664">
            <v>264358.7</v>
          </cell>
        </row>
        <row r="665">
          <cell r="A665" t="str">
            <v>TABLERO TRIF. DE 18 CTOS C/C. LLV LUMINEX</v>
          </cell>
          <cell r="B665" t="str">
            <v>IN662</v>
          </cell>
          <cell r="C665" t="str">
            <v>UN</v>
          </cell>
          <cell r="D665">
            <v>528717.4</v>
          </cell>
        </row>
        <row r="666">
          <cell r="A666" t="str">
            <v>TABLERO TRIF. DE 18 CTOS C/P /E/P/T LUMINEX</v>
          </cell>
          <cell r="B666" t="str">
            <v>IN663</v>
          </cell>
          <cell r="C666" t="str">
            <v>UN</v>
          </cell>
          <cell r="D666">
            <v>302124.2316</v>
          </cell>
        </row>
        <row r="667">
          <cell r="A667" t="str">
            <v>TABLERO TRIFASICO 24 CIRCUITOS C/PTA LUMINEX</v>
          </cell>
          <cell r="B667" t="str">
            <v>IN664</v>
          </cell>
          <cell r="C667" t="str">
            <v>UN</v>
          </cell>
          <cell r="D667">
            <v>484657.60960000003</v>
          </cell>
        </row>
        <row r="668">
          <cell r="A668" t="str">
            <v>TABLETA 25X25 COL PATA MATIZADO O EXP</v>
          </cell>
          <cell r="B668" t="str">
            <v>IN665</v>
          </cell>
          <cell r="C668" t="str">
            <v>M2</v>
          </cell>
          <cell r="D668">
            <v>13847.362999999999</v>
          </cell>
        </row>
        <row r="669">
          <cell r="A669" t="str">
            <v xml:space="preserve">TABLETA 25X25 COL PEGO  MATIZADO </v>
          </cell>
          <cell r="B669" t="str">
            <v>IN666</v>
          </cell>
          <cell r="C669" t="str">
            <v>M2</v>
          </cell>
          <cell r="D669">
            <v>15106.2084</v>
          </cell>
        </row>
        <row r="670">
          <cell r="A670" t="str">
            <v xml:space="preserve">TABLETA 25X25 GRAF. ROM </v>
          </cell>
          <cell r="B670" t="str">
            <v>IN667</v>
          </cell>
          <cell r="C670" t="str">
            <v>M2</v>
          </cell>
          <cell r="D670">
            <v>13847.362999999999</v>
          </cell>
        </row>
        <row r="671">
          <cell r="A671" t="str">
            <v xml:space="preserve">TABLETA 25X25 LISO PEGO  (HOJILLA) </v>
          </cell>
          <cell r="B671" t="str">
            <v>IN668</v>
          </cell>
          <cell r="C671" t="str">
            <v>M2</v>
          </cell>
          <cell r="D671">
            <v>13847.362999999999</v>
          </cell>
        </row>
        <row r="672">
          <cell r="A672" t="str">
            <v xml:space="preserve">TABLETA 30X30 COL PEGO </v>
          </cell>
          <cell r="B672" t="str">
            <v>IN669</v>
          </cell>
          <cell r="C672" t="str">
            <v>M2</v>
          </cell>
          <cell r="D672">
            <v>18882.765800000001</v>
          </cell>
        </row>
        <row r="673">
          <cell r="A673" t="str">
            <v xml:space="preserve">TABLETA 30X30 COL PEGO MATIZ O EXP </v>
          </cell>
          <cell r="B673" t="str">
            <v>IN670</v>
          </cell>
          <cell r="C673" t="str">
            <v>M2</v>
          </cell>
          <cell r="D673">
            <v>16365.064400000001</v>
          </cell>
        </row>
        <row r="674">
          <cell r="A674" t="str">
            <v>TABLETA 30X30 LISO PATA LOTE BTE</v>
          </cell>
          <cell r="B674" t="str">
            <v>IN671</v>
          </cell>
          <cell r="C674" t="str">
            <v>M2</v>
          </cell>
          <cell r="D674">
            <v>14728.551600000001</v>
          </cell>
        </row>
        <row r="675">
          <cell r="A675" t="str">
            <v xml:space="preserve">TABLETA 33X33 GRAF ROM COM </v>
          </cell>
          <cell r="B675" t="str">
            <v>IN672</v>
          </cell>
          <cell r="C675" t="str">
            <v>M2</v>
          </cell>
          <cell r="D675">
            <v>15861.522000000001</v>
          </cell>
        </row>
        <row r="676">
          <cell r="A676" t="str">
            <v>TABLETA 33X33 LISO POTA BTE</v>
          </cell>
          <cell r="B676" t="str">
            <v>IN673</v>
          </cell>
          <cell r="C676" t="str">
            <v>M2</v>
          </cell>
          <cell r="D676">
            <v>14728.551600000001</v>
          </cell>
        </row>
        <row r="677">
          <cell r="A677" t="str">
            <v>TABLETA DE GRESS LISA 25X7 COLOR ALMENDRA, ARENA Y MATIZADA</v>
          </cell>
          <cell r="B677" t="str">
            <v>IN674</v>
          </cell>
          <cell r="C677" t="str">
            <v>M2</v>
          </cell>
          <cell r="D677">
            <v>34726.925000000003</v>
          </cell>
        </row>
        <row r="678">
          <cell r="A678" t="str">
            <v>TABLÓN VITRIFICADO  .25  X .25</v>
          </cell>
          <cell r="B678" t="str">
            <v>IN675</v>
          </cell>
          <cell r="C678" t="str">
            <v>M2</v>
          </cell>
          <cell r="D678">
            <v>18001.566600000002</v>
          </cell>
        </row>
        <row r="679">
          <cell r="A679" t="str">
            <v>TABLÓN VITRIFICADO  .30  X .30</v>
          </cell>
          <cell r="B679" t="str">
            <v>IN676</v>
          </cell>
          <cell r="C679" t="str">
            <v>M2</v>
          </cell>
          <cell r="D679">
            <v>35411.695600000006</v>
          </cell>
        </row>
        <row r="680">
          <cell r="A680" t="str">
            <v>TABLÓN VITRIFICADO  .33  X .33</v>
          </cell>
          <cell r="B680" t="str">
            <v>IN677</v>
          </cell>
          <cell r="C680" t="str">
            <v>M2</v>
          </cell>
          <cell r="D680">
            <v>37531.695600000006</v>
          </cell>
        </row>
        <row r="681">
          <cell r="A681" t="str">
            <v>TACHA REFLECTIVA</v>
          </cell>
          <cell r="B681" t="str">
            <v>IN678</v>
          </cell>
          <cell r="C681" t="str">
            <v>UN</v>
          </cell>
          <cell r="D681">
            <v>4240</v>
          </cell>
        </row>
        <row r="682">
          <cell r="A682" t="str">
            <v>TACO HOMELINE 1 X 20 A.</v>
          </cell>
          <cell r="B682" t="str">
            <v>IN679</v>
          </cell>
          <cell r="C682" t="str">
            <v>UN</v>
          </cell>
          <cell r="D682">
            <v>9884.1502</v>
          </cell>
        </row>
        <row r="683">
          <cell r="A683" t="str">
            <v>TACO HOMELINE 1 X 30 A.</v>
          </cell>
          <cell r="B683" t="str">
            <v>IN680</v>
          </cell>
          <cell r="C683" t="str">
            <v>UN</v>
          </cell>
          <cell r="D683">
            <v>10944.1502</v>
          </cell>
        </row>
        <row r="684">
          <cell r="A684" t="str">
            <v>TANQUE PLASTICO 1.000LT</v>
          </cell>
          <cell r="B684" t="str">
            <v>IN681</v>
          </cell>
          <cell r="C684" t="str">
            <v>UN</v>
          </cell>
          <cell r="D684">
            <v>415420.81580000004</v>
          </cell>
        </row>
        <row r="685">
          <cell r="A685" t="str">
            <v>TANQUE PLASTICO CON TAPA 2000 LTS</v>
          </cell>
          <cell r="B685" t="str">
            <v>IN682</v>
          </cell>
          <cell r="C685" t="str">
            <v>UN</v>
          </cell>
          <cell r="D685">
            <v>676280</v>
          </cell>
        </row>
        <row r="686">
          <cell r="A686" t="str">
            <v>TANQUE SEPTICO 2000 LTS IMHOFF</v>
          </cell>
          <cell r="B686" t="str">
            <v>IN683</v>
          </cell>
          <cell r="C686" t="str">
            <v>UN</v>
          </cell>
          <cell r="D686">
            <v>2254636.7692</v>
          </cell>
        </row>
        <row r="687">
          <cell r="A687" t="str">
            <v>TANQUE TRAMPA GRASAS 95 LTS</v>
          </cell>
          <cell r="B687" t="str">
            <v>IN684</v>
          </cell>
          <cell r="C687" t="str">
            <v>UN</v>
          </cell>
          <cell r="D687">
            <v>233405.07820000002</v>
          </cell>
        </row>
        <row r="688">
          <cell r="A688" t="str">
            <v>TANQUES AJOVER 2000 LTS</v>
          </cell>
          <cell r="B688" t="str">
            <v>IN685</v>
          </cell>
          <cell r="C688" t="str">
            <v>UN</v>
          </cell>
          <cell r="D688">
            <v>692368.02280000004</v>
          </cell>
        </row>
        <row r="689">
          <cell r="A689" t="str">
            <v>TAPA METALICA POZO DE INSPECCION ,60</v>
          </cell>
          <cell r="B689" t="str">
            <v>IN686</v>
          </cell>
          <cell r="C689" t="str">
            <v>UN</v>
          </cell>
          <cell r="D689">
            <v>129140.74340000001</v>
          </cell>
        </row>
        <row r="690">
          <cell r="A690" t="str">
            <v xml:space="preserve">TAPA TROQUEL METAL 2 ORIF </v>
          </cell>
          <cell r="B690" t="str">
            <v>IN687</v>
          </cell>
          <cell r="C690" t="str">
            <v>UN</v>
          </cell>
          <cell r="D690">
            <v>17623.909800000001</v>
          </cell>
        </row>
        <row r="691">
          <cell r="A691" t="str">
            <v>TAPA Y MARCO DE  1,20M  X  0,70  M EN ANGULO GALVANIZADO DE 3" TAPA EN CONCRETO DE 3500 PSI</v>
          </cell>
          <cell r="B691" t="str">
            <v>IN688</v>
          </cell>
          <cell r="C691" t="str">
            <v>UN</v>
          </cell>
          <cell r="D691">
            <v>183641.8094</v>
          </cell>
        </row>
        <row r="692">
          <cell r="A692" t="str">
            <v>TAPA Y MARCO PARA REGISTRO ELECTRICO O SANITARIO 0.60X0.60, EN ANGULO 3/16X1 1/2" EN TAPA Y MARCO, INCL. VARILLAS DE 6MM Y ANTICORROSIVO</v>
          </cell>
          <cell r="B692" t="str">
            <v>IN689</v>
          </cell>
          <cell r="C692" t="str">
            <v>UN</v>
          </cell>
          <cell r="D692">
            <v>84800</v>
          </cell>
        </row>
        <row r="693">
          <cell r="A693" t="str">
            <v>TAPONES PLASTICOS</v>
          </cell>
          <cell r="B693" t="str">
            <v>IN690</v>
          </cell>
          <cell r="C693" t="str">
            <v>UN</v>
          </cell>
          <cell r="D693">
            <v>5209.0414000000001</v>
          </cell>
        </row>
        <row r="694">
          <cell r="A694" t="str">
            <v>TEFLON</v>
          </cell>
          <cell r="B694" t="str">
            <v>IN691</v>
          </cell>
          <cell r="C694" t="str">
            <v>UN</v>
          </cell>
          <cell r="D694">
            <v>511.08960000000008</v>
          </cell>
        </row>
        <row r="695">
          <cell r="A695" t="str">
            <v>TEJA ARQ GALV TZA 0.73 * 2.44 C30 (0.30 MM)</v>
          </cell>
          <cell r="B695" t="str">
            <v>IN692</v>
          </cell>
          <cell r="C695" t="str">
            <v>M2</v>
          </cell>
          <cell r="D695">
            <v>14228.687400000003</v>
          </cell>
        </row>
        <row r="696">
          <cell r="A696" t="str">
            <v>TEJA ARQ GALV TZA 0.73 * 2.44 C30 (0.30 MM)</v>
          </cell>
          <cell r="B696" t="str">
            <v>IN693</v>
          </cell>
          <cell r="C696" t="str">
            <v>UN</v>
          </cell>
          <cell r="D696">
            <v>511.08960000000008</v>
          </cell>
        </row>
        <row r="697">
          <cell r="A697" t="str">
            <v>TEJA DE BARRO AMAZONA ANCLAJE CON AMARRE 10 M2</v>
          </cell>
          <cell r="B697" t="str">
            <v>IN694</v>
          </cell>
          <cell r="C697" t="str">
            <v>M2</v>
          </cell>
          <cell r="D697">
            <v>31471.272800000002</v>
          </cell>
        </row>
        <row r="698">
          <cell r="A698" t="str">
            <v>TEJA DE BARRO REDONDA 33 M2</v>
          </cell>
          <cell r="B698" t="str">
            <v>IN695</v>
          </cell>
          <cell r="C698" t="str">
            <v>M2</v>
          </cell>
          <cell r="D698">
            <v>35310.773000000008</v>
          </cell>
        </row>
        <row r="699">
          <cell r="A699" t="str">
            <v>TEJA TERM.ACOUST. TRAP. 27MM L-2.40M</v>
          </cell>
          <cell r="B699" t="str">
            <v>IN696</v>
          </cell>
          <cell r="C699" t="str">
            <v>UN</v>
          </cell>
          <cell r="D699">
            <v>72428.422000000006</v>
          </cell>
        </row>
        <row r="700">
          <cell r="A700" t="str">
            <v>TEJA ZINC ACESCO 34 0.80M * 10'</v>
          </cell>
          <cell r="B700" t="str">
            <v>IN697</v>
          </cell>
          <cell r="C700" t="str">
            <v>M2</v>
          </cell>
          <cell r="D700">
            <v>22911.0838</v>
          </cell>
        </row>
        <row r="701">
          <cell r="A701" t="str">
            <v>TEJA ZINC ACESCO 34 0.80M * 7'</v>
          </cell>
          <cell r="B701" t="str">
            <v>IN698</v>
          </cell>
          <cell r="C701" t="str">
            <v>M2</v>
          </cell>
          <cell r="D701">
            <v>15962.444600000001</v>
          </cell>
        </row>
        <row r="702">
          <cell r="A702" t="str">
            <v>TEJA ZINC ACESCO 34 0.80M * 8'</v>
          </cell>
          <cell r="B702" t="str">
            <v>IN699</v>
          </cell>
          <cell r="C702" t="str">
            <v>M2</v>
          </cell>
          <cell r="D702">
            <v>18232.720800000003</v>
          </cell>
        </row>
        <row r="703">
          <cell r="A703" t="str">
            <v>TELA VERDE ESTABILIZADA 2.1</v>
          </cell>
          <cell r="B703" t="str">
            <v>IN700</v>
          </cell>
          <cell r="C703" t="str">
            <v>M2</v>
          </cell>
          <cell r="D703">
            <v>3798.2556000000004</v>
          </cell>
        </row>
        <row r="704">
          <cell r="A704" t="str">
            <v>TELEDUCHA CORRIENTE BL</v>
          </cell>
          <cell r="B704" t="str">
            <v>IN701</v>
          </cell>
          <cell r="C704" t="str">
            <v>UN</v>
          </cell>
          <cell r="D704">
            <v>89378.415599999993</v>
          </cell>
        </row>
        <row r="705">
          <cell r="A705" t="str">
            <v>TERMINAL PARA PONCHAR TIPO 3M PARA CABLE 2/0</v>
          </cell>
          <cell r="B705" t="str">
            <v>IN702</v>
          </cell>
          <cell r="C705" t="str">
            <v>UN</v>
          </cell>
          <cell r="D705">
            <v>12500</v>
          </cell>
        </row>
        <row r="706">
          <cell r="A706" t="str">
            <v>TERMINAL PC U6 LAMINA ALVEOLAR COL-0000</v>
          </cell>
          <cell r="B706" t="str">
            <v>IN703</v>
          </cell>
          <cell r="C706" t="str">
            <v>M2</v>
          </cell>
          <cell r="D706">
            <v>4395.1310000000003</v>
          </cell>
        </row>
        <row r="707">
          <cell r="A707" t="str">
            <v>TERMINAL PREMOLDEADO PARA 15 KV Y CABLE NO 1/0 ( E )</v>
          </cell>
          <cell r="B707" t="str">
            <v>IN704</v>
          </cell>
          <cell r="C707" t="str">
            <v>JGO</v>
          </cell>
          <cell r="D707">
            <v>799240</v>
          </cell>
        </row>
        <row r="708">
          <cell r="A708" t="str">
            <v>THINNER ADITIVOS PARA PINTURAS</v>
          </cell>
          <cell r="B708" t="str">
            <v>IN705</v>
          </cell>
          <cell r="C708" t="str">
            <v>GLN</v>
          </cell>
          <cell r="D708">
            <v>35488.800000000003</v>
          </cell>
        </row>
        <row r="709">
          <cell r="A709" t="str">
            <v>TOBOGAN DE 2.40 MTS X .40 DE ANCHO</v>
          </cell>
          <cell r="B709" t="str">
            <v>IN706</v>
          </cell>
          <cell r="C709" t="str">
            <v>UN</v>
          </cell>
          <cell r="D709">
            <v>586016.82360000012</v>
          </cell>
        </row>
        <row r="710">
          <cell r="A710" t="str">
            <v>TOBOGAN DE 3.90 MTS X .45 DE ANCHO</v>
          </cell>
          <cell r="B710" t="str">
            <v>IN707</v>
          </cell>
          <cell r="C710" t="str">
            <v>UN</v>
          </cell>
          <cell r="D710">
            <v>1237146.6170000001</v>
          </cell>
        </row>
        <row r="711">
          <cell r="A711" t="str">
            <v>TOLUA</v>
          </cell>
          <cell r="B711" t="str">
            <v>IN708</v>
          </cell>
          <cell r="C711" t="str">
            <v>PIE</v>
          </cell>
          <cell r="D711">
            <v>5209.0414000000001</v>
          </cell>
        </row>
        <row r="712">
          <cell r="A712" t="str">
            <v>TOMA BIFASICO 20 AMP</v>
          </cell>
          <cell r="B712" t="str">
            <v>IN709</v>
          </cell>
          <cell r="C712" t="str">
            <v>UN</v>
          </cell>
          <cell r="D712">
            <v>23320</v>
          </cell>
        </row>
        <row r="713">
          <cell r="A713" t="str">
            <v>TOMA COAXIAL TV</v>
          </cell>
          <cell r="B713" t="str">
            <v>IN710</v>
          </cell>
          <cell r="C713" t="str">
            <v>UN</v>
          </cell>
          <cell r="D713">
            <v>6276.6310000000003</v>
          </cell>
        </row>
        <row r="714">
          <cell r="A714" t="str">
            <v>TOMA DOBLE LEVINTON ORIG</v>
          </cell>
          <cell r="B714" t="str">
            <v>IN711</v>
          </cell>
          <cell r="C714" t="str">
            <v>UN</v>
          </cell>
          <cell r="D714">
            <v>3255.6522</v>
          </cell>
        </row>
        <row r="715">
          <cell r="A715" t="str">
            <v>TOMA DOBLE LUM</v>
          </cell>
          <cell r="B715" t="str">
            <v>IN712</v>
          </cell>
          <cell r="C715" t="str">
            <v>UN</v>
          </cell>
          <cell r="D715">
            <v>12720</v>
          </cell>
        </row>
        <row r="716">
          <cell r="A716" t="str">
            <v>TOMA HOSPITALARIA, CON POLO A TIERRA</v>
          </cell>
          <cell r="B716" t="str">
            <v>IN713</v>
          </cell>
          <cell r="C716" t="str">
            <v>UN</v>
          </cell>
          <cell r="D716">
            <v>17339.416400000002</v>
          </cell>
        </row>
        <row r="717">
          <cell r="A717" t="str">
            <v xml:space="preserve">TOMA RJ45 -110 JACK SNAP </v>
          </cell>
          <cell r="B717" t="str">
            <v>IN714</v>
          </cell>
          <cell r="C717" t="str">
            <v>UN</v>
          </cell>
          <cell r="D717">
            <v>12588.507000000001</v>
          </cell>
        </row>
        <row r="718">
          <cell r="A718" t="str">
            <v>TOMA TELEFÓNICA</v>
          </cell>
          <cell r="B718" t="str">
            <v>IN715</v>
          </cell>
          <cell r="C718" t="str">
            <v>UN</v>
          </cell>
          <cell r="D718">
            <v>2425.81</v>
          </cell>
        </row>
        <row r="719">
          <cell r="A719" t="str">
            <v>TOMA TRIFÁSICA 20 AMP</v>
          </cell>
          <cell r="B719" t="str">
            <v>IN716</v>
          </cell>
          <cell r="C719" t="str">
            <v>UN</v>
          </cell>
          <cell r="D719">
            <v>7613.8739999999998</v>
          </cell>
        </row>
        <row r="720">
          <cell r="A720" t="str">
            <v>TOMA TRIFÁSICA 50 AMP</v>
          </cell>
          <cell r="B720" t="str">
            <v>IN717</v>
          </cell>
          <cell r="C720" t="str">
            <v>UN</v>
          </cell>
          <cell r="D720">
            <v>14107.815600000002</v>
          </cell>
        </row>
        <row r="721">
          <cell r="A721" t="str">
            <v>TOMA VOZ Y DATOS</v>
          </cell>
          <cell r="B721" t="str">
            <v>IN718</v>
          </cell>
          <cell r="C721" t="str">
            <v>UN</v>
          </cell>
          <cell r="D721">
            <v>37765.531600000002</v>
          </cell>
        </row>
        <row r="722">
          <cell r="A722" t="str">
            <v>TOR. F. DE ALA CANALETA</v>
          </cell>
          <cell r="B722" t="str">
            <v>IN719</v>
          </cell>
          <cell r="C722" t="str">
            <v>UN</v>
          </cell>
          <cell r="D722">
            <v>2626.2242000000001</v>
          </cell>
        </row>
        <row r="723">
          <cell r="A723" t="str">
            <v>TORNILLERIA CABEZA CARRUAJE GALVANIZADA CON TUERCA</v>
          </cell>
          <cell r="B723" t="str">
            <v>IN720</v>
          </cell>
          <cell r="C723" t="str">
            <v>UN</v>
          </cell>
          <cell r="D723">
            <v>2999.1004000000003</v>
          </cell>
        </row>
        <row r="724">
          <cell r="A724" t="str">
            <v>TORNILLO FIJADOR CANALETA</v>
          </cell>
          <cell r="B724" t="str">
            <v>IN721</v>
          </cell>
          <cell r="C724" t="str">
            <v>UN</v>
          </cell>
          <cell r="D724">
            <v>4745.6517999999996</v>
          </cell>
        </row>
        <row r="725">
          <cell r="A725" t="str">
            <v>TORNILLO GOLOSO 1X3/16"</v>
          </cell>
          <cell r="B725" t="str">
            <v>IN722</v>
          </cell>
          <cell r="C725" t="str">
            <v>UN</v>
          </cell>
          <cell r="D725">
            <v>151.06059999999999</v>
          </cell>
        </row>
        <row r="726">
          <cell r="A726" t="str">
            <v>TORNILLO LÁMINA DIAM. 3/8</v>
          </cell>
          <cell r="B726" t="str">
            <v>IN723</v>
          </cell>
          <cell r="C726" t="str">
            <v>UN</v>
          </cell>
          <cell r="D726">
            <v>125.88560000000001</v>
          </cell>
        </row>
        <row r="727">
          <cell r="A727" t="str">
            <v xml:space="preserve">TORNILLO TIRAFONDO DE 4X 3/8 " </v>
          </cell>
          <cell r="B727" t="str">
            <v>IN724</v>
          </cell>
          <cell r="C727" t="str">
            <v>UN</v>
          </cell>
          <cell r="D727">
            <v>6294.2587999999996</v>
          </cell>
        </row>
        <row r="728">
          <cell r="A728" t="str">
            <v>TORNILLOS</v>
          </cell>
          <cell r="B728" t="str">
            <v>IN725</v>
          </cell>
          <cell r="C728" t="str">
            <v>UN</v>
          </cell>
          <cell r="D728">
            <v>21.7088</v>
          </cell>
        </row>
        <row r="729">
          <cell r="A729" t="str">
            <v>TORNILLOS 5/8"X4"</v>
          </cell>
          <cell r="B729" t="str">
            <v>IN726</v>
          </cell>
          <cell r="C729" t="str">
            <v>UN</v>
          </cell>
          <cell r="D729">
            <v>4028.3180000000002</v>
          </cell>
        </row>
        <row r="730">
          <cell r="A730" t="str">
            <v>TORNILLOS 6MM</v>
          </cell>
          <cell r="B730" t="str">
            <v>IN727</v>
          </cell>
          <cell r="C730" t="str">
            <v>UN</v>
          </cell>
          <cell r="D730">
            <v>54.261400000000002</v>
          </cell>
        </row>
        <row r="731">
          <cell r="A731" t="str">
            <v>TORNILLOS 8MM</v>
          </cell>
          <cell r="B731" t="str">
            <v>IN728</v>
          </cell>
          <cell r="C731" t="str">
            <v>UN</v>
          </cell>
          <cell r="D731">
            <v>75.970200000000006</v>
          </cell>
        </row>
        <row r="732">
          <cell r="A732" t="str">
            <v>TORNILLOS ACCESORIOS</v>
          </cell>
          <cell r="B732" t="str">
            <v>IN729</v>
          </cell>
          <cell r="C732" t="str">
            <v>UN</v>
          </cell>
          <cell r="D732">
            <v>16278.239800000001</v>
          </cell>
        </row>
        <row r="733">
          <cell r="A733" t="str">
            <v>TORNILLOS AUTOPERFORANTE 7/8</v>
          </cell>
          <cell r="B733" t="str">
            <v>IN730</v>
          </cell>
          <cell r="C733" t="str">
            <v>UN</v>
          </cell>
          <cell r="D733">
            <v>575.16660000000002</v>
          </cell>
        </row>
        <row r="734">
          <cell r="A734" t="str">
            <v>TORNILLOS CORTOS</v>
          </cell>
          <cell r="B734" t="str">
            <v>IN731</v>
          </cell>
          <cell r="C734" t="str">
            <v>UN</v>
          </cell>
          <cell r="D734">
            <v>21.7088</v>
          </cell>
        </row>
        <row r="735">
          <cell r="A735" t="str">
            <v>TORNILLOS TPF 3/4</v>
          </cell>
          <cell r="B735" t="str">
            <v>IN732</v>
          </cell>
          <cell r="C735" t="str">
            <v>UN</v>
          </cell>
          <cell r="D735">
            <v>612.0652</v>
          </cell>
        </row>
        <row r="736">
          <cell r="A736" t="str">
            <v>TRAFO  TRIFASICO DE 300 kVA A NIVEL DE 13,2 KV/ 220 -127 V</v>
          </cell>
          <cell r="B736" t="str">
            <v>IN733</v>
          </cell>
          <cell r="C736" t="str">
            <v>UN</v>
          </cell>
          <cell r="D736">
            <v>33875787.399999999</v>
          </cell>
        </row>
        <row r="737">
          <cell r="A737" t="str">
            <v>TRANSFORMADOR MONOFASICO DE 10 KVA</v>
          </cell>
          <cell r="B737" t="str">
            <v>IN734</v>
          </cell>
          <cell r="C737" t="str">
            <v>UN</v>
          </cell>
          <cell r="D737">
            <v>2845254.9044000003</v>
          </cell>
        </row>
        <row r="738">
          <cell r="A738" t="str">
            <v>TRANSFORMADOR MONOFASICO DE 100 KVA</v>
          </cell>
          <cell r="B738" t="str">
            <v>IN735</v>
          </cell>
          <cell r="C738" t="str">
            <v>UN</v>
          </cell>
          <cell r="D738">
            <v>10669187.1752</v>
          </cell>
        </row>
        <row r="739">
          <cell r="A739" t="str">
            <v>TRANSFORMADOR MONOFASICO DE 15 KVA</v>
          </cell>
          <cell r="B739" t="str">
            <v>IN736</v>
          </cell>
          <cell r="C739" t="str">
            <v>UN</v>
          </cell>
          <cell r="D739">
            <v>3286356.2766</v>
          </cell>
        </row>
        <row r="740">
          <cell r="A740" t="str">
            <v>TRANSFORMADOR MONOFASICO DE 25 KVA</v>
          </cell>
          <cell r="B740" t="str">
            <v>IN737</v>
          </cell>
          <cell r="C740" t="str">
            <v>UN</v>
          </cell>
          <cell r="D740">
            <v>4173846.1950000003</v>
          </cell>
        </row>
        <row r="741">
          <cell r="A741" t="str">
            <v>TRANSFORMADOR MONOFASICO DE 37.5 KVA</v>
          </cell>
          <cell r="B741" t="str">
            <v>IN738</v>
          </cell>
          <cell r="C741" t="str">
            <v>UN</v>
          </cell>
          <cell r="D741">
            <v>5603771</v>
          </cell>
        </row>
        <row r="742">
          <cell r="A742" t="str">
            <v xml:space="preserve">TRANSFORMADOR MONOFASICO DE 5 KVA </v>
          </cell>
          <cell r="B742" t="str">
            <v>IN739</v>
          </cell>
          <cell r="C742" t="str">
            <v>UN</v>
          </cell>
          <cell r="D742">
            <v>2519690.0129999998</v>
          </cell>
        </row>
        <row r="743">
          <cell r="A743" t="str">
            <v>TRANSFORMADOR MONOFASICO DE 50 KVA</v>
          </cell>
          <cell r="B743" t="str">
            <v>IN740</v>
          </cell>
          <cell r="C743" t="str">
            <v>UN</v>
          </cell>
          <cell r="D743">
            <v>6481319.9786</v>
          </cell>
        </row>
        <row r="744">
          <cell r="A744" t="str">
            <v>TRANSFORMADOR MONOFASICO DE 75 KVA</v>
          </cell>
          <cell r="B744" t="str">
            <v>IN741</v>
          </cell>
          <cell r="C744" t="str">
            <v>UN</v>
          </cell>
          <cell r="D744">
            <v>8027200</v>
          </cell>
        </row>
        <row r="745">
          <cell r="A745" t="str">
            <v>TRANSFORMADOR TRIFASICO DE 112.5 KVA</v>
          </cell>
          <cell r="B745" t="str">
            <v>IN742</v>
          </cell>
          <cell r="C745" t="str">
            <v>UN</v>
          </cell>
          <cell r="D745">
            <v>13860578.338000001</v>
          </cell>
        </row>
        <row r="746">
          <cell r="A746" t="str">
            <v>TRANSFORMADOR TRIFASICO DE 15 KVA</v>
          </cell>
          <cell r="B746" t="str">
            <v>IN743</v>
          </cell>
          <cell r="C746" t="str">
            <v>UN</v>
          </cell>
          <cell r="D746">
            <v>6100895.2218000004</v>
          </cell>
        </row>
        <row r="747">
          <cell r="A747" t="str">
            <v>TRANSFORMADOR TRIFASICO DE 150 KVA</v>
          </cell>
          <cell r="B747" t="str">
            <v>IN744</v>
          </cell>
          <cell r="C747" t="str">
            <v>UN</v>
          </cell>
          <cell r="D747">
            <v>16302119.7556</v>
          </cell>
        </row>
        <row r="748">
          <cell r="A748" t="str">
            <v>TRANSFORMADOR TRIFASICO DE 225 KVA</v>
          </cell>
          <cell r="B748" t="str">
            <v>IN745</v>
          </cell>
          <cell r="C748" t="str">
            <v>UN</v>
          </cell>
          <cell r="D748">
            <v>22704635.6666</v>
          </cell>
        </row>
        <row r="749">
          <cell r="A749" t="str">
            <v>TRANSFORMADOR TRIFASICO DE 30 KVA</v>
          </cell>
          <cell r="B749" t="str">
            <v>IN746</v>
          </cell>
          <cell r="C749" t="str">
            <v>UN</v>
          </cell>
          <cell r="D749">
            <v>7406008.9434000002</v>
          </cell>
        </row>
        <row r="750">
          <cell r="A750" t="str">
            <v>TRANSFORMADOR TRIFASICO DE 300 KVA</v>
          </cell>
          <cell r="B750" t="str">
            <v>IN747</v>
          </cell>
          <cell r="C750" t="str">
            <v>UN</v>
          </cell>
          <cell r="D750">
            <v>26678198.677600004</v>
          </cell>
        </row>
        <row r="751">
          <cell r="A751" t="str">
            <v>TRANSFORMADOR TRIFASICO DE 45 KVA</v>
          </cell>
          <cell r="B751" t="str">
            <v>IN748</v>
          </cell>
          <cell r="C751" t="str">
            <v>UN</v>
          </cell>
          <cell r="D751">
            <v>8378911.8916000007</v>
          </cell>
        </row>
        <row r="752">
          <cell r="A752" t="str">
            <v xml:space="preserve">TRANSFORMADOR TRIFÁSICO DE 45 KVA 13.200/220-127 VOLTIOS. </v>
          </cell>
          <cell r="B752" t="str">
            <v>IN749</v>
          </cell>
          <cell r="C752" t="str">
            <v>UN</v>
          </cell>
          <cell r="D752">
            <v>4717000</v>
          </cell>
        </row>
        <row r="753">
          <cell r="A753" t="str">
            <v>TRANSFORMADOR TRIFASICO DE 75 KVA</v>
          </cell>
          <cell r="B753" t="str">
            <v>IN750</v>
          </cell>
          <cell r="C753" t="str">
            <v>UN</v>
          </cell>
          <cell r="D753">
            <v>10495669.765000001</v>
          </cell>
        </row>
        <row r="754">
          <cell r="A754" t="str">
            <v>TRANSFORMADORES DE MEDIDA TC 0,2 KV 10 VA CL 0,5S</v>
          </cell>
          <cell r="B754" t="str">
            <v>IN751</v>
          </cell>
          <cell r="C754" t="str">
            <v>UN</v>
          </cell>
          <cell r="D754">
            <v>265000</v>
          </cell>
        </row>
        <row r="755">
          <cell r="A755" t="str">
            <v>TRITURADO</v>
          </cell>
          <cell r="B755" t="str">
            <v>IN752</v>
          </cell>
          <cell r="C755" t="str">
            <v>M3</v>
          </cell>
          <cell r="D755">
            <v>100708.0772</v>
          </cell>
        </row>
        <row r="756">
          <cell r="A756" t="str">
            <v>TRITURADO 3/4</v>
          </cell>
          <cell r="B756" t="str">
            <v>IN753</v>
          </cell>
          <cell r="C756" t="str">
            <v>M3</v>
          </cell>
          <cell r="D756">
            <v>54130.585399999996</v>
          </cell>
        </row>
        <row r="757">
          <cell r="A757" t="str">
            <v>TUB. CONDUIT GALVANIZADA DE 3" X 3M ( CON UNION )</v>
          </cell>
          <cell r="B757" t="str">
            <v>IN754</v>
          </cell>
          <cell r="C757" t="str">
            <v>UN</v>
          </cell>
          <cell r="D757">
            <v>174900</v>
          </cell>
        </row>
        <row r="758">
          <cell r="A758" t="str">
            <v>TUB. CONDUIT GALVANIZADA DE 3" X 3ML</v>
          </cell>
          <cell r="B758" t="str">
            <v>IN755</v>
          </cell>
          <cell r="C758" t="str">
            <v>UN</v>
          </cell>
          <cell r="D758">
            <v>197207.67880000002</v>
          </cell>
        </row>
        <row r="759">
          <cell r="A759" t="str">
            <v>TUBERIA  RDE 21  DE 3/4"</v>
          </cell>
          <cell r="B759" t="str">
            <v>IN756</v>
          </cell>
          <cell r="C759" t="str">
            <v>ML</v>
          </cell>
          <cell r="D759">
            <v>2441.5404000000003</v>
          </cell>
        </row>
        <row r="760">
          <cell r="A760" t="str">
            <v>TUBERIA  RDE 41 DE 2" UNION MECANICA</v>
          </cell>
          <cell r="B760" t="str">
            <v>IN757</v>
          </cell>
          <cell r="C760" t="str">
            <v>ML</v>
          </cell>
          <cell r="D760">
            <v>4984.3425999999999</v>
          </cell>
        </row>
        <row r="761">
          <cell r="A761" t="str">
            <v xml:space="preserve">TUBERIA DE Ø3/4 " L=.55MT PARA AGARRADERAS </v>
          </cell>
          <cell r="B761" t="str">
            <v>IN758</v>
          </cell>
          <cell r="C761" t="str">
            <v>UN</v>
          </cell>
          <cell r="D761">
            <v>11069.209000000001</v>
          </cell>
        </row>
        <row r="762">
          <cell r="A762" t="str">
            <v xml:space="preserve">TUBERIA PVC PERFORADA 8" </v>
          </cell>
          <cell r="B762" t="str">
            <v>IN759</v>
          </cell>
          <cell r="C762" t="str">
            <v>ML</v>
          </cell>
          <cell r="D762">
            <v>71617.765799999994</v>
          </cell>
        </row>
        <row r="763">
          <cell r="A763" t="str">
            <v>TUBO AGUAS NEGRAS 1 1/2"</v>
          </cell>
          <cell r="B763" t="str">
            <v>IN760</v>
          </cell>
          <cell r="C763" t="str">
            <v>ML</v>
          </cell>
          <cell r="D763">
            <v>17238.663400000001</v>
          </cell>
        </row>
        <row r="764">
          <cell r="A764" t="str">
            <v>TUBO AGUAS NEGRAS 2"</v>
          </cell>
          <cell r="B764" t="str">
            <v>IN761</v>
          </cell>
          <cell r="C764" t="str">
            <v>M3</v>
          </cell>
          <cell r="D764">
            <v>24856.851600000002</v>
          </cell>
        </row>
        <row r="765">
          <cell r="A765" t="str">
            <v>TUBO AGUAS NEGRAS 4"</v>
          </cell>
          <cell r="B765" t="str">
            <v>IN762</v>
          </cell>
          <cell r="C765" t="str">
            <v>UN</v>
          </cell>
          <cell r="D765">
            <v>60289.726000000002</v>
          </cell>
        </row>
        <row r="766">
          <cell r="A766" t="str">
            <v>TUBO CONDUIT 1 1/2"</v>
          </cell>
          <cell r="B766" t="str">
            <v>IN763</v>
          </cell>
          <cell r="C766" t="str">
            <v>ML</v>
          </cell>
          <cell r="D766">
            <v>6013.5284000000011</v>
          </cell>
        </row>
        <row r="767">
          <cell r="A767" t="str">
            <v>TUBO CONDUIT 1"</v>
          </cell>
          <cell r="B767" t="str">
            <v>IN764</v>
          </cell>
          <cell r="C767" t="str">
            <v>ML</v>
          </cell>
          <cell r="D767">
            <v>3052.7152000000001</v>
          </cell>
        </row>
        <row r="768">
          <cell r="A768" t="str">
            <v>TUBO CONDUIT 1/2"</v>
          </cell>
          <cell r="B768" t="str">
            <v>IN765</v>
          </cell>
          <cell r="C768" t="str">
            <v>ML</v>
          </cell>
          <cell r="D768">
            <v>5000</v>
          </cell>
        </row>
        <row r="769">
          <cell r="A769" t="str">
            <v>TUBO CONDUIT 2"</v>
          </cell>
          <cell r="B769" t="str">
            <v>IN766</v>
          </cell>
          <cell r="C769" t="str">
            <v>ML</v>
          </cell>
          <cell r="D769">
            <v>9248.7756000000008</v>
          </cell>
        </row>
        <row r="770">
          <cell r="A770" t="str">
            <v>TUBO CONDUIT 3" TIPO PESADO</v>
          </cell>
          <cell r="B770" t="str">
            <v>IN767</v>
          </cell>
          <cell r="C770" t="str">
            <v>ML</v>
          </cell>
          <cell r="D770">
            <v>9792.1846000000005</v>
          </cell>
        </row>
        <row r="771">
          <cell r="A771" t="str">
            <v>TUBO CONDUIT 3/4"</v>
          </cell>
          <cell r="B771" t="str">
            <v>IN768</v>
          </cell>
          <cell r="C771" t="str">
            <v>ML</v>
          </cell>
          <cell r="D771">
            <v>2202.9874</v>
          </cell>
        </row>
        <row r="772">
          <cell r="A772" t="str">
            <v>TUBO CONDUIT GALVANIZADO DE 1 1/2" X 3ML</v>
          </cell>
          <cell r="B772" t="str">
            <v>IN769</v>
          </cell>
          <cell r="C772" t="str">
            <v>UN</v>
          </cell>
          <cell r="D772">
            <v>70683.396999999997</v>
          </cell>
        </row>
        <row r="773">
          <cell r="A773" t="str">
            <v>TUBO CONDUIT GALVANIZADO DE 1" X 3ML</v>
          </cell>
          <cell r="B773" t="str">
            <v>IN770</v>
          </cell>
          <cell r="C773" t="str">
            <v>UN</v>
          </cell>
          <cell r="D773">
            <v>84800</v>
          </cell>
        </row>
        <row r="774">
          <cell r="A774" t="str">
            <v>TUBO CONDUIT GALVANIZADO DE 1/2" X 3ML</v>
          </cell>
          <cell r="B774" t="str">
            <v>IN771</v>
          </cell>
          <cell r="C774" t="str">
            <v>UN</v>
          </cell>
          <cell r="D774">
            <v>31638.392400000004</v>
          </cell>
        </row>
        <row r="775">
          <cell r="A775" t="str">
            <v>TUBO CUADRADO DE 1" CAL. 18</v>
          </cell>
          <cell r="B775" t="str">
            <v>IN772</v>
          </cell>
          <cell r="C775" t="str">
            <v>ML</v>
          </cell>
          <cell r="D775">
            <v>3181.1130000000003</v>
          </cell>
        </row>
        <row r="776">
          <cell r="A776" t="str">
            <v>TUBO ESTRUCTURAL COLMENA 200 X 70 X 4,0MM X 6MTS</v>
          </cell>
          <cell r="B776" t="str">
            <v>IN773</v>
          </cell>
          <cell r="C776" t="str">
            <v>UN</v>
          </cell>
          <cell r="D776">
            <v>461368.86900000006</v>
          </cell>
        </row>
        <row r="777">
          <cell r="A777" t="str">
            <v>TUBO ESTRUCTURAL COLMENA 60 X 40 X 3,0MM X 6MTS</v>
          </cell>
          <cell r="B777" t="str">
            <v>IN774</v>
          </cell>
          <cell r="C777" t="str">
            <v>UN</v>
          </cell>
          <cell r="D777">
            <v>121479.11640000001</v>
          </cell>
        </row>
        <row r="778">
          <cell r="A778" t="str">
            <v>TUBO ESTRUCTURAL REDONDO TIPO COLMENA  DE 4" X 4 MM /ASTM-A-500 GRADO C</v>
          </cell>
          <cell r="B778" t="str">
            <v>IN775</v>
          </cell>
          <cell r="C778" t="str">
            <v>ML</v>
          </cell>
          <cell r="D778">
            <v>38525.180600000007</v>
          </cell>
        </row>
        <row r="779">
          <cell r="A779" t="str">
            <v>TUBO ESTRUCTURAL REDONDO TIPO COLMENA DE 1" X 1,5 MM /ASTM-A-500 GRADO C</v>
          </cell>
          <cell r="B779" t="str">
            <v>IN776</v>
          </cell>
          <cell r="C779" t="str">
            <v>ML</v>
          </cell>
          <cell r="D779">
            <v>4828.1304</v>
          </cell>
        </row>
        <row r="780">
          <cell r="A780" t="str">
            <v>TUBO ESTRUCTURAL REDONDO TIPO COLMENA DE 2" X 1,5 MM /ASTM-A-500 GRADO C</v>
          </cell>
          <cell r="B780" t="str">
            <v>IN777</v>
          </cell>
          <cell r="C780" t="str">
            <v>ML</v>
          </cell>
          <cell r="D780">
            <v>9405.5708000000013</v>
          </cell>
        </row>
        <row r="781">
          <cell r="A781" t="str">
            <v>TUBO GALVANIZADO AGUA  1 1/2" - 3MM</v>
          </cell>
          <cell r="B781" t="str">
            <v>IN778</v>
          </cell>
          <cell r="C781" t="str">
            <v>ML</v>
          </cell>
          <cell r="D781">
            <v>20786.144200000002</v>
          </cell>
        </row>
        <row r="782">
          <cell r="A782" t="str">
            <v>TUBO GALVANIZADO AGUA 2 1/2"</v>
          </cell>
          <cell r="B782" t="str">
            <v>IN779</v>
          </cell>
          <cell r="C782" t="str">
            <v>ML</v>
          </cell>
          <cell r="D782">
            <v>36716.905399999996</v>
          </cell>
        </row>
        <row r="783">
          <cell r="A783" t="str">
            <v>TUBO GALVANIZADO CERRAMIENTO 2"X 2.0MM</v>
          </cell>
          <cell r="B783" t="str">
            <v>IN780</v>
          </cell>
          <cell r="C783" t="str">
            <v>ML</v>
          </cell>
          <cell r="D783">
            <v>13329.712000000001</v>
          </cell>
        </row>
        <row r="784">
          <cell r="A784" t="str">
            <v>TUBO GALVANIZADO CERRAMIENTO 3"X 6 ML</v>
          </cell>
          <cell r="B784" t="str">
            <v>IN781</v>
          </cell>
          <cell r="C784" t="str">
            <v>ML</v>
          </cell>
          <cell r="D784">
            <v>28925.460200000001</v>
          </cell>
        </row>
        <row r="785">
          <cell r="A785" t="str">
            <v>TUBO NEGRO CERRAMIENTO  2" CAL 16 1.5MM</v>
          </cell>
          <cell r="B785" t="str">
            <v>IN782</v>
          </cell>
          <cell r="C785" t="str">
            <v>ML</v>
          </cell>
          <cell r="D785">
            <v>8589.1376</v>
          </cell>
        </row>
        <row r="786">
          <cell r="A786" t="str">
            <v>TUBO PRESIÓN /11 PVC 3/4</v>
          </cell>
          <cell r="B786" t="str">
            <v>IN783</v>
          </cell>
          <cell r="C786" t="str">
            <v>ML</v>
          </cell>
          <cell r="D786">
            <v>4148.84</v>
          </cell>
        </row>
        <row r="787">
          <cell r="A787" t="str">
            <v>TUBO PRESIÓN /13.5 PVC 1</v>
          </cell>
          <cell r="B787" t="str">
            <v>IN784</v>
          </cell>
          <cell r="C787" t="str">
            <v>ML</v>
          </cell>
          <cell r="D787">
            <v>5597.8600000000006</v>
          </cell>
        </row>
        <row r="788">
          <cell r="A788" t="str">
            <v>TUBO PRESIÓN /21 PVC 1 1/2</v>
          </cell>
          <cell r="B788" t="str">
            <v>IN785</v>
          </cell>
          <cell r="C788" t="str">
            <v>ML</v>
          </cell>
          <cell r="D788">
            <v>9092.68</v>
          </cell>
        </row>
        <row r="789">
          <cell r="A789" t="str">
            <v>TUBO PRESIÓN /21 PVC 2</v>
          </cell>
          <cell r="B789" t="str">
            <v>IN786</v>
          </cell>
          <cell r="C789" t="str">
            <v>ML</v>
          </cell>
          <cell r="D789">
            <v>13943.240000000002</v>
          </cell>
        </row>
        <row r="790">
          <cell r="A790" t="str">
            <v>TUBO PRESIÓN /21 PVC 3</v>
          </cell>
          <cell r="B790" t="str">
            <v>IN787</v>
          </cell>
          <cell r="C790" t="str">
            <v>ML</v>
          </cell>
          <cell r="D790">
            <v>30170.780000000002</v>
          </cell>
        </row>
        <row r="791">
          <cell r="A791" t="str">
            <v>TUBO PRESIÓN /41 PVC 8</v>
          </cell>
          <cell r="B791" t="str">
            <v>IN788</v>
          </cell>
          <cell r="C791" t="str">
            <v>ML</v>
          </cell>
          <cell r="D791">
            <v>74836</v>
          </cell>
        </row>
        <row r="792">
          <cell r="A792" t="str">
            <v>TUBO PRESIÓN /9 PVC 1/2</v>
          </cell>
          <cell r="B792" t="str">
            <v>IN789</v>
          </cell>
          <cell r="C792" t="str">
            <v>ML</v>
          </cell>
          <cell r="D792">
            <v>3116.4</v>
          </cell>
        </row>
        <row r="793">
          <cell r="A793" t="str">
            <v>TUBO PRESION 4</v>
          </cell>
          <cell r="B793" t="str">
            <v>IN790</v>
          </cell>
          <cell r="C793" t="str">
            <v>ML</v>
          </cell>
          <cell r="D793">
            <v>23566.98</v>
          </cell>
        </row>
        <row r="794">
          <cell r="A794" t="str">
            <v>TUBO PVC AGUAS NEGRAS 10" NOVAFOR  250 MM</v>
          </cell>
          <cell r="B794" t="str">
            <v>IN791</v>
          </cell>
          <cell r="C794" t="str">
            <v>ML</v>
          </cell>
          <cell r="D794">
            <v>37292.962400000004</v>
          </cell>
        </row>
        <row r="795">
          <cell r="A795" t="str">
            <v>TUBO PVC AGUAS NEGRAS 12" NOVAFOR  315 MM</v>
          </cell>
          <cell r="B795" t="str">
            <v>IN792</v>
          </cell>
          <cell r="C795" t="str">
            <v>ML</v>
          </cell>
          <cell r="D795">
            <v>49820</v>
          </cell>
        </row>
        <row r="796">
          <cell r="A796" t="str">
            <v>TUBO PVC AGUAS NEGRAS 14" NOVAFOR  355MM</v>
          </cell>
          <cell r="B796" t="str">
            <v>IN793</v>
          </cell>
          <cell r="C796" t="str">
            <v>ML</v>
          </cell>
          <cell r="D796">
            <v>90887.951000000015</v>
          </cell>
        </row>
        <row r="797">
          <cell r="A797" t="str">
            <v>TUBO PVC AGUAS NEGRAS 16" NOVAFOR  400 MM</v>
          </cell>
          <cell r="B797" t="str">
            <v>IN794</v>
          </cell>
          <cell r="C797" t="str">
            <v>ML</v>
          </cell>
          <cell r="D797">
            <v>128650.22840000001</v>
          </cell>
        </row>
        <row r="798">
          <cell r="A798" t="str">
            <v>TUBO PVC AGUAS NEGRAS 18" NOVAFOR</v>
          </cell>
          <cell r="B798" t="str">
            <v>IN795</v>
          </cell>
          <cell r="C798" t="str">
            <v>ML</v>
          </cell>
          <cell r="D798">
            <v>159535.48020000002</v>
          </cell>
        </row>
        <row r="799">
          <cell r="A799" t="str">
            <v>TUBO PVC AGUAS NEGRAS 20" NOVAFOR  500 MM</v>
          </cell>
          <cell r="B799" t="str">
            <v>IN796</v>
          </cell>
          <cell r="C799" t="str">
            <v>ML</v>
          </cell>
          <cell r="D799">
            <v>211886.315</v>
          </cell>
        </row>
        <row r="800">
          <cell r="A800" t="str">
            <v>TUBO PVC AGUAS NEGRAS 30" NOVAFOR</v>
          </cell>
          <cell r="B800" t="str">
            <v>IN797</v>
          </cell>
          <cell r="C800" t="str">
            <v>ML</v>
          </cell>
          <cell r="D800">
            <v>424677.71100000001</v>
          </cell>
        </row>
        <row r="801">
          <cell r="A801" t="str">
            <v>TUBO PVC AGUAS NEGRAS 42" NOVAFOR</v>
          </cell>
          <cell r="B801" t="str">
            <v>IN798</v>
          </cell>
          <cell r="C801" t="str">
            <v>ML</v>
          </cell>
          <cell r="D801">
            <v>1272289.1786000002</v>
          </cell>
        </row>
        <row r="802">
          <cell r="A802" t="str">
            <v>TUBO PVC AGUAS NEGRAS 51" NOVALOC</v>
          </cell>
          <cell r="B802" t="str">
            <v>IN799</v>
          </cell>
          <cell r="C802" t="str">
            <v>ML</v>
          </cell>
          <cell r="D802">
            <v>323543.14280000003</v>
          </cell>
        </row>
        <row r="803">
          <cell r="A803" t="str">
            <v>TUBO PVC AGUAS NEGRAS 6" LINEA ECONOMICA</v>
          </cell>
          <cell r="B803" t="str">
            <v>IN800</v>
          </cell>
          <cell r="C803" t="str">
            <v>ML</v>
          </cell>
          <cell r="D803">
            <v>30930.800000000003</v>
          </cell>
        </row>
        <row r="804">
          <cell r="A804" t="str">
            <v>TUBO PVC AGUAS NEGRAS 60" NOVALOC</v>
          </cell>
          <cell r="B804" t="str">
            <v>IN801</v>
          </cell>
          <cell r="C804" t="str">
            <v>ML</v>
          </cell>
          <cell r="D804">
            <v>402880.05120000005</v>
          </cell>
        </row>
        <row r="805">
          <cell r="A805" t="str">
            <v>TUBO PVC AGUAS NEGRAS 8" NOVAFOR DE PAVCO  200 MM</v>
          </cell>
          <cell r="B805" t="str">
            <v>IN802</v>
          </cell>
          <cell r="C805" t="str">
            <v>ML</v>
          </cell>
          <cell r="D805">
            <v>36419.861600000004</v>
          </cell>
        </row>
        <row r="806">
          <cell r="A806" t="str">
            <v>TUBO PVC SANITARIO 1 1/2</v>
          </cell>
          <cell r="B806" t="str">
            <v>IN803</v>
          </cell>
          <cell r="C806" t="str">
            <v>ML</v>
          </cell>
          <cell r="D806">
            <v>7478.2258000000011</v>
          </cell>
        </row>
        <row r="807">
          <cell r="A807" t="str">
            <v>TUBO PVC SANITARIO 2</v>
          </cell>
          <cell r="B807" t="str">
            <v>IN804</v>
          </cell>
          <cell r="C807" t="str">
            <v>ML</v>
          </cell>
          <cell r="D807">
            <v>14093.230000000001</v>
          </cell>
        </row>
        <row r="808">
          <cell r="A808" t="str">
            <v>TUBO PVC SANITARIO 3"</v>
          </cell>
          <cell r="B808" t="str">
            <v>IN805</v>
          </cell>
          <cell r="C808" t="str">
            <v>ML</v>
          </cell>
          <cell r="D808">
            <v>13847.362999999999</v>
          </cell>
        </row>
        <row r="809">
          <cell r="A809" t="str">
            <v>TUBO PVC SANITARIO 4</v>
          </cell>
          <cell r="B809" t="str">
            <v>IN806</v>
          </cell>
          <cell r="C809" t="str">
            <v>ML</v>
          </cell>
          <cell r="D809">
            <v>29920.620000000003</v>
          </cell>
        </row>
        <row r="810">
          <cell r="A810" t="str">
            <v>TUBO PVC SANITARIO 6"</v>
          </cell>
          <cell r="B810" t="str">
            <v>IN807</v>
          </cell>
          <cell r="C810" t="str">
            <v>ML</v>
          </cell>
          <cell r="D810">
            <v>43726.621800000001</v>
          </cell>
        </row>
        <row r="811">
          <cell r="A811" t="str">
            <v>TUBO RECTANGULAR DE 3" X 1 1/4" CAL. 18</v>
          </cell>
          <cell r="B811" t="str">
            <v>IN808</v>
          </cell>
          <cell r="C811" t="str">
            <v>ML</v>
          </cell>
          <cell r="D811">
            <v>7156.5688</v>
          </cell>
        </row>
        <row r="812">
          <cell r="A812" t="str">
            <v>TUBO VENTILACION  4"</v>
          </cell>
          <cell r="B812" t="str">
            <v>IN809</v>
          </cell>
          <cell r="C812" t="str">
            <v>ML</v>
          </cell>
          <cell r="D812">
            <v>14958.624600000001</v>
          </cell>
        </row>
        <row r="813">
          <cell r="A813" t="str">
            <v>TUBO VENTILACION 2"</v>
          </cell>
          <cell r="B813" t="str">
            <v>IN810</v>
          </cell>
          <cell r="C813" t="str">
            <v>ML</v>
          </cell>
          <cell r="D813">
            <v>6073.9589999999998</v>
          </cell>
        </row>
        <row r="814">
          <cell r="A814" t="str">
            <v>TUBO VENTILACION 3"</v>
          </cell>
          <cell r="B814" t="str">
            <v>IN811</v>
          </cell>
          <cell r="C814" t="str">
            <v>ML</v>
          </cell>
          <cell r="D814">
            <v>8674.1389999999992</v>
          </cell>
        </row>
        <row r="815">
          <cell r="A815" t="str">
            <v>TUERCA DE OJO ALARGADA</v>
          </cell>
          <cell r="B815" t="str">
            <v>IN812</v>
          </cell>
          <cell r="C815" t="str">
            <v>UN</v>
          </cell>
          <cell r="D815">
            <v>12588.507000000001</v>
          </cell>
        </row>
        <row r="816">
          <cell r="A816" t="str">
            <v>TUNEL EN FIBRA DE VIDRIO EN FORMA DE S</v>
          </cell>
          <cell r="B816" t="str">
            <v>IN813</v>
          </cell>
          <cell r="C816" t="str">
            <v>UN</v>
          </cell>
          <cell r="D816">
            <v>2474293.2340000002</v>
          </cell>
        </row>
        <row r="817">
          <cell r="A817" t="str">
            <v>TUNEL PEQUEÑO LONG. 1.14ML</v>
          </cell>
          <cell r="B817" t="str">
            <v>IN814</v>
          </cell>
          <cell r="C817" t="str">
            <v>UN</v>
          </cell>
          <cell r="D817">
            <v>286497.10739999998</v>
          </cell>
        </row>
        <row r="818">
          <cell r="A818" t="str">
            <v>UNIÓN  3/4" PR</v>
          </cell>
          <cell r="B818" t="str">
            <v>IN815</v>
          </cell>
          <cell r="C818" t="str">
            <v>UN</v>
          </cell>
          <cell r="D818">
            <v>463.26240000000007</v>
          </cell>
        </row>
        <row r="819">
          <cell r="A819" t="str">
            <v>UNIÓN 2" PR</v>
          </cell>
          <cell r="B819" t="str">
            <v>IN816</v>
          </cell>
          <cell r="C819" t="str">
            <v>UN</v>
          </cell>
          <cell r="D819">
            <v>3097.2033999999999</v>
          </cell>
        </row>
        <row r="820">
          <cell r="A820" t="str">
            <v>UNIÓN PRESIÓN PVC 1</v>
          </cell>
          <cell r="B820" t="str">
            <v>IN817</v>
          </cell>
          <cell r="C820" t="str">
            <v>UN</v>
          </cell>
          <cell r="D820">
            <v>755.31359999999995</v>
          </cell>
        </row>
        <row r="821">
          <cell r="A821" t="str">
            <v>UNIÓN PRESIÓN PVC 1 1/2</v>
          </cell>
          <cell r="B821" t="str">
            <v>IN818</v>
          </cell>
          <cell r="C821" t="str">
            <v>UN</v>
          </cell>
          <cell r="D821">
            <v>1889.5347999999999</v>
          </cell>
        </row>
        <row r="822">
          <cell r="A822" t="str">
            <v>UNIÓN PRESIÓN PVC 2</v>
          </cell>
          <cell r="B822" t="str">
            <v>IN819</v>
          </cell>
          <cell r="C822" t="str">
            <v>UN</v>
          </cell>
          <cell r="D822">
            <v>3098.0302000000001</v>
          </cell>
        </row>
        <row r="823">
          <cell r="A823" t="str">
            <v>UNIÓN PRESIÓN PVC 3</v>
          </cell>
          <cell r="B823" t="str">
            <v>IN820</v>
          </cell>
          <cell r="C823" t="str">
            <v>UN</v>
          </cell>
          <cell r="D823">
            <v>16813.72</v>
          </cell>
        </row>
        <row r="824">
          <cell r="A824" t="str">
            <v>UNIÓN PVC SANIT  2</v>
          </cell>
          <cell r="B824" t="str">
            <v>IN821</v>
          </cell>
          <cell r="C824" t="str">
            <v>UN</v>
          </cell>
          <cell r="D824">
            <v>2010.9048</v>
          </cell>
        </row>
        <row r="825">
          <cell r="A825" t="str">
            <v>UNIÓN PVC SANIT  3"</v>
          </cell>
          <cell r="B825" t="str">
            <v>IN822</v>
          </cell>
          <cell r="C825" t="str">
            <v>UN</v>
          </cell>
          <cell r="D825">
            <v>2904.0396000000001</v>
          </cell>
        </row>
        <row r="826">
          <cell r="A826" t="str">
            <v>UNIÓN PVC SANIT 1 1/2</v>
          </cell>
          <cell r="B826" t="str">
            <v>IN823</v>
          </cell>
          <cell r="C826" t="str">
            <v>UN</v>
          </cell>
          <cell r="D826">
            <v>1758.0524</v>
          </cell>
        </row>
        <row r="827">
          <cell r="A827" t="str">
            <v>UNIÓN PVC SANITARIA 4</v>
          </cell>
          <cell r="B827" t="str">
            <v>IN824</v>
          </cell>
          <cell r="C827" t="str">
            <v>UN</v>
          </cell>
          <cell r="D827">
            <v>8816.02</v>
          </cell>
        </row>
        <row r="828">
          <cell r="A828" t="str">
            <v>UNIÓN PVC SANITARIA 6</v>
          </cell>
          <cell r="B828" t="str">
            <v>IN825</v>
          </cell>
          <cell r="C828" t="str">
            <v>UN</v>
          </cell>
          <cell r="D828">
            <v>25424.449800000002</v>
          </cell>
        </row>
        <row r="829">
          <cell r="A829" t="str">
            <v>VÁLVULA ANTIFRAUDE DE 20 MM (1/2")</v>
          </cell>
          <cell r="B829" t="str">
            <v>IN826</v>
          </cell>
          <cell r="C829" t="str">
            <v>UN</v>
          </cell>
          <cell r="D829">
            <v>16365.064400000001</v>
          </cell>
        </row>
        <row r="830">
          <cell r="A830" t="str">
            <v xml:space="preserve">VALVULA BAYONETA DE Ø 3/4" X 3/4" </v>
          </cell>
          <cell r="B830" t="str">
            <v>IN827</v>
          </cell>
          <cell r="C830" t="str">
            <v>UN</v>
          </cell>
          <cell r="D830">
            <v>9441.3775999999998</v>
          </cell>
        </row>
        <row r="831">
          <cell r="A831" t="str">
            <v>VARA DE CLAVO</v>
          </cell>
          <cell r="B831" t="str">
            <v>IN828</v>
          </cell>
          <cell r="C831" t="str">
            <v>ML</v>
          </cell>
          <cell r="D831">
            <v>2650</v>
          </cell>
        </row>
        <row r="832">
          <cell r="A832" t="str">
            <v>VARILLA DE ANCLAJE</v>
          </cell>
          <cell r="B832" t="str">
            <v>IN829</v>
          </cell>
          <cell r="C832" t="str">
            <v>UN</v>
          </cell>
          <cell r="D832">
            <v>18550</v>
          </cell>
        </row>
        <row r="833">
          <cell r="A833" t="str">
            <v xml:space="preserve">VARILLA DE COBRE DE 5/8" X 1.8M </v>
          </cell>
          <cell r="B833" t="str">
            <v>IN830</v>
          </cell>
          <cell r="C833" t="str">
            <v>UN</v>
          </cell>
          <cell r="D833">
            <v>134697.0514</v>
          </cell>
        </row>
        <row r="834">
          <cell r="A834" t="str">
            <v xml:space="preserve">VARILLA DE COBRE DE 5/8" X 2.4M </v>
          </cell>
          <cell r="B834" t="str">
            <v>IN831</v>
          </cell>
          <cell r="C834" t="str">
            <v>UN</v>
          </cell>
          <cell r="D834">
            <v>163000</v>
          </cell>
        </row>
        <row r="835">
          <cell r="A835" t="str">
            <v>VARILLA METÁLICAS Ø1/2"</v>
          </cell>
          <cell r="B835" t="str">
            <v>IN832</v>
          </cell>
          <cell r="C835" t="str">
            <v>KG</v>
          </cell>
          <cell r="D835">
            <v>2536.58</v>
          </cell>
        </row>
        <row r="836">
          <cell r="A836" t="str">
            <v>VARILLA METÁLICAS Ø3/8"</v>
          </cell>
          <cell r="B836" t="str">
            <v>IN833</v>
          </cell>
          <cell r="C836" t="str">
            <v>KG</v>
          </cell>
          <cell r="D836">
            <v>2536.58</v>
          </cell>
        </row>
        <row r="837">
          <cell r="A837" t="str">
            <v>VASO PARA CANECA DE BASURA</v>
          </cell>
          <cell r="B837" t="str">
            <v>IN834</v>
          </cell>
          <cell r="C837" t="str">
            <v>UN</v>
          </cell>
          <cell r="D837">
            <v>97669.470600000001</v>
          </cell>
        </row>
        <row r="838">
          <cell r="A838" t="str">
            <v>VENTANA 744 ANOLOCK-VIDRIO BRONCE DOS NAVES BATIENTES 2.00X2.00</v>
          </cell>
          <cell r="B838" t="str">
            <v>IN835</v>
          </cell>
          <cell r="C838" t="str">
            <v>UN</v>
          </cell>
          <cell r="D838">
            <v>856018.64560000005</v>
          </cell>
        </row>
        <row r="839">
          <cell r="A839" t="str">
            <v>VENTANA 744 ANOLOCK-VIDRIO BRONCE DOS NAVES FIJAS Y DOS CORREDIZAS 2.00X1.20</v>
          </cell>
          <cell r="B839" t="str">
            <v>IN836</v>
          </cell>
          <cell r="C839" t="str">
            <v>UN</v>
          </cell>
          <cell r="D839">
            <v>453186.33680000005</v>
          </cell>
        </row>
        <row r="840">
          <cell r="A840" t="str">
            <v>VENTANA 744 ANOLOCK-VIDRIO BRONCE DOS NAVES FIJAS Y DOS CORREDIZAS 2.00X2.00</v>
          </cell>
          <cell r="B840" t="str">
            <v>IN837</v>
          </cell>
          <cell r="C840" t="str">
            <v>UN</v>
          </cell>
          <cell r="D840">
            <v>755310.56840000011</v>
          </cell>
        </row>
        <row r="841">
          <cell r="A841" t="str">
            <v>VENTANA 744 ANOLOCK-VIDRIO BRONCE UN CUERPO SUPERIOR PROYECTANTE Y UN CUERPO INFERIOR FIJO .50X1.20</v>
          </cell>
          <cell r="B841" t="str">
            <v>IN838</v>
          </cell>
          <cell r="C841" t="str">
            <v>UN</v>
          </cell>
          <cell r="D841">
            <v>188827.63680000001</v>
          </cell>
        </row>
        <row r="842">
          <cell r="A842" t="str">
            <v>VENTANA 744 ANOLOCK-VIDRIO BRONCE UNA NAVE FIJA Y UNA CORREDIZA 1.00X1.20</v>
          </cell>
          <cell r="B842" t="str">
            <v>IN839</v>
          </cell>
          <cell r="C842" t="str">
            <v>UN</v>
          </cell>
          <cell r="D842">
            <v>160074.53260000001</v>
          </cell>
        </row>
        <row r="843">
          <cell r="A843" t="str">
            <v>VENTANA 744 ANOLOCK-VIDRIO BRONCE UNA NAVE FIJA Y UNA CORREDIZA 2.00X0.9</v>
          </cell>
          <cell r="B843" t="str">
            <v>IN840</v>
          </cell>
          <cell r="C843" t="str">
            <v>UN</v>
          </cell>
          <cell r="D843">
            <v>254448.45259999999</v>
          </cell>
        </row>
        <row r="844">
          <cell r="A844" t="str">
            <v>VENTANA ALUMINIO FIJA</v>
          </cell>
          <cell r="B844" t="str">
            <v>IN841</v>
          </cell>
          <cell r="C844" t="str">
            <v>M2</v>
          </cell>
          <cell r="D844">
            <v>154838.66260000001</v>
          </cell>
        </row>
        <row r="845">
          <cell r="A845" t="str">
            <v>VENTANA CORREDIZA 1.2X1.2</v>
          </cell>
          <cell r="B845" t="str">
            <v>IN842</v>
          </cell>
          <cell r="C845" t="str">
            <v>M2</v>
          </cell>
          <cell r="D845">
            <v>138473.60880000002</v>
          </cell>
        </row>
        <row r="846">
          <cell r="A846" t="str">
            <v>VENTANA PROYECTANTE .60X.60</v>
          </cell>
          <cell r="B846" t="str">
            <v>IN843</v>
          </cell>
          <cell r="C846" t="str">
            <v>UN</v>
          </cell>
          <cell r="D846">
            <v>132179.35</v>
          </cell>
        </row>
        <row r="847">
          <cell r="A847" t="str">
            <v>VENTILADOR DE ASPA</v>
          </cell>
          <cell r="B847" t="str">
            <v>IN844</v>
          </cell>
          <cell r="C847" t="str">
            <v>UN</v>
          </cell>
          <cell r="D847">
            <v>176239.1298</v>
          </cell>
        </row>
        <row r="848">
          <cell r="A848" t="str">
            <v>VIDRIO 4MM</v>
          </cell>
          <cell r="B848" t="str">
            <v>IN845</v>
          </cell>
          <cell r="C848" t="str">
            <v>M2</v>
          </cell>
          <cell r="D848">
            <v>20288.400000000001</v>
          </cell>
        </row>
        <row r="849">
          <cell r="A849" t="str">
            <v>VIDRIO 5MM</v>
          </cell>
          <cell r="B849" t="str">
            <v>IN846</v>
          </cell>
          <cell r="C849" t="str">
            <v>M2</v>
          </cell>
          <cell r="D849">
            <v>23918.168600000001</v>
          </cell>
        </row>
        <row r="850">
          <cell r="A850" t="str">
            <v xml:space="preserve">VIDRIO PLOMADO </v>
          </cell>
          <cell r="B850" t="str">
            <v>IN847</v>
          </cell>
          <cell r="C850" t="str">
            <v xml:space="preserve"> M2 </v>
          </cell>
          <cell r="D850">
            <v>7301335.4910000004</v>
          </cell>
        </row>
        <row r="851">
          <cell r="A851" t="str">
            <v xml:space="preserve">VIDRIO TEMPLADO 10MM </v>
          </cell>
          <cell r="B851" t="str">
            <v>IN848</v>
          </cell>
          <cell r="C851" t="str">
            <v xml:space="preserve"> M2 </v>
          </cell>
          <cell r="D851">
            <v>148665</v>
          </cell>
        </row>
        <row r="852">
          <cell r="A852" t="str">
            <v xml:space="preserve">VIDRIO TEMPLADO 4MM </v>
          </cell>
          <cell r="B852" t="str">
            <v>IN849</v>
          </cell>
          <cell r="C852" t="str">
            <v xml:space="preserve"> M2 </v>
          </cell>
          <cell r="D852">
            <v>31969.599999999999</v>
          </cell>
        </row>
        <row r="853">
          <cell r="A853" t="str">
            <v xml:space="preserve">VIDRIO TEMPLADO 5MM </v>
          </cell>
          <cell r="B853" t="str">
            <v>IN850</v>
          </cell>
          <cell r="C853" t="str">
            <v xml:space="preserve"> M2 </v>
          </cell>
          <cell r="D853">
            <v>27051.200000000001</v>
          </cell>
        </row>
        <row r="854">
          <cell r="A854" t="str">
            <v xml:space="preserve">VIDRIO TEMPLADO 6MM </v>
          </cell>
          <cell r="B854" t="str">
            <v>IN851</v>
          </cell>
          <cell r="C854" t="str">
            <v xml:space="preserve"> M2 </v>
          </cell>
          <cell r="D854">
            <v>23362.400000000001</v>
          </cell>
        </row>
        <row r="855">
          <cell r="A855" t="str">
            <v xml:space="preserve">VINILTEX </v>
          </cell>
          <cell r="B855" t="str">
            <v>IN852</v>
          </cell>
          <cell r="C855" t="str">
            <v>GLN</v>
          </cell>
          <cell r="D855">
            <v>71010.460000000006</v>
          </cell>
        </row>
        <row r="856">
          <cell r="A856" t="str">
            <v>VINILTEX</v>
          </cell>
          <cell r="B856" t="str">
            <v>IN853</v>
          </cell>
          <cell r="C856" t="str">
            <v>CTE</v>
          </cell>
          <cell r="D856">
            <v>356256.07840000006</v>
          </cell>
        </row>
        <row r="857">
          <cell r="A857" t="str">
            <v xml:space="preserve">VISOR EN VIDRIO 0.20*0.35 </v>
          </cell>
          <cell r="B857" t="str">
            <v>IN854</v>
          </cell>
          <cell r="C857" t="str">
            <v>UN</v>
          </cell>
          <cell r="D857">
            <v>8182.5322000000006</v>
          </cell>
        </row>
        <row r="858">
          <cell r="A858" t="str">
            <v xml:space="preserve">WALL PLATE AJUSTE SENCILL </v>
          </cell>
          <cell r="B858" t="str">
            <v>IN855</v>
          </cell>
          <cell r="C858" t="str">
            <v>UN</v>
          </cell>
          <cell r="D858">
            <v>10322.576800000001</v>
          </cell>
        </row>
        <row r="859">
          <cell r="A859" t="str">
            <v>WASH PRIMER</v>
          </cell>
          <cell r="B859" t="str">
            <v>IN856</v>
          </cell>
          <cell r="C859" t="str">
            <v>GLN</v>
          </cell>
          <cell r="D859">
            <v>61769.2952</v>
          </cell>
        </row>
        <row r="860">
          <cell r="A860" t="str">
            <v>YEE SANITARIA 2</v>
          </cell>
          <cell r="B860" t="str">
            <v>IN857</v>
          </cell>
          <cell r="C860" t="str">
            <v>UN</v>
          </cell>
          <cell r="D860">
            <v>8698.36</v>
          </cell>
        </row>
        <row r="861">
          <cell r="A861" t="str">
            <v>YEE SANITARIA PVC REDUCIDA 4 X 2</v>
          </cell>
          <cell r="B861" t="str">
            <v>IN858</v>
          </cell>
          <cell r="C861" t="str">
            <v>UN</v>
          </cell>
          <cell r="D861">
            <v>26443.82</v>
          </cell>
        </row>
        <row r="862">
          <cell r="A862" t="str">
            <v>YEE SANITARIA PVC REDUCIDA 6 X4</v>
          </cell>
          <cell r="B862" t="str">
            <v>IN859</v>
          </cell>
          <cell r="C862" t="str">
            <v>UN</v>
          </cell>
          <cell r="D862">
            <v>86941.019800000009</v>
          </cell>
        </row>
        <row r="863">
          <cell r="A863" t="str">
            <v>YESO PIRAMIDE O SIMILAR 25KG</v>
          </cell>
          <cell r="B863" t="str">
            <v>IN860</v>
          </cell>
          <cell r="C863" t="str">
            <v>BT</v>
          </cell>
          <cell r="D863">
            <v>21458.639999999999</v>
          </cell>
        </row>
        <row r="864">
          <cell r="A864" t="str">
            <v>ZOCALO DE GRESS H= 8 CM</v>
          </cell>
          <cell r="B864" t="str">
            <v>IN861</v>
          </cell>
          <cell r="C864" t="str">
            <v>ML</v>
          </cell>
          <cell r="D864">
            <v>3848.1816000000003</v>
          </cell>
        </row>
        <row r="865">
          <cell r="A865" t="str">
            <v>CABLE ALUMINIO AISLADO PVC 1/0 AWG</v>
          </cell>
          <cell r="B865" t="str">
            <v>IN862</v>
          </cell>
          <cell r="C865" t="str">
            <v>ML</v>
          </cell>
          <cell r="D865">
            <v>12044.78</v>
          </cell>
        </row>
        <row r="866">
          <cell r="A866" t="str">
            <v>CABLE ALUMINIO AISLADO PVC 2/0 AWG</v>
          </cell>
          <cell r="B866" t="str">
            <v>IN863</v>
          </cell>
          <cell r="C866" t="str">
            <v>ML</v>
          </cell>
          <cell r="D866">
            <v>14686.300000000001</v>
          </cell>
        </row>
        <row r="867">
          <cell r="A867" t="str">
            <v>CORREA DE 2X2 DURMIENTE</v>
          </cell>
          <cell r="B867" t="str">
            <v>IN864</v>
          </cell>
          <cell r="C867" t="str">
            <v>ML</v>
          </cell>
          <cell r="D867">
            <v>3710</v>
          </cell>
        </row>
        <row r="868">
          <cell r="A868" t="str">
            <v>TACO TERMOMAGNÉTICO UNIPOLAR HQP 30A</v>
          </cell>
          <cell r="B868" t="str">
            <v>IN865</v>
          </cell>
          <cell r="C868" t="str">
            <v>UN</v>
          </cell>
          <cell r="D868">
            <v>5058.3200000000006</v>
          </cell>
        </row>
        <row r="869">
          <cell r="A869" t="str">
            <v>TOMA TRIFÁSICA</v>
          </cell>
          <cell r="B869" t="str">
            <v>IN866</v>
          </cell>
          <cell r="C869" t="str">
            <v>ML</v>
          </cell>
          <cell r="D869">
            <v>3467.26</v>
          </cell>
        </row>
        <row r="870">
          <cell r="A870" t="str">
            <v>UNION PRESION PVC 1/2"</v>
          </cell>
          <cell r="B870" t="str">
            <v>IN867</v>
          </cell>
          <cell r="C870" t="str">
            <v>ML</v>
          </cell>
          <cell r="D870">
            <v>351.92</v>
          </cell>
        </row>
        <row r="871">
          <cell r="A871" t="str">
            <v>UNION PVC PRESION 1/2"</v>
          </cell>
          <cell r="B871" t="str">
            <v>IN868</v>
          </cell>
          <cell r="C871" t="str">
            <v>ML</v>
          </cell>
          <cell r="D871">
            <v>351.92</v>
          </cell>
        </row>
        <row r="872">
          <cell r="A872" t="str">
            <v>MASTIL DE ACERO DE 16 MTS CON CANASTILLA</v>
          </cell>
          <cell r="B872" t="str">
            <v>IN869</v>
          </cell>
          <cell r="C872" t="str">
            <v>UN</v>
          </cell>
          <cell r="D872">
            <v>7420000</v>
          </cell>
        </row>
        <row r="873">
          <cell r="A873" t="str">
            <v>SUMINISTRO E INSTALACIÓN DE PUNTA CAPTADORA CONVENCIONAL TIPO FRANKLIN ROSCADA A INSTALAR EN TUBERÍA IMC 3/4".</v>
          </cell>
          <cell r="B873" t="str">
            <v>IN870</v>
          </cell>
          <cell r="C873" t="str">
            <v>UN</v>
          </cell>
          <cell r="D873">
            <v>280900</v>
          </cell>
        </row>
        <row r="874">
          <cell r="A874" t="str">
            <v>TOTALIZADOR  DE  TRIPOLAR DE 250 A TIPO DPX</v>
          </cell>
          <cell r="B874" t="str">
            <v>IN871</v>
          </cell>
          <cell r="C874" t="str">
            <v>UN</v>
          </cell>
          <cell r="D874">
            <v>471700</v>
          </cell>
        </row>
        <row r="875">
          <cell r="A875" t="str">
            <v>BREAKER INDUSTRIAL 3 X 80A</v>
          </cell>
          <cell r="B875" t="str">
            <v>IN872</v>
          </cell>
          <cell r="C875" t="str">
            <v>UN</v>
          </cell>
          <cell r="D875">
            <v>127200</v>
          </cell>
        </row>
        <row r="876">
          <cell r="A876" t="str">
            <v>PUERTAS  LAMINA CON MARCO CAL. 18, INCL. ANTICORROSIVO Y ACABADO EN ESMALTE, INCLUYE CERRADURA E INSTALACION.</v>
          </cell>
          <cell r="B876" t="str">
            <v>IN873</v>
          </cell>
          <cell r="C876" t="str">
            <v>UN</v>
          </cell>
          <cell r="D876">
            <v>391130.46</v>
          </cell>
        </row>
        <row r="877">
          <cell r="A877" t="str">
            <v>REFLECTOR HALOGENURO METÁLICO 1000W HERMETICIDAD DEL BLOQUE OPTICO: ip 66, INDICE DE PROTECCIÓN CONTRA IMPACTOS MECÁNICOS: balasto 208 - 220v - INCLUYE BOMBILLA O SIMILAR</v>
          </cell>
          <cell r="B877" t="str">
            <v>IN874</v>
          </cell>
          <cell r="C877" t="str">
            <v>UN</v>
          </cell>
          <cell r="D877">
            <v>2491000</v>
          </cell>
        </row>
        <row r="878">
          <cell r="A878" t="str">
            <v>CERTIFICACION RETIE</v>
          </cell>
          <cell r="B878" t="str">
            <v>IN875</v>
          </cell>
          <cell r="C878" t="str">
            <v>UN</v>
          </cell>
          <cell r="D878">
            <v>7314000</v>
          </cell>
        </row>
        <row r="879">
          <cell r="A879" t="str">
            <v xml:space="preserve">SIKA FIBER LHO 45/35 NB BOLSA X 20 KG.  </v>
          </cell>
          <cell r="B879" t="str">
            <v>IN876</v>
          </cell>
          <cell r="C879" t="str">
            <v>UN</v>
          </cell>
          <cell r="D879">
            <v>339200</v>
          </cell>
        </row>
        <row r="880">
          <cell r="A880" t="str">
            <v>LUMINARIA 27W LED</v>
          </cell>
          <cell r="B880" t="str">
            <v>IN877</v>
          </cell>
          <cell r="C880" t="str">
            <v>UN</v>
          </cell>
          <cell r="D880">
            <v>237440</v>
          </cell>
        </row>
        <row r="881">
          <cell r="A881" t="str">
            <v>BRAZO PARA SOPORTE LUMINARIA HORIZONTAL 1 1/2 X 1,50 MTS CON COLLARIN 5-6 (CODENSA)</v>
          </cell>
          <cell r="B881" t="str">
            <v>IN878</v>
          </cell>
          <cell r="C881" t="str">
            <v>UN</v>
          </cell>
          <cell r="D881">
            <v>73776</v>
          </cell>
        </row>
        <row r="882">
          <cell r="A882" t="str">
            <v>LUMINARIA LED TIPO SUBURBANO,42W,5000K</v>
          </cell>
          <cell r="B882" t="str">
            <v>IN879</v>
          </cell>
          <cell r="C882" t="str">
            <v>UN</v>
          </cell>
          <cell r="D882">
            <v>625930</v>
          </cell>
        </row>
        <row r="883">
          <cell r="A883" t="str">
            <v>POSTE GALVANIZADO  DE 4"X8.00MT- INCL. FLANCHE CON ANTICORROSIVO Y ACABADO ESMALTE</v>
          </cell>
          <cell r="B883" t="str">
            <v>IN880</v>
          </cell>
          <cell r="C883" t="str">
            <v>UN</v>
          </cell>
          <cell r="D883">
            <v>605684</v>
          </cell>
        </row>
        <row r="884">
          <cell r="A884" t="str">
            <v>CABLE 7 HILOS # 12 THWN</v>
          </cell>
          <cell r="B884" t="str">
            <v>IN881</v>
          </cell>
          <cell r="C884" t="str">
            <v>ML</v>
          </cell>
          <cell r="D884">
            <v>3763</v>
          </cell>
        </row>
        <row r="885">
          <cell r="A885" t="str">
            <v>CABLE 7 HILOS # 14 THWN</v>
          </cell>
          <cell r="B885" t="str">
            <v>IN882</v>
          </cell>
          <cell r="C885" t="str">
            <v>ML</v>
          </cell>
          <cell r="D885">
            <v>1166</v>
          </cell>
        </row>
        <row r="886">
          <cell r="A886" t="str">
            <v>CORAZA FLEXIBLE VERDE 1PG PVC X 1M</v>
          </cell>
          <cell r="B886" t="str">
            <v>IN883</v>
          </cell>
          <cell r="C886" t="str">
            <v>ML</v>
          </cell>
          <cell r="D886">
            <v>4028</v>
          </cell>
        </row>
        <row r="887">
          <cell r="A887" t="str">
            <v>CERTIFICACION RETILAP</v>
          </cell>
          <cell r="B887" t="str">
            <v>IN884</v>
          </cell>
          <cell r="C887" t="str">
            <v>UN</v>
          </cell>
          <cell r="D887">
            <v>6254000</v>
          </cell>
        </row>
        <row r="888">
          <cell r="A888" t="str">
            <v>BALA (2X27W) VIDRIO+CHASIS+BOMB AHORRAD</v>
          </cell>
          <cell r="B888" t="str">
            <v>IN885</v>
          </cell>
          <cell r="C888" t="str">
            <v>UN</v>
          </cell>
          <cell r="D888">
            <v>59360</v>
          </cell>
        </row>
        <row r="889">
          <cell r="A889" t="str">
            <v xml:space="preserve">INTERRUPTOR SENCILLO 110V </v>
          </cell>
          <cell r="B889" t="str">
            <v>IN886</v>
          </cell>
          <cell r="C889" t="str">
            <v>UN</v>
          </cell>
          <cell r="D889">
            <v>9381</v>
          </cell>
        </row>
        <row r="890">
          <cell r="A890" t="str">
            <v>BASE EN LÁMINA hr DE 1/2" PARA BASE DE LA ILUMINACIÓN PERIMETRAL, INCLUYE ESPÁRRAGOS DE 3/4" CON DOBLE TUERCA Y DOBLE ARANDELA</v>
          </cell>
          <cell r="B890" t="str">
            <v>IN887</v>
          </cell>
          <cell r="C890" t="str">
            <v>UN</v>
          </cell>
          <cell r="D890">
            <v>374180</v>
          </cell>
        </row>
        <row r="891">
          <cell r="A891" t="str">
            <v>BASE EN LÁMINA hr DE 5/8" PARA BASE DE LA ILUMINACIÓN PERIMETRAL, INCLUYE ESPÁRRAGOS DE 3/4" CON DOBLE TUERCA Y DOBLE ARANDELA</v>
          </cell>
          <cell r="B891" t="str">
            <v>IN888</v>
          </cell>
          <cell r="C891" t="str">
            <v>UN</v>
          </cell>
          <cell r="D891">
            <v>443080</v>
          </cell>
        </row>
        <row r="892">
          <cell r="A892" t="str">
            <v>EMULSIÓN CATIONICA ROMPIMIENTO LENTO</v>
          </cell>
          <cell r="B892" t="str">
            <v>IN889</v>
          </cell>
          <cell r="C892" t="str">
            <v>GLN</v>
          </cell>
          <cell r="D892">
            <v>3286</v>
          </cell>
        </row>
        <row r="893">
          <cell r="A893" t="str">
            <v>TUBERIA PERFORADA PARA DRENAJE EN POLIETILENO KANANET CON FILTRO 4"</v>
          </cell>
          <cell r="B893" t="str">
            <v>IN890</v>
          </cell>
          <cell r="C893" t="str">
            <v>ML</v>
          </cell>
          <cell r="D893">
            <v>32860</v>
          </cell>
        </row>
        <row r="894">
          <cell r="A894" t="str">
            <v>TUBERIA PERFORADA PARA DRENAJE EN POLIETILENO KANANET CON FILTRO 6"</v>
          </cell>
          <cell r="B894" t="str">
            <v>IN891</v>
          </cell>
          <cell r="C894" t="str">
            <v>ML</v>
          </cell>
          <cell r="D894">
            <v>49290</v>
          </cell>
        </row>
        <row r="895">
          <cell r="A895" t="str">
            <v>VIGUETA PREFABRICADA TAPA CANAL 11,8 cms (E= 0,08 mts)</v>
          </cell>
          <cell r="B895" t="str">
            <v>IN892</v>
          </cell>
          <cell r="C895" t="str">
            <v>UN</v>
          </cell>
          <cell r="D895">
            <v>92193.5</v>
          </cell>
        </row>
        <row r="896">
          <cell r="A896" t="str">
            <v>GRAMA ARTIFICIAL - SINTETICA</v>
          </cell>
          <cell r="B896" t="str">
            <v>IN893</v>
          </cell>
          <cell r="C896" t="str">
            <v>M2</v>
          </cell>
          <cell r="D896">
            <v>53000</v>
          </cell>
        </row>
        <row r="897">
          <cell r="A897" t="str">
            <v>ARENA SÍLICE CON GRANULOMETRÍA 30/40 HORNEADA</v>
          </cell>
          <cell r="B897" t="str">
            <v>IN894</v>
          </cell>
          <cell r="C897" t="str">
            <v>M2</v>
          </cell>
          <cell r="D897">
            <v>8480</v>
          </cell>
        </row>
        <row r="898">
          <cell r="A898" t="str">
            <v>CAUCHO MOLIDO PARA RELLENO GRAMA SINTETICA</v>
          </cell>
          <cell r="B898" t="str">
            <v>IN895</v>
          </cell>
          <cell r="C898" t="str">
            <v>M2</v>
          </cell>
          <cell r="D898">
            <v>8480</v>
          </cell>
        </row>
        <row r="899">
          <cell r="A899" t="str">
            <v>PINTURA MARCACION TIRALINEAS</v>
          </cell>
          <cell r="B899" t="str">
            <v>IN896</v>
          </cell>
          <cell r="C899" t="str">
            <v>ML</v>
          </cell>
          <cell r="D899">
            <v>3392</v>
          </cell>
        </row>
        <row r="900">
          <cell r="A900" t="str">
            <v>PORTERIA PARA CANCHA DE FUTBOL ELABORADO EN TUBERIA GALVANIZADA ESTRUCTURAL DE 3” CAL 90, PROLONGACIONES TRASERAS ELABORADAS EN TUBERIA GALVANIZADA DE 2” CAL 90, INCLUYE MALLAS PARA ARCOS</v>
          </cell>
          <cell r="B900" t="str">
            <v>IN897</v>
          </cell>
          <cell r="C900" t="str">
            <v>UN</v>
          </cell>
          <cell r="D900">
            <v>1431954</v>
          </cell>
        </row>
        <row r="901">
          <cell r="A901" t="str">
            <v>PORTERIA PORTATIL 2,9 X 2,10 M, PARA CANCHA DE FUTBOL ELABORADO EN TUBERIA GALVANIZADA ESTRUCTURAL DE 3” CAL 90, PROLONGACIONES TRASERAS ELABORADAS EN TUBERIA GALVANIZADA DE 2” CAL 90, PINTURA ANTICORROSIVA INCLUYE MALLAS PARA ARCOS</v>
          </cell>
          <cell r="B901" t="str">
            <v>IN898</v>
          </cell>
          <cell r="C901" t="str">
            <v>UN</v>
          </cell>
          <cell r="D901">
            <v>1166000</v>
          </cell>
        </row>
        <row r="902">
          <cell r="A902" t="str">
            <v>TEMPLETES EN CRUCETAS CON TUBO DE 1", INCLUYE PLATINAS DE 2" X 5/16" Y ACCESORIOS</v>
          </cell>
          <cell r="B902" t="str">
            <v>IN899</v>
          </cell>
          <cell r="C902" t="str">
            <v>UN</v>
          </cell>
          <cell r="D902">
            <v>27772</v>
          </cell>
        </row>
        <row r="903">
          <cell r="A903" t="str">
            <v>ACERO DE Ø5/8 LISA KG</v>
          </cell>
          <cell r="B903" t="str">
            <v>IN900</v>
          </cell>
          <cell r="C903" t="str">
            <v>KG</v>
          </cell>
          <cell r="D903">
            <v>2780.6768000000002</v>
          </cell>
        </row>
        <row r="904">
          <cell r="A904" t="str">
            <v>LÁMINA POLICARBONATO BLANCO 122 X 244 CM</v>
          </cell>
          <cell r="B904" t="str">
            <v>IN901</v>
          </cell>
          <cell r="C904" t="str">
            <v>UN</v>
          </cell>
          <cell r="D904">
            <v>150520</v>
          </cell>
        </row>
        <row r="905">
          <cell r="A905" t="str">
            <v>ACCESORIOS PARA CUBIERTA</v>
          </cell>
          <cell r="B905" t="str">
            <v>IN902</v>
          </cell>
          <cell r="C905" t="str">
            <v>UN</v>
          </cell>
          <cell r="D905">
            <v>10600</v>
          </cell>
        </row>
        <row r="906">
          <cell r="A906" t="str">
            <v>TENSOR EN VARILLA ROSCADA TIPO VSL L= 8 MTS</v>
          </cell>
          <cell r="B906" t="str">
            <v>IN903</v>
          </cell>
          <cell r="C906" t="str">
            <v>UN</v>
          </cell>
          <cell r="D906">
            <v>28620</v>
          </cell>
        </row>
        <row r="907">
          <cell r="A907" t="str">
            <v>CABEZAL  TIPO  FORKED  CLEVIS  PARA  BARRAS  MT  600 36mm DIAMETRO.</v>
          </cell>
          <cell r="B907" t="str">
            <v>IN904</v>
          </cell>
          <cell r="C907" t="str">
            <v>UN</v>
          </cell>
          <cell r="D907">
            <v>161120</v>
          </cell>
        </row>
        <row r="908">
          <cell r="A908" t="str">
            <v>PASADOR TIPO CLEVIS PIN</v>
          </cell>
          <cell r="B908" t="str">
            <v>IN905</v>
          </cell>
          <cell r="C908" t="str">
            <v>UN</v>
          </cell>
          <cell r="D908">
            <v>151580</v>
          </cell>
        </row>
        <row r="909">
          <cell r="A909" t="str">
            <v>ACOPLADOR   CONICO   REFERENCIA   CONICAL   COVER TURNBUCKLE</v>
          </cell>
          <cell r="B909" t="str">
            <v>IN906</v>
          </cell>
          <cell r="C909" t="str">
            <v>UN</v>
          </cell>
          <cell r="D909">
            <v>163240</v>
          </cell>
        </row>
        <row r="910">
          <cell r="A910" t="str">
            <v>ACOPLADOR       CENTRAL       PARA        BARRAS        TIPO TURNBUCKLE COUPLER</v>
          </cell>
          <cell r="B910" t="str">
            <v>IN907</v>
          </cell>
          <cell r="C910" t="str">
            <v>UN</v>
          </cell>
          <cell r="D910">
            <v>163240</v>
          </cell>
        </row>
        <row r="911">
          <cell r="A911" t="str">
            <v>PLATINAS   ACOPLES  FORKED CLEVIS A PORTICOS Y PERFILES.</v>
          </cell>
          <cell r="B911" t="str">
            <v>IN908</v>
          </cell>
          <cell r="C911" t="str">
            <v>KG</v>
          </cell>
          <cell r="D911">
            <v>7950</v>
          </cell>
        </row>
        <row r="912">
          <cell r="A912" t="str">
            <v>TEE 2"</v>
          </cell>
          <cell r="B912" t="str">
            <v>IN909</v>
          </cell>
          <cell r="C912" t="str">
            <v>UN</v>
          </cell>
          <cell r="D912">
            <v>13250</v>
          </cell>
        </row>
        <row r="913">
          <cell r="A913" t="str">
            <v>UNION UNIVERSAL GALVANIZADA 1"</v>
          </cell>
          <cell r="B913" t="str">
            <v>IN910</v>
          </cell>
          <cell r="C913" t="str">
            <v>UN</v>
          </cell>
          <cell r="D913">
            <v>37100</v>
          </cell>
        </row>
        <row r="914">
          <cell r="A914" t="str">
            <v>EQUIPO PRESION TIPO HIDROFLO -1 BOMBA HIDRONEUMATICA 5 HP DE 1" X 1" CON TABLERO ELECTRONICO</v>
          </cell>
          <cell r="B914" t="str">
            <v>IN911</v>
          </cell>
          <cell r="C914" t="str">
            <v>UN</v>
          </cell>
          <cell r="D914">
            <v>6360000</v>
          </cell>
        </row>
        <row r="915">
          <cell r="A915" t="str">
            <v>BOYA Y PUNTO DE DESAGUE PARA TANQUE SUBTERRÁNEO</v>
          </cell>
          <cell r="B915" t="str">
            <v>IN912</v>
          </cell>
          <cell r="C915" t="str">
            <v>UN</v>
          </cell>
          <cell r="D915">
            <v>265000</v>
          </cell>
        </row>
        <row r="916">
          <cell r="A916" t="str">
            <v>PLACA  DE  GRANITO NATURAL TIPO JASPE NACIONAL</v>
          </cell>
          <cell r="B916" t="str">
            <v>IN913</v>
          </cell>
          <cell r="C916" t="str">
            <v>ML</v>
          </cell>
          <cell r="D916">
            <v>239454</v>
          </cell>
        </row>
        <row r="917">
          <cell r="A917" t="str">
            <v>ENCHAPE CORONA MACEDONIA 25 X 25</v>
          </cell>
          <cell r="B917" t="str">
            <v>IN914</v>
          </cell>
          <cell r="C917" t="str">
            <v>M2</v>
          </cell>
          <cell r="D917">
            <v>30411.272800000002</v>
          </cell>
        </row>
        <row r="918">
          <cell r="A918" t="str">
            <v>TAPA REGISTRO 0.20M X 0.20M TIPO SOCODA</v>
          </cell>
          <cell r="B918" t="str">
            <v>IN915</v>
          </cell>
          <cell r="C918" t="str">
            <v>UN</v>
          </cell>
          <cell r="D918">
            <v>49820</v>
          </cell>
        </row>
        <row r="919">
          <cell r="A919" t="str">
            <v>GRIFERIA LAVAMANOS ELECTRONICO MANOS LIBRES ANTIVANDALICO, AIREADOR AUTOMATICO, BAJO CONSUMO DE AGUA</v>
          </cell>
          <cell r="B919" t="str">
            <v>IN916</v>
          </cell>
          <cell r="C919" t="str">
            <v>UN</v>
          </cell>
          <cell r="D919">
            <v>593600</v>
          </cell>
        </row>
        <row r="920">
          <cell r="A920" t="str">
            <v>LAVAMANOS REDONDO 42 CM PROFUND EMP +DES+SIFÓN PRÁCTIC TIPO SOCODA</v>
          </cell>
          <cell r="B920" t="str">
            <v>IN917</v>
          </cell>
          <cell r="C920" t="str">
            <v>UN</v>
          </cell>
          <cell r="D920">
            <v>179246</v>
          </cell>
        </row>
        <row r="921">
          <cell r="A921" t="str">
            <v>GANCHO EN ACERO INOXIDABLE RESISTENTE AL AGUA</v>
          </cell>
          <cell r="B921" t="str">
            <v>IN918</v>
          </cell>
          <cell r="C921" t="str">
            <v>UN</v>
          </cell>
          <cell r="D921">
            <v>79500</v>
          </cell>
        </row>
        <row r="922">
          <cell r="A922" t="str">
            <v>DISPENSADOR TOALLAS REF. TD-88324</v>
          </cell>
          <cell r="B922" t="str">
            <v>IN919</v>
          </cell>
          <cell r="C922" t="str">
            <v>UN</v>
          </cell>
          <cell r="D922">
            <v>209085</v>
          </cell>
        </row>
        <row r="923">
          <cell r="A923" t="str">
            <v>LOCKER PERSONAL DE 4 PUERTAS DE ACERO INOXIDABLE CON CHAPA Y PORTA CANDADO</v>
          </cell>
          <cell r="B923" t="str">
            <v>IN920</v>
          </cell>
          <cell r="C923" t="str">
            <v>UN</v>
          </cell>
          <cell r="D923">
            <v>895700</v>
          </cell>
        </row>
        <row r="924">
          <cell r="A924" t="str">
            <v>DISPENSADOR DE JABÓN BOBRICK B-2111</v>
          </cell>
          <cell r="B924" t="str">
            <v>IN921</v>
          </cell>
          <cell r="C924" t="str">
            <v>UN</v>
          </cell>
          <cell r="D924">
            <v>245920</v>
          </cell>
        </row>
        <row r="925">
          <cell r="A925" t="str">
            <v>DISPENSADOR  PARA  PAPEL  HIGIENICO  ACERO INOXIDABLE  SOCODA</v>
          </cell>
          <cell r="B925" t="str">
            <v>IN922</v>
          </cell>
          <cell r="C925" t="str">
            <v>UN</v>
          </cell>
          <cell r="D925">
            <v>217300</v>
          </cell>
        </row>
        <row r="926">
          <cell r="A926" t="str">
            <v>DIVISION PARA BAÑOS EN ACERO INOXIDABLE TIPO SOCODA REF.: 305 CALB. 20</v>
          </cell>
          <cell r="B926" t="str">
            <v>IN923</v>
          </cell>
          <cell r="C926" t="str">
            <v>M2</v>
          </cell>
          <cell r="D926">
            <v>842700</v>
          </cell>
        </row>
        <row r="927">
          <cell r="A927" t="str">
            <v>DILATACION PLASTICA DELGADA</v>
          </cell>
          <cell r="B927" t="str">
            <v>IN924</v>
          </cell>
          <cell r="C927" t="str">
            <v>UN</v>
          </cell>
          <cell r="D927">
            <v>2491</v>
          </cell>
        </row>
        <row r="928">
          <cell r="A928" t="str">
            <v>ESTERAS  METALICAS (2.80m  DE  ANCHO  X  2.50m  DE  ALTO)  TIPO  CORTINAS LAMINA GALVANIZADA,  PINTADAS  EN WASH PRIMER DE  BASE + ANTICORROSIVO  GRIS  +  ESMALTE  SINTETICO  COLOR BLANCO  +  2  PORTACANDADOS  EN  VARILLA  DE  3/8"  +  2 CANDADOS MARCA YALE O SUPERIOR CAILDAD.</v>
          </cell>
          <cell r="B928" t="str">
            <v>IN925</v>
          </cell>
          <cell r="C928" t="str">
            <v>UN</v>
          </cell>
          <cell r="D928">
            <v>973080</v>
          </cell>
        </row>
        <row r="929">
          <cell r="A929" t="str">
            <v>KIT CERRADURA ENTRADA A/S. 6 PASADORES ANTIPALANCA MHA</v>
          </cell>
          <cell r="B929" t="str">
            <v>IN926</v>
          </cell>
          <cell r="C929" t="str">
            <v>UN</v>
          </cell>
          <cell r="D929">
            <v>614694</v>
          </cell>
        </row>
        <row r="930">
          <cell r="A930" t="str">
            <v>VENTANA  CORREDIZA TITANIO     CON     CUERPO     FIJO     TITANIO + VIDRIOS TEMPLADO DE 6.0mm INCOLORO. DE MEDIDAS 1.0x5.0m.</v>
          </cell>
          <cell r="B930" t="str">
            <v>IN927</v>
          </cell>
          <cell r="C930" t="str">
            <v>UN</v>
          </cell>
          <cell r="D930">
            <v>3445000</v>
          </cell>
        </row>
        <row r="931">
          <cell r="A931" t="str">
            <v xml:space="preserve">LAMPARA FLUORECENTE TIPO COMPACTA </v>
          </cell>
          <cell r="B931" t="str">
            <v>IN928</v>
          </cell>
          <cell r="C931" t="str">
            <v>UN</v>
          </cell>
          <cell r="D931">
            <v>37948</v>
          </cell>
        </row>
        <row r="932">
          <cell r="A932" t="str">
            <v>MATERIAL DE AFIRMADO</v>
          </cell>
          <cell r="B932" t="str">
            <v>IN929</v>
          </cell>
          <cell r="C932" t="str">
            <v>M3</v>
          </cell>
          <cell r="D932">
            <v>43460</v>
          </cell>
        </row>
        <row r="933">
          <cell r="A933" t="str">
            <v>EMULSION ASFALTICA CRL-0 Ó CRL-1h</v>
          </cell>
          <cell r="B933" t="str">
            <v>IN930</v>
          </cell>
          <cell r="C933" t="str">
            <v>LT</v>
          </cell>
          <cell r="D933">
            <v>1961</v>
          </cell>
        </row>
        <row r="934">
          <cell r="A934" t="str">
            <v>SISTEMA HERCULAN MF MULTIFUNCIONAL EN POLIURETANO</v>
          </cell>
          <cell r="B934" t="str">
            <v>IN931</v>
          </cell>
          <cell r="C934" t="str">
            <v>M2</v>
          </cell>
          <cell r="D934">
            <v>53000</v>
          </cell>
        </row>
        <row r="935">
          <cell r="A935" t="str">
            <v>ADHESIVO PARA PISOS DEPORTIVOS</v>
          </cell>
          <cell r="B935" t="str">
            <v>IN932</v>
          </cell>
          <cell r="C935" t="str">
            <v>M2</v>
          </cell>
          <cell r="D935">
            <v>10600</v>
          </cell>
        </row>
        <row r="936">
          <cell r="A936" t="str">
            <v>LATEX-ITE AIRPORT GRADE DRIVEWAY FILLER SEALER</v>
          </cell>
          <cell r="B936" t="str">
            <v>IN933</v>
          </cell>
          <cell r="C936" t="str">
            <v>GLN</v>
          </cell>
          <cell r="D936">
            <v>84800</v>
          </cell>
        </row>
        <row r="937">
          <cell r="A937" t="str">
            <v>BLOQUE RANURADO PREFABRICADO DE MEDIDAS 40x40x5cm</v>
          </cell>
          <cell r="B937" t="str">
            <v>IN934</v>
          </cell>
          <cell r="C937" t="str">
            <v>UN</v>
          </cell>
          <cell r="D937">
            <v>6550.8</v>
          </cell>
        </row>
        <row r="938">
          <cell r="A938" t="str">
            <v>FORMALETA PARA CARCAMO EN CONCRETO</v>
          </cell>
          <cell r="B938" t="str">
            <v>IN935</v>
          </cell>
          <cell r="C938" t="str">
            <v>UN</v>
          </cell>
          <cell r="D938">
            <v>15900</v>
          </cell>
        </row>
        <row r="939">
          <cell r="A939" t="str">
            <v>ÁNGULO DE 2"x2"x1/4"</v>
          </cell>
          <cell r="B939" t="str">
            <v>IN936</v>
          </cell>
          <cell r="C939" t="str">
            <v>ML</v>
          </cell>
          <cell r="D939">
            <v>13250</v>
          </cell>
        </row>
        <row r="940">
          <cell r="A940" t="str">
            <v>TUBO REDONDO 2"- CALB. 16</v>
          </cell>
          <cell r="B940" t="str">
            <v>IN937</v>
          </cell>
          <cell r="C940" t="str">
            <v>ML</v>
          </cell>
          <cell r="D940">
            <v>9010</v>
          </cell>
        </row>
        <row r="941">
          <cell r="A941" t="str">
            <v>RHEOFINISH CAST OFF - 255</v>
          </cell>
          <cell r="B941" t="str">
            <v>IN938</v>
          </cell>
          <cell r="C941" t="str">
            <v>KG</v>
          </cell>
          <cell r="D941">
            <v>13647.5</v>
          </cell>
        </row>
        <row r="942">
          <cell r="A942" t="str">
            <v>SIKAFLEX 1A - JUNTA ELASTICA EN POLIURETANO</v>
          </cell>
          <cell r="B942" t="str">
            <v>IN939</v>
          </cell>
          <cell r="C942" t="str">
            <v>ML</v>
          </cell>
          <cell r="D942">
            <v>7642.6</v>
          </cell>
        </row>
        <row r="943">
          <cell r="A943" t="str">
            <v>MATERIAL DE REMOCIÓN</v>
          </cell>
          <cell r="B943" t="str">
            <v>IN940</v>
          </cell>
          <cell r="C943" t="str">
            <v>M3</v>
          </cell>
          <cell r="D943">
            <v>986.86</v>
          </cell>
        </row>
        <row r="944">
          <cell r="A944" t="str">
            <v>DERECHOS DE EXPLOTACIÓN Y/O DISPOSICIÓN DE MATERIALES</v>
          </cell>
          <cell r="B944" t="str">
            <v>IN941</v>
          </cell>
          <cell r="C944" t="str">
            <v>M3</v>
          </cell>
          <cell r="D944">
            <v>3326.28</v>
          </cell>
        </row>
        <row r="945">
          <cell r="A945" t="str">
            <v>ANFO</v>
          </cell>
          <cell r="B945" t="str">
            <v>IN942</v>
          </cell>
          <cell r="C945" t="str">
            <v>KG</v>
          </cell>
          <cell r="D945">
            <v>3820.2400000000002</v>
          </cell>
        </row>
        <row r="946">
          <cell r="A946" t="str">
            <v>CORDÓN DETONANTE</v>
          </cell>
          <cell r="B946" t="str">
            <v>IN943</v>
          </cell>
          <cell r="C946" t="str">
            <v>M</v>
          </cell>
          <cell r="D946">
            <v>1813.5189057772113</v>
          </cell>
        </row>
        <row r="947">
          <cell r="A947" t="str">
            <v>EXPLOSIVOS  75% (INDUGEL)</v>
          </cell>
          <cell r="B947" t="str">
            <v>IN944</v>
          </cell>
          <cell r="C947" t="str">
            <v>LB</v>
          </cell>
          <cell r="D947">
            <v>8688.7399467253272</v>
          </cell>
        </row>
        <row r="948">
          <cell r="A948" t="str">
            <v>FULMINANTES</v>
          </cell>
          <cell r="B948" t="str">
            <v>IN945</v>
          </cell>
          <cell r="C948" t="str">
            <v>U</v>
          </cell>
          <cell r="D948">
            <v>886.16000000000008</v>
          </cell>
        </row>
        <row r="949">
          <cell r="A949" t="str">
            <v>MECHA LENTA</v>
          </cell>
          <cell r="B949" t="str">
            <v>IN946</v>
          </cell>
          <cell r="C949" t="str">
            <v>M</v>
          </cell>
          <cell r="D949">
            <v>753.66000000000008</v>
          </cell>
        </row>
        <row r="950">
          <cell r="A950" t="str">
            <v>ESCOLTA Y TRASPORTE (TARIFA PORCENTUAL DE 40 %) POR CADA METRO CUBICO EXPORTADO Y TRASPORTADO</v>
          </cell>
          <cell r="B950" t="str">
            <v>IN947</v>
          </cell>
          <cell r="C950" t="str">
            <v>%</v>
          </cell>
          <cell r="D950">
            <v>4.24E-2</v>
          </cell>
        </row>
        <row r="951">
          <cell r="A951" t="str">
            <v>DERECHOS DE EXPLOTACIÓN Y/O DISPOSICIÓN DE MATERIALES</v>
          </cell>
          <cell r="B951" t="str">
            <v>IN948</v>
          </cell>
          <cell r="C951" t="str">
            <v>M3</v>
          </cell>
          <cell r="D951">
            <v>3326.28</v>
          </cell>
        </row>
        <row r="952">
          <cell r="A952" t="str">
            <v>GEOTEXTIL NT-2500 O SIMILAR (PROVEEDORES, PAVCO, GEOMATRIX, TENSAR, OMNES U OTROS)</v>
          </cell>
          <cell r="B952" t="str">
            <v>IN949</v>
          </cell>
          <cell r="C952" t="str">
            <v>M2</v>
          </cell>
          <cell r="D952">
            <v>6193.58</v>
          </cell>
        </row>
        <row r="953">
          <cell r="A953" t="str">
            <v>GEOMALLA TIPO ASPHALT</v>
          </cell>
          <cell r="B953" t="str">
            <v>IN950</v>
          </cell>
          <cell r="C953" t="str">
            <v>M2</v>
          </cell>
          <cell r="D953">
            <v>8925.2000000000007</v>
          </cell>
        </row>
        <row r="954">
          <cell r="A954" t="str">
            <v>EXTRACTOR DE OLORES 20 X 20 CM 6 PULGADAS 100 V CORONA</v>
          </cell>
          <cell r="B954" t="str">
            <v>IN951</v>
          </cell>
          <cell r="C954" t="str">
            <v>UN</v>
          </cell>
          <cell r="D954">
            <v>104461.94</v>
          </cell>
        </row>
        <row r="955">
          <cell r="A955" t="str">
            <v>ELEMENTOS DE FIJACIÓN HIDRAULICA</v>
          </cell>
          <cell r="B955" t="str">
            <v>IN952</v>
          </cell>
          <cell r="C955" t="str">
            <v>UN</v>
          </cell>
          <cell r="D955">
            <v>10600</v>
          </cell>
        </row>
        <row r="956">
          <cell r="A956" t="str">
            <v>TUBO PRESIÓN /21 PVC 1 1/4</v>
          </cell>
          <cell r="B956" t="str">
            <v>IN953</v>
          </cell>
          <cell r="C956" t="str">
            <v>ML</v>
          </cell>
          <cell r="D956">
            <v>8456.68</v>
          </cell>
        </row>
        <row r="957">
          <cell r="A957" t="str">
            <v>CODO 90° PRESIÓN PVC 1 1/4</v>
          </cell>
          <cell r="B957" t="str">
            <v>IN954</v>
          </cell>
          <cell r="C957" t="str">
            <v>UN</v>
          </cell>
          <cell r="D957">
            <v>2862</v>
          </cell>
        </row>
        <row r="958">
          <cell r="A958" t="str">
            <v>UNION PRESION PVC 11/4"</v>
          </cell>
          <cell r="B958" t="str">
            <v>IN955</v>
          </cell>
          <cell r="C958" t="str">
            <v>UN</v>
          </cell>
          <cell r="D958">
            <v>1411.92</v>
          </cell>
        </row>
        <row r="959">
          <cell r="A959" t="str">
            <v>REGISTRO DE AGUA 1 1/4"</v>
          </cell>
          <cell r="B959" t="str">
            <v>IN956</v>
          </cell>
          <cell r="C959" t="str">
            <v>UN</v>
          </cell>
          <cell r="D959">
            <v>65190</v>
          </cell>
        </row>
        <row r="960">
          <cell r="A960" t="str">
            <v>CAJA PLASTICA 20 X 20 CM</v>
          </cell>
          <cell r="B960" t="str">
            <v>IN957</v>
          </cell>
          <cell r="C960" t="str">
            <v>UN</v>
          </cell>
          <cell r="D960">
            <v>8480</v>
          </cell>
        </row>
        <row r="961">
          <cell r="A961" t="str">
            <v>SIFÓN 3X2" ALUMINIO P&amp;D</v>
          </cell>
          <cell r="B961" t="str">
            <v>IN958</v>
          </cell>
          <cell r="C961" t="str">
            <v>UN</v>
          </cell>
          <cell r="D961">
            <v>8056</v>
          </cell>
        </row>
        <row r="962">
          <cell r="A962" t="str">
            <v>TOMA DOBLE REGULADA 15A</v>
          </cell>
          <cell r="B962" t="str">
            <v>IN959</v>
          </cell>
          <cell r="C962" t="str">
            <v>UN</v>
          </cell>
          <cell r="D962">
            <v>42400</v>
          </cell>
        </row>
        <row r="963">
          <cell r="A963" t="str">
            <v>TUBO PRESION PVC 1/2"</v>
          </cell>
          <cell r="B963" t="str">
            <v>IN960</v>
          </cell>
          <cell r="C963" t="str">
            <v>UN</v>
          </cell>
          <cell r="D963">
            <v>14310</v>
          </cell>
        </row>
        <row r="964">
          <cell r="A964" t="str">
            <v>TUBO PRESION PVC 1"</v>
          </cell>
          <cell r="B964" t="str">
            <v>IN961</v>
          </cell>
          <cell r="C964" t="str">
            <v>UN</v>
          </cell>
          <cell r="D964">
            <v>14310</v>
          </cell>
        </row>
        <row r="965">
          <cell r="A965" t="str">
            <v>TUBO PRESION PVC 1 1/2" RDE 21</v>
          </cell>
          <cell r="B965" t="str">
            <v>IN962</v>
          </cell>
          <cell r="C965" t="str">
            <v>UN</v>
          </cell>
          <cell r="D965">
            <v>44520</v>
          </cell>
        </row>
        <row r="966">
          <cell r="A966" t="str">
            <v>TUBO PRESION PVC 1 1/4" RDE 21</v>
          </cell>
          <cell r="B966" t="str">
            <v>IN963</v>
          </cell>
          <cell r="C966" t="str">
            <v>UN</v>
          </cell>
          <cell r="D966">
            <v>38372</v>
          </cell>
        </row>
        <row r="967">
          <cell r="A967" t="str">
            <v>TEE PRESION PVC 1"</v>
          </cell>
          <cell r="B967" t="str">
            <v>IN964</v>
          </cell>
          <cell r="C967" t="str">
            <v>UN</v>
          </cell>
          <cell r="D967">
            <v>1880.44</v>
          </cell>
        </row>
        <row r="968">
          <cell r="A968" t="str">
            <v>LLAVE DE PASO RAPIDO CORTINA HELBERT 1 1/4"</v>
          </cell>
          <cell r="B968" t="str">
            <v>IN965</v>
          </cell>
          <cell r="C968" t="str">
            <v>UN</v>
          </cell>
          <cell r="D968">
            <v>42400</v>
          </cell>
        </row>
        <row r="969">
          <cell r="A969" t="str">
            <v>ADAPTADOR MACCHO PVC PRESION 1 1/4"</v>
          </cell>
          <cell r="B969" t="str">
            <v>IN966</v>
          </cell>
          <cell r="C969" t="str">
            <v>UN</v>
          </cell>
          <cell r="D969">
            <v>2372.2800000000002</v>
          </cell>
        </row>
        <row r="970">
          <cell r="A970" t="str">
            <v>ALAMBRE DE AMARRE</v>
          </cell>
          <cell r="B970" t="str">
            <v>IN967</v>
          </cell>
          <cell r="C970" t="str">
            <v>KG</v>
          </cell>
          <cell r="D970">
            <v>15900</v>
          </cell>
        </row>
        <row r="971">
          <cell r="A971" t="str">
            <v>PARALES EN MADERA DE 2,10 DE ALTO</v>
          </cell>
          <cell r="B971" t="str">
            <v>IN968</v>
          </cell>
          <cell r="C971" t="str">
            <v>UN</v>
          </cell>
          <cell r="D971">
            <v>3710</v>
          </cell>
        </row>
        <row r="972">
          <cell r="A972" t="str">
            <v>ROLLO POLISOMBRA DE 100 MT DE LONGITUD Y 2,10 MT DE ALTO DE 15 KG</v>
          </cell>
          <cell r="B972" t="str">
            <v>IN969</v>
          </cell>
          <cell r="C972" t="str">
            <v>ML</v>
          </cell>
          <cell r="D972">
            <v>1484</v>
          </cell>
        </row>
        <row r="973">
          <cell r="A973" t="str">
            <v>TUBO PVC SANITARIO 4 * 3 MTS</v>
          </cell>
          <cell r="B973" t="str">
            <v>IN970</v>
          </cell>
          <cell r="C973" t="str">
            <v>ML</v>
          </cell>
          <cell r="D973">
            <v>3210.7400000000002</v>
          </cell>
        </row>
        <row r="974">
          <cell r="A974" t="str">
            <v>EXCAVACION MANUAL</v>
          </cell>
          <cell r="B974" t="str">
            <v>IN971</v>
          </cell>
          <cell r="C974" t="str">
            <v>M3</v>
          </cell>
          <cell r="D974">
            <v>126606.40000000001</v>
          </cell>
        </row>
        <row r="975">
          <cell r="A975" t="str">
            <v>PEGANTE</v>
          </cell>
          <cell r="B975" t="str">
            <v>IN972</v>
          </cell>
          <cell r="C975" t="str">
            <v>GALON</v>
          </cell>
          <cell r="D975">
            <v>62400</v>
          </cell>
        </row>
        <row r="976">
          <cell r="A976" t="str">
            <v>CABLE TRENZADO #12 THWN 7 HILOS SEGÚN NORMA RETIE</v>
          </cell>
          <cell r="B976" t="str">
            <v>IN973</v>
          </cell>
          <cell r="C976" t="str">
            <v>ML</v>
          </cell>
          <cell r="D976">
            <v>2583.2200000000003</v>
          </cell>
        </row>
        <row r="977">
          <cell r="A977" t="str">
            <v>CAJA 5800 C20</v>
          </cell>
          <cell r="B977" t="str">
            <v>IN974</v>
          </cell>
          <cell r="C977" t="str">
            <v>UN</v>
          </cell>
          <cell r="D977">
            <v>1352.5600000000002</v>
          </cell>
        </row>
        <row r="978">
          <cell r="A978" t="str">
            <v>TOMACORRIENTE COLOR BLANCO TIPO HOSPITALARIO</v>
          </cell>
          <cell r="B978" t="str">
            <v>IN975</v>
          </cell>
          <cell r="C978" t="str">
            <v>GLB</v>
          </cell>
          <cell r="D978">
            <v>1299.5600000000002</v>
          </cell>
        </row>
        <row r="979">
          <cell r="A979" t="str">
            <v>TOMACORRIENTE COLOR NARANJA</v>
          </cell>
          <cell r="B979" t="str">
            <v>IN976</v>
          </cell>
          <cell r="C979" t="str">
            <v>GLB</v>
          </cell>
          <cell r="D979">
            <v>1299.5600000000002</v>
          </cell>
        </row>
        <row r="980">
          <cell r="A980" t="str">
            <v>TABLERO ELECTRICO DE 24 CIRCUITOS CON PUERTA LEGRAND EN ACERO, PARA TOMA NORMAL, LUZ ELÉCTRICA, TOMAS REGULADAS Y AIRES ACONDICIONADOS UBICACIÓN CUARTO DE RACK CON PUESTA A TIERRA SEGÚN REQUERIMIENTO</v>
          </cell>
          <cell r="B980" t="str">
            <v>IN977</v>
          </cell>
          <cell r="C980" t="str">
            <v>UN</v>
          </cell>
          <cell r="D980">
            <v>752600</v>
          </cell>
        </row>
        <row r="981">
          <cell r="A981" t="str">
            <v>LAMPARA LED DE EMERGENCIA</v>
          </cell>
          <cell r="B981" t="str">
            <v>IN978</v>
          </cell>
          <cell r="C981" t="str">
            <v>UN</v>
          </cell>
          <cell r="D981">
            <v>63600</v>
          </cell>
        </row>
        <row r="982">
          <cell r="A982" t="str">
            <v>LUMINARIA TIPO PHILLIPS SMART PANEL 0.6MX0.6M LED. INCLUYE BALASTO ON-OFF ELEMENTOS DE FIJACIÓN, MARQUILLADO Y ACCESORIOS.</v>
          </cell>
          <cell r="B982" t="str">
            <v>IN979</v>
          </cell>
          <cell r="C982" t="str">
            <v>UN</v>
          </cell>
          <cell r="D982">
            <v>461100</v>
          </cell>
        </row>
        <row r="983">
          <cell r="A983" t="str">
            <v>LUMINARIA TIPO BALA DOWNLIGHT LED INCLUYE BALASTO Y DEMAS ELEMENTOS</v>
          </cell>
          <cell r="B983" t="str">
            <v>IN980</v>
          </cell>
          <cell r="C983" t="str">
            <v>UN</v>
          </cell>
          <cell r="D983">
            <v>59360</v>
          </cell>
        </row>
        <row r="984">
          <cell r="A984" t="str">
            <v>CANALETA DOBLE</v>
          </cell>
          <cell r="B984" t="str">
            <v>IN981</v>
          </cell>
          <cell r="C984" t="str">
            <v>ML</v>
          </cell>
          <cell r="D984">
            <v>69861.42</v>
          </cell>
        </row>
        <row r="985">
          <cell r="A985" t="str">
            <v>PERFIL METALICO - SOPORTE</v>
          </cell>
          <cell r="B985" t="str">
            <v>IN982</v>
          </cell>
          <cell r="C985" t="str">
            <v>UN</v>
          </cell>
          <cell r="D985">
            <v>4452</v>
          </cell>
        </row>
        <row r="986">
          <cell r="A986" t="str">
            <v>CHAZO 1/4 CON TORNILLO</v>
          </cell>
          <cell r="B986" t="str">
            <v>IN983</v>
          </cell>
          <cell r="C986" t="str">
            <v>UN</v>
          </cell>
          <cell r="D986">
            <v>1299.5600000000002</v>
          </cell>
        </row>
        <row r="987">
          <cell r="A987" t="str">
            <v>TUBO EMT</v>
          </cell>
          <cell r="B987" t="str">
            <v>IN984</v>
          </cell>
          <cell r="C987" t="str">
            <v>ML</v>
          </cell>
          <cell r="D987">
            <v>1760.66</v>
          </cell>
        </row>
        <row r="988">
          <cell r="A988" t="str">
            <v>INTERRUPTOR SENCILLO CON LUZ PILOTO BLANCO ARQUEA</v>
          </cell>
          <cell r="B988" t="str">
            <v>IN985</v>
          </cell>
          <cell r="C988" t="str">
            <v>UN</v>
          </cell>
          <cell r="D988">
            <v>12555.7</v>
          </cell>
        </row>
        <row r="989">
          <cell r="A989" t="str">
            <v xml:space="preserve">TAPA </v>
          </cell>
          <cell r="B989" t="str">
            <v>IN986</v>
          </cell>
          <cell r="C989" t="str">
            <v>UN</v>
          </cell>
          <cell r="D989">
            <v>1060</v>
          </cell>
        </row>
        <row r="990">
          <cell r="A990" t="str">
            <v>INTERRUPTOR DOBLE CON LUZ PILOTO BLANCO ARQUEA</v>
          </cell>
          <cell r="B990" t="str">
            <v>IN987</v>
          </cell>
          <cell r="C990" t="str">
            <v>UN</v>
          </cell>
          <cell r="D990">
            <v>12555.7</v>
          </cell>
        </row>
        <row r="991">
          <cell r="A991" t="str">
            <v xml:space="preserve">SUPLEMENTO DE 1/4 GALV </v>
          </cell>
          <cell r="B991" t="str">
            <v>IN988</v>
          </cell>
          <cell r="C991" t="str">
            <v>UN</v>
          </cell>
          <cell r="D991">
            <v>424</v>
          </cell>
        </row>
        <row r="992">
          <cell r="A992" t="str">
            <v>CABLE COAXIAL RG-6 75 OHMIOS</v>
          </cell>
          <cell r="B992" t="str">
            <v>IN989</v>
          </cell>
          <cell r="C992" t="str">
            <v>ML</v>
          </cell>
          <cell r="D992">
            <v>2829.1400000000003</v>
          </cell>
        </row>
        <row r="993">
          <cell r="A993" t="str">
            <v>AcdeO SALIDA</v>
          </cell>
          <cell r="B993" t="str">
            <v>IN990</v>
          </cell>
          <cell r="C993" t="str">
            <v>GLB</v>
          </cell>
          <cell r="D993">
            <v>1378</v>
          </cell>
        </row>
        <row r="994">
          <cell r="A994" t="str">
            <v>SUMINISTRO E INSTALACIÓN DE SALIDA PARA AIRE ACONDICIONADO INCLUYE TOMA ESPECIAL DE 220 V.</v>
          </cell>
          <cell r="B994" t="str">
            <v>IN991</v>
          </cell>
          <cell r="C994" t="str">
            <v>UN</v>
          </cell>
          <cell r="D994">
            <v>79500</v>
          </cell>
        </row>
        <row r="995">
          <cell r="A995" t="str">
            <v>LECTOR BIOMÉTRICO CON ZUMBADOR Y PANTALLA LED DE VARIOS COLORES CON SALIDA WIEGAND INCLUYE TUBUERIA EMT, ACCESORIOS DE FIJACION Y CONEXIÓN, CAJA 10X10X5CMS, CON CABLEADO. INCLUYE SISTEMA DE SEGURIDAD.</v>
          </cell>
          <cell r="B995" t="str">
            <v>IN992</v>
          </cell>
          <cell r="C995" t="str">
            <v>UN</v>
          </cell>
          <cell r="D995">
            <v>4758340</v>
          </cell>
        </row>
        <row r="996">
          <cell r="A996" t="str">
            <v>FACE PLATE DOBLE</v>
          </cell>
          <cell r="B996" t="str">
            <v>IN993</v>
          </cell>
          <cell r="C996" t="str">
            <v>UN</v>
          </cell>
          <cell r="D996">
            <v>3710</v>
          </cell>
        </row>
        <row r="997">
          <cell r="A997" t="str">
            <v>PLACAS ADHESIVAS IDENTIFICACION DE EQUIPOS Y CIRCUITOS</v>
          </cell>
          <cell r="B997" t="str">
            <v>IN994</v>
          </cell>
          <cell r="C997" t="str">
            <v>UN</v>
          </cell>
          <cell r="D997">
            <v>159</v>
          </cell>
        </row>
        <row r="998">
          <cell r="A998" t="str">
            <v>ETIQUETAS ADHESIVAS</v>
          </cell>
          <cell r="B998" t="str">
            <v>IN995</v>
          </cell>
          <cell r="C998" t="str">
            <v>UN</v>
          </cell>
          <cell r="D998">
            <v>159</v>
          </cell>
        </row>
        <row r="999">
          <cell r="A999" t="str">
            <v>TOMA RJ45 CAT 6A</v>
          </cell>
          <cell r="B999" t="str">
            <v>IN996</v>
          </cell>
          <cell r="C999" t="str">
            <v>UN</v>
          </cell>
          <cell r="D999">
            <v>28620</v>
          </cell>
        </row>
        <row r="1000">
          <cell r="A1000" t="str">
            <v>CABLE UTP CATEGORÍA 6A</v>
          </cell>
          <cell r="B1000" t="str">
            <v>IN997</v>
          </cell>
          <cell r="C1000" t="str">
            <v>ML</v>
          </cell>
          <cell r="D1000">
            <v>3286</v>
          </cell>
        </row>
        <row r="1001">
          <cell r="A1001" t="str">
            <v>AMARRAS PLASTICAS</v>
          </cell>
          <cell r="B1001" t="str">
            <v>IN998</v>
          </cell>
          <cell r="C1001" t="str">
            <v>UN</v>
          </cell>
          <cell r="D1001">
            <v>127.2</v>
          </cell>
        </row>
        <row r="1002">
          <cell r="A1002" t="str">
            <v>CERTIFICACION DE PUNTOS</v>
          </cell>
          <cell r="B1002" t="str">
            <v>IN999</v>
          </cell>
          <cell r="C1002" t="str">
            <v>UN</v>
          </cell>
          <cell r="D1002">
            <v>243800</v>
          </cell>
        </row>
        <row r="1003">
          <cell r="A1003" t="str">
            <v>INTERRUPTOR TRIPLE CON LUZ PILOTO BLANCO ARQUEA</v>
          </cell>
          <cell r="B1003" t="str">
            <v>IN1000</v>
          </cell>
          <cell r="C1003" t="str">
            <v>UN</v>
          </cell>
          <cell r="D1003">
            <v>29515.7</v>
          </cell>
        </row>
        <row r="1004">
          <cell r="A1004" t="str">
            <v>REUBICACIÓN DE GABINETE - RACK SISTEM (RS) COMBINES A 2.1M (7 ft) INCLUYE CABLE DE ADMINISTRACIÓN,ORGANIZADORES Y COMPLEMENTOS PARA RACK (ORGANIZADORES VERTICALES), REGLETA DE 10 SALIDAS A 15A Y ACCESORIOS DE INSTALACIÓN. ACCESORIO Y MARQUILLADO.</v>
          </cell>
          <cell r="B1004" t="str">
            <v>IN1001</v>
          </cell>
          <cell r="C1004" t="str">
            <v>GLB</v>
          </cell>
          <cell r="D1004">
            <v>2438000</v>
          </cell>
        </row>
        <row r="1005">
          <cell r="A1005" t="str">
            <v>LÁMPARAS EXTERIORES INCLUYE BOMBILLO Y ARMADO DE PIEZAS DEL ELEMENTO</v>
          </cell>
          <cell r="B1005" t="str">
            <v>IN1002</v>
          </cell>
          <cell r="C1005" t="str">
            <v>UN</v>
          </cell>
          <cell r="D1005">
            <v>159000</v>
          </cell>
        </row>
        <row r="1006">
          <cell r="A1006" t="str">
            <v>PUNTO HDMI INCLUYE TOMA NORMAL AÉREA, CABLE DE TV DIGITAL Y CABLE HDMI PARA VIDEO BEAM.</v>
          </cell>
          <cell r="B1006" t="str">
            <v>IN1003</v>
          </cell>
          <cell r="C1006" t="str">
            <v>UN</v>
          </cell>
          <cell r="D1006">
            <v>212000</v>
          </cell>
        </row>
        <row r="1007">
          <cell r="A1007" t="str">
            <v>LAMINA DE DRYWALL</v>
          </cell>
          <cell r="B1007" t="str">
            <v>IN1004</v>
          </cell>
          <cell r="C1007" t="str">
            <v>M2</v>
          </cell>
          <cell r="D1007">
            <v>42400</v>
          </cell>
        </row>
        <row r="1008">
          <cell r="A1008" t="str">
            <v xml:space="preserve">PERFIL METALICO </v>
          </cell>
          <cell r="B1008" t="str">
            <v>IN1005</v>
          </cell>
          <cell r="C1008" t="str">
            <v>UN</v>
          </cell>
          <cell r="D1008">
            <v>44414</v>
          </cell>
        </row>
        <row r="1009">
          <cell r="A1009" t="str">
            <v>CORDON SELLANTE TUBO 380 GR</v>
          </cell>
          <cell r="B1009" t="str">
            <v>IN1006</v>
          </cell>
          <cell r="C1009" t="str">
            <v>UN</v>
          </cell>
          <cell r="D1009">
            <v>10282</v>
          </cell>
        </row>
        <row r="1010">
          <cell r="A1010" t="str">
            <v>CINTA PEGANTE AISLANTE 152M</v>
          </cell>
          <cell r="B1010" t="str">
            <v>IN1007</v>
          </cell>
          <cell r="C1010" t="str">
            <v>UN</v>
          </cell>
          <cell r="D1010">
            <v>12500</v>
          </cell>
        </row>
        <row r="1011">
          <cell r="A1011" t="str">
            <v>TORNILLO EXTRAPLANO 8 X 1/2</v>
          </cell>
          <cell r="B1011" t="str">
            <v>IN1008</v>
          </cell>
          <cell r="C1011" t="str">
            <v>UN</v>
          </cell>
          <cell r="D1011">
            <v>212</v>
          </cell>
        </row>
        <row r="1012">
          <cell r="A1012" t="str">
            <v>ANGULO ELE PREFABRICADO</v>
          </cell>
          <cell r="B1012" t="str">
            <v>IN1009</v>
          </cell>
          <cell r="C1012" t="str">
            <v>UN</v>
          </cell>
          <cell r="D1012">
            <v>3180</v>
          </cell>
        </row>
        <row r="1013">
          <cell r="A1013" t="str">
            <v>MASILLA ACRILLICA 5 GL</v>
          </cell>
          <cell r="B1013" t="str">
            <v>IN1010</v>
          </cell>
          <cell r="C1013" t="str">
            <v>GL</v>
          </cell>
          <cell r="D1013">
            <v>13462</v>
          </cell>
        </row>
        <row r="1014">
          <cell r="A1014" t="str">
            <v>TORNILLO CON CHAZO</v>
          </cell>
          <cell r="B1014" t="str">
            <v>IN1011</v>
          </cell>
          <cell r="C1014" t="str">
            <v>UN</v>
          </cell>
          <cell r="D1014">
            <v>265</v>
          </cell>
        </row>
        <row r="1015">
          <cell r="A1015" t="str">
            <v>TABLA CHAPA ORDINARIA DE 0,10</v>
          </cell>
          <cell r="B1015" t="str">
            <v>IN1012</v>
          </cell>
          <cell r="C1015" t="str">
            <v>ML</v>
          </cell>
          <cell r="D1015">
            <v>1675.8600000000001</v>
          </cell>
        </row>
        <row r="1016">
          <cell r="A1016" t="str">
            <v>POLIETILENO C4</v>
          </cell>
          <cell r="B1016" t="str">
            <v>IN1013</v>
          </cell>
          <cell r="C1016" t="str">
            <v>M2</v>
          </cell>
          <cell r="D1016">
            <v>1590</v>
          </cell>
        </row>
        <row r="1017">
          <cell r="A1017" t="str">
            <v>SIKAROD</v>
          </cell>
          <cell r="B1017" t="str">
            <v>IN1014</v>
          </cell>
          <cell r="C1017" t="str">
            <v>ML</v>
          </cell>
          <cell r="D1017">
            <v>1376.94</v>
          </cell>
        </row>
        <row r="1018">
          <cell r="A1018" t="str">
            <v xml:space="preserve">SIKAFLEX </v>
          </cell>
          <cell r="B1018" t="str">
            <v>IN1015</v>
          </cell>
          <cell r="C1018" t="str">
            <v>UN</v>
          </cell>
          <cell r="D1018">
            <v>27911.920000000002</v>
          </cell>
        </row>
        <row r="1019">
          <cell r="A1019" t="str">
            <v>PINTURA ACRILTEX PINTUCO</v>
          </cell>
          <cell r="B1019" t="str">
            <v>IN1016</v>
          </cell>
          <cell r="C1019" t="str">
            <v>GL</v>
          </cell>
          <cell r="D1019">
            <v>275600</v>
          </cell>
        </row>
        <row r="1020">
          <cell r="A1020" t="str">
            <v>ESTUCO PLASTICO</v>
          </cell>
          <cell r="B1020" t="str">
            <v>IN1017</v>
          </cell>
          <cell r="C1020" t="str">
            <v>GL</v>
          </cell>
          <cell r="D1020">
            <v>53000</v>
          </cell>
        </row>
        <row r="1021">
          <cell r="A1021" t="str">
            <v>PEGANTO PLUS</v>
          </cell>
          <cell r="B1021" t="str">
            <v>IN1018</v>
          </cell>
          <cell r="C1021" t="str">
            <v>KG</v>
          </cell>
          <cell r="D1021">
            <v>46635.76</v>
          </cell>
        </row>
        <row r="1022">
          <cell r="A1022" t="str">
            <v>BOQUILLA JUNTA PLUS BEIGE</v>
          </cell>
          <cell r="B1022" t="str">
            <v>IN1019</v>
          </cell>
          <cell r="C1022" t="str">
            <v>KG</v>
          </cell>
          <cell r="D1022">
            <v>23210.82</v>
          </cell>
        </row>
        <row r="1023">
          <cell r="A1023" t="str">
            <v>PORCELANATO 0,10 X 0,60</v>
          </cell>
          <cell r="B1023" t="str">
            <v>IN1020</v>
          </cell>
          <cell r="C1023" t="str">
            <v>M2</v>
          </cell>
          <cell r="D1023">
            <v>25440</v>
          </cell>
        </row>
        <row r="1024">
          <cell r="A1024" t="str">
            <v>PISO EXTERIOR PESADO ROCCIA GRIS 1A ATMOSFERAS O SUPERIOR 0,20 X 0,6</v>
          </cell>
          <cell r="B1024" t="str">
            <v>IN1021</v>
          </cell>
          <cell r="C1024" t="str">
            <v>M2</v>
          </cell>
          <cell r="D1024">
            <v>102396</v>
          </cell>
        </row>
        <row r="1025">
          <cell r="A1025" t="str">
            <v>JUNTA PLUS ATMOSFERA 5 KG BLANCA</v>
          </cell>
          <cell r="B1025" t="str">
            <v>IN1022</v>
          </cell>
          <cell r="C1025" t="str">
            <v>KG</v>
          </cell>
          <cell r="D1025">
            <v>5130.4000000000005</v>
          </cell>
        </row>
        <row r="1026">
          <cell r="A1026" t="str">
            <v>PEGANTO LATEX GRIS X 25 KG</v>
          </cell>
          <cell r="B1026" t="str">
            <v>IN1023</v>
          </cell>
          <cell r="C1026" t="str">
            <v>KG</v>
          </cell>
          <cell r="D1026">
            <v>2959.52</v>
          </cell>
        </row>
        <row r="1027">
          <cell r="A1027" t="str">
            <v>PISO PARA BAÑOS DAXIA 31,6 X 63,1 CMS</v>
          </cell>
          <cell r="B1027" t="str">
            <v>IN1024</v>
          </cell>
          <cell r="C1027" t="str">
            <v>M2</v>
          </cell>
          <cell r="D1027">
            <v>177641.16</v>
          </cell>
        </row>
        <row r="1028">
          <cell r="A1028" t="str">
            <v>PISO PARA BAÑOS DAXIA 60 X 60 CMS</v>
          </cell>
          <cell r="B1028" t="str">
            <v>IN1025</v>
          </cell>
          <cell r="C1028" t="str">
            <v>M2</v>
          </cell>
          <cell r="D1028">
            <v>177641.16</v>
          </cell>
        </row>
        <row r="1029">
          <cell r="A1029" t="str">
            <v>GRANITO NATURAL SEGÚN MUESTRA INSTALADA EN DIPOL</v>
          </cell>
          <cell r="B1029" t="str">
            <v>IN1026</v>
          </cell>
          <cell r="C1029" t="str">
            <v>ML</v>
          </cell>
          <cell r="D1029">
            <v>80136</v>
          </cell>
        </row>
        <row r="1030">
          <cell r="A1030" t="str">
            <v>PORCELANATO 0,20 X 0,60</v>
          </cell>
          <cell r="B1030" t="str">
            <v>IN1027</v>
          </cell>
          <cell r="C1030" t="str">
            <v>M2</v>
          </cell>
          <cell r="D1030">
            <v>37100</v>
          </cell>
        </row>
        <row r="1031">
          <cell r="A1031" t="str">
            <v>PERFIL DE REMATE PARA PARED</v>
          </cell>
          <cell r="B1031" t="str">
            <v>IN1028</v>
          </cell>
          <cell r="C1031" t="str">
            <v>ML</v>
          </cell>
          <cell r="D1031">
            <v>3392</v>
          </cell>
        </row>
        <row r="1032">
          <cell r="A1032" t="str">
            <v>GYPLAC ST 3/8 PG 1.22*2.44*12.7MM*9.5MM 20K</v>
          </cell>
          <cell r="B1032" t="str">
            <v>IN1029</v>
          </cell>
          <cell r="C1032" t="str">
            <v>M2</v>
          </cell>
          <cell r="D1032">
            <v>30740</v>
          </cell>
        </row>
        <row r="1033">
          <cell r="A1033" t="str">
            <v>PUERTA LISA EN MADERA ENTAMBORADA COLER WENGUE 0,80 *2,15, MARCO Y BISAGRAS</v>
          </cell>
          <cell r="B1033" t="str">
            <v>IN1030</v>
          </cell>
          <cell r="C1033" t="str">
            <v>UN</v>
          </cell>
          <cell r="D1033">
            <v>265000</v>
          </cell>
        </row>
        <row r="1034">
          <cell r="A1034" t="str">
            <v>PEGANTE MADERA</v>
          </cell>
          <cell r="B1034" t="str">
            <v>IN1031</v>
          </cell>
          <cell r="C1034" t="str">
            <v>LT</v>
          </cell>
          <cell r="D1034">
            <v>9714.9</v>
          </cell>
        </row>
        <row r="1035">
          <cell r="A1035" t="str">
            <v>TORNILLOS PARA MADERA 22 N9</v>
          </cell>
          <cell r="B1035" t="str">
            <v>IN1032</v>
          </cell>
          <cell r="C1035" t="str">
            <v>UN</v>
          </cell>
          <cell r="D1035">
            <v>530</v>
          </cell>
        </row>
        <row r="1036">
          <cell r="A1036" t="str">
            <v>PUNTILLAS SIN CABEZA 1"</v>
          </cell>
          <cell r="B1036" t="str">
            <v>IN1033</v>
          </cell>
          <cell r="C1036" t="str">
            <v>LB</v>
          </cell>
          <cell r="D1036">
            <v>3392</v>
          </cell>
        </row>
        <row r="1037">
          <cell r="A1037" t="str">
            <v>CERRADURA BOLA SATIN FIXSER</v>
          </cell>
          <cell r="B1037" t="str">
            <v>IN1034</v>
          </cell>
          <cell r="C1037" t="str">
            <v>UN</v>
          </cell>
          <cell r="D1037">
            <v>63494</v>
          </cell>
        </row>
        <row r="1038">
          <cell r="A1038" t="str">
            <v>SANITARIO REF NOVO HET BLANCO O SUPERIOR</v>
          </cell>
          <cell r="B1038" t="str">
            <v>IN1035</v>
          </cell>
          <cell r="C1038" t="str">
            <v>UN</v>
          </cell>
          <cell r="D1038">
            <v>456754</v>
          </cell>
        </row>
        <row r="1039">
          <cell r="A1039" t="str">
            <v>ACCESORIOS PARA INSTALACIONA PUNTO SANITARIO INC. VALVULA DE DESCARGA</v>
          </cell>
          <cell r="B1039" t="str">
            <v>IN1036</v>
          </cell>
          <cell r="C1039" t="str">
            <v>UN</v>
          </cell>
          <cell r="D1039">
            <v>79500</v>
          </cell>
        </row>
        <row r="1040">
          <cell r="A1040" t="str">
            <v>ESPEJO BISELADO ULTRA VERTICAL 0,60 X 0,80</v>
          </cell>
          <cell r="B1040" t="str">
            <v>IN1037</v>
          </cell>
          <cell r="C1040" t="str">
            <v>UN</v>
          </cell>
          <cell r="D1040">
            <v>302100</v>
          </cell>
        </row>
        <row r="1041">
          <cell r="A1041" t="str">
            <v>ACCESORIOS PARA INSTALACION INCLUYE ADHESIVO O PEGANTE</v>
          </cell>
          <cell r="B1041" t="str">
            <v>IN1038</v>
          </cell>
          <cell r="C1041" t="str">
            <v>GLB</v>
          </cell>
          <cell r="D1041">
            <v>37100</v>
          </cell>
        </row>
        <row r="1042">
          <cell r="A1042" t="str">
            <v>PAPELERA CROMADA</v>
          </cell>
          <cell r="B1042" t="str">
            <v>IN1039</v>
          </cell>
          <cell r="C1042" t="str">
            <v>UN</v>
          </cell>
          <cell r="D1042">
            <v>25440</v>
          </cell>
        </row>
        <row r="1043">
          <cell r="A1043" t="str">
            <v>LAVAMANOS PARA INCRUSTAR SAN LORENZO O SUPERIOR</v>
          </cell>
          <cell r="B1043" t="str">
            <v>IN1040</v>
          </cell>
          <cell r="C1043" t="str">
            <v>UN</v>
          </cell>
          <cell r="D1043">
            <v>295740</v>
          </cell>
        </row>
        <row r="1044">
          <cell r="A1044" t="str">
            <v>GRIFERIA MONOCONTROL REF DESSIN O SUPERIOR</v>
          </cell>
          <cell r="B1044" t="str">
            <v>IN1041</v>
          </cell>
          <cell r="C1044" t="str">
            <v>UN</v>
          </cell>
          <cell r="D1044">
            <v>307188</v>
          </cell>
        </row>
        <row r="1045">
          <cell r="A1045" t="str">
            <v>KIT LAVAMANOS CON DESAGUE SENCILLO</v>
          </cell>
          <cell r="B1045" t="str">
            <v>IN1042</v>
          </cell>
          <cell r="C1045" t="str">
            <v>UN</v>
          </cell>
          <cell r="D1045">
            <v>23214</v>
          </cell>
        </row>
        <row r="1046">
          <cell r="A1046" t="str">
            <v>TORNILLOS Y CHAZOS</v>
          </cell>
          <cell r="B1046" t="str">
            <v>IN1043</v>
          </cell>
          <cell r="C1046" t="str">
            <v>UN</v>
          </cell>
          <cell r="D1046">
            <v>1272</v>
          </cell>
        </row>
        <row r="1047">
          <cell r="A1047" t="str">
            <v>LIMPIADOR Y PEGANTE DE TUBERIA</v>
          </cell>
          <cell r="B1047" t="str">
            <v>IN1044</v>
          </cell>
          <cell r="C1047" t="str">
            <v>GLB</v>
          </cell>
          <cell r="D1047">
            <v>29680</v>
          </cell>
        </row>
        <row r="1048">
          <cell r="A1048" t="str">
            <v>MUEBLE PARA LAVAMANOS</v>
          </cell>
          <cell r="B1048" t="str">
            <v>IN1045</v>
          </cell>
          <cell r="C1048" t="str">
            <v>UN</v>
          </cell>
          <cell r="D1048">
            <v>422940</v>
          </cell>
        </row>
        <row r="1049">
          <cell r="A1049" t="str">
            <v>SIFON CROMADO Y REJILLA</v>
          </cell>
          <cell r="B1049" t="str">
            <v>IN1046</v>
          </cell>
          <cell r="C1049" t="str">
            <v>UN</v>
          </cell>
          <cell r="D1049">
            <v>36994</v>
          </cell>
        </row>
        <row r="1050">
          <cell r="A1050" t="str">
            <v>REJILLA SIFON</v>
          </cell>
          <cell r="B1050" t="str">
            <v>IN1047</v>
          </cell>
          <cell r="C1050" t="str">
            <v>UN</v>
          </cell>
          <cell r="D1050">
            <v>3184.2400000000002</v>
          </cell>
        </row>
        <row r="1051">
          <cell r="A1051" t="str">
            <v>KIT PARA BAÑO CON TODOS LOS ACCESORIOS</v>
          </cell>
          <cell r="B1051" t="str">
            <v>IN1048</v>
          </cell>
          <cell r="C1051" t="str">
            <v>UN</v>
          </cell>
          <cell r="D1051">
            <v>134620</v>
          </cell>
        </row>
        <row r="1052">
          <cell r="A1052" t="str">
            <v>REGATAS</v>
          </cell>
          <cell r="B1052" t="str">
            <v>IN1049</v>
          </cell>
          <cell r="C1052" t="str">
            <v>GLB</v>
          </cell>
          <cell r="D1052">
            <v>26500</v>
          </cell>
        </row>
        <row r="1053">
          <cell r="A1053" t="str">
            <v>PUNTO ELECTRICO INCLUYE TOMACORRIENTE ESPECIAL</v>
          </cell>
          <cell r="B1053" t="str">
            <v>IN1050</v>
          </cell>
          <cell r="C1053" t="str">
            <v>UN</v>
          </cell>
          <cell r="D1053">
            <v>132500</v>
          </cell>
        </row>
        <row r="1054">
          <cell r="A1054" t="str">
            <v>SECADOR PARA MANOS DE CARCASA EN ACERO INOXIDABLE CALIBRE 1,2MM TURBO DE ALTA EFICIENCIA SEGÚN ESPECIFICACIONES</v>
          </cell>
          <cell r="B1054" t="str">
            <v>IN1051</v>
          </cell>
          <cell r="C1054" t="str">
            <v>UN</v>
          </cell>
          <cell r="D1054">
            <v>795000</v>
          </cell>
        </row>
        <row r="1055">
          <cell r="A1055" t="str">
            <v>ORINAL GOTTA COLOR BLANCO CON DESAGUE Y SIFON</v>
          </cell>
          <cell r="B1055" t="str">
            <v>IN1052</v>
          </cell>
          <cell r="C1055" t="str">
            <v>UN</v>
          </cell>
          <cell r="D1055">
            <v>492900</v>
          </cell>
        </row>
        <row r="1056">
          <cell r="A1056" t="str">
            <v>SISTEMA DE DESCARGA GRIFERIA ORINAL PUSH ANTIVANDALICA GRIVAL</v>
          </cell>
          <cell r="B1056" t="str">
            <v>IN1053</v>
          </cell>
          <cell r="C1056" t="str">
            <v>UN</v>
          </cell>
          <cell r="D1056">
            <v>166314</v>
          </cell>
        </row>
        <row r="1057">
          <cell r="A1057" t="str">
            <v>ACCESORIOS PARA SU INSTALACION</v>
          </cell>
          <cell r="B1057" t="str">
            <v>IN1054</v>
          </cell>
          <cell r="C1057" t="str">
            <v>UN</v>
          </cell>
          <cell r="D1057">
            <v>31800</v>
          </cell>
        </row>
        <row r="1058">
          <cell r="A1058" t="str">
            <v>PROTECTOR DE PAPEL HIGIENICO DE SOBREPONER EN PARED EN ACERO INOX 304 SATINADO PARA ROLLO DE 200/400 MTS SEGÚN ESPECIFICACIONES</v>
          </cell>
          <cell r="B1058" t="str">
            <v>IN1055</v>
          </cell>
          <cell r="C1058" t="str">
            <v>UN</v>
          </cell>
          <cell r="D1058">
            <v>134620</v>
          </cell>
        </row>
        <row r="1059">
          <cell r="A1059" t="str">
            <v>DISPENSADOR JABON LIQUIDO PARA INSTALAR EN PARED CON TORNILLOS ESCONDIDOS CUERPO EN ACERO INOXIDABLE SATINADO, BOTON PULSADOR FRONTAL EN ABC CAP. DE 1,2 LTS VENTANA INDICADORA DE NIVEL DE JABON IMPORTADO AA O SUPERIOR INCLUYE ELEMENTOS DE FIJACIÓN.</v>
          </cell>
          <cell r="B1059" t="str">
            <v>IN1056</v>
          </cell>
          <cell r="C1059" t="str">
            <v>UN</v>
          </cell>
          <cell r="D1059">
            <v>95294</v>
          </cell>
        </row>
        <row r="1060">
          <cell r="A1060" t="str">
            <v>PUERTA 55 X 150 CM</v>
          </cell>
          <cell r="B1060" t="str">
            <v>IN1057</v>
          </cell>
          <cell r="C1060" t="str">
            <v>UN</v>
          </cell>
          <cell r="D1060">
            <v>973787.02</v>
          </cell>
        </row>
        <row r="1061">
          <cell r="A1061" t="str">
            <v>PANEL LATERAL 135 X 150 CM</v>
          </cell>
          <cell r="B1061" t="str">
            <v>IN1058</v>
          </cell>
          <cell r="C1061" t="str">
            <v>UN</v>
          </cell>
          <cell r="D1061">
            <v>1844485.86</v>
          </cell>
        </row>
        <row r="1062">
          <cell r="A1062" t="str">
            <v>PILASTRA 85 X 180 CM</v>
          </cell>
          <cell r="B1062" t="str">
            <v>IN1059</v>
          </cell>
          <cell r="C1062" t="str">
            <v>UN</v>
          </cell>
          <cell r="D1062">
            <v>1909510.5</v>
          </cell>
        </row>
        <row r="1063">
          <cell r="A1063" t="str">
            <v>PILASTRA 40 X 180 CM</v>
          </cell>
          <cell r="B1063" t="str">
            <v>IN1060</v>
          </cell>
          <cell r="C1063" t="str">
            <v>UN</v>
          </cell>
          <cell r="D1063">
            <v>899245.70000000007</v>
          </cell>
        </row>
        <row r="1064">
          <cell r="A1064" t="str">
            <v>PILASTRA 10 X 180 CM</v>
          </cell>
          <cell r="B1064" t="str">
            <v>IN1061</v>
          </cell>
          <cell r="C1064" t="str">
            <v>UN</v>
          </cell>
          <cell r="D1064">
            <v>226794.42</v>
          </cell>
        </row>
        <row r="1065">
          <cell r="A1065" t="str">
            <v>PERCHA SENCILLA EN ACERO INOXIDABLE DE SOBREPONER A LA PARED O DIVISION DE BAÑO</v>
          </cell>
          <cell r="B1065" t="str">
            <v>IN1062</v>
          </cell>
          <cell r="C1065" t="str">
            <v>UN</v>
          </cell>
          <cell r="D1065">
            <v>30104</v>
          </cell>
        </row>
        <row r="1066">
          <cell r="A1066" t="str">
            <v>PANEL ORINAL</v>
          </cell>
          <cell r="B1066" t="str">
            <v>IN1063</v>
          </cell>
          <cell r="C1066" t="str">
            <v>UN</v>
          </cell>
          <cell r="D1066">
            <v>605840.88</v>
          </cell>
        </row>
        <row r="1067">
          <cell r="A1067" t="str">
            <v>MARCO Y PERFILES EN ALUMINIO SEGÚN INSTALADO EN SITIO</v>
          </cell>
          <cell r="B1067" t="str">
            <v>IN1064</v>
          </cell>
          <cell r="C1067" t="str">
            <v>GLB</v>
          </cell>
          <cell r="D1067">
            <v>84800</v>
          </cell>
        </row>
        <row r="1068">
          <cell r="A1068" t="str">
            <v>APLICACIÓN SILICONA E INSTALACION DE CAUCHO DE PARA INPERMEABILIZACION</v>
          </cell>
          <cell r="B1068" t="str">
            <v>IN1065</v>
          </cell>
          <cell r="C1068" t="str">
            <v>GLB</v>
          </cell>
          <cell r="D1068">
            <v>15900</v>
          </cell>
        </row>
        <row r="1069">
          <cell r="A1069" t="str">
            <v>VIDRIO DE 5MM</v>
          </cell>
          <cell r="B1069" t="str">
            <v>IN1066</v>
          </cell>
          <cell r="C1069" t="str">
            <v>M2</v>
          </cell>
          <cell r="D1069">
            <v>116600</v>
          </cell>
        </row>
        <row r="1070">
          <cell r="A1070" t="str">
            <v>PUERTA EN VIDRIO TEMPLADO INCOLORO HOJA SENCILLA DE 10MM INCLUYE SAMBLASTINF SEGÚN DISEÑOS, MANIJAS, CHAPAS, SOPORTES Y DEMAS PARA SU FUNCIONAMIENTO</v>
          </cell>
          <cell r="B1070" t="str">
            <v>IN1067</v>
          </cell>
          <cell r="C1070" t="str">
            <v>UN</v>
          </cell>
          <cell r="D1070">
            <v>1545480</v>
          </cell>
        </row>
        <row r="1071">
          <cell r="A1071" t="str">
            <v>VIDRIO CRISTAL TEMPLADO DE 10MM INCOLORO</v>
          </cell>
          <cell r="B1071" t="str">
            <v>IN1068</v>
          </cell>
          <cell r="C1071" t="str">
            <v>M2</v>
          </cell>
          <cell r="D1071">
            <v>214482.52000000002</v>
          </cell>
        </row>
        <row r="1072">
          <cell r="A1072" t="str">
            <v>SAMBLASTING SEGÚN DISEÑO + POSTE, HERRAJES, TENSORES Y DEMAS ELEMENTOS PARA SU CORRECTO FUNCIONAMIENTO</v>
          </cell>
          <cell r="B1072" t="str">
            <v>IN1069</v>
          </cell>
          <cell r="C1072" t="str">
            <v>GLB</v>
          </cell>
          <cell r="D1072">
            <v>185500</v>
          </cell>
        </row>
        <row r="1073">
          <cell r="A1073" t="str">
            <v>MANTENIMIENTO Y REPARACION DE VENTANAS (inclute limpieza, instalacion de pelicula de seguridad, aplicación de pintura, cambio de seguros y demas accesorios para su correcto funcionamiento)</v>
          </cell>
          <cell r="B1073" t="str">
            <v>IN1070</v>
          </cell>
          <cell r="C1073" t="str">
            <v>M2</v>
          </cell>
          <cell r="D1073">
            <v>12720</v>
          </cell>
        </row>
        <row r="1074">
          <cell r="A1074" t="str">
            <v>PUERTA EN VIDRIO TEMPLADO (1,19 * 2,50 mts) INCOLORO HOJA SENCILLA DE 10MM INCLUYE SAMBLASTINF SEGÚN DISEÑOS, MANIJAS, CHAPAS, SOPORTES Y DEMAS PARA SU FUNCIONAMIENTO</v>
          </cell>
          <cell r="B1074" t="str">
            <v>IN1071</v>
          </cell>
          <cell r="C1074" t="str">
            <v>UN</v>
          </cell>
          <cell r="D1074">
            <v>3001920</v>
          </cell>
        </row>
        <row r="1075">
          <cell r="A1075" t="str">
            <v>DETECCION, IMPERMEABILIZACION (TELA ASFALTICA Y APLICACIÓN DE PINTURA BITUMINOSA DE TODA LA PLACA) Y CORRECCION DE HUMEDADES EN PLACA Y DEMAS SECTORES DE LA CUBIERTA EN GENERAL</v>
          </cell>
          <cell r="B1075" t="str">
            <v>IN1072</v>
          </cell>
          <cell r="C1075" t="str">
            <v>GLB</v>
          </cell>
          <cell r="D1075">
            <v>1484000</v>
          </cell>
        </row>
        <row r="1076">
          <cell r="A1076" t="str">
            <v>ASEO GENERAL</v>
          </cell>
          <cell r="B1076" t="str">
            <v>IN1073</v>
          </cell>
          <cell r="C1076" t="str">
            <v>M2</v>
          </cell>
          <cell r="D1076">
            <v>3641.1000000000004</v>
          </cell>
        </row>
        <row r="1077">
          <cell r="A1077" t="str">
            <v>LAVADO DE VIDRIOS INTERNOS Y EXTERNOS</v>
          </cell>
          <cell r="B1077" t="str">
            <v>IN1074</v>
          </cell>
          <cell r="C1077" t="str">
            <v>M2</v>
          </cell>
          <cell r="D1077">
            <v>6111.96</v>
          </cell>
        </row>
        <row r="1078">
          <cell r="A1078" t="str">
            <v>CAMILLA DE EMERGENCIA</v>
          </cell>
          <cell r="B1078" t="str">
            <v>IN1075</v>
          </cell>
          <cell r="C1078" t="str">
            <v>UN</v>
          </cell>
          <cell r="D1078">
            <v>264894</v>
          </cell>
        </row>
        <row r="1079">
          <cell r="A1079" t="str">
            <v>INMOVILIZADOR ESPUMA CABEZA</v>
          </cell>
          <cell r="B1079" t="str">
            <v>IN1076</v>
          </cell>
          <cell r="C1079" t="str">
            <v>UN</v>
          </cell>
          <cell r="D1079">
            <v>74094</v>
          </cell>
        </row>
        <row r="1080">
          <cell r="A1080" t="str">
            <v>BOTIQUIN BLANCO METAL</v>
          </cell>
          <cell r="B1080" t="str">
            <v>IN1077</v>
          </cell>
          <cell r="C1080" t="str">
            <v>UN</v>
          </cell>
          <cell r="D1080">
            <v>127094</v>
          </cell>
        </row>
        <row r="1081">
          <cell r="A1081" t="str">
            <v>EXTINTOR DE 20 LIBRAS QUIMICO SECO ROJO</v>
          </cell>
          <cell r="B1081" t="str">
            <v>IN1078</v>
          </cell>
          <cell r="C1081" t="str">
            <v>UN</v>
          </cell>
          <cell r="D1081">
            <v>47700</v>
          </cell>
        </row>
        <row r="1082">
          <cell r="A1082" t="str">
            <v>EXTINTOR 250 GR BLANCO SOLKAFLAM</v>
          </cell>
          <cell r="B1082" t="str">
            <v>IN1079</v>
          </cell>
          <cell r="C1082" t="str">
            <v>UN</v>
          </cell>
          <cell r="D1082">
            <v>132500</v>
          </cell>
        </row>
        <row r="1083">
          <cell r="A1083" t="str">
            <v>CINTA AMARILLA PELIGRO 500 MTS</v>
          </cell>
          <cell r="B1083" t="str">
            <v>IN1080</v>
          </cell>
          <cell r="C1083" t="str">
            <v>UN</v>
          </cell>
          <cell r="D1083">
            <v>19080</v>
          </cell>
        </row>
        <row r="1084">
          <cell r="A1084" t="str">
            <v xml:space="preserve">AVISO DE PRECAUCION TIPO TIJERA - PISO MOJADO </v>
          </cell>
          <cell r="B1084" t="str">
            <v>IN1081</v>
          </cell>
          <cell r="C1084" t="str">
            <v>UN</v>
          </cell>
          <cell r="D1084">
            <v>29680</v>
          </cell>
        </row>
        <row r="1085">
          <cell r="A1085" t="str">
            <v>CHALECO REFLECTIVO ROJO</v>
          </cell>
          <cell r="B1085" t="str">
            <v>IN1082</v>
          </cell>
          <cell r="C1085" t="str">
            <v>UN</v>
          </cell>
          <cell r="D1085">
            <v>21200</v>
          </cell>
        </row>
        <row r="1086">
          <cell r="A1086" t="str">
            <v>CONOS REFLECTIVOS TRANSITO</v>
          </cell>
          <cell r="B1086" t="str">
            <v>IN1083</v>
          </cell>
          <cell r="C1086" t="str">
            <v>UN</v>
          </cell>
          <cell r="D1086">
            <v>21200</v>
          </cell>
        </row>
        <row r="1087">
          <cell r="A1087" t="str">
            <v>SEÑALIZACION EN ACRILICO PARA TODOS LOS ESPACIOS</v>
          </cell>
          <cell r="B1087" t="str">
            <v>IN1084</v>
          </cell>
          <cell r="C1087" t="str">
            <v>UN</v>
          </cell>
          <cell r="D1087">
            <v>15900</v>
          </cell>
        </row>
        <row r="1088">
          <cell r="A1088" t="str">
            <v>TODOS LOS ELEMENTOS PARA SU INSTALACION</v>
          </cell>
          <cell r="B1088" t="str">
            <v>IN1085</v>
          </cell>
          <cell r="C1088" t="str">
            <v>UN</v>
          </cell>
          <cell r="D1088">
            <v>26500</v>
          </cell>
        </row>
        <row r="1089">
          <cell r="A1089" t="str">
            <v>GEOMEMBRANA NT-2500 O SIMILAR (PROVEEDORES, PAVCO, GEOMATRIX, TENSAR, OMNES U OTROS)</v>
          </cell>
          <cell r="B1089" t="str">
            <v>IN1086</v>
          </cell>
          <cell r="C1089" t="str">
            <v>M2</v>
          </cell>
          <cell r="D1089">
            <v>41279.58</v>
          </cell>
        </row>
        <row r="1090">
          <cell r="A1090" t="str">
            <v>MATERIALES PARA REUBICACION SILICONA, PINTURA, ETC</v>
          </cell>
          <cell r="B1090" t="str">
            <v>IN1087</v>
          </cell>
          <cell r="C1090" t="str">
            <v>GLB</v>
          </cell>
          <cell r="D1090">
            <v>131440</v>
          </cell>
        </row>
        <row r="1091">
          <cell r="A1091" t="str">
            <v>TAPA EN LAMINA DE HIERRO FUNDIDO RESISTENTE AL TRÁFICO</v>
          </cell>
          <cell r="B1091" t="str">
            <v>IN1088</v>
          </cell>
          <cell r="C1091" t="str">
            <v>UN</v>
          </cell>
          <cell r="D1091">
            <v>153700</v>
          </cell>
        </row>
        <row r="1092">
          <cell r="A1092" t="str">
            <v>REJILLA METALICA</v>
          </cell>
          <cell r="B1092" t="str">
            <v>IN1089</v>
          </cell>
          <cell r="C1092" t="str">
            <v>UN</v>
          </cell>
          <cell r="D1092">
            <v>47700</v>
          </cell>
        </row>
        <row r="1093">
          <cell r="A1093" t="str">
            <v>MATERIALES PARA CAMBIO DE TUBERIA</v>
          </cell>
          <cell r="B1093" t="str">
            <v>IN1090</v>
          </cell>
          <cell r="C1093" t="str">
            <v>ML</v>
          </cell>
          <cell r="D1093">
            <v>13250</v>
          </cell>
        </row>
        <row r="1094">
          <cell r="A1094" t="str">
            <v>REGISTROS DE CAPTACION DE AGUA</v>
          </cell>
          <cell r="B1094" t="str">
            <v>IN1091</v>
          </cell>
          <cell r="C1094" t="str">
            <v>UN</v>
          </cell>
          <cell r="D1094">
            <v>127200</v>
          </cell>
        </row>
        <row r="1095">
          <cell r="A1095" t="str">
            <v>REGISTRO DE ENTREGA FINAL 40 X 40</v>
          </cell>
          <cell r="B1095" t="str">
            <v>IN1092</v>
          </cell>
          <cell r="C1095" t="str">
            <v>UN</v>
          </cell>
          <cell r="D1095">
            <v>143100</v>
          </cell>
        </row>
        <row r="1096">
          <cell r="A1096" t="str">
            <v>LINEAS ELECTRIFICADAS 5 HILOS</v>
          </cell>
          <cell r="B1096" t="str">
            <v>IN1093</v>
          </cell>
          <cell r="C1096" t="str">
            <v>ML</v>
          </cell>
          <cell r="D1096">
            <v>249100</v>
          </cell>
        </row>
        <row r="1097">
          <cell r="A1097" t="str">
            <v>ACCESORIOS EN ACERO INOXIDABLE PARA FACHADA</v>
          </cell>
          <cell r="B1097" t="str">
            <v>IN1094</v>
          </cell>
          <cell r="C1097" t="str">
            <v>GLB</v>
          </cell>
          <cell r="D1097">
            <v>901000</v>
          </cell>
        </row>
        <row r="1098">
          <cell r="A1098" t="str">
            <v>ESTRUCTURA METALICA TUBULAR DE 1 1/2" X 1 1/2"</v>
          </cell>
          <cell r="B1098" t="str">
            <v>IN1095</v>
          </cell>
          <cell r="C1098" t="str">
            <v>M2</v>
          </cell>
          <cell r="D1098">
            <v>100700</v>
          </cell>
        </row>
        <row r="1099">
          <cell r="A1099" t="str">
            <v>MUEBLE CON PARTE SUPERIOR EN VIDRIO CON DILATADORES EN ACERO INOXIDABLE</v>
          </cell>
          <cell r="B1099" t="str">
            <v>IN1096</v>
          </cell>
          <cell r="C1099" t="str">
            <v>UN</v>
          </cell>
          <cell r="D1099">
            <v>3392000</v>
          </cell>
        </row>
        <row r="1100">
          <cell r="A1100" t="str">
            <v>LAMPARAS LED  DE 2 X 32</v>
          </cell>
          <cell r="B1100" t="str">
            <v>IN1097</v>
          </cell>
          <cell r="C1100" t="str">
            <v>UN</v>
          </cell>
          <cell r="D1100">
            <v>174900</v>
          </cell>
        </row>
        <row r="1101">
          <cell r="A1101" t="str">
            <v xml:space="preserve">PUERTA DE ALUMNIO BLANCO CON VIDRIO CORRUGADO EN LA PARTE SUPERIOR </v>
          </cell>
          <cell r="B1101" t="str">
            <v>IN1098</v>
          </cell>
          <cell r="C1101" t="str">
            <v>UN</v>
          </cell>
          <cell r="D1101">
            <v>165360</v>
          </cell>
        </row>
        <row r="1102">
          <cell r="A1102" t="str">
            <v>VENTANA 744 ANOLOCK-VIDRIO BRONCE UNA NAVE FIJA Y UNA CORREDIZA 0,8 X 0,3</v>
          </cell>
          <cell r="B1102" t="str">
            <v>IN1099</v>
          </cell>
          <cell r="C1102" t="str">
            <v>UN</v>
          </cell>
          <cell r="D1102">
            <v>64705.887823999998</v>
          </cell>
        </row>
        <row r="1103">
          <cell r="A1103" t="str">
            <v>PASTA CICATRIZANTE HERIDAS POR CAUSA DE PODA,ESQUEJES 500GRS</v>
          </cell>
          <cell r="B1103" t="str">
            <v>IN1100</v>
          </cell>
          <cell r="C1103" t="str">
            <v>UN</v>
          </cell>
          <cell r="D1103">
            <v>106000</v>
          </cell>
        </row>
        <row r="1104">
          <cell r="A1104" t="str">
            <v>VIDRIO DE SEGURIDAD  TEMPLADO DE ESPESOR DE 5"+ 4"</v>
          </cell>
          <cell r="B1104" t="str">
            <v>IN1101</v>
          </cell>
          <cell r="C1104" t="str">
            <v>UN</v>
          </cell>
          <cell r="D1104">
            <v>312700</v>
          </cell>
        </row>
        <row r="1105">
          <cell r="A1105" t="str">
            <v>PUERTA DE VENTANA DE 70 * 38 INCOLORO EN UN AREA DE  3,06 ANCHO X 2,38 LARGO CON MARQUERIA EN ALUMINIO INCLUIDA</v>
          </cell>
          <cell r="B1105" t="str">
            <v>IN1102</v>
          </cell>
          <cell r="C1105" t="str">
            <v>UN</v>
          </cell>
          <cell r="D1105">
            <v>344500</v>
          </cell>
        </row>
        <row r="1106">
          <cell r="A1106" t="str">
            <v>AVISO DE PRECAUCION TIPO TIJERA - RIESGO ELECTRICO</v>
          </cell>
          <cell r="B1106" t="str">
            <v>IN1103</v>
          </cell>
          <cell r="C1106" t="str">
            <v>UN</v>
          </cell>
          <cell r="D1106">
            <v>29680</v>
          </cell>
        </row>
        <row r="1107">
          <cell r="A1107" t="str">
            <v>ELECTROBOMBA 1/2 HP</v>
          </cell>
          <cell r="B1107" t="str">
            <v>IN1104</v>
          </cell>
          <cell r="C1107" t="str">
            <v>UN</v>
          </cell>
          <cell r="D1107">
            <v>763200</v>
          </cell>
        </row>
        <row r="1108">
          <cell r="A1108" t="str">
            <v>PUNTO ELECTRICOY ACCESORIOS</v>
          </cell>
          <cell r="B1108" t="str">
            <v>IN1105</v>
          </cell>
          <cell r="C1108" t="str">
            <v>UN</v>
          </cell>
          <cell r="D1108">
            <v>222600</v>
          </cell>
        </row>
        <row r="1109">
          <cell r="A1109" t="str">
            <v>TUBERIA Y ACCESORIOS</v>
          </cell>
          <cell r="B1109" t="str">
            <v>IN1106</v>
          </cell>
          <cell r="C1109" t="str">
            <v>UN</v>
          </cell>
          <cell r="D1109">
            <v>270936</v>
          </cell>
        </row>
        <row r="1110">
          <cell r="A1110" t="str">
            <v>GRIFERIA ANTIVANDALICA PUSH</v>
          </cell>
          <cell r="B1110" t="str">
            <v>IN1107</v>
          </cell>
          <cell r="C1110" t="str">
            <v>UN</v>
          </cell>
          <cell r="D1110">
            <v>98050</v>
          </cell>
        </row>
        <row r="1111">
          <cell r="A1111" t="str">
            <v>(INCLUYE DESMONTE, MANTENIMEINTO</v>
          </cell>
          <cell r="B1111" t="str">
            <v>IN1108</v>
          </cell>
          <cell r="C1111" t="str">
            <v>UN</v>
          </cell>
          <cell r="D1111">
            <v>190800</v>
          </cell>
        </row>
        <row r="1112">
          <cell r="A1112" t="str">
            <v>SUMINISTRO E INSTALACION DE LUMINARIA LED 9W</v>
          </cell>
          <cell r="B1112" t="str">
            <v>IN1109</v>
          </cell>
          <cell r="C1112" t="str">
            <v>UN</v>
          </cell>
          <cell r="D1112">
            <v>20670</v>
          </cell>
        </row>
        <row r="1113">
          <cell r="A1113" t="str">
            <v>TORNILLO LÁMINA DIAM. 3/8</v>
          </cell>
          <cell r="B1113" t="str">
            <v>IN1110</v>
          </cell>
          <cell r="C1113" t="str">
            <v>UN</v>
          </cell>
          <cell r="D1113">
            <v>122.96000000000001</v>
          </cell>
        </row>
        <row r="1114">
          <cell r="A1114" t="str">
            <v>Luminaria LED de sobreponer tipo wall pack de 38 W multivoltaje de 100 - 277 Voltios, 60 Hz. Diseño robusto en aluminio inyectado</v>
          </cell>
          <cell r="B1114" t="str">
            <v>IN1111</v>
          </cell>
          <cell r="C1114" t="str">
            <v>UN</v>
          </cell>
          <cell r="D1114">
            <v>697573.6139</v>
          </cell>
        </row>
        <row r="1115">
          <cell r="A1115" t="str">
            <v>CABLE DE COBRE ENCAUCHETADO 3 X No 14</v>
          </cell>
          <cell r="B1115" t="str">
            <v>IN1112</v>
          </cell>
          <cell r="C1115" t="str">
            <v>M</v>
          </cell>
          <cell r="D1115">
            <v>3816</v>
          </cell>
        </row>
        <row r="1116">
          <cell r="A1116" t="str">
            <v>Conector de resorte para empalme</v>
          </cell>
          <cell r="B1116" t="str">
            <v>IN1113</v>
          </cell>
          <cell r="C1116" t="str">
            <v>UN</v>
          </cell>
          <cell r="D1116">
            <v>911.6</v>
          </cell>
        </row>
        <row r="1117">
          <cell r="A1117" t="str">
            <v>CABLE DE COBRE AISLADO THHN/THWN #12 AWG</v>
          </cell>
          <cell r="B1117" t="str">
            <v>IN1114</v>
          </cell>
          <cell r="C1117" t="str">
            <v>M</v>
          </cell>
          <cell r="D1117">
            <v>1330.3</v>
          </cell>
        </row>
        <row r="1118">
          <cell r="A1118" t="str">
            <v>ADAPTADOR TERMINAL CONDUIT EMT DE 3/4"</v>
          </cell>
          <cell r="B1118" t="str">
            <v>IN1115</v>
          </cell>
          <cell r="C1118" t="str">
            <v>UN</v>
          </cell>
          <cell r="D1118">
            <v>1324.47</v>
          </cell>
        </row>
        <row r="1119">
          <cell r="A1119" t="str">
            <v>CAJA DE 2"X 4" AL REDWELL</v>
          </cell>
          <cell r="B1119" t="str">
            <v>IN1116</v>
          </cell>
          <cell r="C1119" t="str">
            <v>UN</v>
          </cell>
          <cell r="D1119">
            <v>13228.800000000001</v>
          </cell>
        </row>
        <row r="1120">
          <cell r="A1120" t="str">
            <v>RIEL CHANEL CON GRAPA DE 3/4"</v>
          </cell>
          <cell r="B1120" t="str">
            <v>IN1117</v>
          </cell>
          <cell r="C1120" t="str">
            <v>UN</v>
          </cell>
          <cell r="D1120">
            <v>12190</v>
          </cell>
        </row>
        <row r="1121">
          <cell r="A1121" t="str">
            <v>CINTA AISLANTE NO 33</v>
          </cell>
          <cell r="B1121" t="str">
            <v>IN1118</v>
          </cell>
          <cell r="C1121" t="str">
            <v>UN</v>
          </cell>
          <cell r="D1121">
            <v>12285.400000000001</v>
          </cell>
        </row>
        <row r="1122">
          <cell r="A1122" t="str">
            <v>CABLE DE COBRE AISLADO THHN/THWN #14 AWG</v>
          </cell>
          <cell r="B1122" t="str">
            <v>IN1119</v>
          </cell>
          <cell r="C1122" t="str">
            <v>M</v>
          </cell>
          <cell r="D1122">
            <v>1648.3000000000002</v>
          </cell>
        </row>
        <row r="1123">
          <cell r="A1123" t="str">
            <v>TAPA GALVANIZADA PARA CAJA 2X4"</v>
          </cell>
          <cell r="B1123" t="str">
            <v>IN1120</v>
          </cell>
          <cell r="C1123" t="str">
            <v>UN</v>
          </cell>
          <cell r="D1123">
            <v>1431</v>
          </cell>
        </row>
        <row r="1124">
          <cell r="A1124" t="str">
            <v>Caja en plicarbonato de 30 x 40 cm tipo intemperio protección IP65, con doble fondo</v>
          </cell>
          <cell r="B1124" t="str">
            <v>IN1121</v>
          </cell>
          <cell r="C1124" t="str">
            <v>UN</v>
          </cell>
          <cell r="D1124">
            <v>190800</v>
          </cell>
        </row>
        <row r="1125">
          <cell r="A1125" t="str">
            <v>Contactor AC3 con bobina 110-225 V</v>
          </cell>
          <cell r="B1125" t="str">
            <v>IN1122</v>
          </cell>
          <cell r="C1125" t="str">
            <v>UN</v>
          </cell>
          <cell r="D1125">
            <v>188579.30000000002</v>
          </cell>
        </row>
        <row r="1126">
          <cell r="A1126" t="str">
            <v>Muletilla de tres posiciones</v>
          </cell>
          <cell r="B1126" t="str">
            <v>IN1123</v>
          </cell>
          <cell r="C1126" t="str">
            <v>UN</v>
          </cell>
          <cell r="D1126">
            <v>26881.600000000002</v>
          </cell>
        </row>
        <row r="1127">
          <cell r="A1127" t="str">
            <v>luz led indicadora</v>
          </cell>
          <cell r="B1127" t="str">
            <v>IN1124</v>
          </cell>
          <cell r="C1127" t="str">
            <v>UN</v>
          </cell>
          <cell r="D1127">
            <v>15900</v>
          </cell>
        </row>
        <row r="1128">
          <cell r="A1128" t="str">
            <v>Terraplen</v>
          </cell>
          <cell r="B1128" t="str">
            <v>IN1125</v>
          </cell>
          <cell r="C1128" t="str">
            <v>M3</v>
          </cell>
          <cell r="D1128">
            <v>46829.475000000006</v>
          </cell>
        </row>
        <row r="1129">
          <cell r="A1129" t="str">
            <v>LADRILLO CORRIENTE .07X.11X.22</v>
          </cell>
          <cell r="B1129" t="str">
            <v>IN1126</v>
          </cell>
          <cell r="C1129" t="str">
            <v>UN</v>
          </cell>
          <cell r="D1129">
            <v>742</v>
          </cell>
        </row>
        <row r="1130">
          <cell r="A1130" t="str">
            <v xml:space="preserve">BREAKER MONOPOLAR ENCHUFABLE  DE 1X20A  </v>
          </cell>
          <cell r="B1130" t="str">
            <v>IN1127</v>
          </cell>
          <cell r="C1130" t="str">
            <v>UN</v>
          </cell>
          <cell r="D1130">
            <v>13165.2</v>
          </cell>
        </row>
        <row r="1131">
          <cell r="A1131" t="str">
            <v xml:space="preserve">PANEL LED REDONDO  P24338-33 INCRUSTAR RD 225 - 18W DL  MARCA SYLVANIA O SIMILAR  - 100V / 277V </v>
          </cell>
          <cell r="B1131" t="str">
            <v>IN1128</v>
          </cell>
          <cell r="C1131" t="str">
            <v>UND</v>
          </cell>
          <cell r="D1131">
            <v>26500</v>
          </cell>
        </row>
        <row r="1132">
          <cell r="A1132" t="str">
            <v>Cable Cu THHN No 12 EXZHELLENT (LIBRE DE HALOGENUROS)</v>
          </cell>
          <cell r="B1132" t="str">
            <v>IN1129</v>
          </cell>
          <cell r="C1132" t="str">
            <v>ML</v>
          </cell>
          <cell r="D1132">
            <v>2136.96</v>
          </cell>
        </row>
        <row r="1133">
          <cell r="A1133" t="str">
            <v xml:space="preserve">PANEL LED REDONDO  P24338-33 INCRUSTAR RD 225 - 12W DL  MARCA SYLVANIA O SIMILAR  - 100V / 277V </v>
          </cell>
          <cell r="B1133" t="str">
            <v>IN1130</v>
          </cell>
          <cell r="C1133" t="str">
            <v>UND</v>
          </cell>
          <cell r="D1133">
            <v>19610</v>
          </cell>
        </row>
        <row r="1134">
          <cell r="A1134" t="str">
            <v>INTERRUPTOR SENCILLO 120V</v>
          </cell>
          <cell r="B1134" t="str">
            <v>IN1131</v>
          </cell>
          <cell r="C1134" t="str">
            <v>UND</v>
          </cell>
          <cell r="D1134">
            <v>8480</v>
          </cell>
        </row>
        <row r="1135">
          <cell r="A1135" t="str">
            <v>INTERRUPTOR DOBLE 120V</v>
          </cell>
          <cell r="B1135" t="str">
            <v>IN1132</v>
          </cell>
          <cell r="C1135" t="str">
            <v>UND</v>
          </cell>
          <cell r="D1135">
            <v>10600</v>
          </cell>
        </row>
        <row r="1136">
          <cell r="A1136" t="str">
            <v>ADAPTADOR TERMINAL PVC CONDUIT 3/4"</v>
          </cell>
          <cell r="B1136" t="str">
            <v>IN1133</v>
          </cell>
          <cell r="C1136" t="str">
            <v>UND</v>
          </cell>
          <cell r="D1136">
            <v>286.2</v>
          </cell>
        </row>
        <row r="1137">
          <cell r="A1137" t="str">
            <v>CONECTOR TRANSVERSAL DE PUESTA A TIERRA TIPO TGC 5/8 - 2 AWG</v>
          </cell>
          <cell r="B1137" t="str">
            <v>IN1134</v>
          </cell>
          <cell r="C1137" t="str">
            <v>UND</v>
          </cell>
          <cell r="D1137">
            <v>21751.200000000001</v>
          </cell>
        </row>
        <row r="1138">
          <cell r="A1138" t="str">
            <v>TIERRA ARTIFICIAL ( HIDROSOLTA)</v>
          </cell>
          <cell r="B1138" t="str">
            <v>IN1135</v>
          </cell>
          <cell r="C1138" t="str">
            <v>KG</v>
          </cell>
          <cell r="D1138">
            <v>11600</v>
          </cell>
        </row>
        <row r="1139">
          <cell r="A1139" t="str">
            <v>CAJA DE INSPECCION EN CONCRETO 20CMX20CMX20M CON TAPA</v>
          </cell>
          <cell r="B1139" t="str">
            <v>IN1136</v>
          </cell>
          <cell r="C1139" t="str">
            <v>UN</v>
          </cell>
          <cell r="D1139">
            <v>42400</v>
          </cell>
        </row>
        <row r="1140">
          <cell r="A1140" t="str">
            <v>LAMINA ONDULADA FIBROCEMENTO  No. 6 AREA UTIL 1.479 M2</v>
          </cell>
          <cell r="B1140" t="str">
            <v>IN1137</v>
          </cell>
          <cell r="C1140" t="str">
            <v>UN</v>
          </cell>
          <cell r="D1140">
            <v>34850.68</v>
          </cell>
        </row>
        <row r="1141">
          <cell r="A1141" t="str">
            <v>TUBO DE 1 1/2" EN ACERO</v>
          </cell>
          <cell r="B1141" t="str">
            <v>IN1138</v>
          </cell>
          <cell r="C1141" t="str">
            <v>ML</v>
          </cell>
          <cell r="D1141">
            <v>74539.199999999997</v>
          </cell>
        </row>
        <row r="1142">
          <cell r="A1142" t="str">
            <v>TUBO DE 3" CAL.18</v>
          </cell>
          <cell r="B1142" t="str">
            <v>IN1139</v>
          </cell>
          <cell r="C1142" t="str">
            <v>ML</v>
          </cell>
          <cell r="D1142">
            <v>22965.960000000003</v>
          </cell>
        </row>
        <row r="1143">
          <cell r="A1143" t="str">
            <v>BISAGRA TIPO PESADA</v>
          </cell>
          <cell r="B1143" t="str">
            <v>IN1140</v>
          </cell>
          <cell r="C1143" t="str">
            <v>UN</v>
          </cell>
          <cell r="D1143">
            <v>100700</v>
          </cell>
        </row>
        <row r="1144">
          <cell r="A1144" t="str">
            <v>PUERTAS EN TUBO DE ALUMINIO PROYECTANTE, INCL VIDRIO DE 4mm</v>
          </cell>
          <cell r="B1144" t="str">
            <v>IN1141</v>
          </cell>
          <cell r="C1144" t="str">
            <v>M2</v>
          </cell>
          <cell r="D1144">
            <v>286200</v>
          </cell>
        </row>
        <row r="1145">
          <cell r="A1145" t="str">
            <v>PUERTAS EN TUBO DE ALUMINIO PROYECTANTE, INCL LAMINA EN PVC</v>
          </cell>
          <cell r="B1145" t="str">
            <v>IN1142</v>
          </cell>
          <cell r="C1145" t="str">
            <v>M2</v>
          </cell>
          <cell r="D1145">
            <v>265000</v>
          </cell>
        </row>
        <row r="1146">
          <cell r="A1146" t="str">
            <v>TUBERIA PVC 10" RDE 32,5</v>
          </cell>
          <cell r="B1146" t="str">
            <v>IN1143</v>
          </cell>
          <cell r="C1146" t="str">
            <v>ML</v>
          </cell>
          <cell r="D1146">
            <v>139443</v>
          </cell>
        </row>
        <row r="1147">
          <cell r="A1147" t="str">
            <v>TUBERIA PVC 8" RDE 26</v>
          </cell>
          <cell r="B1147" t="str">
            <v>IN1144</v>
          </cell>
          <cell r="C1147" t="str">
            <v>ML</v>
          </cell>
          <cell r="D1147">
            <v>89040</v>
          </cell>
        </row>
        <row r="1148">
          <cell r="A1148" t="str">
            <v>TUBERIA PVC 6" RDE 32,5</v>
          </cell>
          <cell r="B1148" t="str">
            <v>IN1145</v>
          </cell>
          <cell r="C1148" t="str">
            <v>ML</v>
          </cell>
          <cell r="D1148">
            <v>52426.716666666667</v>
          </cell>
        </row>
        <row r="1149">
          <cell r="A1149" t="str">
            <v>TUBERIA PVC 4" RDE 32,5</v>
          </cell>
          <cell r="B1149" t="str">
            <v>IN1146</v>
          </cell>
          <cell r="C1149" t="str">
            <v>ML</v>
          </cell>
          <cell r="D1149">
            <v>24052.10666666667</v>
          </cell>
        </row>
        <row r="1150">
          <cell r="A1150" t="str">
            <v xml:space="preserve">CODO 45° X 6" PVC GR </v>
          </cell>
          <cell r="B1150" t="str">
            <v>IN1147</v>
          </cell>
          <cell r="C1150" t="str">
            <v>UND.</v>
          </cell>
          <cell r="D1150">
            <v>235914.66</v>
          </cell>
        </row>
        <row r="1151">
          <cell r="A1151" t="str">
            <v>CONCRETO 3000 PSI ANCLAJE</v>
          </cell>
          <cell r="B1151" t="str">
            <v>IN1148</v>
          </cell>
          <cell r="C1151" t="str">
            <v>M3</v>
          </cell>
          <cell r="D1151">
            <v>417882.35875207366</v>
          </cell>
        </row>
        <row r="1152">
          <cell r="A1152" t="str">
            <v>CODO 11,25 X 8" PVC GR JR</v>
          </cell>
          <cell r="B1152" t="str">
            <v>IN1149</v>
          </cell>
          <cell r="C1152" t="str">
            <v>UND.</v>
          </cell>
          <cell r="D1152">
            <v>342308.98000000004</v>
          </cell>
        </row>
        <row r="1153">
          <cell r="A1153" t="str">
            <v>TEE REDUCIDA 10X10X6 HD JR</v>
          </cell>
          <cell r="B1153" t="str">
            <v>IN1150</v>
          </cell>
          <cell r="C1153" t="str">
            <v>UND.</v>
          </cell>
          <cell r="D1153">
            <v>1210944</v>
          </cell>
        </row>
        <row r="1154">
          <cell r="A1154" t="str">
            <v>TEE 8"X8"X8" HD JR</v>
          </cell>
          <cell r="B1154" t="str">
            <v>IN1151</v>
          </cell>
          <cell r="C1154" t="str">
            <v>UND.</v>
          </cell>
          <cell r="D1154">
            <v>882980</v>
          </cell>
        </row>
        <row r="1155">
          <cell r="A1155" t="str">
            <v>CODO 8" X 90° PVC GR</v>
          </cell>
          <cell r="B1155" t="str">
            <v>IN1152</v>
          </cell>
          <cell r="C1155" t="str">
            <v>UND.</v>
          </cell>
          <cell r="D1155">
            <v>771194.52</v>
          </cell>
        </row>
        <row r="1156">
          <cell r="A1156" t="str">
            <v>TEE REDUCIDA 8X8X3 HD JR</v>
          </cell>
          <cell r="B1156" t="str">
            <v>IN1153</v>
          </cell>
          <cell r="C1156" t="str">
            <v>UND.</v>
          </cell>
          <cell r="D1156">
            <v>712691</v>
          </cell>
        </row>
        <row r="1157">
          <cell r="A1157" t="str">
            <v>TEE REDUCIDA 8X8X6 HD JR</v>
          </cell>
          <cell r="B1157" t="str">
            <v>IN1154</v>
          </cell>
          <cell r="C1157" t="str">
            <v>UND.</v>
          </cell>
          <cell r="D1157">
            <v>845138</v>
          </cell>
        </row>
        <row r="1158">
          <cell r="A1158" t="str">
            <v>TEE REDUCIDA 8X8X4 HD JR</v>
          </cell>
          <cell r="B1158" t="str">
            <v>IN1155</v>
          </cell>
          <cell r="C1158" t="str">
            <v>UND.</v>
          </cell>
          <cell r="D1158">
            <v>807296</v>
          </cell>
        </row>
        <row r="1159">
          <cell r="A1159" t="str">
            <v>REDUCCION 10X6 HD JR</v>
          </cell>
          <cell r="B1159" t="str">
            <v>IN1156</v>
          </cell>
          <cell r="C1159" t="str">
            <v>UND.</v>
          </cell>
          <cell r="D1159">
            <v>592858</v>
          </cell>
        </row>
        <row r="1160">
          <cell r="A1160" t="str">
            <v>REDUCCION 10X8 HD JR</v>
          </cell>
          <cell r="B1160" t="str">
            <v>IN1157</v>
          </cell>
          <cell r="C1160" t="str">
            <v>UND.</v>
          </cell>
          <cell r="D1160">
            <v>756840</v>
          </cell>
        </row>
        <row r="1161">
          <cell r="A1161" t="str">
            <v>REDUCCION 8X4 HD JR</v>
          </cell>
          <cell r="B1161" t="str">
            <v>IN1158</v>
          </cell>
          <cell r="C1161" t="str">
            <v>UND.</v>
          </cell>
          <cell r="D1161">
            <v>365806</v>
          </cell>
        </row>
        <row r="1162">
          <cell r="A1162" t="str">
            <v>REDUCCION 8X6 HD JR</v>
          </cell>
          <cell r="B1162" t="str">
            <v>IN1159</v>
          </cell>
          <cell r="C1162" t="str">
            <v>UND.</v>
          </cell>
          <cell r="D1162">
            <v>320385</v>
          </cell>
        </row>
        <row r="1163">
          <cell r="A1163" t="str">
            <v xml:space="preserve">CRUZ 8X8X8X8 HD JR </v>
          </cell>
          <cell r="B1163" t="str">
            <v>IN1160</v>
          </cell>
          <cell r="C1163" t="str">
            <v>UND.</v>
          </cell>
          <cell r="D1163">
            <v>981369.20000000007</v>
          </cell>
        </row>
        <row r="1164">
          <cell r="A1164" t="str">
            <v>VALVULA DE COMPUERTA VASTAGO NO ASCENDENTE 6" HD JR</v>
          </cell>
          <cell r="B1164" t="str">
            <v>IN1161</v>
          </cell>
          <cell r="C1164" t="str">
            <v>UND.</v>
          </cell>
          <cell r="D1164">
            <v>1292935</v>
          </cell>
        </row>
        <row r="1165">
          <cell r="A1165" t="str">
            <v>VALVULA DE COMPUERTA VASTAGO NO ASCENDENTE 10" HD JR</v>
          </cell>
          <cell r="B1165" t="str">
            <v>IN1162</v>
          </cell>
          <cell r="C1165" t="str">
            <v>UND.</v>
          </cell>
          <cell r="D1165">
            <v>3708516</v>
          </cell>
        </row>
        <row r="1166">
          <cell r="A1166" t="str">
            <v>TAPON SOLDADO PVC 6"</v>
          </cell>
          <cell r="B1166" t="str">
            <v>IN1163</v>
          </cell>
          <cell r="C1166" t="str">
            <v>UND.</v>
          </cell>
          <cell r="D1166">
            <v>132856.16</v>
          </cell>
        </row>
        <row r="1167">
          <cell r="A1167" t="str">
            <v>TAPON SOLDADO PVC 4"</v>
          </cell>
          <cell r="B1167" t="str">
            <v>IN1164</v>
          </cell>
          <cell r="C1167" t="str">
            <v>UND.</v>
          </cell>
          <cell r="D1167">
            <v>58068.920000000006</v>
          </cell>
        </row>
        <row r="1168">
          <cell r="A1168" t="str">
            <v>UNION DE REPARACION 8" PVC</v>
          </cell>
          <cell r="B1168" t="str">
            <v>IN1165</v>
          </cell>
          <cell r="C1168" t="str">
            <v>UND.</v>
          </cell>
          <cell r="D1168">
            <v>286352.64000000001</v>
          </cell>
        </row>
        <row r="1169">
          <cell r="A1169" t="str">
            <v>UNION DE REPARACION 6" PVC</v>
          </cell>
          <cell r="B1169" t="str">
            <v>IN1166</v>
          </cell>
          <cell r="C1169" t="str">
            <v>UND.</v>
          </cell>
          <cell r="D1169">
            <v>155740.5</v>
          </cell>
        </row>
        <row r="1170">
          <cell r="A1170" t="str">
            <v>UNION DE REPARACION 3" PVC</v>
          </cell>
          <cell r="B1170" t="str">
            <v>IN1167</v>
          </cell>
          <cell r="C1170" t="str">
            <v>UND.</v>
          </cell>
          <cell r="D1170">
            <v>39209.4</v>
          </cell>
        </row>
        <row r="1171">
          <cell r="A1171" t="str">
            <v>TEE REDUCIDA 10X10X2 EL-EL-B HD</v>
          </cell>
          <cell r="B1171" t="str">
            <v>IN1168</v>
          </cell>
          <cell r="C1171" t="str">
            <v>UND.</v>
          </cell>
          <cell r="D1171">
            <v>1944040</v>
          </cell>
        </row>
        <row r="1172">
          <cell r="A1172" t="str">
            <v>VALVULA VENTOSA ANTIFRAUDE DOBLE CAMARA, TRIPLE ACCION BRIDADA DN 50mm.</v>
          </cell>
          <cell r="B1172" t="str">
            <v>IN1169</v>
          </cell>
          <cell r="C1172" t="str">
            <v>UND.</v>
          </cell>
          <cell r="D1172">
            <v>794682</v>
          </cell>
        </row>
        <row r="1173">
          <cell r="A1173" t="str">
            <v>NIPLE B-B 2" L=0,40 M</v>
          </cell>
          <cell r="B1173" t="str">
            <v>IN1170</v>
          </cell>
          <cell r="C1173" t="str">
            <v>UND.</v>
          </cell>
          <cell r="D1173">
            <v>402800</v>
          </cell>
        </row>
        <row r="1174">
          <cell r="A1174" t="str">
            <v>TORNILLO DE 7/8 X 3 3/4 CON TUERCA Y ARANDELA DE SEGURIDAD</v>
          </cell>
          <cell r="B1174" t="str">
            <v>IN1171</v>
          </cell>
          <cell r="C1174" t="str">
            <v>UND.</v>
          </cell>
          <cell r="D1174">
            <v>9540</v>
          </cell>
        </row>
        <row r="1175">
          <cell r="A1175" t="str">
            <v>EMPAQUE DE NEOPRENO 2"</v>
          </cell>
          <cell r="B1175" t="str">
            <v>IN1172</v>
          </cell>
          <cell r="C1175" t="str">
            <v>UND.</v>
          </cell>
          <cell r="D1175">
            <v>15900</v>
          </cell>
        </row>
        <row r="1176">
          <cell r="A1176" t="str">
            <v xml:space="preserve">LIENZA DE NYLON </v>
          </cell>
          <cell r="B1176" t="str">
            <v>IN1173</v>
          </cell>
          <cell r="C1176" t="str">
            <v>Rllo</v>
          </cell>
          <cell r="D1176">
            <v>37100</v>
          </cell>
        </row>
        <row r="1177">
          <cell r="A1177" t="str">
            <v>Ensayos de Granulometría/Próctor</v>
          </cell>
          <cell r="B1177" t="str">
            <v>IN1174</v>
          </cell>
          <cell r="C1177" t="str">
            <v>UN</v>
          </cell>
          <cell r="D1177">
            <v>31800</v>
          </cell>
        </row>
        <row r="1178">
          <cell r="A1178" t="str">
            <v>Ensayo de Densidad en campo</v>
          </cell>
          <cell r="B1178" t="str">
            <v>IN1175</v>
          </cell>
          <cell r="C1178" t="str">
            <v>UN</v>
          </cell>
          <cell r="D1178">
            <v>42400</v>
          </cell>
        </row>
        <row r="1179">
          <cell r="A1179" t="str">
            <v xml:space="preserve">LUBRICANTE NOVAFORT 500 GR           </v>
          </cell>
          <cell r="B1179" t="str">
            <v>IN1176</v>
          </cell>
          <cell r="C1179" t="str">
            <v>UN</v>
          </cell>
          <cell r="D1179">
            <v>19478.560000000001</v>
          </cell>
        </row>
        <row r="1180">
          <cell r="A1180" t="str">
            <v>LIMPIADOR SUPERF NOVAFORT   1/4 GL</v>
          </cell>
          <cell r="B1180" t="str">
            <v>IN1177</v>
          </cell>
          <cell r="C1180" t="str">
            <v>UN</v>
          </cell>
          <cell r="D1180">
            <v>41214.920000000006</v>
          </cell>
        </row>
        <row r="1181">
          <cell r="A1181" t="str">
            <v>SILLA YEE 250 MM X 160 MM (10" X 6") PVC</v>
          </cell>
          <cell r="B1181" t="str">
            <v>IN1178</v>
          </cell>
          <cell r="C1181" t="str">
            <v>ML</v>
          </cell>
          <cell r="D1181">
            <v>91550.080000000002</v>
          </cell>
        </row>
        <row r="1182">
          <cell r="A1182" t="str">
            <v xml:space="preserve">SIKA FLEX 1A </v>
          </cell>
          <cell r="B1182" t="str">
            <v>IN1179</v>
          </cell>
          <cell r="C1182" t="str">
            <v>TUBO</v>
          </cell>
          <cell r="D1182">
            <v>27454</v>
          </cell>
        </row>
        <row r="1183">
          <cell r="A1183" t="str">
            <v>SILLA YEE 355 MM X 160 MM (14" X 6") PVC</v>
          </cell>
          <cell r="B1183" t="str">
            <v>IN1180</v>
          </cell>
          <cell r="C1183" t="str">
            <v>ML</v>
          </cell>
          <cell r="D1183">
            <v>213687.52000000002</v>
          </cell>
        </row>
        <row r="1184">
          <cell r="A1184" t="str">
            <v>TAPON DE PRUEBA PVC SANITARIO 6"</v>
          </cell>
          <cell r="B1184" t="str">
            <v>IN1181</v>
          </cell>
          <cell r="C1184" t="str">
            <v>UND.</v>
          </cell>
          <cell r="D1184">
            <v>12251.480000000001</v>
          </cell>
        </row>
        <row r="1185">
          <cell r="A1185" t="str">
            <v>BLOQUE VITRIFICADO</v>
          </cell>
          <cell r="B1185" t="str">
            <v>IN1182</v>
          </cell>
          <cell r="C1185" t="str">
            <v>UND.</v>
          </cell>
          <cell r="D1185">
            <v>1272</v>
          </cell>
        </row>
        <row r="1186">
          <cell r="A1186" t="str">
            <v>BANCA EN BARRAS DE ACERO INOXIDABLE, TIPO PLAZA SD. INCLUYE EMPOTRAMIENTO EN CONCRETO f'c=3.000 PSI.</v>
          </cell>
          <cell r="B1186" t="str">
            <v>IN1183</v>
          </cell>
          <cell r="C1186" t="str">
            <v>UND.</v>
          </cell>
          <cell r="D1186">
            <v>1696000</v>
          </cell>
        </row>
        <row r="1187">
          <cell r="A1187" t="str">
            <v>METALDECK 3” 8.70 M CAL.22 (0.75MM)</v>
          </cell>
          <cell r="B1187" t="str">
            <v>IN1184</v>
          </cell>
          <cell r="C1187" t="str">
            <v>M2</v>
          </cell>
          <cell r="D1187">
            <v>47700</v>
          </cell>
        </row>
        <row r="1188">
          <cell r="A1188" t="str">
            <v>PAPELERÍA, PLANOS Y OTROS</v>
          </cell>
          <cell r="B1188" t="str">
            <v>IN1185</v>
          </cell>
          <cell r="C1188" t="str">
            <v>GLO</v>
          </cell>
          <cell r="D1188">
            <v>424000</v>
          </cell>
        </row>
        <row r="1189">
          <cell r="A1189" t="str">
            <v>POSTE DE CONCRETO DE 9 M X 1050 Kg</v>
          </cell>
          <cell r="B1189" t="str">
            <v>IN1186</v>
          </cell>
          <cell r="C1189" t="str">
            <v>UND.</v>
          </cell>
          <cell r="D1189">
            <v>832524</v>
          </cell>
        </row>
        <row r="1190">
          <cell r="A1190" t="str">
            <v>CABLE TRENZADO AISLADO TRIPLEX  ( 2F+ NA )  2 x No 1/0  AAAC+ 1xNo  1/0  AAAC  AISLADO TIPO  XLPE 90°</v>
          </cell>
          <cell r="B1190" t="str">
            <v>IN1187</v>
          </cell>
          <cell r="C1190" t="str">
            <v>ML</v>
          </cell>
          <cell r="D1190">
            <v>15285.2</v>
          </cell>
        </row>
        <row r="1191">
          <cell r="A1191" t="str">
            <v>PERCHA ESPACIADA DE UN PUESTO TIPO PESADA</v>
          </cell>
          <cell r="B1191" t="str">
            <v>IN1188</v>
          </cell>
          <cell r="C1191" t="str">
            <v>UN</v>
          </cell>
          <cell r="D1191">
            <v>10059.4</v>
          </cell>
        </row>
        <row r="1192">
          <cell r="A1192" t="str">
            <v>AISLADOR TIPO CARRETE DE 3 1/16" ANSI 53-3</v>
          </cell>
          <cell r="B1192" t="str">
            <v>IN1189</v>
          </cell>
          <cell r="C1192" t="str">
            <v>UN</v>
          </cell>
          <cell r="D1192">
            <v>3021</v>
          </cell>
        </row>
        <row r="1193">
          <cell r="A1193" t="str">
            <v>CINTA BAND IT DE 3/4"</v>
          </cell>
          <cell r="B1193" t="str">
            <v>IN1190</v>
          </cell>
          <cell r="C1193" t="str">
            <v>UN</v>
          </cell>
          <cell r="D1193">
            <v>3625.2000000000003</v>
          </cell>
        </row>
        <row r="1194">
          <cell r="A1194" t="str">
            <v>ALAMBRE DE COBRE No 8 ( COLOR NEGRO )</v>
          </cell>
          <cell r="B1194" t="str">
            <v>IN1191</v>
          </cell>
          <cell r="C1194" t="str">
            <v>ML</v>
          </cell>
          <cell r="D1194">
            <v>3238.3</v>
          </cell>
        </row>
        <row r="1195">
          <cell r="A1195" t="str">
            <v>CONECTOR  BIMETALICO TIPO TORNILLO CON CHAQUETA AISLANTE PARA CABLE 1/0 A No 1/0  MARCA AMP</v>
          </cell>
          <cell r="B1195" t="str">
            <v>IN1192</v>
          </cell>
          <cell r="C1195" t="str">
            <v>UN</v>
          </cell>
          <cell r="D1195">
            <v>18952.8</v>
          </cell>
        </row>
        <row r="1196">
          <cell r="A1196" t="str">
            <v>TUBO Galvanizado IMC 3m X 1-1/ 2"</v>
          </cell>
          <cell r="B1196" t="str">
            <v>IN1193</v>
          </cell>
          <cell r="C1196" t="str">
            <v>UND</v>
          </cell>
          <cell r="D1196">
            <v>96878.700000000012</v>
          </cell>
        </row>
        <row r="1197">
          <cell r="A1197" t="str">
            <v>UNION IMC DE 1-1/2"</v>
          </cell>
          <cell r="B1197" t="str">
            <v>IN1194</v>
          </cell>
          <cell r="C1197" t="str">
            <v>UND</v>
          </cell>
          <cell r="D1197">
            <v>4149.9000000000005</v>
          </cell>
        </row>
        <row r="1198">
          <cell r="A1198" t="str">
            <v>TERMINAL IMC DE 1-1/2"</v>
          </cell>
          <cell r="B1198" t="str">
            <v>IN1195</v>
          </cell>
          <cell r="C1198" t="str">
            <v>UND</v>
          </cell>
          <cell r="D1198">
            <v>3180</v>
          </cell>
        </row>
        <row r="1199">
          <cell r="A1199" t="str">
            <v>CAPACETE GALVANIZADO PARA IMC 1-1/ 2"</v>
          </cell>
          <cell r="B1199" t="str">
            <v>IN1196</v>
          </cell>
          <cell r="C1199" t="str">
            <v>UND</v>
          </cell>
          <cell r="D1199">
            <v>5795.55</v>
          </cell>
        </row>
        <row r="1200">
          <cell r="A1200" t="str">
            <v>CINTA DE ACERO BAND - IT 3/4"</v>
          </cell>
          <cell r="B1200" t="str">
            <v>IN1197</v>
          </cell>
          <cell r="C1200" t="str">
            <v>ML</v>
          </cell>
          <cell r="D1200">
            <v>3625.2000000000003</v>
          </cell>
        </row>
        <row r="1201">
          <cell r="A1201" t="str">
            <v>HEBILLA PARA CINTA BAND - IT 3/4"</v>
          </cell>
          <cell r="B1201" t="str">
            <v>IN1198</v>
          </cell>
          <cell r="C1201" t="str">
            <v>UN</v>
          </cell>
          <cell r="D1201">
            <v>1272</v>
          </cell>
        </row>
        <row r="1202">
          <cell r="A1202" t="str">
            <v>CONECTOR TERMINAL DE COBRE ESTAÑADO TIPO PONCHAR PARA CABLE No.4</v>
          </cell>
          <cell r="B1202" t="str">
            <v>IN1199</v>
          </cell>
          <cell r="C1202" t="str">
            <v>UN</v>
          </cell>
          <cell r="D1202">
            <v>2650</v>
          </cell>
        </row>
        <row r="1203">
          <cell r="A1203" t="str">
            <v>CABLE Cu THWN No 4 AWG</v>
          </cell>
          <cell r="B1203" t="str">
            <v>IN1200</v>
          </cell>
          <cell r="C1203" t="str">
            <v>ML</v>
          </cell>
          <cell r="D1203">
            <v>9158.4</v>
          </cell>
        </row>
        <row r="1204">
          <cell r="A1204" t="str">
            <v>CORREA PLASTICA  20CM X 1/4"</v>
          </cell>
          <cell r="B1204" t="str">
            <v>IN1201</v>
          </cell>
          <cell r="C1204" t="str">
            <v>UN</v>
          </cell>
          <cell r="D1204">
            <v>530</v>
          </cell>
        </row>
        <row r="1205">
          <cell r="A1205" t="str">
            <v>GABINETE METALICO BIFASICO PARA 10 MEDIDORES DE ENERGIA ACTIVA MONOFASICOS según descripcion</v>
          </cell>
          <cell r="B1205" t="str">
            <v>IN1202</v>
          </cell>
          <cell r="C1205" t="str">
            <v>UND</v>
          </cell>
          <cell r="D1205">
            <v>3657000</v>
          </cell>
        </row>
        <row r="1206">
          <cell r="A1206" t="str">
            <v>Buitron Base en concreto rígido 3000 psi, Ancho 1,20m, Fondo 0,50m y Altura 1,20m , e= 0.15 cm</v>
          </cell>
          <cell r="B1206" t="str">
            <v>IN1203</v>
          </cell>
          <cell r="C1206" t="str">
            <v>M3</v>
          </cell>
          <cell r="D1206">
            <v>294365.18</v>
          </cell>
        </row>
        <row r="1207">
          <cell r="A1207" t="str">
            <v>TOTALIZADOR TIPO INDUSTRIAL DE 3X 50A -220V AJUSTABLE</v>
          </cell>
          <cell r="B1207" t="str">
            <v>IN1204</v>
          </cell>
          <cell r="C1207" t="str">
            <v>UND</v>
          </cell>
          <cell r="D1207">
            <v>185500</v>
          </cell>
        </row>
        <row r="1208">
          <cell r="A1208" t="str">
            <v>BREAKER ATORNILLABLE 2X20A-240V</v>
          </cell>
          <cell r="B1208" t="str">
            <v>IN1205</v>
          </cell>
          <cell r="C1208" t="str">
            <v>UND</v>
          </cell>
          <cell r="D1208">
            <v>49820</v>
          </cell>
        </row>
        <row r="1209">
          <cell r="A1209" t="str">
            <v>BREAKER ATORNILLABLE 2X30A-240V</v>
          </cell>
          <cell r="B1209" t="str">
            <v>IN1206</v>
          </cell>
          <cell r="C1209" t="str">
            <v>UND</v>
          </cell>
          <cell r="D1209">
            <v>49820</v>
          </cell>
        </row>
        <row r="1210">
          <cell r="A1210" t="str">
            <v>BARRAJE DE COBRE 150A</v>
          </cell>
          <cell r="B1210" t="str">
            <v>IN1207</v>
          </cell>
          <cell r="C1210" t="str">
            <v>ML</v>
          </cell>
          <cell r="D1210">
            <v>53000</v>
          </cell>
        </row>
        <row r="1211">
          <cell r="A1211" t="str">
            <v>BASE PORTA BARRAS</v>
          </cell>
          <cell r="B1211" t="str">
            <v>IN1208</v>
          </cell>
          <cell r="C1211" t="str">
            <v>UN</v>
          </cell>
          <cell r="D1211">
            <v>21200</v>
          </cell>
        </row>
        <row r="1212">
          <cell r="A1212" t="str">
            <v>CABLE Cu THHN No. 4 AWG</v>
          </cell>
          <cell r="B1212" t="str">
            <v>IN1209</v>
          </cell>
          <cell r="C1212" t="str">
            <v>ML</v>
          </cell>
          <cell r="D1212">
            <v>9158.4</v>
          </cell>
        </row>
        <row r="1213">
          <cell r="A1213" t="str">
            <v>VOLTIMETRO 220V - ESCALA: 0 - 600V</v>
          </cell>
          <cell r="B1213" t="str">
            <v>IN1210</v>
          </cell>
          <cell r="C1213" t="str">
            <v>UN</v>
          </cell>
          <cell r="D1213">
            <v>127200</v>
          </cell>
        </row>
        <row r="1214">
          <cell r="A1214" t="str">
            <v>AMPERIMETRO 220V - ESCALA: 0 - 150A</v>
          </cell>
          <cell r="B1214" t="str">
            <v>IN1211</v>
          </cell>
          <cell r="C1214" t="str">
            <v>UN</v>
          </cell>
          <cell r="D1214">
            <v>127200</v>
          </cell>
        </row>
        <row r="1215">
          <cell r="A1215" t="str">
            <v>MEDIDOR DE ENERGIA BIFASICO  TIPO 2 - MEDIDA DIRECTA - 240V / 120V / 100A</v>
          </cell>
          <cell r="B1215" t="str">
            <v>IN1212</v>
          </cell>
          <cell r="C1215" t="str">
            <v>ML</v>
          </cell>
          <cell r="D1215">
            <v>445200</v>
          </cell>
        </row>
        <row r="1216">
          <cell r="A1216" t="str">
            <v>ACCESORIOS DE FIJACION</v>
          </cell>
          <cell r="B1216" t="str">
            <v>IN1213</v>
          </cell>
          <cell r="C1216" t="str">
            <v>UN</v>
          </cell>
          <cell r="D1216">
            <v>10600</v>
          </cell>
        </row>
        <row r="1217">
          <cell r="A1217" t="str">
            <v>CONTACTOR DE POTENCIA DE POTENCIA DE 50 A, 240V</v>
          </cell>
          <cell r="B1217" t="str">
            <v>IN1214</v>
          </cell>
          <cell r="C1217" t="str">
            <v>UND</v>
          </cell>
          <cell r="D1217">
            <v>190800</v>
          </cell>
        </row>
        <row r="1218">
          <cell r="A1218" t="str">
            <v xml:space="preserve">BREAKER TRIFASICO TIPO INDUSTRIAL DE 3X 20A - 240V </v>
          </cell>
          <cell r="B1218" t="str">
            <v>IN1215</v>
          </cell>
          <cell r="C1218" t="str">
            <v>UND</v>
          </cell>
          <cell r="D1218">
            <v>175737.40000000002</v>
          </cell>
        </row>
        <row r="1219">
          <cell r="A1219" t="str">
            <v>PULSADOR STOP LINEA COMPACTA ROJO 1NO + 1NC</v>
          </cell>
          <cell r="B1219" t="str">
            <v>IN1216</v>
          </cell>
          <cell r="C1219" t="str">
            <v>UN</v>
          </cell>
          <cell r="D1219">
            <v>28832</v>
          </cell>
        </row>
        <row r="1220">
          <cell r="A1220" t="str">
            <v>PULSADOR STAR LINEA COMPACTA VERDE 1NO + 1NC</v>
          </cell>
          <cell r="B1220" t="str">
            <v>IN1217</v>
          </cell>
          <cell r="C1220" t="str">
            <v>UN</v>
          </cell>
          <cell r="D1220">
            <v>28832</v>
          </cell>
        </row>
        <row r="1221">
          <cell r="A1221" t="str">
            <v>CABLE ENCAUCHETADO THWN  3 X 14 AWG</v>
          </cell>
          <cell r="B1221" t="str">
            <v>IN1218</v>
          </cell>
          <cell r="C1221" t="str">
            <v>ML</v>
          </cell>
          <cell r="D1221">
            <v>3863.7000000000003</v>
          </cell>
        </row>
        <row r="1222">
          <cell r="A1222" t="str">
            <v>FOTOCELDA DE 2000W - 240V</v>
          </cell>
          <cell r="B1222" t="str">
            <v>IN1219</v>
          </cell>
          <cell r="C1222" t="str">
            <v>UN</v>
          </cell>
          <cell r="D1222">
            <v>26500</v>
          </cell>
        </row>
        <row r="1223">
          <cell r="A1223" t="str">
            <v>BASE PARA FOTOCELDA</v>
          </cell>
          <cell r="B1223" t="str">
            <v>IN1220</v>
          </cell>
          <cell r="C1223" t="str">
            <v>UN</v>
          </cell>
          <cell r="D1223">
            <v>10600</v>
          </cell>
        </row>
        <row r="1224">
          <cell r="A1224" t="str">
            <v>VARILLA COOPERWELLD DE 5/8 X 2,4m DE COBRE MACIZO</v>
          </cell>
          <cell r="B1224" t="str">
            <v>IN1221</v>
          </cell>
          <cell r="C1224" t="str">
            <v>UN</v>
          </cell>
          <cell r="D1224">
            <v>167098.4</v>
          </cell>
        </row>
        <row r="1225">
          <cell r="A1225" t="str">
            <v>CABLE DE COBRE DESNUDO No 2/0 AWG</v>
          </cell>
          <cell r="B1225" t="str">
            <v>IN1222</v>
          </cell>
          <cell r="C1225" t="str">
            <v>ML</v>
          </cell>
          <cell r="D1225">
            <v>13808.62</v>
          </cell>
        </row>
        <row r="1226">
          <cell r="A1226" t="str">
            <v>CONECTOR TRANSVERSAL DE PUESTA A TIERRA TIPO TGC 5/8 - 2/0 AWG</v>
          </cell>
          <cell r="B1226" t="str">
            <v>IN1223</v>
          </cell>
          <cell r="C1226" t="str">
            <v>UN</v>
          </cell>
          <cell r="D1226">
            <v>20945.600000000002</v>
          </cell>
        </row>
        <row r="1227">
          <cell r="A1227" t="str">
            <v>POSTE VASTO DOBLE PROPOSITO DIPOLE DECKO POLIGONAL EN ACERO GALVANIADO  EN CALIENTE  Y PINTADO MARCA DIMEL  - ALTURA MAYOR DE 6.00 m - ALTURA MENOR DE 4.50 m .( INCLUYE  BRAZOS, PERNOS DE ANCLAJE Y PLANTILLA PARA FUNDICION ).</v>
          </cell>
          <cell r="B1227" t="str">
            <v>IN1224</v>
          </cell>
          <cell r="C1227" t="str">
            <v>UN</v>
          </cell>
          <cell r="D1227">
            <v>1517275.52</v>
          </cell>
        </row>
        <row r="1228">
          <cell r="A1228" t="str">
            <v>POSTE METALICO TAURUS MARCA DIMEL DIPOLE LIGHTING DE 12m DE ALTURA, POLIGONAL EN ACERO GALVANIZADO EN CALIENTE Y PINTADO, INCLUYE DOS BRAZOS 0,90 M, PERNOS DE ANCLAJE Y PLANTILLA PARA FUNDICION</v>
          </cell>
          <cell r="B1228" t="str">
            <v>IN1225</v>
          </cell>
          <cell r="C1228" t="str">
            <v>UN</v>
          </cell>
          <cell r="D1228">
            <v>2279000</v>
          </cell>
        </row>
        <row r="1229">
          <cell r="A1229" t="str">
            <v>TUBO PVC CONDUIT 3/4" TIPO PESADO.</v>
          </cell>
          <cell r="B1229" t="str">
            <v>IN1226</v>
          </cell>
          <cell r="C1229" t="str">
            <v>ML</v>
          </cell>
          <cell r="D1229">
            <v>3019.2333333333336</v>
          </cell>
        </row>
        <row r="1230">
          <cell r="A1230" t="str">
            <v>CABLE Cu THHN No 8 AWG</v>
          </cell>
          <cell r="B1230" t="str">
            <v>IN1227</v>
          </cell>
          <cell r="C1230" t="str">
            <v>ML</v>
          </cell>
          <cell r="D1230">
            <v>3792.1500000000005</v>
          </cell>
        </row>
        <row r="1231">
          <cell r="A1231" t="str">
            <v>CABLE Cu THWN No 12 AWG</v>
          </cell>
          <cell r="B1231" t="str">
            <v>IN1228</v>
          </cell>
          <cell r="C1231" t="str">
            <v>ML</v>
          </cell>
          <cell r="D1231">
            <v>1590</v>
          </cell>
        </row>
        <row r="1232">
          <cell r="A1232" t="str">
            <v>REFLECTOR LED DE 150 W / 220 V</v>
          </cell>
          <cell r="B1232" t="str">
            <v>IN1229</v>
          </cell>
          <cell r="C1232" t="str">
            <v>UND</v>
          </cell>
          <cell r="D1232">
            <v>482000</v>
          </cell>
        </row>
        <row r="1233">
          <cell r="A1233" t="str">
            <v>CABLE ENCAUCHETADO  Cu THWN No  3X12 AWG</v>
          </cell>
          <cell r="B1233" t="str">
            <v>IN1230</v>
          </cell>
          <cell r="C1233" t="str">
            <v>ML</v>
          </cell>
          <cell r="D1233">
            <v>6296.4000000000005</v>
          </cell>
        </row>
        <row r="1234">
          <cell r="A1234" t="str">
            <v>EMPALME DE DERIVACION EN GEL GHFC-1 PARA  CABLE (6 a 2)  - (14-8)</v>
          </cell>
          <cell r="B1234" t="str">
            <v>IN1231</v>
          </cell>
          <cell r="C1234" t="str">
            <v>UN</v>
          </cell>
          <cell r="D1234">
            <v>36776.700000000004</v>
          </cell>
        </row>
        <row r="1235">
          <cell r="A1235" t="str">
            <v>LUMINARIA LED AP. 60W DL 220V - MODELO ORION - MARCA SYLVANIA - P24818 - ALTURA DE MONTAJE de  6m - ( Incluye Pantalla,  y demas accesorios) - Normas NTC 2230 - IEC 60598 Según RETILAP.</v>
          </cell>
          <cell r="B1235" t="str">
            <v>IN1232</v>
          </cell>
          <cell r="C1235" t="str">
            <v>UND</v>
          </cell>
          <cell r="D1235">
            <v>551495.74</v>
          </cell>
        </row>
        <row r="1236">
          <cell r="A1236" t="str">
            <v>LUMINARIA LED AP. 45W DL 220V - MODELO ORION - MARCA SYLVANIA - P24809 - ALTURA DE MONTAJE de  4.5m - ( Incluye Pantalla,  y demas accesorios) - Normas NTC 2230 - IEC 60598 Según RETILAP.</v>
          </cell>
          <cell r="B1236" t="str">
            <v>IN1233</v>
          </cell>
          <cell r="C1236" t="str">
            <v>UND</v>
          </cell>
          <cell r="D1236">
            <v>526417.20000000007</v>
          </cell>
        </row>
        <row r="1237">
          <cell r="A1237" t="str">
            <v>TOMACORRIENTE TRIPOLAR A 240V - 100A</v>
          </cell>
          <cell r="B1237" t="str">
            <v>IN1234</v>
          </cell>
          <cell r="C1237" t="str">
            <v>UN</v>
          </cell>
          <cell r="D1237">
            <v>18534.100000000002</v>
          </cell>
        </row>
        <row r="1238">
          <cell r="A1238" t="str">
            <v>TUBERIA EMT DE 3/4"</v>
          </cell>
          <cell r="B1238" t="str">
            <v>IN1235</v>
          </cell>
          <cell r="C1238" t="str">
            <v>ML</v>
          </cell>
          <cell r="D1238">
            <v>5738.1333333333332</v>
          </cell>
        </row>
        <row r="1239">
          <cell r="A1239" t="str">
            <v>ADAPTADOR TERMINAL EMT 3/4"</v>
          </cell>
          <cell r="B1239" t="str">
            <v>IN1236</v>
          </cell>
          <cell r="C1239" t="str">
            <v>UN</v>
          </cell>
          <cell r="D1239">
            <v>1961</v>
          </cell>
        </row>
        <row r="1240">
          <cell r="A1240" t="str">
            <v>UNION EMT 3/4"</v>
          </cell>
          <cell r="B1240" t="str">
            <v>IN1237</v>
          </cell>
          <cell r="C1240" t="str">
            <v>UN</v>
          </cell>
          <cell r="D1240">
            <v>795</v>
          </cell>
        </row>
        <row r="1241">
          <cell r="A1241" t="str">
            <v>CABLE DE COBRE THHN No. 12</v>
          </cell>
          <cell r="B1241" t="str">
            <v>IN1238</v>
          </cell>
          <cell r="C1241" t="str">
            <v>ML</v>
          </cell>
          <cell r="D1241">
            <v>1590</v>
          </cell>
        </row>
        <row r="1242">
          <cell r="A1242" t="str">
            <v>CAJA RAWELL OCTAGONAL</v>
          </cell>
          <cell r="B1242" t="str">
            <v>IN1239</v>
          </cell>
          <cell r="C1242" t="str">
            <v>UN</v>
          </cell>
          <cell r="D1242">
            <v>13250</v>
          </cell>
        </row>
        <row r="1243">
          <cell r="A1243" t="str">
            <v>CINTA AISLANTE SCOTCH 33</v>
          </cell>
          <cell r="B1243" t="str">
            <v>IN1240</v>
          </cell>
          <cell r="C1243" t="str">
            <v>UN</v>
          </cell>
          <cell r="D1243">
            <v>9169</v>
          </cell>
        </row>
        <row r="1244">
          <cell r="A1244" t="str">
            <v xml:space="preserve">INTERRUPTOR DE LUCES  SENCILLO - 127V </v>
          </cell>
          <cell r="B1244" t="str">
            <v>IN1241</v>
          </cell>
          <cell r="C1244" t="str">
            <v>UN</v>
          </cell>
          <cell r="D1244">
            <v>6148</v>
          </cell>
        </row>
        <row r="1245">
          <cell r="A1245" t="str">
            <v>TABLERO BIFASICO DE 8 CIRCUITOS  240V / 120V -  CON PUERTA DE SEGURIDAD</v>
          </cell>
          <cell r="B1245" t="str">
            <v>IN1242</v>
          </cell>
          <cell r="C1245" t="str">
            <v>UN</v>
          </cell>
          <cell r="D1245">
            <v>95400</v>
          </cell>
        </row>
        <row r="1246">
          <cell r="A1246" t="str">
            <v>BREAKER ENCHUFABLE DE 1X20A - 120V</v>
          </cell>
          <cell r="B1246" t="str">
            <v>IN1243</v>
          </cell>
          <cell r="C1246" t="str">
            <v>UN</v>
          </cell>
          <cell r="D1246">
            <v>13250</v>
          </cell>
        </row>
        <row r="1247">
          <cell r="A1247" t="str">
            <v>BREAKER ENCHUFABLE DE 2X20A - 240V</v>
          </cell>
          <cell r="B1247" t="str">
            <v>IN1244</v>
          </cell>
          <cell r="C1247" t="str">
            <v>UN</v>
          </cell>
          <cell r="D1247">
            <v>21565.7</v>
          </cell>
        </row>
        <row r="1248">
          <cell r="A1248" t="str">
            <v>PUERTAS EN HIERRO, EN TUBO DE 1.1/2  - CAL 18, TUBO CUADRADO DE 1" CAL 18. INCLUYE ANTICORROSIVO, CERRADURA METALICA PASADORES, BISAGRAS, ACABADO EN ESMALTE Y MONTAJE.</v>
          </cell>
          <cell r="B1248" t="str">
            <v>IN1245</v>
          </cell>
          <cell r="C1248" t="str">
            <v>UN</v>
          </cell>
          <cell r="D1248">
            <v>530000</v>
          </cell>
        </row>
        <row r="1249">
          <cell r="A1249" t="str">
            <v>TUBO  EN  ACERO  INOXIDABLE  DE  2"</v>
          </cell>
          <cell r="B1249" t="str">
            <v>IN1246</v>
          </cell>
          <cell r="C1249" t="str">
            <v>M</v>
          </cell>
          <cell r="D1249">
            <v>84800</v>
          </cell>
        </row>
        <row r="1250">
          <cell r="A1250" t="str">
            <v>TUBO  EN  ACERO  INOXIDABLE  DE  1"</v>
          </cell>
          <cell r="B1250" t="str">
            <v>IN1247</v>
          </cell>
          <cell r="C1250" t="str">
            <v>M</v>
          </cell>
          <cell r="D1250">
            <v>47700</v>
          </cell>
        </row>
        <row r="1251">
          <cell r="A1251" t="str">
            <v>SOLDADURA WEST ARCO E:60-11</v>
          </cell>
          <cell r="B1251" t="str">
            <v>IN1248</v>
          </cell>
          <cell r="C1251" t="str">
            <v>KG</v>
          </cell>
          <cell r="D1251">
            <v>10600</v>
          </cell>
        </row>
        <row r="1252">
          <cell r="A1252" t="str">
            <v>TUBO AGUAS LLUVIAS  PVC 4"</v>
          </cell>
          <cell r="B1252" t="str">
            <v>IN1249</v>
          </cell>
          <cell r="C1252" t="str">
            <v>M</v>
          </cell>
          <cell r="D1252">
            <v>25491.940000000002</v>
          </cell>
        </row>
        <row r="1253">
          <cell r="A1253" t="str">
            <v>PAGOS ANTE OPERADOR DE RED HASTA OBTENER LA ENERGIZACION DEL PROYECTO.</v>
          </cell>
          <cell r="B1253" t="str">
            <v>IN1250</v>
          </cell>
          <cell r="C1253" t="str">
            <v>UN</v>
          </cell>
          <cell r="D1253">
            <v>4240000</v>
          </cell>
        </row>
        <row r="1254">
          <cell r="A1254" t="str">
            <v xml:space="preserve">PAGO DE LA CERTIFICACION DE LAS INSTALACIONES  ELECTRICAS (DICTAMEN RETIE) </v>
          </cell>
          <cell r="B1254" t="str">
            <v>IN1251</v>
          </cell>
          <cell r="C1254" t="str">
            <v>UN</v>
          </cell>
          <cell r="D1254">
            <v>4240000</v>
          </cell>
        </row>
        <row r="1255">
          <cell r="A1255" t="str">
            <v>PAGO DE LA CERTIFICACION DE LAS INSTALACIONES  ELECTRICAS DE ILUMINACION (DICTAMEN RETILAP)</v>
          </cell>
          <cell r="B1255" t="str">
            <v>IN1252</v>
          </cell>
          <cell r="C1255" t="str">
            <v>UN</v>
          </cell>
          <cell r="D1255">
            <v>5300000</v>
          </cell>
        </row>
        <row r="1256">
          <cell r="A1256" t="str">
            <v>MATERIAL DE SABANA</v>
          </cell>
          <cell r="B1256" t="str">
            <v>IN1253</v>
          </cell>
          <cell r="C1256" t="str">
            <v>M3</v>
          </cell>
          <cell r="D1256">
            <v>15900</v>
          </cell>
        </row>
        <row r="1257">
          <cell r="A1257" t="str">
            <v>PERFILERÍA METÁLICA PHR, COLMENA, ACESCO</v>
          </cell>
          <cell r="B1257" t="str">
            <v>IN1254</v>
          </cell>
          <cell r="C1257" t="str">
            <v>KG</v>
          </cell>
          <cell r="D1257">
            <v>3604</v>
          </cell>
        </row>
        <row r="1258">
          <cell r="A1258" t="str">
            <v>TAPA EN CONCRETO DE 3000 PSI</v>
          </cell>
          <cell r="B1258" t="str">
            <v>IN1255</v>
          </cell>
          <cell r="C1258" t="str">
            <v>UND</v>
          </cell>
          <cell r="D1258">
            <v>42400</v>
          </cell>
        </row>
        <row r="1259">
          <cell r="A1259" t="str">
            <v>TUBO SANITARIO NOVAFORT 8"</v>
          </cell>
          <cell r="B1259" t="str">
            <v>IN1256</v>
          </cell>
          <cell r="C1259" t="str">
            <v>ML</v>
          </cell>
          <cell r="D1259">
            <v>56847.8</v>
          </cell>
        </row>
        <row r="1260">
          <cell r="A1260" t="str">
            <v>TUBO GALVANIZADO TIPO CERRAMIENTO 2.0mm x 2"</v>
          </cell>
          <cell r="B1260" t="str">
            <v>IN1257</v>
          </cell>
          <cell r="C1260" t="str">
            <v>ML</v>
          </cell>
          <cell r="D1260">
            <v>16090.800000000001</v>
          </cell>
        </row>
        <row r="1261">
          <cell r="A1261" t="str">
            <v>SOLDADURA ELECTRICA AS WELDING DE 6011 DE 1/8"</v>
          </cell>
          <cell r="B1261" t="str">
            <v>IN1258</v>
          </cell>
          <cell r="C1261" t="str">
            <v>KG</v>
          </cell>
          <cell r="D1261">
            <v>6360</v>
          </cell>
        </row>
        <row r="1262">
          <cell r="A1262" t="str">
            <v>MALLA ESLABONADA DE 2-1/4"x2-1/4" DE 1,2 X ROLLO DE 10 MTS</v>
          </cell>
          <cell r="B1262" t="str">
            <v>IN1259</v>
          </cell>
          <cell r="C1262" t="str">
            <v>M2</v>
          </cell>
          <cell r="D1262">
            <v>9672.5</v>
          </cell>
        </row>
        <row r="1263">
          <cell r="A1263" t="str">
            <v xml:space="preserve">VARILLA CUADRADA DE 3/8" </v>
          </cell>
          <cell r="B1263" t="str">
            <v>IN1260</v>
          </cell>
          <cell r="C1263" t="str">
            <v>ML</v>
          </cell>
          <cell r="D1263">
            <v>2120</v>
          </cell>
        </row>
        <row r="1264">
          <cell r="A1264" t="str">
            <v>ESMALTE DE PINTUCO</v>
          </cell>
          <cell r="B1264" t="str">
            <v>IN1261</v>
          </cell>
          <cell r="C1264" t="str">
            <v>GL</v>
          </cell>
          <cell r="D1264">
            <v>51353.237000000001</v>
          </cell>
        </row>
        <row r="1265">
          <cell r="A1265" t="str">
            <v>TABLAS PROTECTORAS EN POLIPROPILENO - E=2cm</v>
          </cell>
          <cell r="B1265" t="str">
            <v>IN1262</v>
          </cell>
          <cell r="C1265" t="str">
            <v>ML</v>
          </cell>
          <cell r="D1265">
            <v>68900</v>
          </cell>
        </row>
        <row r="1266">
          <cell r="A1266" t="str">
            <v>SISTEMA HERCULAN MF MULTIFUNCIONAL EN POLIURETANO</v>
          </cell>
          <cell r="B1266" t="str">
            <v>IN1263</v>
          </cell>
          <cell r="C1266" t="str">
            <v>M2</v>
          </cell>
          <cell r="D1266">
            <v>50880</v>
          </cell>
        </row>
        <row r="1267">
          <cell r="A1267" t="str">
            <v>ADHESIVO PARA - PISOS DEPORTIVOS</v>
          </cell>
          <cell r="B1267" t="str">
            <v>IN1264</v>
          </cell>
          <cell r="C1267" t="str">
            <v>M2</v>
          </cell>
          <cell r="D1267">
            <v>10600</v>
          </cell>
        </row>
        <row r="1268">
          <cell r="A1268" t="str">
            <v>TUBO CONDUIT PVC 4"X3 METROS</v>
          </cell>
          <cell r="B1268" t="str">
            <v>IN1265</v>
          </cell>
          <cell r="C1268" t="str">
            <v>U</v>
          </cell>
          <cell r="D1268">
            <v>65745.440000000002</v>
          </cell>
        </row>
        <row r="1269">
          <cell r="A1269" t="str">
            <v>CABLE XLPE 1/0</v>
          </cell>
          <cell r="B1269" t="str">
            <v>IN1266</v>
          </cell>
          <cell r="C1269" t="str">
            <v>ML</v>
          </cell>
          <cell r="D1269">
            <v>48248.020000000004</v>
          </cell>
        </row>
        <row r="1270">
          <cell r="A1270" t="str">
            <v>TUBO CONDUIT PVC 1"X3 METROS</v>
          </cell>
          <cell r="B1270" t="str">
            <v>IN1267</v>
          </cell>
          <cell r="C1270" t="str">
            <v>U</v>
          </cell>
          <cell r="D1270">
            <v>10548.060000000001</v>
          </cell>
        </row>
        <row r="1271">
          <cell r="A1271" t="str">
            <v>CABLE  COBRE No. 8  AWG-THHN/THWN</v>
          </cell>
          <cell r="B1271" t="str">
            <v>IN1268</v>
          </cell>
          <cell r="C1271" t="str">
            <v>ML</v>
          </cell>
          <cell r="D1271">
            <v>3792.6800000000003</v>
          </cell>
        </row>
        <row r="1272">
          <cell r="A1272" t="str">
            <v>CABLE  COBRE No. 6  AWG-THHN/THWN</v>
          </cell>
          <cell r="B1272" t="str">
            <v>IN1269</v>
          </cell>
          <cell r="C1272" t="str">
            <v>ML</v>
          </cell>
          <cell r="D1272">
            <v>5366.7800000000007</v>
          </cell>
        </row>
        <row r="1273">
          <cell r="A1273" t="str">
            <v>ADAPTADOR TERMINAL 3/4"</v>
          </cell>
          <cell r="B1273" t="str">
            <v>IN1270</v>
          </cell>
          <cell r="C1273" t="str">
            <v>U</v>
          </cell>
          <cell r="D1273">
            <v>501.38000000000005</v>
          </cell>
        </row>
        <row r="1274">
          <cell r="A1274" t="str">
            <v>TUBO CONDUIT PVC 3/4"</v>
          </cell>
          <cell r="B1274" t="str">
            <v>IN1271</v>
          </cell>
          <cell r="C1274" t="str">
            <v>ML</v>
          </cell>
          <cell r="D1274">
            <v>2700</v>
          </cell>
        </row>
        <row r="1275">
          <cell r="A1275" t="str">
            <v>CABLE  COBRE No. 10  AWG-THHN/THWN</v>
          </cell>
          <cell r="B1275" t="str">
            <v>IN1272</v>
          </cell>
          <cell r="C1275" t="str">
            <v>ML</v>
          </cell>
          <cell r="D1275">
            <v>2361.6800000000003</v>
          </cell>
        </row>
        <row r="1276">
          <cell r="A1276" t="str">
            <v>CABLE  COBRE No. 12  AWG-THHN/THWN</v>
          </cell>
          <cell r="B1276" t="str">
            <v>IN1273</v>
          </cell>
          <cell r="C1276" t="str">
            <v>ML</v>
          </cell>
          <cell r="D1276">
            <v>1646.18</v>
          </cell>
        </row>
        <row r="1277">
          <cell r="A1277" t="str">
            <v>TUBO EMT 3/4"X 3 METROS</v>
          </cell>
          <cell r="B1277" t="str">
            <v>IN1274</v>
          </cell>
          <cell r="C1277" t="str">
            <v>U</v>
          </cell>
          <cell r="D1277">
            <v>16599.600000000002</v>
          </cell>
        </row>
        <row r="1278">
          <cell r="A1278" t="str">
            <v>GABINETE METALICO AUTOSOPORTADO TIPO INTERPERIE MARCA A.C DISTRIELECTRICAS DE MEDIDAS 0.80X0.60X0.30 MTS FABRICADO EN  LAMINA  GALVANIZADA  CALIBRE  16,  CON  BANDEJAS,  PUERTAS, SEGÚN ESPECIFICACIONES</v>
          </cell>
          <cell r="B1278" t="str">
            <v>IN1275</v>
          </cell>
          <cell r="C1278" t="str">
            <v>U</v>
          </cell>
          <cell r="D1278">
            <v>5660400</v>
          </cell>
        </row>
        <row r="1279">
          <cell r="A1279" t="str">
            <v>CELDA EN MAMPORTERIA  PARA COLOCAR TABLERO GENERAL</v>
          </cell>
          <cell r="B1279" t="str">
            <v>IN1276</v>
          </cell>
          <cell r="C1279" t="str">
            <v>U</v>
          </cell>
          <cell r="D1279">
            <v>853300</v>
          </cell>
        </row>
        <row r="1280">
          <cell r="A1280" t="str">
            <v>ANGULO 2.1/2"X2.12"X3/16"  TIPO PAZ DEL RIO A-37</v>
          </cell>
          <cell r="B1280" t="str">
            <v>IN1277</v>
          </cell>
          <cell r="C1280" t="str">
            <v>ML</v>
          </cell>
          <cell r="D1280">
            <v>15942.400000000001</v>
          </cell>
        </row>
        <row r="1281">
          <cell r="A1281" t="str">
            <v>RECEBO COMPACTADO</v>
          </cell>
          <cell r="B1281" t="str">
            <v>IN1278</v>
          </cell>
          <cell r="C1281" t="str">
            <v>M3</v>
          </cell>
          <cell r="D1281">
            <v>45834.400000000001</v>
          </cell>
        </row>
        <row r="1282">
          <cell r="A1282" t="str">
            <v>PLATINA DE 2 .1/2" X 3/16"  TIPO PAZ DEL RIO A-37</v>
          </cell>
          <cell r="B1282" t="str">
            <v>IN1279</v>
          </cell>
          <cell r="C1282" t="str">
            <v>ML</v>
          </cell>
          <cell r="D1282">
            <v>9764.7200000000012</v>
          </cell>
        </row>
        <row r="1283">
          <cell r="A1283" t="str">
            <v>MURO SENCILLO 0.15 EN LADRILLO COMUN</v>
          </cell>
          <cell r="B1283" t="str">
            <v>IN1280</v>
          </cell>
          <cell r="C1283" t="str">
            <v>M2</v>
          </cell>
          <cell r="D1283">
            <v>21920.800000000003</v>
          </cell>
        </row>
        <row r="1284">
          <cell r="A1284" t="str">
            <v>Luminaria para alumbrado público. Modulo fast Flex led, 3.400 lm y 33.3W; elementos eléctricos incorporados, driver Xitanium 120V a 277V  REF: RALED I 16 LED,MARCA: Roy Alpha. COLOR: GRIS ARENOSO O SILMILAR</v>
          </cell>
          <cell r="B1284" t="str">
            <v>IN1281</v>
          </cell>
          <cell r="C1284" t="str">
            <v>U</v>
          </cell>
          <cell r="D1284">
            <v>736820.84000000008</v>
          </cell>
        </row>
        <row r="1285">
          <cell r="A1285" t="str">
            <v>PROYECTOR  RECTANGULAR HERMETICO RRA-I 175W METAL HALIDE 220V</v>
          </cell>
          <cell r="B1285" t="str">
            <v>IN1282</v>
          </cell>
          <cell r="C1285" t="str">
            <v>U</v>
          </cell>
          <cell r="D1285">
            <v>378729.52</v>
          </cell>
        </row>
        <row r="1286">
          <cell r="A1286" t="str">
            <v>PROYECTOR  CIRCULAR RCG 250W METAL HALIDE 220V</v>
          </cell>
          <cell r="B1286" t="str">
            <v>IN1283</v>
          </cell>
          <cell r="C1286" t="str">
            <v>U</v>
          </cell>
          <cell r="D1286">
            <v>545390.14</v>
          </cell>
        </row>
        <row r="1287">
          <cell r="A1287" t="str">
            <v>POSTE VASTO DOBLE  DIPOLE DECKO, POLIGONAL EN ACERO GALVANIZADO EN CALIENTE Y PINTADO.INCLUYE  BRAZO, PERNOS DE ANCLAJE Y PLANTILLA PARA FUNDICION. ALTURA 6 METROS</v>
          </cell>
          <cell r="B1287" t="str">
            <v>IN1284</v>
          </cell>
          <cell r="C1287" t="str">
            <v>U</v>
          </cell>
          <cell r="D1287">
            <v>1433202.6800000002</v>
          </cell>
        </row>
        <row r="1288">
          <cell r="A1288" t="str">
            <v>POSTE TIPO TAURUS DIPOLE LIGHTING, POLIGONAL EN ACERO GALVANIZADO EN CALIENTE  Y  PINTADO. CON 2 BRAZOS PARA 2REFLECTORES DE 250 W ,PERNOS DE ANCLAJE Y PLANTILLA PARA FUNDICION ALTURA 10 METROS.</v>
          </cell>
          <cell r="B1288" t="str">
            <v>IN1285</v>
          </cell>
          <cell r="C1288" t="str">
            <v>U</v>
          </cell>
          <cell r="D1288">
            <v>2859846.08</v>
          </cell>
        </row>
        <row r="1289">
          <cell r="A1289" t="str">
            <v>CABLE ENCAUCHETADO 3X16</v>
          </cell>
          <cell r="B1289" t="str">
            <v>IN1286</v>
          </cell>
          <cell r="C1289" t="str">
            <v>ML</v>
          </cell>
          <cell r="D1289">
            <v>2862</v>
          </cell>
        </row>
        <row r="1290">
          <cell r="A1290" t="str">
            <v>AISLADOR TIPO LINE POST PARA 23 KV REF. ANSI 57-1</v>
          </cell>
          <cell r="B1290" t="str">
            <v>IN1287</v>
          </cell>
          <cell r="C1290" t="str">
            <v>U</v>
          </cell>
          <cell r="D1290">
            <v>52258</v>
          </cell>
        </row>
        <row r="1291">
          <cell r="A1291" t="str">
            <v>CRUCETA METALICA 2.4M AUTOSOPORTADA</v>
          </cell>
          <cell r="B1291" t="str">
            <v>IN1288</v>
          </cell>
          <cell r="C1291" t="str">
            <v>U</v>
          </cell>
          <cell r="D1291">
            <v>180878.40000000002</v>
          </cell>
        </row>
        <row r="1292">
          <cell r="A1292" t="str">
            <v>ARANDELA PRESION DE 5/8"</v>
          </cell>
          <cell r="B1292" t="str">
            <v>IN1289</v>
          </cell>
          <cell r="C1292" t="str">
            <v>U</v>
          </cell>
          <cell r="D1292">
            <v>498.20000000000005</v>
          </cell>
        </row>
        <row r="1293">
          <cell r="A1293" t="str">
            <v>AMARRE PREFORMADO PARA AISLADOR LINE POST CON CABLE  1/0</v>
          </cell>
          <cell r="B1293" t="str">
            <v>IN1290</v>
          </cell>
          <cell r="C1293" t="str">
            <v>U</v>
          </cell>
          <cell r="D1293">
            <v>17935.2</v>
          </cell>
        </row>
        <row r="1294">
          <cell r="A1294" t="str">
            <v>ARANDELA REDONDA 5/8"</v>
          </cell>
          <cell r="B1294" t="str">
            <v>IN1291</v>
          </cell>
          <cell r="C1294" t="str">
            <v>U</v>
          </cell>
          <cell r="D1294">
            <v>329.66</v>
          </cell>
        </row>
        <row r="1295">
          <cell r="A1295" t="str">
            <v>PIN CRUCETA METALICA</v>
          </cell>
          <cell r="B1295" t="str">
            <v>IN1292</v>
          </cell>
          <cell r="C1295" t="str">
            <v>U</v>
          </cell>
          <cell r="D1295">
            <v>17935.2</v>
          </cell>
        </row>
        <row r="1296">
          <cell r="A1296" t="str">
            <v>PERNO DE 5/8"X12"</v>
          </cell>
          <cell r="B1296" t="str">
            <v>IN1293</v>
          </cell>
          <cell r="C1296" t="str">
            <v>U</v>
          </cell>
          <cell r="D1296">
            <v>4932.18</v>
          </cell>
        </row>
        <row r="1297">
          <cell r="A1297" t="str">
            <v>TUBO CONDUIT HIERRO GALV. 3" IMC</v>
          </cell>
          <cell r="B1297" t="str">
            <v>IN1294</v>
          </cell>
          <cell r="C1297" t="str">
            <v>ML</v>
          </cell>
          <cell r="D1297">
            <v>86920</v>
          </cell>
        </row>
        <row r="1298">
          <cell r="A1298" t="str">
            <v>ESPARRAGO 5/8"X12"</v>
          </cell>
          <cell r="B1298" t="str">
            <v>IN1295</v>
          </cell>
          <cell r="C1298" t="str">
            <v>U</v>
          </cell>
          <cell r="D1298">
            <v>1362.1000000000001</v>
          </cell>
        </row>
        <row r="1299">
          <cell r="A1299" t="str">
            <v>TERMINAL  PREMOLDEADO EXTERIOR 15KV</v>
          </cell>
          <cell r="B1299" t="str">
            <v>IN1296</v>
          </cell>
          <cell r="C1299" t="str">
            <v>JUEGO</v>
          </cell>
          <cell r="D1299">
            <v>690420.4</v>
          </cell>
        </row>
        <row r="1300">
          <cell r="A1300" t="str">
            <v>TERMINAL  PREMOLDEADO INTERIOR 15KV</v>
          </cell>
          <cell r="B1300" t="str">
            <v>IN1297</v>
          </cell>
          <cell r="C1300" t="str">
            <v>JUEGO</v>
          </cell>
          <cell r="D1300">
            <v>606532</v>
          </cell>
        </row>
        <row r="1301">
          <cell r="A1301" t="str">
            <v>CURVA CONDUIT 1/2"  EMT</v>
          </cell>
          <cell r="B1301" t="str">
            <v>IN1298</v>
          </cell>
          <cell r="C1301" t="str">
            <v>U</v>
          </cell>
          <cell r="D1301">
            <v>1594.24</v>
          </cell>
        </row>
        <row r="1302">
          <cell r="A1302" t="str">
            <v>TUBO EMT 1/2"X 3 METROS</v>
          </cell>
          <cell r="B1302" t="str">
            <v>IN1299</v>
          </cell>
          <cell r="C1302" t="str">
            <v>U</v>
          </cell>
          <cell r="D1302">
            <v>11448</v>
          </cell>
        </row>
        <row r="1303">
          <cell r="A1303" t="str">
            <v>CAJA METALICA 2x4 RAWELT</v>
          </cell>
          <cell r="B1303" t="str">
            <v>IN1300</v>
          </cell>
          <cell r="C1303" t="str">
            <v>U</v>
          </cell>
          <cell r="D1303">
            <v>12879</v>
          </cell>
        </row>
        <row r="1304">
          <cell r="A1304" t="str">
            <v>ADAPTADOR TERMINAL 1/2"  EMT</v>
          </cell>
          <cell r="B1304" t="str">
            <v>IN1301</v>
          </cell>
          <cell r="C1304" t="str">
            <v>U</v>
          </cell>
          <cell r="D1304">
            <v>797.12</v>
          </cell>
        </row>
        <row r="1305">
          <cell r="A1305" t="str">
            <v>TUBO EMT 11/2"</v>
          </cell>
          <cell r="B1305" t="str">
            <v>IN1302</v>
          </cell>
          <cell r="C1305" t="str">
            <v>ML</v>
          </cell>
          <cell r="D1305">
            <v>21200</v>
          </cell>
        </row>
        <row r="1306">
          <cell r="A1306" t="str">
            <v>sujetador de cable de 8mm,para malla o para bajante se soporta conchazo</v>
          </cell>
          <cell r="B1306" t="str">
            <v>IN1303</v>
          </cell>
          <cell r="C1306" t="str">
            <v xml:space="preserve">UND </v>
          </cell>
          <cell r="D1306">
            <v>6193.58</v>
          </cell>
        </row>
        <row r="1307">
          <cell r="A1307" t="str">
            <v>grapa de conexión 8- 10 /8-10 bimetalica cobre-aluminio normal mente se utiliza para unir las bajantes al sistema de tierra que esta enterrado y se  instala en cobre</v>
          </cell>
          <cell r="B1307" t="str">
            <v>IN1304</v>
          </cell>
          <cell r="C1307" t="str">
            <v xml:space="preserve">UND </v>
          </cell>
          <cell r="D1307">
            <v>35541.800000000003</v>
          </cell>
        </row>
        <row r="1308">
          <cell r="A1308" t="str">
            <v>CAJA DE REGISTRO 25 X 25 CM</v>
          </cell>
          <cell r="B1308" t="str">
            <v>IN1305</v>
          </cell>
          <cell r="C1308" t="str">
            <v>U</v>
          </cell>
          <cell r="D1308">
            <v>37206</v>
          </cell>
        </row>
        <row r="1309">
          <cell r="A1309" t="str">
            <v>SOLDADURA EXOTERMINCA 115 GR</v>
          </cell>
          <cell r="B1309" t="str">
            <v>IN1306</v>
          </cell>
          <cell r="C1309" t="str">
            <v>U</v>
          </cell>
          <cell r="D1309">
            <v>24910</v>
          </cell>
        </row>
        <row r="1310">
          <cell r="A1310" t="str">
            <v>PUNTA CAPTADORA DEHN 5/8'' x 1.2M AL + BASE+GRAPA NIRO BAJANTE</v>
          </cell>
          <cell r="B1310" t="str">
            <v>IN1307</v>
          </cell>
          <cell r="C1310" t="str">
            <v>U</v>
          </cell>
          <cell r="D1310">
            <v>119492.74</v>
          </cell>
        </row>
        <row r="1311">
          <cell r="A1311" t="str">
            <v>LAMINA ONDULADA FIBROCEMENTO  NO. 6 AREA UTIL 1.479 M2</v>
          </cell>
          <cell r="B1311" t="str">
            <v>IN1308</v>
          </cell>
          <cell r="C1311" t="str">
            <v>UN</v>
          </cell>
          <cell r="D1311">
            <v>32171.233200000002</v>
          </cell>
        </row>
        <row r="1312">
          <cell r="A1312" t="str">
            <v>CIELO RASO EN PVC - LAMINAS 5,95 X 0,30 MTS 9MM ESPESOR</v>
          </cell>
          <cell r="B1312" t="str">
            <v>IN1309</v>
          </cell>
          <cell r="C1312" t="str">
            <v>UN</v>
          </cell>
          <cell r="D1312">
            <v>22790</v>
          </cell>
        </row>
        <row r="1313">
          <cell r="A1313" t="str">
            <v xml:space="preserve"> PERFIL DE UNIÓN EN H DE PVC, COLOR BLANCO, PARA CIELOS RASOS</v>
          </cell>
          <cell r="B1313" t="str">
            <v>IN1310</v>
          </cell>
          <cell r="C1313" t="str">
            <v>ML</v>
          </cell>
          <cell r="D1313">
            <v>3456.6600000000003</v>
          </cell>
        </row>
        <row r="1314">
          <cell r="A1314" t="str">
            <v>PERFIL DE REMATE PERIMETRAL DE PVC, COLOR BLANCO, PARA CIELOS RASOS</v>
          </cell>
          <cell r="B1314" t="str">
            <v>IN1311</v>
          </cell>
          <cell r="C1314" t="str">
            <v>ML</v>
          </cell>
          <cell r="D1314">
            <v>3456.6600000000003</v>
          </cell>
        </row>
        <row r="1315">
          <cell r="A1315" t="str">
            <v>SOPORTE DE SUSPENSIÓN DE TECHO, DE ACERO GALVANIZADO, PARA CIELOS RASOS</v>
          </cell>
          <cell r="B1315" t="str">
            <v>IN1312</v>
          </cell>
          <cell r="C1315" t="str">
            <v>UN</v>
          </cell>
          <cell r="D1315">
            <v>9444.6</v>
          </cell>
        </row>
        <row r="1316">
          <cell r="A1316" t="str">
            <v>VARILLA METÁLICA DE ACERO GALVANIZADO DE 3 MM DE DIÁMETRO</v>
          </cell>
          <cell r="B1316" t="str">
            <v>IN1313</v>
          </cell>
          <cell r="C1316" t="str">
            <v>KG</v>
          </cell>
          <cell r="D1316">
            <v>701.72</v>
          </cell>
        </row>
        <row r="1317">
          <cell r="A1317" t="str">
            <v>ALAMBRE DE ACERO GALVANIZADO DE 0,7 MM DE DIÁMETRO</v>
          </cell>
          <cell r="B1317" t="str">
            <v>IN1314</v>
          </cell>
          <cell r="C1317" t="str">
            <v>UN</v>
          </cell>
          <cell r="D1317">
            <v>2831.26</v>
          </cell>
        </row>
        <row r="1318">
          <cell r="A1318" t="str">
            <v>HOJA EN LAMINA COLD ROLLED 0,8 X 2,00 CAL.20, INCLUYE ANTICORROSIVO-SUB-CONTRATO</v>
          </cell>
          <cell r="B1318" t="str">
            <v>IN1315</v>
          </cell>
          <cell r="C1318" t="str">
            <v>M2</v>
          </cell>
          <cell r="D1318">
            <v>52368.1976</v>
          </cell>
        </row>
        <row r="1319">
          <cell r="A1319" t="str">
            <v>VENTANA 744 ANOLOCK-VIDRIO BRONCE UNA NAVE FIJA Y UNA CORREDIZA 2.00X0.9.</v>
          </cell>
          <cell r="B1319" t="str">
            <v>IN1316</v>
          </cell>
          <cell r="C1319" t="str">
            <v>UN</v>
          </cell>
          <cell r="D1319">
            <v>689048.45259999996</v>
          </cell>
        </row>
        <row r="1320">
          <cell r="A1320" t="str">
            <v>Turbina 1 hp (incluye flotador eléctrico, cableado, accesorios PVC, teflón, pegantes.)</v>
          </cell>
          <cell r="B1320" t="str">
            <v>IN1317</v>
          </cell>
          <cell r="C1320" t="str">
            <v>UN</v>
          </cell>
          <cell r="D1320">
            <v>821500</v>
          </cell>
        </row>
        <row r="1321">
          <cell r="A1321" t="str">
            <v>Interruptor    sencillo termomagnético de 20A</v>
          </cell>
          <cell r="B1321" t="str">
            <v>IN1318</v>
          </cell>
          <cell r="C1321" t="str">
            <v>UN</v>
          </cell>
          <cell r="D1321">
            <v>13250</v>
          </cell>
        </row>
        <row r="1322">
          <cell r="A1322" t="str">
            <v>Interruptor     doble termomagnético de 20A</v>
          </cell>
          <cell r="B1322" t="str">
            <v>IN1319</v>
          </cell>
          <cell r="C1322" t="str">
            <v>UN</v>
          </cell>
          <cell r="D1322">
            <v>15370</v>
          </cell>
        </row>
        <row r="1323">
          <cell r="A1323" t="str">
            <v>Interruptor     triple termomagnético de 20A</v>
          </cell>
          <cell r="B1323" t="str">
            <v>IN1320</v>
          </cell>
          <cell r="C1323" t="str">
            <v>UN</v>
          </cell>
          <cell r="D1323">
            <v>24380</v>
          </cell>
        </row>
        <row r="1324">
          <cell r="A1324" t="str">
            <v>Tapa   ciega   octagonales   y rectangulares</v>
          </cell>
          <cell r="B1324" t="str">
            <v>IN1321</v>
          </cell>
          <cell r="C1324" t="str">
            <v>UN</v>
          </cell>
          <cell r="D1324">
            <v>1166</v>
          </cell>
        </row>
        <row r="1325">
          <cell r="A1325" t="str">
            <v>Reflectores de 70w</v>
          </cell>
          <cell r="B1325" t="str">
            <v>IN1322</v>
          </cell>
          <cell r="C1325" t="str">
            <v>UN</v>
          </cell>
          <cell r="D1325">
            <v>132500</v>
          </cell>
        </row>
        <row r="1326">
          <cell r="A1326" t="str">
            <v>Gabinete de 0.5x0.4mts para transferencia incluye (transferencia accesorios etc.)</v>
          </cell>
          <cell r="B1326" t="str">
            <v>IN1323</v>
          </cell>
          <cell r="C1326" t="str">
            <v>UN</v>
          </cell>
          <cell r="D1326">
            <v>638120</v>
          </cell>
        </row>
        <row r="1327">
          <cell r="A1327" t="str">
            <v>Gabinete de 0.7x0.25x4.0mts principal   incluye,   totalizador   termomagnético   de   150 AMP y barraje eléctrico de 150amp y dos seccionadores de 60a</v>
          </cell>
          <cell r="B1327" t="str">
            <v>IN1324</v>
          </cell>
          <cell r="C1327" t="str">
            <v>UN</v>
          </cell>
          <cell r="D1327">
            <v>2061700</v>
          </cell>
        </row>
        <row r="1328">
          <cell r="A1328" t="str">
            <v xml:space="preserve">TUBERÍA PVC UNION MECANICA PARA ALCANTARILLADO D= 200MM (8") </v>
          </cell>
          <cell r="B1328" t="str">
            <v>IN1325</v>
          </cell>
          <cell r="C1328" t="str">
            <v>ML</v>
          </cell>
          <cell r="D1328">
            <v>42249.48</v>
          </cell>
        </row>
        <row r="1329">
          <cell r="A1329" t="str">
            <v>FORMALETA</v>
          </cell>
          <cell r="B1329" t="str">
            <v>IN1326</v>
          </cell>
          <cell r="C1329" t="str">
            <v>UN</v>
          </cell>
          <cell r="D1329">
            <v>50880</v>
          </cell>
        </row>
        <row r="1330">
          <cell r="A1330" t="str">
            <v>TUBERIA PVC. TIPO NOVAFORT 160MM 6 "</v>
          </cell>
          <cell r="B1330" t="str">
            <v>IN1327</v>
          </cell>
          <cell r="C1330" t="str">
            <v>ML</v>
          </cell>
          <cell r="D1330">
            <v>30936.449800000002</v>
          </cell>
        </row>
        <row r="1331">
          <cell r="A1331" t="str">
            <v>KIT DE SILLA YEE 8 X 6</v>
          </cell>
          <cell r="B1331" t="str">
            <v>IN1328</v>
          </cell>
          <cell r="C1331" t="str">
            <v>UN</v>
          </cell>
          <cell r="D1331">
            <v>123627.8</v>
          </cell>
        </row>
        <row r="1332">
          <cell r="A1332" t="str">
            <v>ARENA DE SELLO (FINA) (PARA ADOQUINES)</v>
          </cell>
          <cell r="B1332" t="str">
            <v>IN1329</v>
          </cell>
          <cell r="C1332" t="str">
            <v>M3</v>
          </cell>
          <cell r="D1332">
            <v>42400</v>
          </cell>
        </row>
        <row r="1333">
          <cell r="A1333" t="str">
            <v>ARENA DE SOPORTE (MEDIA) (PARA ADOQUINES)</v>
          </cell>
          <cell r="B1333" t="str">
            <v>IN1330</v>
          </cell>
          <cell r="C1333" t="str">
            <v>M3</v>
          </cell>
          <cell r="D1333">
            <v>39220</v>
          </cell>
        </row>
        <row r="1334">
          <cell r="A1334" t="str">
            <v>CUNETAS EN CONCRETO PREFABRICADAS</v>
          </cell>
          <cell r="B1334" t="str">
            <v>IN1331</v>
          </cell>
          <cell r="C1334" t="str">
            <v>UN</v>
          </cell>
          <cell r="D1334">
            <v>37100</v>
          </cell>
        </row>
        <row r="1335">
          <cell r="A1335" t="str">
            <v>ENTIBADO</v>
          </cell>
          <cell r="B1335" t="str">
            <v>IN1332</v>
          </cell>
          <cell r="C1335" t="str">
            <v>M2</v>
          </cell>
          <cell r="D1335">
            <v>29680</v>
          </cell>
        </row>
        <row r="1336">
          <cell r="A1336" t="str">
            <v>Material seleccionado del Relleno</v>
          </cell>
          <cell r="B1336" t="str">
            <v>IN1333</v>
          </cell>
          <cell r="C1336" t="str">
            <v>M3</v>
          </cell>
          <cell r="D1336">
            <v>10070</v>
          </cell>
        </row>
        <row r="1337">
          <cell r="A1337" t="str">
            <v>FORMALETA PARA PLACA HUELLAS</v>
          </cell>
          <cell r="B1337" t="str">
            <v>IN1334</v>
          </cell>
          <cell r="C1337" t="str">
            <v>M2</v>
          </cell>
          <cell r="D1337">
            <v>7420</v>
          </cell>
        </row>
        <row r="1338">
          <cell r="A1338" t="str">
            <v>Formaleta (gaviones, juntas de bordillos, juntas de cunetas, muros, concretos clase D,E, F y G)</v>
          </cell>
          <cell r="B1338" t="str">
            <v>IN1335</v>
          </cell>
          <cell r="C1338" t="str">
            <v>m2</v>
          </cell>
          <cell r="D1338">
            <v>6581.8156000000008</v>
          </cell>
        </row>
        <row r="1339">
          <cell r="A1339" t="str">
            <v>Suministro e instalación de tablero eléctrico con totalizador de 100 AMP</v>
          </cell>
          <cell r="B1339" t="str">
            <v>IN1336</v>
          </cell>
          <cell r="C1339" t="str">
            <v>UN</v>
          </cell>
          <cell r="D1339">
            <v>483360</v>
          </cell>
        </row>
        <row r="1340">
          <cell r="A1340" t="str">
            <v>Reflector tipo LED de 200 Watts voltaje variable</v>
          </cell>
          <cell r="B1340" t="str">
            <v>IN1337</v>
          </cell>
          <cell r="C1340" t="str">
            <v>UN</v>
          </cell>
          <cell r="D1340">
            <v>371000</v>
          </cell>
        </row>
        <row r="1341">
          <cell r="A1341" t="str">
            <v>suministro e instalación,  nivelación y fraguado de baldosa de cerámica o similar.</v>
          </cell>
          <cell r="B1341" t="str">
            <v>IN1338</v>
          </cell>
          <cell r="C1341" t="str">
            <v>m2</v>
          </cell>
          <cell r="D1341">
            <v>106000</v>
          </cell>
        </row>
        <row r="1342">
          <cell r="A1342" t="str">
            <v xml:space="preserve">Limpieza de ventanas,  cambios de sellos de marcos y cambio de ventana </v>
          </cell>
          <cell r="B1342" t="str">
            <v>IN1339</v>
          </cell>
          <cell r="C1342" t="str">
            <v>m2</v>
          </cell>
          <cell r="D1342">
            <v>259700</v>
          </cell>
        </row>
        <row r="1343">
          <cell r="A1343" t="str">
            <v xml:space="preserve">Materiales para reparación y adecuación de baños existentes. Incluye el retiro e instalación del enchape por demolición, mantenimiento y reparación de tuberias hidrosanitarias. </v>
          </cell>
          <cell r="B1343" t="str">
            <v>IN1340</v>
          </cell>
          <cell r="C1343" t="str">
            <v>GL</v>
          </cell>
          <cell r="D1343">
            <v>1007000</v>
          </cell>
        </row>
        <row r="1344">
          <cell r="A1344" t="str">
            <v xml:space="preserve">REFLECTOR  LED O SIMILAR O CALIDAD SUPERIOR  DE 400W A 220V MH R </v>
          </cell>
          <cell r="B1344" t="str">
            <v>IN1341</v>
          </cell>
          <cell r="C1344" t="str">
            <v>UN</v>
          </cell>
          <cell r="D1344">
            <v>679400</v>
          </cell>
        </row>
        <row r="1345">
          <cell r="A1345" t="str">
            <v>Tornillo antivandalismo</v>
          </cell>
          <cell r="B1345" t="str">
            <v>IN1342</v>
          </cell>
          <cell r="C1345" t="str">
            <v xml:space="preserve">UN </v>
          </cell>
          <cell r="D1345">
            <v>2320</v>
          </cell>
        </row>
        <row r="1346">
          <cell r="A1346" t="str">
            <v>Collarín de una salida para soporte de luminaría y pín de seguridad,Brazo galvanizado de 3/4"x1,5m.</v>
          </cell>
          <cell r="B1346" t="str">
            <v>IN1343</v>
          </cell>
          <cell r="C1346" t="str">
            <v xml:space="preserve">UN </v>
          </cell>
          <cell r="D1346">
            <v>93835.30799999999</v>
          </cell>
        </row>
        <row r="1347">
          <cell r="A1347" t="str">
            <v>Fotocelda con base</v>
          </cell>
          <cell r="B1347" t="str">
            <v>IN1344</v>
          </cell>
          <cell r="C1347" t="str">
            <v xml:space="preserve">UN </v>
          </cell>
          <cell r="D1347">
            <v>21000</v>
          </cell>
        </row>
        <row r="1348">
          <cell r="A1348" t="str">
            <v>Alambre negro</v>
          </cell>
          <cell r="B1348" t="str">
            <v>IN1345</v>
          </cell>
          <cell r="C1348" t="str">
            <v>kl</v>
          </cell>
          <cell r="D1348">
            <v>4802.3999999999987</v>
          </cell>
        </row>
        <row r="1349">
          <cell r="A1349" t="str">
            <v>Conectores para empalme en caja</v>
          </cell>
          <cell r="B1349" t="str">
            <v>IN1346</v>
          </cell>
          <cell r="C1349" t="str">
            <v xml:space="preserve">UN </v>
          </cell>
          <cell r="D1349">
            <v>500</v>
          </cell>
        </row>
        <row r="1350">
          <cell r="A1350" t="str">
            <v>Marquillado  en cinta letra tag papel con rotuladora</v>
          </cell>
          <cell r="B1350" t="str">
            <v>IN1347</v>
          </cell>
          <cell r="C1350" t="str">
            <v xml:space="preserve">UN </v>
          </cell>
          <cell r="D1350">
            <v>1600.8</v>
          </cell>
        </row>
        <row r="1351">
          <cell r="A1351" t="str">
            <v>Cinta schot 33 19mmx20mt negra 3M</v>
          </cell>
          <cell r="B1351" t="str">
            <v>IN1348</v>
          </cell>
          <cell r="C1351" t="str">
            <v>RLL</v>
          </cell>
          <cell r="D1351">
            <v>13409.901599999999</v>
          </cell>
        </row>
        <row r="1352">
          <cell r="A1352" t="str">
            <v>CABLE CONDUCTOR ACSR 1/0 AWG RAVEN</v>
          </cell>
          <cell r="B1352" t="str">
            <v>IN1349</v>
          </cell>
          <cell r="C1352" t="str">
            <v>ml</v>
          </cell>
          <cell r="D1352">
            <v>2900</v>
          </cell>
        </row>
        <row r="1353">
          <cell r="A1353" t="str">
            <v>CABLE CONDUCTOR ACSR 2 AWG SPAROW</v>
          </cell>
          <cell r="B1353" t="str">
            <v>IN1350</v>
          </cell>
          <cell r="C1353" t="str">
            <v>ml</v>
          </cell>
          <cell r="D1353">
            <v>2000</v>
          </cell>
        </row>
        <row r="1354">
          <cell r="A1354" t="str">
            <v>PARARRAYOS SINTETICOS DE 12 KV-10 KA</v>
          </cell>
          <cell r="B1354" t="str">
            <v>IN1351</v>
          </cell>
          <cell r="C1354" t="str">
            <v>UN</v>
          </cell>
          <cell r="D1354">
            <v>145000</v>
          </cell>
        </row>
        <row r="1355">
          <cell r="A1355" t="str">
            <v>AISLADOR LINE POST DE 15KV</v>
          </cell>
          <cell r="B1355" t="str">
            <v>IN1352</v>
          </cell>
          <cell r="C1355" t="str">
            <v>UN</v>
          </cell>
          <cell r="D1355">
            <v>49500</v>
          </cell>
        </row>
        <row r="1356">
          <cell r="A1356" t="str">
            <v>red trenzada Triplex ACSR 1/0 AWG 600 V</v>
          </cell>
          <cell r="B1356" t="str">
            <v>IN1353</v>
          </cell>
          <cell r="C1356" t="str">
            <v>ml</v>
          </cell>
          <cell r="D1356">
            <v>18077</v>
          </cell>
        </row>
        <row r="1357">
          <cell r="A1357" t="str">
            <v xml:space="preserve">red trenzada Triplex ACSR #2 AWG 600 V </v>
          </cell>
          <cell r="B1357" t="str">
            <v>IN1354</v>
          </cell>
          <cell r="C1357" t="str">
            <v>ml</v>
          </cell>
          <cell r="D1357">
            <v>11865</v>
          </cell>
        </row>
        <row r="1358">
          <cell r="A1358" t="str">
            <v>POSTE DE CONCRETO DE 8 MTS X 510 KGR</v>
          </cell>
          <cell r="B1358" t="str">
            <v>IN1355</v>
          </cell>
          <cell r="C1358" t="str">
            <v>UN</v>
          </cell>
          <cell r="D1358">
            <v>497000</v>
          </cell>
        </row>
        <row r="1359">
          <cell r="A1359" t="str">
            <v>REPARACION DETRANSFORMADOR MONOFASICO DE 10 Kva</v>
          </cell>
          <cell r="B1359" t="str">
            <v>IN1356</v>
          </cell>
          <cell r="C1359" t="str">
            <v>UN</v>
          </cell>
          <cell r="D1359">
            <v>805500</v>
          </cell>
        </row>
        <row r="1360">
          <cell r="A1360" t="str">
            <v>REPARACION DETRANSFORMADOR MONOFASICO DE 5 Kva</v>
          </cell>
          <cell r="B1360" t="str">
            <v>IN1357</v>
          </cell>
          <cell r="C1360" t="str">
            <v>UN</v>
          </cell>
          <cell r="D1360">
            <v>649500</v>
          </cell>
        </row>
        <row r="1361">
          <cell r="A1361" t="str">
            <v>CAJA CORTACIRCUITO</v>
          </cell>
          <cell r="B1361" t="str">
            <v>IN1358</v>
          </cell>
          <cell r="C1361" t="str">
            <v>UN</v>
          </cell>
          <cell r="D1361">
            <v>350000</v>
          </cell>
        </row>
        <row r="1362">
          <cell r="A1362" t="str">
            <v>Desmontaje y extraccion de bomba sumergible de 10HP acoplada con tuberia de 4" en scoth 40 incluye servicio de grua.</v>
          </cell>
          <cell r="B1362" t="str">
            <v>IN1359</v>
          </cell>
          <cell r="C1362" t="str">
            <v>UN</v>
          </cell>
          <cell r="D1362">
            <v>1650000</v>
          </cell>
        </row>
        <row r="1363">
          <cell r="A1363" t="str">
            <v>Motor trifasico sumergible encapsulado en acero inoxidable de 6" 10 H.P.  230V</v>
          </cell>
          <cell r="B1363" t="str">
            <v>IN1360</v>
          </cell>
          <cell r="C1363" t="str">
            <v>UN</v>
          </cell>
          <cell r="D1363">
            <v>5850000</v>
          </cell>
        </row>
        <row r="1364">
          <cell r="A1364" t="str">
            <v>Mantenimiento y lavado de pozo profundo de 8" incluye transporte, suministro de quimicos, aplicación de piston, aplicación de aire comprimido.</v>
          </cell>
          <cell r="B1364" t="str">
            <v>IN1361</v>
          </cell>
          <cell r="C1364" t="str">
            <v>UN</v>
          </cell>
          <cell r="D1364">
            <v>2500000</v>
          </cell>
        </row>
        <row r="1365">
          <cell r="A1365" t="str">
            <v>Valvula de cheque de 4" en bronce</v>
          </cell>
          <cell r="B1365" t="str">
            <v>IN1362</v>
          </cell>
          <cell r="C1365" t="str">
            <v>UN</v>
          </cell>
          <cell r="D1365">
            <v>565000</v>
          </cell>
        </row>
        <row r="1366">
          <cell r="A1366" t="str">
            <v xml:space="preserve">BALDOSA TIPO ALFA </v>
          </cell>
          <cell r="B1366" t="str">
            <v>IN1363</v>
          </cell>
          <cell r="C1366" t="str">
            <v xml:space="preserve">M2 </v>
          </cell>
          <cell r="D1366">
            <v>70100</v>
          </cell>
        </row>
        <row r="1367">
          <cell r="A1367" t="str">
            <v>PISO EN CAUCHO E=1.8 mm</v>
          </cell>
          <cell r="B1367" t="str">
            <v>IN1364</v>
          </cell>
          <cell r="C1367" t="str">
            <v xml:space="preserve">M2 </v>
          </cell>
          <cell r="D1367">
            <v>132000</v>
          </cell>
        </row>
        <row r="1368">
          <cell r="A1368" t="str">
            <v>QUARZO</v>
          </cell>
          <cell r="B1368" t="str">
            <v>IN1365</v>
          </cell>
          <cell r="C1368" t="str">
            <v>KG</v>
          </cell>
          <cell r="D1368">
            <v>1200</v>
          </cell>
        </row>
        <row r="1369">
          <cell r="A1369" t="str">
            <v>ASFALTO LIQUIDO</v>
          </cell>
          <cell r="B1369" t="str">
            <v>IN1366</v>
          </cell>
          <cell r="C1369" t="str">
            <v>KG</v>
          </cell>
          <cell r="D1369">
            <v>12000</v>
          </cell>
        </row>
        <row r="1370">
          <cell r="A1370" t="str">
            <v>ADOQUIN QUEMADO</v>
          </cell>
          <cell r="B1370" t="str">
            <v>IN1367</v>
          </cell>
          <cell r="C1370" t="str">
            <v xml:space="preserve">M2 </v>
          </cell>
          <cell r="D1370">
            <v>43000</v>
          </cell>
        </row>
        <row r="1371">
          <cell r="A1371" t="str">
            <v>PINTURA REFLECTIVA</v>
          </cell>
          <cell r="B1371" t="str">
            <v>IN1368</v>
          </cell>
          <cell r="C1371" t="str">
            <v>GALON</v>
          </cell>
          <cell r="D1371">
            <v>75200</v>
          </cell>
        </row>
        <row r="1372">
          <cell r="A1372" t="str">
            <v>ESTRUCTURA METALICA TUBERIA GALAVANIZDA DE 2" PORTERIAS DE MICROFUTBOL</v>
          </cell>
          <cell r="B1372" t="str">
            <v>IN1369</v>
          </cell>
          <cell r="C1372" t="str">
            <v>UN</v>
          </cell>
          <cell r="D1372">
            <v>400000</v>
          </cell>
        </row>
        <row r="1373">
          <cell r="A1373" t="str">
            <v>PASAMANOS EN TUBO DE ACERO INOXIDABLE DE 1½"</v>
          </cell>
          <cell r="B1373" t="str">
            <v>IN1370</v>
          </cell>
          <cell r="C1373" t="str">
            <v>UN</v>
          </cell>
          <cell r="D1373">
            <v>400000</v>
          </cell>
        </row>
        <row r="1374">
          <cell r="A1374" t="str">
            <v xml:space="preserve">TUBERIA GALVANIZDA DE 2-1/2" </v>
          </cell>
          <cell r="B1374" t="str">
            <v>IN1371</v>
          </cell>
          <cell r="C1374" t="str">
            <v>ML</v>
          </cell>
          <cell r="D1374">
            <v>50000</v>
          </cell>
        </row>
        <row r="1375">
          <cell r="A1375" t="str">
            <v xml:space="preserve">ANGULO 1-1/2"x3/16" </v>
          </cell>
          <cell r="B1375" t="str">
            <v>IN1372</v>
          </cell>
          <cell r="C1375" t="str">
            <v>ML</v>
          </cell>
          <cell r="D1375">
            <v>12000</v>
          </cell>
        </row>
        <row r="1376">
          <cell r="A1376" t="str">
            <v xml:space="preserve">MALA ESLABONADA DE 2", CALIBRE 10 </v>
          </cell>
          <cell r="B1376" t="str">
            <v>IN1373</v>
          </cell>
          <cell r="C1376" t="str">
            <v>M2</v>
          </cell>
          <cell r="D1376">
            <v>15700</v>
          </cell>
        </row>
        <row r="1377">
          <cell r="A1377" t="str">
            <v xml:space="preserve">TUBERIA GALVANIZDA DE 2" </v>
          </cell>
          <cell r="B1377" t="str">
            <v>IN1374</v>
          </cell>
          <cell r="C1377" t="str">
            <v>ML</v>
          </cell>
          <cell r="D1377">
            <v>50000</v>
          </cell>
        </row>
        <row r="1378">
          <cell r="A1378" t="str">
            <v xml:space="preserve">ALAMBRE No. 10 THHN/THWN </v>
          </cell>
          <cell r="B1378" t="str">
            <v>IN1375</v>
          </cell>
          <cell r="C1378" t="str">
            <v>ML</v>
          </cell>
          <cell r="D1378">
            <v>3600</v>
          </cell>
        </row>
        <row r="1379">
          <cell r="A1379" t="str">
            <v>ALAMBRE No. 12 THHN/THWN</v>
          </cell>
          <cell r="B1379" t="str">
            <v>IN1376</v>
          </cell>
          <cell r="C1379" t="str">
            <v>ML</v>
          </cell>
          <cell r="D1379">
            <v>2150</v>
          </cell>
        </row>
        <row r="1380">
          <cell r="A1380" t="str">
            <v>TABLERO BIFASICO DE 6 CIRCUITOS CON BARRAJE DE NEUTRO Y TIERRA</v>
          </cell>
          <cell r="B1380" t="str">
            <v>IN1377</v>
          </cell>
          <cell r="C1380" t="str">
            <v>UN</v>
          </cell>
          <cell r="D1380">
            <v>156000</v>
          </cell>
        </row>
        <row r="1381">
          <cell r="A1381" t="str">
            <v>TOMA DOBLE MONOFASICOCON POLO A TIERRA</v>
          </cell>
          <cell r="B1381" t="str">
            <v>IN1378</v>
          </cell>
          <cell r="C1381" t="str">
            <v>UN</v>
          </cell>
          <cell r="D1381">
            <v>5500</v>
          </cell>
        </row>
        <row r="1382">
          <cell r="A1382" t="str">
            <v>Plantas en macetas o bolsa, Plantas en champas, Plantas a raíz desnuda.</v>
          </cell>
          <cell r="B1382" t="str">
            <v>IN1379</v>
          </cell>
          <cell r="C1382" t="str">
            <v>UN</v>
          </cell>
          <cell r="D1382">
            <v>3500</v>
          </cell>
        </row>
        <row r="1383">
          <cell r="A1383" t="str">
            <v>JUEGO REF 14602-01 INC. LAS REFERENCIAS EXIGIDAS EN EL PROCESO + IVA</v>
          </cell>
          <cell r="B1383" t="str">
            <v>IN1380</v>
          </cell>
          <cell r="C1383" t="str">
            <v>UN</v>
          </cell>
          <cell r="D1383">
            <v>32437900</v>
          </cell>
        </row>
        <row r="1384">
          <cell r="A1384" t="str">
            <v xml:space="preserve">SUBE Y BAJA EN TUBERIA DE 3" PINTURA LECTROSTATICA </v>
          </cell>
          <cell r="B1384" t="str">
            <v>IN1381</v>
          </cell>
          <cell r="C1384" t="str">
            <v>UN</v>
          </cell>
          <cell r="D1384">
            <v>997560</v>
          </cell>
        </row>
        <row r="1385">
          <cell r="A1385" t="str">
            <v xml:space="preserve">RUEDA GIRATORIA </v>
          </cell>
          <cell r="B1385" t="str">
            <v>IN1382</v>
          </cell>
          <cell r="C1385" t="str">
            <v>UN</v>
          </cell>
          <cell r="D1385">
            <v>997560</v>
          </cell>
        </row>
        <row r="1386">
          <cell r="A1386" t="str">
            <v>BALANCINES RESORTADOS</v>
          </cell>
          <cell r="B1386" t="str">
            <v>IN1383</v>
          </cell>
          <cell r="C1386" t="str">
            <v>UN</v>
          </cell>
          <cell r="D1386">
            <v>997560</v>
          </cell>
        </row>
        <row r="1387">
          <cell r="A1387" t="str">
            <v>BANCAS EN ACERO TUBULAR</v>
          </cell>
          <cell r="B1387" t="str">
            <v>IN1384</v>
          </cell>
          <cell r="C1387" t="str">
            <v>UN</v>
          </cell>
          <cell r="D1387">
            <v>997560</v>
          </cell>
        </row>
        <row r="1388">
          <cell r="A1388" t="str">
            <v xml:space="preserve">CUBIERTA EN LAMINA MASTER 1000, PINTADA POR AMBAS CARAS </v>
          </cell>
          <cell r="B1388" t="str">
            <v>IN1385</v>
          </cell>
          <cell r="C1388" t="str">
            <v>M2</v>
          </cell>
          <cell r="D1388">
            <v>105000</v>
          </cell>
        </row>
        <row r="1389">
          <cell r="A1389" t="str">
            <v>ESTRUCTURA METALICA PARA SOP DE CUBIERTA.TUBERIA ESTRUCTURAL DE 3" x 3 mm, CORDON SUPERIOR E INFERIOR. TUB DE 2" x 2.5 mm PARA DIAG Y VERT DE CERCHA, INC PLATINAS DE ANCLAJE, TORNILLERIA, SOLD 7018, BASE ANTICORROSIVA Y ESMALTE</v>
          </cell>
          <cell r="B1389" t="str">
            <v>IN1386</v>
          </cell>
          <cell r="C1389" t="str">
            <v>KG</v>
          </cell>
          <cell r="D1389">
            <v>15200</v>
          </cell>
        </row>
        <row r="1390">
          <cell r="A1390" t="str">
            <v>LUMINARIA HORIZONTAL LED DE 74 W / 220 V, DE ALTA EFICIENCIA ENERGETICA CARCAZA EN ALUMINIO Y CIERRE DE VIDRIO TEMPLADO INDICE DE PROTECCION IP 66 TEMPERATURA DE COLOR 4.000K INC IVA Y TRANSPORTE</v>
          </cell>
          <cell r="B1390" t="str">
            <v>IN1387</v>
          </cell>
          <cell r="C1390" t="str">
            <v>UN</v>
          </cell>
          <cell r="D1390">
            <v>1509000</v>
          </cell>
        </row>
        <row r="1391">
          <cell r="A1391" t="str">
            <v>POSTE METALICO DE 4" x 5,00 METROS DE ALTURA, FABRICADO EN ACERO ACABADO EN PINTURA ELECTROSTATICA EN POLVO COLOR GRIS, PLATINA DE BASE DEBIDAMENTE PERFORADA PARA ANCLAJE INCLUYE IVA 19% Y TRANSPORTE</v>
          </cell>
          <cell r="B1391" t="str">
            <v>IN1388</v>
          </cell>
          <cell r="C1391" t="str">
            <v>UN</v>
          </cell>
          <cell r="D1391">
            <v>1500000</v>
          </cell>
        </row>
        <row r="1402">
          <cell r="A1402" t="str">
            <v>MORTERO 1:3</v>
          </cell>
          <cell r="B1402" t="str">
            <v>AB001</v>
          </cell>
          <cell r="C1402" t="str">
            <v>M3</v>
          </cell>
          <cell r="D1402">
            <v>436979.7</v>
          </cell>
        </row>
        <row r="1403">
          <cell r="A1403" t="str">
            <v>MORTERO  1:4</v>
          </cell>
          <cell r="B1403" t="str">
            <v>AB002</v>
          </cell>
          <cell r="C1403" t="str">
            <v>M3</v>
          </cell>
          <cell r="D1403">
            <v>327903</v>
          </cell>
        </row>
        <row r="1404">
          <cell r="A1404" t="str">
            <v>MORTERO  1:5</v>
          </cell>
          <cell r="B1404" t="str">
            <v>AB003</v>
          </cell>
          <cell r="C1404" t="str">
            <v>M3</v>
          </cell>
          <cell r="D1404">
            <v>319132.08</v>
          </cell>
        </row>
        <row r="1405">
          <cell r="A1405" t="str">
            <v>MORTERO 1:4 IMPERMEABILIZADO</v>
          </cell>
          <cell r="B1405" t="str">
            <v>AB004</v>
          </cell>
          <cell r="C1405" t="str">
            <v>M3</v>
          </cell>
          <cell r="D1405">
            <v>392245.58</v>
          </cell>
        </row>
        <row r="1406">
          <cell r="A1406" t="str">
            <v>CONCRETO 1:1 1/2:2 ELABORADO EN OBRA</v>
          </cell>
          <cell r="B1406" t="str">
            <v>AB005</v>
          </cell>
          <cell r="C1406" t="str">
            <v>M3</v>
          </cell>
          <cell r="D1406">
            <v>443302.60000000003</v>
          </cell>
        </row>
        <row r="1407">
          <cell r="A1407" t="str">
            <v>CONCRETO 1:2:2 1/2 ELABORADO EN OBRA-3.300PSI</v>
          </cell>
          <cell r="B1407" t="str">
            <v>AB006</v>
          </cell>
          <cell r="C1407" t="str">
            <v>M3</v>
          </cell>
          <cell r="D1407">
            <v>386048.82</v>
          </cell>
        </row>
        <row r="1408">
          <cell r="A1408" t="str">
            <v>CONCRETO 1:2:2 ELABORADO EN OBRA-3.500PSI CLASE C</v>
          </cell>
          <cell r="B1408" t="str">
            <v>AB007</v>
          </cell>
          <cell r="C1408" t="str">
            <v>M3</v>
          </cell>
          <cell r="D1408">
            <v>513879.52</v>
          </cell>
        </row>
        <row r="1409">
          <cell r="A1409" t="str">
            <v>CONCRETO 1:2:3 ELABORADO EN OBRA-3.000PSI CLASE D-IMPERMEABILIZADO</v>
          </cell>
          <cell r="B1409" t="str">
            <v>AB008</v>
          </cell>
          <cell r="C1409" t="str">
            <v>M3</v>
          </cell>
          <cell r="D1409">
            <v>417882.35840000003</v>
          </cell>
        </row>
        <row r="1410">
          <cell r="A1410" t="str">
            <v>CONCRETO 1:2:3 ELABORADO EN OBRA-3.000PSI CLASE D</v>
          </cell>
          <cell r="B1410" t="str">
            <v>AB010</v>
          </cell>
          <cell r="C1410" t="str">
            <v>M3</v>
          </cell>
          <cell r="D1410">
            <v>328653</v>
          </cell>
        </row>
        <row r="1411">
          <cell r="A1411" t="str">
            <v>CONCRETO 2500PSI PARA ATRAQUES</v>
          </cell>
          <cell r="B1411" t="str">
            <v>AB011</v>
          </cell>
          <cell r="C1411" t="str">
            <v>M3</v>
          </cell>
          <cell r="D1411">
            <v>358917.06</v>
          </cell>
        </row>
        <row r="1412">
          <cell r="A1412" t="str">
            <v>CONCRETO 1:4:5 ELABORADO EN OBRA</v>
          </cell>
          <cell r="B1412" t="str">
            <v>AB012</v>
          </cell>
          <cell r="C1412" t="str">
            <v>M3</v>
          </cell>
          <cell r="D1412">
            <v>311173.60000000003</v>
          </cell>
        </row>
        <row r="1413">
          <cell r="A1413" t="str">
            <v>CONCRETO 1:4:8 ELABORADO EN OBRA</v>
          </cell>
          <cell r="B1413" t="str">
            <v>AB013</v>
          </cell>
          <cell r="C1413" t="str">
            <v>M3</v>
          </cell>
          <cell r="D1413">
            <v>283374.04000000004</v>
          </cell>
        </row>
        <row r="1414">
          <cell r="A1414" t="str">
            <v>CONCRETO 1:3:4 ELABORADO EN OBRA</v>
          </cell>
          <cell r="B1414" t="str">
            <v>AB014</v>
          </cell>
          <cell r="C1414" t="str">
            <v>M3</v>
          </cell>
          <cell r="D1414">
            <v>318679.46000000002</v>
          </cell>
        </row>
        <row r="1415">
          <cell r="A1415" t="str">
            <v>FORMALETA PARA PLACAS AEREAS</v>
          </cell>
          <cell r="B1415" t="str">
            <v>AB015</v>
          </cell>
          <cell r="C1415" t="str">
            <v>M2</v>
          </cell>
          <cell r="D1415">
            <v>23208.321428571431</v>
          </cell>
        </row>
        <row r="1416">
          <cell r="A1416" t="str">
            <v>FORMALETA PARA MUROS DE CONTENCION DOS CARAS</v>
          </cell>
          <cell r="B1416" t="str">
            <v>AB016</v>
          </cell>
          <cell r="C1416" t="str">
            <v>M2</v>
          </cell>
          <cell r="D1416">
            <v>9236.7340000000004</v>
          </cell>
        </row>
        <row r="1417">
          <cell r="A1417" t="str">
            <v>FORMALETA PARA COLUMNAS</v>
          </cell>
          <cell r="B1417" t="str">
            <v>AB017</v>
          </cell>
          <cell r="C1417" t="str">
            <v>M3</v>
          </cell>
          <cell r="D1417">
            <v>278135.52</v>
          </cell>
        </row>
        <row r="1418">
          <cell r="A1418" t="str">
            <v>FORMALETA PARA COLUMNAS CIRCULARES</v>
          </cell>
          <cell r="B1418" t="str">
            <v>AB018</v>
          </cell>
          <cell r="C1418" t="str">
            <v>M3</v>
          </cell>
          <cell r="D1418">
            <v>310596.96000000008</v>
          </cell>
        </row>
        <row r="1419">
          <cell r="A1419" t="str">
            <v>FORMALETA PARA PEDESTAL</v>
          </cell>
          <cell r="B1419" t="str">
            <v>AB019</v>
          </cell>
          <cell r="C1419" t="str">
            <v>M3</v>
          </cell>
          <cell r="D1419">
            <v>151978.56</v>
          </cell>
        </row>
        <row r="1420">
          <cell r="A1420" t="str">
            <v>FORMALETA PARA VIGAS Y RIOSTRAS</v>
          </cell>
          <cell r="B1420" t="str">
            <v>AB020</v>
          </cell>
          <cell r="C1420" t="str">
            <v>M3</v>
          </cell>
          <cell r="D1420">
            <v>152672.86000000002</v>
          </cell>
        </row>
        <row r="1421">
          <cell r="A1421" t="str">
            <v>FORMALETA PARA VIGAS-VIGA CANAL-DESCOLGADO</v>
          </cell>
          <cell r="B1421" t="str">
            <v>AB021</v>
          </cell>
          <cell r="C1421" t="str">
            <v>M3</v>
          </cell>
          <cell r="D1421">
            <v>212292.56</v>
          </cell>
        </row>
        <row r="1422">
          <cell r="A1422" t="str">
            <v xml:space="preserve">FORMALETA PARA DINTEL </v>
          </cell>
          <cell r="B1422" t="str">
            <v>AB022</v>
          </cell>
          <cell r="C1422" t="str">
            <v>ML</v>
          </cell>
          <cell r="D1422">
            <v>5980.52</v>
          </cell>
        </row>
        <row r="1423">
          <cell r="A1423" t="str">
            <v>FORMALETA PARA ALFAJIAS</v>
          </cell>
          <cell r="B1423" t="str">
            <v>AB023</v>
          </cell>
          <cell r="C1423" t="str">
            <v>ML</v>
          </cell>
          <cell r="D1423">
            <v>11962.1</v>
          </cell>
        </row>
        <row r="1424">
          <cell r="A1424" t="str">
            <v>FORMALETERIA</v>
          </cell>
          <cell r="B1424" t="str">
            <v>AB024</v>
          </cell>
          <cell r="C1424" t="str">
            <v>M2</v>
          </cell>
          <cell r="D1424">
            <v>17000</v>
          </cell>
        </row>
        <row r="1425">
          <cell r="A1425" t="str">
            <v>BASE EN ARENA Y ATRAQUE EN GRAVA PARA TUBERIA DE 4 Y 6¨, ANCHO MINIMO ,60-ESPESOR ARENA DOS CAPAS DE ,10CM Y GRAVA IGUAL AL  DIAMETRO DEL TUBO</v>
          </cell>
          <cell r="B1425" t="str">
            <v>AB025</v>
          </cell>
          <cell r="C1425" t="str">
            <v>M2</v>
          </cell>
          <cell r="D1425">
            <v>18737.257692000003</v>
          </cell>
        </row>
        <row r="1426">
          <cell r="A1426" t="str">
            <v>BASE EN ARENA Y ATRAQUE EN GRAVA PARA TUBERIA DE 8 Y 10¨, ANCHO MINIMO ,80-ESPESOR ARENA DOS CAPAS DE ,10CM Y GRAVA IGUAL AL DIAMETRO DEL TUBO</v>
          </cell>
          <cell r="B1426" t="str">
            <v>AB026</v>
          </cell>
          <cell r="C1426" t="str">
            <v>M2</v>
          </cell>
          <cell r="D1426">
            <v>111979.34393</v>
          </cell>
        </row>
        <row r="1427">
          <cell r="A1427" t="str">
            <v>BASE EN ARENA Y ATRAQUE EN GRAVA PARA TUBERIA DE 8 Y 10¨, ANCHO MINIMO ,80-ESPESOR ARENA DOS CAPAS DE ,10CM Y GRAVA IGUAL AL DIAMETRO DEL TUBO</v>
          </cell>
          <cell r="B1427" t="str">
            <v>AB027</v>
          </cell>
          <cell r="C1427" t="str">
            <v>M2</v>
          </cell>
          <cell r="D1427">
            <v>44253.619561314626</v>
          </cell>
        </row>
        <row r="1428">
          <cell r="A1428" t="str">
            <v>BASE EN ARENA Y ATRAQUE EN GRAVA PARA TUBERIA DE 8 Y 10¨, ANCHO MINIMO ,80-ESPESOR ARENA DOS CAPAS DE ,10CM Y GRAVA IGUAL AL DIAMETRO DEL TUBO</v>
          </cell>
          <cell r="B1428" t="str">
            <v>AB028</v>
          </cell>
          <cell r="C1428" t="str">
            <v>M2</v>
          </cell>
          <cell r="D1428">
            <v>10837.981787359917</v>
          </cell>
        </row>
        <row r="1429">
          <cell r="A1429" t="str">
            <v xml:space="preserve">CONCRETO 1:3:6 ELABORADO EN OBRA  de  1.700 </v>
          </cell>
          <cell r="B1429" t="str">
            <v>AB029</v>
          </cell>
          <cell r="C1429" t="str">
            <v>M3</v>
          </cell>
          <cell r="D1429">
            <v>448880.32</v>
          </cell>
        </row>
        <row r="1430">
          <cell r="A1430" t="str">
            <v xml:space="preserve">CONCRETO 1:3:5 ELABORADO EN OBRA  de  2.000 </v>
          </cell>
          <cell r="B1430" t="str">
            <v>AB030</v>
          </cell>
          <cell r="C1430" t="str">
            <v>M3</v>
          </cell>
          <cell r="D1430">
            <v>461430.72000000003</v>
          </cell>
        </row>
        <row r="1431">
          <cell r="A1431" t="str">
            <v>CONCRETO 1:1.5:1.5 ELABORADO EN OBRA- 4.000 PSI</v>
          </cell>
          <cell r="B1431" t="str">
            <v>AB031</v>
          </cell>
          <cell r="C1431" t="str">
            <v>M3</v>
          </cell>
          <cell r="D1431">
            <v>578296.78</v>
          </cell>
        </row>
        <row r="1432">
          <cell r="A1432" t="str">
            <v>MURO  SENCILLO 0.15, LADRILLO COMUN .07X.11X.22 INCLUYE MORTERO 1:4</v>
          </cell>
          <cell r="B1432" t="str">
            <v>AB031</v>
          </cell>
          <cell r="C1432" t="str">
            <v>M2</v>
          </cell>
          <cell r="D1432">
            <v>818775.8</v>
          </cell>
        </row>
        <row r="1433">
          <cell r="A1433" t="str">
            <v>CICLOPEOS 60% CONCRETO 1:2.3 Y 40% PIEDRA</v>
          </cell>
          <cell r="B1433" t="str">
            <v>AB032</v>
          </cell>
          <cell r="C1433" t="str">
            <v>M3</v>
          </cell>
          <cell r="D1433">
            <v>349897.52</v>
          </cell>
        </row>
        <row r="1434">
          <cell r="A1434" t="str">
            <v>CONCRETO 1:2:3 TIPO GROUTING</v>
          </cell>
          <cell r="B1434" t="str">
            <v>AB033</v>
          </cell>
          <cell r="C1434" t="str">
            <v>M3</v>
          </cell>
          <cell r="D1434">
            <v>414655.04000000004</v>
          </cell>
        </row>
        <row r="1435">
          <cell r="A1435" t="str">
            <v>FORMALETA PARA CANALES</v>
          </cell>
          <cell r="B1435" t="str">
            <v>AB034</v>
          </cell>
          <cell r="C1435" t="str">
            <v>ML</v>
          </cell>
          <cell r="D1435">
            <v>5980.52</v>
          </cell>
        </row>
        <row r="1436">
          <cell r="A1436" t="str">
            <v>METALDECK 3” 8.70 M CAL.22 (0.75MM)</v>
          </cell>
          <cell r="B1436" t="str">
            <v>AB035</v>
          </cell>
          <cell r="C1436" t="str">
            <v>M2</v>
          </cell>
          <cell r="D1436">
            <v>47700</v>
          </cell>
        </row>
        <row r="1437">
          <cell r="A1437" t="str">
            <v>CONCRETO 1:2:4 ELABORADO EN OBRA</v>
          </cell>
          <cell r="B1437" t="str">
            <v>AB036</v>
          </cell>
          <cell r="C1437" t="str">
            <v>M3</v>
          </cell>
          <cell r="D1437">
            <v>418700</v>
          </cell>
        </row>
        <row r="1438">
          <cell r="A1438" t="str">
            <v>CONCRETO 1:2:2 ELABORADO EN OBRA-3.500PSI CLASE C IMPERM</v>
          </cell>
          <cell r="B1438" t="str">
            <v>AB037</v>
          </cell>
          <cell r="C1438" t="str">
            <v>M3</v>
          </cell>
          <cell r="D1438">
            <v>556279.52</v>
          </cell>
        </row>
      </sheetData>
      <sheetData sheetId="65">
        <row r="4">
          <cell r="A4" t="str">
            <v>ANDAMIOS</v>
          </cell>
          <cell r="B4" t="str">
            <v>E001</v>
          </cell>
          <cell r="C4" t="str">
            <v>DIA</v>
          </cell>
          <cell r="D4">
            <v>1134.8360000000002</v>
          </cell>
        </row>
        <row r="5">
          <cell r="A5" t="str">
            <v>BOMBA DE FUMIGAR</v>
          </cell>
          <cell r="B5" t="str">
            <v>E002</v>
          </cell>
          <cell r="C5" t="str">
            <v>DIA</v>
          </cell>
          <cell r="D5">
            <v>34509.879612000004</v>
          </cell>
        </row>
        <row r="6">
          <cell r="A6" t="str">
            <v>BURRO O FORMALETA PARA FIJACION DE LA BARRA 1/4",L=0,5</v>
          </cell>
          <cell r="B6" t="str">
            <v>E003</v>
          </cell>
          <cell r="C6" t="str">
            <v>KG</v>
          </cell>
          <cell r="D6">
            <v>2920.2364000000002</v>
          </cell>
        </row>
        <row r="7">
          <cell r="A7" t="str">
            <v>CAMIÓN CANASTA</v>
          </cell>
          <cell r="B7" t="str">
            <v>E004</v>
          </cell>
          <cell r="C7" t="str">
            <v>UN</v>
          </cell>
          <cell r="D7">
            <v>104270.08</v>
          </cell>
        </row>
        <row r="8">
          <cell r="A8" t="str">
            <v>CARGADOR : POTENCIA EN EL VOLANTE 110 HP, CLASIFICACIÓN DE RPM DEL MOTOR 2300.</v>
          </cell>
          <cell r="B8" t="str">
            <v>E005</v>
          </cell>
          <cell r="C8" t="str">
            <v>HR</v>
          </cell>
          <cell r="D8">
            <v>100000</v>
          </cell>
        </row>
        <row r="9">
          <cell r="A9" t="str">
            <v>CARGADOR : POTENCIA EN EL VOLANTE 125 HP, CLASIFICACIÓN DE RPM DEL MOTOR 2300.</v>
          </cell>
          <cell r="B9" t="str">
            <v>E006</v>
          </cell>
          <cell r="C9" t="str">
            <v>HR</v>
          </cell>
          <cell r="D9">
            <v>146164.62960000001</v>
          </cell>
        </row>
        <row r="10">
          <cell r="A10" t="str">
            <v>CARROTANQUE (1.000 Litros)</v>
          </cell>
          <cell r="B10" t="str">
            <v>E007</v>
          </cell>
          <cell r="C10" t="str">
            <v>HR</v>
          </cell>
          <cell r="D10">
            <v>65168.800000000003</v>
          </cell>
        </row>
        <row r="11">
          <cell r="A11" t="str">
            <v>CERCHAS METALICAS</v>
          </cell>
          <cell r="B11" t="str">
            <v>E008</v>
          </cell>
          <cell r="C11" t="str">
            <v>DIA</v>
          </cell>
          <cell r="D11">
            <v>258.428</v>
          </cell>
        </row>
        <row r="12">
          <cell r="A12" t="str">
            <v>COMPRESOR DE 2 MARTILLOS</v>
          </cell>
          <cell r="B12" t="str">
            <v>E009</v>
          </cell>
          <cell r="C12" t="str">
            <v>HR</v>
          </cell>
          <cell r="D12">
            <v>91236.32</v>
          </cell>
        </row>
        <row r="13">
          <cell r="A13" t="str">
            <v>CORTADORA CON PUNTA DE DIAMANTE</v>
          </cell>
          <cell r="B13" t="str">
            <v>E010</v>
          </cell>
          <cell r="C13" t="str">
            <v>HR</v>
          </cell>
          <cell r="D13">
            <v>13483.2</v>
          </cell>
        </row>
        <row r="14">
          <cell r="A14" t="str">
            <v>CORTADORA PAVIMENTO 5CM</v>
          </cell>
          <cell r="B14" t="str">
            <v>E011</v>
          </cell>
          <cell r="C14" t="str">
            <v>ML</v>
          </cell>
          <cell r="D14">
            <v>6516.88</v>
          </cell>
        </row>
        <row r="15">
          <cell r="A15" t="str">
            <v>COSTO ADICIONAL BOMBEO</v>
          </cell>
          <cell r="B15" t="str">
            <v>E012</v>
          </cell>
          <cell r="C15" t="str">
            <v>M3</v>
          </cell>
          <cell r="D15">
            <v>48224.912000000004</v>
          </cell>
        </row>
        <row r="16">
          <cell r="A16" t="str">
            <v>EQUIPO DE DEMOLICIÓN (COMPRESOR)</v>
          </cell>
          <cell r="B16" t="str">
            <v>E013</v>
          </cell>
          <cell r="C16" t="str">
            <v>HR</v>
          </cell>
          <cell r="D16">
            <v>117978</v>
          </cell>
        </row>
        <row r="17">
          <cell r="A17" t="str">
            <v>EQUIPO DE PROTECCION GAFAS, MASCARA CON FILTRO DE SEGURIDAD</v>
          </cell>
          <cell r="B17" t="str">
            <v>E014</v>
          </cell>
          <cell r="C17" t="str">
            <v>UN</v>
          </cell>
          <cell r="D17">
            <v>106750.56183200001</v>
          </cell>
        </row>
        <row r="18">
          <cell r="A18" t="str">
            <v>EQUIPO DE SOLDADURA ELÉCTRICA</v>
          </cell>
          <cell r="B18" t="str">
            <v>E015</v>
          </cell>
          <cell r="C18" t="str">
            <v>DIA</v>
          </cell>
          <cell r="D18">
            <v>78652</v>
          </cell>
        </row>
        <row r="19">
          <cell r="A19" t="str">
            <v>EQUIPO DE TOPOGRAFIA (INCLUYE TRANSITO, NIVEL Y COMPLEMENTARIOS)</v>
          </cell>
          <cell r="B19" t="str">
            <v>E016</v>
          </cell>
          <cell r="C19" t="str">
            <v>MES</v>
          </cell>
          <cell r="D19">
            <v>3932600</v>
          </cell>
        </row>
        <row r="20">
          <cell r="A20" t="str">
            <v>ESCALERA 12MT</v>
          </cell>
          <cell r="B20" t="str">
            <v>E017</v>
          </cell>
          <cell r="C20" t="str">
            <v>DIA</v>
          </cell>
          <cell r="D20">
            <v>32584.399999999998</v>
          </cell>
        </row>
        <row r="21">
          <cell r="A21" t="str">
            <v>FORMALETA METALICA COLUMNA CIRCULAR  Ø .2 A .3 LONG. 3.00MT</v>
          </cell>
          <cell r="B21" t="str">
            <v>E018</v>
          </cell>
          <cell r="C21" t="str">
            <v>DIA</v>
          </cell>
          <cell r="D21">
            <v>25806.844800000006</v>
          </cell>
        </row>
        <row r="22">
          <cell r="A22" t="str">
            <v>FORMALETA METALICA COLUMNA CIRCULAR Ø .4 A .5 LONG. 3.00MT</v>
          </cell>
          <cell r="B22" t="str">
            <v>E019</v>
          </cell>
          <cell r="C22" t="str">
            <v>DIA</v>
          </cell>
          <cell r="D22">
            <v>49438.400000000001</v>
          </cell>
        </row>
        <row r="23">
          <cell r="A23" t="str">
            <v>FORMALETA METALICA COLUMNA CIRCULAR Ø .6 LONG. 3.00MT</v>
          </cell>
          <cell r="B23" t="str">
            <v>E020</v>
          </cell>
          <cell r="C23" t="str">
            <v>DIA</v>
          </cell>
          <cell r="D23">
            <v>61798.000000000007</v>
          </cell>
        </row>
        <row r="24">
          <cell r="A24" t="str">
            <v>FORMALETA METALICA COLUMNA CUADRADA HASTA .40 X .40 LONG. 2.40MT</v>
          </cell>
          <cell r="B24" t="str">
            <v>E021</v>
          </cell>
          <cell r="C24" t="str">
            <v>DIA</v>
          </cell>
          <cell r="D24">
            <v>22939.417600000004</v>
          </cell>
        </row>
        <row r="25">
          <cell r="A25" t="str">
            <v>FORMALETA METÁLICA PARA CÁMARA CIRCULAR</v>
          </cell>
          <cell r="B25" t="str">
            <v>E022</v>
          </cell>
          <cell r="C25" t="str">
            <v>DIA</v>
          </cell>
          <cell r="D25">
            <v>11730.384000000002</v>
          </cell>
        </row>
        <row r="26">
          <cell r="A26" t="str">
            <v>FORMALETA METÁLICA PARA CÁMARA CIRCULAR</v>
          </cell>
          <cell r="B26" t="str">
            <v>E023</v>
          </cell>
          <cell r="C26" t="str">
            <v>DIA</v>
          </cell>
          <cell r="D26">
            <v>11730.384000000002</v>
          </cell>
        </row>
        <row r="27">
          <cell r="A27" t="str">
            <v>FORMALETA PARA BUXCULVERT</v>
          </cell>
          <cell r="B27" t="str">
            <v>E024</v>
          </cell>
          <cell r="C27" t="str">
            <v>UND</v>
          </cell>
          <cell r="D27">
            <v>189152.44200000001</v>
          </cell>
        </row>
        <row r="28">
          <cell r="A28" t="str">
            <v>FORMALETA PARA BUXCULVERT</v>
          </cell>
          <cell r="B28" t="str">
            <v>E025</v>
          </cell>
          <cell r="C28" t="str">
            <v>UND</v>
          </cell>
          <cell r="D28">
            <v>189152.44200000001</v>
          </cell>
        </row>
        <row r="29">
          <cell r="A29" t="str">
            <v>FORMALETA PARA MUROS</v>
          </cell>
          <cell r="B29" t="str">
            <v>E026</v>
          </cell>
          <cell r="C29" t="str">
            <v>M2</v>
          </cell>
          <cell r="D29">
            <v>316855.2</v>
          </cell>
        </row>
        <row r="30">
          <cell r="A30" t="str">
            <v>GRUA</v>
          </cell>
          <cell r="B30" t="str">
            <v>E027</v>
          </cell>
          <cell r="C30" t="str">
            <v>DIA</v>
          </cell>
          <cell r="D30">
            <v>89888</v>
          </cell>
        </row>
        <row r="31">
          <cell r="A31" t="str">
            <v>GRÚA HIDRÁULICA</v>
          </cell>
          <cell r="B31" t="str">
            <v>E028</v>
          </cell>
          <cell r="C31" t="str">
            <v>HR</v>
          </cell>
          <cell r="D31">
            <v>202248</v>
          </cell>
        </row>
        <row r="32">
          <cell r="A32" t="str">
            <v>GUARDERAS .40 X 1.40</v>
          </cell>
          <cell r="B32" t="str">
            <v>E029</v>
          </cell>
          <cell r="C32" t="str">
            <v>DIA</v>
          </cell>
          <cell r="D32">
            <v>286.51800000000003</v>
          </cell>
        </row>
        <row r="33">
          <cell r="A33" t="str">
            <v>HERRAMIENTAS MENORES</v>
          </cell>
          <cell r="B33" t="str">
            <v>E030</v>
          </cell>
          <cell r="C33" t="str">
            <v>GLB</v>
          </cell>
          <cell r="D33">
            <v>56000</v>
          </cell>
        </row>
        <row r="34">
          <cell r="A34" t="str">
            <v>MAQUINA TERMICA (pegatachas)</v>
          </cell>
          <cell r="B34" t="str">
            <v>E031</v>
          </cell>
          <cell r="C34" t="str">
            <v>HR</v>
          </cell>
          <cell r="D34">
            <v>11236</v>
          </cell>
        </row>
        <row r="35">
          <cell r="A35" t="str">
            <v>MARTILLO DEMOLEDOR ELECTRICO (HILTI)</v>
          </cell>
          <cell r="B35" t="str">
            <v>E032</v>
          </cell>
          <cell r="C35" t="str">
            <v>HR</v>
          </cell>
          <cell r="D35">
            <v>39101.279999999999</v>
          </cell>
        </row>
        <row r="36">
          <cell r="A36" t="str">
            <v>MEZCLADORA CON OPERADOR</v>
          </cell>
          <cell r="B36" t="str">
            <v>E033</v>
          </cell>
          <cell r="C36" t="str">
            <v>DIA</v>
          </cell>
          <cell r="D36">
            <v>115506.08</v>
          </cell>
        </row>
        <row r="37">
          <cell r="A37" t="str">
            <v>MEZCLADORA SIN OPERADOR</v>
          </cell>
          <cell r="B37" t="str">
            <v>E034</v>
          </cell>
          <cell r="C37" t="str">
            <v>DIA</v>
          </cell>
          <cell r="D37">
            <v>115506.08</v>
          </cell>
        </row>
        <row r="38">
          <cell r="A38" t="str">
            <v>MOTOBOMBA CON OPERADOR</v>
          </cell>
          <cell r="B38" t="str">
            <v>E035</v>
          </cell>
          <cell r="C38" t="str">
            <v>DIA</v>
          </cell>
          <cell r="D38">
            <v>115506.08</v>
          </cell>
        </row>
        <row r="39">
          <cell r="A39" t="str">
            <v>MOTOBOMBA SIN OPERADOR</v>
          </cell>
          <cell r="B39" t="str">
            <v>E036</v>
          </cell>
          <cell r="C39" t="str">
            <v>DIA</v>
          </cell>
          <cell r="D39">
            <v>115506.08</v>
          </cell>
        </row>
        <row r="40">
          <cell r="A40" t="str">
            <v>MOTONIVELADORA</v>
          </cell>
          <cell r="B40" t="str">
            <v>E037</v>
          </cell>
          <cell r="C40" t="str">
            <v>HR</v>
          </cell>
          <cell r="D40">
            <v>134832</v>
          </cell>
        </row>
        <row r="41">
          <cell r="A41" t="str">
            <v>MOTONIVELADORA  POTENCIA 215 HP, ANCHO DE CUCHILLA 4,27 M, PESO 18 TON.</v>
          </cell>
          <cell r="B41" t="str">
            <v>E038</v>
          </cell>
          <cell r="C41" t="str">
            <v>HR</v>
          </cell>
          <cell r="D41">
            <v>146068</v>
          </cell>
        </row>
        <row r="42">
          <cell r="A42" t="str">
            <v>PARALES  METALICOS 3 Y 4MT</v>
          </cell>
          <cell r="B42" t="str">
            <v>E039</v>
          </cell>
          <cell r="C42" t="str">
            <v>DIA</v>
          </cell>
          <cell r="D42">
            <v>325.84400000000005</v>
          </cell>
        </row>
        <row r="43">
          <cell r="A43" t="str">
            <v>PLUMA MONTACARGA  250 KG</v>
          </cell>
          <cell r="B43" t="str">
            <v>E040</v>
          </cell>
          <cell r="C43" t="str">
            <v>DIA</v>
          </cell>
          <cell r="D43">
            <v>40899.040000000001</v>
          </cell>
        </row>
        <row r="44">
          <cell r="A44" t="str">
            <v>PONCHADORA HIDRÁULICA</v>
          </cell>
          <cell r="B44" t="str">
            <v>E041</v>
          </cell>
          <cell r="C44" t="str">
            <v>UN</v>
          </cell>
          <cell r="D44">
            <v>14011.011100000002</v>
          </cell>
        </row>
        <row r="45">
          <cell r="A45" t="str">
            <v>PRESUPUESTO</v>
          </cell>
          <cell r="B45" t="str">
            <v>E042</v>
          </cell>
          <cell r="C45" t="str">
            <v>MES</v>
          </cell>
          <cell r="D45">
            <v>2668764.000856</v>
          </cell>
        </row>
        <row r="46">
          <cell r="A46" t="str">
            <v xml:space="preserve">PULIDORA CON PIEDRA O DISCO </v>
          </cell>
          <cell r="B46" t="str">
            <v>E043</v>
          </cell>
          <cell r="C46" t="str">
            <v>DIA</v>
          </cell>
          <cell r="D46">
            <v>29213.600000000002</v>
          </cell>
        </row>
        <row r="47">
          <cell r="A47" t="str">
            <v>PULIDORA PISOS GRANITO</v>
          </cell>
          <cell r="B47" t="str">
            <v>E044</v>
          </cell>
          <cell r="C47" t="str">
            <v>M2</v>
          </cell>
          <cell r="D47">
            <v>17827.0376</v>
          </cell>
        </row>
        <row r="48">
          <cell r="A48" t="str">
            <v>RANA CON OPERADOR</v>
          </cell>
          <cell r="B48" t="str">
            <v>E045</v>
          </cell>
          <cell r="C48" t="str">
            <v>DIA</v>
          </cell>
          <cell r="D48">
            <v>115506.08</v>
          </cell>
        </row>
        <row r="49">
          <cell r="A49" t="str">
            <v>RANA SIN OPERADOR</v>
          </cell>
          <cell r="B49" t="str">
            <v>E046</v>
          </cell>
          <cell r="C49" t="str">
            <v>DIA</v>
          </cell>
          <cell r="D49">
            <v>115506.08</v>
          </cell>
        </row>
        <row r="50">
          <cell r="A50" t="str">
            <v>RETROEXCAVADORA J.D 410</v>
          </cell>
          <cell r="B50" t="str">
            <v>E047</v>
          </cell>
          <cell r="C50" t="str">
            <v>HR</v>
          </cell>
          <cell r="D50">
            <v>146068</v>
          </cell>
        </row>
        <row r="51">
          <cell r="A51" t="str">
            <v>RETROEXCAVADORA SOBRE LLANTAS, MOTOR 62HP, PROFUNDIDAD DE EXCAVACIÓN DE 5.41 METROS.</v>
          </cell>
          <cell r="B51" t="str">
            <v>E048</v>
          </cell>
          <cell r="C51" t="str">
            <v>HR</v>
          </cell>
          <cell r="D51">
            <v>109377.96560000001</v>
          </cell>
        </row>
        <row r="52">
          <cell r="A52" t="str">
            <v>RIEL PAVIMENTO 3ML</v>
          </cell>
          <cell r="B52" t="str">
            <v>E049</v>
          </cell>
          <cell r="C52" t="str">
            <v>DIA</v>
          </cell>
          <cell r="D52">
            <v>1433.7136000000003</v>
          </cell>
        </row>
        <row r="53">
          <cell r="A53" t="str">
            <v xml:space="preserve">TABLERO DE MADERA .70 X 1.40 (CHAZAS) </v>
          </cell>
          <cell r="B53" t="str">
            <v>E050</v>
          </cell>
          <cell r="C53" t="str">
            <v>DIA</v>
          </cell>
          <cell r="D53">
            <v>330.33840000000004</v>
          </cell>
        </row>
        <row r="54">
          <cell r="A54" t="str">
            <v>TABLEROS PARA MUROS .40 X 1.45</v>
          </cell>
          <cell r="B54" t="str">
            <v>E051</v>
          </cell>
          <cell r="C54" t="str">
            <v>DIA</v>
          </cell>
          <cell r="D54">
            <v>716.85680000000013</v>
          </cell>
        </row>
        <row r="55">
          <cell r="A55" t="str">
            <v>TABLONES</v>
          </cell>
          <cell r="B55" t="str">
            <v>E052</v>
          </cell>
          <cell r="C55" t="str">
            <v>DIA</v>
          </cell>
          <cell r="D55">
            <v>644.94640000000004</v>
          </cell>
        </row>
        <row r="56">
          <cell r="A56" t="str">
            <v>TALADRO DEMOLEDOR</v>
          </cell>
          <cell r="B56" t="str">
            <v>E053</v>
          </cell>
          <cell r="C56" t="str">
            <v>HR</v>
          </cell>
          <cell r="D56">
            <v>39101.279999999999</v>
          </cell>
        </row>
        <row r="57">
          <cell r="A57" t="str">
            <v>VIBRADOR CON OPERADOR</v>
          </cell>
          <cell r="B57" t="str">
            <v>E054</v>
          </cell>
          <cell r="C57" t="str">
            <v>DIA</v>
          </cell>
          <cell r="D57">
            <v>115506.08</v>
          </cell>
        </row>
        <row r="58">
          <cell r="A58" t="str">
            <v>VIBRADOR SIN OPERADOR</v>
          </cell>
          <cell r="B58" t="str">
            <v>E055</v>
          </cell>
          <cell r="C58" t="str">
            <v>DIA</v>
          </cell>
          <cell r="D58">
            <v>115506.08</v>
          </cell>
        </row>
        <row r="59">
          <cell r="A59" t="str">
            <v xml:space="preserve">VIBRO DINAPAC </v>
          </cell>
          <cell r="B59" t="str">
            <v>E056</v>
          </cell>
          <cell r="C59" t="str">
            <v>HR</v>
          </cell>
          <cell r="D59">
            <v>112360</v>
          </cell>
        </row>
        <row r="60">
          <cell r="A60" t="str">
            <v>VIBROCOMPACTADOR TIPO DINAPAC CA 15</v>
          </cell>
          <cell r="B60" t="str">
            <v>E057</v>
          </cell>
          <cell r="C60" t="str">
            <v>HR</v>
          </cell>
          <cell r="D60">
            <v>130337.60000000001</v>
          </cell>
        </row>
        <row r="61">
          <cell r="A61" t="str">
            <v>VOLQUETA 6 M3</v>
          </cell>
          <cell r="B61" t="str">
            <v>E058</v>
          </cell>
          <cell r="C61" t="str">
            <v>HR</v>
          </cell>
          <cell r="D61">
            <v>120000</v>
          </cell>
        </row>
        <row r="62">
          <cell r="A62" t="str">
            <v>ASPERSOR MANUAL (MARMITA)</v>
          </cell>
          <cell r="B62" t="str">
            <v>E059</v>
          </cell>
          <cell r="C62" t="str">
            <v>HR</v>
          </cell>
          <cell r="D62">
            <v>44944</v>
          </cell>
        </row>
        <row r="63">
          <cell r="A63" t="str">
            <v>COMPRESOR (BARRIDO Y/O SOPLADO DE LA SUPERFICIE PAVIMENTO)</v>
          </cell>
          <cell r="B63" t="str">
            <v>E060</v>
          </cell>
          <cell r="C63" t="str">
            <v>HR</v>
          </cell>
          <cell r="D63">
            <v>78652</v>
          </cell>
        </row>
        <row r="64">
          <cell r="A64" t="str">
            <v>COMPACTADOR NEUMATICO</v>
          </cell>
          <cell r="B64" t="str">
            <v>E061</v>
          </cell>
          <cell r="C64" t="str">
            <v>HR</v>
          </cell>
          <cell r="D64">
            <v>134832</v>
          </cell>
        </row>
        <row r="65">
          <cell r="A65" t="str">
            <v>PAVIMENTADORA AP200</v>
          </cell>
          <cell r="B65" t="str">
            <v>E062</v>
          </cell>
          <cell r="C65" t="str">
            <v>HR</v>
          </cell>
          <cell r="D65">
            <v>202248</v>
          </cell>
        </row>
        <row r="66">
          <cell r="A66" t="str">
            <v>EQUIPO HIDROLAVADO A PRESIÓN</v>
          </cell>
          <cell r="B66" t="str">
            <v>E063</v>
          </cell>
          <cell r="C66" t="str">
            <v>DIA</v>
          </cell>
          <cell r="D66">
            <v>173596.2</v>
          </cell>
        </row>
        <row r="67">
          <cell r="A67" t="str">
            <v>CARRETILLA BUGGY</v>
          </cell>
          <cell r="B67" t="str">
            <v>E064</v>
          </cell>
          <cell r="C67" t="str">
            <v>UN</v>
          </cell>
          <cell r="D67">
            <v>162023.12</v>
          </cell>
        </row>
        <row r="68">
          <cell r="A68" t="str">
            <v>COMPACTADOR DE RODILLO</v>
          </cell>
          <cell r="B68" t="str">
            <v>E065</v>
          </cell>
          <cell r="C68" t="str">
            <v>HR</v>
          </cell>
          <cell r="D68">
            <v>134832</v>
          </cell>
        </row>
        <row r="69">
          <cell r="A69" t="str">
            <v xml:space="preserve">BULDOZER POTENCIA AL VOLANTE DE 305 HP, MOTOR DE 2100 RPM, LONGITUD DE HOJA 6,39M. </v>
          </cell>
          <cell r="B69" t="str">
            <v>E066</v>
          </cell>
          <cell r="C69" t="str">
            <v>HR</v>
          </cell>
          <cell r="D69">
            <v>212922.2</v>
          </cell>
        </row>
        <row r="70">
          <cell r="A70" t="str">
            <v>MOTOSIERRA, 93.6 CM3 - 7.1 HP, 45-90 CM - 7.9 KG</v>
          </cell>
          <cell r="B70" t="str">
            <v>E067</v>
          </cell>
          <cell r="C70" t="str">
            <v>HR</v>
          </cell>
          <cell r="D70">
            <v>8089.92</v>
          </cell>
        </row>
        <row r="71">
          <cell r="A71" t="str">
            <v>GUADAÑADORA, CILINDRAJE 41.5 CM3, LONGITUD DEL MANGO 1450 MM, PESO 7.4 KG</v>
          </cell>
          <cell r="B71" t="str">
            <v>E068</v>
          </cell>
          <cell r="C71" t="str">
            <v>HR</v>
          </cell>
          <cell r="D71">
            <v>9101.16</v>
          </cell>
        </row>
        <row r="72">
          <cell r="A72" t="str">
            <v>EQUIPO DE OXICORTE, CAPACIDAD DE CORTE: HASTA 6´´ (152MM)</v>
          </cell>
          <cell r="B72" t="str">
            <v>E069</v>
          </cell>
          <cell r="C72" t="str">
            <v>HR</v>
          </cell>
          <cell r="D72">
            <v>15730.400000000001</v>
          </cell>
        </row>
        <row r="73">
          <cell r="A73" t="str">
            <v>GRÚA TELESCÓPICA DE 50 TON.</v>
          </cell>
          <cell r="B73" t="str">
            <v>E070</v>
          </cell>
          <cell r="C73" t="str">
            <v>HR</v>
          </cell>
          <cell r="D73">
            <v>280675.28000000003</v>
          </cell>
        </row>
        <row r="74">
          <cell r="A74" t="str">
            <v>RETROEXCAVADORA SOBRE ORUGA, POTENCIA 138 HP, BALDE DE 1,5 M3.</v>
          </cell>
          <cell r="B74" t="str">
            <v>E071</v>
          </cell>
          <cell r="C74" t="str">
            <v>HR</v>
          </cell>
          <cell r="D74">
            <v>184463.65920000002</v>
          </cell>
        </row>
        <row r="75">
          <cell r="A75" t="str">
            <v xml:space="preserve">BULDOZER, POTENCIA AL VOLANTE DE 140 HP, MOTOR DE 2200 RPM, LONGITUD DE HOJA 4,80M. </v>
          </cell>
          <cell r="B75" t="str">
            <v>E072</v>
          </cell>
          <cell r="C75" t="str">
            <v>HR</v>
          </cell>
          <cell r="D75">
            <v>168540</v>
          </cell>
        </row>
        <row r="76">
          <cell r="A76" t="str">
            <v>EQUIPO MANUAL PARA SISTEMA ELECTRICO</v>
          </cell>
          <cell r="B76" t="str">
            <v>E073</v>
          </cell>
          <cell r="C76" t="str">
            <v>UN</v>
          </cell>
          <cell r="D76">
            <v>50562</v>
          </cell>
        </row>
        <row r="77">
          <cell r="A77" t="str">
            <v>ROTAMARTILLO</v>
          </cell>
          <cell r="B77" t="str">
            <v>E074</v>
          </cell>
          <cell r="C77" t="str">
            <v>DIA</v>
          </cell>
          <cell r="D77">
            <v>54382.240000000005</v>
          </cell>
        </row>
        <row r="78">
          <cell r="A78" t="str">
            <v>JUEGO DE RODACHINES PARA ANDAMIO</v>
          </cell>
          <cell r="B78" t="str">
            <v>E075</v>
          </cell>
          <cell r="C78" t="str">
            <v>DIA</v>
          </cell>
          <cell r="D78">
            <v>3707.88</v>
          </cell>
        </row>
        <row r="79">
          <cell r="A79" t="str">
            <v xml:space="preserve">PISTOLA DE FIJACION </v>
          </cell>
          <cell r="B79" t="str">
            <v>E076</v>
          </cell>
          <cell r="C79" t="str">
            <v>DIA</v>
          </cell>
          <cell r="D79">
            <v>25955.16</v>
          </cell>
        </row>
        <row r="80">
          <cell r="A80" t="str">
            <v>EQUIPO DE PRESION SUCCIÓN</v>
          </cell>
          <cell r="B80" t="str">
            <v>E077</v>
          </cell>
          <cell r="C80" t="str">
            <v>DIA</v>
          </cell>
          <cell r="D80">
            <v>75281.2</v>
          </cell>
        </row>
        <row r="81">
          <cell r="A81" t="str">
            <v>MINICARGADOR SOBRE LLANTAS</v>
          </cell>
          <cell r="B81" t="str">
            <v>E078</v>
          </cell>
          <cell r="C81" t="str">
            <v>HR</v>
          </cell>
          <cell r="D81">
            <v>101124</v>
          </cell>
        </row>
        <row r="82">
          <cell r="A82" t="str">
            <v>FORMALETA PARA ESCALERAS</v>
          </cell>
          <cell r="B82" t="str">
            <v>E079</v>
          </cell>
          <cell r="C82" t="str">
            <v>UND</v>
          </cell>
          <cell r="D82">
            <v>264046</v>
          </cell>
        </row>
        <row r="83">
          <cell r="A83" t="str">
            <v>SUB-CONTRATO DE ORNAMENTACION</v>
          </cell>
          <cell r="B83" t="str">
            <v>E080</v>
          </cell>
          <cell r="C83" t="str">
            <v>GLB</v>
          </cell>
          <cell r="D83">
            <v>296855.12</v>
          </cell>
        </row>
        <row r="84">
          <cell r="A84" t="str">
            <v>VIBRADOR A GASOLINA CON OPERADOR</v>
          </cell>
          <cell r="B84" t="str">
            <v>E081</v>
          </cell>
          <cell r="C84" t="str">
            <v>DIA</v>
          </cell>
          <cell r="D84">
            <v>94382.400000000009</v>
          </cell>
        </row>
        <row r="85">
          <cell r="A85" t="str">
            <v>FORMALETA VIGA ML</v>
          </cell>
          <cell r="B85" t="str">
            <v>E082</v>
          </cell>
          <cell r="C85" t="str">
            <v>UND</v>
          </cell>
          <cell r="D85">
            <v>793.14924000000008</v>
          </cell>
        </row>
        <row r="86">
          <cell r="A86" t="str">
            <v>TERMINADORA DE ASFALTO</v>
          </cell>
          <cell r="B86" t="str">
            <v>E083</v>
          </cell>
          <cell r="C86" t="str">
            <v>$/HORA</v>
          </cell>
          <cell r="D86">
            <v>201996.31359999999</v>
          </cell>
        </row>
        <row r="87">
          <cell r="A87" t="str">
            <v>FORMALETA SARDINEL</v>
          </cell>
          <cell r="B87" t="str">
            <v>E084</v>
          </cell>
          <cell r="C87" t="str">
            <v>DIA</v>
          </cell>
          <cell r="D87">
            <v>1276</v>
          </cell>
        </row>
        <row r="88">
          <cell r="A88" t="str">
            <v>VIBRADOR DE CONCRETO</v>
          </cell>
          <cell r="B88" t="str">
            <v>E085</v>
          </cell>
          <cell r="C88" t="str">
            <v>HORA</v>
          </cell>
          <cell r="D88">
            <v>110899.32</v>
          </cell>
        </row>
        <row r="89">
          <cell r="A89" t="str">
            <v>RETROEXCAVADORA Cat 320 D</v>
          </cell>
          <cell r="B89" t="str">
            <v>E086</v>
          </cell>
          <cell r="C89" t="str">
            <v>HORA</v>
          </cell>
          <cell r="D89">
            <v>180337.80000000002</v>
          </cell>
        </row>
        <row r="90">
          <cell r="A90" t="str">
            <v>VIBROCOMPACTADOR MANUAL tipo Saltarin</v>
          </cell>
          <cell r="B90" t="str">
            <v>E087</v>
          </cell>
          <cell r="C90" t="str">
            <v>HORA</v>
          </cell>
          <cell r="D90">
            <v>16854</v>
          </cell>
        </row>
        <row r="91">
          <cell r="A91" t="str">
            <v>VIBROCOMPACTADORA RANA CON OPERADOR</v>
          </cell>
          <cell r="B91" t="str">
            <v>E088</v>
          </cell>
          <cell r="C91" t="str">
            <v>HORA</v>
          </cell>
          <cell r="D91">
            <v>96325.104400000011</v>
          </cell>
        </row>
        <row r="92">
          <cell r="A92" t="str">
            <v>BULDOZER TIPO D-6 O EQUIVALENTE</v>
          </cell>
          <cell r="B92" t="str">
            <v>E089</v>
          </cell>
          <cell r="C92" t="str">
            <v>$/HORA</v>
          </cell>
          <cell r="D92">
            <v>130000</v>
          </cell>
        </row>
        <row r="93">
          <cell r="A93" t="str">
            <v>VEHICULO CAMIONETA</v>
          </cell>
          <cell r="B93" t="str">
            <v>E090</v>
          </cell>
          <cell r="C93" t="str">
            <v>$/HORA</v>
          </cell>
          <cell r="D93">
            <v>120000</v>
          </cell>
        </row>
        <row r="94">
          <cell r="A94" t="str">
            <v>CAMIÓN GRÚA DE 5 TONELADAS</v>
          </cell>
          <cell r="B94" t="str">
            <v>E091</v>
          </cell>
          <cell r="C94" t="str">
            <v>$/HORA</v>
          </cell>
          <cell r="D94">
            <v>150000</v>
          </cell>
        </row>
        <row r="95">
          <cell r="A95" t="str">
            <v>Cama baja</v>
          </cell>
          <cell r="B95" t="str">
            <v>E092</v>
          </cell>
          <cell r="C95" t="str">
            <v>$/HORA</v>
          </cell>
          <cell r="D95">
            <v>140000</v>
          </cell>
        </row>
        <row r="96">
          <cell r="A96" t="str">
            <v>FORMALETERIA DE MADERA</v>
          </cell>
          <cell r="B96" t="str">
            <v>E093</v>
          </cell>
          <cell r="C96" t="str">
            <v>DIA</v>
          </cell>
          <cell r="D96">
            <v>1276</v>
          </cell>
        </row>
        <row r="97">
          <cell r="A97" t="str">
            <v>EQUIPO DE IZAJE (DIFERENCIALES)</v>
          </cell>
          <cell r="B97" t="str">
            <v>E094</v>
          </cell>
          <cell r="C97" t="str">
            <v>DIA</v>
          </cell>
          <cell r="D97">
            <v>30200</v>
          </cell>
        </row>
      </sheetData>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refreshError="1"/>
    </sheetDataSet>
  </externalBook>
</externalLink>
</file>

<file path=xl/externalLinks/externalLink8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4"/>
      <sheetName val="EQu"/>
      <sheetName val="INS"/>
      <sheetName val="Anexo 13"/>
      <sheetName val="TRANS"/>
    </sheetNames>
    <sheetDataSet>
      <sheetData sheetId="0" refreshError="1"/>
      <sheetData sheetId="1" refreshError="1"/>
      <sheetData sheetId="2" refreshError="1"/>
      <sheetData sheetId="3" refreshError="1"/>
      <sheetData sheetId="4" refreshError="1"/>
    </sheetDataSet>
  </externalBook>
</externalLink>
</file>

<file path=xl/externalLinks/externalLink8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DICE"/>
      <sheetName val="Materiales"/>
      <sheetName val="Equipo"/>
      <sheetName val="Otros"/>
      <sheetName val="localizacion (estructuras)"/>
      <sheetName val="localizacion (carreteras)"/>
      <sheetName val="200.1"/>
      <sheetName val="200.2"/>
      <sheetName val="200P ROCERIA"/>
      <sheetName val="201.P y 201.5P"/>
      <sheetName val="201.2 Pciclopeo"/>
      <sheetName val="201.2.1P reforzado"/>
      <sheetName val="201.3"/>
      <sheetName val="201.4"/>
      <sheetName val="201.7"/>
      <sheetName val="201.8"/>
      <sheetName val="201.8P"/>
      <sheetName val="201.11"/>
      <sheetName val="201.12"/>
      <sheetName val="201.13 y 201.17"/>
      <sheetName val="201.16"/>
      <sheetName val="201.14"/>
      <sheetName val="201.15"/>
      <sheetName val="201.21"/>
      <sheetName val="210.1.1"/>
      <sheetName val="210.1.2"/>
      <sheetName val="210.2.1"/>
      <sheetName val="210.2.1P"/>
      <sheetName val="210.2.2"/>
      <sheetName val="210.2.4"/>
      <sheetName val="211.1"/>
      <sheetName val="220.1"/>
      <sheetName val="221.1"/>
      <sheetName val="221.2"/>
      <sheetName val="225P"/>
      <sheetName val="230.1"/>
      <sheetName val="230.2"/>
      <sheetName val="231.1"/>
      <sheetName val="232.1"/>
      <sheetName val="310.1"/>
      <sheetName val="311.1"/>
      <sheetName val="311.1 Via 9003"/>
      <sheetName val="311.1P"/>
      <sheetName val="311.2P"/>
      <sheetName val="311.3P"/>
      <sheetName val="320.1"/>
      <sheetName val="320.1Via 9003"/>
      <sheetName val="320.1Via 9004"/>
      <sheetName val="320.1Via 7801"/>
      <sheetName val="320.2"/>
      <sheetName val="320.2 Via 9003"/>
      <sheetName val="320.2 Via 9004"/>
      <sheetName val="320.2 Via 7801"/>
      <sheetName val="330.1"/>
      <sheetName val="330.1 Vía 9003"/>
      <sheetName val="330.1 Vía 9004"/>
      <sheetName val="330.1 Vía 7801"/>
      <sheetName val="330.2"/>
      <sheetName val="330.2 Vía 9003"/>
      <sheetName val="330.2 Vía 9004"/>
      <sheetName val="330.2 Via 7801"/>
      <sheetName val="330.1P"/>
      <sheetName val="330.1P Lorica- Coveñas"/>
      <sheetName val="330.1P (7801)"/>
      <sheetName val="340.1"/>
      <sheetName val="340.2"/>
      <sheetName val="340.3"/>
      <sheetName val="341.1"/>
      <sheetName val="341.2"/>
      <sheetName val="342P"/>
      <sheetName val="410.1"/>
      <sheetName val="410.2"/>
      <sheetName val="411.1"/>
      <sheetName val="411.2"/>
      <sheetName val="411.3"/>
      <sheetName val="414.1"/>
      <sheetName val="414.2"/>
      <sheetName val="414.3"/>
      <sheetName val="414.4"/>
      <sheetName val="415"/>
      <sheetName val="420.1"/>
      <sheetName val="420.2"/>
      <sheetName val="421.1"/>
      <sheetName val="421.2"/>
      <sheetName val="421.3"/>
      <sheetName val="421.4"/>
      <sheetName val="430.1"/>
      <sheetName val="430.2"/>
      <sheetName val="431.1"/>
      <sheetName val="431.2"/>
      <sheetName val="432.1"/>
      <sheetName val="433.1"/>
      <sheetName val="433.2"/>
      <sheetName val="433.3"/>
      <sheetName val="433.4"/>
      <sheetName val="433.5"/>
      <sheetName val="433.6"/>
      <sheetName val="433.7"/>
      <sheetName val="433.8"/>
      <sheetName val="440.1"/>
      <sheetName val="440.1 COMPRADA"/>
      <sheetName val="440.2"/>
      <sheetName val="440.2 COMPRADA"/>
      <sheetName val="440.3"/>
      <sheetName val="440.3 COMPRADA"/>
      <sheetName val="440.4"/>
      <sheetName val="441.1"/>
      <sheetName val="441.1 COMPRADA"/>
      <sheetName val="441.2"/>
      <sheetName val="441.2 COMPRADA"/>
      <sheetName val="441.3"/>
      <sheetName val="441.3 COMPRADA"/>
      <sheetName val="441.4"/>
      <sheetName val="450.1"/>
      <sheetName val="450.1P COMPRADA"/>
      <sheetName val="450.1P COMPRADA Via 9003"/>
      <sheetName val="450.1P COMPRADA Via 9004"/>
      <sheetName val="450.1P COMPRADA Via 7801"/>
      <sheetName val="450.2"/>
      <sheetName val="450.2P COMPRADA"/>
      <sheetName val="450.2P COMPRADA Vía 9003"/>
      <sheetName val="450.2P COMPRADA Vía 9004"/>
      <sheetName val="450.2P COMPRADA Vía 7801"/>
      <sheetName val="450.3"/>
      <sheetName val="450.3P COMPRADA"/>
      <sheetName val="450.9 "/>
      <sheetName val="450.9P  "/>
      <sheetName val="450.9 Via 9003"/>
      <sheetName val="450.9 Via 9004"/>
      <sheetName val="450.9 Via 7801"/>
      <sheetName val="451.1"/>
      <sheetName val="451. 1 COMPRADA "/>
      <sheetName val="451.2"/>
      <sheetName val="451. 2 COMPRADA"/>
      <sheetName val="451.3"/>
      <sheetName val="451.3 COMPRADA"/>
      <sheetName val="452.1"/>
      <sheetName val="452.1 COMPRADA"/>
      <sheetName val="452.2"/>
      <sheetName val="452.2 COMPRADA"/>
      <sheetName val="452.3"/>
      <sheetName val="452.3 COMPRADA"/>
      <sheetName val="452.4"/>
      <sheetName val="452.4 COMPRADA"/>
      <sheetName val="453"/>
      <sheetName val="460.1"/>
      <sheetName val="460.1P"/>
      <sheetName val="460.1P.1"/>
      <sheetName val="461.1"/>
      <sheetName val="461.2"/>
      <sheetName val="462.1.1"/>
      <sheetName val="462.1.2"/>
      <sheetName val="462.1.3"/>
      <sheetName val="462.1.4"/>
      <sheetName val="462.2"/>
      <sheetName val="464.1"/>
      <sheetName val="465.1"/>
      <sheetName val="466.1"/>
      <sheetName val="466.2"/>
      <sheetName val="466P Sello de Grietas"/>
      <sheetName val="500.1"/>
      <sheetName val="501.1"/>
      <sheetName val="510"/>
      <sheetName val="510P1"/>
      <sheetName val="510P2"/>
      <sheetName val="510P3"/>
      <sheetName val="600.1"/>
      <sheetName val="600.2"/>
      <sheetName val="600.3"/>
      <sheetName val="600.4"/>
      <sheetName val="600.4 P"/>
      <sheetName val="600.5"/>
      <sheetName val="600.5 P"/>
      <sheetName val="610.1"/>
      <sheetName val="610.1P"/>
      <sheetName val="610.1 Vía 9003"/>
      <sheetName val="610.1 Vía 9004"/>
      <sheetName val="610.1 Vía 7801"/>
      <sheetName val="610.2"/>
      <sheetName val="610.2 Vía 9003"/>
      <sheetName val="610.2 Vía 9004"/>
      <sheetName val="610.2 Vía 7801"/>
      <sheetName val="620.1"/>
      <sheetName val="620.2"/>
      <sheetName val="620.3"/>
      <sheetName val="620P"/>
      <sheetName val="621.1"/>
      <sheetName val="621.1 (2)"/>
      <sheetName val="621.1 (3)"/>
      <sheetName val="621.2"/>
      <sheetName val="621.3"/>
      <sheetName val="621.4"/>
      <sheetName val="621.5"/>
      <sheetName val="621.5P"/>
      <sheetName val="621.6"/>
      <sheetName val="621,7"/>
      <sheetName val="622.1"/>
      <sheetName val="622.2"/>
      <sheetName val="622.3"/>
      <sheetName val="622.4"/>
      <sheetName val="622.5"/>
      <sheetName val="623.1"/>
      <sheetName val="630.1"/>
      <sheetName val="630.1 Vía 9003"/>
      <sheetName val="630.1 Vía 9004"/>
      <sheetName val="630.1 Vía 7801"/>
      <sheetName val="630.2"/>
      <sheetName val="630.2 Vía 9003"/>
      <sheetName val="630.2 Vía 9004"/>
      <sheetName val="630.2 Vía 7801"/>
      <sheetName val="630.3"/>
      <sheetName val="630.3 Vía 9003"/>
      <sheetName val="630.3 Vía 9004"/>
      <sheetName val="630.3 Vía 7801"/>
      <sheetName val="630.4"/>
      <sheetName val="630.4 Vía 9003"/>
      <sheetName val="630.4 Vía 9004"/>
      <sheetName val="630.4 Vía 7801"/>
      <sheetName val="630.5"/>
      <sheetName val="630.5 Vía 9003"/>
      <sheetName val="630.5 Vía 9004"/>
      <sheetName val="630.5 Vía 7801"/>
      <sheetName val="630.6"/>
      <sheetName val="630.6 Vía 9003"/>
      <sheetName val="630.6 Vía 9004"/>
      <sheetName val="630.6 Vía 7801"/>
      <sheetName val="630.7"/>
      <sheetName val="630.7 Vía 9003"/>
      <sheetName val="630.7 Vía 9004"/>
      <sheetName val="630.7 Vía 7801"/>
      <sheetName val="630.1.1P"/>
      <sheetName val="630.1.1P MORTERO 1,3"/>
      <sheetName val="630.1.2P. BOLSACRETOS"/>
      <sheetName val="630.1.3P Mortero sello de griet"/>
      <sheetName val="630.1.4P Mortero Revest. Alcant"/>
      <sheetName val="630.1.5P Mortero epoxico"/>
      <sheetName val="630.1.6 P Mortero Anillar Tub"/>
      <sheetName val="632.1"/>
      <sheetName val="632.1P "/>
      <sheetName val="632.2P"/>
      <sheetName val="632.3P"/>
      <sheetName val="632.4P"/>
      <sheetName val="640.1"/>
      <sheetName val="640.1 Via 9003"/>
      <sheetName val="640.1 Via 9004"/>
      <sheetName val="640.1 Via 7801"/>
      <sheetName val="640.1.1"/>
      <sheetName val="640.1.1 Via 9003"/>
      <sheetName val="640.1.1 Via 9004"/>
      <sheetName val="640.1.1 Via 7801"/>
      <sheetName val="640.1.2"/>
      <sheetName val="640.1.2 Via 9003"/>
      <sheetName val="640.1.2 Via 9004"/>
      <sheetName val="640.1.2 Via 7801"/>
      <sheetName val="641.1"/>
      <sheetName val="642.1"/>
      <sheetName val="642.2"/>
      <sheetName val="642P1 JUNTAS"/>
      <sheetName val="642P2 JUNTAS"/>
      <sheetName val="642P3 JUNTAS"/>
      <sheetName val="650.1"/>
      <sheetName val="650.2"/>
      <sheetName val="650.3"/>
      <sheetName val="650.3P"/>
      <sheetName val="650.4"/>
      <sheetName val="660.1"/>
      <sheetName val="660.2"/>
      <sheetName val="660.3"/>
      <sheetName val="661.1 TIPO 1"/>
      <sheetName val="661.1.1 TIPO 2"/>
      <sheetName val="661.1.2 En obra"/>
      <sheetName val="662.1"/>
      <sheetName val="662.2"/>
      <sheetName val="670.1"/>
      <sheetName val="670.2"/>
      <sheetName val="671.1"/>
      <sheetName val="672.1"/>
      <sheetName val="672.2"/>
      <sheetName val="673.1"/>
      <sheetName val="673.1 Vía 9003"/>
      <sheetName val="673.1 Vía 9004"/>
      <sheetName val="673.1 Vía 7801"/>
      <sheetName val="673.2"/>
      <sheetName val="673.3"/>
      <sheetName val="674.1"/>
      <sheetName val="680.1"/>
      <sheetName val="680.2"/>
      <sheetName val="680.3"/>
      <sheetName val="680P"/>
      <sheetName val="680.1P"/>
      <sheetName val="681.1"/>
      <sheetName val="681.1 Vía 9003"/>
      <sheetName val="681.1 Vía 9004"/>
      <sheetName val="681.1 Vía 7801"/>
      <sheetName val="681.1P"/>
      <sheetName val="681.2P"/>
      <sheetName val="682.1"/>
      <sheetName val="700.1"/>
      <sheetName val="700.2"/>
      <sheetName val="700.3"/>
      <sheetName val="700.4"/>
      <sheetName val="700.5P"/>
      <sheetName val="700.6P"/>
      <sheetName val="701.1"/>
      <sheetName val="710.1"/>
      <sheetName val="710.1.1"/>
      <sheetName val="710.1.2"/>
      <sheetName val="710.1.3"/>
      <sheetName val="710.2"/>
      <sheetName val="710.2.1"/>
      <sheetName val="720.1"/>
      <sheetName val="730.1"/>
      <sheetName val="730.2"/>
      <sheetName val="740.1"/>
      <sheetName val="800.1"/>
      <sheetName val="800.2"/>
      <sheetName val="800.3"/>
      <sheetName val="800.4"/>
      <sheetName val="800P"/>
      <sheetName val="810.1"/>
      <sheetName val="810.1P"/>
      <sheetName val="810.2"/>
      <sheetName val="810.3"/>
      <sheetName val="815P"/>
      <sheetName val="900.1"/>
      <sheetName val="900.2"/>
      <sheetName val="900.3"/>
      <sheetName val="900.4P"/>
      <sheetName val="690 Mampostería en piedra"/>
      <sheetName val="Tub RIB1,40 (2)"/>
      <sheetName val="692.1P PINTURA ACABADO "/>
      <sheetName val="693.1P EPOXIAMIDA"/>
      <sheetName val="694.1P EPOXIPOLIAMIDA"/>
      <sheetName val="695P CHORRO ARENA"/>
      <sheetName val="695.1P"/>
      <sheetName val="675.1"/>
      <sheetName val="2-P"/>
      <sheetName val="675.2"/>
      <sheetName val="675.3"/>
      <sheetName val="682P"/>
      <sheetName val="810.2P Con semillas"/>
      <sheetName val="235"/>
      <sheetName val="Hoja4"/>
      <sheetName val="EQ"/>
      <sheetName val="A-12."/>
      <sheetName val="INS"/>
      <sheetName val="A-13P"/>
      <sheetName val="TRANS"/>
      <sheetName val="(1.01)"/>
      <sheetName val="(2.01)"/>
      <sheetName val="(2.02)"/>
      <sheetName val="(3.01)"/>
      <sheetName val="(3.02)"/>
      <sheetName val="(3.03)"/>
      <sheetName val="(3.04)"/>
      <sheetName val="(3.05)"/>
      <sheetName val="(3.06)"/>
      <sheetName val="(4.01)"/>
      <sheetName val="(5.01)"/>
      <sheetName val="(6.1)"/>
      <sheetName val="(1)"/>
      <sheetName val="(2)"/>
      <sheetName val="(3)"/>
      <sheetName val="(4)"/>
      <sheetName val="(5)"/>
      <sheetName val="(6)"/>
      <sheetName val="(1.1)"/>
      <sheetName val="(1.2)"/>
      <sheetName val="(1.3)"/>
      <sheetName val="(1.4)"/>
      <sheetName val="(2.1)"/>
      <sheetName val="(2.2)"/>
      <sheetName val="(2.3)"/>
      <sheetName val="(2.4)"/>
      <sheetName val="(2.5)"/>
      <sheetName val="(2.6)"/>
      <sheetName val="(2.7)"/>
      <sheetName val="(2.8)"/>
      <sheetName val="(2.9)"/>
      <sheetName val="(2.10)"/>
      <sheetName val="(2.11)"/>
      <sheetName val="(2.12)"/>
      <sheetName val="(2.13)"/>
      <sheetName val="(2.14)"/>
      <sheetName val="(3.1)"/>
      <sheetName val="(3.2)"/>
      <sheetName val="(3.3)"/>
      <sheetName val="(4.1)"/>
      <sheetName val="(4.2)"/>
      <sheetName val="(4.3)"/>
      <sheetName val="(4.4)"/>
      <sheetName val="(4.5)"/>
      <sheetName val="(4.6)"/>
      <sheetName val="(5.1)"/>
      <sheetName val="(5.2)"/>
      <sheetName val="(5.3)"/>
      <sheetName val="(5.4)"/>
      <sheetName val="(5.5)"/>
      <sheetName val="(5.6)"/>
      <sheetName val="(      )"/>
      <sheetName val="(5.7)"/>
      <sheetName val="(5.8)"/>
      <sheetName val="(5.9)"/>
      <sheetName val="(6.1.)"/>
      <sheetName val="(6.2)"/>
      <sheetName val="(6.3)"/>
      <sheetName val="(6.4)"/>
      <sheetName val="(6.5)"/>
      <sheetName val="(1.1.)"/>
      <sheetName val="(1.2.)"/>
      <sheetName val="(1.3.)"/>
      <sheetName val="(1.4.)"/>
      <sheetName val="(1.5.)"/>
      <sheetName val="(2.1.)"/>
      <sheetName val="(2.2.)"/>
      <sheetName val="(2.3.)"/>
      <sheetName val="(2.4.)"/>
      <sheetName val="(3.1..)"/>
      <sheetName val="(3.2..)"/>
      <sheetName val="(3.3..)"/>
      <sheetName val="(3.4..)"/>
      <sheetName val="(4.1..)"/>
      <sheetName val="(4.2..)"/>
      <sheetName val="(5.1..)"/>
      <sheetName val="(5.2..)"/>
      <sheetName val="(5.3..)"/>
      <sheetName val="(5.4..)"/>
      <sheetName val="(5.5..)"/>
      <sheetName val="(6.1..)"/>
      <sheetName val="(6.2..)"/>
      <sheetName val="(7.1)"/>
      <sheetName val="(7.2)"/>
      <sheetName val="(7.3)"/>
      <sheetName val="(8.1)"/>
      <sheetName val="(8.2)"/>
      <sheetName val="(8.3)"/>
      <sheetName val="(8.4)"/>
      <sheetName val="(8.5)"/>
      <sheetName val="(9.1)"/>
      <sheetName val="(9.2)"/>
      <sheetName val="(9.3)"/>
      <sheetName val="(9.4)"/>
      <sheetName val="(9.5)"/>
      <sheetName val="(9.6)"/>
      <sheetName val="(9.7)"/>
      <sheetName val="(9.8)"/>
      <sheetName val="(10.1)"/>
      <sheetName val="(10.2)"/>
      <sheetName val="(1.1E)"/>
      <sheetName val="(1.2E)"/>
      <sheetName val="(1.3E)"/>
      <sheetName val="(1.4E)"/>
      <sheetName val="(1.5E)"/>
      <sheetName val="(1.6E)"/>
      <sheetName val="(1.7E)"/>
      <sheetName val="(1.8E)"/>
      <sheetName val="(1.9E)"/>
      <sheetName val="(1.10E)"/>
      <sheetName val="(2.1E)"/>
      <sheetName val="(3.1E)"/>
      <sheetName val="(4.1E)"/>
      <sheetName val="(4.2E)"/>
      <sheetName val="(4.3E)"/>
      <sheetName val="(4.4E)"/>
      <sheetName val="(5.1E)"/>
      <sheetName val="(5.2E)"/>
      <sheetName val="(5.3E)"/>
      <sheetName val="(6.1E)"/>
      <sheetName val="(6.2E)"/>
      <sheetName val="(6.3E)"/>
      <sheetName val="(7.1E)"/>
      <sheetName val="(7.2E)"/>
      <sheetName val="(8.1E)"/>
      <sheetName val="(9.1E)"/>
      <sheetName val="(10.1E)"/>
      <sheetName val="(10.2E)"/>
      <sheetName val="(10.3E)"/>
      <sheetName val="(10.4E)"/>
      <sheetName val="(10.5E)"/>
      <sheetName val="(10.6E)"/>
      <sheetName val="(11.1E)"/>
      <sheetName val="(11.2E)"/>
      <sheetName val="(11.3E)"/>
      <sheetName val="(11.4E)"/>
      <sheetName val="(11.5E)"/>
      <sheetName val="(11.6E)"/>
      <sheetName val="(11.7E)"/>
      <sheetName val="(12.1E)"/>
      <sheetName val="(12.2E)"/>
      <sheetName val="(12.3E)"/>
      <sheetName val="(13.1E)"/>
      <sheetName val="(13.2E)"/>
      <sheetName val="(13.3E)"/>
      <sheetName val="(2.)"/>
      <sheetName val="(3.)"/>
      <sheetName val="(4.)"/>
      <sheetName val="(5.)"/>
      <sheetName val="(6.)"/>
      <sheetName val="(7.)"/>
      <sheetName val="(8.)"/>
      <sheetName val="(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52">
          <cell r="H52">
            <v>73846</v>
          </cell>
        </row>
      </sheetData>
      <sheetData sheetId="15" refreshError="1">
        <row r="53">
          <cell r="H53">
            <v>20565</v>
          </cell>
        </row>
      </sheetData>
      <sheetData sheetId="16" refreshError="1"/>
      <sheetData sheetId="17" refreshError="1"/>
      <sheetData sheetId="18" refreshError="1"/>
      <sheetData sheetId="19" refreshError="1"/>
      <sheetData sheetId="20" refreshError="1"/>
      <sheetData sheetId="21" refreshError="1"/>
      <sheetData sheetId="22" refreshError="1">
        <row r="49">
          <cell r="H49">
            <v>44017</v>
          </cell>
        </row>
      </sheetData>
      <sheetData sheetId="23" refreshError="1">
        <row r="50">
          <cell r="H50">
            <v>10360</v>
          </cell>
        </row>
      </sheetData>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row r="50">
          <cell r="H50">
            <v>112154</v>
          </cell>
        </row>
      </sheetData>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row r="57">
          <cell r="H57">
            <v>224024</v>
          </cell>
        </row>
      </sheetData>
      <sheetData sheetId="239" refreshError="1"/>
      <sheetData sheetId="240" refreshError="1"/>
      <sheetData sheetId="241" refreshError="1">
        <row r="51">
          <cell r="H51">
            <v>373318</v>
          </cell>
        </row>
      </sheetData>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refreshError="1"/>
      <sheetData sheetId="305" refreshError="1"/>
      <sheetData sheetId="306" refreshError="1"/>
      <sheetData sheetId="307" refreshError="1"/>
      <sheetData sheetId="308" refreshError="1"/>
      <sheetData sheetId="309" refreshError="1"/>
      <sheetData sheetId="310" refreshError="1"/>
      <sheetData sheetId="311" refreshError="1"/>
      <sheetData sheetId="312" refreshError="1"/>
      <sheetData sheetId="313" refreshError="1"/>
      <sheetData sheetId="314" refreshError="1"/>
      <sheetData sheetId="315" refreshError="1"/>
      <sheetData sheetId="316" refreshError="1"/>
      <sheetData sheetId="317" refreshError="1"/>
      <sheetData sheetId="318" refreshError="1"/>
      <sheetData sheetId="319" refreshError="1"/>
      <sheetData sheetId="320" refreshError="1"/>
      <sheetData sheetId="321" refreshError="1"/>
      <sheetData sheetId="322" refreshError="1"/>
      <sheetData sheetId="323" refreshError="1"/>
      <sheetData sheetId="324" refreshError="1"/>
      <sheetData sheetId="325" refreshError="1"/>
      <sheetData sheetId="326" refreshError="1"/>
      <sheetData sheetId="327" refreshError="1"/>
      <sheetData sheetId="328" refreshError="1"/>
      <sheetData sheetId="329" refreshError="1"/>
      <sheetData sheetId="330" refreshError="1"/>
      <sheetData sheetId="331" refreshError="1"/>
      <sheetData sheetId="332" refreshError="1"/>
      <sheetData sheetId="333" refreshError="1"/>
      <sheetData sheetId="334" refreshError="1"/>
      <sheetData sheetId="335" refreshError="1"/>
      <sheetData sheetId="336" refreshError="1"/>
      <sheetData sheetId="337" refreshError="1"/>
      <sheetData sheetId="338" refreshError="1"/>
      <sheetData sheetId="339" refreshError="1"/>
      <sheetData sheetId="340" refreshError="1"/>
      <sheetData sheetId="341" refreshError="1"/>
      <sheetData sheetId="342" refreshError="1"/>
      <sheetData sheetId="343" refreshError="1"/>
      <sheetData sheetId="344" refreshError="1"/>
      <sheetData sheetId="345" refreshError="1"/>
      <sheetData sheetId="346" refreshError="1"/>
      <sheetData sheetId="347" refreshError="1"/>
      <sheetData sheetId="348" refreshError="1"/>
      <sheetData sheetId="349" refreshError="1"/>
      <sheetData sheetId="350" refreshError="1"/>
      <sheetData sheetId="351" refreshError="1"/>
      <sheetData sheetId="352" refreshError="1"/>
      <sheetData sheetId="353" refreshError="1"/>
      <sheetData sheetId="354" refreshError="1"/>
      <sheetData sheetId="355" refreshError="1"/>
      <sheetData sheetId="356" refreshError="1"/>
      <sheetData sheetId="357" refreshError="1"/>
      <sheetData sheetId="358" refreshError="1"/>
      <sheetData sheetId="359" refreshError="1"/>
      <sheetData sheetId="360" refreshError="1"/>
      <sheetData sheetId="361" refreshError="1"/>
      <sheetData sheetId="362" refreshError="1"/>
      <sheetData sheetId="363" refreshError="1"/>
      <sheetData sheetId="364" refreshError="1"/>
      <sheetData sheetId="365" refreshError="1"/>
      <sheetData sheetId="366" refreshError="1"/>
      <sheetData sheetId="367" refreshError="1"/>
      <sheetData sheetId="368" refreshError="1"/>
      <sheetData sheetId="369" refreshError="1"/>
      <sheetData sheetId="370" refreshError="1"/>
      <sheetData sheetId="371" refreshError="1"/>
      <sheetData sheetId="372" refreshError="1"/>
      <sheetData sheetId="373" refreshError="1"/>
      <sheetData sheetId="374" refreshError="1"/>
      <sheetData sheetId="375" refreshError="1"/>
      <sheetData sheetId="376" refreshError="1"/>
      <sheetData sheetId="377" refreshError="1"/>
      <sheetData sheetId="378" refreshError="1"/>
      <sheetData sheetId="379" refreshError="1"/>
      <sheetData sheetId="380" refreshError="1"/>
      <sheetData sheetId="381" refreshError="1"/>
      <sheetData sheetId="382" refreshError="1"/>
      <sheetData sheetId="383" refreshError="1"/>
      <sheetData sheetId="384" refreshError="1"/>
      <sheetData sheetId="385" refreshError="1"/>
      <sheetData sheetId="386" refreshError="1"/>
      <sheetData sheetId="387" refreshError="1"/>
      <sheetData sheetId="388" refreshError="1"/>
      <sheetData sheetId="389" refreshError="1"/>
      <sheetData sheetId="390" refreshError="1"/>
      <sheetData sheetId="391" refreshError="1"/>
      <sheetData sheetId="392" refreshError="1"/>
      <sheetData sheetId="393" refreshError="1"/>
      <sheetData sheetId="394" refreshError="1"/>
      <sheetData sheetId="395" refreshError="1"/>
      <sheetData sheetId="396" refreshError="1"/>
      <sheetData sheetId="397" refreshError="1"/>
      <sheetData sheetId="398" refreshError="1"/>
      <sheetData sheetId="399" refreshError="1"/>
      <sheetData sheetId="400" refreshError="1"/>
      <sheetData sheetId="401" refreshError="1"/>
      <sheetData sheetId="402" refreshError="1"/>
      <sheetData sheetId="403" refreshError="1"/>
      <sheetData sheetId="404" refreshError="1"/>
      <sheetData sheetId="405" refreshError="1"/>
      <sheetData sheetId="406" refreshError="1"/>
      <sheetData sheetId="407" refreshError="1"/>
      <sheetData sheetId="408" refreshError="1"/>
      <sheetData sheetId="409" refreshError="1"/>
      <sheetData sheetId="410" refreshError="1"/>
      <sheetData sheetId="411" refreshError="1"/>
      <sheetData sheetId="412" refreshError="1"/>
      <sheetData sheetId="413" refreshError="1"/>
      <sheetData sheetId="414" refreshError="1"/>
      <sheetData sheetId="415" refreshError="1"/>
      <sheetData sheetId="416" refreshError="1"/>
      <sheetData sheetId="417" refreshError="1"/>
      <sheetData sheetId="418" refreshError="1"/>
      <sheetData sheetId="419" refreshError="1"/>
      <sheetData sheetId="420" refreshError="1"/>
      <sheetData sheetId="421" refreshError="1"/>
      <sheetData sheetId="422" refreshError="1"/>
      <sheetData sheetId="423" refreshError="1"/>
      <sheetData sheetId="424" refreshError="1"/>
      <sheetData sheetId="425" refreshError="1"/>
      <sheetData sheetId="426" refreshError="1"/>
      <sheetData sheetId="427" refreshError="1"/>
      <sheetData sheetId="428" refreshError="1"/>
      <sheetData sheetId="429" refreshError="1"/>
      <sheetData sheetId="430" refreshError="1"/>
      <sheetData sheetId="431" refreshError="1"/>
      <sheetData sheetId="432" refreshError="1"/>
      <sheetData sheetId="433" refreshError="1"/>
      <sheetData sheetId="434" refreshError="1"/>
      <sheetData sheetId="435" refreshError="1"/>
      <sheetData sheetId="436" refreshError="1"/>
      <sheetData sheetId="437" refreshError="1"/>
      <sheetData sheetId="438" refreshError="1"/>
      <sheetData sheetId="439" refreshError="1"/>
      <sheetData sheetId="440" refreshError="1"/>
      <sheetData sheetId="441" refreshError="1"/>
      <sheetData sheetId="442" refreshError="1"/>
      <sheetData sheetId="443" refreshError="1"/>
      <sheetData sheetId="444" refreshError="1"/>
      <sheetData sheetId="445" refreshError="1"/>
      <sheetData sheetId="446" refreshError="1"/>
      <sheetData sheetId="447" refreshError="1"/>
      <sheetData sheetId="448" refreshError="1"/>
      <sheetData sheetId="449" refreshError="1"/>
      <sheetData sheetId="450" refreshError="1"/>
      <sheetData sheetId="451" refreshError="1"/>
      <sheetData sheetId="452" refreshError="1"/>
      <sheetData sheetId="453" refreshError="1"/>
      <sheetData sheetId="454" refreshError="1"/>
      <sheetData sheetId="455" refreshError="1"/>
      <sheetData sheetId="456" refreshError="1"/>
      <sheetData sheetId="457" refreshError="1"/>
      <sheetData sheetId="458" refreshError="1"/>
      <sheetData sheetId="459" refreshError="1"/>
      <sheetData sheetId="460" refreshError="1"/>
      <sheetData sheetId="461" refreshError="1"/>
      <sheetData sheetId="462" refreshError="1"/>
      <sheetData sheetId="463" refreshError="1"/>
      <sheetData sheetId="464" refreshError="1"/>
      <sheetData sheetId="465" refreshError="1"/>
      <sheetData sheetId="466" refreshError="1"/>
      <sheetData sheetId="467" refreshError="1"/>
      <sheetData sheetId="468" refreshError="1"/>
      <sheetData sheetId="469" refreshError="1"/>
      <sheetData sheetId="470" refreshError="1"/>
      <sheetData sheetId="471" refreshError="1"/>
      <sheetData sheetId="472" refreshError="1"/>
      <sheetData sheetId="473" refreshError="1"/>
      <sheetData sheetId="474" refreshError="1"/>
      <sheetData sheetId="475" refreshError="1"/>
      <sheetData sheetId="476" refreshError="1"/>
      <sheetData sheetId="477" refreshError="1"/>
      <sheetData sheetId="478" refreshError="1"/>
      <sheetData sheetId="479" refreshError="1"/>
      <sheetData sheetId="480" refreshError="1"/>
      <sheetData sheetId="481" refreshError="1"/>
      <sheetData sheetId="482" refreshError="1"/>
      <sheetData sheetId="483" refreshError="1"/>
      <sheetData sheetId="484" refreshError="1"/>
      <sheetData sheetId="485" refreshError="1"/>
      <sheetData sheetId="486" refreshError="1"/>
      <sheetData sheetId="487" refreshError="1"/>
      <sheetData sheetId="488" refreshError="1"/>
      <sheetData sheetId="489" refreshError="1"/>
      <sheetData sheetId="490" refreshError="1"/>
      <sheetData sheetId="491" refreshError="1"/>
      <sheetData sheetId="492" refreshError="1"/>
      <sheetData sheetId="493" refreshError="1"/>
      <sheetData sheetId="494" refreshError="1"/>
      <sheetData sheetId="495" refreshError="1"/>
      <sheetData sheetId="496" refreshError="1"/>
      <sheetData sheetId="497" refreshError="1"/>
      <sheetData sheetId="498" refreshError="1"/>
      <sheetData sheetId="499" refreshError="1"/>
      <sheetData sheetId="500" refreshError="1"/>
    </sheetDataSet>
  </externalBook>
</externalLink>
</file>

<file path=xl/externalLinks/externalLink8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No.1 "/>
      <sheetName val="200P1"/>
      <sheetName val="200P2"/>
      <sheetName val="220.1"/>
      <sheetName val="600.5"/>
      <sheetName val="621.1"/>
      <sheetName val="642.1"/>
      <sheetName val="320.1"/>
      <sheetName val="330.1"/>
      <sheetName val="450.2P  Vía 9003"/>
      <sheetName val="632.1P "/>
      <sheetName val="673.2"/>
      <sheetName val="201.7"/>
      <sheetName val="600.1"/>
      <sheetName val="201.15"/>
      <sheetName val="610.1"/>
      <sheetName val="610.1P"/>
      <sheetName val="465.1"/>
      <sheetName val="630.4 Vía 9003"/>
      <sheetName val="630.6 Vía 7801"/>
      <sheetName val="640.1.2"/>
      <sheetName val="700.1"/>
      <sheetName val="673.1"/>
      <sheetName val="201.21"/>
      <sheetName val="201.8"/>
      <sheetName val="330.1P (7801)"/>
      <sheetName val="632.4P"/>
    </sheetNames>
    <sheetDataSet>
      <sheetData sheetId="0" refreshError="1"/>
      <sheetData sheetId="1" refreshError="1"/>
      <sheetData sheetId="2" refreshError="1"/>
      <sheetData sheetId="3" refreshError="1">
        <row r="52">
          <cell r="H52">
            <v>17695</v>
          </cell>
        </row>
      </sheetData>
      <sheetData sheetId="4" refreshError="1"/>
      <sheetData sheetId="5" refreshError="1"/>
      <sheetData sheetId="6" refreshError="1"/>
      <sheetData sheetId="7" refreshError="1"/>
      <sheetData sheetId="8" refreshError="1">
        <row r="52">
          <cell r="H52">
            <v>117768</v>
          </cell>
        </row>
      </sheetData>
      <sheetData sheetId="9" refreshError="1"/>
      <sheetData sheetId="10" refreshError="1"/>
      <sheetData sheetId="11" refreshError="1">
        <row r="53">
          <cell r="H53">
            <v>6579</v>
          </cell>
        </row>
      </sheetData>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row r="50">
          <cell r="H50">
            <v>4886</v>
          </cell>
        </row>
      </sheetData>
      <sheetData sheetId="21" refreshError="1"/>
      <sheetData sheetId="22" refreshError="1">
        <row r="49">
          <cell r="H49">
            <v>103467</v>
          </cell>
        </row>
      </sheetData>
      <sheetData sheetId="23" refreshError="1"/>
      <sheetData sheetId="24" refreshError="1"/>
      <sheetData sheetId="25" refreshError="1"/>
      <sheetData sheetId="26" refreshError="1"/>
    </sheetDataSet>
  </externalBook>
</externalLink>
</file>

<file path=xl/externalLinks/externalLink8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Vía 9004"/>
      <sheetName val="201.7"/>
      <sheetName val="600.1"/>
      <sheetName val="610.1"/>
      <sheetName val="630.4"/>
      <sheetName val="630.6"/>
      <sheetName val="680P"/>
      <sheetName val="201.15"/>
      <sheetName val="465.1"/>
      <sheetName val="330.2"/>
      <sheetName val="320.1"/>
      <sheetName val="630.7"/>
      <sheetName val="450.9 "/>
      <sheetName val="640.1.2"/>
      <sheetName val="673.2"/>
      <sheetName val="681.1"/>
      <sheetName val="460.1P"/>
      <sheetName val="450.2"/>
      <sheetName val="450.9P  "/>
      <sheetName val="330.1P"/>
      <sheetName val="225P"/>
      <sheetName val="700.1"/>
      <sheetName val="701.1"/>
      <sheetName val="420.1"/>
      <sheetName val="466.1"/>
      <sheetName val="900.4P"/>
      <sheetName val="220.1"/>
      <sheetName val="330.1"/>
      <sheetName val="673.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row r="52">
          <cell r="H52">
            <v>177657</v>
          </cell>
        </row>
      </sheetData>
      <sheetData sheetId="10" refreshError="1">
        <row r="52">
          <cell r="H52">
            <v>146785</v>
          </cell>
        </row>
      </sheetData>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row r="52">
          <cell r="H52">
            <v>1783</v>
          </cell>
        </row>
      </sheetData>
      <sheetData sheetId="22" refreshError="1"/>
      <sheetData sheetId="23" refreshError="1"/>
      <sheetData sheetId="24" refreshError="1"/>
      <sheetData sheetId="25" refreshError="1"/>
      <sheetData sheetId="26" refreshError="1"/>
      <sheetData sheetId="27" refreshError="1"/>
      <sheetData sheetId="28" refreshError="1"/>
    </sheetDataSet>
  </externalBook>
</externalLink>
</file>

<file path=xl/externalLinks/externalLink8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CA HUELLA"/>
      <sheetName val="PUERTO final "/>
      <sheetName val="PRESUPUESTO"/>
      <sheetName val="LA RICA"/>
      <sheetName val="Reparacion de Sitios Criticos "/>
      <sheetName val="Conformacion de la Calzada Exis"/>
      <sheetName val="Roceria y Desmonte"/>
      <sheetName val="Limpieza y Conformacion de Cune"/>
      <sheetName val="Limpieza de Alcantarillas"/>
      <sheetName val="Reparacion de Alcantarillas"/>
      <sheetName val="Reparacion de Puentes y Pontone"/>
      <sheetName val="INDICE"/>
      <sheetName val="310.1"/>
      <sheetName val="311P.1"/>
      <sheetName val="600.1 (2)"/>
      <sheetName val="610.1 (2)"/>
      <sheetName val="630.4"/>
      <sheetName val="630.4P"/>
      <sheetName val="630.5"/>
      <sheetName val="630.6 (2)"/>
      <sheetName val="640.1 (2)"/>
      <sheetName val="671.1"/>
      <sheetName val="801.1"/>
      <sheetName val="801.6"/>
      <sheetName val="900.2P(2)"/>
      <sheetName val="320.1 (2)"/>
      <sheetName val="630.7 (2)"/>
      <sheetName val="642P2.1"/>
      <sheetName val="320.1"/>
      <sheetName val="330.2"/>
      <sheetName val="700.1"/>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row r="49">
          <cell r="H49">
            <v>19435</v>
          </cell>
        </row>
      </sheetData>
      <sheetData sheetId="15" refreshError="1">
        <row r="52">
          <cell r="H52">
            <v>92955</v>
          </cell>
        </row>
      </sheetData>
      <sheetData sheetId="16" refreshError="1"/>
      <sheetData sheetId="17" refreshError="1"/>
      <sheetData sheetId="18" refreshError="1"/>
      <sheetData sheetId="19" refreshError="1">
        <row r="51">
          <cell r="H51">
            <v>450161</v>
          </cell>
        </row>
      </sheetData>
      <sheetData sheetId="20" refreshError="1">
        <row r="49">
          <cell r="H49">
            <v>4519</v>
          </cell>
        </row>
      </sheetData>
      <sheetData sheetId="21" refreshError="1"/>
      <sheetData sheetId="22" refreshError="1"/>
      <sheetData sheetId="23" refreshError="1"/>
      <sheetData sheetId="24" refreshError="1"/>
      <sheetData sheetId="25" refreshError="1"/>
      <sheetData sheetId="26" refreshError="1">
        <row r="52">
          <cell r="H52">
            <v>348837</v>
          </cell>
        </row>
      </sheetData>
      <sheetData sheetId="27" refreshError="1"/>
      <sheetData sheetId="28" refreshError="1"/>
      <sheetData sheetId="29" refreshError="1"/>
      <sheetData sheetId="30" refreshError="1"/>
    </sheetDataSet>
  </externalBook>
</externalLink>
</file>

<file path=xl/externalLinks/externalLink8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s>
    <sheetDataSet>
      <sheetData sheetId="0"/>
      <sheetData sheetId="1"/>
      <sheetData sheetId="2"/>
      <sheetData sheetId="3"/>
      <sheetData sheetId="4"/>
      <sheetData sheetId="5"/>
      <sheetData sheetId="6">
        <row r="1">
          <cell r="I1" t="str">
            <v>Aprobada</v>
          </cell>
          <cell r="J1" t="str">
            <v>Preinversión</v>
          </cell>
        </row>
        <row r="2">
          <cell r="I2" t="str">
            <v>En trámite</v>
          </cell>
          <cell r="J2" t="str">
            <v>Ejecución</v>
          </cell>
        </row>
        <row r="3">
          <cell r="J3" t="str">
            <v>Mantenimiento y Operación</v>
          </cell>
        </row>
      </sheetData>
      <sheetData sheetId="7">
        <row r="2">
          <cell r="B2" t="str">
            <v>0100 INTERSUBSECTORIAL  DEFENSA Y SEGURIDAD</v>
          </cell>
        </row>
        <row r="3">
          <cell r="B3" t="str">
            <v>0101 Defensa y Seguridad Interna</v>
          </cell>
        </row>
        <row r="4">
          <cell r="B4" t="str">
            <v>0102 Defensa y Seguridad Externa</v>
          </cell>
        </row>
        <row r="5">
          <cell r="B5" t="str">
            <v>0103 Defensa Civil</v>
          </cell>
        </row>
        <row r="6">
          <cell r="B6" t="str">
            <v>0200 INTERSUBSECTORIAL INDUSTRIA Y COMERCIO</v>
          </cell>
        </row>
        <row r="7">
          <cell r="B7" t="str">
            <v>0201 Microempresa e Industria artesanal</v>
          </cell>
        </row>
        <row r="8">
          <cell r="B8" t="str">
            <v>0202 Pequeña y mediana industria</v>
          </cell>
        </row>
        <row r="9">
          <cell r="B9" t="str">
            <v>0203 Gran Industria</v>
          </cell>
        </row>
        <row r="10">
          <cell r="B10" t="str">
            <v>0204 Comercio Interno</v>
          </cell>
        </row>
        <row r="11">
          <cell r="B11" t="str">
            <v>0205 Comercio Externo</v>
          </cell>
        </row>
        <row r="12">
          <cell r="B12" t="str">
            <v>0206 Turismo</v>
          </cell>
        </row>
        <row r="13">
          <cell r="B13" t="str">
            <v>0207 Mineria</v>
          </cell>
        </row>
        <row r="14">
          <cell r="B14" t="str">
            <v>0300 INTERSUBSECTORIAL SALUD</v>
          </cell>
        </row>
        <row r="15">
          <cell r="B15" t="str">
            <v>0301 Prevención en Salud</v>
          </cell>
        </row>
        <row r="16">
          <cell r="B16" t="str">
            <v>0302 Servicios Generales de Salud</v>
          </cell>
        </row>
        <row r="17">
          <cell r="B17" t="str">
            <v>0303 Servicios Especializados de Salud</v>
          </cell>
        </row>
        <row r="18">
          <cell r="B18" t="str">
            <v>0304 Servicios Integrales de Salud</v>
          </cell>
        </row>
        <row r="19">
          <cell r="B19" t="str">
            <v>0400 INTERSUBSECTORIAL COMUNICACIONES</v>
          </cell>
        </row>
        <row r="20">
          <cell r="B20" t="str">
            <v>0401 Correo</v>
          </cell>
        </row>
        <row r="21">
          <cell r="B21" t="str">
            <v>0402 Telefonia</v>
          </cell>
        </row>
        <row r="22">
          <cell r="B22" t="str">
            <v>0403 Telegrama y Telex</v>
          </cell>
        </row>
        <row r="23">
          <cell r="B23" t="str">
            <v>0404 Radio</v>
          </cell>
        </row>
        <row r="24">
          <cell r="B24" t="str">
            <v>0405 Television</v>
          </cell>
        </row>
        <row r="25">
          <cell r="B25" t="str">
            <v>0406 Servicios de Valor Agregado en Comunicaciones</v>
          </cell>
        </row>
        <row r="26">
          <cell r="B26" t="str">
            <v>0500 INTERSUBSECTORIAL ENERGIA</v>
          </cell>
        </row>
        <row r="27">
          <cell r="B27" t="str">
            <v>0501 Generación Eléctrica</v>
          </cell>
        </row>
        <row r="28">
          <cell r="B28" t="str">
            <v>0502 Transmisión Eléctrica</v>
          </cell>
        </row>
        <row r="29">
          <cell r="B29" t="str">
            <v>0503 Subtransmisión Eléctrica</v>
          </cell>
        </row>
        <row r="30">
          <cell r="B30" t="str">
            <v>0504 Distribución Eléctrica</v>
          </cell>
        </row>
        <row r="31">
          <cell r="B31" t="str">
            <v>0505 Generación de Energía no Convencional</v>
          </cell>
        </row>
        <row r="32">
          <cell r="B32" t="str">
            <v>0506 Recursos Naturales Energéticos no Renovables</v>
          </cell>
        </row>
        <row r="33">
          <cell r="B33" t="str">
            <v>0600 INTERSUBSECTORIAL TRANSPORTE</v>
          </cell>
        </row>
        <row r="34">
          <cell r="B34" t="str">
            <v>0601 Red Troncal Nacional</v>
          </cell>
        </row>
        <row r="35">
          <cell r="B35" t="str">
            <v>0602 Red Secundaria</v>
          </cell>
        </row>
        <row r="36">
          <cell r="B36" t="str">
            <v>0603 Caminos Vecinales</v>
          </cell>
        </row>
        <row r="37">
          <cell r="B37" t="str">
            <v>0604 Red Urbana</v>
          </cell>
        </row>
        <row r="38">
          <cell r="B38" t="str">
            <v>0605 Transporte Férreo</v>
          </cell>
        </row>
        <row r="39">
          <cell r="B39" t="str">
            <v>0606 Transporte Fluvial</v>
          </cell>
        </row>
        <row r="40">
          <cell r="B40" t="str">
            <v>0607 Transporte Marítimo</v>
          </cell>
        </row>
        <row r="41">
          <cell r="B41" t="str">
            <v>0608 Transporte Aéreo</v>
          </cell>
        </row>
        <row r="42">
          <cell r="B42" t="str">
            <v>0700 INTERSUBSECTORIAL EDUCACION</v>
          </cell>
        </row>
        <row r="43">
          <cell r="B43" t="str">
            <v>0701 Educación Preescolar</v>
          </cell>
        </row>
        <row r="44">
          <cell r="B44" t="str">
            <v>0702 Educación Primaria</v>
          </cell>
        </row>
        <row r="45">
          <cell r="B45" t="str">
            <v>0703 Educación Secundaria</v>
          </cell>
        </row>
        <row r="46">
          <cell r="B46" t="str">
            <v>0704 Capacitación Técnica no Profesional</v>
          </cell>
        </row>
        <row r="47">
          <cell r="B47" t="str">
            <v>0705 Educación Superior</v>
          </cell>
        </row>
        <row r="48">
          <cell r="B48" t="str">
            <v>0706 Educación de Adultos</v>
          </cell>
        </row>
        <row r="49">
          <cell r="B49" t="str">
            <v>0707 Educación Especial</v>
          </cell>
        </row>
        <row r="50">
          <cell r="B50" t="str">
            <v>0708 Recreación, Educación Física y Deporte</v>
          </cell>
        </row>
        <row r="51">
          <cell r="B51" t="str">
            <v>0800 INTERSUBSECTORIAL JUSTICIA</v>
          </cell>
        </row>
        <row r="52">
          <cell r="B52" t="str">
            <v>0801 Rehabilitación de Menores</v>
          </cell>
        </row>
        <row r="53">
          <cell r="B53" t="str">
            <v>0802 Sistema Penitenciario y Carcelario</v>
          </cell>
        </row>
        <row r="54">
          <cell r="B54" t="str">
            <v>0803 Administración de Justicia</v>
          </cell>
        </row>
        <row r="55">
          <cell r="B55" t="str">
            <v>0804 Prevención de la Delincuencia</v>
          </cell>
        </row>
        <row r="56">
          <cell r="B56" t="str">
            <v>0900 Intersubsectorial Medio Ambiente</v>
          </cell>
        </row>
        <row r="57">
          <cell r="B57" t="str">
            <v>0901 Conservación</v>
          </cell>
        </row>
        <row r="58">
          <cell r="B58" t="str">
            <v>0902 Manejo</v>
          </cell>
        </row>
        <row r="59">
          <cell r="B59" t="str">
            <v>0903 Mitigación</v>
          </cell>
        </row>
        <row r="60">
          <cell r="B60" t="str">
            <v>1000 INTERSUBSECTORIAL GOBIERNO</v>
          </cell>
        </row>
        <row r="61">
          <cell r="B61" t="str">
            <v>1001 Atención de Emergencias y Desastres</v>
          </cell>
        </row>
        <row r="62">
          <cell r="B62" t="str">
            <v>1002 Relaciones Exteriores</v>
          </cell>
        </row>
        <row r="63">
          <cell r="B63" t="str">
            <v>1100 INTERSUBSECTORIAL AGROPECUARIO</v>
          </cell>
        </row>
        <row r="64">
          <cell r="B64" t="str">
            <v>1101 Producción y Aprovechamiento Agrícola</v>
          </cell>
        </row>
        <row r="65">
          <cell r="B65" t="str">
            <v>1102 Producción y Aprovechamiento Pecuario</v>
          </cell>
        </row>
        <row r="66">
          <cell r="B66" t="str">
            <v>1103 Producción y Aprovechamiento Forestal</v>
          </cell>
        </row>
        <row r="67">
          <cell r="B67" t="str">
            <v>1104 Pesca y Acuicultura</v>
          </cell>
        </row>
        <row r="68">
          <cell r="B68" t="str">
            <v>1105 Agroindustria</v>
          </cell>
        </row>
        <row r="69">
          <cell r="B69" t="str">
            <v>1106 Comercialización</v>
          </cell>
        </row>
        <row r="70">
          <cell r="B70" t="str">
            <v>1107 Tenencia de la Tierra</v>
          </cell>
        </row>
        <row r="71">
          <cell r="B71" t="str">
            <v>1200 INTERSUBSECTORIAL SANEAMIENTO BASICO</v>
          </cell>
        </row>
        <row r="72">
          <cell r="B72" t="str">
            <v>1201 Acueducto y Alcantarillado</v>
          </cell>
        </row>
        <row r="73">
          <cell r="B73" t="str">
            <v>1202 Manejo y Control de Residuos Sólidos y Líquidos</v>
          </cell>
        </row>
        <row r="74">
          <cell r="B74" t="str">
            <v>1300 INTERSUBSECTORIAL TRABAJO Y SEGURIDAD SOCIAL</v>
          </cell>
        </row>
        <row r="75">
          <cell r="B75" t="str">
            <v>1301 Reglamentación de Trabajo</v>
          </cell>
        </row>
        <row r="76">
          <cell r="B76" t="str">
            <v>1302 Bienestar Social a Trabajadores</v>
          </cell>
        </row>
        <row r="77">
          <cell r="B77" t="str">
            <v>1303 Seguridad Ocupacional</v>
          </cell>
        </row>
        <row r="78">
          <cell r="B78" t="str">
            <v>1400 INTERSUBSECTORIAL VIVIENDA</v>
          </cell>
        </row>
        <row r="79">
          <cell r="B79" t="str">
            <v>1401 Soluciones de Vivienda Rural</v>
          </cell>
        </row>
        <row r="80">
          <cell r="B80" t="str">
            <v>1402 Soluciones de vivienda Urbana</v>
          </cell>
        </row>
        <row r="81">
          <cell r="B81" t="str">
            <v>1500 INTERSUBSECTORIAL DESARROLLO COMUNITARIO</v>
          </cell>
        </row>
        <row r="82">
          <cell r="B82" t="str">
            <v>1501 Asistencia Directa a la Comunidad</v>
          </cell>
        </row>
        <row r="83">
          <cell r="B83" t="str">
            <v>1502 Participación Comunitaria</v>
          </cell>
        </row>
        <row r="84">
          <cell r="B84" t="str">
            <v>1503 Formas Asociativas y Cooperativas</v>
          </cell>
        </row>
        <row r="85">
          <cell r="B85" t="str">
            <v>1600 INTERSUBSECTORIAL ARTE Y CULTURA</v>
          </cell>
        </row>
        <row r="86">
          <cell r="B86" t="str">
            <v xml:space="preserve">1601 Arte </v>
          </cell>
        </row>
        <row r="87">
          <cell r="B87" t="str">
            <v>1602 Cultura</v>
          </cell>
        </row>
      </sheetData>
      <sheetData sheetId="8">
        <row r="2">
          <cell r="B2" t="str">
            <v>010000 I.   Brindar seguridad democrática</v>
          </cell>
        </row>
      </sheetData>
      <sheetData sheetId="9">
        <row r="2">
          <cell r="B2" t="str">
            <v>0111 Construcción de Infraestructura propia del sector</v>
          </cell>
        </row>
      </sheetData>
      <sheetData sheetId="10">
        <row r="1">
          <cell r="A1" t="str">
            <v>Proyectos Ambientales</v>
          </cell>
        </row>
        <row r="2">
          <cell r="A2" t="str">
            <v>Proyectos de Ciencia y Tecnologia</v>
          </cell>
        </row>
        <row r="3">
          <cell r="A3" t="str">
            <v>Proyectos Regionales de Comercializacion</v>
          </cell>
        </row>
        <row r="4">
          <cell r="A4" t="str">
            <v>Proyectos de Pequeña Irrigacion</v>
          </cell>
        </row>
        <row r="5">
          <cell r="A5" t="str">
            <v xml:space="preserve">Proyectos de Construccion, Mejoramiento y Rehabilitacion de Infraestructura Vial. </v>
          </cell>
        </row>
        <row r="6">
          <cell r="A6" t="str">
            <v>Proyectos Mineros</v>
          </cell>
        </row>
        <row r="7">
          <cell r="A7" t="str">
            <v>Modelo Hdm Para Proyectos de Construccion y Mejoramiento de Carreteras</v>
          </cell>
        </row>
        <row r="8">
          <cell r="A8" t="str">
            <v xml:space="preserve">Proyectos de Gestion Integral de Residuos Solidos </v>
          </cell>
        </row>
        <row r="9">
          <cell r="A9" t="str">
            <v>Proyectos Carcelarios, Tribunales y despachos Judiciales</v>
          </cell>
        </row>
        <row r="10">
          <cell r="A10" t="str">
            <v>Proyectos de Educacion</v>
          </cell>
        </row>
        <row r="11">
          <cell r="A11" t="str">
            <v>Proyectos de Energia</v>
          </cell>
        </row>
        <row r="12">
          <cell r="A12" t="str">
            <v>Proyectos de Salud</v>
          </cell>
        </row>
      </sheetData>
      <sheetData sheetId="11"/>
      <sheetData sheetId="12"/>
      <sheetData sheetId="13">
        <row r="2">
          <cell r="A2" t="str">
            <v>ACTUALIZACION</v>
          </cell>
        </row>
        <row r="3">
          <cell r="A3" t="str">
            <v>ADECUACION</v>
          </cell>
        </row>
        <row r="4">
          <cell r="A4" t="str">
            <v>ADMINISTRACION</v>
          </cell>
        </row>
        <row r="5">
          <cell r="A5" t="str">
            <v>ADQUISICION</v>
          </cell>
        </row>
        <row r="6">
          <cell r="A6" t="str">
            <v>ALFABETIZACION</v>
          </cell>
        </row>
        <row r="7">
          <cell r="A7" t="str">
            <v>AMPLIACION</v>
          </cell>
        </row>
        <row r="8">
          <cell r="A8" t="str">
            <v>ANALISIS</v>
          </cell>
        </row>
        <row r="9">
          <cell r="A9" t="str">
            <v>APLICACION</v>
          </cell>
        </row>
        <row r="10">
          <cell r="A10" t="str">
            <v>APORTES</v>
          </cell>
        </row>
        <row r="11">
          <cell r="A11" t="str">
            <v>APOYO</v>
          </cell>
        </row>
        <row r="12">
          <cell r="A12" t="str">
            <v>APROVECHAMIENTO</v>
          </cell>
        </row>
        <row r="13">
          <cell r="A13" t="str">
            <v>ASESORIA</v>
          </cell>
        </row>
        <row r="14">
          <cell r="A14" t="str">
            <v>ASISTENCIA</v>
          </cell>
        </row>
        <row r="15">
          <cell r="A15" t="str">
            <v>CAPACITACION</v>
          </cell>
        </row>
        <row r="16">
          <cell r="A16" t="str">
            <v>CAPITALIZACION</v>
          </cell>
        </row>
        <row r="17">
          <cell r="A17" t="str">
            <v>CATASTRO</v>
          </cell>
        </row>
        <row r="18">
          <cell r="A18" t="str">
            <v>CENSO</v>
          </cell>
        </row>
        <row r="19">
          <cell r="A19" t="str">
            <v>COMPROMISO</v>
          </cell>
        </row>
        <row r="20">
          <cell r="A20" t="str">
            <v>CONSERVACION</v>
          </cell>
        </row>
        <row r="21">
          <cell r="A21" t="str">
            <v>CONSTRUCCION</v>
          </cell>
        </row>
        <row r="22">
          <cell r="A22" t="str">
            <v>CONTROL</v>
          </cell>
        </row>
        <row r="23">
          <cell r="A23" t="str">
            <v>CREDITO</v>
          </cell>
        </row>
        <row r="24">
          <cell r="A24" t="str">
            <v>DEMARCACION</v>
          </cell>
        </row>
        <row r="25">
          <cell r="A25" t="str">
            <v>DESCONTAMINAR</v>
          </cell>
        </row>
        <row r="26">
          <cell r="A26" t="str">
            <v>DIAGNOSTICO</v>
          </cell>
        </row>
        <row r="27">
          <cell r="A27" t="str">
            <v>DIFUSION</v>
          </cell>
        </row>
        <row r="28">
          <cell r="A28" t="str">
            <v>DISEÑO</v>
          </cell>
        </row>
        <row r="29">
          <cell r="A29" t="str">
            <v>DISTRIBUCION</v>
          </cell>
        </row>
        <row r="30">
          <cell r="A30" t="str">
            <v>DIVULGACION</v>
          </cell>
        </row>
        <row r="31">
          <cell r="A31" t="str">
            <v>DOTACION</v>
          </cell>
        </row>
        <row r="32">
          <cell r="A32" t="str">
            <v>EDICION</v>
          </cell>
        </row>
        <row r="33">
          <cell r="A33" t="str">
            <v>ERRADICACION</v>
          </cell>
        </row>
        <row r="34">
          <cell r="A34" t="str">
            <v>ESTUDIO</v>
          </cell>
        </row>
        <row r="35">
          <cell r="A35" t="str">
            <v>ESTUDIOS</v>
          </cell>
        </row>
        <row r="36">
          <cell r="A36" t="str">
            <v>EXPLORACION</v>
          </cell>
        </row>
        <row r="37">
          <cell r="A37" t="str">
            <v>EXPLOTACION</v>
          </cell>
        </row>
        <row r="38">
          <cell r="A38" t="str">
            <v>FORESTACION</v>
          </cell>
        </row>
        <row r="39">
          <cell r="A39" t="str">
            <v>FORMULACION</v>
          </cell>
        </row>
        <row r="40">
          <cell r="A40" t="str">
            <v>HABILITACION</v>
          </cell>
        </row>
        <row r="41">
          <cell r="A41" t="str">
            <v>IMPLANTACION</v>
          </cell>
        </row>
        <row r="42">
          <cell r="A42" t="str">
            <v>IMPLEMENTACION</v>
          </cell>
        </row>
        <row r="43">
          <cell r="A43" t="str">
            <v>INSTALACION</v>
          </cell>
        </row>
        <row r="44">
          <cell r="A44" t="str">
            <v>INVENTARIO</v>
          </cell>
        </row>
        <row r="45">
          <cell r="A45" t="str">
            <v>INVERSIONES-FIN</v>
          </cell>
        </row>
        <row r="46">
          <cell r="A46" t="str">
            <v>INVESTIGACION</v>
          </cell>
        </row>
        <row r="47">
          <cell r="A47" t="str">
            <v>LEVANTAMIENTO</v>
          </cell>
        </row>
        <row r="48">
          <cell r="A48" t="str">
            <v>MANTENIMIENTO</v>
          </cell>
        </row>
        <row r="49">
          <cell r="A49" t="str">
            <v>MEJORAMIENTO</v>
          </cell>
        </row>
        <row r="50">
          <cell r="A50" t="str">
            <v>NACIONALIZACION</v>
          </cell>
        </row>
        <row r="51">
          <cell r="A51" t="str">
            <v>NORMALIZACION</v>
          </cell>
        </row>
        <row r="52">
          <cell r="A52" t="str">
            <v>PREVENCION</v>
          </cell>
        </row>
        <row r="53">
          <cell r="A53" t="str">
            <v>PRIVATIZACION</v>
          </cell>
        </row>
        <row r="54">
          <cell r="A54" t="str">
            <v>PROTECCION</v>
          </cell>
        </row>
        <row r="55">
          <cell r="A55" t="str">
            <v>PROYECTO</v>
          </cell>
        </row>
        <row r="56">
          <cell r="A56" t="str">
            <v>RECOPILACION</v>
          </cell>
        </row>
        <row r="57">
          <cell r="A57" t="str">
            <v>RECREACION</v>
          </cell>
        </row>
        <row r="58">
          <cell r="A58" t="str">
            <v>RECUPERACION</v>
          </cell>
        </row>
        <row r="59">
          <cell r="A59" t="str">
            <v>REESTRUCTURACIO</v>
          </cell>
        </row>
        <row r="60">
          <cell r="A60" t="str">
            <v>REFORESTACION</v>
          </cell>
        </row>
        <row r="61">
          <cell r="A61" t="str">
            <v>REHABILITACION</v>
          </cell>
        </row>
        <row r="62">
          <cell r="A62" t="str">
            <v>REMODELACION</v>
          </cell>
        </row>
        <row r="63">
          <cell r="A63" t="str">
            <v>RENOVACION</v>
          </cell>
        </row>
        <row r="64">
          <cell r="A64" t="str">
            <v>REPARACION</v>
          </cell>
        </row>
        <row r="65">
          <cell r="A65" t="str">
            <v>REPOSICION</v>
          </cell>
        </row>
        <row r="66">
          <cell r="A66" t="str">
            <v>RESTAURACION</v>
          </cell>
        </row>
        <row r="67">
          <cell r="A67" t="str">
            <v>SANEAMIENTO</v>
          </cell>
        </row>
        <row r="68">
          <cell r="A68" t="str">
            <v>SERVICIO</v>
          </cell>
        </row>
        <row r="69">
          <cell r="A69" t="str">
            <v>SISTEMATIZACION</v>
          </cell>
        </row>
        <row r="70">
          <cell r="A70" t="str">
            <v>SUBSIDIO</v>
          </cell>
        </row>
        <row r="71">
          <cell r="A71" t="str">
            <v>SUMINISTRO</v>
          </cell>
        </row>
        <row r="72">
          <cell r="A72" t="str">
            <v>SUSTITUCION</v>
          </cell>
        </row>
        <row r="73">
          <cell r="A73" t="str">
            <v>TITULACION</v>
          </cell>
        </row>
        <row r="74">
          <cell r="A74" t="str">
            <v>TRASLADO</v>
          </cell>
        </row>
      </sheetData>
    </sheetDataSet>
  </externalBook>
</externalLink>
</file>

<file path=xl/externalLinks/externalLink8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Material"/>
      <sheetName val="Estructuras"/>
      <sheetName val="ResumenMaterial"/>
      <sheetName val="Análisis Unit"/>
      <sheetName val="Hoja1"/>
    </sheetNames>
    <sheetDataSet>
      <sheetData sheetId="0"/>
      <sheetData sheetId="1" refreshError="1"/>
      <sheetData sheetId="2">
        <row r="12">
          <cell r="A12">
            <v>10008</v>
          </cell>
          <cell r="B12" t="str">
            <v>SR-59</v>
          </cell>
          <cell r="C12" t="str">
            <v>ACSR # 2</v>
          </cell>
          <cell r="D12" t="str">
            <v>m</v>
          </cell>
          <cell r="E12" t="str">
            <v xml:space="preserve"> </v>
          </cell>
          <cell r="F12" t="str">
            <v xml:space="preserve"> </v>
          </cell>
          <cell r="G12" t="str">
            <v xml:space="preserve"> </v>
          </cell>
          <cell r="H12" t="str">
            <v xml:space="preserve"> </v>
          </cell>
          <cell r="I12" t="str">
            <v xml:space="preserve"> </v>
          </cell>
          <cell r="J12" t="str">
            <v xml:space="preserve"> </v>
          </cell>
          <cell r="K12" t="str">
            <v xml:space="preserve"> </v>
          </cell>
          <cell r="L12" t="str">
            <v xml:space="preserve"> </v>
          </cell>
          <cell r="M12" t="str">
            <v xml:space="preserve"> </v>
          </cell>
          <cell r="N12" t="str">
            <v xml:space="preserve"> </v>
          </cell>
          <cell r="O12">
            <v>20622</v>
          </cell>
          <cell r="P12" t="str">
            <v xml:space="preserve"> </v>
          </cell>
          <cell r="Q12" t="str">
            <v xml:space="preserve"> </v>
          </cell>
          <cell r="R12" t="str">
            <v xml:space="preserve"> </v>
          </cell>
          <cell r="S12" t="str">
            <v xml:space="preserve"> </v>
          </cell>
          <cell r="T12" t="str">
            <v xml:space="preserve"> </v>
          </cell>
          <cell r="U12" t="str">
            <v xml:space="preserve"> </v>
          </cell>
          <cell r="V12" t="str">
            <v xml:space="preserve"> </v>
          </cell>
          <cell r="W12" t="str">
            <v xml:space="preserve"> </v>
          </cell>
          <cell r="X12" t="str">
            <v xml:space="preserve"> </v>
          </cell>
          <cell r="Y12" t="str">
            <v xml:space="preserve"> </v>
          </cell>
          <cell r="AA12">
            <v>20622</v>
          </cell>
          <cell r="AB12">
            <v>2511.1679999999997</v>
          </cell>
        </row>
        <row r="13">
          <cell r="A13">
            <v>10009</v>
          </cell>
          <cell r="B13" t="str">
            <v>SR-61</v>
          </cell>
          <cell r="C13" t="str">
            <v>ACSR # 2/0</v>
          </cell>
          <cell r="D13" t="str">
            <v>m</v>
          </cell>
          <cell r="E13" t="str">
            <v xml:space="preserve"> </v>
          </cell>
          <cell r="F13" t="str">
            <v xml:space="preserve"> </v>
          </cell>
          <cell r="G13" t="str">
            <v xml:space="preserve"> </v>
          </cell>
          <cell r="H13" t="str">
            <v xml:space="preserve"> </v>
          </cell>
          <cell r="I13" t="str">
            <v xml:space="preserve"> </v>
          </cell>
          <cell r="J13" t="str">
            <v xml:space="preserve"> </v>
          </cell>
          <cell r="K13" t="str">
            <v xml:space="preserve"> </v>
          </cell>
          <cell r="L13" t="str">
            <v xml:space="preserve"> </v>
          </cell>
          <cell r="M13" t="str">
            <v xml:space="preserve"> </v>
          </cell>
          <cell r="N13" t="str">
            <v xml:space="preserve"> </v>
          </cell>
          <cell r="O13" t="str">
            <v xml:space="preserve"> </v>
          </cell>
          <cell r="P13" t="str">
            <v xml:space="preserve"> </v>
          </cell>
          <cell r="Q13" t="str">
            <v xml:space="preserve"> </v>
          </cell>
          <cell r="R13" t="str">
            <v xml:space="preserve"> </v>
          </cell>
          <cell r="S13" t="str">
            <v xml:space="preserve"> </v>
          </cell>
          <cell r="T13" t="str">
            <v xml:space="preserve"> </v>
          </cell>
          <cell r="U13" t="str">
            <v xml:space="preserve"> </v>
          </cell>
          <cell r="V13" t="str">
            <v xml:space="preserve"> </v>
          </cell>
          <cell r="W13" t="str">
            <v xml:space="preserve"> </v>
          </cell>
          <cell r="X13" t="str">
            <v xml:space="preserve"> </v>
          </cell>
          <cell r="Y13" t="str">
            <v xml:space="preserve"> </v>
          </cell>
          <cell r="AA13">
            <v>0</v>
          </cell>
          <cell r="AB13">
            <v>4019.3999999999996</v>
          </cell>
        </row>
        <row r="14">
          <cell r="A14">
            <v>10010</v>
          </cell>
          <cell r="B14" t="str">
            <v>SR-58</v>
          </cell>
          <cell r="C14" t="str">
            <v>ACSR # 4</v>
          </cell>
          <cell r="D14" t="str">
            <v>m</v>
          </cell>
          <cell r="E14" t="str">
            <v xml:space="preserve"> </v>
          </cell>
          <cell r="F14" t="str">
            <v xml:space="preserve"> </v>
          </cell>
          <cell r="G14" t="str">
            <v xml:space="preserve"> </v>
          </cell>
          <cell r="H14" t="str">
            <v xml:space="preserve"> </v>
          </cell>
          <cell r="I14" t="str">
            <v xml:space="preserve"> </v>
          </cell>
          <cell r="J14" t="str">
            <v xml:space="preserve"> </v>
          </cell>
          <cell r="K14" t="str">
            <v xml:space="preserve"> </v>
          </cell>
          <cell r="L14" t="str">
            <v xml:space="preserve"> </v>
          </cell>
          <cell r="M14" t="str">
            <v xml:space="preserve"> </v>
          </cell>
          <cell r="N14" t="str">
            <v xml:space="preserve"> </v>
          </cell>
          <cell r="O14" t="str">
            <v xml:space="preserve"> </v>
          </cell>
          <cell r="P14" t="str">
            <v xml:space="preserve"> </v>
          </cell>
          <cell r="Q14" t="str">
            <v xml:space="preserve"> </v>
          </cell>
          <cell r="R14" t="str">
            <v xml:space="preserve"> </v>
          </cell>
          <cell r="S14" t="str">
            <v xml:space="preserve"> </v>
          </cell>
          <cell r="T14" t="str">
            <v xml:space="preserve"> </v>
          </cell>
          <cell r="U14" t="str">
            <v xml:space="preserve"> </v>
          </cell>
          <cell r="V14" t="str">
            <v xml:space="preserve"> </v>
          </cell>
          <cell r="W14" t="str">
            <v xml:space="preserve"> </v>
          </cell>
          <cell r="X14" t="str">
            <v xml:space="preserve"> </v>
          </cell>
          <cell r="Y14" t="str">
            <v xml:space="preserve"> </v>
          </cell>
          <cell r="AA14">
            <v>0</v>
          </cell>
          <cell r="AB14">
            <v>1677.94</v>
          </cell>
        </row>
        <row r="15">
          <cell r="A15">
            <v>10011</v>
          </cell>
          <cell r="B15">
            <v>603</v>
          </cell>
          <cell r="C15" t="str">
            <v>Aislador de disco tipo Clevis 10". Clase Ansi 52-4; 15000 Lbs. Ref: 8265</v>
          </cell>
          <cell r="D15" t="str">
            <v>U</v>
          </cell>
          <cell r="E15" t="str">
            <v xml:space="preserve"> </v>
          </cell>
          <cell r="F15" t="str">
            <v xml:space="preserve"> </v>
          </cell>
          <cell r="G15" t="str">
            <v xml:space="preserve"> </v>
          </cell>
          <cell r="H15" t="str">
            <v xml:space="preserve"> </v>
          </cell>
          <cell r="I15" t="str">
            <v xml:space="preserve"> </v>
          </cell>
          <cell r="J15" t="str">
            <v xml:space="preserve"> </v>
          </cell>
          <cell r="K15">
            <v>28</v>
          </cell>
          <cell r="L15">
            <v>24</v>
          </cell>
          <cell r="M15" t="str">
            <v xml:space="preserve"> </v>
          </cell>
          <cell r="N15" t="str">
            <v xml:space="preserve"> </v>
          </cell>
          <cell r="O15" t="str">
            <v xml:space="preserve"> </v>
          </cell>
          <cell r="P15" t="str">
            <v xml:space="preserve"> </v>
          </cell>
          <cell r="Q15" t="str">
            <v xml:space="preserve"> </v>
          </cell>
          <cell r="R15">
            <v>24</v>
          </cell>
          <cell r="S15" t="str">
            <v xml:space="preserve"> </v>
          </cell>
          <cell r="T15" t="str">
            <v xml:space="preserve"> </v>
          </cell>
          <cell r="U15" t="str">
            <v xml:space="preserve"> </v>
          </cell>
          <cell r="V15" t="str">
            <v xml:space="preserve"> </v>
          </cell>
          <cell r="W15" t="str">
            <v xml:space="preserve"> </v>
          </cell>
          <cell r="X15" t="str">
            <v xml:space="preserve"> </v>
          </cell>
          <cell r="Y15" t="str">
            <v xml:space="preserve"> </v>
          </cell>
          <cell r="AA15">
            <v>76</v>
          </cell>
          <cell r="AB15">
            <v>41939.359199999992</v>
          </cell>
        </row>
        <row r="16">
          <cell r="A16">
            <v>10012</v>
          </cell>
          <cell r="B16" t="str">
            <v>SR-38</v>
          </cell>
          <cell r="C16" t="str">
            <v>Aislador polimerico de suspension 15 kV, 15000Lbs</v>
          </cell>
          <cell r="D16" t="str">
            <v>U</v>
          </cell>
          <cell r="E16" t="str">
            <v xml:space="preserve"> </v>
          </cell>
          <cell r="F16" t="str">
            <v xml:space="preserve"> </v>
          </cell>
          <cell r="G16" t="str">
            <v xml:space="preserve"> </v>
          </cell>
          <cell r="H16" t="str">
            <v xml:space="preserve"> </v>
          </cell>
          <cell r="I16" t="str">
            <v xml:space="preserve"> </v>
          </cell>
          <cell r="J16" t="str">
            <v xml:space="preserve"> </v>
          </cell>
          <cell r="K16" t="str">
            <v xml:space="preserve"> </v>
          </cell>
          <cell r="L16" t="str">
            <v xml:space="preserve"> </v>
          </cell>
          <cell r="M16" t="str">
            <v xml:space="preserve"> </v>
          </cell>
          <cell r="N16" t="str">
            <v xml:space="preserve"> </v>
          </cell>
          <cell r="O16" t="str">
            <v xml:space="preserve"> </v>
          </cell>
          <cell r="P16" t="str">
            <v xml:space="preserve"> </v>
          </cell>
          <cell r="Q16" t="str">
            <v xml:space="preserve"> </v>
          </cell>
          <cell r="R16" t="str">
            <v xml:space="preserve"> </v>
          </cell>
          <cell r="S16" t="str">
            <v xml:space="preserve"> </v>
          </cell>
          <cell r="T16" t="str">
            <v xml:space="preserve"> </v>
          </cell>
          <cell r="U16" t="str">
            <v xml:space="preserve"> </v>
          </cell>
          <cell r="V16" t="str">
            <v xml:space="preserve"> </v>
          </cell>
          <cell r="W16" t="str">
            <v xml:space="preserve"> </v>
          </cell>
          <cell r="X16" t="str">
            <v xml:space="preserve"> </v>
          </cell>
          <cell r="Y16" t="str">
            <v xml:space="preserve"> </v>
          </cell>
          <cell r="AA16">
            <v>0</v>
          </cell>
          <cell r="AB16">
            <v>57628.800000000003</v>
          </cell>
        </row>
        <row r="17">
          <cell r="A17">
            <v>10013</v>
          </cell>
          <cell r="B17" t="str">
            <v>SR-39</v>
          </cell>
          <cell r="C17" t="str">
            <v>Aislador polimerico de suspension 25 kV, 15000Lbs</v>
          </cell>
          <cell r="D17" t="str">
            <v>U</v>
          </cell>
          <cell r="E17" t="str">
            <v xml:space="preserve"> </v>
          </cell>
          <cell r="F17" t="str">
            <v xml:space="preserve"> </v>
          </cell>
          <cell r="G17" t="str">
            <v xml:space="preserve"> </v>
          </cell>
          <cell r="H17" t="str">
            <v xml:space="preserve"> </v>
          </cell>
          <cell r="I17" t="str">
            <v xml:space="preserve"> </v>
          </cell>
          <cell r="J17" t="str">
            <v xml:space="preserve"> </v>
          </cell>
          <cell r="K17" t="str">
            <v xml:space="preserve"> </v>
          </cell>
          <cell r="L17" t="str">
            <v xml:space="preserve"> </v>
          </cell>
          <cell r="M17" t="str">
            <v xml:space="preserve"> </v>
          </cell>
          <cell r="N17" t="str">
            <v xml:space="preserve"> </v>
          </cell>
          <cell r="O17" t="str">
            <v xml:space="preserve"> </v>
          </cell>
          <cell r="P17" t="str">
            <v xml:space="preserve"> </v>
          </cell>
          <cell r="Q17" t="str">
            <v xml:space="preserve"> </v>
          </cell>
          <cell r="R17" t="str">
            <v xml:space="preserve"> </v>
          </cell>
          <cell r="S17" t="str">
            <v xml:space="preserve"> </v>
          </cell>
          <cell r="T17" t="str">
            <v xml:space="preserve"> </v>
          </cell>
          <cell r="U17" t="str">
            <v xml:space="preserve"> </v>
          </cell>
          <cell r="V17" t="str">
            <v xml:space="preserve"> </v>
          </cell>
          <cell r="W17" t="str">
            <v xml:space="preserve"> </v>
          </cell>
          <cell r="X17" t="str">
            <v xml:space="preserve"> </v>
          </cell>
          <cell r="Y17" t="str">
            <v xml:space="preserve"> </v>
          </cell>
          <cell r="AA17">
            <v>0</v>
          </cell>
          <cell r="AB17">
            <v>95410</v>
          </cell>
        </row>
        <row r="18">
          <cell r="A18">
            <v>10014</v>
          </cell>
          <cell r="B18" t="str">
            <v>SR-02</v>
          </cell>
          <cell r="C18" t="str">
            <v>Aislador polimerico de suspension 35 kV, 15000Lbs</v>
          </cell>
          <cell r="D18" t="str">
            <v>U</v>
          </cell>
          <cell r="E18" t="str">
            <v xml:space="preserve"> </v>
          </cell>
          <cell r="F18" t="str">
            <v xml:space="preserve"> </v>
          </cell>
          <cell r="G18" t="str">
            <v xml:space="preserve"> </v>
          </cell>
          <cell r="H18" t="str">
            <v xml:space="preserve"> </v>
          </cell>
          <cell r="I18" t="str">
            <v xml:space="preserve"> </v>
          </cell>
          <cell r="J18" t="str">
            <v xml:space="preserve"> </v>
          </cell>
          <cell r="K18" t="str">
            <v xml:space="preserve"> </v>
          </cell>
          <cell r="L18" t="str">
            <v xml:space="preserve"> </v>
          </cell>
          <cell r="M18" t="str">
            <v xml:space="preserve"> </v>
          </cell>
          <cell r="N18" t="str">
            <v xml:space="preserve"> </v>
          </cell>
          <cell r="O18" t="str">
            <v xml:space="preserve"> </v>
          </cell>
          <cell r="P18" t="str">
            <v xml:space="preserve"> </v>
          </cell>
          <cell r="Q18" t="str">
            <v xml:space="preserve"> </v>
          </cell>
          <cell r="R18" t="str">
            <v xml:space="preserve"> </v>
          </cell>
          <cell r="S18" t="str">
            <v xml:space="preserve"> </v>
          </cell>
          <cell r="T18" t="str">
            <v xml:space="preserve"> </v>
          </cell>
          <cell r="U18" t="str">
            <v xml:space="preserve"> </v>
          </cell>
          <cell r="V18" t="str">
            <v xml:space="preserve"> </v>
          </cell>
          <cell r="W18" t="str">
            <v xml:space="preserve"> </v>
          </cell>
          <cell r="X18" t="str">
            <v xml:space="preserve"> </v>
          </cell>
          <cell r="Y18" t="str">
            <v xml:space="preserve"> </v>
          </cell>
          <cell r="AA18">
            <v>0</v>
          </cell>
          <cell r="AB18">
            <v>83641.799999999988</v>
          </cell>
        </row>
        <row r="19">
          <cell r="A19">
            <v>10015</v>
          </cell>
          <cell r="B19">
            <v>621</v>
          </cell>
          <cell r="C19" t="str">
            <v>Aislador tipo carrete de 3 1/2". ANSI 53-2</v>
          </cell>
          <cell r="D19" t="str">
            <v>U</v>
          </cell>
          <cell r="E19" t="str">
            <v xml:space="preserve"> </v>
          </cell>
          <cell r="F19" t="str">
            <v xml:space="preserve"> </v>
          </cell>
          <cell r="G19" t="str">
            <v xml:space="preserve"> </v>
          </cell>
          <cell r="H19" t="str">
            <v xml:space="preserve"> </v>
          </cell>
          <cell r="I19" t="str">
            <v xml:space="preserve"> </v>
          </cell>
          <cell r="J19" t="str">
            <v xml:space="preserve"> </v>
          </cell>
          <cell r="K19" t="str">
            <v xml:space="preserve"> </v>
          </cell>
          <cell r="L19" t="str">
            <v xml:space="preserve"> </v>
          </cell>
          <cell r="M19" t="str">
            <v xml:space="preserve"> </v>
          </cell>
          <cell r="N19" t="str">
            <v xml:space="preserve"> </v>
          </cell>
          <cell r="O19" t="str">
            <v xml:space="preserve"> </v>
          </cell>
          <cell r="P19" t="str">
            <v xml:space="preserve"> </v>
          </cell>
          <cell r="Q19" t="str">
            <v xml:space="preserve"> </v>
          </cell>
          <cell r="R19" t="str">
            <v xml:space="preserve"> </v>
          </cell>
          <cell r="S19" t="str">
            <v xml:space="preserve"> </v>
          </cell>
          <cell r="T19" t="str">
            <v xml:space="preserve"> </v>
          </cell>
          <cell r="U19" t="str">
            <v xml:space="preserve"> </v>
          </cell>
          <cell r="V19" t="str">
            <v xml:space="preserve"> </v>
          </cell>
          <cell r="W19" t="str">
            <v xml:space="preserve"> </v>
          </cell>
          <cell r="X19" t="str">
            <v xml:space="preserve"> </v>
          </cell>
          <cell r="Y19" t="str">
            <v xml:space="preserve"> </v>
          </cell>
          <cell r="AA19">
            <v>0</v>
          </cell>
          <cell r="AB19">
            <v>3315.5235999999995</v>
          </cell>
        </row>
        <row r="20">
          <cell r="A20">
            <v>10016</v>
          </cell>
          <cell r="B20">
            <v>611</v>
          </cell>
          <cell r="C20" t="str">
            <v>Aislador tipo espigo-diámetro rosca 1" clase ANSI 55-5. Ref:8216</v>
          </cell>
          <cell r="D20" t="str">
            <v>U</v>
          </cell>
          <cell r="E20" t="str">
            <v xml:space="preserve"> </v>
          </cell>
          <cell r="F20" t="str">
            <v xml:space="preserve"> </v>
          </cell>
          <cell r="G20" t="str">
            <v xml:space="preserve"> </v>
          </cell>
          <cell r="H20" t="str">
            <v xml:space="preserve"> </v>
          </cell>
          <cell r="I20" t="str">
            <v xml:space="preserve"> </v>
          </cell>
          <cell r="J20" t="str">
            <v xml:space="preserve"> </v>
          </cell>
          <cell r="K20" t="str">
            <v xml:space="preserve"> </v>
          </cell>
          <cell r="L20" t="str">
            <v xml:space="preserve"> </v>
          </cell>
          <cell r="M20" t="str">
            <v xml:space="preserve"> </v>
          </cell>
          <cell r="N20" t="str">
            <v xml:space="preserve"> </v>
          </cell>
          <cell r="O20" t="str">
            <v xml:space="preserve"> </v>
          </cell>
          <cell r="P20" t="str">
            <v xml:space="preserve"> </v>
          </cell>
          <cell r="Q20" t="str">
            <v xml:space="preserve"> </v>
          </cell>
          <cell r="R20" t="str">
            <v xml:space="preserve"> </v>
          </cell>
          <cell r="S20" t="str">
            <v xml:space="preserve"> </v>
          </cell>
          <cell r="T20" t="str">
            <v xml:space="preserve"> </v>
          </cell>
          <cell r="U20" t="str">
            <v xml:space="preserve"> </v>
          </cell>
          <cell r="V20" t="str">
            <v xml:space="preserve"> </v>
          </cell>
          <cell r="W20" t="str">
            <v xml:space="preserve"> </v>
          </cell>
          <cell r="X20" t="str">
            <v xml:space="preserve"> </v>
          </cell>
          <cell r="Y20" t="str">
            <v xml:space="preserve"> </v>
          </cell>
          <cell r="AA20">
            <v>0</v>
          </cell>
          <cell r="AB20">
            <v>18553.271999999997</v>
          </cell>
        </row>
        <row r="21">
          <cell r="A21">
            <v>10017</v>
          </cell>
          <cell r="B21">
            <v>8405</v>
          </cell>
          <cell r="C21" t="str">
            <v>Aislador tipo Line post 23 kV-ANSI 57-1</v>
          </cell>
          <cell r="D21" t="str">
            <v>U</v>
          </cell>
          <cell r="E21" t="str">
            <v xml:space="preserve"> </v>
          </cell>
          <cell r="F21" t="str">
            <v xml:space="preserve"> </v>
          </cell>
          <cell r="G21" t="str">
            <v xml:space="preserve"> </v>
          </cell>
          <cell r="H21" t="str">
            <v xml:space="preserve"> </v>
          </cell>
          <cell r="I21" t="str">
            <v xml:space="preserve"> </v>
          </cell>
          <cell r="J21" t="str">
            <v xml:space="preserve"> </v>
          </cell>
          <cell r="K21" t="str">
            <v xml:space="preserve"> </v>
          </cell>
          <cell r="L21">
            <v>6</v>
          </cell>
          <cell r="M21" t="str">
            <v xml:space="preserve"> </v>
          </cell>
          <cell r="N21" t="str">
            <v xml:space="preserve"> </v>
          </cell>
          <cell r="O21" t="str">
            <v xml:space="preserve"> </v>
          </cell>
          <cell r="P21">
            <v>132</v>
          </cell>
          <cell r="Q21">
            <v>8</v>
          </cell>
          <cell r="R21" t="str">
            <v xml:space="preserve"> </v>
          </cell>
          <cell r="S21" t="str">
            <v xml:space="preserve"> </v>
          </cell>
          <cell r="T21" t="str">
            <v xml:space="preserve"> </v>
          </cell>
          <cell r="U21" t="str">
            <v xml:space="preserve"> </v>
          </cell>
          <cell r="V21" t="str">
            <v xml:space="preserve"> </v>
          </cell>
          <cell r="W21" t="str">
            <v xml:space="preserve"> </v>
          </cell>
          <cell r="X21" t="str">
            <v xml:space="preserve"> </v>
          </cell>
          <cell r="Y21" t="str">
            <v xml:space="preserve"> </v>
          </cell>
          <cell r="AA21">
            <v>146</v>
          </cell>
          <cell r="AB21">
            <v>91038.858999999997</v>
          </cell>
        </row>
        <row r="22">
          <cell r="A22">
            <v>10018</v>
          </cell>
          <cell r="B22">
            <v>8410</v>
          </cell>
          <cell r="C22" t="str">
            <v>Aislador tipo Line post 34,5 kV-ANSI 57-2</v>
          </cell>
          <cell r="D22" t="str">
            <v>U</v>
          </cell>
          <cell r="E22" t="str">
            <v xml:space="preserve"> </v>
          </cell>
          <cell r="F22" t="str">
            <v xml:space="preserve"> </v>
          </cell>
          <cell r="G22" t="str">
            <v xml:space="preserve"> </v>
          </cell>
          <cell r="H22" t="str">
            <v xml:space="preserve"> </v>
          </cell>
          <cell r="I22" t="str">
            <v xml:space="preserve"> </v>
          </cell>
          <cell r="J22" t="str">
            <v xml:space="preserve"> </v>
          </cell>
          <cell r="K22" t="str">
            <v xml:space="preserve"> </v>
          </cell>
          <cell r="L22" t="str">
            <v xml:space="preserve"> </v>
          </cell>
          <cell r="M22" t="str">
            <v xml:space="preserve"> </v>
          </cell>
          <cell r="N22" t="str">
            <v xml:space="preserve"> </v>
          </cell>
          <cell r="O22" t="str">
            <v xml:space="preserve"> </v>
          </cell>
          <cell r="P22" t="str">
            <v xml:space="preserve"> </v>
          </cell>
          <cell r="Q22" t="str">
            <v xml:space="preserve"> </v>
          </cell>
          <cell r="R22" t="str">
            <v xml:space="preserve"> </v>
          </cell>
          <cell r="S22" t="str">
            <v xml:space="preserve"> </v>
          </cell>
          <cell r="T22" t="str">
            <v xml:space="preserve"> </v>
          </cell>
          <cell r="U22" t="str">
            <v xml:space="preserve"> </v>
          </cell>
          <cell r="V22" t="str">
            <v xml:space="preserve"> </v>
          </cell>
          <cell r="W22" t="str">
            <v xml:space="preserve"> </v>
          </cell>
          <cell r="X22" t="str">
            <v xml:space="preserve"> </v>
          </cell>
          <cell r="Y22" t="str">
            <v xml:space="preserve"> </v>
          </cell>
          <cell r="AA22">
            <v>0</v>
          </cell>
          <cell r="AB22">
            <v>122633.19899999999</v>
          </cell>
        </row>
        <row r="23">
          <cell r="A23">
            <v>10019</v>
          </cell>
          <cell r="B23">
            <v>631</v>
          </cell>
          <cell r="C23" t="str">
            <v>Aislador tipo tensor de 140mm (5 1/2"). Clase ANSI 54-3. Ref:8305</v>
          </cell>
          <cell r="D23" t="str">
            <v>U</v>
          </cell>
          <cell r="E23" t="str">
            <v xml:space="preserve"> </v>
          </cell>
          <cell r="F23" t="str">
            <v xml:space="preserve"> </v>
          </cell>
          <cell r="G23" t="str">
            <v xml:space="preserve"> </v>
          </cell>
          <cell r="H23" t="str">
            <v xml:space="preserve"> </v>
          </cell>
          <cell r="I23" t="str">
            <v xml:space="preserve"> </v>
          </cell>
          <cell r="J23" t="str">
            <v xml:space="preserve"> </v>
          </cell>
          <cell r="K23" t="str">
            <v xml:space="preserve"> </v>
          </cell>
          <cell r="L23" t="str">
            <v xml:space="preserve"> </v>
          </cell>
          <cell r="M23" t="str">
            <v xml:space="preserve"> </v>
          </cell>
          <cell r="N23">
            <v>35</v>
          </cell>
          <cell r="O23" t="str">
            <v xml:space="preserve"> </v>
          </cell>
          <cell r="P23" t="str">
            <v xml:space="preserve"> </v>
          </cell>
          <cell r="Q23" t="str">
            <v xml:space="preserve"> </v>
          </cell>
          <cell r="R23" t="str">
            <v xml:space="preserve"> </v>
          </cell>
          <cell r="S23" t="str">
            <v xml:space="preserve"> </v>
          </cell>
          <cell r="T23" t="str">
            <v xml:space="preserve"> </v>
          </cell>
          <cell r="U23" t="str">
            <v xml:space="preserve"> </v>
          </cell>
          <cell r="V23" t="str">
            <v xml:space="preserve"> </v>
          </cell>
          <cell r="W23" t="str">
            <v xml:space="preserve"> </v>
          </cell>
          <cell r="X23" t="str">
            <v xml:space="preserve"> </v>
          </cell>
          <cell r="Y23" t="str">
            <v xml:space="preserve"> </v>
          </cell>
          <cell r="AA23">
            <v>35</v>
          </cell>
          <cell r="AB23">
            <v>10856.625599999998</v>
          </cell>
        </row>
        <row r="24">
          <cell r="A24">
            <v>10020</v>
          </cell>
          <cell r="B24" t="str">
            <v>SR-64</v>
          </cell>
          <cell r="C24" t="str">
            <v>Alambre de Al  # 8 AWG desnudo</v>
          </cell>
          <cell r="D24" t="str">
            <v>m</v>
          </cell>
          <cell r="E24" t="str">
            <v xml:space="preserve"> </v>
          </cell>
          <cell r="F24" t="str">
            <v xml:space="preserve"> </v>
          </cell>
          <cell r="G24" t="str">
            <v xml:space="preserve"> </v>
          </cell>
          <cell r="H24" t="str">
            <v xml:space="preserve"> </v>
          </cell>
          <cell r="I24" t="str">
            <v xml:space="preserve"> </v>
          </cell>
          <cell r="J24" t="str">
            <v xml:space="preserve"> </v>
          </cell>
          <cell r="K24" t="str">
            <v xml:space="preserve"> </v>
          </cell>
          <cell r="L24" t="str">
            <v xml:space="preserve"> </v>
          </cell>
          <cell r="M24" t="str">
            <v xml:space="preserve"> </v>
          </cell>
          <cell r="N24" t="str">
            <v xml:space="preserve"> </v>
          </cell>
          <cell r="O24" t="str">
            <v xml:space="preserve"> </v>
          </cell>
          <cell r="P24" t="str">
            <v xml:space="preserve"> </v>
          </cell>
          <cell r="Q24" t="str">
            <v xml:space="preserve"> </v>
          </cell>
          <cell r="R24" t="str">
            <v xml:space="preserve"> </v>
          </cell>
          <cell r="S24" t="str">
            <v xml:space="preserve"> </v>
          </cell>
          <cell r="T24" t="str">
            <v xml:space="preserve"> </v>
          </cell>
          <cell r="U24" t="str">
            <v xml:space="preserve"> </v>
          </cell>
          <cell r="V24" t="str">
            <v xml:space="preserve"> </v>
          </cell>
          <cell r="W24" t="str">
            <v xml:space="preserve"> </v>
          </cell>
          <cell r="X24" t="str">
            <v xml:space="preserve"> </v>
          </cell>
          <cell r="Y24" t="str">
            <v xml:space="preserve"> </v>
          </cell>
          <cell r="AA24">
            <v>0</v>
          </cell>
          <cell r="AB24">
            <v>714.56000000000006</v>
          </cell>
        </row>
        <row r="25">
          <cell r="A25">
            <v>10021</v>
          </cell>
          <cell r="B25">
            <v>3711</v>
          </cell>
          <cell r="C25" t="str">
            <v>Alambre de cobre desnudo # 4 AWG</v>
          </cell>
          <cell r="D25" t="str">
            <v>m</v>
          </cell>
          <cell r="E25" t="str">
            <v xml:space="preserve"> </v>
          </cell>
          <cell r="F25" t="str">
            <v xml:space="preserve"> </v>
          </cell>
          <cell r="G25" t="str">
            <v xml:space="preserve"> </v>
          </cell>
          <cell r="H25" t="str">
            <v xml:space="preserve"> </v>
          </cell>
          <cell r="I25" t="str">
            <v xml:space="preserve"> </v>
          </cell>
          <cell r="J25" t="str">
            <v xml:space="preserve"> </v>
          </cell>
          <cell r="K25" t="str">
            <v xml:space="preserve"> </v>
          </cell>
          <cell r="L25" t="str">
            <v xml:space="preserve"> </v>
          </cell>
          <cell r="M25" t="str">
            <v xml:space="preserve"> </v>
          </cell>
          <cell r="N25" t="str">
            <v xml:space="preserve"> </v>
          </cell>
          <cell r="O25" t="str">
            <v xml:space="preserve"> </v>
          </cell>
          <cell r="P25" t="str">
            <v xml:space="preserve"> </v>
          </cell>
          <cell r="Q25" t="str">
            <v xml:space="preserve"> </v>
          </cell>
          <cell r="R25" t="str">
            <v xml:space="preserve"> </v>
          </cell>
          <cell r="S25">
            <v>64</v>
          </cell>
          <cell r="T25" t="str">
            <v xml:space="preserve"> </v>
          </cell>
          <cell r="U25" t="str">
            <v xml:space="preserve"> </v>
          </cell>
          <cell r="V25">
            <v>60</v>
          </cell>
          <cell r="W25" t="str">
            <v xml:space="preserve"> </v>
          </cell>
          <cell r="X25" t="str">
            <v xml:space="preserve"> </v>
          </cell>
          <cell r="Y25" t="str">
            <v xml:space="preserve"> </v>
          </cell>
          <cell r="AA25">
            <v>124</v>
          </cell>
          <cell r="AB25">
            <v>4535.5999999999995</v>
          </cell>
        </row>
        <row r="26">
          <cell r="A26">
            <v>10022</v>
          </cell>
          <cell r="B26">
            <v>2421</v>
          </cell>
          <cell r="C26" t="str">
            <v>Arandela cuadrada curvada para 5/8"x4"x4"x1/4"</v>
          </cell>
          <cell r="D26" t="str">
            <v>U</v>
          </cell>
          <cell r="E26" t="str">
            <v xml:space="preserve"> </v>
          </cell>
          <cell r="F26" t="str">
            <v xml:space="preserve"> </v>
          </cell>
          <cell r="G26" t="str">
            <v xml:space="preserve"> </v>
          </cell>
          <cell r="H26" t="str">
            <v xml:space="preserve"> </v>
          </cell>
          <cell r="I26" t="str">
            <v xml:space="preserve"> </v>
          </cell>
          <cell r="J26" t="str">
            <v xml:space="preserve"> </v>
          </cell>
          <cell r="K26" t="str">
            <v xml:space="preserve"> </v>
          </cell>
          <cell r="L26" t="str">
            <v xml:space="preserve"> </v>
          </cell>
          <cell r="M26">
            <v>15</v>
          </cell>
          <cell r="N26">
            <v>35</v>
          </cell>
          <cell r="O26" t="str">
            <v xml:space="preserve"> </v>
          </cell>
          <cell r="P26" t="str">
            <v xml:space="preserve"> </v>
          </cell>
          <cell r="Q26" t="str">
            <v xml:space="preserve"> </v>
          </cell>
          <cell r="R26" t="str">
            <v xml:space="preserve"> </v>
          </cell>
          <cell r="S26" t="str">
            <v xml:space="preserve"> </v>
          </cell>
          <cell r="T26" t="str">
            <v xml:space="preserve"> </v>
          </cell>
          <cell r="U26" t="str">
            <v xml:space="preserve"> </v>
          </cell>
          <cell r="V26" t="str">
            <v xml:space="preserve"> </v>
          </cell>
          <cell r="W26" t="str">
            <v xml:space="preserve"> </v>
          </cell>
          <cell r="X26" t="str">
            <v xml:space="preserve"> </v>
          </cell>
          <cell r="Y26" t="str">
            <v xml:space="preserve"> </v>
          </cell>
          <cell r="AA26">
            <v>50</v>
          </cell>
          <cell r="AB26">
            <v>2296.8678599999994</v>
          </cell>
        </row>
        <row r="27">
          <cell r="A27">
            <v>10023</v>
          </cell>
          <cell r="B27">
            <v>2411</v>
          </cell>
          <cell r="C27" t="str">
            <v>Arandela cuadrada para 1/2"</v>
          </cell>
          <cell r="D27" t="str">
            <v>U</v>
          </cell>
          <cell r="E27" t="str">
            <v xml:space="preserve"> </v>
          </cell>
          <cell r="F27" t="str">
            <v xml:space="preserve"> </v>
          </cell>
          <cell r="G27" t="str">
            <v xml:space="preserve"> </v>
          </cell>
          <cell r="H27" t="str">
            <v xml:space="preserve"> </v>
          </cell>
          <cell r="I27" t="str">
            <v xml:space="preserve"> </v>
          </cell>
          <cell r="J27">
            <v>4</v>
          </cell>
          <cell r="K27">
            <v>28</v>
          </cell>
          <cell r="L27">
            <v>24</v>
          </cell>
          <cell r="M27" t="str">
            <v xml:space="preserve"> </v>
          </cell>
          <cell r="N27" t="str">
            <v xml:space="preserve"> </v>
          </cell>
          <cell r="O27" t="str">
            <v xml:space="preserve"> </v>
          </cell>
          <cell r="P27">
            <v>132</v>
          </cell>
          <cell r="Q27">
            <v>8</v>
          </cell>
          <cell r="R27">
            <v>12</v>
          </cell>
          <cell r="S27" t="str">
            <v xml:space="preserve"> </v>
          </cell>
          <cell r="T27" t="str">
            <v xml:space="preserve"> </v>
          </cell>
          <cell r="U27" t="str">
            <v xml:space="preserve"> </v>
          </cell>
          <cell r="V27" t="str">
            <v xml:space="preserve"> </v>
          </cell>
          <cell r="W27">
            <v>2</v>
          </cell>
          <cell r="X27">
            <v>4</v>
          </cell>
          <cell r="Y27" t="str">
            <v xml:space="preserve"> </v>
          </cell>
          <cell r="AA27">
            <v>214</v>
          </cell>
          <cell r="AB27">
            <v>234.78399999999999</v>
          </cell>
        </row>
        <row r="28">
          <cell r="A28">
            <v>10024</v>
          </cell>
          <cell r="B28">
            <v>2412</v>
          </cell>
          <cell r="C28" t="str">
            <v>Arandela cuadrada para 5/8" (1/8"x2"x5/8")</v>
          </cell>
          <cell r="D28" t="str">
            <v>U</v>
          </cell>
          <cell r="E28" t="str">
            <v xml:space="preserve"> </v>
          </cell>
          <cell r="F28" t="str">
            <v xml:space="preserve"> </v>
          </cell>
          <cell r="G28" t="str">
            <v xml:space="preserve"> </v>
          </cell>
          <cell r="H28" t="str">
            <v xml:space="preserve"> </v>
          </cell>
          <cell r="I28" t="str">
            <v xml:space="preserve"> </v>
          </cell>
          <cell r="J28">
            <v>4</v>
          </cell>
          <cell r="K28">
            <v>70</v>
          </cell>
          <cell r="L28">
            <v>60</v>
          </cell>
          <cell r="M28" t="str">
            <v xml:space="preserve"> </v>
          </cell>
          <cell r="N28" t="str">
            <v xml:space="preserve"> </v>
          </cell>
          <cell r="O28" t="str">
            <v xml:space="preserve"> </v>
          </cell>
          <cell r="P28">
            <v>66</v>
          </cell>
          <cell r="Q28">
            <v>20</v>
          </cell>
          <cell r="R28">
            <v>24</v>
          </cell>
          <cell r="S28" t="str">
            <v xml:space="preserve"> </v>
          </cell>
          <cell r="T28" t="str">
            <v xml:space="preserve"> </v>
          </cell>
          <cell r="U28" t="str">
            <v xml:space="preserve"> </v>
          </cell>
          <cell r="V28" t="str">
            <v xml:space="preserve"> </v>
          </cell>
          <cell r="W28">
            <v>2</v>
          </cell>
          <cell r="X28">
            <v>4</v>
          </cell>
          <cell r="Y28" t="str">
            <v xml:space="preserve"> </v>
          </cell>
          <cell r="AA28">
            <v>250</v>
          </cell>
          <cell r="AB28">
            <v>424.81229999999994</v>
          </cell>
        </row>
        <row r="29">
          <cell r="A29">
            <v>10025</v>
          </cell>
          <cell r="B29">
            <v>2433</v>
          </cell>
          <cell r="C29" t="str">
            <v>Arandela de presión para 1/2"</v>
          </cell>
          <cell r="D29" t="str">
            <v>U</v>
          </cell>
          <cell r="E29" t="str">
            <v xml:space="preserve"> </v>
          </cell>
          <cell r="F29" t="str">
            <v xml:space="preserve"> </v>
          </cell>
          <cell r="G29" t="str">
            <v xml:space="preserve"> </v>
          </cell>
          <cell r="H29" t="str">
            <v xml:space="preserve"> </v>
          </cell>
          <cell r="I29" t="str">
            <v xml:space="preserve"> </v>
          </cell>
          <cell r="J29" t="str">
            <v xml:space="preserve"> </v>
          </cell>
          <cell r="K29" t="str">
            <v xml:space="preserve"> </v>
          </cell>
          <cell r="L29" t="str">
            <v xml:space="preserve"> </v>
          </cell>
          <cell r="M29" t="str">
            <v xml:space="preserve"> </v>
          </cell>
          <cell r="N29" t="str">
            <v xml:space="preserve"> </v>
          </cell>
          <cell r="O29" t="str">
            <v xml:space="preserve"> </v>
          </cell>
          <cell r="P29">
            <v>132</v>
          </cell>
          <cell r="Q29">
            <v>4</v>
          </cell>
          <cell r="R29">
            <v>12</v>
          </cell>
          <cell r="S29" t="str">
            <v xml:space="preserve"> </v>
          </cell>
          <cell r="T29" t="str">
            <v xml:space="preserve"> </v>
          </cell>
          <cell r="U29" t="str">
            <v xml:space="preserve"> </v>
          </cell>
          <cell r="V29" t="str">
            <v xml:space="preserve"> </v>
          </cell>
          <cell r="W29" t="str">
            <v xml:space="preserve"> </v>
          </cell>
          <cell r="X29" t="str">
            <v xml:space="preserve"> </v>
          </cell>
          <cell r="Y29" t="str">
            <v xml:space="preserve"> </v>
          </cell>
          <cell r="AA29">
            <v>148</v>
          </cell>
          <cell r="AB29">
            <v>160.07999999999998</v>
          </cell>
        </row>
        <row r="30">
          <cell r="A30">
            <v>10026</v>
          </cell>
          <cell r="B30">
            <v>2434</v>
          </cell>
          <cell r="C30" t="str">
            <v>Arandela de presión para 5/8"</v>
          </cell>
          <cell r="D30" t="str">
            <v>U</v>
          </cell>
          <cell r="E30" t="str">
            <v xml:space="preserve"> </v>
          </cell>
          <cell r="F30" t="str">
            <v xml:space="preserve"> </v>
          </cell>
          <cell r="G30" t="str">
            <v xml:space="preserve"> </v>
          </cell>
          <cell r="H30" t="str">
            <v xml:space="preserve"> </v>
          </cell>
          <cell r="I30" t="str">
            <v xml:space="preserve"> </v>
          </cell>
          <cell r="J30">
            <v>4</v>
          </cell>
          <cell r="K30">
            <v>7</v>
          </cell>
          <cell r="L30" t="str">
            <v xml:space="preserve"> </v>
          </cell>
          <cell r="M30" t="str">
            <v xml:space="preserve"> </v>
          </cell>
          <cell r="N30" t="str">
            <v xml:space="preserve"> </v>
          </cell>
          <cell r="O30" t="str">
            <v xml:space="preserve"> </v>
          </cell>
          <cell r="P30">
            <v>132</v>
          </cell>
          <cell r="Q30" t="str">
            <v xml:space="preserve"> </v>
          </cell>
          <cell r="R30">
            <v>27</v>
          </cell>
          <cell r="S30" t="str">
            <v xml:space="preserve"> </v>
          </cell>
          <cell r="T30" t="str">
            <v xml:space="preserve"> </v>
          </cell>
          <cell r="U30" t="str">
            <v xml:space="preserve"> </v>
          </cell>
          <cell r="V30" t="str">
            <v xml:space="preserve"> </v>
          </cell>
          <cell r="W30">
            <v>2</v>
          </cell>
          <cell r="X30">
            <v>4</v>
          </cell>
          <cell r="Y30" t="str">
            <v xml:space="preserve"> </v>
          </cell>
          <cell r="AA30">
            <v>176</v>
          </cell>
          <cell r="AB30">
            <v>196.09799999999996</v>
          </cell>
        </row>
        <row r="31">
          <cell r="A31">
            <v>10027</v>
          </cell>
          <cell r="B31">
            <v>2402</v>
          </cell>
          <cell r="C31" t="str">
            <v>Arandela redonda para 1/2"</v>
          </cell>
          <cell r="D31" t="str">
            <v>U</v>
          </cell>
          <cell r="E31" t="str">
            <v xml:space="preserve"> </v>
          </cell>
          <cell r="F31" t="str">
            <v xml:space="preserve"> </v>
          </cell>
          <cell r="G31" t="str">
            <v xml:space="preserve"> </v>
          </cell>
          <cell r="H31" t="str">
            <v xml:space="preserve"> </v>
          </cell>
          <cell r="I31" t="str">
            <v xml:space="preserve"> </v>
          </cell>
          <cell r="J31" t="str">
            <v xml:space="preserve"> </v>
          </cell>
          <cell r="K31">
            <v>28</v>
          </cell>
          <cell r="L31">
            <v>24</v>
          </cell>
          <cell r="M31" t="str">
            <v xml:space="preserve"> </v>
          </cell>
          <cell r="N31" t="str">
            <v xml:space="preserve"> </v>
          </cell>
          <cell r="O31" t="str">
            <v xml:space="preserve"> </v>
          </cell>
          <cell r="P31">
            <v>132</v>
          </cell>
          <cell r="Q31">
            <v>8</v>
          </cell>
          <cell r="R31">
            <v>12</v>
          </cell>
          <cell r="S31" t="str">
            <v xml:space="preserve"> </v>
          </cell>
          <cell r="T31" t="str">
            <v xml:space="preserve"> </v>
          </cell>
          <cell r="U31" t="str">
            <v xml:space="preserve"> </v>
          </cell>
          <cell r="V31" t="str">
            <v xml:space="preserve"> </v>
          </cell>
          <cell r="W31" t="str">
            <v xml:space="preserve"> </v>
          </cell>
          <cell r="X31">
            <v>4</v>
          </cell>
          <cell r="Y31" t="str">
            <v xml:space="preserve"> </v>
          </cell>
          <cell r="AA31">
            <v>208</v>
          </cell>
          <cell r="AB31">
            <v>184.41215999999997</v>
          </cell>
        </row>
        <row r="32">
          <cell r="A32">
            <v>10028</v>
          </cell>
          <cell r="B32">
            <v>2403</v>
          </cell>
          <cell r="C32" t="str">
            <v>Arandela redonda para 5/8"</v>
          </cell>
          <cell r="D32" t="str">
            <v>U</v>
          </cell>
          <cell r="E32" t="str">
            <v xml:space="preserve"> </v>
          </cell>
          <cell r="F32" t="str">
            <v xml:space="preserve"> </v>
          </cell>
          <cell r="G32" t="str">
            <v xml:space="preserve"> </v>
          </cell>
          <cell r="H32" t="str">
            <v xml:space="preserve"> </v>
          </cell>
          <cell r="I32" t="str">
            <v xml:space="preserve"> </v>
          </cell>
          <cell r="J32">
            <v>8</v>
          </cell>
          <cell r="K32">
            <v>7</v>
          </cell>
          <cell r="L32" t="str">
            <v xml:space="preserve"> </v>
          </cell>
          <cell r="M32" t="str">
            <v xml:space="preserve"> </v>
          </cell>
          <cell r="N32" t="str">
            <v xml:space="preserve"> </v>
          </cell>
          <cell r="O32" t="str">
            <v xml:space="preserve"> </v>
          </cell>
          <cell r="P32">
            <v>132</v>
          </cell>
          <cell r="Q32">
            <v>4</v>
          </cell>
          <cell r="R32" t="str">
            <v xml:space="preserve"> </v>
          </cell>
          <cell r="S32" t="str">
            <v xml:space="preserve"> </v>
          </cell>
          <cell r="T32" t="str">
            <v xml:space="preserve"> </v>
          </cell>
          <cell r="U32" t="str">
            <v xml:space="preserve"> </v>
          </cell>
          <cell r="V32" t="str">
            <v xml:space="preserve"> </v>
          </cell>
          <cell r="W32">
            <v>2</v>
          </cell>
          <cell r="X32" t="str">
            <v xml:space="preserve"> </v>
          </cell>
          <cell r="Y32" t="str">
            <v xml:space="preserve"> </v>
          </cell>
          <cell r="AA32">
            <v>153</v>
          </cell>
          <cell r="AB32">
            <v>252.9264</v>
          </cell>
        </row>
        <row r="33">
          <cell r="A33">
            <v>10029</v>
          </cell>
          <cell r="B33" t="str">
            <v>SR-26</v>
          </cell>
          <cell r="C33" t="str">
            <v>Bombillo marca Phillips</v>
          </cell>
          <cell r="D33" t="str">
            <v>U</v>
          </cell>
          <cell r="E33" t="str">
            <v xml:space="preserve"> </v>
          </cell>
          <cell r="F33" t="str">
            <v xml:space="preserve"> </v>
          </cell>
          <cell r="G33" t="str">
            <v xml:space="preserve"> </v>
          </cell>
          <cell r="H33" t="str">
            <v xml:space="preserve"> </v>
          </cell>
          <cell r="I33" t="str">
            <v xml:space="preserve"> </v>
          </cell>
          <cell r="J33" t="str">
            <v xml:space="preserve"> </v>
          </cell>
          <cell r="K33" t="str">
            <v xml:space="preserve"> </v>
          </cell>
          <cell r="L33" t="str">
            <v xml:space="preserve"> </v>
          </cell>
          <cell r="M33" t="str">
            <v xml:space="preserve"> </v>
          </cell>
          <cell r="N33" t="str">
            <v xml:space="preserve"> </v>
          </cell>
          <cell r="O33" t="str">
            <v xml:space="preserve"> </v>
          </cell>
          <cell r="P33" t="str">
            <v xml:space="preserve"> </v>
          </cell>
          <cell r="Q33" t="str">
            <v xml:space="preserve"> </v>
          </cell>
          <cell r="R33" t="str">
            <v xml:space="preserve"> </v>
          </cell>
          <cell r="S33" t="str">
            <v xml:space="preserve"> </v>
          </cell>
          <cell r="T33" t="str">
            <v xml:space="preserve"> </v>
          </cell>
          <cell r="U33" t="str">
            <v xml:space="preserve"> </v>
          </cell>
          <cell r="V33" t="str">
            <v xml:space="preserve"> </v>
          </cell>
          <cell r="W33" t="str">
            <v xml:space="preserve"> </v>
          </cell>
          <cell r="X33" t="str">
            <v xml:space="preserve"> </v>
          </cell>
          <cell r="Y33" t="str">
            <v xml:space="preserve"> </v>
          </cell>
          <cell r="AA33">
            <v>0</v>
          </cell>
          <cell r="AB33">
            <v>20026.007999999998</v>
          </cell>
        </row>
        <row r="34">
          <cell r="A34">
            <v>10030</v>
          </cell>
          <cell r="B34" t="str">
            <v>SR-25</v>
          </cell>
          <cell r="C34" t="str">
            <v>Bombillo marca Tungsram</v>
          </cell>
          <cell r="D34" t="str">
            <v>U</v>
          </cell>
          <cell r="E34" t="str">
            <v xml:space="preserve"> </v>
          </cell>
          <cell r="F34" t="str">
            <v xml:space="preserve"> </v>
          </cell>
          <cell r="G34" t="str">
            <v xml:space="preserve"> </v>
          </cell>
          <cell r="H34" t="str">
            <v xml:space="preserve"> </v>
          </cell>
          <cell r="I34" t="str">
            <v xml:space="preserve"> </v>
          </cell>
          <cell r="J34" t="str">
            <v xml:space="preserve"> </v>
          </cell>
          <cell r="K34" t="str">
            <v xml:space="preserve"> </v>
          </cell>
          <cell r="L34" t="str">
            <v xml:space="preserve"> </v>
          </cell>
          <cell r="M34" t="str">
            <v xml:space="preserve"> </v>
          </cell>
          <cell r="N34" t="str">
            <v xml:space="preserve"> </v>
          </cell>
          <cell r="O34" t="str">
            <v xml:space="preserve"> </v>
          </cell>
          <cell r="P34" t="str">
            <v xml:space="preserve"> </v>
          </cell>
          <cell r="Q34" t="str">
            <v xml:space="preserve"> </v>
          </cell>
          <cell r="R34" t="str">
            <v xml:space="preserve"> </v>
          </cell>
          <cell r="S34" t="str">
            <v xml:space="preserve"> </v>
          </cell>
          <cell r="T34" t="str">
            <v xml:space="preserve"> </v>
          </cell>
          <cell r="U34" t="str">
            <v xml:space="preserve"> </v>
          </cell>
          <cell r="V34" t="str">
            <v xml:space="preserve"> </v>
          </cell>
          <cell r="W34" t="str">
            <v xml:space="preserve"> </v>
          </cell>
          <cell r="X34" t="str">
            <v xml:space="preserve"> </v>
          </cell>
          <cell r="Y34" t="str">
            <v xml:space="preserve"> </v>
          </cell>
          <cell r="AA34">
            <v>0</v>
          </cell>
          <cell r="AB34">
            <v>17948.969999999998</v>
          </cell>
        </row>
        <row r="35">
          <cell r="A35">
            <v>10031</v>
          </cell>
          <cell r="B35">
            <v>3507</v>
          </cell>
          <cell r="C35" t="str">
            <v>Cable ACSR / GA QUAIL 2/0 AWG (6/1)</v>
          </cell>
          <cell r="D35" t="str">
            <v>m</v>
          </cell>
          <cell r="E35" t="str">
            <v xml:space="preserve"> </v>
          </cell>
          <cell r="F35" t="str">
            <v xml:space="preserve"> </v>
          </cell>
          <cell r="G35" t="str">
            <v xml:space="preserve"> </v>
          </cell>
          <cell r="H35" t="str">
            <v xml:space="preserve"> </v>
          </cell>
          <cell r="I35" t="str">
            <v xml:space="preserve"> </v>
          </cell>
          <cell r="J35" t="str">
            <v xml:space="preserve"> </v>
          </cell>
          <cell r="K35" t="str">
            <v xml:space="preserve"> </v>
          </cell>
          <cell r="L35" t="str">
            <v xml:space="preserve"> </v>
          </cell>
          <cell r="M35" t="str">
            <v xml:space="preserve"> </v>
          </cell>
          <cell r="N35" t="str">
            <v xml:space="preserve"> </v>
          </cell>
          <cell r="O35" t="str">
            <v xml:space="preserve"> </v>
          </cell>
          <cell r="P35" t="str">
            <v xml:space="preserve"> </v>
          </cell>
          <cell r="Q35" t="str">
            <v xml:space="preserve"> </v>
          </cell>
          <cell r="R35" t="str">
            <v xml:space="preserve"> </v>
          </cell>
          <cell r="S35" t="str">
            <v xml:space="preserve"> </v>
          </cell>
          <cell r="T35" t="str">
            <v xml:space="preserve"> </v>
          </cell>
          <cell r="U35" t="str">
            <v xml:space="preserve"> </v>
          </cell>
          <cell r="V35" t="str">
            <v xml:space="preserve"> </v>
          </cell>
          <cell r="W35" t="str">
            <v xml:space="preserve"> </v>
          </cell>
          <cell r="X35" t="str">
            <v xml:space="preserve"> </v>
          </cell>
          <cell r="Y35" t="str">
            <v xml:space="preserve"> </v>
          </cell>
          <cell r="AA35">
            <v>0</v>
          </cell>
          <cell r="AB35">
            <v>3429.8880000000004</v>
          </cell>
        </row>
        <row r="36">
          <cell r="A36">
            <v>10032</v>
          </cell>
          <cell r="B36" t="str">
            <v>SR-51</v>
          </cell>
          <cell r="C36" t="str">
            <v>Cable antifraude 1x8 +8 Cu</v>
          </cell>
          <cell r="D36" t="str">
            <v>m</v>
          </cell>
          <cell r="E36" t="str">
            <v xml:space="preserve"> </v>
          </cell>
          <cell r="F36" t="str">
            <v xml:space="preserve"> </v>
          </cell>
          <cell r="G36" t="str">
            <v xml:space="preserve"> </v>
          </cell>
          <cell r="H36" t="str">
            <v xml:space="preserve"> </v>
          </cell>
          <cell r="I36" t="str">
            <v xml:space="preserve"> </v>
          </cell>
          <cell r="J36" t="str">
            <v xml:space="preserve"> </v>
          </cell>
          <cell r="K36" t="str">
            <v xml:space="preserve"> </v>
          </cell>
          <cell r="L36" t="str">
            <v xml:space="preserve"> </v>
          </cell>
          <cell r="M36" t="str">
            <v xml:space="preserve"> </v>
          </cell>
          <cell r="N36" t="str">
            <v xml:space="preserve"> </v>
          </cell>
          <cell r="O36" t="str">
            <v xml:space="preserve"> </v>
          </cell>
          <cell r="P36" t="str">
            <v xml:space="preserve"> </v>
          </cell>
          <cell r="Q36" t="str">
            <v xml:space="preserve"> </v>
          </cell>
          <cell r="R36" t="str">
            <v xml:space="preserve"> </v>
          </cell>
          <cell r="S36" t="str">
            <v xml:space="preserve"> </v>
          </cell>
          <cell r="T36" t="str">
            <v xml:space="preserve"> </v>
          </cell>
          <cell r="U36" t="str">
            <v xml:space="preserve"> </v>
          </cell>
          <cell r="V36" t="str">
            <v xml:space="preserve"> </v>
          </cell>
          <cell r="W36" t="str">
            <v xml:space="preserve"> </v>
          </cell>
          <cell r="X36" t="str">
            <v xml:space="preserve"> </v>
          </cell>
          <cell r="Y36" t="str">
            <v xml:space="preserve"> </v>
          </cell>
          <cell r="AA36">
            <v>0</v>
          </cell>
          <cell r="AB36">
            <v>10379.186999999998</v>
          </cell>
        </row>
        <row r="37">
          <cell r="A37">
            <v>10033</v>
          </cell>
          <cell r="B37" t="str">
            <v>SR-50</v>
          </cell>
          <cell r="C37" t="str">
            <v>Cable antifraude 2x8 +8 Cu</v>
          </cell>
          <cell r="D37" t="str">
            <v>m</v>
          </cell>
          <cell r="E37" t="str">
            <v xml:space="preserve"> </v>
          </cell>
          <cell r="F37" t="str">
            <v xml:space="preserve"> </v>
          </cell>
          <cell r="G37" t="str">
            <v xml:space="preserve"> </v>
          </cell>
          <cell r="H37" t="str">
            <v xml:space="preserve"> </v>
          </cell>
          <cell r="I37" t="str">
            <v xml:space="preserve"> </v>
          </cell>
          <cell r="J37" t="str">
            <v xml:space="preserve"> </v>
          </cell>
          <cell r="K37" t="str">
            <v xml:space="preserve"> </v>
          </cell>
          <cell r="L37" t="str">
            <v xml:space="preserve"> </v>
          </cell>
          <cell r="M37" t="str">
            <v xml:space="preserve"> </v>
          </cell>
          <cell r="N37" t="str">
            <v xml:space="preserve"> </v>
          </cell>
          <cell r="O37" t="str">
            <v xml:space="preserve"> </v>
          </cell>
          <cell r="P37" t="str">
            <v xml:space="preserve"> </v>
          </cell>
          <cell r="Q37" t="str">
            <v xml:space="preserve"> </v>
          </cell>
          <cell r="R37" t="str">
            <v xml:space="preserve"> </v>
          </cell>
          <cell r="S37" t="str">
            <v xml:space="preserve"> </v>
          </cell>
          <cell r="T37" t="str">
            <v xml:space="preserve"> </v>
          </cell>
          <cell r="U37" t="str">
            <v xml:space="preserve"> </v>
          </cell>
          <cell r="V37" t="str">
            <v xml:space="preserve"> </v>
          </cell>
          <cell r="W37" t="str">
            <v xml:space="preserve"> </v>
          </cell>
          <cell r="X37" t="str">
            <v xml:space="preserve"> </v>
          </cell>
          <cell r="Y37">
            <v>700</v>
          </cell>
          <cell r="AA37">
            <v>700</v>
          </cell>
          <cell r="AB37">
            <v>15808.900499999998</v>
          </cell>
        </row>
        <row r="38">
          <cell r="A38">
            <v>10034</v>
          </cell>
          <cell r="B38">
            <v>2803</v>
          </cell>
          <cell r="C38" t="str">
            <v>Cable de acero galvanizado de 1/4"</v>
          </cell>
          <cell r="D38" t="str">
            <v>m</v>
          </cell>
          <cell r="E38" t="str">
            <v xml:space="preserve"> </v>
          </cell>
          <cell r="F38" t="str">
            <v xml:space="preserve"> </v>
          </cell>
          <cell r="G38" t="str">
            <v xml:space="preserve"> </v>
          </cell>
          <cell r="H38" t="str">
            <v xml:space="preserve"> </v>
          </cell>
          <cell r="I38" t="str">
            <v xml:space="preserve"> </v>
          </cell>
          <cell r="J38" t="str">
            <v xml:space="preserve"> </v>
          </cell>
          <cell r="K38" t="str">
            <v xml:space="preserve"> </v>
          </cell>
          <cell r="L38" t="str">
            <v xml:space="preserve"> </v>
          </cell>
          <cell r="M38" t="str">
            <v xml:space="preserve"> </v>
          </cell>
          <cell r="N38" t="str">
            <v xml:space="preserve"> </v>
          </cell>
          <cell r="O38" t="str">
            <v xml:space="preserve"> </v>
          </cell>
          <cell r="P38" t="str">
            <v xml:space="preserve"> </v>
          </cell>
          <cell r="Q38" t="str">
            <v xml:space="preserve"> </v>
          </cell>
          <cell r="R38" t="str">
            <v xml:space="preserve"> </v>
          </cell>
          <cell r="S38" t="str">
            <v xml:space="preserve"> </v>
          </cell>
          <cell r="T38" t="str">
            <v xml:space="preserve"> </v>
          </cell>
          <cell r="U38" t="str">
            <v xml:space="preserve"> </v>
          </cell>
          <cell r="V38" t="str">
            <v xml:space="preserve"> </v>
          </cell>
          <cell r="W38" t="str">
            <v xml:space="preserve"> </v>
          </cell>
          <cell r="X38" t="str">
            <v xml:space="preserve"> </v>
          </cell>
          <cell r="Y38" t="str">
            <v xml:space="preserve"> </v>
          </cell>
          <cell r="AA38">
            <v>0</v>
          </cell>
          <cell r="AB38">
            <v>2401.1999999999998</v>
          </cell>
        </row>
        <row r="39">
          <cell r="A39">
            <v>10035</v>
          </cell>
          <cell r="B39">
            <v>2805</v>
          </cell>
          <cell r="C39" t="str">
            <v>Cable de acero galvanizado de 3/8"</v>
          </cell>
          <cell r="D39" t="str">
            <v>m</v>
          </cell>
          <cell r="E39" t="str">
            <v xml:space="preserve"> </v>
          </cell>
          <cell r="F39" t="str">
            <v xml:space="preserve"> </v>
          </cell>
          <cell r="G39" t="str">
            <v xml:space="preserve"> </v>
          </cell>
          <cell r="H39" t="str">
            <v xml:space="preserve"> </v>
          </cell>
          <cell r="I39" t="str">
            <v xml:space="preserve"> </v>
          </cell>
          <cell r="J39" t="str">
            <v xml:space="preserve"> </v>
          </cell>
          <cell r="K39" t="str">
            <v xml:space="preserve"> </v>
          </cell>
          <cell r="L39" t="str">
            <v xml:space="preserve"> </v>
          </cell>
          <cell r="M39">
            <v>150</v>
          </cell>
          <cell r="N39" t="str">
            <v xml:space="preserve"> </v>
          </cell>
          <cell r="O39" t="str">
            <v xml:space="preserve"> </v>
          </cell>
          <cell r="P39" t="str">
            <v xml:space="preserve"> </v>
          </cell>
          <cell r="Q39" t="str">
            <v xml:space="preserve"> </v>
          </cell>
          <cell r="R39" t="str">
            <v xml:space="preserve"> </v>
          </cell>
          <cell r="S39" t="str">
            <v xml:space="preserve"> </v>
          </cell>
          <cell r="T39" t="str">
            <v xml:space="preserve"> </v>
          </cell>
          <cell r="U39" t="str">
            <v xml:space="preserve"> </v>
          </cell>
          <cell r="V39" t="str">
            <v xml:space="preserve"> </v>
          </cell>
          <cell r="W39" t="str">
            <v xml:space="preserve"> </v>
          </cell>
          <cell r="X39" t="str">
            <v xml:space="preserve"> </v>
          </cell>
          <cell r="Y39" t="str">
            <v xml:space="preserve"> </v>
          </cell>
          <cell r="AA39">
            <v>150</v>
          </cell>
          <cell r="AB39">
            <v>2801.3999999999996</v>
          </cell>
        </row>
        <row r="40">
          <cell r="A40">
            <v>10036</v>
          </cell>
          <cell r="B40">
            <v>2806</v>
          </cell>
          <cell r="C40" t="str">
            <v>Cable de acero galvanizado SGX de 3/8"</v>
          </cell>
          <cell r="D40" t="str">
            <v>m</v>
          </cell>
          <cell r="E40" t="str">
            <v xml:space="preserve"> </v>
          </cell>
          <cell r="F40" t="str">
            <v xml:space="preserve"> </v>
          </cell>
          <cell r="G40" t="str">
            <v xml:space="preserve"> </v>
          </cell>
          <cell r="H40" t="str">
            <v xml:space="preserve"> </v>
          </cell>
          <cell r="I40" t="str">
            <v xml:space="preserve"> </v>
          </cell>
          <cell r="J40" t="str">
            <v xml:space="preserve"> </v>
          </cell>
          <cell r="K40" t="str">
            <v xml:space="preserve"> </v>
          </cell>
          <cell r="L40" t="str">
            <v xml:space="preserve"> </v>
          </cell>
          <cell r="M40" t="str">
            <v xml:space="preserve"> </v>
          </cell>
          <cell r="N40">
            <v>525</v>
          </cell>
          <cell r="O40" t="str">
            <v xml:space="preserve"> </v>
          </cell>
          <cell r="P40" t="str">
            <v xml:space="preserve"> </v>
          </cell>
          <cell r="Q40" t="str">
            <v xml:space="preserve"> </v>
          </cell>
          <cell r="R40" t="str">
            <v xml:space="preserve"> </v>
          </cell>
          <cell r="S40" t="str">
            <v xml:space="preserve"> </v>
          </cell>
          <cell r="T40" t="str">
            <v xml:space="preserve"> </v>
          </cell>
          <cell r="U40" t="str">
            <v xml:space="preserve"> </v>
          </cell>
          <cell r="V40" t="str">
            <v xml:space="preserve"> </v>
          </cell>
          <cell r="W40" t="str">
            <v xml:space="preserve"> </v>
          </cell>
          <cell r="X40" t="str">
            <v xml:space="preserve"> </v>
          </cell>
          <cell r="Y40" t="str">
            <v xml:space="preserve"> </v>
          </cell>
          <cell r="AA40">
            <v>525</v>
          </cell>
          <cell r="AB40">
            <v>4802.3999999999996</v>
          </cell>
        </row>
        <row r="41">
          <cell r="A41">
            <v>10037</v>
          </cell>
          <cell r="B41" t="str">
            <v>SR-62</v>
          </cell>
          <cell r="C41" t="str">
            <v>Cable de Cu con aislamiento termoplástico, calibre # 2</v>
          </cell>
          <cell r="D41" t="str">
            <v>m</v>
          </cell>
          <cell r="E41" t="str">
            <v xml:space="preserve"> </v>
          </cell>
          <cell r="F41" t="str">
            <v xml:space="preserve"> </v>
          </cell>
          <cell r="G41" t="str">
            <v xml:space="preserve"> </v>
          </cell>
          <cell r="H41" t="str">
            <v xml:space="preserve"> </v>
          </cell>
          <cell r="I41" t="str">
            <v xml:space="preserve"> </v>
          </cell>
          <cell r="J41" t="str">
            <v xml:space="preserve"> </v>
          </cell>
          <cell r="K41" t="str">
            <v xml:space="preserve"> </v>
          </cell>
          <cell r="L41" t="str">
            <v xml:space="preserve"> </v>
          </cell>
          <cell r="M41" t="str">
            <v xml:space="preserve"> </v>
          </cell>
          <cell r="N41" t="str">
            <v xml:space="preserve"> </v>
          </cell>
          <cell r="O41" t="str">
            <v xml:space="preserve"> </v>
          </cell>
          <cell r="P41" t="str">
            <v xml:space="preserve"> </v>
          </cell>
          <cell r="Q41" t="str">
            <v xml:space="preserve"> </v>
          </cell>
          <cell r="R41" t="str">
            <v xml:space="preserve"> </v>
          </cell>
          <cell r="S41" t="str">
            <v xml:space="preserve"> </v>
          </cell>
          <cell r="T41" t="str">
            <v xml:space="preserve"> </v>
          </cell>
          <cell r="U41" t="str">
            <v xml:space="preserve"> </v>
          </cell>
          <cell r="V41" t="str">
            <v xml:space="preserve"> </v>
          </cell>
          <cell r="W41" t="str">
            <v xml:space="preserve"> </v>
          </cell>
          <cell r="X41" t="str">
            <v xml:space="preserve"> </v>
          </cell>
          <cell r="Y41" t="str">
            <v xml:space="preserve"> </v>
          </cell>
          <cell r="AA41">
            <v>0</v>
          </cell>
          <cell r="AB41">
            <v>9080.1088</v>
          </cell>
        </row>
        <row r="42">
          <cell r="A42">
            <v>10038</v>
          </cell>
          <cell r="B42" t="str">
            <v>SR-63</v>
          </cell>
          <cell r="C42" t="str">
            <v>Cable de Cu con aislamiento termoplástico, calibre # 2/0</v>
          </cell>
          <cell r="D42" t="str">
            <v>m</v>
          </cell>
          <cell r="E42" t="str">
            <v xml:space="preserve"> </v>
          </cell>
          <cell r="F42" t="str">
            <v xml:space="preserve"> </v>
          </cell>
          <cell r="G42" t="str">
            <v xml:space="preserve"> </v>
          </cell>
          <cell r="H42" t="str">
            <v xml:space="preserve"> </v>
          </cell>
          <cell r="I42" t="str">
            <v xml:space="preserve"> </v>
          </cell>
          <cell r="J42" t="str">
            <v xml:space="preserve"> </v>
          </cell>
          <cell r="K42" t="str">
            <v xml:space="preserve"> </v>
          </cell>
          <cell r="L42" t="str">
            <v xml:space="preserve"> </v>
          </cell>
          <cell r="M42" t="str">
            <v xml:space="preserve"> </v>
          </cell>
          <cell r="N42" t="str">
            <v xml:space="preserve"> </v>
          </cell>
          <cell r="O42" t="str">
            <v xml:space="preserve"> </v>
          </cell>
          <cell r="P42" t="str">
            <v xml:space="preserve"> </v>
          </cell>
          <cell r="Q42" t="str">
            <v xml:space="preserve"> </v>
          </cell>
          <cell r="R42" t="str">
            <v xml:space="preserve"> </v>
          </cell>
          <cell r="S42" t="str">
            <v xml:space="preserve"> </v>
          </cell>
          <cell r="T42" t="str">
            <v xml:space="preserve"> </v>
          </cell>
          <cell r="U42" t="str">
            <v xml:space="preserve"> </v>
          </cell>
          <cell r="V42" t="str">
            <v xml:space="preserve"> </v>
          </cell>
          <cell r="W42" t="str">
            <v xml:space="preserve"> </v>
          </cell>
          <cell r="X42" t="str">
            <v xml:space="preserve"> </v>
          </cell>
          <cell r="Y42" t="str">
            <v xml:space="preserve"> </v>
          </cell>
          <cell r="AA42">
            <v>0</v>
          </cell>
          <cell r="AB42">
            <v>18167.745999999999</v>
          </cell>
        </row>
        <row r="43">
          <cell r="A43">
            <v>10039</v>
          </cell>
          <cell r="B43">
            <v>3611</v>
          </cell>
          <cell r="C43" t="str">
            <v>Cable de Cu con aislamiento termoplástico, calibre # 4</v>
          </cell>
          <cell r="D43" t="str">
            <v>m</v>
          </cell>
          <cell r="E43" t="str">
            <v xml:space="preserve"> </v>
          </cell>
          <cell r="F43" t="str">
            <v xml:space="preserve"> </v>
          </cell>
          <cell r="G43" t="str">
            <v xml:space="preserve"> </v>
          </cell>
          <cell r="H43" t="str">
            <v xml:space="preserve"> </v>
          </cell>
          <cell r="I43" t="str">
            <v xml:space="preserve"> </v>
          </cell>
          <cell r="J43" t="str">
            <v xml:space="preserve"> </v>
          </cell>
          <cell r="K43" t="str">
            <v xml:space="preserve"> </v>
          </cell>
          <cell r="L43" t="str">
            <v xml:space="preserve"> </v>
          </cell>
          <cell r="M43" t="str">
            <v xml:space="preserve"> </v>
          </cell>
          <cell r="N43" t="str">
            <v xml:space="preserve"> </v>
          </cell>
          <cell r="O43" t="str">
            <v xml:space="preserve"> </v>
          </cell>
          <cell r="P43" t="str">
            <v xml:space="preserve"> </v>
          </cell>
          <cell r="Q43" t="str">
            <v xml:space="preserve"> </v>
          </cell>
          <cell r="R43" t="str">
            <v xml:space="preserve"> </v>
          </cell>
          <cell r="S43" t="str">
            <v xml:space="preserve"> </v>
          </cell>
          <cell r="T43" t="str">
            <v xml:space="preserve"> </v>
          </cell>
          <cell r="U43" t="str">
            <v xml:space="preserve"> </v>
          </cell>
          <cell r="V43">
            <v>30</v>
          </cell>
          <cell r="W43" t="str">
            <v xml:space="preserve"> </v>
          </cell>
          <cell r="X43" t="str">
            <v xml:space="preserve"> </v>
          </cell>
          <cell r="Y43" t="str">
            <v xml:space="preserve"> </v>
          </cell>
          <cell r="AA43">
            <v>30</v>
          </cell>
          <cell r="AB43">
            <v>6002.9999999999991</v>
          </cell>
        </row>
        <row r="44">
          <cell r="A44">
            <v>10040</v>
          </cell>
          <cell r="B44" t="str">
            <v>SR-05</v>
          </cell>
          <cell r="C44" t="str">
            <v>Cable trensado 2 x 2  + 1 x 4 AWG.</v>
          </cell>
          <cell r="D44" t="str">
            <v>U</v>
          </cell>
          <cell r="E44" t="str">
            <v xml:space="preserve"> </v>
          </cell>
          <cell r="F44" t="str">
            <v xml:space="preserve"> </v>
          </cell>
          <cell r="G44" t="str">
            <v xml:space="preserve"> </v>
          </cell>
          <cell r="H44" t="str">
            <v xml:space="preserve"> </v>
          </cell>
          <cell r="I44" t="str">
            <v xml:space="preserve"> </v>
          </cell>
          <cell r="J44" t="str">
            <v xml:space="preserve"> </v>
          </cell>
          <cell r="K44" t="str">
            <v xml:space="preserve"> </v>
          </cell>
          <cell r="L44" t="str">
            <v xml:space="preserve"> </v>
          </cell>
          <cell r="M44" t="str">
            <v xml:space="preserve"> </v>
          </cell>
          <cell r="N44" t="str">
            <v xml:space="preserve"> </v>
          </cell>
          <cell r="O44" t="str">
            <v xml:space="preserve"> </v>
          </cell>
          <cell r="P44" t="str">
            <v xml:space="preserve"> </v>
          </cell>
          <cell r="Q44" t="str">
            <v xml:space="preserve"> </v>
          </cell>
          <cell r="R44" t="str">
            <v xml:space="preserve"> </v>
          </cell>
          <cell r="S44" t="str">
            <v xml:space="preserve"> </v>
          </cell>
          <cell r="T44">
            <v>1911</v>
          </cell>
          <cell r="U44" t="str">
            <v xml:space="preserve"> </v>
          </cell>
          <cell r="V44" t="str">
            <v xml:space="preserve"> </v>
          </cell>
          <cell r="W44" t="str">
            <v xml:space="preserve"> </v>
          </cell>
          <cell r="X44" t="str">
            <v xml:space="preserve"> </v>
          </cell>
          <cell r="Y44" t="str">
            <v xml:space="preserve"> </v>
          </cell>
          <cell r="AA44">
            <v>1911</v>
          </cell>
          <cell r="AB44">
            <v>8708.351999999999</v>
          </cell>
        </row>
        <row r="45">
          <cell r="A45">
            <v>10041</v>
          </cell>
          <cell r="B45" t="str">
            <v>SR-47</v>
          </cell>
          <cell r="C45" t="str">
            <v>Cable triplex 2x1/0 AAAC + 1/0 AAAC aislado XLP</v>
          </cell>
          <cell r="D45" t="str">
            <v>m</v>
          </cell>
          <cell r="E45" t="str">
            <v xml:space="preserve"> </v>
          </cell>
          <cell r="F45" t="str">
            <v xml:space="preserve"> </v>
          </cell>
          <cell r="G45" t="str">
            <v xml:space="preserve"> </v>
          </cell>
          <cell r="H45" t="str">
            <v xml:space="preserve"> </v>
          </cell>
          <cell r="I45" t="str">
            <v xml:space="preserve"> </v>
          </cell>
          <cell r="J45" t="str">
            <v xml:space="preserve"> </v>
          </cell>
          <cell r="K45" t="str">
            <v xml:space="preserve"> </v>
          </cell>
          <cell r="L45" t="str">
            <v xml:space="preserve"> </v>
          </cell>
          <cell r="M45" t="str">
            <v xml:space="preserve"> </v>
          </cell>
          <cell r="N45" t="str">
            <v xml:space="preserve"> </v>
          </cell>
          <cell r="O45" t="str">
            <v xml:space="preserve"> </v>
          </cell>
          <cell r="P45" t="str">
            <v xml:space="preserve"> </v>
          </cell>
          <cell r="Q45" t="str">
            <v xml:space="preserve"> </v>
          </cell>
          <cell r="R45" t="str">
            <v xml:space="preserve"> </v>
          </cell>
          <cell r="S45" t="str">
            <v xml:space="preserve"> </v>
          </cell>
          <cell r="T45" t="str">
            <v xml:space="preserve"> </v>
          </cell>
          <cell r="U45" t="str">
            <v xml:space="preserve"> </v>
          </cell>
          <cell r="V45" t="str">
            <v xml:space="preserve"> </v>
          </cell>
          <cell r="W45" t="str">
            <v xml:space="preserve"> </v>
          </cell>
          <cell r="X45" t="str">
            <v xml:space="preserve"> </v>
          </cell>
          <cell r="Y45" t="str">
            <v xml:space="preserve"> </v>
          </cell>
          <cell r="AA45">
            <v>0</v>
          </cell>
          <cell r="AB45">
            <v>23711.85</v>
          </cell>
        </row>
        <row r="46">
          <cell r="A46">
            <v>10042</v>
          </cell>
          <cell r="B46" t="str">
            <v>SR-48</v>
          </cell>
          <cell r="C46" t="str">
            <v>Cable triplex 2x2/0 AAAC + 2/0 AAAC aislado XLP</v>
          </cell>
          <cell r="D46" t="str">
            <v>m</v>
          </cell>
          <cell r="E46" t="str">
            <v xml:space="preserve"> </v>
          </cell>
          <cell r="F46" t="str">
            <v xml:space="preserve"> </v>
          </cell>
          <cell r="G46" t="str">
            <v xml:space="preserve"> </v>
          </cell>
          <cell r="H46" t="str">
            <v xml:space="preserve"> </v>
          </cell>
          <cell r="I46" t="str">
            <v xml:space="preserve"> </v>
          </cell>
          <cell r="J46" t="str">
            <v xml:space="preserve"> </v>
          </cell>
          <cell r="K46" t="str">
            <v xml:space="preserve"> </v>
          </cell>
          <cell r="L46" t="str">
            <v xml:space="preserve"> </v>
          </cell>
          <cell r="M46" t="str">
            <v xml:space="preserve"> </v>
          </cell>
          <cell r="N46" t="str">
            <v xml:space="preserve"> </v>
          </cell>
          <cell r="O46" t="str">
            <v xml:space="preserve"> </v>
          </cell>
          <cell r="P46" t="str">
            <v xml:space="preserve"> </v>
          </cell>
          <cell r="Q46" t="str">
            <v xml:space="preserve"> </v>
          </cell>
          <cell r="R46" t="str">
            <v xml:space="preserve"> </v>
          </cell>
          <cell r="S46" t="str">
            <v xml:space="preserve"> </v>
          </cell>
          <cell r="T46" t="str">
            <v xml:space="preserve"> </v>
          </cell>
          <cell r="U46" t="str">
            <v xml:space="preserve"> </v>
          </cell>
          <cell r="V46" t="str">
            <v xml:space="preserve"> </v>
          </cell>
          <cell r="W46" t="str">
            <v xml:space="preserve"> </v>
          </cell>
          <cell r="X46" t="str">
            <v xml:space="preserve"> </v>
          </cell>
          <cell r="Y46" t="str">
            <v xml:space="preserve"> </v>
          </cell>
          <cell r="AA46">
            <v>0</v>
          </cell>
          <cell r="AB46">
            <v>26584.285499999994</v>
          </cell>
        </row>
        <row r="47">
          <cell r="A47">
            <v>10043</v>
          </cell>
          <cell r="B47" t="str">
            <v>SR-49</v>
          </cell>
          <cell r="C47" t="str">
            <v>Cable triplex 2x4/0 AAAC + 4/0 AAAC aislado XLP</v>
          </cell>
          <cell r="D47" t="str">
            <v>m</v>
          </cell>
          <cell r="E47" t="str">
            <v xml:space="preserve"> </v>
          </cell>
          <cell r="F47" t="str">
            <v xml:space="preserve"> </v>
          </cell>
          <cell r="G47" t="str">
            <v xml:space="preserve"> </v>
          </cell>
          <cell r="H47" t="str">
            <v xml:space="preserve"> </v>
          </cell>
          <cell r="I47" t="str">
            <v xml:space="preserve"> </v>
          </cell>
          <cell r="J47" t="str">
            <v xml:space="preserve"> </v>
          </cell>
          <cell r="K47" t="str">
            <v xml:space="preserve"> </v>
          </cell>
          <cell r="L47" t="str">
            <v xml:space="preserve"> </v>
          </cell>
          <cell r="M47" t="str">
            <v xml:space="preserve"> </v>
          </cell>
          <cell r="N47" t="str">
            <v xml:space="preserve"> </v>
          </cell>
          <cell r="O47" t="str">
            <v xml:space="preserve"> </v>
          </cell>
          <cell r="P47" t="str">
            <v xml:space="preserve"> </v>
          </cell>
          <cell r="Q47" t="str">
            <v xml:space="preserve"> </v>
          </cell>
          <cell r="R47" t="str">
            <v xml:space="preserve"> </v>
          </cell>
          <cell r="S47" t="str">
            <v xml:space="preserve"> </v>
          </cell>
          <cell r="T47" t="str">
            <v xml:space="preserve"> </v>
          </cell>
          <cell r="U47" t="str">
            <v xml:space="preserve"> </v>
          </cell>
          <cell r="V47" t="str">
            <v xml:space="preserve"> </v>
          </cell>
          <cell r="W47" t="str">
            <v xml:space="preserve"> </v>
          </cell>
          <cell r="X47" t="str">
            <v xml:space="preserve"> </v>
          </cell>
          <cell r="Y47" t="str">
            <v xml:space="preserve"> </v>
          </cell>
          <cell r="AA47">
            <v>0</v>
          </cell>
          <cell r="AB47">
            <v>39571.775999999998</v>
          </cell>
        </row>
        <row r="48">
          <cell r="A48">
            <v>10044</v>
          </cell>
          <cell r="B48" t="str">
            <v>SR-43</v>
          </cell>
          <cell r="C48" t="str">
            <v>Caja de derivación de abonado de 4 salidas. Tipo Resorte. Marca AMP</v>
          </cell>
          <cell r="D48" t="str">
            <v>U</v>
          </cell>
          <cell r="E48" t="str">
            <v xml:space="preserve"> </v>
          </cell>
          <cell r="F48" t="str">
            <v xml:space="preserve"> </v>
          </cell>
          <cell r="G48" t="str">
            <v xml:space="preserve"> </v>
          </cell>
          <cell r="H48" t="str">
            <v xml:space="preserve"> </v>
          </cell>
          <cell r="I48">
            <v>28</v>
          </cell>
          <cell r="J48" t="str">
            <v xml:space="preserve"> </v>
          </cell>
          <cell r="K48" t="str">
            <v xml:space="preserve"> </v>
          </cell>
          <cell r="L48" t="str">
            <v xml:space="preserve"> </v>
          </cell>
          <cell r="M48" t="str">
            <v xml:space="preserve"> </v>
          </cell>
          <cell r="N48" t="str">
            <v xml:space="preserve"> </v>
          </cell>
          <cell r="O48" t="str">
            <v xml:space="preserve"> </v>
          </cell>
          <cell r="P48" t="str">
            <v xml:space="preserve"> </v>
          </cell>
          <cell r="Q48" t="str">
            <v xml:space="preserve"> </v>
          </cell>
          <cell r="R48" t="str">
            <v xml:space="preserve"> </v>
          </cell>
          <cell r="S48" t="str">
            <v xml:space="preserve"> </v>
          </cell>
          <cell r="T48" t="str">
            <v xml:space="preserve"> </v>
          </cell>
          <cell r="U48" t="str">
            <v xml:space="preserve"> </v>
          </cell>
          <cell r="V48" t="str">
            <v xml:space="preserve"> </v>
          </cell>
          <cell r="W48" t="str">
            <v xml:space="preserve"> </v>
          </cell>
          <cell r="X48" t="str">
            <v xml:space="preserve"> </v>
          </cell>
          <cell r="Y48" t="str">
            <v xml:space="preserve"> </v>
          </cell>
          <cell r="AA48">
            <v>28</v>
          </cell>
          <cell r="AB48">
            <v>234116.99999999997</v>
          </cell>
        </row>
        <row r="49">
          <cell r="A49">
            <v>10045</v>
          </cell>
          <cell r="B49" t="str">
            <v>SR-42</v>
          </cell>
          <cell r="C49" t="str">
            <v>Caja de derivación de abonado de 9 salidas. Tipo Resorte. Marca AMP</v>
          </cell>
          <cell r="D49" t="str">
            <v>U</v>
          </cell>
          <cell r="E49" t="str">
            <v xml:space="preserve"> </v>
          </cell>
          <cell r="F49" t="str">
            <v xml:space="preserve"> </v>
          </cell>
          <cell r="G49" t="str">
            <v xml:space="preserve"> </v>
          </cell>
          <cell r="H49" t="str">
            <v xml:space="preserve"> </v>
          </cell>
          <cell r="I49">
            <v>0</v>
          </cell>
          <cell r="J49" t="str">
            <v xml:space="preserve"> </v>
          </cell>
          <cell r="K49" t="str">
            <v xml:space="preserve"> </v>
          </cell>
          <cell r="L49" t="str">
            <v xml:space="preserve"> </v>
          </cell>
          <cell r="M49" t="str">
            <v xml:space="preserve"> </v>
          </cell>
          <cell r="N49" t="str">
            <v xml:space="preserve"> </v>
          </cell>
          <cell r="O49" t="str">
            <v xml:space="preserve"> </v>
          </cell>
          <cell r="P49" t="str">
            <v xml:space="preserve"> </v>
          </cell>
          <cell r="Q49" t="str">
            <v xml:space="preserve"> </v>
          </cell>
          <cell r="R49" t="str">
            <v xml:space="preserve"> </v>
          </cell>
          <cell r="S49" t="str">
            <v xml:space="preserve"> </v>
          </cell>
          <cell r="T49" t="str">
            <v xml:space="preserve"> </v>
          </cell>
          <cell r="U49" t="str">
            <v xml:space="preserve"> </v>
          </cell>
          <cell r="V49" t="str">
            <v xml:space="preserve"> </v>
          </cell>
          <cell r="W49" t="str">
            <v xml:space="preserve"> </v>
          </cell>
          <cell r="X49" t="str">
            <v xml:space="preserve"> </v>
          </cell>
          <cell r="Y49" t="str">
            <v xml:space="preserve"> </v>
          </cell>
          <cell r="AA49">
            <v>0</v>
          </cell>
          <cell r="AB49">
            <v>270134.99999999994</v>
          </cell>
        </row>
        <row r="50">
          <cell r="A50">
            <v>10046</v>
          </cell>
          <cell r="B50" t="str">
            <v>SR-45</v>
          </cell>
          <cell r="C50" t="str">
            <v>Caja en policarbonato para contador de dos hilos</v>
          </cell>
          <cell r="D50" t="str">
            <v>U</v>
          </cell>
          <cell r="E50" t="str">
            <v xml:space="preserve"> </v>
          </cell>
          <cell r="F50" t="str">
            <v xml:space="preserve"> </v>
          </cell>
          <cell r="G50" t="str">
            <v xml:space="preserve"> </v>
          </cell>
          <cell r="H50" t="str">
            <v xml:space="preserve"> </v>
          </cell>
          <cell r="I50" t="str">
            <v xml:space="preserve"> </v>
          </cell>
          <cell r="J50" t="str">
            <v xml:space="preserve"> </v>
          </cell>
          <cell r="K50" t="str">
            <v xml:space="preserve"> </v>
          </cell>
          <cell r="L50" t="str">
            <v xml:space="preserve"> </v>
          </cell>
          <cell r="M50" t="str">
            <v xml:space="preserve"> </v>
          </cell>
          <cell r="N50" t="str">
            <v xml:space="preserve"> </v>
          </cell>
          <cell r="O50" t="str">
            <v xml:space="preserve"> </v>
          </cell>
          <cell r="P50" t="str">
            <v xml:space="preserve"> </v>
          </cell>
          <cell r="Q50" t="str">
            <v xml:space="preserve"> </v>
          </cell>
          <cell r="R50" t="str">
            <v xml:space="preserve"> </v>
          </cell>
          <cell r="S50" t="str">
            <v xml:space="preserve"> </v>
          </cell>
          <cell r="T50" t="str">
            <v xml:space="preserve"> </v>
          </cell>
          <cell r="U50" t="str">
            <v xml:space="preserve"> </v>
          </cell>
          <cell r="V50" t="str">
            <v xml:space="preserve"> </v>
          </cell>
          <cell r="W50" t="str">
            <v xml:space="preserve"> </v>
          </cell>
          <cell r="X50" t="str">
            <v xml:space="preserve"> </v>
          </cell>
          <cell r="Y50" t="str">
            <v xml:space="preserve"> </v>
          </cell>
          <cell r="AA50">
            <v>0</v>
          </cell>
          <cell r="AB50">
            <v>45022.5</v>
          </cell>
        </row>
        <row r="51">
          <cell r="A51">
            <v>10047</v>
          </cell>
          <cell r="B51" t="str">
            <v>SR-46</v>
          </cell>
          <cell r="C51" t="str">
            <v>Caja en policarbonato para contador de tres hilos</v>
          </cell>
          <cell r="D51" t="str">
            <v>U</v>
          </cell>
          <cell r="E51" t="str">
            <v xml:space="preserve"> </v>
          </cell>
          <cell r="F51" t="str">
            <v xml:space="preserve"> </v>
          </cell>
          <cell r="G51" t="str">
            <v xml:space="preserve"> </v>
          </cell>
          <cell r="H51" t="str">
            <v xml:space="preserve"> </v>
          </cell>
          <cell r="I51" t="str">
            <v xml:space="preserve"> </v>
          </cell>
          <cell r="J51" t="str">
            <v xml:space="preserve"> </v>
          </cell>
          <cell r="K51" t="str">
            <v xml:space="preserve"> </v>
          </cell>
          <cell r="L51" t="str">
            <v xml:space="preserve"> </v>
          </cell>
          <cell r="M51" t="str">
            <v xml:space="preserve"> </v>
          </cell>
          <cell r="N51" t="str">
            <v xml:space="preserve"> </v>
          </cell>
          <cell r="O51" t="str">
            <v xml:space="preserve"> </v>
          </cell>
          <cell r="P51" t="str">
            <v xml:space="preserve"> </v>
          </cell>
          <cell r="Q51" t="str">
            <v xml:space="preserve"> </v>
          </cell>
          <cell r="R51" t="str">
            <v xml:space="preserve"> </v>
          </cell>
          <cell r="S51" t="str">
            <v xml:space="preserve"> </v>
          </cell>
          <cell r="T51" t="str">
            <v xml:space="preserve"> </v>
          </cell>
          <cell r="U51" t="str">
            <v xml:space="preserve"> </v>
          </cell>
          <cell r="V51" t="str">
            <v xml:space="preserve"> </v>
          </cell>
          <cell r="W51" t="str">
            <v xml:space="preserve"> </v>
          </cell>
          <cell r="X51" t="str">
            <v xml:space="preserve"> </v>
          </cell>
          <cell r="Y51">
            <v>28</v>
          </cell>
          <cell r="AA51">
            <v>28</v>
          </cell>
          <cell r="AB51">
            <v>72035.999999999985</v>
          </cell>
        </row>
        <row r="52">
          <cell r="A52">
            <v>10048</v>
          </cell>
          <cell r="B52">
            <v>1282</v>
          </cell>
          <cell r="C52" t="str">
            <v>Cinta Band-it de 5/8"</v>
          </cell>
          <cell r="D52" t="str">
            <v>m</v>
          </cell>
          <cell r="E52" t="str">
            <v xml:space="preserve"> </v>
          </cell>
          <cell r="F52" t="str">
            <v xml:space="preserve"> </v>
          </cell>
          <cell r="G52" t="str">
            <v xml:space="preserve"> </v>
          </cell>
          <cell r="H52" t="str">
            <v xml:space="preserve"> </v>
          </cell>
          <cell r="I52">
            <v>42</v>
          </cell>
          <cell r="J52" t="str">
            <v xml:space="preserve"> </v>
          </cell>
          <cell r="K52" t="str">
            <v xml:space="preserve"> </v>
          </cell>
          <cell r="L52" t="str">
            <v xml:space="preserve"> </v>
          </cell>
          <cell r="M52" t="str">
            <v xml:space="preserve"> </v>
          </cell>
          <cell r="N52" t="str">
            <v xml:space="preserve"> </v>
          </cell>
          <cell r="O52" t="str">
            <v xml:space="preserve"> </v>
          </cell>
          <cell r="P52" t="str">
            <v xml:space="preserve"> </v>
          </cell>
          <cell r="Q52" t="str">
            <v xml:space="preserve"> </v>
          </cell>
          <cell r="R52" t="str">
            <v xml:space="preserve"> </v>
          </cell>
          <cell r="S52">
            <v>12</v>
          </cell>
          <cell r="T52" t="str">
            <v xml:space="preserve"> </v>
          </cell>
          <cell r="U52" t="str">
            <v xml:space="preserve"> </v>
          </cell>
          <cell r="V52">
            <v>6</v>
          </cell>
          <cell r="W52" t="str">
            <v xml:space="preserve"> </v>
          </cell>
          <cell r="X52" t="str">
            <v xml:space="preserve"> </v>
          </cell>
          <cell r="Y52" t="str">
            <v xml:space="preserve"> </v>
          </cell>
          <cell r="AA52">
            <v>60</v>
          </cell>
          <cell r="AB52">
            <v>3381.6899999999996</v>
          </cell>
        </row>
        <row r="53">
          <cell r="A53">
            <v>10049</v>
          </cell>
          <cell r="B53">
            <v>1222</v>
          </cell>
          <cell r="C53" t="str">
            <v>Collarín de dos salida. Diámetro cerrado de 15 cm.</v>
          </cell>
          <cell r="D53" t="str">
            <v>U</v>
          </cell>
          <cell r="E53" t="str">
            <v xml:space="preserve"> </v>
          </cell>
          <cell r="F53" t="str">
            <v xml:space="preserve"> </v>
          </cell>
          <cell r="G53" t="str">
            <v xml:space="preserve"> </v>
          </cell>
          <cell r="H53" t="str">
            <v xml:space="preserve"> </v>
          </cell>
          <cell r="I53" t="str">
            <v xml:space="preserve"> </v>
          </cell>
          <cell r="J53" t="str">
            <v xml:space="preserve"> </v>
          </cell>
          <cell r="K53" t="str">
            <v xml:space="preserve"> </v>
          </cell>
          <cell r="L53" t="str">
            <v xml:space="preserve"> </v>
          </cell>
          <cell r="M53" t="str">
            <v xml:space="preserve"> </v>
          </cell>
          <cell r="N53" t="str">
            <v xml:space="preserve"> </v>
          </cell>
          <cell r="O53" t="str">
            <v xml:space="preserve"> </v>
          </cell>
          <cell r="P53" t="str">
            <v xml:space="preserve"> </v>
          </cell>
          <cell r="Q53" t="str">
            <v xml:space="preserve"> </v>
          </cell>
          <cell r="R53" t="str">
            <v xml:space="preserve"> </v>
          </cell>
          <cell r="S53" t="str">
            <v xml:space="preserve"> </v>
          </cell>
          <cell r="T53" t="str">
            <v xml:space="preserve"> </v>
          </cell>
          <cell r="U53" t="str">
            <v xml:space="preserve"> </v>
          </cell>
          <cell r="V53" t="str">
            <v xml:space="preserve"> </v>
          </cell>
          <cell r="W53" t="str">
            <v xml:space="preserve"> </v>
          </cell>
          <cell r="X53" t="str">
            <v xml:space="preserve"> </v>
          </cell>
          <cell r="Y53" t="str">
            <v xml:space="preserve"> </v>
          </cell>
          <cell r="AA53">
            <v>0</v>
          </cell>
          <cell r="AB53">
            <v>15583.788</v>
          </cell>
        </row>
        <row r="54">
          <cell r="A54">
            <v>10050</v>
          </cell>
          <cell r="B54">
            <v>1221</v>
          </cell>
          <cell r="C54" t="str">
            <v>Collarín de dos salidas - diámetro cerrado 12 cm</v>
          </cell>
          <cell r="D54" t="str">
            <v>U</v>
          </cell>
          <cell r="E54" t="str">
            <v xml:space="preserve"> </v>
          </cell>
          <cell r="F54" t="str">
            <v xml:space="preserve"> </v>
          </cell>
          <cell r="G54" t="str">
            <v xml:space="preserve"> </v>
          </cell>
          <cell r="H54" t="str">
            <v xml:space="preserve"> </v>
          </cell>
          <cell r="I54" t="str">
            <v xml:space="preserve"> </v>
          </cell>
          <cell r="J54" t="str">
            <v xml:space="preserve"> </v>
          </cell>
          <cell r="K54" t="str">
            <v xml:space="preserve"> </v>
          </cell>
          <cell r="L54">
            <v>12</v>
          </cell>
          <cell r="M54" t="str">
            <v xml:space="preserve"> </v>
          </cell>
          <cell r="N54" t="str">
            <v xml:space="preserve"> </v>
          </cell>
          <cell r="O54" t="str">
            <v xml:space="preserve"> </v>
          </cell>
          <cell r="P54" t="str">
            <v xml:space="preserve"> </v>
          </cell>
          <cell r="Q54" t="str">
            <v xml:space="preserve"> </v>
          </cell>
          <cell r="R54" t="str">
            <v xml:space="preserve"> </v>
          </cell>
          <cell r="S54" t="str">
            <v xml:space="preserve"> </v>
          </cell>
          <cell r="T54" t="str">
            <v xml:space="preserve"> </v>
          </cell>
          <cell r="U54" t="str">
            <v xml:space="preserve"> </v>
          </cell>
          <cell r="V54" t="str">
            <v xml:space="preserve"> </v>
          </cell>
          <cell r="W54" t="str">
            <v xml:space="preserve"> </v>
          </cell>
          <cell r="X54" t="str">
            <v xml:space="preserve"> </v>
          </cell>
          <cell r="Y54" t="str">
            <v xml:space="preserve"> </v>
          </cell>
          <cell r="AA54">
            <v>12</v>
          </cell>
          <cell r="AB54">
            <v>12889.641599999999</v>
          </cell>
        </row>
        <row r="55">
          <cell r="A55">
            <v>10051</v>
          </cell>
          <cell r="B55">
            <v>1211</v>
          </cell>
          <cell r="C55" t="str">
            <v>Collarín de una salida diámetro cerrado 12 cm</v>
          </cell>
          <cell r="D55" t="str">
            <v>U</v>
          </cell>
          <cell r="E55" t="str">
            <v xml:space="preserve"> </v>
          </cell>
          <cell r="F55" t="str">
            <v xml:space="preserve"> </v>
          </cell>
          <cell r="G55" t="str">
            <v xml:space="preserve"> </v>
          </cell>
          <cell r="H55" t="str">
            <v xml:space="preserve"> </v>
          </cell>
          <cell r="I55" t="str">
            <v xml:space="preserve"> </v>
          </cell>
          <cell r="J55" t="str">
            <v xml:space="preserve"> </v>
          </cell>
          <cell r="K55" t="str">
            <v xml:space="preserve"> </v>
          </cell>
          <cell r="L55" t="str">
            <v xml:space="preserve"> </v>
          </cell>
          <cell r="M55" t="str">
            <v xml:space="preserve"> </v>
          </cell>
          <cell r="N55" t="str">
            <v xml:space="preserve"> </v>
          </cell>
          <cell r="O55" t="str">
            <v xml:space="preserve"> </v>
          </cell>
          <cell r="P55" t="str">
            <v xml:space="preserve"> </v>
          </cell>
          <cell r="Q55" t="str">
            <v xml:space="preserve"> </v>
          </cell>
          <cell r="R55" t="str">
            <v xml:space="preserve"> </v>
          </cell>
          <cell r="S55" t="str">
            <v xml:space="preserve"> </v>
          </cell>
          <cell r="T55" t="str">
            <v xml:space="preserve"> </v>
          </cell>
          <cell r="U55" t="str">
            <v xml:space="preserve"> </v>
          </cell>
          <cell r="V55" t="str">
            <v xml:space="preserve"> </v>
          </cell>
          <cell r="W55" t="str">
            <v xml:space="preserve"> </v>
          </cell>
          <cell r="X55" t="str">
            <v xml:space="preserve"> </v>
          </cell>
          <cell r="Y55" t="str">
            <v xml:space="preserve"> </v>
          </cell>
          <cell r="AA55">
            <v>0</v>
          </cell>
          <cell r="AB55">
            <v>11574.851199999999</v>
          </cell>
        </row>
        <row r="56">
          <cell r="A56">
            <v>10052</v>
          </cell>
          <cell r="B56">
            <v>1212</v>
          </cell>
          <cell r="C56" t="str">
            <v>Collarín de una salida. Diámetro cerrado de 15 cm.</v>
          </cell>
          <cell r="D56" t="str">
            <v>U</v>
          </cell>
          <cell r="E56" t="str">
            <v xml:space="preserve"> </v>
          </cell>
          <cell r="F56" t="str">
            <v xml:space="preserve"> </v>
          </cell>
          <cell r="G56" t="str">
            <v xml:space="preserve"> </v>
          </cell>
          <cell r="H56" t="str">
            <v xml:space="preserve"> </v>
          </cell>
          <cell r="I56" t="str">
            <v xml:space="preserve"> </v>
          </cell>
          <cell r="J56" t="str">
            <v xml:space="preserve"> </v>
          </cell>
          <cell r="K56" t="str">
            <v xml:space="preserve"> </v>
          </cell>
          <cell r="L56" t="str">
            <v xml:space="preserve"> </v>
          </cell>
          <cell r="M56" t="str">
            <v xml:space="preserve"> </v>
          </cell>
          <cell r="N56" t="str">
            <v xml:space="preserve"> </v>
          </cell>
          <cell r="O56" t="str">
            <v xml:space="preserve"> </v>
          </cell>
          <cell r="P56" t="str">
            <v xml:space="preserve"> </v>
          </cell>
          <cell r="Q56" t="str">
            <v xml:space="preserve"> </v>
          </cell>
          <cell r="R56" t="str">
            <v xml:space="preserve"> </v>
          </cell>
          <cell r="S56" t="str">
            <v xml:space="preserve"> </v>
          </cell>
          <cell r="T56" t="str">
            <v xml:space="preserve"> </v>
          </cell>
          <cell r="U56" t="str">
            <v xml:space="preserve"> </v>
          </cell>
          <cell r="V56" t="str">
            <v xml:space="preserve"> </v>
          </cell>
          <cell r="W56">
            <v>2</v>
          </cell>
          <cell r="X56">
            <v>8</v>
          </cell>
          <cell r="Y56" t="str">
            <v xml:space="preserve"> </v>
          </cell>
          <cell r="AA56">
            <v>10</v>
          </cell>
          <cell r="AB56">
            <v>14268.997599999999</v>
          </cell>
        </row>
        <row r="57">
          <cell r="A57">
            <v>10053</v>
          </cell>
          <cell r="B57">
            <v>1272</v>
          </cell>
          <cell r="C57" t="str">
            <v>Collarín para transformadores diámetro cerrado 17 cm</v>
          </cell>
          <cell r="D57" t="str">
            <v>U</v>
          </cell>
          <cell r="E57" t="str">
            <v xml:space="preserve"> </v>
          </cell>
          <cell r="F57" t="str">
            <v xml:space="preserve"> </v>
          </cell>
          <cell r="G57" t="str">
            <v xml:space="preserve"> </v>
          </cell>
          <cell r="H57" t="str">
            <v xml:space="preserve"> </v>
          </cell>
          <cell r="I57" t="str">
            <v xml:space="preserve"> </v>
          </cell>
          <cell r="J57">
            <v>8</v>
          </cell>
          <cell r="K57" t="str">
            <v xml:space="preserve"> </v>
          </cell>
          <cell r="L57" t="str">
            <v xml:space="preserve"> </v>
          </cell>
          <cell r="M57" t="str">
            <v xml:space="preserve"> </v>
          </cell>
          <cell r="N57" t="str">
            <v xml:space="preserve"> </v>
          </cell>
          <cell r="O57" t="str">
            <v xml:space="preserve"> </v>
          </cell>
          <cell r="P57" t="str">
            <v xml:space="preserve"> </v>
          </cell>
          <cell r="Q57" t="str">
            <v xml:space="preserve"> </v>
          </cell>
          <cell r="R57" t="str">
            <v xml:space="preserve"> </v>
          </cell>
          <cell r="S57" t="str">
            <v xml:space="preserve"> </v>
          </cell>
          <cell r="T57" t="str">
            <v xml:space="preserve"> </v>
          </cell>
          <cell r="U57" t="str">
            <v xml:space="preserve"> </v>
          </cell>
          <cell r="V57" t="str">
            <v xml:space="preserve"> </v>
          </cell>
          <cell r="W57" t="str">
            <v xml:space="preserve"> </v>
          </cell>
          <cell r="X57">
            <v>8</v>
          </cell>
          <cell r="Y57" t="str">
            <v xml:space="preserve"> </v>
          </cell>
          <cell r="AA57">
            <v>16</v>
          </cell>
          <cell r="AB57">
            <v>17980.881600000001</v>
          </cell>
        </row>
        <row r="58">
          <cell r="A58">
            <v>10054</v>
          </cell>
          <cell r="B58">
            <v>1031</v>
          </cell>
          <cell r="C58" t="str">
            <v>Conector bimetálico (Al-Cu) de dos pernos</v>
          </cell>
          <cell r="D58" t="str">
            <v>U</v>
          </cell>
          <cell r="E58" t="str">
            <v xml:space="preserve"> </v>
          </cell>
          <cell r="F58" t="str">
            <v xml:space="preserve"> </v>
          </cell>
          <cell r="G58" t="str">
            <v xml:space="preserve"> </v>
          </cell>
          <cell r="H58" t="str">
            <v xml:space="preserve"> </v>
          </cell>
          <cell r="I58" t="str">
            <v xml:space="preserve"> </v>
          </cell>
          <cell r="J58" t="str">
            <v xml:space="preserve"> </v>
          </cell>
          <cell r="K58" t="str">
            <v xml:space="preserve"> </v>
          </cell>
          <cell r="L58" t="str">
            <v xml:space="preserve"> </v>
          </cell>
          <cell r="M58" t="str">
            <v xml:space="preserve"> </v>
          </cell>
          <cell r="N58" t="str">
            <v xml:space="preserve"> </v>
          </cell>
          <cell r="O58" t="str">
            <v xml:space="preserve"> </v>
          </cell>
          <cell r="P58" t="str">
            <v xml:space="preserve"> </v>
          </cell>
          <cell r="Q58" t="str">
            <v xml:space="preserve"> </v>
          </cell>
          <cell r="R58" t="str">
            <v xml:space="preserve"> </v>
          </cell>
          <cell r="S58" t="str">
            <v xml:space="preserve"> </v>
          </cell>
          <cell r="T58" t="str">
            <v xml:space="preserve"> </v>
          </cell>
          <cell r="U58" t="str">
            <v xml:space="preserve"> </v>
          </cell>
          <cell r="V58">
            <v>24</v>
          </cell>
          <cell r="W58">
            <v>8</v>
          </cell>
          <cell r="X58" t="str">
            <v xml:space="preserve"> </v>
          </cell>
          <cell r="Y58" t="str">
            <v xml:space="preserve"> </v>
          </cell>
          <cell r="AA58">
            <v>32</v>
          </cell>
          <cell r="AB58">
            <v>6403.2</v>
          </cell>
        </row>
        <row r="59">
          <cell r="A59">
            <v>10055</v>
          </cell>
          <cell r="B59">
            <v>1041</v>
          </cell>
          <cell r="C59" t="str">
            <v>Conector bimetálico (Al-Cu) de un perno con argolla de cobre</v>
          </cell>
          <cell r="D59" t="str">
            <v>U</v>
          </cell>
          <cell r="E59" t="str">
            <v xml:space="preserve"> </v>
          </cell>
          <cell r="F59" t="str">
            <v xml:space="preserve"> </v>
          </cell>
          <cell r="G59" t="str">
            <v xml:space="preserve"> </v>
          </cell>
          <cell r="H59" t="str">
            <v xml:space="preserve"> </v>
          </cell>
          <cell r="I59" t="str">
            <v xml:space="preserve"> </v>
          </cell>
          <cell r="J59" t="str">
            <v xml:space="preserve"> </v>
          </cell>
          <cell r="K59" t="str">
            <v xml:space="preserve"> </v>
          </cell>
          <cell r="L59" t="str">
            <v xml:space="preserve"> </v>
          </cell>
          <cell r="M59" t="str">
            <v xml:space="preserve"> </v>
          </cell>
          <cell r="N59" t="str">
            <v xml:space="preserve"> </v>
          </cell>
          <cell r="O59" t="str">
            <v xml:space="preserve"> </v>
          </cell>
          <cell r="P59" t="str">
            <v xml:space="preserve"> </v>
          </cell>
          <cell r="Q59" t="str">
            <v xml:space="preserve"> </v>
          </cell>
          <cell r="R59" t="str">
            <v xml:space="preserve"> </v>
          </cell>
          <cell r="S59" t="str">
            <v xml:space="preserve"> </v>
          </cell>
          <cell r="T59" t="str">
            <v xml:space="preserve"> </v>
          </cell>
          <cell r="U59" t="str">
            <v xml:space="preserve"> </v>
          </cell>
          <cell r="V59" t="str">
            <v xml:space="preserve"> </v>
          </cell>
          <cell r="W59" t="str">
            <v xml:space="preserve"> </v>
          </cell>
          <cell r="X59" t="str">
            <v xml:space="preserve"> </v>
          </cell>
          <cell r="Y59" t="str">
            <v xml:space="preserve"> </v>
          </cell>
          <cell r="AA59">
            <v>0</v>
          </cell>
          <cell r="AB59">
            <v>3668.4999999999995</v>
          </cell>
        </row>
        <row r="60">
          <cell r="A60">
            <v>10056</v>
          </cell>
          <cell r="B60" t="str">
            <v>SR-67</v>
          </cell>
          <cell r="C60" t="str">
            <v>Conector bimetálico tipo tornillo con chaqueta aislante para cable 1/0 Al a 1/0 Cu (Conexión puentes y cruces). Ref:KZ3-95. Marca AMP (También para 2/0-2/0)</v>
          </cell>
          <cell r="D60" t="str">
            <v>U</v>
          </cell>
          <cell r="E60" t="str">
            <v xml:space="preserve"> </v>
          </cell>
          <cell r="F60" t="str">
            <v xml:space="preserve"> </v>
          </cell>
          <cell r="G60" t="str">
            <v xml:space="preserve"> </v>
          </cell>
          <cell r="H60" t="str">
            <v xml:space="preserve"> </v>
          </cell>
          <cell r="I60" t="str">
            <v xml:space="preserve"> </v>
          </cell>
          <cell r="J60" t="str">
            <v xml:space="preserve"> </v>
          </cell>
          <cell r="K60" t="str">
            <v xml:space="preserve"> </v>
          </cell>
          <cell r="L60" t="str">
            <v xml:space="preserve"> </v>
          </cell>
          <cell r="M60" t="str">
            <v xml:space="preserve"> </v>
          </cell>
          <cell r="N60" t="str">
            <v xml:space="preserve"> </v>
          </cell>
          <cell r="O60" t="str">
            <v xml:space="preserve"> </v>
          </cell>
          <cell r="P60" t="str">
            <v xml:space="preserve"> </v>
          </cell>
          <cell r="Q60" t="str">
            <v xml:space="preserve"> </v>
          </cell>
          <cell r="R60" t="str">
            <v xml:space="preserve"> </v>
          </cell>
          <cell r="S60" t="str">
            <v xml:space="preserve"> </v>
          </cell>
          <cell r="T60" t="str">
            <v xml:space="preserve"> </v>
          </cell>
          <cell r="U60" t="str">
            <v xml:space="preserve"> </v>
          </cell>
          <cell r="V60" t="str">
            <v xml:space="preserve"> </v>
          </cell>
          <cell r="W60" t="str">
            <v xml:space="preserve"> </v>
          </cell>
          <cell r="X60" t="str">
            <v xml:space="preserve"> </v>
          </cell>
          <cell r="Y60" t="str">
            <v xml:space="preserve"> </v>
          </cell>
          <cell r="AA60">
            <v>0</v>
          </cell>
          <cell r="AB60">
            <v>11405.699999999999</v>
          </cell>
        </row>
        <row r="61">
          <cell r="A61">
            <v>10057</v>
          </cell>
          <cell r="B61" t="str">
            <v>SR-68</v>
          </cell>
          <cell r="C61" t="str">
            <v>Conector bimetálico tipo tornillo con chaqueta aislante para cable 1/0 Al a 14 Cu. Ref: KZ-EP. Marca AMP (También para 2/0 - 14) (Conexión lámpara de alumbrado)</v>
          </cell>
          <cell r="D61" t="str">
            <v>U</v>
          </cell>
          <cell r="E61" t="str">
            <v xml:space="preserve"> </v>
          </cell>
          <cell r="F61" t="str">
            <v xml:space="preserve"> </v>
          </cell>
          <cell r="G61" t="str">
            <v xml:space="preserve"> </v>
          </cell>
          <cell r="H61" t="str">
            <v xml:space="preserve"> </v>
          </cell>
          <cell r="I61" t="str">
            <v xml:space="preserve"> </v>
          </cell>
          <cell r="J61" t="str">
            <v xml:space="preserve"> </v>
          </cell>
          <cell r="K61" t="str">
            <v xml:space="preserve"> </v>
          </cell>
          <cell r="L61" t="str">
            <v xml:space="preserve"> </v>
          </cell>
          <cell r="M61" t="str">
            <v xml:space="preserve"> </v>
          </cell>
          <cell r="N61" t="str">
            <v xml:space="preserve"> </v>
          </cell>
          <cell r="O61" t="str">
            <v xml:space="preserve"> </v>
          </cell>
          <cell r="P61" t="str">
            <v xml:space="preserve"> </v>
          </cell>
          <cell r="Q61" t="str">
            <v xml:space="preserve"> </v>
          </cell>
          <cell r="R61" t="str">
            <v xml:space="preserve"> </v>
          </cell>
          <cell r="S61" t="str">
            <v xml:space="preserve"> </v>
          </cell>
          <cell r="T61" t="str">
            <v xml:space="preserve"> </v>
          </cell>
          <cell r="U61" t="str">
            <v xml:space="preserve"> </v>
          </cell>
          <cell r="V61" t="str">
            <v xml:space="preserve"> </v>
          </cell>
          <cell r="W61" t="str">
            <v xml:space="preserve"> </v>
          </cell>
          <cell r="X61" t="str">
            <v xml:space="preserve"> </v>
          </cell>
          <cell r="Y61" t="str">
            <v xml:space="preserve"> </v>
          </cell>
          <cell r="AA61">
            <v>0</v>
          </cell>
          <cell r="AB61">
            <v>9004.4999999999982</v>
          </cell>
        </row>
        <row r="62">
          <cell r="A62">
            <v>10058</v>
          </cell>
          <cell r="B62" t="str">
            <v>SR-66</v>
          </cell>
          <cell r="C62" t="str">
            <v>Conector bimetálico tipo tornillo con chaqueta aislante para cable 1/0 Al a 2 Cu (Conexión caja de abonado) Ref: JZ2-95SM. Marca AMP (También para 2/0-2)</v>
          </cell>
          <cell r="D62" t="str">
            <v>U</v>
          </cell>
          <cell r="E62" t="str">
            <v xml:space="preserve"> </v>
          </cell>
          <cell r="F62" t="str">
            <v xml:space="preserve"> </v>
          </cell>
          <cell r="G62" t="str">
            <v xml:space="preserve"> </v>
          </cell>
          <cell r="H62" t="str">
            <v xml:space="preserve"> </v>
          </cell>
          <cell r="I62">
            <v>84</v>
          </cell>
          <cell r="J62" t="str">
            <v xml:space="preserve"> </v>
          </cell>
          <cell r="K62" t="str">
            <v xml:space="preserve"> </v>
          </cell>
          <cell r="L62" t="str">
            <v xml:space="preserve"> </v>
          </cell>
          <cell r="M62" t="str">
            <v xml:space="preserve"> </v>
          </cell>
          <cell r="N62" t="str">
            <v xml:space="preserve"> </v>
          </cell>
          <cell r="O62" t="str">
            <v xml:space="preserve"> </v>
          </cell>
          <cell r="P62" t="str">
            <v xml:space="preserve"> </v>
          </cell>
          <cell r="Q62" t="str">
            <v xml:space="preserve"> </v>
          </cell>
          <cell r="R62" t="str">
            <v xml:space="preserve"> </v>
          </cell>
          <cell r="S62" t="str">
            <v xml:space="preserve"> </v>
          </cell>
          <cell r="T62" t="str">
            <v xml:space="preserve"> </v>
          </cell>
          <cell r="U62" t="str">
            <v xml:space="preserve"> </v>
          </cell>
          <cell r="V62" t="str">
            <v xml:space="preserve"> </v>
          </cell>
          <cell r="W62" t="str">
            <v xml:space="preserve"> </v>
          </cell>
          <cell r="X62" t="str">
            <v xml:space="preserve"> </v>
          </cell>
          <cell r="Y62" t="str">
            <v xml:space="preserve"> </v>
          </cell>
          <cell r="AA62">
            <v>84</v>
          </cell>
          <cell r="AB62">
            <v>9004.4999999999982</v>
          </cell>
        </row>
        <row r="63">
          <cell r="A63">
            <v>10059</v>
          </cell>
          <cell r="B63" t="str">
            <v>SR-65</v>
          </cell>
          <cell r="C63" t="str">
            <v>Conector bimetálico tipo tornillo con chaqueta aislante para cable 4/0 Cu a 1/0 Al (Bajada del trafo a la red) Ref: KZ4 - 150. Marca AMP (también para 2/0)</v>
          </cell>
          <cell r="D63" t="str">
            <v>U</v>
          </cell>
          <cell r="E63" t="str">
            <v xml:space="preserve"> </v>
          </cell>
          <cell r="F63" t="str">
            <v xml:space="preserve"> </v>
          </cell>
          <cell r="G63" t="str">
            <v xml:space="preserve"> </v>
          </cell>
          <cell r="H63" t="str">
            <v xml:space="preserve"> </v>
          </cell>
          <cell r="I63" t="str">
            <v xml:space="preserve"> </v>
          </cell>
          <cell r="J63" t="str">
            <v xml:space="preserve"> </v>
          </cell>
          <cell r="K63" t="str">
            <v xml:space="preserve"> </v>
          </cell>
          <cell r="L63" t="str">
            <v xml:space="preserve"> </v>
          </cell>
          <cell r="M63" t="str">
            <v xml:space="preserve"> </v>
          </cell>
          <cell r="N63" t="str">
            <v xml:space="preserve"> </v>
          </cell>
          <cell r="O63" t="str">
            <v xml:space="preserve"> </v>
          </cell>
          <cell r="P63" t="str">
            <v xml:space="preserve"> </v>
          </cell>
          <cell r="Q63" t="str">
            <v xml:space="preserve"> </v>
          </cell>
          <cell r="R63" t="str">
            <v xml:space="preserve"> </v>
          </cell>
          <cell r="S63" t="str">
            <v xml:space="preserve"> </v>
          </cell>
          <cell r="T63" t="str">
            <v xml:space="preserve"> </v>
          </cell>
          <cell r="U63" t="str">
            <v xml:space="preserve"> </v>
          </cell>
          <cell r="V63" t="str">
            <v xml:space="preserve"> </v>
          </cell>
          <cell r="W63" t="str">
            <v xml:space="preserve"> </v>
          </cell>
          <cell r="X63" t="str">
            <v xml:space="preserve"> </v>
          </cell>
          <cell r="Y63" t="str">
            <v xml:space="preserve"> </v>
          </cell>
          <cell r="AA63">
            <v>0</v>
          </cell>
          <cell r="AB63">
            <v>32416.199999999993</v>
          </cell>
        </row>
        <row r="64">
          <cell r="A64">
            <v>10060</v>
          </cell>
          <cell r="B64">
            <v>1021</v>
          </cell>
          <cell r="C64" t="str">
            <v>Conector de un perno - aleación de aluminio</v>
          </cell>
          <cell r="D64" t="str">
            <v>U</v>
          </cell>
          <cell r="E64" t="str">
            <v xml:space="preserve"> </v>
          </cell>
          <cell r="F64" t="str">
            <v xml:space="preserve"> </v>
          </cell>
          <cell r="G64" t="str">
            <v xml:space="preserve"> </v>
          </cell>
          <cell r="H64" t="str">
            <v xml:space="preserve"> </v>
          </cell>
          <cell r="I64" t="str">
            <v xml:space="preserve"> </v>
          </cell>
          <cell r="J64" t="str">
            <v xml:space="preserve"> </v>
          </cell>
          <cell r="K64" t="str">
            <v xml:space="preserve"> </v>
          </cell>
          <cell r="L64">
            <v>48</v>
          </cell>
          <cell r="M64" t="str">
            <v xml:space="preserve"> </v>
          </cell>
          <cell r="N64" t="str">
            <v xml:space="preserve"> </v>
          </cell>
          <cell r="O64" t="str">
            <v xml:space="preserve"> </v>
          </cell>
          <cell r="P64" t="str">
            <v xml:space="preserve"> </v>
          </cell>
          <cell r="Q64" t="str">
            <v xml:space="preserve"> </v>
          </cell>
          <cell r="R64" t="str">
            <v xml:space="preserve"> </v>
          </cell>
          <cell r="S64" t="str">
            <v xml:space="preserve"> </v>
          </cell>
          <cell r="T64" t="str">
            <v xml:space="preserve"> </v>
          </cell>
          <cell r="U64" t="str">
            <v xml:space="preserve"> </v>
          </cell>
          <cell r="V64" t="str">
            <v xml:space="preserve"> </v>
          </cell>
          <cell r="W64" t="str">
            <v xml:space="preserve"> </v>
          </cell>
          <cell r="X64" t="str">
            <v xml:space="preserve"> </v>
          </cell>
          <cell r="Y64" t="str">
            <v xml:space="preserve"> </v>
          </cell>
          <cell r="AA64">
            <v>48</v>
          </cell>
          <cell r="AB64">
            <v>3334.9999999999995</v>
          </cell>
        </row>
        <row r="65">
          <cell r="A65">
            <v>10061</v>
          </cell>
          <cell r="B65" t="str">
            <v>SR-18</v>
          </cell>
          <cell r="C65" t="str">
            <v>Conector transversal</v>
          </cell>
          <cell r="D65" t="str">
            <v>U</v>
          </cell>
          <cell r="E65" t="str">
            <v xml:space="preserve"> </v>
          </cell>
          <cell r="F65" t="str">
            <v xml:space="preserve"> </v>
          </cell>
          <cell r="G65" t="str">
            <v xml:space="preserve"> </v>
          </cell>
          <cell r="H65" t="str">
            <v xml:space="preserve"> </v>
          </cell>
          <cell r="I65" t="str">
            <v xml:space="preserve"> </v>
          </cell>
          <cell r="J65" t="str">
            <v xml:space="preserve"> </v>
          </cell>
          <cell r="K65" t="str">
            <v xml:space="preserve"> </v>
          </cell>
          <cell r="L65" t="str">
            <v xml:space="preserve"> </v>
          </cell>
          <cell r="M65" t="str">
            <v xml:space="preserve"> </v>
          </cell>
          <cell r="N65" t="str">
            <v xml:space="preserve"> </v>
          </cell>
          <cell r="O65" t="str">
            <v xml:space="preserve"> </v>
          </cell>
          <cell r="P65" t="str">
            <v xml:space="preserve"> </v>
          </cell>
          <cell r="Q65" t="str">
            <v xml:space="preserve"> </v>
          </cell>
          <cell r="R65" t="str">
            <v xml:space="preserve"> </v>
          </cell>
          <cell r="S65" t="str">
            <v xml:space="preserve"> </v>
          </cell>
          <cell r="T65" t="str">
            <v xml:space="preserve"> </v>
          </cell>
          <cell r="U65" t="str">
            <v xml:space="preserve"> </v>
          </cell>
          <cell r="V65" t="str">
            <v xml:space="preserve"> </v>
          </cell>
          <cell r="W65" t="str">
            <v xml:space="preserve"> </v>
          </cell>
          <cell r="X65" t="str">
            <v xml:space="preserve"> </v>
          </cell>
          <cell r="Y65" t="str">
            <v xml:space="preserve"> </v>
          </cell>
          <cell r="AA65">
            <v>0</v>
          </cell>
          <cell r="AB65">
            <v>32282.800000000003</v>
          </cell>
        </row>
        <row r="66">
          <cell r="A66">
            <v>10062</v>
          </cell>
          <cell r="B66" t="str">
            <v>SR-40</v>
          </cell>
          <cell r="C66" t="str">
            <v>Cortacircuito monopolares de 15 KV,  100 A, Acero, Ref: 55449</v>
          </cell>
          <cell r="D66" t="str">
            <v>U</v>
          </cell>
          <cell r="E66" t="str">
            <v xml:space="preserve"> </v>
          </cell>
          <cell r="F66" t="str">
            <v xml:space="preserve"> </v>
          </cell>
          <cell r="G66" t="str">
            <v xml:space="preserve"> </v>
          </cell>
          <cell r="H66" t="str">
            <v xml:space="preserve"> </v>
          </cell>
          <cell r="I66" t="str">
            <v xml:space="preserve"> </v>
          </cell>
          <cell r="J66" t="str">
            <v xml:space="preserve"> </v>
          </cell>
          <cell r="K66" t="str">
            <v xml:space="preserve"> </v>
          </cell>
          <cell r="L66" t="str">
            <v xml:space="preserve"> </v>
          </cell>
          <cell r="M66" t="str">
            <v xml:space="preserve"> </v>
          </cell>
          <cell r="N66" t="str">
            <v xml:space="preserve"> </v>
          </cell>
          <cell r="O66" t="str">
            <v xml:space="preserve"> </v>
          </cell>
          <cell r="P66" t="str">
            <v xml:space="preserve"> </v>
          </cell>
          <cell r="Q66" t="str">
            <v xml:space="preserve"> </v>
          </cell>
          <cell r="R66" t="str">
            <v xml:space="preserve"> </v>
          </cell>
          <cell r="S66" t="str">
            <v xml:space="preserve"> </v>
          </cell>
          <cell r="T66" t="str">
            <v xml:space="preserve"> </v>
          </cell>
          <cell r="U66" t="str">
            <v xml:space="preserve"> </v>
          </cell>
          <cell r="V66" t="str">
            <v xml:space="preserve"> </v>
          </cell>
          <cell r="W66" t="str">
            <v xml:space="preserve"> </v>
          </cell>
          <cell r="X66" t="str">
            <v xml:space="preserve"> </v>
          </cell>
          <cell r="Y66" t="str">
            <v xml:space="preserve"> </v>
          </cell>
          <cell r="AA66">
            <v>0</v>
          </cell>
          <cell r="AB66">
            <v>200099.99999999997</v>
          </cell>
        </row>
        <row r="67">
          <cell r="A67">
            <v>10063</v>
          </cell>
          <cell r="B67">
            <v>5621</v>
          </cell>
          <cell r="C67" t="str">
            <v>Cortacircuito monopolares de 15 KV,  100 A, Hierro, Ref: 55408</v>
          </cell>
          <cell r="D67" t="str">
            <v>U</v>
          </cell>
          <cell r="E67" t="str">
            <v xml:space="preserve"> </v>
          </cell>
          <cell r="F67" t="str">
            <v xml:space="preserve"> </v>
          </cell>
          <cell r="G67" t="str">
            <v xml:space="preserve"> </v>
          </cell>
          <cell r="H67" t="str">
            <v xml:space="preserve"> </v>
          </cell>
          <cell r="I67" t="str">
            <v xml:space="preserve"> </v>
          </cell>
          <cell r="J67" t="str">
            <v xml:space="preserve"> </v>
          </cell>
          <cell r="K67" t="str">
            <v xml:space="preserve"> </v>
          </cell>
          <cell r="L67" t="str">
            <v xml:space="preserve"> </v>
          </cell>
          <cell r="M67" t="str">
            <v xml:space="preserve"> </v>
          </cell>
          <cell r="N67" t="str">
            <v xml:space="preserve"> </v>
          </cell>
          <cell r="O67" t="str">
            <v xml:space="preserve"> </v>
          </cell>
          <cell r="P67" t="str">
            <v xml:space="preserve"> </v>
          </cell>
          <cell r="Q67" t="str">
            <v xml:space="preserve"> </v>
          </cell>
          <cell r="R67" t="str">
            <v xml:space="preserve"> </v>
          </cell>
          <cell r="S67" t="str">
            <v xml:space="preserve"> </v>
          </cell>
          <cell r="T67" t="str">
            <v xml:space="preserve"> </v>
          </cell>
          <cell r="U67" t="str">
            <v xml:space="preserve"> </v>
          </cell>
          <cell r="V67">
            <v>8</v>
          </cell>
          <cell r="W67">
            <v>4</v>
          </cell>
          <cell r="X67" t="str">
            <v xml:space="preserve"> </v>
          </cell>
          <cell r="Y67" t="str">
            <v xml:space="preserve"> </v>
          </cell>
          <cell r="AA67">
            <v>12</v>
          </cell>
          <cell r="AB67">
            <v>155904.00000000003</v>
          </cell>
        </row>
        <row r="68">
          <cell r="A68">
            <v>10064</v>
          </cell>
          <cell r="B68" t="str">
            <v>SR-41</v>
          </cell>
          <cell r="C68" t="str">
            <v>Cortacircuito monopolares de 15 KV,  200 A, Hierro, Ref: 55436</v>
          </cell>
          <cell r="D68" t="str">
            <v>U</v>
          </cell>
          <cell r="E68" t="str">
            <v xml:space="preserve"> </v>
          </cell>
          <cell r="F68" t="str">
            <v xml:space="preserve"> </v>
          </cell>
          <cell r="G68" t="str">
            <v xml:space="preserve"> </v>
          </cell>
          <cell r="H68" t="str">
            <v xml:space="preserve"> </v>
          </cell>
          <cell r="I68" t="str">
            <v xml:space="preserve"> </v>
          </cell>
          <cell r="J68" t="str">
            <v xml:space="preserve"> </v>
          </cell>
          <cell r="K68" t="str">
            <v xml:space="preserve"> </v>
          </cell>
          <cell r="L68" t="str">
            <v xml:space="preserve"> </v>
          </cell>
          <cell r="M68" t="str">
            <v xml:space="preserve"> </v>
          </cell>
          <cell r="N68" t="str">
            <v xml:space="preserve"> </v>
          </cell>
          <cell r="O68" t="str">
            <v xml:space="preserve"> </v>
          </cell>
          <cell r="P68" t="str">
            <v xml:space="preserve"> </v>
          </cell>
          <cell r="Q68" t="str">
            <v xml:space="preserve"> </v>
          </cell>
          <cell r="R68" t="str">
            <v xml:space="preserve"> </v>
          </cell>
          <cell r="S68" t="str">
            <v xml:space="preserve"> </v>
          </cell>
          <cell r="T68" t="str">
            <v xml:space="preserve"> </v>
          </cell>
          <cell r="U68" t="str">
            <v xml:space="preserve"> </v>
          </cell>
          <cell r="V68" t="str">
            <v xml:space="preserve"> </v>
          </cell>
          <cell r="W68" t="str">
            <v xml:space="preserve"> </v>
          </cell>
          <cell r="X68" t="str">
            <v xml:space="preserve"> </v>
          </cell>
          <cell r="Y68" t="str">
            <v xml:space="preserve"> </v>
          </cell>
          <cell r="AA68">
            <v>0</v>
          </cell>
          <cell r="AB68">
            <v>238118.99999999997</v>
          </cell>
        </row>
        <row r="69">
          <cell r="A69">
            <v>10065</v>
          </cell>
          <cell r="B69">
            <v>204</v>
          </cell>
          <cell r="C69" t="str">
            <v>Cruceta de madera de  1.5m x 9cm x 11.5 cm.</v>
          </cell>
          <cell r="D69" t="str">
            <v>U</v>
          </cell>
          <cell r="E69" t="str">
            <v xml:space="preserve"> </v>
          </cell>
          <cell r="F69" t="str">
            <v xml:space="preserve"> </v>
          </cell>
          <cell r="G69" t="str">
            <v xml:space="preserve"> </v>
          </cell>
          <cell r="H69" t="str">
            <v xml:space="preserve"> </v>
          </cell>
          <cell r="I69" t="str">
            <v xml:space="preserve"> </v>
          </cell>
          <cell r="J69" t="str">
            <v xml:space="preserve"> </v>
          </cell>
          <cell r="K69" t="str">
            <v xml:space="preserve"> </v>
          </cell>
          <cell r="L69" t="str">
            <v xml:space="preserve"> </v>
          </cell>
          <cell r="M69" t="str">
            <v xml:space="preserve"> </v>
          </cell>
          <cell r="N69" t="str">
            <v xml:space="preserve"> </v>
          </cell>
          <cell r="O69" t="str">
            <v xml:space="preserve"> </v>
          </cell>
          <cell r="P69" t="str">
            <v xml:space="preserve"> </v>
          </cell>
          <cell r="Q69" t="str">
            <v xml:space="preserve"> </v>
          </cell>
          <cell r="R69" t="str">
            <v xml:space="preserve"> </v>
          </cell>
          <cell r="S69" t="str">
            <v xml:space="preserve"> </v>
          </cell>
          <cell r="T69" t="str">
            <v xml:space="preserve"> </v>
          </cell>
          <cell r="U69" t="str">
            <v xml:space="preserve"> </v>
          </cell>
          <cell r="V69" t="str">
            <v xml:space="preserve"> </v>
          </cell>
          <cell r="W69" t="str">
            <v xml:space="preserve"> </v>
          </cell>
          <cell r="X69" t="str">
            <v xml:space="preserve"> </v>
          </cell>
          <cell r="Y69" t="str">
            <v xml:space="preserve"> </v>
          </cell>
          <cell r="AA69">
            <v>0</v>
          </cell>
          <cell r="AB69">
            <v>0</v>
          </cell>
        </row>
        <row r="70">
          <cell r="A70">
            <v>10066</v>
          </cell>
          <cell r="B70">
            <v>218</v>
          </cell>
          <cell r="C70" t="str">
            <v>Cruceta de madera de  2m x 9,5cm x 12 cm.</v>
          </cell>
          <cell r="D70" t="str">
            <v>U</v>
          </cell>
          <cell r="E70" t="str">
            <v xml:space="preserve"> </v>
          </cell>
          <cell r="F70" t="str">
            <v xml:space="preserve"> </v>
          </cell>
          <cell r="G70" t="str">
            <v xml:space="preserve"> </v>
          </cell>
          <cell r="H70" t="str">
            <v xml:space="preserve"> </v>
          </cell>
          <cell r="I70" t="str">
            <v xml:space="preserve"> </v>
          </cell>
          <cell r="J70" t="str">
            <v xml:space="preserve"> </v>
          </cell>
          <cell r="K70" t="str">
            <v xml:space="preserve"> </v>
          </cell>
          <cell r="L70" t="str">
            <v xml:space="preserve"> </v>
          </cell>
          <cell r="M70" t="str">
            <v xml:space="preserve"> </v>
          </cell>
          <cell r="N70" t="str">
            <v xml:space="preserve"> </v>
          </cell>
          <cell r="O70" t="str">
            <v xml:space="preserve"> </v>
          </cell>
          <cell r="P70" t="str">
            <v xml:space="preserve"> </v>
          </cell>
          <cell r="Q70" t="str">
            <v xml:space="preserve"> </v>
          </cell>
          <cell r="R70" t="str">
            <v xml:space="preserve"> </v>
          </cell>
          <cell r="S70" t="str">
            <v xml:space="preserve"> </v>
          </cell>
          <cell r="T70" t="str">
            <v xml:space="preserve"> </v>
          </cell>
          <cell r="U70" t="str">
            <v xml:space="preserve"> </v>
          </cell>
          <cell r="V70" t="str">
            <v xml:space="preserve"> </v>
          </cell>
          <cell r="W70" t="str">
            <v xml:space="preserve"> </v>
          </cell>
          <cell r="X70" t="str">
            <v xml:space="preserve"> </v>
          </cell>
          <cell r="Y70" t="str">
            <v xml:space="preserve"> </v>
          </cell>
          <cell r="AA70">
            <v>0</v>
          </cell>
          <cell r="AB70">
            <v>0</v>
          </cell>
        </row>
        <row r="71">
          <cell r="A71">
            <v>10067</v>
          </cell>
          <cell r="B71">
            <v>201</v>
          </cell>
          <cell r="C71" t="str">
            <v>Cruceta de madera de  2m x 9cm x 11.5 cm.</v>
          </cell>
          <cell r="D71" t="str">
            <v>U</v>
          </cell>
          <cell r="E71" t="str">
            <v xml:space="preserve"> </v>
          </cell>
          <cell r="F71" t="str">
            <v xml:space="preserve"> </v>
          </cell>
          <cell r="G71" t="str">
            <v xml:space="preserve"> </v>
          </cell>
          <cell r="H71" t="str">
            <v xml:space="preserve"> </v>
          </cell>
          <cell r="I71" t="str">
            <v xml:space="preserve"> </v>
          </cell>
          <cell r="J71" t="str">
            <v xml:space="preserve"> </v>
          </cell>
          <cell r="K71" t="str">
            <v xml:space="preserve"> </v>
          </cell>
          <cell r="L71" t="str">
            <v xml:space="preserve"> </v>
          </cell>
          <cell r="M71" t="str">
            <v xml:space="preserve"> </v>
          </cell>
          <cell r="N71" t="str">
            <v xml:space="preserve"> </v>
          </cell>
          <cell r="O71" t="str">
            <v xml:space="preserve"> </v>
          </cell>
          <cell r="P71" t="str">
            <v xml:space="preserve"> </v>
          </cell>
          <cell r="Q71" t="str">
            <v xml:space="preserve"> </v>
          </cell>
          <cell r="R71" t="str">
            <v xml:space="preserve"> </v>
          </cell>
          <cell r="S71" t="str">
            <v xml:space="preserve"> </v>
          </cell>
          <cell r="T71" t="str">
            <v xml:space="preserve"> </v>
          </cell>
          <cell r="U71" t="str">
            <v xml:space="preserve"> </v>
          </cell>
          <cell r="V71" t="str">
            <v xml:space="preserve"> </v>
          </cell>
          <cell r="W71" t="str">
            <v xml:space="preserve"> </v>
          </cell>
          <cell r="X71" t="str">
            <v xml:space="preserve"> </v>
          </cell>
          <cell r="Y71" t="str">
            <v xml:space="preserve"> </v>
          </cell>
          <cell r="AA71">
            <v>0</v>
          </cell>
          <cell r="AB71">
            <v>0</v>
          </cell>
        </row>
        <row r="72">
          <cell r="A72">
            <v>10068</v>
          </cell>
          <cell r="B72">
            <v>202</v>
          </cell>
          <cell r="C72" t="str">
            <v>Cruceta de madera de  2m x 9cm x 11.5 cm.</v>
          </cell>
          <cell r="D72" t="str">
            <v>U</v>
          </cell>
          <cell r="E72" t="str">
            <v xml:space="preserve"> </v>
          </cell>
          <cell r="F72" t="str">
            <v xml:space="preserve"> </v>
          </cell>
          <cell r="G72" t="str">
            <v xml:space="preserve"> </v>
          </cell>
          <cell r="H72" t="str">
            <v xml:space="preserve"> </v>
          </cell>
          <cell r="I72" t="str">
            <v xml:space="preserve"> </v>
          </cell>
          <cell r="J72" t="str">
            <v xml:space="preserve"> </v>
          </cell>
          <cell r="K72" t="str">
            <v xml:space="preserve"> </v>
          </cell>
          <cell r="L72" t="str">
            <v xml:space="preserve"> </v>
          </cell>
          <cell r="M72" t="str">
            <v xml:space="preserve"> </v>
          </cell>
          <cell r="N72" t="str">
            <v xml:space="preserve"> </v>
          </cell>
          <cell r="O72" t="str">
            <v xml:space="preserve"> </v>
          </cell>
          <cell r="P72" t="str">
            <v xml:space="preserve"> </v>
          </cell>
          <cell r="Q72" t="str">
            <v xml:space="preserve"> </v>
          </cell>
          <cell r="R72" t="str">
            <v xml:space="preserve"> </v>
          </cell>
          <cell r="S72" t="str">
            <v xml:space="preserve"> </v>
          </cell>
          <cell r="T72" t="str">
            <v xml:space="preserve"> </v>
          </cell>
          <cell r="U72" t="str">
            <v xml:space="preserve"> </v>
          </cell>
          <cell r="V72" t="str">
            <v xml:space="preserve"> </v>
          </cell>
          <cell r="W72" t="str">
            <v xml:space="preserve"> </v>
          </cell>
          <cell r="X72" t="str">
            <v xml:space="preserve"> </v>
          </cell>
          <cell r="Y72" t="str">
            <v xml:space="preserve"> </v>
          </cell>
          <cell r="AA72">
            <v>0</v>
          </cell>
          <cell r="AB72">
            <v>0</v>
          </cell>
        </row>
        <row r="73">
          <cell r="A73">
            <v>10069</v>
          </cell>
          <cell r="B73">
            <v>265</v>
          </cell>
          <cell r="C73" t="str">
            <v>Cruceta metálica de 2 m en ángulo de 2,5"x2,5"x1/4"</v>
          </cell>
          <cell r="D73" t="str">
            <v>U</v>
          </cell>
          <cell r="E73" t="str">
            <v xml:space="preserve"> </v>
          </cell>
          <cell r="F73" t="str">
            <v xml:space="preserve"> </v>
          </cell>
          <cell r="G73" t="str">
            <v xml:space="preserve"> </v>
          </cell>
          <cell r="H73" t="str">
            <v xml:space="preserve"> </v>
          </cell>
          <cell r="I73" t="str">
            <v xml:space="preserve"> </v>
          </cell>
          <cell r="J73">
            <v>4</v>
          </cell>
          <cell r="K73">
            <v>14</v>
          </cell>
          <cell r="L73">
            <v>12</v>
          </cell>
          <cell r="M73" t="str">
            <v xml:space="preserve"> </v>
          </cell>
          <cell r="N73" t="str">
            <v xml:space="preserve"> </v>
          </cell>
          <cell r="O73" t="str">
            <v xml:space="preserve"> </v>
          </cell>
          <cell r="P73">
            <v>66</v>
          </cell>
          <cell r="Q73">
            <v>4</v>
          </cell>
          <cell r="R73">
            <v>6</v>
          </cell>
          <cell r="S73" t="str">
            <v xml:space="preserve"> </v>
          </cell>
          <cell r="T73" t="str">
            <v xml:space="preserve"> </v>
          </cell>
          <cell r="U73" t="str">
            <v xml:space="preserve"> </v>
          </cell>
          <cell r="V73" t="str">
            <v xml:space="preserve"> </v>
          </cell>
          <cell r="W73">
            <v>2</v>
          </cell>
          <cell r="X73">
            <v>4</v>
          </cell>
          <cell r="Y73" t="str">
            <v xml:space="preserve"> </v>
          </cell>
          <cell r="AA73">
            <v>112</v>
          </cell>
          <cell r="AB73">
            <v>43941.959999999992</v>
          </cell>
        </row>
        <row r="74">
          <cell r="A74">
            <v>10070</v>
          </cell>
          <cell r="B74">
            <v>267</v>
          </cell>
          <cell r="C74" t="str">
            <v>Cruceta metálica de 2 m en ángulo de 2,5"x2,5"x1/4"</v>
          </cell>
          <cell r="D74" t="str">
            <v>U</v>
          </cell>
          <cell r="E74" t="str">
            <v xml:space="preserve"> </v>
          </cell>
          <cell r="F74" t="str">
            <v xml:space="preserve"> </v>
          </cell>
          <cell r="G74" t="str">
            <v xml:space="preserve"> </v>
          </cell>
          <cell r="H74" t="str">
            <v xml:space="preserve"> </v>
          </cell>
          <cell r="I74" t="str">
            <v xml:space="preserve"> </v>
          </cell>
          <cell r="J74" t="str">
            <v xml:space="preserve"> </v>
          </cell>
          <cell r="K74" t="str">
            <v xml:space="preserve"> </v>
          </cell>
          <cell r="L74" t="str">
            <v xml:space="preserve"> </v>
          </cell>
          <cell r="M74" t="str">
            <v xml:space="preserve"> </v>
          </cell>
          <cell r="N74" t="str">
            <v xml:space="preserve"> </v>
          </cell>
          <cell r="O74" t="str">
            <v xml:space="preserve"> </v>
          </cell>
          <cell r="P74" t="str">
            <v xml:space="preserve"> </v>
          </cell>
          <cell r="Q74" t="str">
            <v xml:space="preserve"> </v>
          </cell>
          <cell r="R74" t="str">
            <v xml:space="preserve"> </v>
          </cell>
          <cell r="S74" t="str">
            <v xml:space="preserve"> </v>
          </cell>
          <cell r="T74" t="str">
            <v xml:space="preserve"> </v>
          </cell>
          <cell r="U74" t="str">
            <v xml:space="preserve"> </v>
          </cell>
          <cell r="V74" t="str">
            <v xml:space="preserve"> </v>
          </cell>
          <cell r="W74" t="str">
            <v xml:space="preserve"> </v>
          </cell>
          <cell r="X74" t="str">
            <v xml:space="preserve"> </v>
          </cell>
          <cell r="Y74" t="str">
            <v xml:space="preserve"> </v>
          </cell>
          <cell r="AA74">
            <v>0</v>
          </cell>
          <cell r="AB74">
            <v>43941.959999999992</v>
          </cell>
        </row>
        <row r="75">
          <cell r="A75">
            <v>10071</v>
          </cell>
          <cell r="B75">
            <v>313</v>
          </cell>
          <cell r="C75" t="str">
            <v>Diagonal de 0.64 m en ángulo de 1.5x1.5x3/16"</v>
          </cell>
          <cell r="D75" t="str">
            <v>U</v>
          </cell>
          <cell r="E75" t="str">
            <v xml:space="preserve"> </v>
          </cell>
          <cell r="F75" t="str">
            <v xml:space="preserve"> </v>
          </cell>
          <cell r="G75" t="str">
            <v xml:space="preserve"> </v>
          </cell>
          <cell r="H75" t="str">
            <v xml:space="preserve"> </v>
          </cell>
          <cell r="I75" t="str">
            <v xml:space="preserve"> </v>
          </cell>
          <cell r="J75">
            <v>4</v>
          </cell>
          <cell r="K75">
            <v>28</v>
          </cell>
          <cell r="L75">
            <v>24</v>
          </cell>
          <cell r="M75" t="str">
            <v xml:space="preserve"> </v>
          </cell>
          <cell r="N75" t="str">
            <v xml:space="preserve"> </v>
          </cell>
          <cell r="O75" t="str">
            <v xml:space="preserve"> </v>
          </cell>
          <cell r="P75" t="str">
            <v xml:space="preserve"> </v>
          </cell>
          <cell r="Q75" t="str">
            <v xml:space="preserve"> </v>
          </cell>
          <cell r="R75" t="str">
            <v xml:space="preserve"> </v>
          </cell>
          <cell r="S75" t="str">
            <v xml:space="preserve"> </v>
          </cell>
          <cell r="T75" t="str">
            <v xml:space="preserve"> </v>
          </cell>
          <cell r="U75" t="str">
            <v xml:space="preserve"> </v>
          </cell>
          <cell r="V75" t="str">
            <v xml:space="preserve"> </v>
          </cell>
          <cell r="W75" t="str">
            <v xml:space="preserve"> </v>
          </cell>
          <cell r="X75">
            <v>4</v>
          </cell>
          <cell r="Y75" t="str">
            <v xml:space="preserve"> </v>
          </cell>
          <cell r="AA75">
            <v>60</v>
          </cell>
          <cell r="AB75">
            <v>12806.4</v>
          </cell>
        </row>
        <row r="76">
          <cell r="A76">
            <v>10072</v>
          </cell>
          <cell r="B76">
            <v>333</v>
          </cell>
          <cell r="C76" t="str">
            <v>Diagonal de 0.68 m en ángulo de 1.5x1.5x3/16"</v>
          </cell>
          <cell r="D76" t="str">
            <v>U</v>
          </cell>
          <cell r="E76" t="str">
            <v xml:space="preserve"> </v>
          </cell>
          <cell r="F76" t="str">
            <v xml:space="preserve"> </v>
          </cell>
          <cell r="G76" t="str">
            <v xml:space="preserve"> </v>
          </cell>
          <cell r="H76" t="str">
            <v xml:space="preserve"> </v>
          </cell>
          <cell r="I76" t="str">
            <v xml:space="preserve"> </v>
          </cell>
          <cell r="J76" t="str">
            <v xml:space="preserve"> </v>
          </cell>
          <cell r="K76" t="str">
            <v xml:space="preserve"> </v>
          </cell>
          <cell r="L76" t="str">
            <v xml:space="preserve"> </v>
          </cell>
          <cell r="M76" t="str">
            <v xml:space="preserve"> </v>
          </cell>
          <cell r="N76" t="str">
            <v xml:space="preserve"> </v>
          </cell>
          <cell r="O76" t="str">
            <v xml:space="preserve"> </v>
          </cell>
          <cell r="P76" t="str">
            <v xml:space="preserve"> </v>
          </cell>
          <cell r="Q76" t="str">
            <v xml:space="preserve"> </v>
          </cell>
          <cell r="R76" t="str">
            <v xml:space="preserve"> </v>
          </cell>
          <cell r="S76" t="str">
            <v xml:space="preserve"> </v>
          </cell>
          <cell r="T76" t="str">
            <v xml:space="preserve"> </v>
          </cell>
          <cell r="U76" t="str">
            <v xml:space="preserve"> </v>
          </cell>
          <cell r="V76" t="str">
            <v xml:space="preserve"> </v>
          </cell>
          <cell r="W76">
            <v>2</v>
          </cell>
          <cell r="X76" t="str">
            <v xml:space="preserve"> </v>
          </cell>
          <cell r="Y76" t="str">
            <v xml:space="preserve"> </v>
          </cell>
          <cell r="AA76">
            <v>2</v>
          </cell>
          <cell r="AB76">
            <v>14007</v>
          </cell>
        </row>
        <row r="77">
          <cell r="A77">
            <v>10073</v>
          </cell>
          <cell r="B77">
            <v>312</v>
          </cell>
          <cell r="C77" t="str">
            <v>Diagonal de 1,03 m en ángulo de 1.5x1.5x3/16"</v>
          </cell>
          <cell r="D77" t="str">
            <v>U</v>
          </cell>
          <cell r="E77" t="str">
            <v xml:space="preserve"> </v>
          </cell>
          <cell r="F77" t="str">
            <v xml:space="preserve"> </v>
          </cell>
          <cell r="G77" t="str">
            <v xml:space="preserve"> </v>
          </cell>
          <cell r="H77" t="str">
            <v xml:space="preserve"> </v>
          </cell>
          <cell r="I77" t="str">
            <v xml:space="preserve"> </v>
          </cell>
          <cell r="J77" t="str">
            <v xml:space="preserve"> </v>
          </cell>
          <cell r="K77" t="str">
            <v xml:space="preserve"> </v>
          </cell>
          <cell r="L77" t="str">
            <v xml:space="preserve"> </v>
          </cell>
          <cell r="M77" t="str">
            <v xml:space="preserve"> </v>
          </cell>
          <cell r="N77" t="str">
            <v xml:space="preserve"> </v>
          </cell>
          <cell r="O77" t="str">
            <v xml:space="preserve"> </v>
          </cell>
          <cell r="P77" t="str">
            <v xml:space="preserve"> </v>
          </cell>
          <cell r="Q77" t="str">
            <v xml:space="preserve"> </v>
          </cell>
          <cell r="R77" t="str">
            <v xml:space="preserve"> </v>
          </cell>
          <cell r="S77" t="str">
            <v xml:space="preserve"> </v>
          </cell>
          <cell r="T77" t="str">
            <v xml:space="preserve"> </v>
          </cell>
          <cell r="U77" t="str">
            <v xml:space="preserve"> </v>
          </cell>
          <cell r="V77" t="str">
            <v xml:space="preserve"> </v>
          </cell>
          <cell r="W77" t="str">
            <v xml:space="preserve"> </v>
          </cell>
          <cell r="X77" t="str">
            <v xml:space="preserve"> </v>
          </cell>
          <cell r="Y77" t="str">
            <v xml:space="preserve"> </v>
          </cell>
          <cell r="AA77">
            <v>0</v>
          </cell>
          <cell r="AB77">
            <v>18035.679999999997</v>
          </cell>
        </row>
        <row r="78">
          <cell r="A78">
            <v>10074</v>
          </cell>
          <cell r="B78" t="str">
            <v>0232</v>
          </cell>
          <cell r="C78" t="str">
            <v>Diagonal de 1,16m en ángulo de 1,5"x1,5"x3/16"</v>
          </cell>
          <cell r="D78" t="str">
            <v>U</v>
          </cell>
          <cell r="E78" t="str">
            <v xml:space="preserve"> </v>
          </cell>
          <cell r="F78" t="str">
            <v xml:space="preserve"> </v>
          </cell>
          <cell r="G78" t="str">
            <v xml:space="preserve"> </v>
          </cell>
          <cell r="H78" t="str">
            <v xml:space="preserve"> </v>
          </cell>
          <cell r="I78" t="str">
            <v xml:space="preserve"> </v>
          </cell>
          <cell r="J78" t="str">
            <v xml:space="preserve"> </v>
          </cell>
          <cell r="K78" t="str">
            <v xml:space="preserve"> </v>
          </cell>
          <cell r="L78" t="str">
            <v xml:space="preserve"> </v>
          </cell>
          <cell r="M78" t="str">
            <v xml:space="preserve"> </v>
          </cell>
          <cell r="N78" t="str">
            <v xml:space="preserve"> </v>
          </cell>
          <cell r="O78" t="str">
            <v xml:space="preserve"> </v>
          </cell>
          <cell r="P78" t="str">
            <v xml:space="preserve"> </v>
          </cell>
          <cell r="Q78" t="str">
            <v xml:space="preserve"> </v>
          </cell>
          <cell r="R78" t="str">
            <v xml:space="preserve"> </v>
          </cell>
          <cell r="S78" t="str">
            <v xml:space="preserve"> </v>
          </cell>
          <cell r="T78" t="str">
            <v xml:space="preserve"> </v>
          </cell>
          <cell r="U78" t="str">
            <v xml:space="preserve"> </v>
          </cell>
          <cell r="V78" t="str">
            <v xml:space="preserve"> </v>
          </cell>
          <cell r="W78" t="str">
            <v xml:space="preserve"> </v>
          </cell>
          <cell r="X78" t="str">
            <v xml:space="preserve"> </v>
          </cell>
          <cell r="Y78" t="str">
            <v xml:space="preserve"> </v>
          </cell>
          <cell r="AA78">
            <v>0</v>
          </cell>
          <cell r="AB78">
            <v>12104.075679999996</v>
          </cell>
        </row>
        <row r="79">
          <cell r="A79">
            <v>10075</v>
          </cell>
          <cell r="B79" t="str">
            <v>0321</v>
          </cell>
          <cell r="C79" t="str">
            <v>Diagonal en V de 1,1m en ángulo de 1,5"x1,5"x3/16"</v>
          </cell>
          <cell r="D79" t="str">
            <v>U</v>
          </cell>
          <cell r="E79" t="str">
            <v xml:space="preserve"> </v>
          </cell>
          <cell r="F79" t="str">
            <v xml:space="preserve"> </v>
          </cell>
          <cell r="G79" t="str">
            <v xml:space="preserve"> </v>
          </cell>
          <cell r="H79" t="str">
            <v xml:space="preserve"> </v>
          </cell>
          <cell r="I79" t="str">
            <v xml:space="preserve"> </v>
          </cell>
          <cell r="J79" t="str">
            <v xml:space="preserve"> </v>
          </cell>
          <cell r="K79" t="str">
            <v xml:space="preserve"> </v>
          </cell>
          <cell r="L79" t="str">
            <v xml:space="preserve"> </v>
          </cell>
          <cell r="M79" t="str">
            <v xml:space="preserve"> </v>
          </cell>
          <cell r="N79" t="str">
            <v xml:space="preserve"> </v>
          </cell>
          <cell r="O79" t="str">
            <v xml:space="preserve"> </v>
          </cell>
          <cell r="P79" t="str">
            <v xml:space="preserve"> </v>
          </cell>
          <cell r="Q79" t="str">
            <v xml:space="preserve"> </v>
          </cell>
          <cell r="R79" t="str">
            <v xml:space="preserve"> </v>
          </cell>
          <cell r="S79" t="str">
            <v xml:space="preserve"> </v>
          </cell>
          <cell r="T79" t="str">
            <v xml:space="preserve"> </v>
          </cell>
          <cell r="U79" t="str">
            <v xml:space="preserve"> </v>
          </cell>
          <cell r="V79" t="str">
            <v xml:space="preserve"> </v>
          </cell>
          <cell r="W79" t="str">
            <v xml:space="preserve"> </v>
          </cell>
          <cell r="X79" t="str">
            <v xml:space="preserve"> </v>
          </cell>
          <cell r="Y79" t="str">
            <v xml:space="preserve"> </v>
          </cell>
          <cell r="AA79">
            <v>0</v>
          </cell>
          <cell r="AB79">
            <v>20347.368599999994</v>
          </cell>
        </row>
        <row r="80">
          <cell r="A80">
            <v>10076</v>
          </cell>
          <cell r="B80">
            <v>321</v>
          </cell>
          <cell r="C80" t="str">
            <v>Diagonal en V de 1,1m en ángulo de 1.5"x1.5"x3/16"</v>
          </cell>
          <cell r="D80" t="str">
            <v>U</v>
          </cell>
          <cell r="E80" t="str">
            <v xml:space="preserve"> </v>
          </cell>
          <cell r="F80" t="str">
            <v xml:space="preserve"> </v>
          </cell>
          <cell r="G80" t="str">
            <v xml:space="preserve"> </v>
          </cell>
          <cell r="H80" t="str">
            <v xml:space="preserve"> </v>
          </cell>
          <cell r="I80" t="str">
            <v xml:space="preserve"> </v>
          </cell>
          <cell r="J80" t="str">
            <v xml:space="preserve"> </v>
          </cell>
          <cell r="K80" t="str">
            <v xml:space="preserve"> </v>
          </cell>
          <cell r="L80" t="str">
            <v xml:space="preserve"> </v>
          </cell>
          <cell r="M80" t="str">
            <v xml:space="preserve"> </v>
          </cell>
          <cell r="N80" t="str">
            <v xml:space="preserve"> </v>
          </cell>
          <cell r="O80" t="str">
            <v xml:space="preserve"> </v>
          </cell>
          <cell r="P80">
            <v>66</v>
          </cell>
          <cell r="Q80">
            <v>4</v>
          </cell>
          <cell r="R80">
            <v>6</v>
          </cell>
          <cell r="S80" t="str">
            <v xml:space="preserve"> </v>
          </cell>
          <cell r="T80" t="str">
            <v xml:space="preserve"> </v>
          </cell>
          <cell r="U80" t="str">
            <v xml:space="preserve"> </v>
          </cell>
          <cell r="V80" t="str">
            <v xml:space="preserve"> </v>
          </cell>
          <cell r="W80" t="str">
            <v xml:space="preserve"> </v>
          </cell>
          <cell r="X80" t="str">
            <v xml:space="preserve"> </v>
          </cell>
          <cell r="Y80" t="str">
            <v xml:space="preserve"> </v>
          </cell>
          <cell r="AA80">
            <v>76</v>
          </cell>
          <cell r="AB80">
            <v>20869.095999999994</v>
          </cell>
        </row>
        <row r="81">
          <cell r="A81">
            <v>10077</v>
          </cell>
          <cell r="B81">
            <v>2102</v>
          </cell>
          <cell r="C81" t="str">
            <v>Espárrago de 16x305mm (5/8 x 12")</v>
          </cell>
          <cell r="D81" t="str">
            <v>U</v>
          </cell>
          <cell r="E81" t="str">
            <v xml:space="preserve"> </v>
          </cell>
          <cell r="F81" t="str">
            <v xml:space="preserve"> </v>
          </cell>
          <cell r="G81" t="str">
            <v xml:space="preserve"> </v>
          </cell>
          <cell r="H81" t="str">
            <v xml:space="preserve"> </v>
          </cell>
          <cell r="I81" t="str">
            <v xml:space="preserve"> </v>
          </cell>
          <cell r="J81" t="str">
            <v xml:space="preserve"> </v>
          </cell>
          <cell r="K81" t="str">
            <v xml:space="preserve"> </v>
          </cell>
          <cell r="L81" t="str">
            <v xml:space="preserve"> </v>
          </cell>
          <cell r="M81" t="str">
            <v xml:space="preserve"> </v>
          </cell>
          <cell r="N81" t="str">
            <v xml:space="preserve"> </v>
          </cell>
          <cell r="O81" t="str">
            <v xml:space="preserve"> </v>
          </cell>
          <cell r="P81" t="str">
            <v xml:space="preserve"> </v>
          </cell>
          <cell r="Q81">
            <v>4</v>
          </cell>
          <cell r="R81">
            <v>3</v>
          </cell>
          <cell r="S81" t="str">
            <v xml:space="preserve"> </v>
          </cell>
          <cell r="T81" t="str">
            <v xml:space="preserve"> </v>
          </cell>
          <cell r="U81" t="str">
            <v xml:space="preserve"> </v>
          </cell>
          <cell r="V81" t="str">
            <v xml:space="preserve"> </v>
          </cell>
          <cell r="W81" t="str">
            <v xml:space="preserve"> </v>
          </cell>
          <cell r="X81" t="str">
            <v xml:space="preserve"> </v>
          </cell>
          <cell r="Y81" t="str">
            <v xml:space="preserve"> </v>
          </cell>
          <cell r="AA81">
            <v>7</v>
          </cell>
          <cell r="AB81">
            <v>4202.0999999999995</v>
          </cell>
        </row>
        <row r="82">
          <cell r="A82">
            <v>10078</v>
          </cell>
          <cell r="B82">
            <v>2105</v>
          </cell>
          <cell r="C82" t="str">
            <v>Espárrago de 16x457mm (5/8 x 18")</v>
          </cell>
          <cell r="D82" t="str">
            <v>U</v>
          </cell>
          <cell r="E82" t="str">
            <v xml:space="preserve"> </v>
          </cell>
          <cell r="F82" t="str">
            <v xml:space="preserve"> </v>
          </cell>
          <cell r="G82" t="str">
            <v xml:space="preserve"> </v>
          </cell>
          <cell r="H82" t="str">
            <v xml:space="preserve"> </v>
          </cell>
          <cell r="I82" t="str">
            <v xml:space="preserve"> </v>
          </cell>
          <cell r="J82" t="str">
            <v xml:space="preserve"> </v>
          </cell>
          <cell r="K82" t="str">
            <v xml:space="preserve"> </v>
          </cell>
          <cell r="L82" t="str">
            <v xml:space="preserve"> </v>
          </cell>
          <cell r="M82" t="str">
            <v xml:space="preserve"> </v>
          </cell>
          <cell r="N82" t="str">
            <v xml:space="preserve"> </v>
          </cell>
          <cell r="O82" t="str">
            <v xml:space="preserve"> </v>
          </cell>
          <cell r="P82" t="str">
            <v xml:space="preserve"> </v>
          </cell>
          <cell r="Q82" t="str">
            <v xml:space="preserve"> </v>
          </cell>
          <cell r="R82" t="str">
            <v xml:space="preserve"> </v>
          </cell>
          <cell r="S82" t="str">
            <v xml:space="preserve"> </v>
          </cell>
          <cell r="T82" t="str">
            <v xml:space="preserve"> </v>
          </cell>
          <cell r="U82" t="str">
            <v xml:space="preserve"> </v>
          </cell>
          <cell r="V82" t="str">
            <v xml:space="preserve"> </v>
          </cell>
          <cell r="W82" t="str">
            <v xml:space="preserve"> </v>
          </cell>
          <cell r="X82" t="str">
            <v xml:space="preserve"> </v>
          </cell>
          <cell r="Y82" t="str">
            <v xml:space="preserve"> </v>
          </cell>
          <cell r="AA82">
            <v>0</v>
          </cell>
          <cell r="AB82">
            <v>5577.4539999999997</v>
          </cell>
        </row>
        <row r="83">
          <cell r="A83">
            <v>10079</v>
          </cell>
          <cell r="B83">
            <v>2103</v>
          </cell>
          <cell r="C83" t="str">
            <v>Esparrago de 5/8"x14"</v>
          </cell>
          <cell r="D83" t="str">
            <v>U</v>
          </cell>
          <cell r="E83" t="str">
            <v xml:space="preserve"> </v>
          </cell>
          <cell r="F83" t="str">
            <v xml:space="preserve"> </v>
          </cell>
          <cell r="G83" t="str">
            <v xml:space="preserve"> </v>
          </cell>
          <cell r="H83" t="str">
            <v xml:space="preserve"> </v>
          </cell>
          <cell r="I83" t="str">
            <v xml:space="preserve"> </v>
          </cell>
          <cell r="J83" t="str">
            <v xml:space="preserve"> </v>
          </cell>
          <cell r="K83" t="str">
            <v xml:space="preserve"> </v>
          </cell>
          <cell r="L83" t="str">
            <v xml:space="preserve"> </v>
          </cell>
          <cell r="M83" t="str">
            <v xml:space="preserve"> </v>
          </cell>
          <cell r="N83" t="str">
            <v xml:space="preserve"> </v>
          </cell>
          <cell r="O83" t="str">
            <v xml:space="preserve"> </v>
          </cell>
          <cell r="P83" t="str">
            <v xml:space="preserve"> </v>
          </cell>
          <cell r="Q83" t="str">
            <v xml:space="preserve"> </v>
          </cell>
          <cell r="R83" t="str">
            <v xml:space="preserve"> </v>
          </cell>
          <cell r="S83" t="str">
            <v xml:space="preserve"> </v>
          </cell>
          <cell r="T83" t="str">
            <v xml:space="preserve"> </v>
          </cell>
          <cell r="U83" t="str">
            <v xml:space="preserve"> </v>
          </cell>
          <cell r="V83" t="str">
            <v xml:space="preserve"> </v>
          </cell>
          <cell r="W83" t="str">
            <v xml:space="preserve"> </v>
          </cell>
          <cell r="X83" t="str">
            <v xml:space="preserve"> </v>
          </cell>
          <cell r="Y83" t="str">
            <v xml:space="preserve"> </v>
          </cell>
          <cell r="AA83">
            <v>0</v>
          </cell>
          <cell r="AB83">
            <v>4659.6619999999994</v>
          </cell>
        </row>
        <row r="84">
          <cell r="A84">
            <v>10080</v>
          </cell>
          <cell r="B84">
            <v>2101</v>
          </cell>
          <cell r="C84" t="str">
            <v>Espárrago de16x254mm (5/8"x10")</v>
          </cell>
          <cell r="D84" t="str">
            <v>U</v>
          </cell>
          <cell r="E84" t="str">
            <v xml:space="preserve"> </v>
          </cell>
          <cell r="F84" t="str">
            <v xml:space="preserve"> </v>
          </cell>
          <cell r="G84" t="str">
            <v xml:space="preserve"> </v>
          </cell>
          <cell r="H84" t="str">
            <v xml:space="preserve"> </v>
          </cell>
          <cell r="I84" t="str">
            <v xml:space="preserve"> </v>
          </cell>
          <cell r="J84" t="str">
            <v xml:space="preserve"> </v>
          </cell>
          <cell r="K84" t="str">
            <v xml:space="preserve"> </v>
          </cell>
          <cell r="L84" t="str">
            <v xml:space="preserve"> </v>
          </cell>
          <cell r="M84" t="str">
            <v xml:space="preserve"> </v>
          </cell>
          <cell r="N84" t="str">
            <v xml:space="preserve"> </v>
          </cell>
          <cell r="O84" t="str">
            <v xml:space="preserve"> </v>
          </cell>
          <cell r="P84" t="str">
            <v xml:space="preserve"> </v>
          </cell>
          <cell r="Q84" t="str">
            <v xml:space="preserve"> </v>
          </cell>
          <cell r="R84">
            <v>6</v>
          </cell>
          <cell r="S84" t="str">
            <v xml:space="preserve"> </v>
          </cell>
          <cell r="T84" t="str">
            <v xml:space="preserve"> </v>
          </cell>
          <cell r="U84" t="str">
            <v xml:space="preserve"> </v>
          </cell>
          <cell r="V84" t="str">
            <v xml:space="preserve"> </v>
          </cell>
          <cell r="W84" t="str">
            <v xml:space="preserve"> </v>
          </cell>
          <cell r="X84" t="str">
            <v xml:space="preserve"> </v>
          </cell>
          <cell r="Y84" t="str">
            <v xml:space="preserve"> </v>
          </cell>
          <cell r="AA84">
            <v>6</v>
          </cell>
          <cell r="AB84">
            <v>3734.9865599999994</v>
          </cell>
        </row>
        <row r="85">
          <cell r="A85">
            <v>10081</v>
          </cell>
          <cell r="B85" t="str">
            <v>SR-19</v>
          </cell>
          <cell r="C85" t="str">
            <v>Espigo para aislador line post</v>
          </cell>
          <cell r="D85" t="str">
            <v>U</v>
          </cell>
          <cell r="E85" t="str">
            <v xml:space="preserve"> </v>
          </cell>
          <cell r="F85" t="str">
            <v xml:space="preserve"> </v>
          </cell>
          <cell r="G85" t="str">
            <v xml:space="preserve"> </v>
          </cell>
          <cell r="H85" t="str">
            <v xml:space="preserve"> </v>
          </cell>
          <cell r="I85" t="str">
            <v xml:space="preserve"> </v>
          </cell>
          <cell r="J85" t="str">
            <v xml:space="preserve"> </v>
          </cell>
          <cell r="K85" t="str">
            <v xml:space="preserve"> </v>
          </cell>
          <cell r="L85" t="str">
            <v xml:space="preserve"> </v>
          </cell>
          <cell r="M85" t="str">
            <v xml:space="preserve"> </v>
          </cell>
          <cell r="N85" t="str">
            <v xml:space="preserve"> </v>
          </cell>
          <cell r="O85" t="str">
            <v xml:space="preserve"> </v>
          </cell>
          <cell r="P85" t="str">
            <v xml:space="preserve"> </v>
          </cell>
          <cell r="Q85" t="str">
            <v xml:space="preserve"> </v>
          </cell>
          <cell r="R85" t="str">
            <v xml:space="preserve"> </v>
          </cell>
          <cell r="S85" t="str">
            <v xml:space="preserve"> </v>
          </cell>
          <cell r="T85" t="str">
            <v xml:space="preserve"> </v>
          </cell>
          <cell r="U85" t="str">
            <v xml:space="preserve"> </v>
          </cell>
          <cell r="V85" t="str">
            <v xml:space="preserve"> </v>
          </cell>
          <cell r="W85" t="str">
            <v xml:space="preserve"> </v>
          </cell>
          <cell r="X85" t="str">
            <v xml:space="preserve"> </v>
          </cell>
          <cell r="Y85" t="str">
            <v xml:space="preserve"> </v>
          </cell>
          <cell r="AA85">
            <v>0</v>
          </cell>
          <cell r="AB85">
            <v>0</v>
          </cell>
        </row>
        <row r="86">
          <cell r="A86">
            <v>10082</v>
          </cell>
          <cell r="B86">
            <v>502</v>
          </cell>
          <cell r="C86" t="str">
            <v>Espigo para cruceta de madera - 36000 psi</v>
          </cell>
          <cell r="D86" t="str">
            <v>U</v>
          </cell>
          <cell r="E86" t="str">
            <v xml:space="preserve"> </v>
          </cell>
          <cell r="F86" t="str">
            <v xml:space="preserve"> </v>
          </cell>
          <cell r="G86" t="str">
            <v xml:space="preserve"> </v>
          </cell>
          <cell r="H86" t="str">
            <v xml:space="preserve"> </v>
          </cell>
          <cell r="I86" t="str">
            <v xml:space="preserve"> </v>
          </cell>
          <cell r="J86" t="str">
            <v xml:space="preserve"> </v>
          </cell>
          <cell r="K86" t="str">
            <v xml:space="preserve"> </v>
          </cell>
          <cell r="L86" t="str">
            <v xml:space="preserve"> </v>
          </cell>
          <cell r="M86" t="str">
            <v xml:space="preserve"> </v>
          </cell>
          <cell r="N86" t="str">
            <v xml:space="preserve"> </v>
          </cell>
          <cell r="O86" t="str">
            <v xml:space="preserve"> </v>
          </cell>
          <cell r="P86" t="str">
            <v xml:space="preserve"> </v>
          </cell>
          <cell r="Q86" t="str">
            <v xml:space="preserve"> </v>
          </cell>
          <cell r="R86" t="str">
            <v xml:space="preserve"> </v>
          </cell>
          <cell r="S86" t="str">
            <v xml:space="preserve"> </v>
          </cell>
          <cell r="T86" t="str">
            <v xml:space="preserve"> </v>
          </cell>
          <cell r="U86" t="str">
            <v xml:space="preserve"> </v>
          </cell>
          <cell r="V86" t="str">
            <v xml:space="preserve"> </v>
          </cell>
          <cell r="W86" t="str">
            <v xml:space="preserve"> </v>
          </cell>
          <cell r="X86" t="str">
            <v xml:space="preserve"> </v>
          </cell>
          <cell r="Y86" t="str">
            <v xml:space="preserve"> </v>
          </cell>
          <cell r="AA86">
            <v>0</v>
          </cell>
          <cell r="AB86">
            <v>0</v>
          </cell>
        </row>
        <row r="87">
          <cell r="A87">
            <v>10083</v>
          </cell>
          <cell r="B87" t="str">
            <v>SR-20</v>
          </cell>
          <cell r="C87" t="str">
            <v>Espigo para cruceta metálica</v>
          </cell>
          <cell r="D87" t="str">
            <v>U</v>
          </cell>
          <cell r="E87" t="str">
            <v xml:space="preserve"> </v>
          </cell>
          <cell r="F87" t="str">
            <v xml:space="preserve"> </v>
          </cell>
          <cell r="G87" t="str">
            <v xml:space="preserve"> </v>
          </cell>
          <cell r="H87" t="str">
            <v xml:space="preserve"> </v>
          </cell>
          <cell r="I87" t="str">
            <v xml:space="preserve"> </v>
          </cell>
          <cell r="J87" t="str">
            <v xml:space="preserve"> </v>
          </cell>
          <cell r="K87" t="str">
            <v xml:space="preserve"> </v>
          </cell>
          <cell r="L87" t="str">
            <v xml:space="preserve"> </v>
          </cell>
          <cell r="M87" t="str">
            <v xml:space="preserve"> </v>
          </cell>
          <cell r="N87" t="str">
            <v xml:space="preserve"> </v>
          </cell>
          <cell r="O87" t="str">
            <v xml:space="preserve"> </v>
          </cell>
          <cell r="P87" t="str">
            <v xml:space="preserve"> </v>
          </cell>
          <cell r="Q87" t="str">
            <v xml:space="preserve"> </v>
          </cell>
          <cell r="R87" t="str">
            <v xml:space="preserve"> </v>
          </cell>
          <cell r="S87" t="str">
            <v xml:space="preserve"> </v>
          </cell>
          <cell r="T87" t="str">
            <v xml:space="preserve"> </v>
          </cell>
          <cell r="U87" t="str">
            <v xml:space="preserve"> </v>
          </cell>
          <cell r="V87" t="str">
            <v xml:space="preserve"> </v>
          </cell>
          <cell r="W87" t="str">
            <v xml:space="preserve"> </v>
          </cell>
          <cell r="X87" t="str">
            <v xml:space="preserve"> </v>
          </cell>
          <cell r="Y87" t="str">
            <v xml:space="preserve"> </v>
          </cell>
          <cell r="AA87">
            <v>0</v>
          </cell>
          <cell r="AB87">
            <v>0</v>
          </cell>
        </row>
        <row r="88">
          <cell r="A88">
            <v>10084</v>
          </cell>
          <cell r="B88" t="str">
            <v>SR-21</v>
          </cell>
          <cell r="C88" t="str">
            <v>Espigo para extremo de poste</v>
          </cell>
          <cell r="D88" t="str">
            <v>U</v>
          </cell>
          <cell r="E88" t="str">
            <v xml:space="preserve"> </v>
          </cell>
          <cell r="F88" t="str">
            <v xml:space="preserve"> </v>
          </cell>
          <cell r="G88" t="str">
            <v xml:space="preserve"> </v>
          </cell>
          <cell r="H88" t="str">
            <v xml:space="preserve"> </v>
          </cell>
          <cell r="I88" t="str">
            <v xml:space="preserve"> </v>
          </cell>
          <cell r="J88" t="str">
            <v xml:space="preserve"> </v>
          </cell>
          <cell r="K88" t="str">
            <v xml:space="preserve"> </v>
          </cell>
          <cell r="L88" t="str">
            <v xml:space="preserve"> </v>
          </cell>
          <cell r="M88" t="str">
            <v xml:space="preserve"> </v>
          </cell>
          <cell r="N88" t="str">
            <v xml:space="preserve"> </v>
          </cell>
          <cell r="O88" t="str">
            <v xml:space="preserve"> </v>
          </cell>
          <cell r="P88" t="str">
            <v xml:space="preserve"> </v>
          </cell>
          <cell r="Q88" t="str">
            <v xml:space="preserve"> </v>
          </cell>
          <cell r="R88" t="str">
            <v xml:space="preserve"> </v>
          </cell>
          <cell r="S88" t="str">
            <v xml:space="preserve"> </v>
          </cell>
          <cell r="T88" t="str">
            <v xml:space="preserve"> </v>
          </cell>
          <cell r="U88" t="str">
            <v xml:space="preserve"> </v>
          </cell>
          <cell r="V88" t="str">
            <v xml:space="preserve"> </v>
          </cell>
          <cell r="W88" t="str">
            <v xml:space="preserve"> </v>
          </cell>
          <cell r="X88" t="str">
            <v xml:space="preserve"> </v>
          </cell>
          <cell r="Y88" t="str">
            <v xml:space="preserve"> </v>
          </cell>
          <cell r="AA88">
            <v>0</v>
          </cell>
          <cell r="AB88">
            <v>19809.899999999998</v>
          </cell>
        </row>
        <row r="89">
          <cell r="A89">
            <v>10085</v>
          </cell>
          <cell r="B89" t="str">
            <v>SR-22</v>
          </cell>
          <cell r="C89" t="str">
            <v>Espigo para Line post cruceta metálica</v>
          </cell>
          <cell r="D89" t="str">
            <v>U</v>
          </cell>
          <cell r="E89" t="str">
            <v xml:space="preserve"> </v>
          </cell>
          <cell r="F89" t="str">
            <v xml:space="preserve"> </v>
          </cell>
          <cell r="G89" t="str">
            <v xml:space="preserve"> </v>
          </cell>
          <cell r="H89" t="str">
            <v xml:space="preserve"> </v>
          </cell>
          <cell r="I89" t="str">
            <v xml:space="preserve"> </v>
          </cell>
          <cell r="J89" t="str">
            <v xml:space="preserve"> </v>
          </cell>
          <cell r="K89" t="str">
            <v xml:space="preserve"> </v>
          </cell>
          <cell r="L89">
            <v>6</v>
          </cell>
          <cell r="M89" t="str">
            <v xml:space="preserve"> </v>
          </cell>
          <cell r="N89" t="str">
            <v xml:space="preserve"> </v>
          </cell>
          <cell r="O89" t="str">
            <v xml:space="preserve"> </v>
          </cell>
          <cell r="P89">
            <v>132</v>
          </cell>
          <cell r="Q89">
            <v>8</v>
          </cell>
          <cell r="R89" t="str">
            <v xml:space="preserve"> </v>
          </cell>
          <cell r="S89" t="str">
            <v xml:space="preserve"> </v>
          </cell>
          <cell r="T89" t="str">
            <v xml:space="preserve"> </v>
          </cell>
          <cell r="U89" t="str">
            <v xml:space="preserve"> </v>
          </cell>
          <cell r="V89" t="str">
            <v xml:space="preserve"> </v>
          </cell>
          <cell r="W89" t="str">
            <v xml:space="preserve"> </v>
          </cell>
          <cell r="X89" t="str">
            <v xml:space="preserve"> </v>
          </cell>
          <cell r="Y89" t="str">
            <v xml:space="preserve"> </v>
          </cell>
          <cell r="AA89">
            <v>146</v>
          </cell>
          <cell r="AB89">
            <v>3496.8779999999997</v>
          </cell>
        </row>
        <row r="90">
          <cell r="A90">
            <v>10086</v>
          </cell>
          <cell r="B90" t="str">
            <v>SR-27</v>
          </cell>
          <cell r="C90" t="str">
            <v>Fotocelda</v>
          </cell>
          <cell r="D90" t="str">
            <v>U</v>
          </cell>
          <cell r="E90" t="str">
            <v xml:space="preserve"> </v>
          </cell>
          <cell r="F90" t="str">
            <v xml:space="preserve"> </v>
          </cell>
          <cell r="G90" t="str">
            <v xml:space="preserve"> </v>
          </cell>
          <cell r="H90" t="str">
            <v xml:space="preserve"> </v>
          </cell>
          <cell r="I90" t="str">
            <v xml:space="preserve"> </v>
          </cell>
          <cell r="J90" t="str">
            <v xml:space="preserve"> </v>
          </cell>
          <cell r="K90" t="str">
            <v xml:space="preserve"> </v>
          </cell>
          <cell r="L90" t="str">
            <v xml:space="preserve"> </v>
          </cell>
          <cell r="M90" t="str">
            <v xml:space="preserve"> </v>
          </cell>
          <cell r="N90" t="str">
            <v xml:space="preserve"> </v>
          </cell>
          <cell r="O90" t="str">
            <v xml:space="preserve"> </v>
          </cell>
          <cell r="P90" t="str">
            <v xml:space="preserve"> </v>
          </cell>
          <cell r="Q90" t="str">
            <v xml:space="preserve"> </v>
          </cell>
          <cell r="R90" t="str">
            <v xml:space="preserve"> </v>
          </cell>
          <cell r="S90" t="str">
            <v xml:space="preserve"> </v>
          </cell>
          <cell r="T90" t="str">
            <v xml:space="preserve"> </v>
          </cell>
          <cell r="U90" t="str">
            <v xml:space="preserve"> </v>
          </cell>
          <cell r="V90" t="str">
            <v xml:space="preserve"> </v>
          </cell>
          <cell r="W90" t="str">
            <v xml:space="preserve"> </v>
          </cell>
          <cell r="X90" t="str">
            <v xml:space="preserve"> </v>
          </cell>
          <cell r="Y90" t="str">
            <v xml:space="preserve"> </v>
          </cell>
          <cell r="AA90">
            <v>0</v>
          </cell>
          <cell r="AB90">
            <v>15175.583999999999</v>
          </cell>
        </row>
        <row r="91">
          <cell r="A91">
            <v>10087</v>
          </cell>
          <cell r="B91">
            <v>5508</v>
          </cell>
          <cell r="C91" t="str">
            <v>Fusible tipo H de 2 A.</v>
          </cell>
          <cell r="D91" t="str">
            <v>U</v>
          </cell>
          <cell r="E91" t="str">
            <v xml:space="preserve"> </v>
          </cell>
          <cell r="F91" t="str">
            <v xml:space="preserve"> </v>
          </cell>
          <cell r="G91" t="str">
            <v xml:space="preserve"> </v>
          </cell>
          <cell r="H91" t="str">
            <v xml:space="preserve"> </v>
          </cell>
          <cell r="I91" t="str">
            <v xml:space="preserve"> </v>
          </cell>
          <cell r="J91" t="str">
            <v xml:space="preserve"> </v>
          </cell>
          <cell r="K91" t="str">
            <v xml:space="preserve"> </v>
          </cell>
          <cell r="L91" t="str">
            <v xml:space="preserve"> </v>
          </cell>
          <cell r="M91" t="str">
            <v xml:space="preserve"> </v>
          </cell>
          <cell r="N91" t="str">
            <v xml:space="preserve"> </v>
          </cell>
          <cell r="O91" t="str">
            <v xml:space="preserve"> </v>
          </cell>
          <cell r="P91" t="str">
            <v xml:space="preserve"> </v>
          </cell>
          <cell r="Q91" t="str">
            <v xml:space="preserve"> </v>
          </cell>
          <cell r="R91" t="str">
            <v xml:space="preserve"> </v>
          </cell>
          <cell r="S91" t="str">
            <v xml:space="preserve"> </v>
          </cell>
          <cell r="T91" t="str">
            <v xml:space="preserve"> </v>
          </cell>
          <cell r="U91" t="str">
            <v xml:space="preserve"> </v>
          </cell>
          <cell r="V91">
            <v>8</v>
          </cell>
          <cell r="W91" t="str">
            <v xml:space="preserve"> </v>
          </cell>
          <cell r="X91" t="str">
            <v xml:space="preserve"> </v>
          </cell>
          <cell r="Y91" t="str">
            <v xml:space="preserve"> </v>
          </cell>
          <cell r="AA91">
            <v>8</v>
          </cell>
          <cell r="AB91">
            <v>2401.2000000000003</v>
          </cell>
        </row>
        <row r="92">
          <cell r="A92">
            <v>10088</v>
          </cell>
          <cell r="B92">
            <v>5521</v>
          </cell>
          <cell r="C92" t="str">
            <v>Fusible tipo T</v>
          </cell>
          <cell r="D92" t="str">
            <v>U</v>
          </cell>
          <cell r="E92" t="str">
            <v xml:space="preserve"> </v>
          </cell>
          <cell r="F92" t="str">
            <v xml:space="preserve"> </v>
          </cell>
          <cell r="G92" t="str">
            <v xml:space="preserve"> </v>
          </cell>
          <cell r="H92" t="str">
            <v xml:space="preserve"> </v>
          </cell>
          <cell r="I92" t="str">
            <v xml:space="preserve"> </v>
          </cell>
          <cell r="J92" t="str">
            <v xml:space="preserve"> </v>
          </cell>
          <cell r="K92" t="str">
            <v xml:space="preserve"> </v>
          </cell>
          <cell r="L92" t="str">
            <v xml:space="preserve"> </v>
          </cell>
          <cell r="M92" t="str">
            <v xml:space="preserve"> </v>
          </cell>
          <cell r="N92" t="str">
            <v xml:space="preserve"> </v>
          </cell>
          <cell r="O92" t="str">
            <v xml:space="preserve"> </v>
          </cell>
          <cell r="P92" t="str">
            <v xml:space="preserve"> </v>
          </cell>
          <cell r="Q92" t="str">
            <v xml:space="preserve"> </v>
          </cell>
          <cell r="R92" t="str">
            <v xml:space="preserve"> </v>
          </cell>
          <cell r="S92" t="str">
            <v xml:space="preserve"> </v>
          </cell>
          <cell r="T92" t="str">
            <v xml:space="preserve"> </v>
          </cell>
          <cell r="U92" t="str">
            <v xml:space="preserve"> </v>
          </cell>
          <cell r="V92" t="str">
            <v xml:space="preserve"> </v>
          </cell>
          <cell r="W92">
            <v>4</v>
          </cell>
          <cell r="X92" t="str">
            <v xml:space="preserve"> </v>
          </cell>
          <cell r="Y92" t="str">
            <v xml:space="preserve"> </v>
          </cell>
          <cell r="AA92">
            <v>4</v>
          </cell>
          <cell r="AB92">
            <v>2494.58</v>
          </cell>
        </row>
        <row r="93">
          <cell r="A93">
            <v>10089</v>
          </cell>
          <cell r="B93">
            <v>5513</v>
          </cell>
          <cell r="C93" t="str">
            <v>Fusibles de tipo K - 10 A.</v>
          </cell>
          <cell r="D93" t="str">
            <v>U</v>
          </cell>
          <cell r="E93" t="str">
            <v xml:space="preserve"> </v>
          </cell>
          <cell r="F93" t="str">
            <v xml:space="preserve"> </v>
          </cell>
          <cell r="G93" t="str">
            <v xml:space="preserve"> </v>
          </cell>
          <cell r="H93" t="str">
            <v xml:space="preserve"> </v>
          </cell>
          <cell r="I93" t="str">
            <v xml:space="preserve"> </v>
          </cell>
          <cell r="J93" t="str">
            <v xml:space="preserve"> </v>
          </cell>
          <cell r="K93" t="str">
            <v xml:space="preserve"> </v>
          </cell>
          <cell r="L93" t="str">
            <v xml:space="preserve"> </v>
          </cell>
          <cell r="M93" t="str">
            <v xml:space="preserve"> </v>
          </cell>
          <cell r="N93" t="str">
            <v xml:space="preserve"> </v>
          </cell>
          <cell r="O93" t="str">
            <v xml:space="preserve"> </v>
          </cell>
          <cell r="P93" t="str">
            <v xml:space="preserve"> </v>
          </cell>
          <cell r="Q93" t="str">
            <v xml:space="preserve"> </v>
          </cell>
          <cell r="R93" t="str">
            <v xml:space="preserve"> </v>
          </cell>
          <cell r="S93" t="str">
            <v xml:space="preserve"> </v>
          </cell>
          <cell r="T93" t="str">
            <v xml:space="preserve"> </v>
          </cell>
          <cell r="U93" t="str">
            <v xml:space="preserve"> </v>
          </cell>
          <cell r="V93" t="str">
            <v xml:space="preserve"> </v>
          </cell>
          <cell r="W93" t="str">
            <v xml:space="preserve"> </v>
          </cell>
          <cell r="X93" t="str">
            <v xml:space="preserve"> </v>
          </cell>
          <cell r="Y93" t="str">
            <v xml:space="preserve"> </v>
          </cell>
          <cell r="AA93">
            <v>0</v>
          </cell>
          <cell r="AB93">
            <v>2401.1999999999998</v>
          </cell>
        </row>
        <row r="94">
          <cell r="A94">
            <v>10090</v>
          </cell>
          <cell r="B94">
            <v>5510</v>
          </cell>
          <cell r="C94" t="str">
            <v>Fusibles de tipo K - 3 A.</v>
          </cell>
          <cell r="D94" t="str">
            <v>U</v>
          </cell>
          <cell r="E94" t="str">
            <v xml:space="preserve"> </v>
          </cell>
          <cell r="F94" t="str">
            <v xml:space="preserve"> </v>
          </cell>
          <cell r="G94" t="str">
            <v xml:space="preserve"> </v>
          </cell>
          <cell r="H94" t="str">
            <v xml:space="preserve"> </v>
          </cell>
          <cell r="I94" t="str">
            <v xml:space="preserve"> </v>
          </cell>
          <cell r="J94" t="str">
            <v xml:space="preserve"> </v>
          </cell>
          <cell r="K94" t="str">
            <v xml:space="preserve"> </v>
          </cell>
          <cell r="L94" t="str">
            <v xml:space="preserve"> </v>
          </cell>
          <cell r="M94" t="str">
            <v xml:space="preserve"> </v>
          </cell>
          <cell r="N94" t="str">
            <v xml:space="preserve"> </v>
          </cell>
          <cell r="O94" t="str">
            <v xml:space="preserve"> </v>
          </cell>
          <cell r="P94" t="str">
            <v xml:space="preserve"> </v>
          </cell>
          <cell r="Q94" t="str">
            <v xml:space="preserve"> </v>
          </cell>
          <cell r="R94" t="str">
            <v xml:space="preserve"> </v>
          </cell>
          <cell r="S94" t="str">
            <v xml:space="preserve"> </v>
          </cell>
          <cell r="T94" t="str">
            <v xml:space="preserve"> </v>
          </cell>
          <cell r="U94" t="str">
            <v xml:space="preserve"> </v>
          </cell>
          <cell r="V94" t="str">
            <v xml:space="preserve"> </v>
          </cell>
          <cell r="W94" t="str">
            <v xml:space="preserve"> </v>
          </cell>
          <cell r="X94" t="str">
            <v xml:space="preserve"> </v>
          </cell>
          <cell r="Y94" t="str">
            <v xml:space="preserve"> </v>
          </cell>
          <cell r="AA94">
            <v>0</v>
          </cell>
          <cell r="AB94">
            <v>2401.1999999999998</v>
          </cell>
        </row>
        <row r="95">
          <cell r="A95">
            <v>10091</v>
          </cell>
          <cell r="B95">
            <v>701</v>
          </cell>
          <cell r="C95" t="str">
            <v>Grapa de retención tipo pasante en aleación de aluminio</v>
          </cell>
          <cell r="D95" t="str">
            <v>U</v>
          </cell>
          <cell r="E95" t="str">
            <v xml:space="preserve"> </v>
          </cell>
          <cell r="F95" t="str">
            <v xml:space="preserve"> </v>
          </cell>
          <cell r="G95" t="str">
            <v xml:space="preserve"> </v>
          </cell>
          <cell r="H95" t="str">
            <v xml:space="preserve"> </v>
          </cell>
          <cell r="I95" t="str">
            <v xml:space="preserve"> </v>
          </cell>
          <cell r="J95" t="str">
            <v xml:space="preserve"> </v>
          </cell>
          <cell r="K95">
            <v>14</v>
          </cell>
          <cell r="L95">
            <v>12</v>
          </cell>
          <cell r="M95" t="str">
            <v xml:space="preserve"> </v>
          </cell>
          <cell r="N95" t="str">
            <v xml:space="preserve"> </v>
          </cell>
          <cell r="O95" t="str">
            <v xml:space="preserve"> </v>
          </cell>
          <cell r="P95" t="str">
            <v xml:space="preserve"> </v>
          </cell>
          <cell r="Q95" t="str">
            <v xml:space="preserve"> </v>
          </cell>
          <cell r="R95" t="str">
            <v xml:space="preserve"> </v>
          </cell>
          <cell r="S95" t="str">
            <v xml:space="preserve"> </v>
          </cell>
          <cell r="T95" t="str">
            <v xml:space="preserve"> </v>
          </cell>
          <cell r="U95" t="str">
            <v xml:space="preserve"> </v>
          </cell>
          <cell r="V95" t="str">
            <v xml:space="preserve"> </v>
          </cell>
          <cell r="W95" t="str">
            <v xml:space="preserve"> </v>
          </cell>
          <cell r="X95" t="str">
            <v xml:space="preserve"> </v>
          </cell>
          <cell r="Y95" t="str">
            <v xml:space="preserve"> </v>
          </cell>
          <cell r="AA95">
            <v>26</v>
          </cell>
          <cell r="AB95">
            <v>10295</v>
          </cell>
        </row>
        <row r="96">
          <cell r="A96">
            <v>10092</v>
          </cell>
          <cell r="B96">
            <v>703</v>
          </cell>
          <cell r="C96" t="str">
            <v>Grapa de retención tipo pasante en aleación de aluminio. ACSR # 2</v>
          </cell>
          <cell r="D96" t="str">
            <v>U</v>
          </cell>
          <cell r="E96" t="str">
            <v xml:space="preserve"> </v>
          </cell>
          <cell r="F96" t="str">
            <v xml:space="preserve"> </v>
          </cell>
          <cell r="G96" t="str">
            <v xml:space="preserve"> </v>
          </cell>
          <cell r="H96" t="str">
            <v xml:space="preserve"> </v>
          </cell>
          <cell r="I96" t="str">
            <v xml:space="preserve"> </v>
          </cell>
          <cell r="J96" t="str">
            <v xml:space="preserve"> </v>
          </cell>
          <cell r="K96" t="str">
            <v xml:space="preserve"> </v>
          </cell>
          <cell r="L96" t="str">
            <v xml:space="preserve"> </v>
          </cell>
          <cell r="M96" t="str">
            <v xml:space="preserve"> </v>
          </cell>
          <cell r="N96" t="str">
            <v xml:space="preserve"> </v>
          </cell>
          <cell r="O96" t="str">
            <v xml:space="preserve"> </v>
          </cell>
          <cell r="P96" t="str">
            <v xml:space="preserve"> </v>
          </cell>
          <cell r="Q96" t="str">
            <v xml:space="preserve"> </v>
          </cell>
          <cell r="R96">
            <v>12</v>
          </cell>
          <cell r="S96" t="str">
            <v xml:space="preserve"> </v>
          </cell>
          <cell r="T96" t="str">
            <v xml:space="preserve"> </v>
          </cell>
          <cell r="U96" t="str">
            <v xml:space="preserve"> </v>
          </cell>
          <cell r="V96" t="str">
            <v xml:space="preserve"> </v>
          </cell>
          <cell r="W96" t="str">
            <v xml:space="preserve"> </v>
          </cell>
          <cell r="X96" t="str">
            <v xml:space="preserve"> </v>
          </cell>
          <cell r="Y96" t="str">
            <v xml:space="preserve"> </v>
          </cell>
          <cell r="AA96">
            <v>12</v>
          </cell>
          <cell r="AB96">
            <v>10295</v>
          </cell>
        </row>
        <row r="97">
          <cell r="A97">
            <v>10093</v>
          </cell>
          <cell r="B97">
            <v>772</v>
          </cell>
          <cell r="C97" t="str">
            <v>Grapa prensora de tres pernos</v>
          </cell>
          <cell r="D97" t="str">
            <v>U</v>
          </cell>
          <cell r="E97" t="str">
            <v xml:space="preserve"> </v>
          </cell>
          <cell r="F97" t="str">
            <v xml:space="preserve"> </v>
          </cell>
          <cell r="G97" t="str">
            <v xml:space="preserve"> </v>
          </cell>
          <cell r="H97" t="str">
            <v xml:space="preserve"> </v>
          </cell>
          <cell r="I97" t="str">
            <v xml:space="preserve"> </v>
          </cell>
          <cell r="J97" t="str">
            <v xml:space="preserve"> </v>
          </cell>
          <cell r="K97" t="str">
            <v xml:space="preserve"> </v>
          </cell>
          <cell r="L97" t="str">
            <v xml:space="preserve"> </v>
          </cell>
          <cell r="M97">
            <v>30</v>
          </cell>
          <cell r="N97" t="str">
            <v xml:space="preserve"> </v>
          </cell>
          <cell r="O97" t="str">
            <v xml:space="preserve"> </v>
          </cell>
          <cell r="P97" t="str">
            <v xml:space="preserve"> </v>
          </cell>
          <cell r="Q97" t="str">
            <v xml:space="preserve"> </v>
          </cell>
          <cell r="R97" t="str">
            <v xml:space="preserve"> </v>
          </cell>
          <cell r="S97" t="str">
            <v xml:space="preserve"> </v>
          </cell>
          <cell r="T97" t="str">
            <v xml:space="preserve"> </v>
          </cell>
          <cell r="U97" t="str">
            <v xml:space="preserve"> </v>
          </cell>
          <cell r="V97" t="str">
            <v xml:space="preserve"> </v>
          </cell>
          <cell r="W97" t="str">
            <v xml:space="preserve"> </v>
          </cell>
          <cell r="X97" t="str">
            <v xml:space="preserve"> </v>
          </cell>
          <cell r="Y97" t="str">
            <v xml:space="preserve"> </v>
          </cell>
          <cell r="AA97">
            <v>30</v>
          </cell>
          <cell r="AB97">
            <v>13360.676999999998</v>
          </cell>
        </row>
        <row r="98">
          <cell r="A98">
            <v>10094</v>
          </cell>
          <cell r="B98">
            <v>771</v>
          </cell>
          <cell r="C98" t="str">
            <v>Grapa prensora de tres pernos de 3/8"x 1 1/2"x6"-Perno de 1/2"</v>
          </cell>
          <cell r="D98" t="str">
            <v>U</v>
          </cell>
          <cell r="E98" t="str">
            <v xml:space="preserve"> </v>
          </cell>
          <cell r="F98" t="str">
            <v xml:space="preserve"> </v>
          </cell>
          <cell r="G98" t="str">
            <v xml:space="preserve"> </v>
          </cell>
          <cell r="H98" t="str">
            <v xml:space="preserve"> </v>
          </cell>
          <cell r="I98" t="str">
            <v xml:space="preserve"> </v>
          </cell>
          <cell r="J98" t="str">
            <v xml:space="preserve"> </v>
          </cell>
          <cell r="K98" t="str">
            <v xml:space="preserve"> </v>
          </cell>
          <cell r="L98" t="str">
            <v xml:space="preserve"> </v>
          </cell>
          <cell r="M98" t="str">
            <v xml:space="preserve"> </v>
          </cell>
          <cell r="N98">
            <v>140</v>
          </cell>
          <cell r="O98" t="str">
            <v xml:space="preserve"> </v>
          </cell>
          <cell r="P98" t="str">
            <v xml:space="preserve"> </v>
          </cell>
          <cell r="Q98" t="str">
            <v xml:space="preserve"> </v>
          </cell>
          <cell r="R98" t="str">
            <v xml:space="preserve"> </v>
          </cell>
          <cell r="S98" t="str">
            <v xml:space="preserve"> </v>
          </cell>
          <cell r="T98" t="str">
            <v xml:space="preserve"> </v>
          </cell>
          <cell r="U98" t="str">
            <v xml:space="preserve"> </v>
          </cell>
          <cell r="V98" t="str">
            <v xml:space="preserve"> </v>
          </cell>
          <cell r="W98" t="str">
            <v xml:space="preserve"> </v>
          </cell>
          <cell r="X98" t="str">
            <v xml:space="preserve"> </v>
          </cell>
          <cell r="Y98" t="str">
            <v xml:space="preserve"> </v>
          </cell>
          <cell r="AA98">
            <v>140</v>
          </cell>
          <cell r="AB98">
            <v>8619.2639999999992</v>
          </cell>
        </row>
        <row r="99">
          <cell r="A99">
            <v>10095</v>
          </cell>
          <cell r="B99">
            <v>1103</v>
          </cell>
          <cell r="C99" t="str">
            <v>Guardacabo en acero 3/8"</v>
          </cell>
          <cell r="D99" t="str">
            <v>U</v>
          </cell>
          <cell r="E99" t="str">
            <v xml:space="preserve"> </v>
          </cell>
          <cell r="F99" t="str">
            <v xml:space="preserve"> </v>
          </cell>
          <cell r="G99" t="str">
            <v xml:space="preserve"> </v>
          </cell>
          <cell r="H99" t="str">
            <v xml:space="preserve"> </v>
          </cell>
          <cell r="I99" t="str">
            <v xml:space="preserve"> </v>
          </cell>
          <cell r="J99" t="str">
            <v xml:space="preserve"> </v>
          </cell>
          <cell r="K99" t="str">
            <v xml:space="preserve"> </v>
          </cell>
          <cell r="L99" t="str">
            <v xml:space="preserve"> </v>
          </cell>
          <cell r="M99" t="str">
            <v xml:space="preserve"> </v>
          </cell>
          <cell r="N99">
            <v>35</v>
          </cell>
          <cell r="O99" t="str">
            <v xml:space="preserve"> </v>
          </cell>
          <cell r="P99" t="str">
            <v xml:space="preserve"> </v>
          </cell>
          <cell r="Q99" t="str">
            <v xml:space="preserve"> </v>
          </cell>
          <cell r="R99" t="str">
            <v xml:space="preserve"> </v>
          </cell>
          <cell r="S99" t="str">
            <v xml:space="preserve"> </v>
          </cell>
          <cell r="T99" t="str">
            <v xml:space="preserve"> </v>
          </cell>
          <cell r="U99" t="str">
            <v xml:space="preserve"> </v>
          </cell>
          <cell r="V99" t="str">
            <v xml:space="preserve"> </v>
          </cell>
          <cell r="W99" t="str">
            <v xml:space="preserve"> </v>
          </cell>
          <cell r="X99" t="str">
            <v xml:space="preserve"> </v>
          </cell>
          <cell r="Y99" t="str">
            <v xml:space="preserve"> </v>
          </cell>
          <cell r="AA99">
            <v>35</v>
          </cell>
          <cell r="AB99">
            <v>1305.6959999999999</v>
          </cell>
        </row>
        <row r="100">
          <cell r="A100">
            <v>10096</v>
          </cell>
          <cell r="B100">
            <v>1102</v>
          </cell>
          <cell r="C100" t="str">
            <v>Guardacabo en acero para 1/4"</v>
          </cell>
          <cell r="D100" t="str">
            <v>U</v>
          </cell>
          <cell r="E100" t="str">
            <v xml:space="preserve"> </v>
          </cell>
          <cell r="F100" t="str">
            <v xml:space="preserve"> </v>
          </cell>
          <cell r="G100" t="str">
            <v xml:space="preserve"> </v>
          </cell>
          <cell r="H100" t="str">
            <v xml:space="preserve"> </v>
          </cell>
          <cell r="I100" t="str">
            <v xml:space="preserve"> </v>
          </cell>
          <cell r="J100" t="str">
            <v xml:space="preserve"> </v>
          </cell>
          <cell r="K100" t="str">
            <v xml:space="preserve"> </v>
          </cell>
          <cell r="L100" t="str">
            <v xml:space="preserve"> </v>
          </cell>
          <cell r="M100">
            <v>15</v>
          </cell>
          <cell r="N100" t="str">
            <v xml:space="preserve"> </v>
          </cell>
          <cell r="O100" t="str">
            <v xml:space="preserve"> </v>
          </cell>
          <cell r="P100" t="str">
            <v xml:space="preserve"> </v>
          </cell>
          <cell r="Q100" t="str">
            <v xml:space="preserve"> </v>
          </cell>
          <cell r="R100" t="str">
            <v xml:space="preserve"> </v>
          </cell>
          <cell r="S100" t="str">
            <v xml:space="preserve"> </v>
          </cell>
          <cell r="T100" t="str">
            <v xml:space="preserve"> </v>
          </cell>
          <cell r="U100" t="str">
            <v xml:space="preserve"> </v>
          </cell>
          <cell r="V100" t="str">
            <v xml:space="preserve"> </v>
          </cell>
          <cell r="W100" t="str">
            <v xml:space="preserve"> </v>
          </cell>
          <cell r="X100" t="str">
            <v xml:space="preserve"> </v>
          </cell>
          <cell r="Y100" t="str">
            <v xml:space="preserve"> </v>
          </cell>
          <cell r="AA100">
            <v>15</v>
          </cell>
          <cell r="AB100">
            <v>1067.1999999999998</v>
          </cell>
        </row>
        <row r="101">
          <cell r="A101">
            <v>10097</v>
          </cell>
          <cell r="B101">
            <v>1292</v>
          </cell>
          <cell r="C101" t="str">
            <v>Hebilla para cinta Band-it de 5/8"</v>
          </cell>
          <cell r="D101" t="str">
            <v>U</v>
          </cell>
          <cell r="E101" t="str">
            <v xml:space="preserve"> </v>
          </cell>
          <cell r="F101" t="str">
            <v xml:space="preserve"> </v>
          </cell>
          <cell r="G101" t="str">
            <v xml:space="preserve"> </v>
          </cell>
          <cell r="H101" t="str">
            <v xml:space="preserve"> </v>
          </cell>
          <cell r="I101">
            <v>56</v>
          </cell>
          <cell r="J101" t="str">
            <v xml:space="preserve"> </v>
          </cell>
          <cell r="K101" t="str">
            <v xml:space="preserve"> </v>
          </cell>
          <cell r="L101" t="str">
            <v xml:space="preserve"> </v>
          </cell>
          <cell r="M101" t="str">
            <v xml:space="preserve"> </v>
          </cell>
          <cell r="N101" t="str">
            <v xml:space="preserve"> </v>
          </cell>
          <cell r="O101" t="str">
            <v xml:space="preserve"> </v>
          </cell>
          <cell r="P101" t="str">
            <v xml:space="preserve"> </v>
          </cell>
          <cell r="Q101" t="str">
            <v xml:space="preserve"> </v>
          </cell>
          <cell r="R101" t="str">
            <v xml:space="preserve"> </v>
          </cell>
          <cell r="S101">
            <v>24</v>
          </cell>
          <cell r="T101" t="str">
            <v xml:space="preserve"> </v>
          </cell>
          <cell r="U101" t="str">
            <v xml:space="preserve"> </v>
          </cell>
          <cell r="V101">
            <v>8</v>
          </cell>
          <cell r="W101" t="str">
            <v xml:space="preserve"> </v>
          </cell>
          <cell r="X101" t="str">
            <v xml:space="preserve"> </v>
          </cell>
          <cell r="Y101" t="str">
            <v xml:space="preserve"> </v>
          </cell>
          <cell r="AA101">
            <v>88</v>
          </cell>
          <cell r="AB101">
            <v>830.41499999999985</v>
          </cell>
        </row>
        <row r="102">
          <cell r="A102">
            <v>10098</v>
          </cell>
          <cell r="B102">
            <v>1332</v>
          </cell>
          <cell r="C102" t="str">
            <v>Herraje para templete en guitarra</v>
          </cell>
          <cell r="D102" t="str">
            <v>U</v>
          </cell>
          <cell r="E102" t="str">
            <v xml:space="preserve"> </v>
          </cell>
          <cell r="F102" t="str">
            <v xml:space="preserve"> </v>
          </cell>
          <cell r="G102" t="str">
            <v xml:space="preserve"> </v>
          </cell>
          <cell r="H102" t="str">
            <v xml:space="preserve"> </v>
          </cell>
          <cell r="I102" t="str">
            <v xml:space="preserve"> </v>
          </cell>
          <cell r="J102" t="str">
            <v xml:space="preserve"> </v>
          </cell>
          <cell r="K102" t="str">
            <v xml:space="preserve"> </v>
          </cell>
          <cell r="L102" t="str">
            <v xml:space="preserve"> </v>
          </cell>
          <cell r="M102" t="str">
            <v xml:space="preserve"> </v>
          </cell>
          <cell r="N102" t="str">
            <v xml:space="preserve"> </v>
          </cell>
          <cell r="O102" t="str">
            <v xml:space="preserve"> </v>
          </cell>
          <cell r="P102" t="str">
            <v xml:space="preserve"> </v>
          </cell>
          <cell r="Q102" t="str">
            <v xml:space="preserve"> </v>
          </cell>
          <cell r="R102" t="str">
            <v xml:space="preserve"> </v>
          </cell>
          <cell r="S102" t="str">
            <v xml:space="preserve"> </v>
          </cell>
          <cell r="T102" t="str">
            <v xml:space="preserve"> </v>
          </cell>
          <cell r="U102" t="str">
            <v xml:space="preserve"> </v>
          </cell>
          <cell r="V102" t="str">
            <v xml:space="preserve"> </v>
          </cell>
          <cell r="W102" t="str">
            <v xml:space="preserve"> </v>
          </cell>
          <cell r="X102" t="str">
            <v xml:space="preserve"> </v>
          </cell>
          <cell r="Y102" t="str">
            <v xml:space="preserve"> </v>
          </cell>
          <cell r="AA102">
            <v>0</v>
          </cell>
          <cell r="AB102">
            <v>74437.199999999983</v>
          </cell>
        </row>
        <row r="103">
          <cell r="A103">
            <v>10099</v>
          </cell>
          <cell r="B103" t="str">
            <v>SR-24</v>
          </cell>
          <cell r="C103" t="str">
            <v>Luminaria  de Sodio 70 vatios, CBF 208/240 V</v>
          </cell>
          <cell r="D103" t="str">
            <v>U</v>
          </cell>
          <cell r="E103" t="str">
            <v xml:space="preserve"> </v>
          </cell>
          <cell r="F103" t="str">
            <v xml:space="preserve"> </v>
          </cell>
          <cell r="G103" t="str">
            <v xml:space="preserve"> </v>
          </cell>
          <cell r="H103" t="str">
            <v xml:space="preserve"> </v>
          </cell>
          <cell r="I103" t="str">
            <v xml:space="preserve"> </v>
          </cell>
          <cell r="J103" t="str">
            <v xml:space="preserve"> </v>
          </cell>
          <cell r="K103" t="str">
            <v xml:space="preserve"> </v>
          </cell>
          <cell r="L103" t="str">
            <v xml:space="preserve"> </v>
          </cell>
          <cell r="M103" t="str">
            <v xml:space="preserve"> </v>
          </cell>
          <cell r="N103" t="str">
            <v xml:space="preserve"> </v>
          </cell>
          <cell r="O103" t="str">
            <v xml:space="preserve"> </v>
          </cell>
          <cell r="P103" t="str">
            <v xml:space="preserve"> </v>
          </cell>
          <cell r="Q103" t="str">
            <v xml:space="preserve"> </v>
          </cell>
          <cell r="R103" t="str">
            <v xml:space="preserve"> </v>
          </cell>
          <cell r="S103" t="str">
            <v xml:space="preserve"> </v>
          </cell>
          <cell r="T103" t="str">
            <v xml:space="preserve"> </v>
          </cell>
          <cell r="U103" t="str">
            <v xml:space="preserve"> </v>
          </cell>
          <cell r="V103" t="str">
            <v xml:space="preserve"> </v>
          </cell>
          <cell r="W103" t="str">
            <v xml:space="preserve"> </v>
          </cell>
          <cell r="X103" t="str">
            <v xml:space="preserve"> </v>
          </cell>
          <cell r="Y103" t="str">
            <v xml:space="preserve"> </v>
          </cell>
          <cell r="AA103">
            <v>0</v>
          </cell>
          <cell r="AB103">
            <v>104318.79999999999</v>
          </cell>
        </row>
        <row r="104">
          <cell r="A104">
            <v>10100</v>
          </cell>
          <cell r="B104">
            <v>5505</v>
          </cell>
          <cell r="C104" t="str">
            <v>Pararrayos distribución 12 KV, 10 KA, Ref: 55489</v>
          </cell>
          <cell r="D104" t="str">
            <v>U</v>
          </cell>
          <cell r="E104" t="str">
            <v xml:space="preserve"> </v>
          </cell>
          <cell r="F104" t="str">
            <v xml:space="preserve"> </v>
          </cell>
          <cell r="G104" t="str">
            <v xml:space="preserve"> </v>
          </cell>
          <cell r="H104" t="str">
            <v xml:space="preserve"> </v>
          </cell>
          <cell r="I104" t="str">
            <v xml:space="preserve"> </v>
          </cell>
          <cell r="J104" t="str">
            <v xml:space="preserve"> </v>
          </cell>
          <cell r="K104" t="str">
            <v xml:space="preserve"> </v>
          </cell>
          <cell r="L104" t="str">
            <v xml:space="preserve"> </v>
          </cell>
          <cell r="M104" t="str">
            <v xml:space="preserve"> </v>
          </cell>
          <cell r="N104" t="str">
            <v xml:space="preserve"> </v>
          </cell>
          <cell r="O104" t="str">
            <v xml:space="preserve"> </v>
          </cell>
          <cell r="P104" t="str">
            <v xml:space="preserve"> </v>
          </cell>
          <cell r="Q104" t="str">
            <v xml:space="preserve"> </v>
          </cell>
          <cell r="R104" t="str">
            <v xml:space="preserve"> </v>
          </cell>
          <cell r="S104" t="str">
            <v xml:space="preserve"> </v>
          </cell>
          <cell r="T104" t="str">
            <v xml:space="preserve"> </v>
          </cell>
          <cell r="U104" t="str">
            <v xml:space="preserve"> </v>
          </cell>
          <cell r="V104">
            <v>8</v>
          </cell>
          <cell r="W104" t="str">
            <v xml:space="preserve"> </v>
          </cell>
          <cell r="X104" t="str">
            <v xml:space="preserve"> </v>
          </cell>
          <cell r="Y104" t="str">
            <v xml:space="preserve"> </v>
          </cell>
          <cell r="AA104">
            <v>8</v>
          </cell>
          <cell r="AB104">
            <v>155904.00000000003</v>
          </cell>
        </row>
        <row r="105">
          <cell r="A105">
            <v>10101</v>
          </cell>
          <cell r="B105">
            <v>0</v>
          </cell>
          <cell r="C105" t="str">
            <v>Pararrayos polimérico 30 KV, 10 KA, Ref: S1301</v>
          </cell>
          <cell r="D105" t="str">
            <v>U</v>
          </cell>
          <cell r="E105" t="str">
            <v xml:space="preserve"> </v>
          </cell>
          <cell r="F105" t="str">
            <v xml:space="preserve"> </v>
          </cell>
          <cell r="G105" t="str">
            <v xml:space="preserve"> </v>
          </cell>
          <cell r="H105" t="str">
            <v xml:space="preserve"> </v>
          </cell>
          <cell r="I105" t="str">
            <v xml:space="preserve"> </v>
          </cell>
          <cell r="J105" t="str">
            <v xml:space="preserve"> </v>
          </cell>
          <cell r="K105" t="str">
            <v xml:space="preserve"> </v>
          </cell>
          <cell r="L105" t="str">
            <v xml:space="preserve"> </v>
          </cell>
          <cell r="M105" t="str">
            <v xml:space="preserve"> </v>
          </cell>
          <cell r="N105" t="str">
            <v xml:space="preserve"> </v>
          </cell>
          <cell r="O105" t="str">
            <v xml:space="preserve"> </v>
          </cell>
          <cell r="P105" t="str">
            <v xml:space="preserve"> </v>
          </cell>
          <cell r="Q105" t="str">
            <v xml:space="preserve"> </v>
          </cell>
          <cell r="R105" t="str">
            <v xml:space="preserve"> </v>
          </cell>
          <cell r="S105" t="str">
            <v xml:space="preserve"> </v>
          </cell>
          <cell r="T105" t="str">
            <v xml:space="preserve"> </v>
          </cell>
          <cell r="U105" t="str">
            <v xml:space="preserve"> </v>
          </cell>
          <cell r="V105" t="str">
            <v xml:space="preserve"> </v>
          </cell>
          <cell r="W105" t="str">
            <v xml:space="preserve"> </v>
          </cell>
          <cell r="X105" t="str">
            <v xml:space="preserve"> </v>
          </cell>
          <cell r="Y105" t="str">
            <v xml:space="preserve"> </v>
          </cell>
          <cell r="AA105">
            <v>0</v>
          </cell>
          <cell r="AB105">
            <v>337502</v>
          </cell>
        </row>
        <row r="106">
          <cell r="A106">
            <v>10102</v>
          </cell>
          <cell r="B106">
            <v>1805</v>
          </cell>
          <cell r="C106" t="str">
            <v>Percha de cinco puestos</v>
          </cell>
          <cell r="D106" t="str">
            <v>U</v>
          </cell>
          <cell r="E106" t="str">
            <v xml:space="preserve"> </v>
          </cell>
          <cell r="F106" t="str">
            <v xml:space="preserve"> </v>
          </cell>
          <cell r="G106" t="str">
            <v xml:space="preserve"> </v>
          </cell>
          <cell r="H106" t="str">
            <v xml:space="preserve"> </v>
          </cell>
          <cell r="I106" t="str">
            <v xml:space="preserve"> </v>
          </cell>
          <cell r="J106" t="str">
            <v xml:space="preserve"> </v>
          </cell>
          <cell r="K106" t="str">
            <v xml:space="preserve"> </v>
          </cell>
          <cell r="L106" t="str">
            <v xml:space="preserve"> </v>
          </cell>
          <cell r="M106" t="str">
            <v xml:space="preserve"> </v>
          </cell>
          <cell r="N106" t="str">
            <v xml:space="preserve"> </v>
          </cell>
          <cell r="O106" t="str">
            <v xml:space="preserve"> </v>
          </cell>
          <cell r="P106" t="str">
            <v xml:space="preserve"> </v>
          </cell>
          <cell r="Q106" t="str">
            <v xml:space="preserve"> </v>
          </cell>
          <cell r="R106" t="str">
            <v xml:space="preserve"> </v>
          </cell>
          <cell r="S106" t="str">
            <v xml:space="preserve"> </v>
          </cell>
          <cell r="T106" t="str">
            <v xml:space="preserve"> </v>
          </cell>
          <cell r="U106" t="str">
            <v xml:space="preserve"> </v>
          </cell>
          <cell r="V106" t="str">
            <v xml:space="preserve"> </v>
          </cell>
          <cell r="W106" t="str">
            <v xml:space="preserve"> </v>
          </cell>
          <cell r="X106" t="str">
            <v xml:space="preserve"> </v>
          </cell>
          <cell r="Y106" t="str">
            <v xml:space="preserve"> </v>
          </cell>
          <cell r="AA106">
            <v>0</v>
          </cell>
          <cell r="AB106">
            <v>37596.255399999995</v>
          </cell>
        </row>
        <row r="107">
          <cell r="A107">
            <v>10103</v>
          </cell>
          <cell r="B107">
            <v>1804</v>
          </cell>
          <cell r="C107" t="str">
            <v>Percha de cuatro puestos</v>
          </cell>
          <cell r="D107" t="str">
            <v>U</v>
          </cell>
          <cell r="E107" t="str">
            <v xml:space="preserve"> </v>
          </cell>
          <cell r="F107" t="str">
            <v xml:space="preserve"> </v>
          </cell>
          <cell r="G107" t="str">
            <v xml:space="preserve"> </v>
          </cell>
          <cell r="H107" t="str">
            <v xml:space="preserve"> </v>
          </cell>
          <cell r="I107" t="str">
            <v xml:space="preserve"> </v>
          </cell>
          <cell r="J107" t="str">
            <v xml:space="preserve"> </v>
          </cell>
          <cell r="K107" t="str">
            <v xml:space="preserve"> </v>
          </cell>
          <cell r="L107" t="str">
            <v xml:space="preserve"> </v>
          </cell>
          <cell r="M107" t="str">
            <v xml:space="preserve"> </v>
          </cell>
          <cell r="N107" t="str">
            <v xml:space="preserve"> </v>
          </cell>
          <cell r="O107" t="str">
            <v xml:space="preserve"> </v>
          </cell>
          <cell r="P107" t="str">
            <v xml:space="preserve"> </v>
          </cell>
          <cell r="Q107" t="str">
            <v xml:space="preserve"> </v>
          </cell>
          <cell r="R107" t="str">
            <v xml:space="preserve"> </v>
          </cell>
          <cell r="S107" t="str">
            <v xml:space="preserve"> </v>
          </cell>
          <cell r="T107" t="str">
            <v xml:space="preserve"> </v>
          </cell>
          <cell r="U107" t="str">
            <v xml:space="preserve"> </v>
          </cell>
          <cell r="V107" t="str">
            <v xml:space="preserve"> </v>
          </cell>
          <cell r="W107" t="str">
            <v xml:space="preserve"> </v>
          </cell>
          <cell r="X107" t="str">
            <v xml:space="preserve"> </v>
          </cell>
          <cell r="Y107" t="str">
            <v xml:space="preserve"> </v>
          </cell>
          <cell r="AA107">
            <v>0</v>
          </cell>
          <cell r="AB107">
            <v>29955.503599999996</v>
          </cell>
        </row>
        <row r="108">
          <cell r="A108">
            <v>10104</v>
          </cell>
          <cell r="B108">
            <v>1802</v>
          </cell>
          <cell r="C108" t="str">
            <v>Percha de dos puestos</v>
          </cell>
          <cell r="D108" t="str">
            <v>U</v>
          </cell>
          <cell r="E108" t="str">
            <v xml:space="preserve"> </v>
          </cell>
          <cell r="F108" t="str">
            <v xml:space="preserve"> </v>
          </cell>
          <cell r="G108" t="str">
            <v xml:space="preserve"> </v>
          </cell>
          <cell r="H108" t="str">
            <v xml:space="preserve"> </v>
          </cell>
          <cell r="I108" t="str">
            <v xml:space="preserve"> </v>
          </cell>
          <cell r="J108" t="str">
            <v xml:space="preserve"> </v>
          </cell>
          <cell r="K108" t="str">
            <v xml:space="preserve"> </v>
          </cell>
          <cell r="L108" t="str">
            <v xml:space="preserve"> </v>
          </cell>
          <cell r="M108" t="str">
            <v xml:space="preserve"> </v>
          </cell>
          <cell r="N108" t="str">
            <v xml:space="preserve"> </v>
          </cell>
          <cell r="O108" t="str">
            <v xml:space="preserve"> </v>
          </cell>
          <cell r="P108" t="str">
            <v xml:space="preserve"> </v>
          </cell>
          <cell r="Q108" t="str">
            <v xml:space="preserve"> </v>
          </cell>
          <cell r="R108" t="str">
            <v xml:space="preserve"> </v>
          </cell>
          <cell r="S108" t="str">
            <v xml:space="preserve"> </v>
          </cell>
          <cell r="T108" t="str">
            <v xml:space="preserve"> </v>
          </cell>
          <cell r="U108" t="str">
            <v xml:space="preserve"> </v>
          </cell>
          <cell r="V108" t="str">
            <v xml:space="preserve"> </v>
          </cell>
          <cell r="W108" t="str">
            <v xml:space="preserve"> </v>
          </cell>
          <cell r="X108" t="str">
            <v xml:space="preserve"> </v>
          </cell>
          <cell r="Y108" t="str">
            <v xml:space="preserve"> </v>
          </cell>
          <cell r="AA108">
            <v>0</v>
          </cell>
          <cell r="AB108">
            <v>14153.072999999997</v>
          </cell>
        </row>
        <row r="109">
          <cell r="A109">
            <v>10105</v>
          </cell>
          <cell r="B109">
            <v>2022</v>
          </cell>
          <cell r="C109" t="str">
            <v>Perno de máquina de 13x152mm (1/2 x 6")</v>
          </cell>
          <cell r="D109" t="str">
            <v>U</v>
          </cell>
          <cell r="E109" t="str">
            <v xml:space="preserve"> </v>
          </cell>
          <cell r="F109" t="str">
            <v xml:space="preserve"> </v>
          </cell>
          <cell r="G109" t="str">
            <v xml:space="preserve"> </v>
          </cell>
          <cell r="H109" t="str">
            <v xml:space="preserve"> </v>
          </cell>
          <cell r="I109" t="str">
            <v xml:space="preserve"> </v>
          </cell>
          <cell r="J109">
            <v>4</v>
          </cell>
          <cell r="K109">
            <v>28</v>
          </cell>
          <cell r="L109">
            <v>24</v>
          </cell>
          <cell r="M109" t="str">
            <v xml:space="preserve"> </v>
          </cell>
          <cell r="N109" t="str">
            <v xml:space="preserve"> </v>
          </cell>
          <cell r="O109" t="str">
            <v xml:space="preserve"> </v>
          </cell>
          <cell r="P109" t="str">
            <v xml:space="preserve"> </v>
          </cell>
          <cell r="Q109" t="str">
            <v xml:space="preserve"> </v>
          </cell>
          <cell r="R109" t="str">
            <v xml:space="preserve"> </v>
          </cell>
          <cell r="S109" t="str">
            <v xml:space="preserve"> </v>
          </cell>
          <cell r="T109" t="str">
            <v xml:space="preserve"> </v>
          </cell>
          <cell r="U109" t="str">
            <v xml:space="preserve"> </v>
          </cell>
          <cell r="V109" t="str">
            <v xml:space="preserve"> </v>
          </cell>
          <cell r="W109">
            <v>2</v>
          </cell>
          <cell r="X109">
            <v>4</v>
          </cell>
          <cell r="Y109" t="str">
            <v xml:space="preserve"> </v>
          </cell>
          <cell r="AA109">
            <v>62</v>
          </cell>
          <cell r="AB109">
            <v>1332.3991999999998</v>
          </cell>
        </row>
        <row r="110">
          <cell r="A110">
            <v>10106</v>
          </cell>
          <cell r="B110">
            <v>2041</v>
          </cell>
          <cell r="C110" t="str">
            <v>Perno de máquina de 13x50,8mm (1/2 x 2")</v>
          </cell>
          <cell r="D110" t="str">
            <v>U</v>
          </cell>
          <cell r="E110" t="str">
            <v xml:space="preserve"> </v>
          </cell>
          <cell r="F110" t="str">
            <v xml:space="preserve"> </v>
          </cell>
          <cell r="G110" t="str">
            <v xml:space="preserve"> </v>
          </cell>
          <cell r="H110" t="str">
            <v xml:space="preserve"> </v>
          </cell>
          <cell r="I110" t="str">
            <v xml:space="preserve"> </v>
          </cell>
          <cell r="J110" t="str">
            <v xml:space="preserve"> </v>
          </cell>
          <cell r="K110" t="str">
            <v xml:space="preserve"> </v>
          </cell>
          <cell r="L110" t="str">
            <v xml:space="preserve"> </v>
          </cell>
          <cell r="M110" t="str">
            <v xml:space="preserve"> </v>
          </cell>
          <cell r="N110" t="str">
            <v xml:space="preserve"> </v>
          </cell>
          <cell r="O110" t="str">
            <v xml:space="preserve"> </v>
          </cell>
          <cell r="P110">
            <v>132</v>
          </cell>
          <cell r="Q110">
            <v>8</v>
          </cell>
          <cell r="R110">
            <v>12</v>
          </cell>
          <cell r="S110" t="str">
            <v xml:space="preserve"> </v>
          </cell>
          <cell r="T110" t="str">
            <v xml:space="preserve"> </v>
          </cell>
          <cell r="U110" t="str">
            <v xml:space="preserve"> </v>
          </cell>
          <cell r="V110" t="str">
            <v xml:space="preserve"> </v>
          </cell>
          <cell r="W110" t="str">
            <v xml:space="preserve"> </v>
          </cell>
          <cell r="X110" t="str">
            <v xml:space="preserve"> </v>
          </cell>
          <cell r="Y110" t="str">
            <v xml:space="preserve"> </v>
          </cell>
          <cell r="AA110">
            <v>152</v>
          </cell>
          <cell r="AB110">
            <v>1040.5199999999998</v>
          </cell>
        </row>
        <row r="111">
          <cell r="A111">
            <v>10107</v>
          </cell>
          <cell r="B111">
            <v>2031</v>
          </cell>
          <cell r="C111" t="str">
            <v>Perno de máquina de 16 x 152mm (5/8 x6")</v>
          </cell>
          <cell r="D111" t="str">
            <v>U</v>
          </cell>
          <cell r="E111" t="str">
            <v xml:space="preserve"> </v>
          </cell>
          <cell r="F111" t="str">
            <v xml:space="preserve"> </v>
          </cell>
          <cell r="G111" t="str">
            <v xml:space="preserve"> </v>
          </cell>
          <cell r="H111" t="str">
            <v xml:space="preserve"> </v>
          </cell>
          <cell r="I111" t="str">
            <v xml:space="preserve"> </v>
          </cell>
          <cell r="J111" t="str">
            <v xml:space="preserve"> </v>
          </cell>
          <cell r="K111" t="str">
            <v xml:space="preserve"> </v>
          </cell>
          <cell r="L111">
            <v>12</v>
          </cell>
          <cell r="M111" t="str">
            <v xml:space="preserve"> </v>
          </cell>
          <cell r="N111" t="str">
            <v xml:space="preserve"> </v>
          </cell>
          <cell r="O111" t="str">
            <v xml:space="preserve"> </v>
          </cell>
          <cell r="P111" t="str">
            <v xml:space="preserve"> </v>
          </cell>
          <cell r="Q111" t="str">
            <v xml:space="preserve"> </v>
          </cell>
          <cell r="R111" t="str">
            <v xml:space="preserve"> </v>
          </cell>
          <cell r="S111" t="str">
            <v xml:space="preserve"> </v>
          </cell>
          <cell r="T111" t="str">
            <v xml:space="preserve"> </v>
          </cell>
          <cell r="U111" t="str">
            <v xml:space="preserve"> </v>
          </cell>
          <cell r="V111" t="str">
            <v xml:space="preserve"> </v>
          </cell>
          <cell r="W111" t="str">
            <v xml:space="preserve"> </v>
          </cell>
          <cell r="X111">
            <v>4</v>
          </cell>
          <cell r="Y111" t="str">
            <v xml:space="preserve"> </v>
          </cell>
          <cell r="AA111">
            <v>16</v>
          </cell>
          <cell r="AB111">
            <v>2501.9169999999999</v>
          </cell>
        </row>
        <row r="112">
          <cell r="A112">
            <v>10108</v>
          </cell>
          <cell r="B112">
            <v>2032</v>
          </cell>
          <cell r="C112" t="str">
            <v>Perno de máquina de 16 x 203mm (5/8 x 8")</v>
          </cell>
          <cell r="D112" t="str">
            <v>U</v>
          </cell>
          <cell r="E112" t="str">
            <v xml:space="preserve"> </v>
          </cell>
          <cell r="F112">
            <v>3</v>
          </cell>
          <cell r="G112">
            <v>18</v>
          </cell>
          <cell r="H112" t="str">
            <v xml:space="preserve"> </v>
          </cell>
          <cell r="I112" t="str">
            <v xml:space="preserve"> </v>
          </cell>
          <cell r="J112" t="str">
            <v xml:space="preserve"> </v>
          </cell>
          <cell r="K112">
            <v>7</v>
          </cell>
          <cell r="L112" t="str">
            <v xml:space="preserve"> </v>
          </cell>
          <cell r="M112" t="str">
            <v xml:space="preserve"> </v>
          </cell>
          <cell r="N112" t="str">
            <v xml:space="preserve"> </v>
          </cell>
          <cell r="O112" t="str">
            <v xml:space="preserve"> </v>
          </cell>
          <cell r="P112">
            <v>66</v>
          </cell>
          <cell r="Q112" t="str">
            <v xml:space="preserve"> </v>
          </cell>
          <cell r="R112" t="str">
            <v xml:space="preserve"> </v>
          </cell>
          <cell r="S112" t="str">
            <v xml:space="preserve"> </v>
          </cell>
          <cell r="T112" t="str">
            <v xml:space="preserve"> </v>
          </cell>
          <cell r="U112" t="str">
            <v xml:space="preserve"> </v>
          </cell>
          <cell r="V112" t="str">
            <v xml:space="preserve"> </v>
          </cell>
          <cell r="W112">
            <v>2</v>
          </cell>
          <cell r="X112" t="str">
            <v xml:space="preserve"> </v>
          </cell>
          <cell r="Y112" t="str">
            <v xml:space="preserve"> </v>
          </cell>
          <cell r="AA112">
            <v>96</v>
          </cell>
          <cell r="AB112">
            <v>3201.8667999999998</v>
          </cell>
        </row>
        <row r="113">
          <cell r="A113">
            <v>10109</v>
          </cell>
          <cell r="B113">
            <v>2033</v>
          </cell>
          <cell r="C113" t="str">
            <v>Perno de máquina de 16 x 229mm (5/8 x 9")</v>
          </cell>
          <cell r="D113" t="str">
            <v>U</v>
          </cell>
          <cell r="E113" t="str">
            <v xml:space="preserve"> </v>
          </cell>
          <cell r="F113" t="str">
            <v xml:space="preserve"> </v>
          </cell>
          <cell r="G113" t="str">
            <v xml:space="preserve"> </v>
          </cell>
          <cell r="H113" t="str">
            <v xml:space="preserve"> </v>
          </cell>
          <cell r="I113" t="str">
            <v xml:space="preserve"> </v>
          </cell>
          <cell r="J113" t="str">
            <v xml:space="preserve"> </v>
          </cell>
          <cell r="K113" t="str">
            <v xml:space="preserve"> </v>
          </cell>
          <cell r="L113" t="str">
            <v xml:space="preserve"> </v>
          </cell>
          <cell r="M113" t="str">
            <v xml:space="preserve"> </v>
          </cell>
          <cell r="N113" t="str">
            <v xml:space="preserve"> </v>
          </cell>
          <cell r="O113" t="str">
            <v xml:space="preserve"> </v>
          </cell>
          <cell r="P113" t="str">
            <v xml:space="preserve"> </v>
          </cell>
          <cell r="Q113">
            <v>2</v>
          </cell>
          <cell r="R113">
            <v>3</v>
          </cell>
          <cell r="S113" t="str">
            <v xml:space="preserve"> </v>
          </cell>
          <cell r="T113" t="str">
            <v xml:space="preserve"> </v>
          </cell>
          <cell r="U113" t="str">
            <v xml:space="preserve"> </v>
          </cell>
          <cell r="V113" t="str">
            <v xml:space="preserve"> </v>
          </cell>
          <cell r="W113" t="str">
            <v xml:space="preserve"> </v>
          </cell>
          <cell r="X113" t="str">
            <v xml:space="preserve"> </v>
          </cell>
          <cell r="Y113" t="str">
            <v xml:space="preserve"> </v>
          </cell>
          <cell r="AA113">
            <v>5</v>
          </cell>
          <cell r="AB113">
            <v>3375.0199999999995</v>
          </cell>
        </row>
        <row r="114">
          <cell r="A114">
            <v>10110</v>
          </cell>
          <cell r="B114">
            <v>2034</v>
          </cell>
          <cell r="C114" t="str">
            <v>Perno de máquina de 16 x 254 mm (5/8" x 10")</v>
          </cell>
          <cell r="D114" t="str">
            <v>U</v>
          </cell>
          <cell r="E114" t="str">
            <v xml:space="preserve"> </v>
          </cell>
          <cell r="F114" t="str">
            <v xml:space="preserve"> </v>
          </cell>
          <cell r="G114" t="str">
            <v xml:space="preserve"> </v>
          </cell>
          <cell r="H114">
            <v>1</v>
          </cell>
          <cell r="I114" t="str">
            <v xml:space="preserve"> </v>
          </cell>
          <cell r="J114">
            <v>4</v>
          </cell>
          <cell r="K114" t="str">
            <v xml:space="preserve"> </v>
          </cell>
          <cell r="L114" t="str">
            <v xml:space="preserve"> </v>
          </cell>
          <cell r="M114" t="str">
            <v xml:space="preserve"> </v>
          </cell>
          <cell r="N114" t="str">
            <v xml:space="preserve"> </v>
          </cell>
          <cell r="O114" t="str">
            <v xml:space="preserve"> </v>
          </cell>
          <cell r="P114">
            <v>66</v>
          </cell>
          <cell r="Q114">
            <v>2</v>
          </cell>
          <cell r="R114" t="str">
            <v xml:space="preserve"> </v>
          </cell>
          <cell r="S114" t="str">
            <v xml:space="preserve"> </v>
          </cell>
          <cell r="T114" t="str">
            <v xml:space="preserve"> </v>
          </cell>
          <cell r="U114" t="str">
            <v xml:space="preserve"> </v>
          </cell>
          <cell r="V114" t="str">
            <v xml:space="preserve"> </v>
          </cell>
          <cell r="W114" t="str">
            <v xml:space="preserve"> </v>
          </cell>
          <cell r="X114" t="str">
            <v xml:space="preserve"> </v>
          </cell>
          <cell r="Y114" t="str">
            <v xml:space="preserve"> </v>
          </cell>
          <cell r="AA114">
            <v>73</v>
          </cell>
          <cell r="AB114">
            <v>3565.7819999999997</v>
          </cell>
        </row>
        <row r="115">
          <cell r="A115">
            <v>10111</v>
          </cell>
          <cell r="B115">
            <v>2035</v>
          </cell>
          <cell r="C115" t="str">
            <v>Perno de máquina de 16 x 305mm (5/8 x12")</v>
          </cell>
          <cell r="D115" t="str">
            <v>U</v>
          </cell>
          <cell r="E115">
            <v>44</v>
          </cell>
          <cell r="F115" t="str">
            <v xml:space="preserve"> </v>
          </cell>
          <cell r="G115" t="str">
            <v xml:space="preserve"> </v>
          </cell>
          <cell r="H115" t="str">
            <v xml:space="preserve"> </v>
          </cell>
          <cell r="I115" t="str">
            <v xml:space="preserve"> </v>
          </cell>
          <cell r="J115">
            <v>4</v>
          </cell>
          <cell r="K115" t="str">
            <v xml:space="preserve"> </v>
          </cell>
          <cell r="L115" t="str">
            <v xml:space="preserve"> </v>
          </cell>
          <cell r="M115" t="str">
            <v xml:space="preserve"> </v>
          </cell>
          <cell r="N115" t="str">
            <v xml:space="preserve"> </v>
          </cell>
          <cell r="O115" t="str">
            <v xml:space="preserve"> </v>
          </cell>
          <cell r="P115" t="str">
            <v xml:space="preserve"> </v>
          </cell>
          <cell r="Q115" t="str">
            <v xml:space="preserve"> </v>
          </cell>
          <cell r="R115" t="str">
            <v xml:space="preserve"> </v>
          </cell>
          <cell r="S115" t="str">
            <v xml:space="preserve"> </v>
          </cell>
          <cell r="T115" t="str">
            <v xml:space="preserve"> </v>
          </cell>
          <cell r="U115" t="str">
            <v xml:space="preserve"> </v>
          </cell>
          <cell r="V115" t="str">
            <v xml:space="preserve"> </v>
          </cell>
          <cell r="W115" t="str">
            <v xml:space="preserve"> </v>
          </cell>
          <cell r="X115" t="str">
            <v xml:space="preserve"> </v>
          </cell>
          <cell r="Y115" t="str">
            <v xml:space="preserve"> </v>
          </cell>
          <cell r="AA115">
            <v>48</v>
          </cell>
          <cell r="AB115">
            <v>4146.8724000000002</v>
          </cell>
        </row>
        <row r="116">
          <cell r="A116">
            <v>10112</v>
          </cell>
          <cell r="B116">
            <v>2036</v>
          </cell>
          <cell r="C116" t="str">
            <v>Perno de máquina de 16 x 356mm (5/8 x14")</v>
          </cell>
          <cell r="D116" t="str">
            <v>U</v>
          </cell>
          <cell r="E116" t="str">
            <v xml:space="preserve"> </v>
          </cell>
          <cell r="F116" t="str">
            <v xml:space="preserve"> </v>
          </cell>
          <cell r="G116" t="str">
            <v xml:space="preserve"> </v>
          </cell>
          <cell r="H116" t="str">
            <v xml:space="preserve"> </v>
          </cell>
          <cell r="I116" t="str">
            <v xml:space="preserve"> </v>
          </cell>
          <cell r="J116" t="str">
            <v xml:space="preserve"> </v>
          </cell>
          <cell r="K116" t="str">
            <v xml:space="preserve"> </v>
          </cell>
          <cell r="L116" t="str">
            <v xml:space="preserve"> </v>
          </cell>
          <cell r="M116" t="str">
            <v xml:space="preserve"> </v>
          </cell>
          <cell r="N116" t="str">
            <v xml:space="preserve"> </v>
          </cell>
          <cell r="O116" t="str">
            <v xml:space="preserve"> </v>
          </cell>
          <cell r="P116" t="str">
            <v xml:space="preserve"> </v>
          </cell>
          <cell r="Q116" t="str">
            <v xml:space="preserve"> </v>
          </cell>
          <cell r="R116" t="str">
            <v xml:space="preserve"> </v>
          </cell>
          <cell r="S116" t="str">
            <v xml:space="preserve"> </v>
          </cell>
          <cell r="T116" t="str">
            <v xml:space="preserve"> </v>
          </cell>
          <cell r="U116" t="str">
            <v xml:space="preserve"> </v>
          </cell>
          <cell r="V116" t="str">
            <v xml:space="preserve"> </v>
          </cell>
          <cell r="W116" t="str">
            <v xml:space="preserve"> </v>
          </cell>
          <cell r="X116" t="str">
            <v xml:space="preserve"> </v>
          </cell>
          <cell r="Y116" t="str">
            <v xml:space="preserve"> </v>
          </cell>
          <cell r="AA116">
            <v>0</v>
          </cell>
          <cell r="AB116">
            <v>4739.7019999999993</v>
          </cell>
        </row>
        <row r="117">
          <cell r="A117">
            <v>10113</v>
          </cell>
          <cell r="B117">
            <v>2037</v>
          </cell>
          <cell r="C117" t="str">
            <v>Perno de máquina de 16 x 407mm (5/8 x16")</v>
          </cell>
          <cell r="D117" t="str">
            <v>U</v>
          </cell>
          <cell r="E117" t="str">
            <v xml:space="preserve"> </v>
          </cell>
          <cell r="F117" t="str">
            <v xml:space="preserve"> </v>
          </cell>
          <cell r="G117" t="str">
            <v xml:space="preserve"> </v>
          </cell>
          <cell r="H117" t="str">
            <v xml:space="preserve"> </v>
          </cell>
          <cell r="I117" t="str">
            <v xml:space="preserve"> </v>
          </cell>
          <cell r="J117" t="str">
            <v xml:space="preserve"> </v>
          </cell>
          <cell r="K117">
            <v>7</v>
          </cell>
          <cell r="L117" t="str">
            <v xml:space="preserve"> </v>
          </cell>
          <cell r="M117" t="str">
            <v xml:space="preserve"> </v>
          </cell>
          <cell r="N117" t="str">
            <v xml:space="preserve"> </v>
          </cell>
          <cell r="O117" t="str">
            <v xml:space="preserve"> </v>
          </cell>
          <cell r="P117" t="str">
            <v xml:space="preserve"> </v>
          </cell>
          <cell r="Q117" t="str">
            <v xml:space="preserve"> </v>
          </cell>
          <cell r="R117" t="str">
            <v xml:space="preserve"> </v>
          </cell>
          <cell r="S117" t="str">
            <v xml:space="preserve"> </v>
          </cell>
          <cell r="T117" t="str">
            <v xml:space="preserve"> </v>
          </cell>
          <cell r="U117" t="str">
            <v xml:space="preserve"> </v>
          </cell>
          <cell r="V117" t="str">
            <v xml:space="preserve"> </v>
          </cell>
          <cell r="W117" t="str">
            <v xml:space="preserve"> </v>
          </cell>
          <cell r="X117" t="str">
            <v xml:space="preserve"> </v>
          </cell>
          <cell r="Y117" t="str">
            <v xml:space="preserve"> </v>
          </cell>
          <cell r="AA117">
            <v>7</v>
          </cell>
          <cell r="AB117">
            <v>5348.6729999999998</v>
          </cell>
        </row>
        <row r="118">
          <cell r="A118">
            <v>10114</v>
          </cell>
          <cell r="B118">
            <v>2038</v>
          </cell>
          <cell r="C118" t="str">
            <v>Perno de máquina de 16 x 457mm (5/8 x18")</v>
          </cell>
          <cell r="D118" t="str">
            <v>U</v>
          </cell>
          <cell r="E118" t="str">
            <v xml:space="preserve"> </v>
          </cell>
          <cell r="F118" t="str">
            <v xml:space="preserve"> </v>
          </cell>
          <cell r="G118" t="str">
            <v xml:space="preserve"> </v>
          </cell>
          <cell r="H118" t="str">
            <v xml:space="preserve"> </v>
          </cell>
          <cell r="I118" t="str">
            <v xml:space="preserve"> </v>
          </cell>
          <cell r="J118" t="str">
            <v xml:space="preserve"> </v>
          </cell>
          <cell r="K118" t="str">
            <v xml:space="preserve"> </v>
          </cell>
          <cell r="L118" t="str">
            <v xml:space="preserve"> </v>
          </cell>
          <cell r="M118" t="str">
            <v xml:space="preserve"> </v>
          </cell>
          <cell r="N118" t="str">
            <v xml:space="preserve"> </v>
          </cell>
          <cell r="O118" t="str">
            <v xml:space="preserve"> </v>
          </cell>
          <cell r="P118" t="str">
            <v xml:space="preserve"> </v>
          </cell>
          <cell r="Q118" t="str">
            <v xml:space="preserve"> </v>
          </cell>
          <cell r="R118" t="str">
            <v xml:space="preserve"> </v>
          </cell>
          <cell r="S118" t="str">
            <v xml:space="preserve"> </v>
          </cell>
          <cell r="T118" t="str">
            <v xml:space="preserve"> </v>
          </cell>
          <cell r="U118" t="str">
            <v xml:space="preserve"> </v>
          </cell>
          <cell r="V118" t="str">
            <v xml:space="preserve"> </v>
          </cell>
          <cell r="W118" t="str">
            <v xml:space="preserve"> </v>
          </cell>
          <cell r="X118" t="str">
            <v xml:space="preserve"> </v>
          </cell>
          <cell r="Y118" t="str">
            <v xml:space="preserve"> </v>
          </cell>
          <cell r="AA118">
            <v>0</v>
          </cell>
          <cell r="AB118">
            <v>5953.2418000000007</v>
          </cell>
        </row>
        <row r="119">
          <cell r="A119">
            <v>10115</v>
          </cell>
          <cell r="B119">
            <v>2201</v>
          </cell>
          <cell r="C119" t="str">
            <v>Perno de ojo de 16 x 102 mm (5/8 x 4")</v>
          </cell>
          <cell r="D119" t="str">
            <v>U</v>
          </cell>
          <cell r="E119" t="str">
            <v xml:space="preserve"> </v>
          </cell>
          <cell r="F119" t="str">
            <v xml:space="preserve"> </v>
          </cell>
          <cell r="G119" t="str">
            <v xml:space="preserve"> </v>
          </cell>
          <cell r="H119" t="str">
            <v xml:space="preserve"> </v>
          </cell>
          <cell r="I119" t="str">
            <v xml:space="preserve"> </v>
          </cell>
          <cell r="J119" t="str">
            <v xml:space="preserve"> </v>
          </cell>
          <cell r="K119" t="str">
            <v xml:space="preserve"> </v>
          </cell>
          <cell r="L119" t="str">
            <v xml:space="preserve"> </v>
          </cell>
          <cell r="M119" t="str">
            <v xml:space="preserve"> </v>
          </cell>
          <cell r="N119" t="str">
            <v xml:space="preserve"> </v>
          </cell>
          <cell r="O119" t="str">
            <v xml:space="preserve"> </v>
          </cell>
          <cell r="P119" t="str">
            <v xml:space="preserve"> </v>
          </cell>
          <cell r="Q119" t="str">
            <v xml:space="preserve"> </v>
          </cell>
          <cell r="R119" t="str">
            <v xml:space="preserve"> </v>
          </cell>
          <cell r="S119" t="str">
            <v xml:space="preserve"> </v>
          </cell>
          <cell r="T119" t="str">
            <v xml:space="preserve"> </v>
          </cell>
          <cell r="U119" t="str">
            <v xml:space="preserve"> </v>
          </cell>
          <cell r="V119" t="str">
            <v xml:space="preserve"> </v>
          </cell>
          <cell r="W119" t="str">
            <v xml:space="preserve"> </v>
          </cell>
          <cell r="X119" t="str">
            <v xml:space="preserve"> </v>
          </cell>
          <cell r="Y119" t="str">
            <v xml:space="preserve"> </v>
          </cell>
          <cell r="AA119">
            <v>0</v>
          </cell>
          <cell r="AB119">
            <v>3988.3932</v>
          </cell>
        </row>
        <row r="120">
          <cell r="A120">
            <v>10116</v>
          </cell>
          <cell r="B120">
            <v>2203</v>
          </cell>
          <cell r="C120" t="str">
            <v>Perno de ojo de 16 x 203 mm (5/8 x 8")</v>
          </cell>
          <cell r="D120" t="str">
            <v>U</v>
          </cell>
          <cell r="E120" t="str">
            <v xml:space="preserve"> </v>
          </cell>
          <cell r="F120" t="str">
            <v xml:space="preserve"> </v>
          </cell>
          <cell r="G120" t="str">
            <v xml:space="preserve"> </v>
          </cell>
          <cell r="H120" t="str">
            <v xml:space="preserve"> </v>
          </cell>
          <cell r="I120" t="str">
            <v xml:space="preserve"> </v>
          </cell>
          <cell r="J120" t="str">
            <v xml:space="preserve"> </v>
          </cell>
          <cell r="K120" t="str">
            <v xml:space="preserve"> </v>
          </cell>
          <cell r="L120" t="str">
            <v xml:space="preserve"> </v>
          </cell>
          <cell r="M120" t="str">
            <v xml:space="preserve"> </v>
          </cell>
          <cell r="N120" t="str">
            <v xml:space="preserve"> </v>
          </cell>
          <cell r="O120" t="str">
            <v xml:space="preserve"> </v>
          </cell>
          <cell r="P120" t="str">
            <v xml:space="preserve"> </v>
          </cell>
          <cell r="Q120" t="str">
            <v xml:space="preserve"> </v>
          </cell>
          <cell r="R120" t="str">
            <v xml:space="preserve"> </v>
          </cell>
          <cell r="S120" t="str">
            <v xml:space="preserve"> </v>
          </cell>
          <cell r="T120" t="str">
            <v xml:space="preserve"> </v>
          </cell>
          <cell r="U120" t="str">
            <v xml:space="preserve"> </v>
          </cell>
          <cell r="V120" t="str">
            <v xml:space="preserve"> </v>
          </cell>
          <cell r="W120" t="str">
            <v xml:space="preserve"> </v>
          </cell>
          <cell r="X120" t="str">
            <v xml:space="preserve"> </v>
          </cell>
          <cell r="Y120" t="str">
            <v xml:space="preserve"> </v>
          </cell>
          <cell r="AA120">
            <v>0</v>
          </cell>
          <cell r="AB120">
            <v>4551.8747999999996</v>
          </cell>
        </row>
        <row r="121">
          <cell r="A121">
            <v>10117</v>
          </cell>
          <cell r="B121">
            <v>2023</v>
          </cell>
          <cell r="C121" t="str">
            <v>Perno de ojo de 16 x 457mm (5/8 x 18")</v>
          </cell>
          <cell r="D121" t="str">
            <v>U</v>
          </cell>
          <cell r="E121" t="str">
            <v xml:space="preserve"> </v>
          </cell>
          <cell r="F121" t="str">
            <v xml:space="preserve"> </v>
          </cell>
          <cell r="G121" t="str">
            <v xml:space="preserve"> </v>
          </cell>
          <cell r="H121" t="str">
            <v xml:space="preserve"> </v>
          </cell>
          <cell r="I121" t="str">
            <v xml:space="preserve"> </v>
          </cell>
          <cell r="J121" t="str">
            <v xml:space="preserve"> </v>
          </cell>
          <cell r="K121" t="str">
            <v xml:space="preserve"> </v>
          </cell>
          <cell r="L121">
            <v>12</v>
          </cell>
          <cell r="M121" t="str">
            <v xml:space="preserve"> </v>
          </cell>
          <cell r="N121" t="str">
            <v xml:space="preserve"> </v>
          </cell>
          <cell r="O121" t="str">
            <v xml:space="preserve"> </v>
          </cell>
          <cell r="P121" t="str">
            <v xml:space="preserve"> </v>
          </cell>
          <cell r="Q121" t="str">
            <v xml:space="preserve"> </v>
          </cell>
          <cell r="R121" t="str">
            <v xml:space="preserve"> </v>
          </cell>
          <cell r="S121" t="str">
            <v xml:space="preserve"> </v>
          </cell>
          <cell r="T121" t="str">
            <v xml:space="preserve"> </v>
          </cell>
          <cell r="U121" t="str">
            <v xml:space="preserve"> </v>
          </cell>
          <cell r="V121" t="str">
            <v xml:space="preserve"> </v>
          </cell>
          <cell r="W121" t="str">
            <v xml:space="preserve"> </v>
          </cell>
          <cell r="X121" t="str">
            <v xml:space="preserve"> </v>
          </cell>
          <cell r="Y121" t="str">
            <v xml:space="preserve"> </v>
          </cell>
          <cell r="AA121">
            <v>12</v>
          </cell>
          <cell r="AB121">
            <v>7862.3291999999992</v>
          </cell>
        </row>
        <row r="122">
          <cell r="A122">
            <v>10118</v>
          </cell>
          <cell r="B122">
            <v>2223</v>
          </cell>
          <cell r="C122" t="str">
            <v>Perno de ojo de 16 x 457mm (5/8 x 18")</v>
          </cell>
          <cell r="D122" t="str">
            <v>U</v>
          </cell>
          <cell r="E122" t="str">
            <v xml:space="preserve"> </v>
          </cell>
          <cell r="F122" t="str">
            <v xml:space="preserve"> </v>
          </cell>
          <cell r="G122" t="str">
            <v xml:space="preserve"> </v>
          </cell>
          <cell r="H122" t="str">
            <v xml:space="preserve"> </v>
          </cell>
          <cell r="I122" t="str">
            <v xml:space="preserve"> </v>
          </cell>
          <cell r="J122" t="str">
            <v xml:space="preserve"> </v>
          </cell>
          <cell r="K122">
            <v>14</v>
          </cell>
          <cell r="L122" t="str">
            <v xml:space="preserve"> </v>
          </cell>
          <cell r="M122" t="str">
            <v xml:space="preserve"> </v>
          </cell>
          <cell r="N122" t="str">
            <v xml:space="preserve"> </v>
          </cell>
          <cell r="O122" t="str">
            <v xml:space="preserve"> </v>
          </cell>
          <cell r="P122" t="str">
            <v xml:space="preserve"> </v>
          </cell>
          <cell r="Q122" t="str">
            <v xml:space="preserve"> </v>
          </cell>
          <cell r="R122" t="str">
            <v xml:space="preserve"> </v>
          </cell>
          <cell r="S122" t="str">
            <v xml:space="preserve"> </v>
          </cell>
          <cell r="T122" t="str">
            <v xml:space="preserve"> </v>
          </cell>
          <cell r="U122" t="str">
            <v xml:space="preserve"> </v>
          </cell>
          <cell r="V122" t="str">
            <v xml:space="preserve"> </v>
          </cell>
          <cell r="W122" t="str">
            <v xml:space="preserve"> </v>
          </cell>
          <cell r="X122" t="str">
            <v xml:space="preserve"> </v>
          </cell>
          <cell r="Y122" t="str">
            <v xml:space="preserve"> </v>
          </cell>
          <cell r="AA122">
            <v>14</v>
          </cell>
          <cell r="AB122">
            <v>7862.3291999999992</v>
          </cell>
        </row>
        <row r="123">
          <cell r="A123">
            <v>10119</v>
          </cell>
          <cell r="B123">
            <v>109</v>
          </cell>
          <cell r="C123" t="str">
            <v>Poste de concreto de 12 m.  510 Kg</v>
          </cell>
          <cell r="D123" t="str">
            <v>U</v>
          </cell>
          <cell r="E123" t="str">
            <v xml:space="preserve"> </v>
          </cell>
          <cell r="F123" t="str">
            <v xml:space="preserve"> </v>
          </cell>
          <cell r="G123" t="str">
            <v xml:space="preserve"> </v>
          </cell>
          <cell r="H123" t="str">
            <v xml:space="preserve"> </v>
          </cell>
          <cell r="I123" t="str">
            <v xml:space="preserve"> </v>
          </cell>
          <cell r="J123" t="str">
            <v xml:space="preserve"> </v>
          </cell>
          <cell r="K123" t="str">
            <v xml:space="preserve"> </v>
          </cell>
          <cell r="L123" t="str">
            <v xml:space="preserve"> </v>
          </cell>
          <cell r="M123" t="str">
            <v xml:space="preserve"> </v>
          </cell>
          <cell r="N123" t="str">
            <v xml:space="preserve"> </v>
          </cell>
          <cell r="O123" t="str">
            <v xml:space="preserve"> </v>
          </cell>
          <cell r="P123" t="str">
            <v xml:space="preserve"> </v>
          </cell>
          <cell r="Q123" t="str">
            <v xml:space="preserve"> </v>
          </cell>
          <cell r="R123" t="str">
            <v xml:space="preserve"> </v>
          </cell>
          <cell r="S123" t="str">
            <v xml:space="preserve"> </v>
          </cell>
          <cell r="T123" t="str">
            <v xml:space="preserve"> </v>
          </cell>
          <cell r="U123">
            <v>68</v>
          </cell>
          <cell r="V123" t="str">
            <v xml:space="preserve"> </v>
          </cell>
          <cell r="W123" t="str">
            <v xml:space="preserve"> </v>
          </cell>
          <cell r="X123" t="str">
            <v xml:space="preserve"> </v>
          </cell>
          <cell r="Y123" t="str">
            <v xml:space="preserve"> </v>
          </cell>
          <cell r="AA123">
            <v>68</v>
          </cell>
          <cell r="AB123">
            <v>551237.56799999985</v>
          </cell>
        </row>
        <row r="124">
          <cell r="A124">
            <v>10120</v>
          </cell>
          <cell r="B124">
            <v>110</v>
          </cell>
          <cell r="C124" t="str">
            <v>Poste de concreto de 12 m.  750 Kg</v>
          </cell>
          <cell r="D124" t="str">
            <v>U</v>
          </cell>
          <cell r="E124" t="str">
            <v xml:space="preserve"> </v>
          </cell>
          <cell r="F124" t="str">
            <v xml:space="preserve"> </v>
          </cell>
          <cell r="G124" t="str">
            <v xml:space="preserve"> </v>
          </cell>
          <cell r="H124" t="str">
            <v xml:space="preserve"> </v>
          </cell>
          <cell r="I124" t="str">
            <v xml:space="preserve"> </v>
          </cell>
          <cell r="J124" t="str">
            <v xml:space="preserve"> </v>
          </cell>
          <cell r="K124" t="str">
            <v xml:space="preserve"> </v>
          </cell>
          <cell r="L124" t="str">
            <v xml:space="preserve"> </v>
          </cell>
          <cell r="M124" t="str">
            <v xml:space="preserve"> </v>
          </cell>
          <cell r="N124" t="str">
            <v xml:space="preserve"> </v>
          </cell>
          <cell r="O124" t="str">
            <v xml:space="preserve"> </v>
          </cell>
          <cell r="P124" t="str">
            <v xml:space="preserve"> </v>
          </cell>
          <cell r="Q124" t="str">
            <v xml:space="preserve"> </v>
          </cell>
          <cell r="R124" t="str">
            <v xml:space="preserve"> </v>
          </cell>
          <cell r="S124" t="str">
            <v xml:space="preserve"> </v>
          </cell>
          <cell r="T124" t="str">
            <v xml:space="preserve"> </v>
          </cell>
          <cell r="U124">
            <v>12</v>
          </cell>
          <cell r="V124" t="str">
            <v xml:space="preserve"> </v>
          </cell>
          <cell r="W124" t="str">
            <v xml:space="preserve"> </v>
          </cell>
          <cell r="X124" t="str">
            <v xml:space="preserve"> </v>
          </cell>
          <cell r="Y124" t="str">
            <v xml:space="preserve"> </v>
          </cell>
          <cell r="AA124">
            <v>12</v>
          </cell>
          <cell r="AB124">
            <v>585159.09999999986</v>
          </cell>
        </row>
        <row r="125">
          <cell r="A125">
            <v>10121</v>
          </cell>
          <cell r="B125" t="str">
            <v>0114</v>
          </cell>
          <cell r="C125" t="str">
            <v>Poste de concreto de 14 metros 750 Kg.</v>
          </cell>
          <cell r="D125" t="str">
            <v>U</v>
          </cell>
          <cell r="E125" t="str">
            <v xml:space="preserve"> </v>
          </cell>
          <cell r="F125" t="str">
            <v xml:space="preserve"> </v>
          </cell>
          <cell r="G125" t="str">
            <v xml:space="preserve"> </v>
          </cell>
          <cell r="H125" t="str">
            <v xml:space="preserve"> </v>
          </cell>
          <cell r="I125" t="str">
            <v xml:space="preserve"> </v>
          </cell>
          <cell r="J125" t="str">
            <v xml:space="preserve"> </v>
          </cell>
          <cell r="K125" t="str">
            <v xml:space="preserve"> </v>
          </cell>
          <cell r="L125" t="str">
            <v xml:space="preserve"> </v>
          </cell>
          <cell r="M125" t="str">
            <v xml:space="preserve"> </v>
          </cell>
          <cell r="N125" t="str">
            <v xml:space="preserve"> </v>
          </cell>
          <cell r="O125" t="str">
            <v xml:space="preserve"> </v>
          </cell>
          <cell r="P125" t="str">
            <v xml:space="preserve"> </v>
          </cell>
          <cell r="Q125" t="str">
            <v xml:space="preserve"> </v>
          </cell>
          <cell r="R125" t="str">
            <v xml:space="preserve"> </v>
          </cell>
          <cell r="S125" t="str">
            <v xml:space="preserve"> </v>
          </cell>
          <cell r="T125" t="str">
            <v xml:space="preserve"> </v>
          </cell>
          <cell r="U125" t="str">
            <v xml:space="preserve"> </v>
          </cell>
          <cell r="V125" t="str">
            <v xml:space="preserve"> </v>
          </cell>
          <cell r="W125" t="str">
            <v xml:space="preserve"> </v>
          </cell>
          <cell r="X125" t="str">
            <v xml:space="preserve"> </v>
          </cell>
          <cell r="Y125" t="str">
            <v xml:space="preserve"> </v>
          </cell>
          <cell r="AA125">
            <v>0</v>
          </cell>
          <cell r="AB125">
            <v>899232.05799999984</v>
          </cell>
        </row>
        <row r="126">
          <cell r="A126">
            <v>10122</v>
          </cell>
          <cell r="B126" t="str">
            <v>01</v>
          </cell>
          <cell r="C126" t="str">
            <v>Poste de concreto, longitud mínima 10m - 500 Kg.</v>
          </cell>
          <cell r="D126" t="str">
            <v>U</v>
          </cell>
          <cell r="E126" t="str">
            <v xml:space="preserve"> </v>
          </cell>
          <cell r="F126" t="str">
            <v xml:space="preserve"> </v>
          </cell>
          <cell r="G126" t="str">
            <v xml:space="preserve"> </v>
          </cell>
          <cell r="H126" t="str">
            <v xml:space="preserve"> </v>
          </cell>
          <cell r="I126" t="str">
            <v xml:space="preserve"> </v>
          </cell>
          <cell r="J126" t="str">
            <v xml:space="preserve"> </v>
          </cell>
          <cell r="K126" t="str">
            <v xml:space="preserve"> </v>
          </cell>
          <cell r="L126" t="str">
            <v xml:space="preserve"> </v>
          </cell>
          <cell r="M126" t="str">
            <v xml:space="preserve"> </v>
          </cell>
          <cell r="N126" t="str">
            <v xml:space="preserve"> </v>
          </cell>
          <cell r="O126" t="str">
            <v xml:space="preserve"> </v>
          </cell>
          <cell r="P126" t="str">
            <v xml:space="preserve"> </v>
          </cell>
          <cell r="Q126" t="str">
            <v xml:space="preserve"> </v>
          </cell>
          <cell r="R126" t="str">
            <v xml:space="preserve"> </v>
          </cell>
          <cell r="S126" t="str">
            <v xml:space="preserve"> </v>
          </cell>
          <cell r="T126" t="str">
            <v xml:space="preserve"> </v>
          </cell>
          <cell r="U126" t="str">
            <v xml:space="preserve"> </v>
          </cell>
          <cell r="V126" t="str">
            <v xml:space="preserve"> </v>
          </cell>
          <cell r="W126" t="str">
            <v xml:space="preserve"> </v>
          </cell>
          <cell r="X126" t="str">
            <v xml:space="preserve"> </v>
          </cell>
          <cell r="Y126" t="str">
            <v xml:space="preserve"> </v>
          </cell>
          <cell r="AA126">
            <v>0</v>
          </cell>
          <cell r="AB126">
            <v>0</v>
          </cell>
        </row>
        <row r="127">
          <cell r="A127">
            <v>10123</v>
          </cell>
          <cell r="B127">
            <v>101</v>
          </cell>
          <cell r="C127" t="str">
            <v>Postes de concreto de 8 m.</v>
          </cell>
          <cell r="D127" t="str">
            <v>U</v>
          </cell>
          <cell r="E127" t="str">
            <v xml:space="preserve"> </v>
          </cell>
          <cell r="F127" t="str">
            <v xml:space="preserve"> </v>
          </cell>
          <cell r="G127" t="str">
            <v xml:space="preserve"> </v>
          </cell>
          <cell r="H127" t="str">
            <v xml:space="preserve"> </v>
          </cell>
          <cell r="I127" t="str">
            <v xml:space="preserve"> </v>
          </cell>
          <cell r="J127" t="str">
            <v xml:space="preserve"> </v>
          </cell>
          <cell r="K127" t="str">
            <v xml:space="preserve"> </v>
          </cell>
          <cell r="L127" t="str">
            <v xml:space="preserve"> </v>
          </cell>
          <cell r="M127" t="str">
            <v xml:space="preserve"> </v>
          </cell>
          <cell r="N127" t="str">
            <v xml:space="preserve"> </v>
          </cell>
          <cell r="O127" t="str">
            <v xml:space="preserve"> </v>
          </cell>
          <cell r="P127" t="str">
            <v xml:space="preserve"> </v>
          </cell>
          <cell r="Q127" t="str">
            <v xml:space="preserve"> </v>
          </cell>
          <cell r="R127" t="str">
            <v xml:space="preserve"> </v>
          </cell>
          <cell r="S127" t="str">
            <v xml:space="preserve"> </v>
          </cell>
          <cell r="T127" t="str">
            <v xml:space="preserve"> </v>
          </cell>
          <cell r="U127">
            <v>44</v>
          </cell>
          <cell r="V127" t="str">
            <v xml:space="preserve"> </v>
          </cell>
          <cell r="W127" t="str">
            <v xml:space="preserve"> </v>
          </cell>
          <cell r="X127" t="str">
            <v xml:space="preserve"> </v>
          </cell>
          <cell r="Y127" t="str">
            <v xml:space="preserve"> </v>
          </cell>
          <cell r="AA127">
            <v>44</v>
          </cell>
          <cell r="AB127">
            <v>256127.99999999994</v>
          </cell>
        </row>
        <row r="128">
          <cell r="A128">
            <v>10124</v>
          </cell>
          <cell r="B128" t="str">
            <v>0401</v>
          </cell>
          <cell r="C128" t="str">
            <v>Silla para cruceta de madera</v>
          </cell>
          <cell r="D128" t="str">
            <v>U</v>
          </cell>
          <cell r="E128" t="str">
            <v xml:space="preserve"> </v>
          </cell>
          <cell r="F128" t="str">
            <v xml:space="preserve"> </v>
          </cell>
          <cell r="G128" t="str">
            <v xml:space="preserve"> </v>
          </cell>
          <cell r="H128" t="str">
            <v xml:space="preserve"> </v>
          </cell>
          <cell r="I128" t="str">
            <v xml:space="preserve"> </v>
          </cell>
          <cell r="J128" t="str">
            <v xml:space="preserve"> </v>
          </cell>
          <cell r="K128" t="str">
            <v xml:space="preserve"> </v>
          </cell>
          <cell r="L128" t="str">
            <v xml:space="preserve"> </v>
          </cell>
          <cell r="M128" t="str">
            <v xml:space="preserve"> </v>
          </cell>
          <cell r="N128" t="str">
            <v xml:space="preserve"> </v>
          </cell>
          <cell r="O128" t="str">
            <v xml:space="preserve"> </v>
          </cell>
          <cell r="P128" t="str">
            <v xml:space="preserve"> </v>
          </cell>
          <cell r="Q128" t="str">
            <v xml:space="preserve"> </v>
          </cell>
          <cell r="R128" t="str">
            <v xml:space="preserve"> </v>
          </cell>
          <cell r="S128" t="str">
            <v xml:space="preserve"> </v>
          </cell>
          <cell r="T128" t="str">
            <v xml:space="preserve"> </v>
          </cell>
          <cell r="U128" t="str">
            <v xml:space="preserve"> </v>
          </cell>
          <cell r="V128" t="str">
            <v xml:space="preserve"> </v>
          </cell>
          <cell r="W128" t="str">
            <v xml:space="preserve"> </v>
          </cell>
          <cell r="X128" t="str">
            <v xml:space="preserve"> </v>
          </cell>
          <cell r="Y128" t="str">
            <v xml:space="preserve"> </v>
          </cell>
          <cell r="AA128">
            <v>0</v>
          </cell>
          <cell r="AB128">
            <v>2742.5706</v>
          </cell>
        </row>
        <row r="129">
          <cell r="A129">
            <v>10125</v>
          </cell>
          <cell r="B129">
            <v>401</v>
          </cell>
          <cell r="C129" t="str">
            <v>Silleta para cruceta de madera.</v>
          </cell>
          <cell r="D129" t="str">
            <v>U</v>
          </cell>
          <cell r="E129" t="str">
            <v xml:space="preserve"> </v>
          </cell>
          <cell r="F129" t="str">
            <v xml:space="preserve"> </v>
          </cell>
          <cell r="G129" t="str">
            <v xml:space="preserve"> </v>
          </cell>
          <cell r="H129" t="str">
            <v xml:space="preserve"> </v>
          </cell>
          <cell r="I129" t="str">
            <v xml:space="preserve"> </v>
          </cell>
          <cell r="J129" t="str">
            <v xml:space="preserve"> </v>
          </cell>
          <cell r="K129" t="str">
            <v xml:space="preserve"> </v>
          </cell>
          <cell r="L129" t="str">
            <v xml:space="preserve"> </v>
          </cell>
          <cell r="M129" t="str">
            <v xml:space="preserve"> </v>
          </cell>
          <cell r="N129" t="str">
            <v xml:space="preserve"> </v>
          </cell>
          <cell r="O129" t="str">
            <v xml:space="preserve"> </v>
          </cell>
          <cell r="P129" t="str">
            <v xml:space="preserve"> </v>
          </cell>
          <cell r="Q129" t="str">
            <v xml:space="preserve"> </v>
          </cell>
          <cell r="R129" t="str">
            <v xml:space="preserve"> </v>
          </cell>
          <cell r="S129" t="str">
            <v xml:space="preserve"> </v>
          </cell>
          <cell r="T129" t="str">
            <v xml:space="preserve"> </v>
          </cell>
          <cell r="U129" t="str">
            <v xml:space="preserve"> </v>
          </cell>
          <cell r="V129" t="str">
            <v xml:space="preserve"> </v>
          </cell>
          <cell r="W129" t="str">
            <v xml:space="preserve"> </v>
          </cell>
          <cell r="X129" t="str">
            <v xml:space="preserve"> </v>
          </cell>
          <cell r="Y129" t="str">
            <v xml:space="preserve"> </v>
          </cell>
          <cell r="AA129">
            <v>0</v>
          </cell>
          <cell r="AB129">
            <v>5002.5</v>
          </cell>
        </row>
        <row r="130">
          <cell r="A130">
            <v>10126</v>
          </cell>
          <cell r="B130">
            <v>411</v>
          </cell>
          <cell r="C130" t="str">
            <v>Suplemento de madera para cruceta 9 x 12 x 2,5 cm</v>
          </cell>
          <cell r="D130" t="str">
            <v>U</v>
          </cell>
          <cell r="E130" t="str">
            <v xml:space="preserve"> </v>
          </cell>
          <cell r="F130" t="str">
            <v xml:space="preserve"> </v>
          </cell>
          <cell r="G130" t="str">
            <v xml:space="preserve"> </v>
          </cell>
          <cell r="H130" t="str">
            <v xml:space="preserve"> </v>
          </cell>
          <cell r="I130" t="str">
            <v xml:space="preserve"> </v>
          </cell>
          <cell r="J130" t="str">
            <v xml:space="preserve"> </v>
          </cell>
          <cell r="K130" t="str">
            <v xml:space="preserve"> </v>
          </cell>
          <cell r="L130" t="str">
            <v xml:space="preserve"> </v>
          </cell>
          <cell r="M130" t="str">
            <v xml:space="preserve"> </v>
          </cell>
          <cell r="N130" t="str">
            <v xml:space="preserve"> </v>
          </cell>
          <cell r="O130" t="str">
            <v xml:space="preserve"> </v>
          </cell>
          <cell r="P130" t="str">
            <v xml:space="preserve"> </v>
          </cell>
          <cell r="Q130" t="str">
            <v xml:space="preserve"> </v>
          </cell>
          <cell r="R130" t="str">
            <v xml:space="preserve"> </v>
          </cell>
          <cell r="S130" t="str">
            <v xml:space="preserve"> </v>
          </cell>
          <cell r="T130" t="str">
            <v xml:space="preserve"> </v>
          </cell>
          <cell r="U130" t="str">
            <v xml:space="preserve"> </v>
          </cell>
          <cell r="V130" t="str">
            <v xml:space="preserve"> </v>
          </cell>
          <cell r="W130" t="str">
            <v xml:space="preserve"> </v>
          </cell>
          <cell r="X130" t="str">
            <v xml:space="preserve"> </v>
          </cell>
          <cell r="Y130" t="str">
            <v xml:space="preserve"> </v>
          </cell>
          <cell r="AA130">
            <v>0</v>
          </cell>
          <cell r="AB130">
            <v>693.67999999999984</v>
          </cell>
        </row>
        <row r="131">
          <cell r="A131">
            <v>10127</v>
          </cell>
          <cell r="B131" t="str">
            <v>0411</v>
          </cell>
          <cell r="C131" t="str">
            <v>Suplemento de madera para cruceta 9x12x2,5cm.</v>
          </cell>
          <cell r="D131" t="str">
            <v>U</v>
          </cell>
          <cell r="E131" t="str">
            <v xml:space="preserve"> </v>
          </cell>
          <cell r="F131" t="str">
            <v xml:space="preserve"> </v>
          </cell>
          <cell r="G131" t="str">
            <v xml:space="preserve"> </v>
          </cell>
          <cell r="H131" t="str">
            <v xml:space="preserve"> </v>
          </cell>
          <cell r="I131" t="str">
            <v xml:space="preserve"> </v>
          </cell>
          <cell r="J131" t="str">
            <v xml:space="preserve"> </v>
          </cell>
          <cell r="K131" t="str">
            <v xml:space="preserve"> </v>
          </cell>
          <cell r="L131" t="str">
            <v xml:space="preserve"> </v>
          </cell>
          <cell r="M131" t="str">
            <v xml:space="preserve"> </v>
          </cell>
          <cell r="N131" t="str">
            <v xml:space="preserve"> </v>
          </cell>
          <cell r="O131" t="str">
            <v xml:space="preserve"> </v>
          </cell>
          <cell r="P131" t="str">
            <v xml:space="preserve"> </v>
          </cell>
          <cell r="Q131" t="str">
            <v xml:space="preserve"> </v>
          </cell>
          <cell r="R131" t="str">
            <v xml:space="preserve"> </v>
          </cell>
          <cell r="S131" t="str">
            <v xml:space="preserve"> </v>
          </cell>
          <cell r="T131" t="str">
            <v xml:space="preserve"> </v>
          </cell>
          <cell r="U131" t="str">
            <v xml:space="preserve"> </v>
          </cell>
          <cell r="V131" t="str">
            <v xml:space="preserve"> </v>
          </cell>
          <cell r="W131" t="str">
            <v xml:space="preserve"> </v>
          </cell>
          <cell r="X131" t="str">
            <v xml:space="preserve"> </v>
          </cell>
          <cell r="Y131" t="str">
            <v xml:space="preserve"> </v>
          </cell>
          <cell r="AA131">
            <v>0</v>
          </cell>
          <cell r="AB131">
            <v>800.4</v>
          </cell>
        </row>
        <row r="132">
          <cell r="A132">
            <v>10128</v>
          </cell>
          <cell r="B132" t="str">
            <v>0412</v>
          </cell>
          <cell r="C132" t="str">
            <v>Suplemento de madera para ext.  poste 30x10x4cm.</v>
          </cell>
          <cell r="D132" t="str">
            <v>U</v>
          </cell>
          <cell r="E132" t="str">
            <v xml:space="preserve"> </v>
          </cell>
          <cell r="F132" t="str">
            <v xml:space="preserve"> </v>
          </cell>
          <cell r="G132" t="str">
            <v xml:space="preserve"> </v>
          </cell>
          <cell r="H132" t="str">
            <v xml:space="preserve"> </v>
          </cell>
          <cell r="I132" t="str">
            <v xml:space="preserve"> </v>
          </cell>
          <cell r="J132" t="str">
            <v xml:space="preserve"> </v>
          </cell>
          <cell r="K132" t="str">
            <v xml:space="preserve"> </v>
          </cell>
          <cell r="L132" t="str">
            <v xml:space="preserve"> </v>
          </cell>
          <cell r="M132" t="str">
            <v xml:space="preserve"> </v>
          </cell>
          <cell r="N132" t="str">
            <v xml:space="preserve"> </v>
          </cell>
          <cell r="O132" t="str">
            <v xml:space="preserve"> </v>
          </cell>
          <cell r="P132" t="str">
            <v xml:space="preserve"> </v>
          </cell>
          <cell r="Q132" t="str">
            <v xml:space="preserve"> </v>
          </cell>
          <cell r="R132" t="str">
            <v xml:space="preserve"> </v>
          </cell>
          <cell r="S132" t="str">
            <v xml:space="preserve"> </v>
          </cell>
          <cell r="T132" t="str">
            <v xml:space="preserve"> </v>
          </cell>
          <cell r="U132" t="str">
            <v xml:space="preserve"> </v>
          </cell>
          <cell r="V132" t="str">
            <v xml:space="preserve"> </v>
          </cell>
          <cell r="W132" t="str">
            <v xml:space="preserve"> </v>
          </cell>
          <cell r="X132" t="str">
            <v xml:space="preserve"> </v>
          </cell>
          <cell r="Y132" t="str">
            <v xml:space="preserve"> </v>
          </cell>
          <cell r="AA132">
            <v>0</v>
          </cell>
          <cell r="AB132">
            <v>1760.8799999999997</v>
          </cell>
        </row>
        <row r="133">
          <cell r="A133">
            <v>10129</v>
          </cell>
          <cell r="B133">
            <v>412</v>
          </cell>
          <cell r="C133" t="str">
            <v>Suplemento de madera para ext. poste 30 x 10 x 4 cm</v>
          </cell>
          <cell r="D133" t="str">
            <v>U</v>
          </cell>
          <cell r="E133" t="str">
            <v xml:space="preserve"> </v>
          </cell>
          <cell r="F133" t="str">
            <v xml:space="preserve"> </v>
          </cell>
          <cell r="G133" t="str">
            <v xml:space="preserve"> </v>
          </cell>
          <cell r="H133" t="str">
            <v xml:space="preserve"> </v>
          </cell>
          <cell r="I133" t="str">
            <v xml:space="preserve"> </v>
          </cell>
          <cell r="J133" t="str">
            <v xml:space="preserve"> </v>
          </cell>
          <cell r="K133" t="str">
            <v xml:space="preserve"> </v>
          </cell>
          <cell r="L133" t="str">
            <v xml:space="preserve"> </v>
          </cell>
          <cell r="M133" t="str">
            <v xml:space="preserve"> </v>
          </cell>
          <cell r="N133" t="str">
            <v xml:space="preserve"> </v>
          </cell>
          <cell r="O133" t="str">
            <v xml:space="preserve"> </v>
          </cell>
          <cell r="P133" t="str">
            <v xml:space="preserve"> </v>
          </cell>
          <cell r="Q133" t="str">
            <v xml:space="preserve"> </v>
          </cell>
          <cell r="R133" t="str">
            <v xml:space="preserve"> </v>
          </cell>
          <cell r="S133" t="str">
            <v xml:space="preserve"> </v>
          </cell>
          <cell r="T133" t="str">
            <v xml:space="preserve"> </v>
          </cell>
          <cell r="U133" t="str">
            <v xml:space="preserve"> </v>
          </cell>
          <cell r="V133" t="str">
            <v xml:space="preserve"> </v>
          </cell>
          <cell r="W133" t="str">
            <v xml:space="preserve"> </v>
          </cell>
          <cell r="X133" t="str">
            <v xml:space="preserve"> </v>
          </cell>
          <cell r="Y133" t="str">
            <v xml:space="preserve"> </v>
          </cell>
          <cell r="AA133">
            <v>0</v>
          </cell>
          <cell r="AB133">
            <v>1360.6799999999996</v>
          </cell>
        </row>
        <row r="134">
          <cell r="A134">
            <v>10130</v>
          </cell>
          <cell r="B134" t="str">
            <v>SR-44</v>
          </cell>
          <cell r="C134" t="str">
            <v>Tensor de un puesto tipo cuña para cable antifraude. (2x8+8 y/o 1x8+8)</v>
          </cell>
          <cell r="D134" t="str">
            <v>U</v>
          </cell>
          <cell r="E134" t="str">
            <v xml:space="preserve"> </v>
          </cell>
          <cell r="F134" t="str">
            <v xml:space="preserve"> </v>
          </cell>
          <cell r="G134" t="str">
            <v xml:space="preserve"> </v>
          </cell>
          <cell r="H134" t="str">
            <v xml:space="preserve"> </v>
          </cell>
          <cell r="I134" t="str">
            <v xml:space="preserve"> </v>
          </cell>
          <cell r="J134" t="str">
            <v xml:space="preserve"> </v>
          </cell>
          <cell r="K134" t="str">
            <v xml:space="preserve"> </v>
          </cell>
          <cell r="L134" t="str">
            <v xml:space="preserve"> </v>
          </cell>
          <cell r="M134" t="str">
            <v xml:space="preserve"> </v>
          </cell>
          <cell r="N134" t="str">
            <v xml:space="preserve"> </v>
          </cell>
          <cell r="O134" t="str">
            <v xml:space="preserve"> </v>
          </cell>
          <cell r="P134" t="str">
            <v xml:space="preserve"> </v>
          </cell>
          <cell r="Q134" t="str">
            <v xml:space="preserve"> </v>
          </cell>
          <cell r="R134" t="str">
            <v xml:space="preserve"> </v>
          </cell>
          <cell r="S134" t="str">
            <v xml:space="preserve"> </v>
          </cell>
          <cell r="T134" t="str">
            <v xml:space="preserve"> </v>
          </cell>
          <cell r="U134" t="str">
            <v xml:space="preserve"> </v>
          </cell>
          <cell r="V134" t="str">
            <v xml:space="preserve"> </v>
          </cell>
          <cell r="W134" t="str">
            <v xml:space="preserve"> </v>
          </cell>
          <cell r="X134" t="str">
            <v xml:space="preserve"> </v>
          </cell>
          <cell r="Y134" t="str">
            <v xml:space="preserve"> </v>
          </cell>
          <cell r="AA134">
            <v>0</v>
          </cell>
          <cell r="AB134">
            <v>4502.2499999999991</v>
          </cell>
        </row>
        <row r="135">
          <cell r="A135">
            <v>10131</v>
          </cell>
          <cell r="B135" t="str">
            <v>SR-09</v>
          </cell>
          <cell r="C135" t="str">
            <v>Transformador monofásico de 10 KVA</v>
          </cell>
          <cell r="D135" t="str">
            <v>U</v>
          </cell>
          <cell r="E135" t="str">
            <v xml:space="preserve"> </v>
          </cell>
          <cell r="F135" t="str">
            <v xml:space="preserve"> </v>
          </cell>
          <cell r="G135" t="str">
            <v xml:space="preserve"> </v>
          </cell>
          <cell r="H135" t="str">
            <v xml:space="preserve"> </v>
          </cell>
          <cell r="I135" t="str">
            <v xml:space="preserve"> </v>
          </cell>
          <cell r="J135" t="str">
            <v xml:space="preserve"> </v>
          </cell>
          <cell r="K135" t="str">
            <v xml:space="preserve"> </v>
          </cell>
          <cell r="L135" t="str">
            <v xml:space="preserve"> </v>
          </cell>
          <cell r="M135" t="str">
            <v xml:space="preserve"> </v>
          </cell>
          <cell r="N135" t="str">
            <v xml:space="preserve"> </v>
          </cell>
          <cell r="O135" t="str">
            <v xml:space="preserve"> </v>
          </cell>
          <cell r="P135" t="str">
            <v xml:space="preserve"> </v>
          </cell>
          <cell r="Q135" t="str">
            <v xml:space="preserve"> </v>
          </cell>
          <cell r="R135" t="str">
            <v xml:space="preserve"> </v>
          </cell>
          <cell r="S135" t="str">
            <v xml:space="preserve"> </v>
          </cell>
          <cell r="T135" t="str">
            <v xml:space="preserve"> </v>
          </cell>
          <cell r="U135" t="str">
            <v xml:space="preserve"> </v>
          </cell>
          <cell r="V135" t="str">
            <v xml:space="preserve"> </v>
          </cell>
          <cell r="W135" t="str">
            <v xml:space="preserve"> </v>
          </cell>
          <cell r="X135" t="str">
            <v xml:space="preserve"> </v>
          </cell>
          <cell r="Y135" t="str">
            <v xml:space="preserve"> </v>
          </cell>
          <cell r="AA135">
            <v>0</v>
          </cell>
          <cell r="AB135">
            <v>1760879.9999999998</v>
          </cell>
        </row>
        <row r="136">
          <cell r="A136">
            <v>10132</v>
          </cell>
          <cell r="B136" t="str">
            <v>SR-13</v>
          </cell>
          <cell r="C136" t="str">
            <v>Transformador monofásico de 100 KVA</v>
          </cell>
          <cell r="D136" t="str">
            <v>U</v>
          </cell>
          <cell r="E136" t="str">
            <v xml:space="preserve"> </v>
          </cell>
          <cell r="F136" t="str">
            <v xml:space="preserve"> </v>
          </cell>
          <cell r="G136" t="str">
            <v xml:space="preserve"> </v>
          </cell>
          <cell r="H136" t="str">
            <v xml:space="preserve"> </v>
          </cell>
          <cell r="I136" t="str">
            <v xml:space="preserve"> </v>
          </cell>
          <cell r="J136" t="str">
            <v xml:space="preserve"> </v>
          </cell>
          <cell r="K136" t="str">
            <v xml:space="preserve"> </v>
          </cell>
          <cell r="L136" t="str">
            <v xml:space="preserve"> </v>
          </cell>
          <cell r="M136" t="str">
            <v xml:space="preserve"> </v>
          </cell>
          <cell r="N136" t="str">
            <v xml:space="preserve"> </v>
          </cell>
          <cell r="O136" t="str">
            <v xml:space="preserve"> </v>
          </cell>
          <cell r="P136" t="str">
            <v xml:space="preserve"> </v>
          </cell>
          <cell r="Q136" t="str">
            <v xml:space="preserve"> </v>
          </cell>
          <cell r="R136" t="str">
            <v xml:space="preserve"> </v>
          </cell>
          <cell r="S136" t="str">
            <v xml:space="preserve"> </v>
          </cell>
          <cell r="T136" t="str">
            <v xml:space="preserve"> </v>
          </cell>
          <cell r="U136" t="str">
            <v xml:space="preserve"> </v>
          </cell>
          <cell r="V136" t="str">
            <v xml:space="preserve"> </v>
          </cell>
          <cell r="W136" t="str">
            <v xml:space="preserve"> </v>
          </cell>
          <cell r="X136" t="str">
            <v xml:space="preserve"> </v>
          </cell>
          <cell r="Y136" t="str">
            <v xml:space="preserve"> </v>
          </cell>
          <cell r="AA136">
            <v>0</v>
          </cell>
          <cell r="AB136">
            <v>4613138.75</v>
          </cell>
        </row>
        <row r="137">
          <cell r="A137">
            <v>10133</v>
          </cell>
          <cell r="B137">
            <v>5823</v>
          </cell>
          <cell r="C137" t="str">
            <v>Transformador monofásico de 15 KVA</v>
          </cell>
          <cell r="D137" t="str">
            <v>U</v>
          </cell>
          <cell r="E137" t="str">
            <v xml:space="preserve"> </v>
          </cell>
          <cell r="F137" t="str">
            <v xml:space="preserve"> </v>
          </cell>
          <cell r="G137" t="str">
            <v xml:space="preserve"> </v>
          </cell>
          <cell r="H137" t="str">
            <v xml:space="preserve"> </v>
          </cell>
          <cell r="I137" t="str">
            <v xml:space="preserve"> </v>
          </cell>
          <cell r="J137" t="str">
            <v xml:space="preserve"> </v>
          </cell>
          <cell r="K137" t="str">
            <v xml:space="preserve"> </v>
          </cell>
          <cell r="L137" t="str">
            <v xml:space="preserve"> </v>
          </cell>
          <cell r="M137" t="str">
            <v xml:space="preserve"> </v>
          </cell>
          <cell r="N137" t="str">
            <v xml:space="preserve"> </v>
          </cell>
          <cell r="O137" t="str">
            <v xml:space="preserve"> </v>
          </cell>
          <cell r="P137" t="str">
            <v xml:space="preserve"> </v>
          </cell>
          <cell r="Q137" t="str">
            <v xml:space="preserve"> </v>
          </cell>
          <cell r="R137" t="str">
            <v xml:space="preserve"> </v>
          </cell>
          <cell r="S137" t="str">
            <v xml:space="preserve"> </v>
          </cell>
          <cell r="T137" t="str">
            <v xml:space="preserve"> </v>
          </cell>
          <cell r="U137" t="str">
            <v xml:space="preserve"> </v>
          </cell>
          <cell r="V137">
            <v>4</v>
          </cell>
          <cell r="W137" t="str">
            <v xml:space="preserve"> </v>
          </cell>
          <cell r="X137" t="str">
            <v xml:space="preserve"> </v>
          </cell>
          <cell r="Y137" t="str">
            <v xml:space="preserve"> </v>
          </cell>
          <cell r="AA137">
            <v>4</v>
          </cell>
          <cell r="AB137">
            <v>2777692.5</v>
          </cell>
        </row>
        <row r="138">
          <cell r="A138">
            <v>10134</v>
          </cell>
          <cell r="B138" t="str">
            <v>SR-14</v>
          </cell>
          <cell r="C138" t="str">
            <v>Transformador monofásico de 167 KVA</v>
          </cell>
          <cell r="D138" t="str">
            <v>U</v>
          </cell>
          <cell r="E138" t="str">
            <v xml:space="preserve"> </v>
          </cell>
          <cell r="F138" t="str">
            <v xml:space="preserve"> </v>
          </cell>
          <cell r="G138" t="str">
            <v xml:space="preserve"> </v>
          </cell>
          <cell r="H138" t="str">
            <v xml:space="preserve"> </v>
          </cell>
          <cell r="I138" t="str">
            <v xml:space="preserve"> </v>
          </cell>
          <cell r="J138" t="str">
            <v xml:space="preserve"> </v>
          </cell>
          <cell r="K138" t="str">
            <v xml:space="preserve"> </v>
          </cell>
          <cell r="L138" t="str">
            <v xml:space="preserve"> </v>
          </cell>
          <cell r="M138" t="str">
            <v xml:space="preserve"> </v>
          </cell>
          <cell r="N138" t="str">
            <v xml:space="preserve"> </v>
          </cell>
          <cell r="O138" t="str">
            <v xml:space="preserve"> </v>
          </cell>
          <cell r="P138" t="str">
            <v xml:space="preserve"> </v>
          </cell>
          <cell r="Q138" t="str">
            <v xml:space="preserve"> </v>
          </cell>
          <cell r="R138" t="str">
            <v xml:space="preserve"> </v>
          </cell>
          <cell r="S138" t="str">
            <v xml:space="preserve"> </v>
          </cell>
          <cell r="T138" t="str">
            <v xml:space="preserve"> </v>
          </cell>
          <cell r="U138" t="str">
            <v xml:space="preserve"> </v>
          </cell>
          <cell r="V138" t="str">
            <v xml:space="preserve"> </v>
          </cell>
          <cell r="W138" t="str">
            <v xml:space="preserve"> </v>
          </cell>
          <cell r="X138" t="str">
            <v xml:space="preserve"> </v>
          </cell>
          <cell r="Y138" t="str">
            <v xml:space="preserve"> </v>
          </cell>
          <cell r="AA138">
            <v>0</v>
          </cell>
          <cell r="AB138">
            <v>6594128.7499999991</v>
          </cell>
        </row>
        <row r="139">
          <cell r="A139">
            <v>10135</v>
          </cell>
          <cell r="B139">
            <v>5824</v>
          </cell>
          <cell r="C139" t="str">
            <v>Transformador monofásico de 25 KVA 13200 - 240/120 V.</v>
          </cell>
          <cell r="D139" t="str">
            <v>U</v>
          </cell>
          <cell r="E139" t="str">
            <v xml:space="preserve"> </v>
          </cell>
          <cell r="F139" t="str">
            <v xml:space="preserve"> </v>
          </cell>
          <cell r="G139" t="str">
            <v xml:space="preserve"> </v>
          </cell>
          <cell r="H139" t="str">
            <v xml:space="preserve"> </v>
          </cell>
          <cell r="I139" t="str">
            <v xml:space="preserve"> </v>
          </cell>
          <cell r="J139" t="str">
            <v xml:space="preserve"> </v>
          </cell>
          <cell r="K139" t="str">
            <v xml:space="preserve"> </v>
          </cell>
          <cell r="L139" t="str">
            <v xml:space="preserve"> </v>
          </cell>
          <cell r="M139" t="str">
            <v xml:space="preserve"> </v>
          </cell>
          <cell r="N139" t="str">
            <v xml:space="preserve"> </v>
          </cell>
          <cell r="O139" t="str">
            <v xml:space="preserve"> </v>
          </cell>
          <cell r="P139" t="str">
            <v xml:space="preserve"> </v>
          </cell>
          <cell r="Q139" t="str">
            <v xml:space="preserve"> </v>
          </cell>
          <cell r="R139" t="str">
            <v xml:space="preserve"> </v>
          </cell>
          <cell r="S139" t="str">
            <v xml:space="preserve"> </v>
          </cell>
          <cell r="T139" t="str">
            <v xml:space="preserve"> </v>
          </cell>
          <cell r="U139" t="str">
            <v xml:space="preserve"> </v>
          </cell>
          <cell r="V139" t="str">
            <v xml:space="preserve"> </v>
          </cell>
          <cell r="W139" t="str">
            <v xml:space="preserve"> </v>
          </cell>
          <cell r="X139" t="str">
            <v xml:space="preserve"> </v>
          </cell>
          <cell r="Y139" t="str">
            <v xml:space="preserve"> </v>
          </cell>
          <cell r="AA139">
            <v>0</v>
          </cell>
          <cell r="AB139">
            <v>3282727.5</v>
          </cell>
        </row>
        <row r="140">
          <cell r="A140">
            <v>10136</v>
          </cell>
          <cell r="B140" t="str">
            <v>SR-15</v>
          </cell>
          <cell r="C140" t="str">
            <v>Transformador monofásico de 250 KVA</v>
          </cell>
          <cell r="D140" t="str">
            <v>U</v>
          </cell>
          <cell r="E140" t="str">
            <v xml:space="preserve"> </v>
          </cell>
          <cell r="F140" t="str">
            <v xml:space="preserve"> </v>
          </cell>
          <cell r="G140" t="str">
            <v xml:space="preserve"> </v>
          </cell>
          <cell r="H140" t="str">
            <v xml:space="preserve"> </v>
          </cell>
          <cell r="I140" t="str">
            <v xml:space="preserve"> </v>
          </cell>
          <cell r="J140" t="str">
            <v xml:space="preserve"> </v>
          </cell>
          <cell r="K140" t="str">
            <v xml:space="preserve"> </v>
          </cell>
          <cell r="L140" t="str">
            <v xml:space="preserve"> </v>
          </cell>
          <cell r="M140" t="str">
            <v xml:space="preserve"> </v>
          </cell>
          <cell r="N140" t="str">
            <v xml:space="preserve"> </v>
          </cell>
          <cell r="O140" t="str">
            <v xml:space="preserve"> </v>
          </cell>
          <cell r="P140" t="str">
            <v xml:space="preserve"> </v>
          </cell>
          <cell r="Q140" t="str">
            <v xml:space="preserve"> </v>
          </cell>
          <cell r="R140" t="str">
            <v xml:space="preserve"> </v>
          </cell>
          <cell r="S140" t="str">
            <v xml:space="preserve"> </v>
          </cell>
          <cell r="T140" t="str">
            <v xml:space="preserve"> </v>
          </cell>
          <cell r="U140" t="str">
            <v xml:space="preserve"> </v>
          </cell>
          <cell r="V140" t="str">
            <v xml:space="preserve"> </v>
          </cell>
          <cell r="W140" t="str">
            <v xml:space="preserve"> </v>
          </cell>
          <cell r="X140" t="str">
            <v xml:space="preserve"> </v>
          </cell>
          <cell r="Y140" t="str">
            <v xml:space="preserve"> </v>
          </cell>
          <cell r="AA140">
            <v>0</v>
          </cell>
          <cell r="AB140">
            <v>7703850.0000000009</v>
          </cell>
        </row>
        <row r="141">
          <cell r="A141">
            <v>10137</v>
          </cell>
          <cell r="B141" t="str">
            <v>SR-16</v>
          </cell>
          <cell r="C141" t="str">
            <v>Transformador monofásico de 333 KVA</v>
          </cell>
          <cell r="D141" t="str">
            <v>U</v>
          </cell>
          <cell r="E141" t="str">
            <v xml:space="preserve"> </v>
          </cell>
          <cell r="F141" t="str">
            <v xml:space="preserve"> </v>
          </cell>
          <cell r="G141" t="str">
            <v xml:space="preserve"> </v>
          </cell>
          <cell r="H141" t="str">
            <v xml:space="preserve"> </v>
          </cell>
          <cell r="I141" t="str">
            <v xml:space="preserve"> </v>
          </cell>
          <cell r="J141" t="str">
            <v xml:space="preserve"> </v>
          </cell>
          <cell r="K141" t="str">
            <v xml:space="preserve"> </v>
          </cell>
          <cell r="L141" t="str">
            <v xml:space="preserve"> </v>
          </cell>
          <cell r="M141" t="str">
            <v xml:space="preserve"> </v>
          </cell>
          <cell r="N141" t="str">
            <v xml:space="preserve"> </v>
          </cell>
          <cell r="O141" t="str">
            <v xml:space="preserve"> </v>
          </cell>
          <cell r="P141" t="str">
            <v xml:space="preserve"> </v>
          </cell>
          <cell r="Q141" t="str">
            <v xml:space="preserve"> </v>
          </cell>
          <cell r="R141" t="str">
            <v xml:space="preserve"> </v>
          </cell>
          <cell r="S141" t="str">
            <v xml:space="preserve"> </v>
          </cell>
          <cell r="T141" t="str">
            <v xml:space="preserve"> </v>
          </cell>
          <cell r="U141" t="str">
            <v xml:space="preserve"> </v>
          </cell>
          <cell r="V141" t="str">
            <v xml:space="preserve"> </v>
          </cell>
          <cell r="W141" t="str">
            <v xml:space="preserve"> </v>
          </cell>
          <cell r="X141" t="str">
            <v xml:space="preserve"> </v>
          </cell>
          <cell r="Y141" t="str">
            <v xml:space="preserve"> </v>
          </cell>
          <cell r="AA141">
            <v>0</v>
          </cell>
          <cell r="AB141">
            <v>9904950</v>
          </cell>
        </row>
        <row r="142">
          <cell r="A142">
            <v>10138</v>
          </cell>
          <cell r="B142" t="str">
            <v>SR-11</v>
          </cell>
          <cell r="C142" t="str">
            <v>Transformador monofásico de 37,5 KVA</v>
          </cell>
          <cell r="D142" t="str">
            <v>U</v>
          </cell>
          <cell r="E142" t="str">
            <v xml:space="preserve"> </v>
          </cell>
          <cell r="F142" t="str">
            <v xml:space="preserve"> </v>
          </cell>
          <cell r="G142" t="str">
            <v xml:space="preserve"> </v>
          </cell>
          <cell r="H142" t="str">
            <v xml:space="preserve"> </v>
          </cell>
          <cell r="I142" t="str">
            <v xml:space="preserve"> </v>
          </cell>
          <cell r="J142" t="str">
            <v xml:space="preserve"> </v>
          </cell>
          <cell r="K142" t="str">
            <v xml:space="preserve"> </v>
          </cell>
          <cell r="L142" t="str">
            <v xml:space="preserve"> </v>
          </cell>
          <cell r="M142" t="str">
            <v xml:space="preserve"> </v>
          </cell>
          <cell r="N142" t="str">
            <v xml:space="preserve"> </v>
          </cell>
          <cell r="O142" t="str">
            <v xml:space="preserve"> </v>
          </cell>
          <cell r="P142" t="str">
            <v xml:space="preserve"> </v>
          </cell>
          <cell r="Q142" t="str">
            <v xml:space="preserve"> </v>
          </cell>
          <cell r="R142" t="str">
            <v xml:space="preserve"> </v>
          </cell>
          <cell r="S142" t="str">
            <v xml:space="preserve"> </v>
          </cell>
          <cell r="T142" t="str">
            <v xml:space="preserve"> </v>
          </cell>
          <cell r="U142" t="str">
            <v xml:space="preserve"> </v>
          </cell>
          <cell r="V142" t="str">
            <v xml:space="preserve"> </v>
          </cell>
          <cell r="W142" t="str">
            <v xml:space="preserve"> </v>
          </cell>
          <cell r="X142" t="str">
            <v xml:space="preserve"> </v>
          </cell>
          <cell r="Y142" t="str">
            <v xml:space="preserve"> </v>
          </cell>
          <cell r="AA142">
            <v>0</v>
          </cell>
          <cell r="AB142">
            <v>4180567.4999999995</v>
          </cell>
        </row>
        <row r="143">
          <cell r="A143">
            <v>10139</v>
          </cell>
          <cell r="B143" t="str">
            <v>SR-08</v>
          </cell>
          <cell r="C143" t="str">
            <v>Transformador monofásico de 5 KVA</v>
          </cell>
          <cell r="D143" t="str">
            <v>U</v>
          </cell>
          <cell r="E143" t="str">
            <v xml:space="preserve"> </v>
          </cell>
          <cell r="F143" t="str">
            <v xml:space="preserve"> </v>
          </cell>
          <cell r="G143" t="str">
            <v xml:space="preserve"> </v>
          </cell>
          <cell r="H143" t="str">
            <v xml:space="preserve"> </v>
          </cell>
          <cell r="I143" t="str">
            <v xml:space="preserve"> </v>
          </cell>
          <cell r="J143" t="str">
            <v xml:space="preserve"> </v>
          </cell>
          <cell r="K143" t="str">
            <v xml:space="preserve"> </v>
          </cell>
          <cell r="L143" t="str">
            <v xml:space="preserve"> </v>
          </cell>
          <cell r="M143" t="str">
            <v xml:space="preserve"> </v>
          </cell>
          <cell r="N143" t="str">
            <v xml:space="preserve"> </v>
          </cell>
          <cell r="O143" t="str">
            <v xml:space="preserve"> </v>
          </cell>
          <cell r="P143" t="str">
            <v xml:space="preserve"> </v>
          </cell>
          <cell r="Q143" t="str">
            <v xml:space="preserve"> </v>
          </cell>
          <cell r="R143" t="str">
            <v xml:space="preserve"> </v>
          </cell>
          <cell r="S143" t="str">
            <v xml:space="preserve"> </v>
          </cell>
          <cell r="T143" t="str">
            <v xml:space="preserve"> </v>
          </cell>
          <cell r="U143" t="str">
            <v xml:space="preserve"> </v>
          </cell>
          <cell r="V143" t="str">
            <v xml:space="preserve"> </v>
          </cell>
          <cell r="W143" t="str">
            <v xml:space="preserve"> </v>
          </cell>
          <cell r="X143" t="str">
            <v xml:space="preserve"> </v>
          </cell>
          <cell r="Y143" t="str">
            <v xml:space="preserve"> </v>
          </cell>
          <cell r="AA143">
            <v>0</v>
          </cell>
          <cell r="AB143">
            <v>1357345</v>
          </cell>
        </row>
        <row r="144">
          <cell r="A144">
            <v>10140</v>
          </cell>
          <cell r="B144" t="str">
            <v>SR-12</v>
          </cell>
          <cell r="C144" t="str">
            <v>Transformador monofásico de 50 KVA</v>
          </cell>
          <cell r="D144" t="str">
            <v>U</v>
          </cell>
          <cell r="E144" t="str">
            <v xml:space="preserve"> </v>
          </cell>
          <cell r="F144" t="str">
            <v xml:space="preserve"> </v>
          </cell>
          <cell r="G144" t="str">
            <v xml:space="preserve"> </v>
          </cell>
          <cell r="H144" t="str">
            <v xml:space="preserve"> </v>
          </cell>
          <cell r="I144" t="str">
            <v xml:space="preserve"> </v>
          </cell>
          <cell r="J144" t="str">
            <v xml:space="preserve"> </v>
          </cell>
          <cell r="K144" t="str">
            <v xml:space="preserve"> </v>
          </cell>
          <cell r="L144" t="str">
            <v xml:space="preserve"> </v>
          </cell>
          <cell r="M144" t="str">
            <v xml:space="preserve"> </v>
          </cell>
          <cell r="N144" t="str">
            <v xml:space="preserve"> </v>
          </cell>
          <cell r="O144" t="str">
            <v xml:space="preserve"> </v>
          </cell>
          <cell r="P144" t="str">
            <v xml:space="preserve"> </v>
          </cell>
          <cell r="Q144" t="str">
            <v xml:space="preserve"> </v>
          </cell>
          <cell r="R144" t="str">
            <v xml:space="preserve"> </v>
          </cell>
          <cell r="S144" t="str">
            <v xml:space="preserve"> </v>
          </cell>
          <cell r="T144" t="str">
            <v xml:space="preserve"> </v>
          </cell>
          <cell r="U144" t="str">
            <v xml:space="preserve"> </v>
          </cell>
          <cell r="V144" t="str">
            <v xml:space="preserve"> </v>
          </cell>
          <cell r="W144" t="str">
            <v xml:space="preserve"> </v>
          </cell>
          <cell r="X144" t="str">
            <v xml:space="preserve"> </v>
          </cell>
          <cell r="Y144" t="str">
            <v xml:space="preserve"> </v>
          </cell>
          <cell r="AA144">
            <v>0</v>
          </cell>
          <cell r="AB144">
            <v>4882005</v>
          </cell>
        </row>
        <row r="145">
          <cell r="A145">
            <v>10141</v>
          </cell>
          <cell r="B145">
            <v>5827</v>
          </cell>
          <cell r="C145" t="str">
            <v>Transformador monofásico de 75 KVA 13200 - 240/120 V.</v>
          </cell>
          <cell r="D145" t="str">
            <v>U</v>
          </cell>
          <cell r="E145" t="str">
            <v xml:space="preserve"> </v>
          </cell>
          <cell r="F145" t="str">
            <v xml:space="preserve"> </v>
          </cell>
          <cell r="G145" t="str">
            <v xml:space="preserve"> </v>
          </cell>
          <cell r="H145" t="str">
            <v xml:space="preserve"> </v>
          </cell>
          <cell r="I145" t="str">
            <v xml:space="preserve"> </v>
          </cell>
          <cell r="J145" t="str">
            <v xml:space="preserve"> </v>
          </cell>
          <cell r="K145" t="str">
            <v xml:space="preserve"> </v>
          </cell>
          <cell r="L145" t="str">
            <v xml:space="preserve"> </v>
          </cell>
          <cell r="M145" t="str">
            <v xml:space="preserve"> </v>
          </cell>
          <cell r="N145" t="str">
            <v xml:space="preserve"> </v>
          </cell>
          <cell r="O145" t="str">
            <v xml:space="preserve"> </v>
          </cell>
          <cell r="P145" t="str">
            <v xml:space="preserve"> </v>
          </cell>
          <cell r="Q145" t="str">
            <v xml:space="preserve"> </v>
          </cell>
          <cell r="R145" t="str">
            <v xml:space="preserve"> </v>
          </cell>
          <cell r="S145" t="str">
            <v xml:space="preserve"> </v>
          </cell>
          <cell r="T145" t="str">
            <v xml:space="preserve"> </v>
          </cell>
          <cell r="U145" t="str">
            <v xml:space="preserve"> </v>
          </cell>
          <cell r="V145" t="str">
            <v xml:space="preserve"> </v>
          </cell>
          <cell r="W145" t="str">
            <v xml:space="preserve"> </v>
          </cell>
          <cell r="X145" t="str">
            <v xml:space="preserve"> </v>
          </cell>
          <cell r="Y145" t="str">
            <v xml:space="preserve"> </v>
          </cell>
          <cell r="AA145">
            <v>0</v>
          </cell>
          <cell r="AB145">
            <v>6172650</v>
          </cell>
        </row>
        <row r="146">
          <cell r="A146">
            <v>10142</v>
          </cell>
          <cell r="B146" t="str">
            <v>SR-32</v>
          </cell>
          <cell r="C146" t="str">
            <v>Transformador trifásico de 112,5 KVA</v>
          </cell>
          <cell r="D146" t="str">
            <v>U</v>
          </cell>
          <cell r="E146" t="str">
            <v xml:space="preserve"> </v>
          </cell>
          <cell r="F146" t="str">
            <v xml:space="preserve"> </v>
          </cell>
          <cell r="G146" t="str">
            <v xml:space="preserve"> </v>
          </cell>
          <cell r="H146" t="str">
            <v xml:space="preserve"> </v>
          </cell>
          <cell r="I146" t="str">
            <v xml:space="preserve"> </v>
          </cell>
          <cell r="J146" t="str">
            <v xml:space="preserve"> </v>
          </cell>
          <cell r="K146" t="str">
            <v xml:space="preserve"> </v>
          </cell>
          <cell r="L146" t="str">
            <v xml:space="preserve"> </v>
          </cell>
          <cell r="M146" t="str">
            <v xml:space="preserve"> </v>
          </cell>
          <cell r="N146" t="str">
            <v xml:space="preserve"> </v>
          </cell>
          <cell r="O146" t="str">
            <v xml:space="preserve"> </v>
          </cell>
          <cell r="P146" t="str">
            <v xml:space="preserve"> </v>
          </cell>
          <cell r="Q146" t="str">
            <v xml:space="preserve"> </v>
          </cell>
          <cell r="R146" t="str">
            <v xml:space="preserve"> </v>
          </cell>
          <cell r="S146" t="str">
            <v xml:space="preserve"> </v>
          </cell>
          <cell r="T146" t="str">
            <v xml:space="preserve"> </v>
          </cell>
          <cell r="U146" t="str">
            <v xml:space="preserve"> </v>
          </cell>
          <cell r="V146" t="str">
            <v xml:space="preserve"> </v>
          </cell>
          <cell r="W146" t="str">
            <v xml:space="preserve"> </v>
          </cell>
          <cell r="X146" t="str">
            <v xml:space="preserve"> </v>
          </cell>
          <cell r="Y146" t="str">
            <v xml:space="preserve"> </v>
          </cell>
          <cell r="AA146">
            <v>0</v>
          </cell>
          <cell r="AB146">
            <v>10493505</v>
          </cell>
        </row>
        <row r="147">
          <cell r="A147">
            <v>10143</v>
          </cell>
          <cell r="B147" t="str">
            <v>SR-28</v>
          </cell>
          <cell r="C147" t="str">
            <v>Transformador trifásico de 15 KVA</v>
          </cell>
          <cell r="D147" t="str">
            <v>U</v>
          </cell>
          <cell r="E147" t="str">
            <v xml:space="preserve"> </v>
          </cell>
          <cell r="F147" t="str">
            <v xml:space="preserve"> </v>
          </cell>
          <cell r="G147" t="str">
            <v xml:space="preserve"> </v>
          </cell>
          <cell r="H147" t="str">
            <v xml:space="preserve"> </v>
          </cell>
          <cell r="I147" t="str">
            <v xml:space="preserve"> </v>
          </cell>
          <cell r="J147" t="str">
            <v xml:space="preserve"> </v>
          </cell>
          <cell r="K147" t="str">
            <v xml:space="preserve"> </v>
          </cell>
          <cell r="L147" t="str">
            <v xml:space="preserve"> </v>
          </cell>
          <cell r="M147" t="str">
            <v xml:space="preserve"> </v>
          </cell>
          <cell r="N147" t="str">
            <v xml:space="preserve"> </v>
          </cell>
          <cell r="O147" t="str">
            <v xml:space="preserve"> </v>
          </cell>
          <cell r="P147" t="str">
            <v xml:space="preserve"> </v>
          </cell>
          <cell r="Q147" t="str">
            <v xml:space="preserve"> </v>
          </cell>
          <cell r="R147" t="str">
            <v xml:space="preserve"> </v>
          </cell>
          <cell r="S147" t="str">
            <v xml:space="preserve"> </v>
          </cell>
          <cell r="T147" t="str">
            <v xml:space="preserve"> </v>
          </cell>
          <cell r="U147" t="str">
            <v xml:space="preserve"> </v>
          </cell>
          <cell r="V147" t="str">
            <v xml:space="preserve"> </v>
          </cell>
          <cell r="W147" t="str">
            <v xml:space="preserve"> </v>
          </cell>
          <cell r="X147" t="str">
            <v xml:space="preserve"> </v>
          </cell>
          <cell r="Y147" t="str">
            <v xml:space="preserve"> </v>
          </cell>
          <cell r="AA147">
            <v>0</v>
          </cell>
          <cell r="AB147">
            <v>5106465</v>
          </cell>
        </row>
        <row r="148">
          <cell r="A148">
            <v>10144</v>
          </cell>
          <cell r="B148" t="str">
            <v>SR-33</v>
          </cell>
          <cell r="C148" t="str">
            <v>Transformador trifásico de 150 KVA</v>
          </cell>
          <cell r="D148" t="str">
            <v>U</v>
          </cell>
          <cell r="E148" t="str">
            <v xml:space="preserve"> </v>
          </cell>
          <cell r="F148" t="str">
            <v xml:space="preserve"> </v>
          </cell>
          <cell r="G148" t="str">
            <v xml:space="preserve"> </v>
          </cell>
          <cell r="H148" t="str">
            <v xml:space="preserve"> </v>
          </cell>
          <cell r="I148" t="str">
            <v xml:space="preserve"> </v>
          </cell>
          <cell r="J148" t="str">
            <v xml:space="preserve"> </v>
          </cell>
          <cell r="K148" t="str">
            <v xml:space="preserve"> </v>
          </cell>
          <cell r="L148" t="str">
            <v xml:space="preserve"> </v>
          </cell>
          <cell r="M148" t="str">
            <v xml:space="preserve"> </v>
          </cell>
          <cell r="N148" t="str">
            <v xml:space="preserve"> </v>
          </cell>
          <cell r="O148" t="str">
            <v xml:space="preserve"> </v>
          </cell>
          <cell r="P148" t="str">
            <v xml:space="preserve"> </v>
          </cell>
          <cell r="Q148" t="str">
            <v xml:space="preserve"> </v>
          </cell>
          <cell r="R148" t="str">
            <v xml:space="preserve"> </v>
          </cell>
          <cell r="S148" t="str">
            <v xml:space="preserve"> </v>
          </cell>
          <cell r="T148" t="str">
            <v xml:space="preserve"> </v>
          </cell>
          <cell r="U148" t="str">
            <v xml:space="preserve"> </v>
          </cell>
          <cell r="V148" t="str">
            <v xml:space="preserve"> </v>
          </cell>
          <cell r="W148" t="str">
            <v xml:space="preserve"> </v>
          </cell>
          <cell r="X148" t="str">
            <v xml:space="preserve"> </v>
          </cell>
          <cell r="Y148" t="str">
            <v xml:space="preserve"> </v>
          </cell>
          <cell r="AA148">
            <v>0</v>
          </cell>
          <cell r="AB148">
            <v>8104049.9999999981</v>
          </cell>
        </row>
        <row r="149">
          <cell r="A149">
            <v>10145</v>
          </cell>
          <cell r="B149" t="str">
            <v>SR-34</v>
          </cell>
          <cell r="C149" t="str">
            <v>Transformador trifásico de 225 KVA</v>
          </cell>
          <cell r="D149" t="str">
            <v>U</v>
          </cell>
          <cell r="E149" t="str">
            <v xml:space="preserve"> </v>
          </cell>
          <cell r="F149" t="str">
            <v xml:space="preserve"> </v>
          </cell>
          <cell r="G149" t="str">
            <v xml:space="preserve"> </v>
          </cell>
          <cell r="H149" t="str">
            <v xml:space="preserve"> </v>
          </cell>
          <cell r="I149" t="str">
            <v xml:space="preserve"> </v>
          </cell>
          <cell r="J149" t="str">
            <v xml:space="preserve"> </v>
          </cell>
          <cell r="K149" t="str">
            <v xml:space="preserve"> </v>
          </cell>
          <cell r="L149" t="str">
            <v xml:space="preserve"> </v>
          </cell>
          <cell r="M149" t="str">
            <v xml:space="preserve"> </v>
          </cell>
          <cell r="N149" t="str">
            <v xml:space="preserve"> </v>
          </cell>
          <cell r="O149" t="str">
            <v xml:space="preserve"> </v>
          </cell>
          <cell r="P149" t="str">
            <v xml:space="preserve"> </v>
          </cell>
          <cell r="Q149" t="str">
            <v xml:space="preserve"> </v>
          </cell>
          <cell r="R149" t="str">
            <v xml:space="preserve"> </v>
          </cell>
          <cell r="S149" t="str">
            <v xml:space="preserve"> </v>
          </cell>
          <cell r="T149" t="str">
            <v xml:space="preserve"> </v>
          </cell>
          <cell r="U149" t="str">
            <v xml:space="preserve"> </v>
          </cell>
          <cell r="V149" t="str">
            <v xml:space="preserve"> </v>
          </cell>
          <cell r="W149" t="str">
            <v xml:space="preserve"> </v>
          </cell>
          <cell r="X149" t="str">
            <v xml:space="preserve"> </v>
          </cell>
          <cell r="Y149" t="str">
            <v xml:space="preserve"> </v>
          </cell>
          <cell r="AA149">
            <v>0</v>
          </cell>
          <cell r="AB149">
            <v>9274634.9999999981</v>
          </cell>
        </row>
        <row r="150">
          <cell r="A150">
            <v>10146</v>
          </cell>
          <cell r="B150" t="str">
            <v>SR-29</v>
          </cell>
          <cell r="C150" t="str">
            <v>Transformador trifásico de 30 KVA</v>
          </cell>
          <cell r="D150" t="str">
            <v>U</v>
          </cell>
          <cell r="E150" t="str">
            <v xml:space="preserve"> </v>
          </cell>
          <cell r="F150" t="str">
            <v xml:space="preserve"> </v>
          </cell>
          <cell r="G150" t="str">
            <v xml:space="preserve"> </v>
          </cell>
          <cell r="H150" t="str">
            <v xml:space="preserve"> </v>
          </cell>
          <cell r="I150" t="str">
            <v xml:space="preserve"> </v>
          </cell>
          <cell r="J150" t="str">
            <v xml:space="preserve"> </v>
          </cell>
          <cell r="K150" t="str">
            <v xml:space="preserve"> </v>
          </cell>
          <cell r="L150" t="str">
            <v xml:space="preserve"> </v>
          </cell>
          <cell r="M150" t="str">
            <v xml:space="preserve"> </v>
          </cell>
          <cell r="N150" t="str">
            <v xml:space="preserve"> </v>
          </cell>
          <cell r="O150" t="str">
            <v xml:space="preserve"> </v>
          </cell>
          <cell r="P150" t="str">
            <v xml:space="preserve"> </v>
          </cell>
          <cell r="Q150" t="str">
            <v xml:space="preserve"> </v>
          </cell>
          <cell r="R150" t="str">
            <v xml:space="preserve"> </v>
          </cell>
          <cell r="S150" t="str">
            <v xml:space="preserve"> </v>
          </cell>
          <cell r="T150" t="str">
            <v xml:space="preserve"> </v>
          </cell>
          <cell r="U150" t="str">
            <v xml:space="preserve"> </v>
          </cell>
          <cell r="V150" t="str">
            <v xml:space="preserve"> </v>
          </cell>
          <cell r="W150" t="str">
            <v xml:space="preserve"> </v>
          </cell>
          <cell r="X150" t="str">
            <v xml:space="preserve"> </v>
          </cell>
          <cell r="Y150" t="str">
            <v xml:space="preserve"> </v>
          </cell>
          <cell r="AA150">
            <v>0</v>
          </cell>
          <cell r="AB150">
            <v>5415097.5</v>
          </cell>
        </row>
        <row r="151">
          <cell r="A151">
            <v>10147</v>
          </cell>
          <cell r="B151" t="str">
            <v>SR-35</v>
          </cell>
          <cell r="C151" t="str">
            <v>Transformador trifásico de 300 KVA</v>
          </cell>
          <cell r="D151" t="str">
            <v>U</v>
          </cell>
          <cell r="E151" t="str">
            <v xml:space="preserve"> </v>
          </cell>
          <cell r="F151" t="str">
            <v xml:space="preserve"> </v>
          </cell>
          <cell r="G151" t="str">
            <v xml:space="preserve"> </v>
          </cell>
          <cell r="H151" t="str">
            <v xml:space="preserve"> </v>
          </cell>
          <cell r="I151" t="str">
            <v xml:space="preserve"> </v>
          </cell>
          <cell r="J151" t="str">
            <v xml:space="preserve"> </v>
          </cell>
          <cell r="K151" t="str">
            <v xml:space="preserve"> </v>
          </cell>
          <cell r="L151" t="str">
            <v xml:space="preserve"> </v>
          </cell>
          <cell r="M151" t="str">
            <v xml:space="preserve"> </v>
          </cell>
          <cell r="N151" t="str">
            <v xml:space="preserve"> </v>
          </cell>
          <cell r="O151" t="str">
            <v xml:space="preserve"> </v>
          </cell>
          <cell r="P151" t="str">
            <v xml:space="preserve"> </v>
          </cell>
          <cell r="Q151" t="str">
            <v xml:space="preserve"> </v>
          </cell>
          <cell r="R151" t="str">
            <v xml:space="preserve"> </v>
          </cell>
          <cell r="S151" t="str">
            <v xml:space="preserve"> </v>
          </cell>
          <cell r="T151" t="str">
            <v xml:space="preserve"> </v>
          </cell>
          <cell r="U151" t="str">
            <v xml:space="preserve"> </v>
          </cell>
          <cell r="V151" t="str">
            <v xml:space="preserve"> </v>
          </cell>
          <cell r="W151" t="str">
            <v xml:space="preserve"> </v>
          </cell>
          <cell r="X151" t="str">
            <v xml:space="preserve"> </v>
          </cell>
          <cell r="Y151" t="str">
            <v xml:space="preserve"> </v>
          </cell>
          <cell r="AA151">
            <v>0</v>
          </cell>
          <cell r="AB151">
            <v>11265630</v>
          </cell>
        </row>
        <row r="152">
          <cell r="A152">
            <v>10148</v>
          </cell>
          <cell r="B152" t="str">
            <v>SR-36</v>
          </cell>
          <cell r="C152" t="str">
            <v>Transformador trifásico de 400 KVA</v>
          </cell>
          <cell r="D152" t="str">
            <v>U</v>
          </cell>
          <cell r="E152" t="str">
            <v xml:space="preserve"> </v>
          </cell>
          <cell r="F152" t="str">
            <v xml:space="preserve"> </v>
          </cell>
          <cell r="G152" t="str">
            <v xml:space="preserve"> </v>
          </cell>
          <cell r="H152" t="str">
            <v xml:space="preserve"> </v>
          </cell>
          <cell r="I152" t="str">
            <v xml:space="preserve"> </v>
          </cell>
          <cell r="J152" t="str">
            <v xml:space="preserve"> </v>
          </cell>
          <cell r="K152" t="str">
            <v xml:space="preserve"> </v>
          </cell>
          <cell r="L152" t="str">
            <v xml:space="preserve"> </v>
          </cell>
          <cell r="M152" t="str">
            <v xml:space="preserve"> </v>
          </cell>
          <cell r="N152" t="str">
            <v xml:space="preserve"> </v>
          </cell>
          <cell r="O152" t="str">
            <v xml:space="preserve"> </v>
          </cell>
          <cell r="P152" t="str">
            <v xml:space="preserve"> </v>
          </cell>
          <cell r="Q152" t="str">
            <v xml:space="preserve"> </v>
          </cell>
          <cell r="R152" t="str">
            <v xml:space="preserve"> </v>
          </cell>
          <cell r="S152" t="str">
            <v xml:space="preserve"> </v>
          </cell>
          <cell r="T152" t="str">
            <v xml:space="preserve"> </v>
          </cell>
          <cell r="U152" t="str">
            <v xml:space="preserve"> </v>
          </cell>
          <cell r="V152" t="str">
            <v xml:space="preserve"> </v>
          </cell>
          <cell r="W152" t="str">
            <v xml:space="preserve"> </v>
          </cell>
          <cell r="X152" t="str">
            <v xml:space="preserve"> </v>
          </cell>
          <cell r="Y152" t="str">
            <v xml:space="preserve"> </v>
          </cell>
          <cell r="AA152">
            <v>0</v>
          </cell>
          <cell r="AB152">
            <v>13146569.999999998</v>
          </cell>
        </row>
        <row r="153">
          <cell r="A153">
            <v>10149</v>
          </cell>
          <cell r="B153" t="str">
            <v>SR-30</v>
          </cell>
          <cell r="C153" t="str">
            <v>Transformador trifásico de 45 KVA</v>
          </cell>
          <cell r="D153" t="str">
            <v>U</v>
          </cell>
          <cell r="E153" t="str">
            <v xml:space="preserve"> </v>
          </cell>
          <cell r="F153" t="str">
            <v xml:space="preserve"> </v>
          </cell>
          <cell r="G153" t="str">
            <v xml:space="preserve"> </v>
          </cell>
          <cell r="H153" t="str">
            <v xml:space="preserve"> </v>
          </cell>
          <cell r="I153" t="str">
            <v xml:space="preserve"> </v>
          </cell>
          <cell r="J153" t="str">
            <v xml:space="preserve"> </v>
          </cell>
          <cell r="K153" t="str">
            <v xml:space="preserve"> </v>
          </cell>
          <cell r="L153" t="str">
            <v xml:space="preserve"> </v>
          </cell>
          <cell r="M153" t="str">
            <v xml:space="preserve"> </v>
          </cell>
          <cell r="N153" t="str">
            <v xml:space="preserve"> </v>
          </cell>
          <cell r="O153" t="str">
            <v xml:space="preserve"> </v>
          </cell>
          <cell r="P153" t="str">
            <v xml:space="preserve"> </v>
          </cell>
          <cell r="Q153" t="str">
            <v xml:space="preserve"> </v>
          </cell>
          <cell r="R153" t="str">
            <v xml:space="preserve"> </v>
          </cell>
          <cell r="S153" t="str">
            <v xml:space="preserve"> </v>
          </cell>
          <cell r="T153" t="str">
            <v xml:space="preserve"> </v>
          </cell>
          <cell r="U153" t="str">
            <v xml:space="preserve"> </v>
          </cell>
          <cell r="V153" t="str">
            <v xml:space="preserve"> </v>
          </cell>
          <cell r="W153" t="str">
            <v xml:space="preserve"> </v>
          </cell>
          <cell r="X153" t="str">
            <v xml:space="preserve"> </v>
          </cell>
          <cell r="Y153" t="str">
            <v xml:space="preserve"> </v>
          </cell>
          <cell r="AA153">
            <v>0</v>
          </cell>
          <cell r="AB153">
            <v>6481282.5</v>
          </cell>
        </row>
        <row r="154">
          <cell r="A154">
            <v>10150</v>
          </cell>
          <cell r="B154" t="str">
            <v>SR-37</v>
          </cell>
          <cell r="C154" t="str">
            <v>Transformador trifásico de 500 KVA</v>
          </cell>
          <cell r="D154" t="str">
            <v>U</v>
          </cell>
          <cell r="E154" t="str">
            <v xml:space="preserve"> </v>
          </cell>
          <cell r="F154" t="str">
            <v xml:space="preserve"> </v>
          </cell>
          <cell r="G154" t="str">
            <v xml:space="preserve"> </v>
          </cell>
          <cell r="H154" t="str">
            <v xml:space="preserve"> </v>
          </cell>
          <cell r="I154" t="str">
            <v xml:space="preserve"> </v>
          </cell>
          <cell r="J154" t="str">
            <v xml:space="preserve"> </v>
          </cell>
          <cell r="K154" t="str">
            <v xml:space="preserve"> </v>
          </cell>
          <cell r="L154" t="str">
            <v xml:space="preserve"> </v>
          </cell>
          <cell r="M154" t="str">
            <v xml:space="preserve"> </v>
          </cell>
          <cell r="N154" t="str">
            <v xml:space="preserve"> </v>
          </cell>
          <cell r="O154" t="str">
            <v xml:space="preserve"> </v>
          </cell>
          <cell r="P154" t="str">
            <v xml:space="preserve"> </v>
          </cell>
          <cell r="Q154" t="str">
            <v xml:space="preserve"> </v>
          </cell>
          <cell r="R154" t="str">
            <v xml:space="preserve"> </v>
          </cell>
          <cell r="S154" t="str">
            <v xml:space="preserve"> </v>
          </cell>
          <cell r="T154" t="str">
            <v xml:space="preserve"> </v>
          </cell>
          <cell r="U154" t="str">
            <v xml:space="preserve"> </v>
          </cell>
          <cell r="V154" t="str">
            <v xml:space="preserve"> </v>
          </cell>
          <cell r="W154" t="str">
            <v xml:space="preserve"> </v>
          </cell>
          <cell r="X154" t="str">
            <v xml:space="preserve"> </v>
          </cell>
          <cell r="Y154" t="str">
            <v xml:space="preserve"> </v>
          </cell>
          <cell r="AA154">
            <v>0</v>
          </cell>
          <cell r="AB154">
            <v>15767879.999999996</v>
          </cell>
        </row>
        <row r="155">
          <cell r="A155">
            <v>10151</v>
          </cell>
          <cell r="B155" t="str">
            <v>SR-31</v>
          </cell>
          <cell r="C155" t="str">
            <v>Transformador trifásico de 75 KVA</v>
          </cell>
          <cell r="D155" t="str">
            <v>U</v>
          </cell>
          <cell r="E155" t="str">
            <v xml:space="preserve"> </v>
          </cell>
          <cell r="F155" t="str">
            <v xml:space="preserve"> </v>
          </cell>
          <cell r="G155" t="str">
            <v xml:space="preserve"> </v>
          </cell>
          <cell r="H155" t="str">
            <v xml:space="preserve"> </v>
          </cell>
          <cell r="I155" t="str">
            <v xml:space="preserve"> </v>
          </cell>
          <cell r="J155" t="str">
            <v xml:space="preserve"> </v>
          </cell>
          <cell r="K155" t="str">
            <v xml:space="preserve"> </v>
          </cell>
          <cell r="L155" t="str">
            <v xml:space="preserve"> </v>
          </cell>
          <cell r="M155" t="str">
            <v xml:space="preserve"> </v>
          </cell>
          <cell r="N155" t="str">
            <v xml:space="preserve"> </v>
          </cell>
          <cell r="O155" t="str">
            <v xml:space="preserve"> </v>
          </cell>
          <cell r="P155" t="str">
            <v xml:space="preserve"> </v>
          </cell>
          <cell r="Q155" t="str">
            <v xml:space="preserve"> </v>
          </cell>
          <cell r="R155" t="str">
            <v xml:space="preserve"> </v>
          </cell>
          <cell r="S155" t="str">
            <v xml:space="preserve"> </v>
          </cell>
          <cell r="T155" t="str">
            <v xml:space="preserve"> </v>
          </cell>
          <cell r="U155" t="str">
            <v xml:space="preserve"> </v>
          </cell>
          <cell r="V155" t="str">
            <v xml:space="preserve"> </v>
          </cell>
          <cell r="W155" t="str">
            <v xml:space="preserve"> </v>
          </cell>
          <cell r="X155" t="str">
            <v xml:space="preserve"> </v>
          </cell>
          <cell r="Y155" t="str">
            <v xml:space="preserve"> </v>
          </cell>
          <cell r="AA155">
            <v>0</v>
          </cell>
          <cell r="AB155">
            <v>8052502.4999999991</v>
          </cell>
        </row>
        <row r="156">
          <cell r="A156">
            <v>10152</v>
          </cell>
          <cell r="B156">
            <v>2901</v>
          </cell>
          <cell r="C156" t="str">
            <v>Tubo conduit metálico de 3 m  x 1/2"</v>
          </cell>
          <cell r="D156" t="str">
            <v>U</v>
          </cell>
          <cell r="E156" t="str">
            <v xml:space="preserve"> </v>
          </cell>
          <cell r="F156" t="str">
            <v xml:space="preserve"> </v>
          </cell>
          <cell r="G156" t="str">
            <v xml:space="preserve"> </v>
          </cell>
          <cell r="H156" t="str">
            <v xml:space="preserve"> </v>
          </cell>
          <cell r="I156" t="str">
            <v xml:space="preserve"> </v>
          </cell>
          <cell r="J156" t="str">
            <v xml:space="preserve"> </v>
          </cell>
          <cell r="K156" t="str">
            <v xml:space="preserve"> </v>
          </cell>
          <cell r="L156" t="str">
            <v xml:space="preserve"> </v>
          </cell>
          <cell r="M156" t="str">
            <v xml:space="preserve"> </v>
          </cell>
          <cell r="N156" t="str">
            <v xml:space="preserve"> </v>
          </cell>
          <cell r="O156" t="str">
            <v xml:space="preserve"> </v>
          </cell>
          <cell r="P156" t="str">
            <v xml:space="preserve"> </v>
          </cell>
          <cell r="Q156" t="str">
            <v xml:space="preserve"> </v>
          </cell>
          <cell r="R156" t="str">
            <v xml:space="preserve"> </v>
          </cell>
          <cell r="S156">
            <v>4</v>
          </cell>
          <cell r="T156" t="str">
            <v xml:space="preserve"> </v>
          </cell>
          <cell r="U156" t="str">
            <v xml:space="preserve"> </v>
          </cell>
          <cell r="V156">
            <v>4</v>
          </cell>
          <cell r="W156" t="str">
            <v xml:space="preserve"> </v>
          </cell>
          <cell r="X156" t="str">
            <v xml:space="preserve"> </v>
          </cell>
          <cell r="Y156" t="str">
            <v xml:space="preserve"> </v>
          </cell>
          <cell r="AA156">
            <v>8</v>
          </cell>
          <cell r="AB156">
            <v>6635.2000000000007</v>
          </cell>
        </row>
        <row r="157">
          <cell r="A157">
            <v>10153</v>
          </cell>
          <cell r="B157">
            <v>2512</v>
          </cell>
          <cell r="C157" t="str">
            <v>Tuerca de ojo alargado para 5/8"</v>
          </cell>
          <cell r="D157" t="str">
            <v>U</v>
          </cell>
          <cell r="E157" t="str">
            <v xml:space="preserve"> </v>
          </cell>
          <cell r="F157" t="str">
            <v xml:space="preserve"> </v>
          </cell>
          <cell r="G157" t="str">
            <v xml:space="preserve"> </v>
          </cell>
          <cell r="H157" t="str">
            <v xml:space="preserve"> </v>
          </cell>
          <cell r="I157" t="str">
            <v xml:space="preserve"> </v>
          </cell>
          <cell r="J157" t="str">
            <v xml:space="preserve"> </v>
          </cell>
          <cell r="K157" t="str">
            <v xml:space="preserve"> </v>
          </cell>
          <cell r="L157" t="str">
            <v xml:space="preserve"> </v>
          </cell>
          <cell r="M157" t="str">
            <v xml:space="preserve"> </v>
          </cell>
          <cell r="N157" t="str">
            <v xml:space="preserve"> </v>
          </cell>
          <cell r="O157" t="str">
            <v xml:space="preserve"> </v>
          </cell>
          <cell r="P157" t="str">
            <v xml:space="preserve"> </v>
          </cell>
          <cell r="Q157" t="str">
            <v xml:space="preserve"> </v>
          </cell>
          <cell r="R157">
            <v>12</v>
          </cell>
          <cell r="S157" t="str">
            <v xml:space="preserve"> </v>
          </cell>
          <cell r="T157" t="str">
            <v xml:space="preserve"> </v>
          </cell>
          <cell r="U157" t="str">
            <v xml:space="preserve"> </v>
          </cell>
          <cell r="V157" t="str">
            <v xml:space="preserve"> </v>
          </cell>
          <cell r="W157" t="str">
            <v xml:space="preserve"> </v>
          </cell>
          <cell r="X157" t="str">
            <v xml:space="preserve"> </v>
          </cell>
          <cell r="Y157" t="str">
            <v xml:space="preserve"> </v>
          </cell>
          <cell r="AA157">
            <v>12</v>
          </cell>
          <cell r="AB157">
            <v>8184.9599999999991</v>
          </cell>
        </row>
        <row r="158">
          <cell r="A158">
            <v>10154</v>
          </cell>
          <cell r="B158">
            <v>3001</v>
          </cell>
          <cell r="C158" t="str">
            <v>Varilla copperweld con conector de 5/8" x 1.8m</v>
          </cell>
          <cell r="D158" t="str">
            <v>U</v>
          </cell>
          <cell r="E158" t="str">
            <v xml:space="preserve"> </v>
          </cell>
          <cell r="F158" t="str">
            <v xml:space="preserve"> </v>
          </cell>
          <cell r="G158" t="str">
            <v xml:space="preserve"> </v>
          </cell>
          <cell r="H158" t="str">
            <v xml:space="preserve"> </v>
          </cell>
          <cell r="I158" t="str">
            <v xml:space="preserve"> </v>
          </cell>
          <cell r="J158" t="str">
            <v xml:space="preserve"> </v>
          </cell>
          <cell r="K158" t="str">
            <v xml:space="preserve"> </v>
          </cell>
          <cell r="L158" t="str">
            <v xml:space="preserve"> </v>
          </cell>
          <cell r="M158" t="str">
            <v xml:space="preserve"> </v>
          </cell>
          <cell r="N158" t="str">
            <v xml:space="preserve"> </v>
          </cell>
          <cell r="O158" t="str">
            <v xml:space="preserve"> </v>
          </cell>
          <cell r="P158" t="str">
            <v xml:space="preserve"> </v>
          </cell>
          <cell r="Q158" t="str">
            <v xml:space="preserve"> </v>
          </cell>
          <cell r="R158" t="str">
            <v xml:space="preserve"> </v>
          </cell>
          <cell r="S158">
            <v>4</v>
          </cell>
          <cell r="T158" t="str">
            <v xml:space="preserve"> </v>
          </cell>
          <cell r="U158" t="str">
            <v xml:space="preserve"> </v>
          </cell>
          <cell r="V158">
            <v>4</v>
          </cell>
          <cell r="W158" t="str">
            <v xml:space="preserve"> </v>
          </cell>
          <cell r="X158" t="str">
            <v xml:space="preserve"> </v>
          </cell>
          <cell r="Y158" t="str">
            <v xml:space="preserve"> </v>
          </cell>
          <cell r="AA158">
            <v>8</v>
          </cell>
          <cell r="AB158">
            <v>44822.399999999994</v>
          </cell>
        </row>
        <row r="159">
          <cell r="A159">
            <v>10155</v>
          </cell>
          <cell r="B159">
            <v>2604</v>
          </cell>
          <cell r="C159" t="str">
            <v>Varilla de anclaje de acero de 1.8m x 5/8"</v>
          </cell>
          <cell r="D159" t="str">
            <v>U</v>
          </cell>
          <cell r="E159" t="str">
            <v xml:space="preserve"> </v>
          </cell>
          <cell r="F159" t="str">
            <v xml:space="preserve"> </v>
          </cell>
          <cell r="G159" t="str">
            <v xml:space="preserve"> </v>
          </cell>
          <cell r="H159" t="str">
            <v xml:space="preserve"> </v>
          </cell>
          <cell r="I159" t="str">
            <v xml:space="preserve"> </v>
          </cell>
          <cell r="J159" t="str">
            <v xml:space="preserve"> </v>
          </cell>
          <cell r="K159" t="str">
            <v xml:space="preserve"> </v>
          </cell>
          <cell r="L159" t="str">
            <v xml:space="preserve"> </v>
          </cell>
          <cell r="M159">
            <v>15</v>
          </cell>
          <cell r="N159">
            <v>35</v>
          </cell>
          <cell r="O159" t="str">
            <v xml:space="preserve"> </v>
          </cell>
          <cell r="P159" t="str">
            <v xml:space="preserve"> </v>
          </cell>
          <cell r="Q159" t="str">
            <v xml:space="preserve"> </v>
          </cell>
          <cell r="R159" t="str">
            <v xml:space="preserve"> </v>
          </cell>
          <cell r="S159" t="str">
            <v xml:space="preserve"> </v>
          </cell>
          <cell r="T159" t="str">
            <v xml:space="preserve"> </v>
          </cell>
          <cell r="U159" t="str">
            <v xml:space="preserve"> </v>
          </cell>
          <cell r="V159" t="str">
            <v xml:space="preserve"> </v>
          </cell>
          <cell r="W159" t="str">
            <v xml:space="preserve"> </v>
          </cell>
          <cell r="X159" t="str">
            <v xml:space="preserve"> </v>
          </cell>
          <cell r="Y159" t="str">
            <v xml:space="preserve"> </v>
          </cell>
          <cell r="AA159">
            <v>50</v>
          </cell>
          <cell r="AB159">
            <v>18008.079539999995</v>
          </cell>
        </row>
        <row r="160">
          <cell r="A160">
            <v>10156</v>
          </cell>
          <cell r="B160">
            <v>2701</v>
          </cell>
          <cell r="C160" t="str">
            <v>Vigueta de concreto tipo A</v>
          </cell>
          <cell r="D160" t="str">
            <v>U</v>
          </cell>
          <cell r="E160" t="str">
            <v xml:space="preserve"> </v>
          </cell>
          <cell r="F160" t="str">
            <v xml:space="preserve"> </v>
          </cell>
          <cell r="G160" t="str">
            <v xml:space="preserve"> </v>
          </cell>
          <cell r="H160" t="str">
            <v xml:space="preserve"> </v>
          </cell>
          <cell r="I160" t="str">
            <v xml:space="preserve"> </v>
          </cell>
          <cell r="J160" t="str">
            <v xml:space="preserve"> </v>
          </cell>
          <cell r="K160" t="str">
            <v xml:space="preserve"> </v>
          </cell>
          <cell r="L160" t="str">
            <v xml:space="preserve"> </v>
          </cell>
          <cell r="M160">
            <v>15</v>
          </cell>
          <cell r="N160">
            <v>35</v>
          </cell>
          <cell r="O160" t="str">
            <v xml:space="preserve"> </v>
          </cell>
          <cell r="P160" t="str">
            <v xml:space="preserve"> </v>
          </cell>
          <cell r="Q160" t="str">
            <v xml:space="preserve"> </v>
          </cell>
          <cell r="R160" t="str">
            <v xml:space="preserve"> </v>
          </cell>
          <cell r="S160" t="str">
            <v xml:space="preserve"> </v>
          </cell>
          <cell r="T160" t="str">
            <v xml:space="preserve"> </v>
          </cell>
          <cell r="U160" t="str">
            <v xml:space="preserve"> </v>
          </cell>
          <cell r="V160" t="str">
            <v xml:space="preserve"> </v>
          </cell>
          <cell r="W160" t="str">
            <v xml:space="preserve"> </v>
          </cell>
          <cell r="X160" t="str">
            <v xml:space="preserve"> </v>
          </cell>
          <cell r="Y160" t="str">
            <v xml:space="preserve"> </v>
          </cell>
          <cell r="AA160">
            <v>50</v>
          </cell>
          <cell r="AB160">
            <v>8500.2479999999996</v>
          </cell>
        </row>
        <row r="161">
          <cell r="A161">
            <v>10157</v>
          </cell>
          <cell r="B161">
            <v>1024</v>
          </cell>
          <cell r="C161" t="str">
            <v>Conector de un perno bimetálico (Para varilla cooperweld)</v>
          </cell>
          <cell r="D161" t="str">
            <v>U</v>
          </cell>
          <cell r="E161" t="str">
            <v xml:space="preserve"> </v>
          </cell>
          <cell r="F161" t="str">
            <v xml:space="preserve"> </v>
          </cell>
          <cell r="G161" t="str">
            <v xml:space="preserve"> </v>
          </cell>
          <cell r="H161" t="str">
            <v xml:space="preserve"> </v>
          </cell>
          <cell r="I161" t="str">
            <v xml:space="preserve"> </v>
          </cell>
          <cell r="J161" t="str">
            <v xml:space="preserve"> </v>
          </cell>
          <cell r="K161" t="str">
            <v xml:space="preserve"> </v>
          </cell>
          <cell r="L161" t="str">
            <v xml:space="preserve"> </v>
          </cell>
          <cell r="M161" t="str">
            <v xml:space="preserve"> </v>
          </cell>
          <cell r="N161" t="str">
            <v xml:space="preserve"> </v>
          </cell>
          <cell r="O161" t="str">
            <v xml:space="preserve"> </v>
          </cell>
          <cell r="P161" t="str">
            <v xml:space="preserve"> </v>
          </cell>
          <cell r="Q161" t="str">
            <v xml:space="preserve"> </v>
          </cell>
          <cell r="R161" t="str">
            <v xml:space="preserve"> </v>
          </cell>
          <cell r="S161">
            <v>4</v>
          </cell>
          <cell r="T161" t="str">
            <v xml:space="preserve"> </v>
          </cell>
          <cell r="U161" t="str">
            <v xml:space="preserve"> </v>
          </cell>
          <cell r="V161" t="str">
            <v xml:space="preserve"> </v>
          </cell>
          <cell r="W161" t="str">
            <v xml:space="preserve"> </v>
          </cell>
          <cell r="X161" t="str">
            <v xml:space="preserve"> </v>
          </cell>
          <cell r="Y161" t="str">
            <v xml:space="preserve"> </v>
          </cell>
          <cell r="AA161">
            <v>4</v>
          </cell>
          <cell r="AB161">
            <v>2467.8999999999996</v>
          </cell>
        </row>
        <row r="162">
          <cell r="A162">
            <v>10158</v>
          </cell>
          <cell r="C162" t="str">
            <v>Cinta  aislante de 18 mm.</v>
          </cell>
          <cell r="D162" t="str">
            <v>U</v>
          </cell>
          <cell r="E162">
            <v>0.22</v>
          </cell>
          <cell r="F162">
            <v>0.03</v>
          </cell>
          <cell r="G162">
            <v>0.18</v>
          </cell>
          <cell r="H162">
            <v>0.01</v>
          </cell>
          <cell r="I162" t="str">
            <v xml:space="preserve"> </v>
          </cell>
          <cell r="J162" t="str">
            <v xml:space="preserve"> </v>
          </cell>
          <cell r="K162" t="str">
            <v xml:space="preserve"> </v>
          </cell>
          <cell r="L162" t="str">
            <v xml:space="preserve"> </v>
          </cell>
          <cell r="M162" t="str">
            <v xml:space="preserve"> </v>
          </cell>
          <cell r="N162" t="str">
            <v xml:space="preserve"> </v>
          </cell>
          <cell r="O162" t="str">
            <v xml:space="preserve"> </v>
          </cell>
          <cell r="P162" t="str">
            <v xml:space="preserve"> </v>
          </cell>
          <cell r="Q162" t="str">
            <v xml:space="preserve"> </v>
          </cell>
          <cell r="R162" t="str">
            <v xml:space="preserve"> </v>
          </cell>
          <cell r="S162" t="str">
            <v xml:space="preserve"> </v>
          </cell>
          <cell r="T162" t="str">
            <v xml:space="preserve"> </v>
          </cell>
          <cell r="U162" t="str">
            <v xml:space="preserve"> </v>
          </cell>
          <cell r="V162" t="str">
            <v xml:space="preserve"> </v>
          </cell>
          <cell r="W162" t="str">
            <v xml:space="preserve"> </v>
          </cell>
          <cell r="X162" t="str">
            <v xml:space="preserve"> </v>
          </cell>
          <cell r="Y162" t="str">
            <v xml:space="preserve"> </v>
          </cell>
          <cell r="AA162">
            <v>0.44</v>
          </cell>
          <cell r="AB162">
            <v>6499.9149999999991</v>
          </cell>
        </row>
        <row r="163">
          <cell r="A163">
            <v>10159</v>
          </cell>
          <cell r="C163" t="str">
            <v>Cinta autofundente de 18 mm.</v>
          </cell>
          <cell r="D163" t="str">
            <v>U</v>
          </cell>
          <cell r="E163">
            <v>0.22</v>
          </cell>
          <cell r="F163">
            <v>0.03</v>
          </cell>
          <cell r="G163">
            <v>0.18</v>
          </cell>
          <cell r="H163">
            <v>0.01</v>
          </cell>
          <cell r="I163" t="str">
            <v xml:space="preserve"> </v>
          </cell>
          <cell r="J163" t="str">
            <v xml:space="preserve"> </v>
          </cell>
          <cell r="K163" t="str">
            <v xml:space="preserve"> </v>
          </cell>
          <cell r="L163" t="str">
            <v xml:space="preserve"> </v>
          </cell>
          <cell r="M163" t="str">
            <v xml:space="preserve"> </v>
          </cell>
          <cell r="N163" t="str">
            <v xml:space="preserve"> </v>
          </cell>
          <cell r="O163" t="str">
            <v xml:space="preserve"> </v>
          </cell>
          <cell r="P163" t="str">
            <v xml:space="preserve"> </v>
          </cell>
          <cell r="Q163" t="str">
            <v xml:space="preserve"> </v>
          </cell>
          <cell r="R163" t="str">
            <v xml:space="preserve"> </v>
          </cell>
          <cell r="S163" t="str">
            <v xml:space="preserve"> </v>
          </cell>
          <cell r="T163" t="str">
            <v xml:space="preserve"> </v>
          </cell>
          <cell r="U163" t="str">
            <v xml:space="preserve"> </v>
          </cell>
          <cell r="V163" t="str">
            <v xml:space="preserve"> </v>
          </cell>
          <cell r="W163" t="str">
            <v xml:space="preserve"> </v>
          </cell>
          <cell r="X163" t="str">
            <v xml:space="preserve"> </v>
          </cell>
          <cell r="Y163" t="str">
            <v xml:space="preserve"> </v>
          </cell>
          <cell r="AA163">
            <v>0.44</v>
          </cell>
          <cell r="AB163">
            <v>19999.994999999999</v>
          </cell>
        </row>
        <row r="164">
          <cell r="A164">
            <v>10160</v>
          </cell>
          <cell r="B164">
            <v>1801</v>
          </cell>
          <cell r="C164" t="str">
            <v>Percha acanalada de un puesto</v>
          </cell>
          <cell r="D164" t="str">
            <v>U</v>
          </cell>
          <cell r="E164" t="str">
            <v xml:space="preserve"> </v>
          </cell>
          <cell r="F164">
            <v>3</v>
          </cell>
          <cell r="G164">
            <v>18</v>
          </cell>
          <cell r="H164">
            <v>1</v>
          </cell>
          <cell r="I164" t="str">
            <v xml:space="preserve"> </v>
          </cell>
          <cell r="J164" t="str">
            <v xml:space="preserve"> </v>
          </cell>
          <cell r="K164" t="str">
            <v xml:space="preserve"> </v>
          </cell>
          <cell r="L164" t="str">
            <v xml:space="preserve"> </v>
          </cell>
          <cell r="M164" t="str">
            <v xml:space="preserve"> </v>
          </cell>
          <cell r="N164" t="str">
            <v xml:space="preserve"> </v>
          </cell>
          <cell r="O164" t="str">
            <v xml:space="preserve"> </v>
          </cell>
          <cell r="P164" t="str">
            <v xml:space="preserve"> </v>
          </cell>
          <cell r="Q164" t="str">
            <v xml:space="preserve"> </v>
          </cell>
          <cell r="R164" t="str">
            <v xml:space="preserve"> </v>
          </cell>
          <cell r="S164" t="str">
            <v xml:space="preserve"> </v>
          </cell>
          <cell r="T164" t="str">
            <v xml:space="preserve"> </v>
          </cell>
          <cell r="U164" t="str">
            <v xml:space="preserve"> </v>
          </cell>
          <cell r="V164" t="str">
            <v xml:space="preserve"> </v>
          </cell>
          <cell r="W164" t="str">
            <v xml:space="preserve"> </v>
          </cell>
          <cell r="X164" t="str">
            <v xml:space="preserve"> </v>
          </cell>
          <cell r="Y164" t="str">
            <v xml:space="preserve"> </v>
          </cell>
          <cell r="AA164">
            <v>22</v>
          </cell>
          <cell r="AB164">
            <v>6936.7999999999993</v>
          </cell>
        </row>
        <row r="165">
          <cell r="A165">
            <v>10161</v>
          </cell>
          <cell r="C165" t="str">
            <v>Cable de aluminio XLPE Nº 6</v>
          </cell>
          <cell r="D165" t="str">
            <v>U</v>
          </cell>
          <cell r="E165" t="str">
            <v xml:space="preserve"> </v>
          </cell>
          <cell r="F165" t="str">
            <v xml:space="preserve"> </v>
          </cell>
          <cell r="G165" t="str">
            <v xml:space="preserve"> </v>
          </cell>
          <cell r="H165" t="str">
            <v xml:space="preserve"> </v>
          </cell>
          <cell r="I165">
            <v>11.200000000000001</v>
          </cell>
          <cell r="J165" t="str">
            <v xml:space="preserve"> </v>
          </cell>
          <cell r="K165" t="str">
            <v xml:space="preserve"> </v>
          </cell>
          <cell r="L165" t="str">
            <v xml:space="preserve"> </v>
          </cell>
          <cell r="M165" t="str">
            <v xml:space="preserve"> </v>
          </cell>
          <cell r="N165" t="str">
            <v xml:space="preserve"> </v>
          </cell>
          <cell r="O165" t="str">
            <v xml:space="preserve"> </v>
          </cell>
          <cell r="P165" t="str">
            <v xml:space="preserve"> </v>
          </cell>
          <cell r="Q165" t="str">
            <v xml:space="preserve"> </v>
          </cell>
          <cell r="R165" t="str">
            <v xml:space="preserve"> </v>
          </cell>
          <cell r="S165" t="str">
            <v xml:space="preserve"> </v>
          </cell>
          <cell r="T165" t="str">
            <v xml:space="preserve"> </v>
          </cell>
          <cell r="U165" t="str">
            <v xml:space="preserve"> </v>
          </cell>
          <cell r="V165" t="str">
            <v xml:space="preserve"> </v>
          </cell>
          <cell r="W165" t="str">
            <v xml:space="preserve"> </v>
          </cell>
          <cell r="X165" t="str">
            <v xml:space="preserve"> </v>
          </cell>
          <cell r="Y165" t="str">
            <v xml:space="preserve"> </v>
          </cell>
          <cell r="AA165">
            <v>11.200000000000001</v>
          </cell>
          <cell r="AB165">
            <v>4500</v>
          </cell>
        </row>
        <row r="166">
          <cell r="A166">
            <v>10162</v>
          </cell>
          <cell r="C166" t="str">
            <v>Cable de aluminio XLPE Nº 4</v>
          </cell>
          <cell r="D166" t="str">
            <v>U</v>
          </cell>
          <cell r="E166" t="str">
            <v xml:space="preserve"> </v>
          </cell>
          <cell r="F166" t="str">
            <v xml:space="preserve"> </v>
          </cell>
          <cell r="G166" t="str">
            <v xml:space="preserve"> </v>
          </cell>
          <cell r="H166" t="str">
            <v xml:space="preserve"> </v>
          </cell>
          <cell r="I166">
            <v>22.400000000000002</v>
          </cell>
          <cell r="J166" t="str">
            <v xml:space="preserve"> </v>
          </cell>
          <cell r="K166" t="str">
            <v xml:space="preserve"> </v>
          </cell>
          <cell r="L166" t="str">
            <v xml:space="preserve"> </v>
          </cell>
          <cell r="M166" t="str">
            <v xml:space="preserve"> </v>
          </cell>
          <cell r="N166" t="str">
            <v xml:space="preserve"> </v>
          </cell>
          <cell r="O166" t="str">
            <v xml:space="preserve"> </v>
          </cell>
          <cell r="P166" t="str">
            <v xml:space="preserve"> </v>
          </cell>
          <cell r="Q166" t="str">
            <v xml:space="preserve"> </v>
          </cell>
          <cell r="R166" t="str">
            <v xml:space="preserve"> </v>
          </cell>
          <cell r="S166" t="str">
            <v xml:space="preserve"> </v>
          </cell>
          <cell r="T166" t="str">
            <v xml:space="preserve"> </v>
          </cell>
          <cell r="U166" t="str">
            <v xml:space="preserve"> </v>
          </cell>
          <cell r="V166" t="str">
            <v xml:space="preserve"> </v>
          </cell>
          <cell r="W166" t="str">
            <v xml:space="preserve"> </v>
          </cell>
          <cell r="X166" t="str">
            <v xml:space="preserve"> </v>
          </cell>
          <cell r="Y166" t="str">
            <v xml:space="preserve"> </v>
          </cell>
          <cell r="AA166">
            <v>22.400000000000002</v>
          </cell>
          <cell r="AB166">
            <v>6000.0000000000009</v>
          </cell>
        </row>
        <row r="167">
          <cell r="A167">
            <v>10163</v>
          </cell>
          <cell r="C167" t="str">
            <v>Aislador tipo carrete de 81 mm.</v>
          </cell>
          <cell r="D167" t="str">
            <v>U</v>
          </cell>
          <cell r="E167">
            <v>176</v>
          </cell>
          <cell r="F167">
            <v>3</v>
          </cell>
          <cell r="G167">
            <v>18</v>
          </cell>
          <cell r="H167">
            <v>1</v>
          </cell>
          <cell r="I167" t="str">
            <v xml:space="preserve"> </v>
          </cell>
          <cell r="J167" t="str">
            <v xml:space="preserve"> </v>
          </cell>
          <cell r="K167" t="str">
            <v xml:space="preserve"> </v>
          </cell>
          <cell r="L167" t="str">
            <v xml:space="preserve"> </v>
          </cell>
          <cell r="M167" t="str">
            <v xml:space="preserve"> </v>
          </cell>
          <cell r="N167" t="str">
            <v xml:space="preserve"> </v>
          </cell>
          <cell r="O167" t="str">
            <v xml:space="preserve"> </v>
          </cell>
          <cell r="P167" t="str">
            <v xml:space="preserve"> </v>
          </cell>
          <cell r="Q167" t="str">
            <v xml:space="preserve"> </v>
          </cell>
          <cell r="R167" t="str">
            <v xml:space="preserve"> </v>
          </cell>
          <cell r="S167" t="str">
            <v xml:space="preserve"> </v>
          </cell>
          <cell r="T167" t="str">
            <v xml:space="preserve"> </v>
          </cell>
          <cell r="U167" t="str">
            <v xml:space="preserve"> </v>
          </cell>
          <cell r="V167" t="str">
            <v xml:space="preserve"> </v>
          </cell>
          <cell r="W167" t="str">
            <v xml:space="preserve"> </v>
          </cell>
          <cell r="X167" t="str">
            <v xml:space="preserve"> </v>
          </cell>
          <cell r="Y167" t="str">
            <v xml:space="preserve"> </v>
          </cell>
          <cell r="AA167">
            <v>198</v>
          </cell>
          <cell r="AB167">
            <v>3316</v>
          </cell>
        </row>
        <row r="168">
          <cell r="A168">
            <v>10164</v>
          </cell>
          <cell r="C168" t="str">
            <v>Medidor de energía eléctrica monofásico de 120 V; 15(60) A.</v>
          </cell>
          <cell r="D168" t="str">
            <v>U</v>
          </cell>
          <cell r="E168" t="str">
            <v xml:space="preserve"> </v>
          </cell>
          <cell r="F168" t="str">
            <v xml:space="preserve"> </v>
          </cell>
          <cell r="G168" t="str">
            <v xml:space="preserve"> </v>
          </cell>
          <cell r="H168" t="str">
            <v xml:space="preserve"> </v>
          </cell>
          <cell r="I168" t="str">
            <v xml:space="preserve"> </v>
          </cell>
          <cell r="J168" t="str">
            <v xml:space="preserve"> </v>
          </cell>
          <cell r="K168" t="str">
            <v xml:space="preserve"> </v>
          </cell>
          <cell r="L168" t="str">
            <v xml:space="preserve"> </v>
          </cell>
          <cell r="M168" t="str">
            <v xml:space="preserve"> </v>
          </cell>
          <cell r="N168" t="str">
            <v xml:space="preserve"> </v>
          </cell>
          <cell r="O168" t="str">
            <v xml:space="preserve"> </v>
          </cell>
          <cell r="P168" t="str">
            <v xml:space="preserve"> </v>
          </cell>
          <cell r="Q168" t="str">
            <v xml:space="preserve"> </v>
          </cell>
          <cell r="R168" t="str">
            <v xml:space="preserve"> </v>
          </cell>
          <cell r="S168" t="str">
            <v xml:space="preserve"> </v>
          </cell>
          <cell r="T168" t="str">
            <v xml:space="preserve"> </v>
          </cell>
          <cell r="U168" t="str">
            <v xml:space="preserve"> </v>
          </cell>
          <cell r="V168" t="str">
            <v xml:space="preserve"> </v>
          </cell>
          <cell r="W168" t="str">
            <v xml:space="preserve"> </v>
          </cell>
          <cell r="X168" t="str">
            <v xml:space="preserve"> </v>
          </cell>
          <cell r="Y168" t="str">
            <v xml:space="preserve"> </v>
          </cell>
          <cell r="AA168">
            <v>0</v>
          </cell>
          <cell r="AB168">
            <v>106719.99999999999</v>
          </cell>
        </row>
        <row r="169">
          <cell r="A169">
            <v>10165</v>
          </cell>
          <cell r="C169" t="str">
            <v>Medidor de energía eléctrica monofásico de 240 V; 15(60) A.</v>
          </cell>
          <cell r="D169" t="str">
            <v>U</v>
          </cell>
          <cell r="E169" t="str">
            <v xml:space="preserve"> </v>
          </cell>
          <cell r="F169" t="str">
            <v xml:space="preserve"> </v>
          </cell>
          <cell r="G169" t="str">
            <v xml:space="preserve"> </v>
          </cell>
          <cell r="H169" t="str">
            <v xml:space="preserve"> </v>
          </cell>
          <cell r="I169" t="str">
            <v xml:space="preserve"> </v>
          </cell>
          <cell r="J169" t="str">
            <v xml:space="preserve"> </v>
          </cell>
          <cell r="K169" t="str">
            <v xml:space="preserve"> </v>
          </cell>
          <cell r="L169" t="str">
            <v xml:space="preserve"> </v>
          </cell>
          <cell r="M169" t="str">
            <v xml:space="preserve"> </v>
          </cell>
          <cell r="N169" t="str">
            <v xml:space="preserve"> </v>
          </cell>
          <cell r="O169" t="str">
            <v xml:space="preserve"> </v>
          </cell>
          <cell r="P169" t="str">
            <v xml:space="preserve"> </v>
          </cell>
          <cell r="Q169" t="str">
            <v xml:space="preserve"> </v>
          </cell>
          <cell r="R169" t="str">
            <v xml:space="preserve"> </v>
          </cell>
          <cell r="S169" t="str">
            <v xml:space="preserve"> </v>
          </cell>
          <cell r="T169" t="str">
            <v xml:space="preserve"> </v>
          </cell>
          <cell r="U169" t="str">
            <v xml:space="preserve"> </v>
          </cell>
          <cell r="V169" t="str">
            <v xml:space="preserve"> </v>
          </cell>
          <cell r="W169" t="str">
            <v xml:space="preserve"> </v>
          </cell>
          <cell r="X169" t="str">
            <v xml:space="preserve"> </v>
          </cell>
          <cell r="Y169">
            <v>28</v>
          </cell>
          <cell r="AA169">
            <v>28</v>
          </cell>
          <cell r="AB169">
            <v>126729.99999999997</v>
          </cell>
        </row>
      </sheetData>
      <sheetData sheetId="3"/>
      <sheetData sheetId="4" refreshError="1"/>
    </sheetDataSet>
  </externalBook>
</externalLink>
</file>

<file path=xl/externalLinks/externalLink8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PART"/>
      <sheetName val="A. P. U."/>
      <sheetName val="Listado"/>
      <sheetName val="PPTOS"/>
      <sheetName val="Borrable"/>
      <sheetName val="Analisis de Precios Unitarios A"/>
      <sheetName val="INDICMICROEMP"/>
      <sheetName val="Análisis de precios"/>
      <sheetName val="APU_PART1"/>
      <sheetName val="A__P__U_1"/>
      <sheetName val="Analisis_de_Precios_Unitarios_1"/>
      <sheetName val="APU_PART"/>
      <sheetName val="A__P__U_"/>
      <sheetName val="Analisis_de_Precios_Unitarios_A"/>
      <sheetName val="Analisis%20de%20Precios%20Unita"/>
      <sheetName val="TOTCAPIT"/>
      <sheetName val="JORNABAS"/>
      <sheetName val="MATERIALES"/>
      <sheetName val="TOTCUADEQ"/>
      <sheetName val="TOTCUADMO"/>
      <sheetName val="FLUJOS"/>
      <sheetName val="Anexo No. 5"/>
      <sheetName val="ESTADO RED"/>
      <sheetName val="CARRETERAS"/>
      <sheetName val="GENERALIDADES "/>
      <sheetName val="A_ P_ U_"/>
      <sheetName val="INDICE"/>
      <sheetName val="Puntajes"/>
      <sheetName val="5094-2003"/>
      <sheetName val="FINANCIERA"/>
      <sheetName val="DATOS"/>
      <sheetName val="PREACTA"/>
      <sheetName val="ESTADO VÍA-CRIT.TECNICO"/>
      <sheetName val="COSTOS OFICINA"/>
      <sheetName val="COSTOS CAMPAMENTO"/>
      <sheetName val="Index"/>
      <sheetName val="NPV Summary"/>
      <sheetName val="Equip Data"/>
      <sheetName val="Royalties"/>
      <sheetName val="Title"/>
      <sheetName val="INV"/>
      <sheetName val="AASHTO"/>
      <sheetName val="PERSONAL"/>
      <sheetName val="PRESUPUESTO"/>
      <sheetName val="MANO"/>
      <sheetName val="EQUIPO"/>
      <sheetName val="MATERIAL"/>
      <sheetName val="TRANSPORTE"/>
      <sheetName val="BASES"/>
      <sheetName val="Aerocivil - Cantidades "/>
      <sheetName val="Aerocivil Acta"/>
      <sheetName val="Aerocivil IVA"/>
      <sheetName val="101 Loc Y Repl"/>
      <sheetName val="CRONOGRAMA AMBIENTAL"/>
      <sheetName val="DATA"/>
      <sheetName val="COSTOS INDIRECTOS"/>
      <sheetName val="M&amp;E "/>
      <sheetName val="UTILIDAD ESPERADA"/>
      <sheetName val="SOLICITUDES DE PERSONAL"/>
      <sheetName val="PLAN DE INVERSIÓN ANTICIPO"/>
      <sheetName val="DL"/>
      <sheetName val="2)"/>
      <sheetName val="3) PRESUPUESTO"/>
      <sheetName val="PRIMARIO APUS"/>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EYD"/>
      <sheetName val="5) P-INVERSIONES"/>
      <sheetName val="6) FLUJO DE CAJA"/>
      <sheetName val="7) INST PROV"/>
      <sheetName val="PRESUPUESTO "/>
      <sheetName val="Cuadrillas"/>
      <sheetName val="Equ"/>
      <sheetName val="Trans"/>
      <sheetName val="Mat"/>
      <sheetName val="Salarios"/>
    </sheetNames>
    <sheetDataSet>
      <sheetData sheetId="0"/>
      <sheetData sheetId="1"/>
      <sheetData sheetId="2"/>
      <sheetData sheetId="3"/>
      <sheetData sheetId="4"/>
      <sheetData sheetId="5" refreshError="1"/>
      <sheetData sheetId="6" refreshError="1"/>
      <sheetData sheetId="7" refreshError="1"/>
      <sheetData sheetId="8"/>
      <sheetData sheetId="9"/>
      <sheetData sheetId="10"/>
      <sheetData sheetId="11"/>
      <sheetData sheetId="12"/>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refreshError="1"/>
      <sheetData sheetId="116" refreshError="1"/>
      <sheetData sheetId="117" refreshError="1"/>
      <sheetData sheetId="118" refreshError="1"/>
      <sheetData sheetId="119" refreshError="1"/>
      <sheetData sheetId="120"/>
    </sheetDataSet>
  </externalBook>
</externalLink>
</file>

<file path=xl/externalLinks/externalLink8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 OBRA"/>
      <sheetName val="CUADRO RESUM"/>
      <sheetName val="CUADRO RESUM FALTANTE"/>
      <sheetName val="EV-28"/>
      <sheetName val="Guias_Sectoriales"/>
      <sheetName val="procesos"/>
      <sheetName val="Subprograma"/>
    </sheetNames>
    <sheetDataSet>
      <sheetData sheetId="0" refreshError="1">
        <row r="1">
          <cell r="A1" t="str">
            <v>INSTITUTO NACIONAL DE VIAS</v>
          </cell>
        </row>
        <row r="2">
          <cell r="A2" t="str">
            <v>REGIONAL CASANARE</v>
          </cell>
        </row>
        <row r="5">
          <cell r="A5" t="str">
            <v>CALCULO DE CANTIDADES Y COSTOS ESTIMADOS DE NECESIDADES DE LAS VIAS</v>
          </cell>
        </row>
        <row r="6">
          <cell r="A6" t="str">
            <v>PARA MANTENIMIENTO</v>
          </cell>
        </row>
        <row r="9">
          <cell r="A9" t="str">
            <v>Administrador Vial:  CESAR FIGUEROA MELGAREJO</v>
          </cell>
        </row>
        <row r="10">
          <cell r="A10" t="str">
            <v>Carretera:   COROCORO - ARAUCA</v>
          </cell>
          <cell r="E10" t="str">
            <v>SECTOR: 6606</v>
          </cell>
          <cell r="H10" t="str">
            <v>Enero del 2001</v>
          </cell>
        </row>
        <row r="12">
          <cell r="A12" t="str">
            <v>ITEM DE PAGO</v>
          </cell>
          <cell r="B12" t="str">
            <v>ESPECIFICACIONES</v>
          </cell>
        </row>
        <row r="13">
          <cell r="B13" t="str">
            <v>GRAL</v>
          </cell>
          <cell r="C13" t="str">
            <v>PART</v>
          </cell>
          <cell r="D13" t="str">
            <v>DESCRIPCION</v>
          </cell>
          <cell r="E13" t="str">
            <v>UND</v>
          </cell>
          <cell r="F13" t="str">
            <v>CANTIDAD</v>
          </cell>
          <cell r="G13" t="str">
            <v>VALOR UNITARIO        $</v>
          </cell>
          <cell r="H13" t="str">
            <v>VALOR                  TOTAL                         $</v>
          </cell>
        </row>
        <row r="15">
          <cell r="A15" t="str">
            <v>CONSTRUCCION DE BOLSACRETOS PARA PROTECCION DEL ESTRIBO, PUENTE CAÑO JESUS PR 37+0768</v>
          </cell>
        </row>
        <row r="16">
          <cell r="A16">
            <v>310.10000000000002</v>
          </cell>
          <cell r="B16">
            <v>310</v>
          </cell>
          <cell r="C16" t="str">
            <v>310P</v>
          </cell>
          <cell r="D16" t="str">
            <v>EXCAVACION MANUAL</v>
          </cell>
          <cell r="E16" t="str">
            <v>m3</v>
          </cell>
          <cell r="F16">
            <v>27</v>
          </cell>
          <cell r="G16">
            <v>28624</v>
          </cell>
          <cell r="H16">
            <v>772848</v>
          </cell>
        </row>
        <row r="17">
          <cell r="D17" t="str">
            <v>BOLSACRETOS</v>
          </cell>
          <cell r="E17" t="str">
            <v>m3</v>
          </cell>
          <cell r="F17">
            <v>87</v>
          </cell>
          <cell r="G17">
            <v>484200</v>
          </cell>
          <cell r="H17">
            <v>42125400</v>
          </cell>
        </row>
        <row r="18">
          <cell r="D18" t="str">
            <v>MANEJO DE AGUAS</v>
          </cell>
          <cell r="E18" t="str">
            <v>GLOBAL</v>
          </cell>
          <cell r="F18">
            <v>1</v>
          </cell>
          <cell r="G18">
            <v>3000000</v>
          </cell>
          <cell r="H18">
            <v>3000000</v>
          </cell>
        </row>
        <row r="22">
          <cell r="G22" t="str">
            <v xml:space="preserve">Valor Basico : </v>
          </cell>
          <cell r="H22">
            <v>45898248</v>
          </cell>
        </row>
        <row r="23">
          <cell r="G23" t="str">
            <v xml:space="preserve">Valor I.V.A (16%) : </v>
          </cell>
          <cell r="H23">
            <v>451921.21107692301</v>
          </cell>
        </row>
        <row r="24">
          <cell r="G24" t="str">
            <v xml:space="preserve">VALOR TOTAL : </v>
          </cell>
          <cell r="H24">
            <v>46350169.211076923</v>
          </cell>
        </row>
        <row r="34">
          <cell r="A34" t="str">
            <v>Administrador Vial</v>
          </cell>
          <cell r="E34" t="str">
            <v>Vo. Bo. Director Regional</v>
          </cell>
        </row>
        <row r="40">
          <cell r="A40" t="str">
            <v>INSTITUTO NACIONAL DE VIAS</v>
          </cell>
        </row>
        <row r="41">
          <cell r="A41" t="str">
            <v>REGIONAL CASANARE</v>
          </cell>
        </row>
        <row r="44">
          <cell r="A44" t="str">
            <v>CALCULO DE CANTIDADES Y COSTOS ESTIMADOS DE NECESIDADES DE LAS VIAS</v>
          </cell>
        </row>
        <row r="45">
          <cell r="A45" t="str">
            <v>PARA MANTENIMIENTO</v>
          </cell>
        </row>
        <row r="48">
          <cell r="A48" t="str">
            <v>Administrador Vial:  CESAR FIGUEROA MELGAREJO</v>
          </cell>
        </row>
        <row r="49">
          <cell r="A49" t="str">
            <v>Carretera:   COROCORO - ARAUCA</v>
          </cell>
          <cell r="E49" t="str">
            <v>SECTOR: 6606</v>
          </cell>
          <cell r="H49" t="str">
            <v>Enero del 2001</v>
          </cell>
        </row>
        <row r="51">
          <cell r="A51" t="str">
            <v>ITEM DE PAGO</v>
          </cell>
          <cell r="B51" t="str">
            <v>ESPECIFICACIONES</v>
          </cell>
        </row>
        <row r="52">
          <cell r="B52" t="str">
            <v>GRAL</v>
          </cell>
          <cell r="C52" t="str">
            <v>PART</v>
          </cell>
          <cell r="D52" t="str">
            <v>DESCRIPCION</v>
          </cell>
          <cell r="E52" t="str">
            <v>UND</v>
          </cell>
          <cell r="F52" t="str">
            <v>CANTIDAD</v>
          </cell>
          <cell r="G52" t="str">
            <v>VALOR UNITARIO        $</v>
          </cell>
          <cell r="H52" t="str">
            <v>VALOR                  TOTAL                         $</v>
          </cell>
        </row>
        <row r="54">
          <cell r="A54" t="str">
            <v>CONSTRUCCION DE CUATRO ALETAS DE PROTECCION A LOS PUENTES CAÑO EL ARENAL PR 17+0834 Y CAÑO EL RUANO PR 36+0543</v>
          </cell>
        </row>
        <row r="55">
          <cell r="A55">
            <v>630.4</v>
          </cell>
          <cell r="B55">
            <v>630</v>
          </cell>
          <cell r="D55" t="str">
            <v>CONCRETO 3000 p.s.i.</v>
          </cell>
          <cell r="E55" t="str">
            <v>m3</v>
          </cell>
          <cell r="F55">
            <v>123</v>
          </cell>
          <cell r="G55">
            <v>318667</v>
          </cell>
          <cell r="H55">
            <v>39196041</v>
          </cell>
        </row>
        <row r="56">
          <cell r="A56">
            <v>600.4</v>
          </cell>
          <cell r="B56">
            <v>600</v>
          </cell>
          <cell r="D56" t="str">
            <v>EXCAVACION EN MATERIAL DE GRAVA</v>
          </cell>
          <cell r="E56" t="str">
            <v>m3</v>
          </cell>
          <cell r="F56">
            <v>342</v>
          </cell>
          <cell r="G56">
            <v>25561</v>
          </cell>
          <cell r="H56">
            <v>8741862</v>
          </cell>
        </row>
        <row r="57">
          <cell r="A57">
            <v>640.29999999999995</v>
          </cell>
          <cell r="B57">
            <v>640</v>
          </cell>
          <cell r="D57" t="str">
            <v>ACERO DE REFUERZO</v>
          </cell>
          <cell r="E57" t="str">
            <v>kg</v>
          </cell>
          <cell r="F57">
            <v>3310</v>
          </cell>
          <cell r="G57">
            <v>1966</v>
          </cell>
          <cell r="H57">
            <v>6507460</v>
          </cell>
        </row>
        <row r="58">
          <cell r="A58">
            <v>610.1</v>
          </cell>
          <cell r="B58">
            <v>610</v>
          </cell>
          <cell r="D58" t="str">
            <v>RELLENO ESTRUCTURAL</v>
          </cell>
          <cell r="E58" t="str">
            <v>m3</v>
          </cell>
          <cell r="F58">
            <v>340</v>
          </cell>
          <cell r="G58">
            <v>27365</v>
          </cell>
          <cell r="H58">
            <v>9304100</v>
          </cell>
        </row>
        <row r="59">
          <cell r="D59" t="str">
            <v>DEMOLICION ESTRUCTURA EXISTENTE</v>
          </cell>
          <cell r="E59" t="str">
            <v>m3</v>
          </cell>
          <cell r="F59">
            <v>67</v>
          </cell>
          <cell r="G59">
            <v>89300</v>
          </cell>
          <cell r="H59">
            <v>5983100</v>
          </cell>
        </row>
        <row r="63">
          <cell r="G63" t="str">
            <v xml:space="preserve">Valor Basico : </v>
          </cell>
          <cell r="H63">
            <v>69732563</v>
          </cell>
        </row>
        <row r="64">
          <cell r="G64" t="str">
            <v xml:space="preserve">Valor I.V.A (16%) : </v>
          </cell>
          <cell r="H64">
            <v>686597.54338461533</v>
          </cell>
        </row>
        <row r="65">
          <cell r="G65" t="str">
            <v xml:space="preserve">VALOR TOTAL : </v>
          </cell>
          <cell r="H65">
            <v>70419160.543384612</v>
          </cell>
        </row>
        <row r="76">
          <cell r="A76" t="str">
            <v>Administrador Vial</v>
          </cell>
          <cell r="E76" t="str">
            <v>Vo. Bo. Director Regional</v>
          </cell>
        </row>
        <row r="79">
          <cell r="A79" t="str">
            <v>INSTITUTO NACIONAL DE VIAS</v>
          </cell>
        </row>
        <row r="80">
          <cell r="A80" t="str">
            <v>REGIONAL CASANARE</v>
          </cell>
        </row>
        <row r="83">
          <cell r="A83" t="str">
            <v>CALCULO DE CANTIDADES Y COSTOS ESTIMADOS DE NECESIDADES DE LAS VIAS</v>
          </cell>
        </row>
        <row r="84">
          <cell r="A84" t="str">
            <v>PARA MANTENIMIENTO</v>
          </cell>
        </row>
        <row r="87">
          <cell r="A87" t="str">
            <v>Administrador Vial:  CESAR FIGUEROA MELGAREJO</v>
          </cell>
        </row>
        <row r="88">
          <cell r="A88" t="str">
            <v xml:space="preserve">Carretera:  TAME - COROCORO </v>
          </cell>
          <cell r="E88" t="str">
            <v xml:space="preserve">SECTOR: 6605 </v>
          </cell>
          <cell r="H88" t="str">
            <v>Enero del 2001</v>
          </cell>
        </row>
        <row r="90">
          <cell r="A90" t="str">
            <v>ITEM DE PAGO</v>
          </cell>
          <cell r="B90" t="str">
            <v>ESPECIFICACIONES</v>
          </cell>
        </row>
        <row r="91">
          <cell r="B91" t="str">
            <v>GRAL</v>
          </cell>
          <cell r="C91" t="str">
            <v>PART</v>
          </cell>
          <cell r="D91" t="str">
            <v>DESCRIPCION</v>
          </cell>
          <cell r="E91" t="str">
            <v>UND</v>
          </cell>
          <cell r="F91" t="str">
            <v>CANTIDAD</v>
          </cell>
          <cell r="G91" t="str">
            <v>VALOR UNITARIO        $</v>
          </cell>
          <cell r="H91" t="str">
            <v>VALOR                  TOTAL                         $</v>
          </cell>
        </row>
        <row r="93">
          <cell r="A93" t="str">
            <v xml:space="preserve">CONSTRUCCION DE BOX COULVERT 2,0 * 1,50 PR 0+0540 </v>
          </cell>
        </row>
        <row r="94">
          <cell r="D94" t="str">
            <v>DEMOLICIÓN ESTRUCTURA EXISTENTE</v>
          </cell>
          <cell r="E94" t="str">
            <v>m3</v>
          </cell>
          <cell r="F94">
            <v>3</v>
          </cell>
          <cell r="G94">
            <v>89300</v>
          </cell>
          <cell r="H94">
            <v>267900</v>
          </cell>
        </row>
        <row r="95">
          <cell r="A95">
            <v>600.4</v>
          </cell>
          <cell r="B95">
            <v>600</v>
          </cell>
          <cell r="D95" t="str">
            <v>EXCAVACION MANUAL EN GRAVA</v>
          </cell>
          <cell r="E95" t="str">
            <v>m3</v>
          </cell>
          <cell r="F95">
            <v>80</v>
          </cell>
          <cell r="G95">
            <v>25565</v>
          </cell>
          <cell r="H95">
            <v>2045200</v>
          </cell>
        </row>
        <row r="96">
          <cell r="A96">
            <v>630.4</v>
          </cell>
          <cell r="B96">
            <v>630</v>
          </cell>
          <cell r="D96" t="str">
            <v>CONCRETO 3000 p.s.i.</v>
          </cell>
          <cell r="E96" t="str">
            <v>m3</v>
          </cell>
          <cell r="F96">
            <v>35</v>
          </cell>
          <cell r="G96">
            <v>318667</v>
          </cell>
          <cell r="H96">
            <v>11153345</v>
          </cell>
        </row>
        <row r="97">
          <cell r="A97">
            <v>640.29999999999995</v>
          </cell>
          <cell r="B97">
            <v>640</v>
          </cell>
          <cell r="D97" t="str">
            <v>ACERO DE REFUERZO</v>
          </cell>
          <cell r="E97" t="str">
            <v>kg</v>
          </cell>
          <cell r="F97">
            <v>1330</v>
          </cell>
          <cell r="G97">
            <v>1960</v>
          </cell>
          <cell r="H97">
            <v>2606800</v>
          </cell>
        </row>
        <row r="98">
          <cell r="A98">
            <v>610.1</v>
          </cell>
          <cell r="B98">
            <v>610</v>
          </cell>
          <cell r="D98" t="str">
            <v>RELLENO ESTRUCTURAL</v>
          </cell>
          <cell r="E98" t="str">
            <v>m3</v>
          </cell>
          <cell r="F98">
            <v>30</v>
          </cell>
          <cell r="G98">
            <v>27365</v>
          </cell>
          <cell r="H98">
            <v>820950</v>
          </cell>
        </row>
        <row r="99">
          <cell r="A99">
            <v>450.1</v>
          </cell>
          <cell r="B99">
            <v>450</v>
          </cell>
          <cell r="D99" t="str">
            <v>CANCRETO ASFALTICO</v>
          </cell>
          <cell r="E99" t="str">
            <v>m3</v>
          </cell>
          <cell r="F99">
            <v>1.5</v>
          </cell>
          <cell r="G99">
            <v>215487</v>
          </cell>
          <cell r="H99">
            <v>323230.5</v>
          </cell>
        </row>
        <row r="104">
          <cell r="G104" t="str">
            <v xml:space="preserve">Valor Basico : </v>
          </cell>
          <cell r="H104">
            <v>17217425.5</v>
          </cell>
        </row>
        <row r="105">
          <cell r="G105" t="str">
            <v xml:space="preserve">Valor I.V.A (16%) : </v>
          </cell>
          <cell r="H105">
            <v>169525.42030769229</v>
          </cell>
        </row>
        <row r="106">
          <cell r="G106" t="str">
            <v xml:space="preserve">VALOR TOTAL : </v>
          </cell>
          <cell r="H106">
            <v>17386950.920307692</v>
          </cell>
        </row>
        <row r="108">
          <cell r="A108" t="str">
            <v>NOTA: El cual reemplazará una alcantarilla actualmente construida, que no está capacitada para evacuar las aguas del Río Cravo en la época invernal.</v>
          </cell>
        </row>
        <row r="115">
          <cell r="A115" t="str">
            <v>Administrador Vial</v>
          </cell>
          <cell r="E115" t="str">
            <v>Vo. Bo. Director Regional</v>
          </cell>
        </row>
        <row r="118">
          <cell r="A118" t="str">
            <v>INSTITUTO NACIONAL DE VIAS</v>
          </cell>
        </row>
        <row r="119">
          <cell r="A119" t="str">
            <v>REGIONAL CASANARE</v>
          </cell>
        </row>
        <row r="122">
          <cell r="A122" t="str">
            <v>CALCULO DE CANTIDADES Y COSTOS ESTIMADOS DE NECESIDADES DE LAS VIAS</v>
          </cell>
        </row>
        <row r="123">
          <cell r="A123" t="str">
            <v>PARA MANTENIMIENTO</v>
          </cell>
        </row>
        <row r="126">
          <cell r="A126" t="str">
            <v>Administrador Vial:  CESAR FIGUEROA MELGAREJO</v>
          </cell>
        </row>
        <row r="127">
          <cell r="A127" t="str">
            <v xml:space="preserve">Carretera:  TAME - COROCORO </v>
          </cell>
          <cell r="E127" t="str">
            <v xml:space="preserve">SECTOR: 6605 </v>
          </cell>
          <cell r="H127" t="str">
            <v>Enero del 2001</v>
          </cell>
        </row>
        <row r="129">
          <cell r="A129" t="str">
            <v>ITEM DE PAGO</v>
          </cell>
          <cell r="B129" t="str">
            <v>ESPECIFICACIONES</v>
          </cell>
        </row>
        <row r="130">
          <cell r="B130" t="str">
            <v>GRAL</v>
          </cell>
          <cell r="C130" t="str">
            <v>PART</v>
          </cell>
          <cell r="D130" t="str">
            <v>DESCRIPCION</v>
          </cell>
          <cell r="E130" t="str">
            <v>UND</v>
          </cell>
          <cell r="F130" t="str">
            <v>CANTIDAD</v>
          </cell>
          <cell r="G130" t="str">
            <v>VALOR UNITARIO        $</v>
          </cell>
          <cell r="H130" t="str">
            <v>VALOR                  TOTAL                         $</v>
          </cell>
        </row>
        <row r="132">
          <cell r="A132" t="str">
            <v>CONFORMACION DE LA BANCA CON ADICION DE MATERIAL Y ESTABILIZACION DE LA SUBRASANTE PR 116+0640 AL PR 117+0980</v>
          </cell>
        </row>
        <row r="133">
          <cell r="A133">
            <v>310</v>
          </cell>
          <cell r="B133">
            <v>310</v>
          </cell>
          <cell r="D133" t="str">
            <v>CONFORMACION DE LA CALZADA EXISTENTE</v>
          </cell>
          <cell r="E133" t="str">
            <v>m2</v>
          </cell>
          <cell r="F133">
            <v>10050</v>
          </cell>
          <cell r="G133">
            <v>446</v>
          </cell>
          <cell r="H133">
            <v>4482300</v>
          </cell>
        </row>
        <row r="134">
          <cell r="A134">
            <v>230.1</v>
          </cell>
          <cell r="B134">
            <v>230</v>
          </cell>
          <cell r="D134" t="str">
            <v>ESTABILIZACION DE LA SUBRASANTE</v>
          </cell>
          <cell r="E134" t="str">
            <v>m2</v>
          </cell>
          <cell r="F134">
            <v>10050</v>
          </cell>
          <cell r="G134">
            <v>1950</v>
          </cell>
          <cell r="H134">
            <v>19597500</v>
          </cell>
        </row>
        <row r="135">
          <cell r="B135">
            <v>230</v>
          </cell>
          <cell r="D135" t="str">
            <v>ADITIVO ESTABILIZANTE</v>
          </cell>
          <cell r="E135" t="str">
            <v>lt</v>
          </cell>
          <cell r="F135">
            <v>151</v>
          </cell>
          <cell r="G135">
            <v>67751</v>
          </cell>
          <cell r="H135">
            <v>10230401</v>
          </cell>
        </row>
        <row r="136">
          <cell r="A136">
            <v>320.10000000000002</v>
          </cell>
          <cell r="B136">
            <v>320</v>
          </cell>
          <cell r="D136" t="str">
            <v>SUB-BASE</v>
          </cell>
          <cell r="E136" t="str">
            <v>m3</v>
          </cell>
          <cell r="F136">
            <v>1650</v>
          </cell>
          <cell r="G136">
            <v>125400</v>
          </cell>
          <cell r="H136">
            <v>206910000</v>
          </cell>
        </row>
        <row r="141">
          <cell r="G141" t="str">
            <v xml:space="preserve">Valor Basico : </v>
          </cell>
          <cell r="H141">
            <v>241220201</v>
          </cell>
        </row>
        <row r="142">
          <cell r="G142" t="str">
            <v xml:space="preserve">Valor I.V.A (16%) : </v>
          </cell>
          <cell r="H142">
            <v>2375091.2098461539</v>
          </cell>
        </row>
        <row r="143">
          <cell r="G143" t="str">
            <v xml:space="preserve">VALOR TOTAL : </v>
          </cell>
          <cell r="H143">
            <v>243595292.20984614</v>
          </cell>
        </row>
        <row r="146">
          <cell r="A146" t="str">
            <v xml:space="preserve">Nota: </v>
          </cell>
          <cell r="B146" t="str">
            <v>Consiste en la conformación de 1 Km. de vía con aditivo estabilizante como tramo de prueba.</v>
          </cell>
        </row>
        <row r="154">
          <cell r="A154" t="str">
            <v>Administrador Vial</v>
          </cell>
          <cell r="E154" t="str">
            <v>Vo. Bo. Director Regional</v>
          </cell>
        </row>
        <row r="157">
          <cell r="A157" t="str">
            <v>INSTITUTO NACIONAL DE VIAS</v>
          </cell>
        </row>
        <row r="158">
          <cell r="A158" t="str">
            <v>REGIONAL CASANARE</v>
          </cell>
        </row>
        <row r="161">
          <cell r="A161" t="str">
            <v>CALCULO DE CANTIDADES Y COSTOS ESTIMADOS DE NECESIDADES DE LAS VIAS</v>
          </cell>
        </row>
        <row r="162">
          <cell r="A162" t="str">
            <v>PARA MANTENIMIENTO</v>
          </cell>
        </row>
        <row r="165">
          <cell r="A165" t="str">
            <v>Administrador Vial:  CESAR FIGUEROA MELGAREJO</v>
          </cell>
        </row>
        <row r="166">
          <cell r="A166" t="str">
            <v xml:space="preserve">Carretera:  TAME - COROCORO </v>
          </cell>
          <cell r="E166" t="str">
            <v xml:space="preserve">SECTOR: 6605 </v>
          </cell>
          <cell r="H166" t="str">
            <v>Enero del 2001</v>
          </cell>
        </row>
        <row r="168">
          <cell r="A168" t="str">
            <v>ITEM DE PAGO</v>
          </cell>
          <cell r="B168" t="str">
            <v>ESPECIFICACIONES</v>
          </cell>
        </row>
        <row r="169">
          <cell r="B169" t="str">
            <v>GRAL</v>
          </cell>
          <cell r="C169" t="str">
            <v>PART</v>
          </cell>
          <cell r="D169" t="str">
            <v>DESCRIPCION</v>
          </cell>
          <cell r="E169" t="str">
            <v>UND</v>
          </cell>
          <cell r="F169" t="str">
            <v>CANTIDAD</v>
          </cell>
          <cell r="G169" t="str">
            <v>VALOR UNITARIO        $</v>
          </cell>
          <cell r="H169" t="str">
            <v>VALOR                  TOTAL                         $</v>
          </cell>
        </row>
        <row r="171">
          <cell r="A171" t="str">
            <v>MANTENIMIENTO SITIOS CRITICOS PR 90+0480 AL PR 90+0700 Y DEL PR 118+0000 AL PR 131+0400</v>
          </cell>
        </row>
        <row r="172">
          <cell r="A172">
            <v>310</v>
          </cell>
          <cell r="B172">
            <v>300</v>
          </cell>
          <cell r="D172" t="str">
            <v>CONFORMACION DE LA CALZADA EXISTENTE</v>
          </cell>
          <cell r="E172" t="str">
            <v>m2</v>
          </cell>
          <cell r="F172">
            <v>20000</v>
          </cell>
          <cell r="G172">
            <v>446</v>
          </cell>
          <cell r="H172">
            <v>8920000</v>
          </cell>
        </row>
        <row r="173">
          <cell r="A173">
            <v>210.3</v>
          </cell>
          <cell r="B173">
            <v>210</v>
          </cell>
          <cell r="D173" t="str">
            <v>EXCAVACION DE LA CALZADA EXISTENTE</v>
          </cell>
          <cell r="E173" t="str">
            <v>m3</v>
          </cell>
          <cell r="F173">
            <v>815</v>
          </cell>
          <cell r="G173">
            <v>4118</v>
          </cell>
          <cell r="H173">
            <v>3356170</v>
          </cell>
        </row>
        <row r="174">
          <cell r="A174">
            <v>320.10000000000002</v>
          </cell>
          <cell r="B174">
            <v>320</v>
          </cell>
          <cell r="D174" t="str">
            <v>SUB-BASE GRANULAR</v>
          </cell>
          <cell r="E174" t="str">
            <v>m3</v>
          </cell>
          <cell r="F174">
            <v>2150</v>
          </cell>
          <cell r="G174">
            <v>32390</v>
          </cell>
          <cell r="H174">
            <v>69638500</v>
          </cell>
        </row>
        <row r="175">
          <cell r="A175">
            <v>900.2</v>
          </cell>
          <cell r="B175">
            <v>900</v>
          </cell>
          <cell r="D175" t="str">
            <v>TRANSPORTE SUB-BASE GRANULAR</v>
          </cell>
          <cell r="E175" t="str">
            <v>m3 - Km</v>
          </cell>
          <cell r="F175">
            <v>193500</v>
          </cell>
          <cell r="G175">
            <v>813</v>
          </cell>
          <cell r="H175">
            <v>157315500</v>
          </cell>
        </row>
        <row r="180">
          <cell r="G180" t="str">
            <v xml:space="preserve">Valor Basico : </v>
          </cell>
          <cell r="H180">
            <v>239230170</v>
          </cell>
        </row>
        <row r="181">
          <cell r="G181" t="str">
            <v xml:space="preserve">Valor I.V.A (16%) : </v>
          </cell>
          <cell r="H181">
            <v>2355497.0584615385</v>
          </cell>
        </row>
        <row r="182">
          <cell r="G182" t="str">
            <v xml:space="preserve">VALOR TOTAL : </v>
          </cell>
          <cell r="H182">
            <v>241585667.05846155</v>
          </cell>
        </row>
        <row r="184">
          <cell r="A184" t="str">
            <v xml:space="preserve">Nota: </v>
          </cell>
          <cell r="B184" t="str">
            <v xml:space="preserve">Consiste en la escarificación, la conformación, renivelación y compactación del afirmado existente en 2 Km. de vía. Con adición de </v>
          </cell>
        </row>
        <row r="185">
          <cell r="B185" t="str">
            <v>material de afirmado en los pasos críticos.</v>
          </cell>
        </row>
        <row r="194">
          <cell r="A194" t="str">
            <v>Administrador Vial</v>
          </cell>
          <cell r="E194" t="str">
            <v>Vo. Bo. Director Regional</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8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 I. U."/>
      <sheetName val="CUADRO-PROP"/>
      <sheetName val="ANALISIS (1)"/>
      <sheetName val="INSUMOS"/>
      <sheetName val="precios"/>
      <sheetName val="FLUJOS"/>
      <sheetName val="CUADRILLAS"/>
      <sheetName val="ACTIVIDAD"/>
      <sheetName val="PRESTACIONES"/>
      <sheetName val="devdics"/>
      <sheetName val="FIBRA ÓPTICA"/>
      <sheetName val="VIGBOLILLOS29"/>
    </sheetNames>
    <sheetDataSet>
      <sheetData sheetId="0"/>
      <sheetData sheetId="1"/>
      <sheetData sheetId="2"/>
      <sheetData sheetId="3"/>
      <sheetData sheetId="4" refreshError="1"/>
      <sheetData sheetId="5" refreshError="1"/>
      <sheetData sheetId="6" refreshError="1"/>
      <sheetData sheetId="7"/>
      <sheetData sheetId="8"/>
      <sheetData sheetId="9" refreshError="1"/>
      <sheetData sheetId="10" refreshError="1"/>
      <sheetData sheetId="11" refreshError="1"/>
    </sheetDataSet>
  </externalBook>
</externalLink>
</file>

<file path=xl/externalLinks/externalLink9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Indice"/>
      <sheetName val="PR-01"/>
      <sheetName val="PR-02"/>
      <sheetName val="PR-03"/>
      <sheetName val="PR-04"/>
      <sheetName val="Entidades Financiadoras"/>
      <sheetName val="Control"/>
      <sheetName val="tipos_entidad"/>
      <sheetName val="tipo_recurso"/>
      <sheetName val="Indicadores de Ciencia"/>
      <sheetName val="Indicadores de Empleo"/>
      <sheetName val="Indicadores de Eficiencia"/>
      <sheetName val="Unidades"/>
      <sheetName val="Indicadores de Producto"/>
      <sheetName val="Indicadores de Impacto"/>
      <sheetName val="Indicadores Gestión"/>
      <sheetName val="Listado"/>
      <sheetName val="Hoja1"/>
    </sheetNames>
    <sheetDataSet>
      <sheetData sheetId="0"/>
      <sheetData sheetId="1"/>
      <sheetData sheetId="2"/>
      <sheetData sheetId="3"/>
      <sheetData sheetId="4"/>
      <sheetData sheetId="5"/>
      <sheetData sheetId="6"/>
      <sheetData sheetId="7">
        <row r="1">
          <cell r="A1" t="str">
            <v>Nacional</v>
          </cell>
        </row>
        <row r="2">
          <cell r="A2" t="str">
            <v>Departamental</v>
          </cell>
        </row>
        <row r="3">
          <cell r="A3" t="str">
            <v>Municipal</v>
          </cell>
        </row>
        <row r="4">
          <cell r="A4" t="str">
            <v>fondo nacional de regalías</v>
          </cell>
        </row>
        <row r="5">
          <cell r="A5" t="str">
            <v>Otras</v>
          </cell>
        </row>
      </sheetData>
      <sheetData sheetId="8">
        <row r="1">
          <cell r="A1" t="str">
            <v>Recursos Ordinarios</v>
          </cell>
        </row>
        <row r="2">
          <cell r="A2" t="str">
            <v>Cooperación Técnica</v>
          </cell>
        </row>
        <row r="3">
          <cell r="A3" t="str">
            <v>Crédito</v>
          </cell>
        </row>
        <row r="4">
          <cell r="A4" t="str">
            <v>Contrapartida Crédito</v>
          </cell>
        </row>
        <row r="5">
          <cell r="A5" t="str">
            <v>Recursos Propios</v>
          </cell>
        </row>
        <row r="6">
          <cell r="A6" t="str">
            <v>Recursos de Capital</v>
          </cell>
        </row>
        <row r="7">
          <cell r="A7" t="str">
            <v>Recursos Corrientes</v>
          </cell>
        </row>
        <row r="8">
          <cell r="A8" t="str">
            <v>Recursos Parafiscales</v>
          </cell>
        </row>
      </sheetData>
      <sheetData sheetId="9">
        <row r="2">
          <cell r="B2" t="str">
            <v>CYT000 EL PROYECTO NO REALIZARA NINGUNA ACTIVIDAD DE CIENCIA, TECNOLOGIA O INNOVACION</v>
          </cell>
        </row>
      </sheetData>
      <sheetData sheetId="10">
        <row r="2">
          <cell r="B2" t="str">
            <v>GEG001 GENERACION DE PODER ADQUISITIVO</v>
          </cell>
        </row>
      </sheetData>
      <sheetData sheetId="11"/>
      <sheetData sheetId="12">
        <row r="1">
          <cell r="A1" t="str">
            <v>amperio</v>
          </cell>
        </row>
      </sheetData>
      <sheetData sheetId="13">
        <row r="2">
          <cell r="B2" t="str">
            <v>01000000 SECTOR DEFENSA Y SEGURIDAD</v>
          </cell>
        </row>
      </sheetData>
      <sheetData sheetId="14">
        <row r="2">
          <cell r="B2" t="str">
            <v>SECTOR DEFENSA Y SEGURIDAD</v>
          </cell>
        </row>
      </sheetData>
      <sheetData sheetId="15">
        <row r="2">
          <cell r="B2" t="str">
            <v>01000000 SECTOR DEFENSA Y SEGURIDAD</v>
          </cell>
        </row>
        <row r="3">
          <cell r="B3" t="str">
            <v>0100G001 COBERTURA DE VIGILANCIA</v>
          </cell>
        </row>
        <row r="4">
          <cell r="B4" t="str">
            <v>0100G002 CUMPLIMIENTO DE CANTIDADES FISICAS</v>
          </cell>
        </row>
        <row r="5">
          <cell r="B5" t="str">
            <v>0100G003 CUMPLIMIENTO DE LA EJECUCION PRESUPUESTAL</v>
          </cell>
        </row>
        <row r="6">
          <cell r="B6" t="str">
            <v>02000000 SECTOR INDUSTRIA COMERCIO EXTERIOR</v>
          </cell>
        </row>
        <row r="7">
          <cell r="B7" t="str">
            <v>0200G001 PARTICIPACION DE LAS COMERCIALIZADORAS INTERNACIONALES EN LAS EXPORTACIONES DEL PAIS</v>
          </cell>
        </row>
        <row r="8">
          <cell r="B8" t="str">
            <v>03000000 SECTOR SALUD</v>
          </cell>
        </row>
        <row r="9">
          <cell r="B9" t="str">
            <v>0300G001 BECAS / CREDITO OTORGADAS A MEDICOS RESIDENTES EN ESPECIALIDADES CLINICAS DE SALUD.</v>
          </cell>
        </row>
        <row r="10">
          <cell r="B10" t="str">
            <v>0300G002 DEPARTAMENTOS Y DISTRITOS ASISTIDOS Y CAPACITADOS EN EL PLAN BASICO DE ATENCION, PAB</v>
          </cell>
        </row>
        <row r="11">
          <cell r="B11" t="str">
            <v>0300G003 DEPARTAMENTOS Y DISTRITOS CON MANEJO AUTONOMO DE RECURSOS</v>
          </cell>
        </row>
        <row r="12">
          <cell r="B12" t="str">
            <v>0300G004 MUNICIPIOS CON MANEJO AUTONOMO DE RECURSOS</v>
          </cell>
        </row>
        <row r="13">
          <cell r="B13" t="str">
            <v>0300G005 EPS PUBLICAS Y PRIVADAS QUE CUENTAN CON UN SISTEMA DE GARANTIA DE CALIDAD OPERANDO (DIFERENTES NIVELES DE DESARROLLO)</v>
          </cell>
        </row>
        <row r="14">
          <cell r="B14" t="str">
            <v>0300G006 TASA DE CIRUGIAS CANCELADAS EN HOSPITALES DE NIVEL DE ATENCION II Y III, SOBRE EL TOTAL DE PROGRAMADAS.</v>
          </cell>
        </row>
        <row r="15">
          <cell r="B15" t="str">
            <v>0300G007 EXCEDENTES RESULTADO DE LA SUBCUENTA DE COMPENSACION FOSYGA</v>
          </cell>
        </row>
        <row r="16">
          <cell r="B16" t="str">
            <v>0300G008 COFINANCIACION DE LA NACION PARA MANTENER LA COBERTURA DE REGISTRO SUBSIDIADO A NIVEL TERRITORIAL</v>
          </cell>
        </row>
        <row r="17">
          <cell r="B17" t="str">
            <v>0300G009 RELACION DE INGRESOS Y GASTOS EN LOS HOSPITALES DE II Y III NIVEL</v>
          </cell>
        </row>
        <row r="18">
          <cell r="B18" t="str">
            <v>0300G010 GASTO TOTAL HOSPITALARIO FINANCIADO CON RECURSOS PROPIOS</v>
          </cell>
        </row>
        <row r="19">
          <cell r="B19" t="str">
            <v>0300G011 MONTO TOTAL DE RECURSOS DESTINADOS A LA FINANCIACION DEL REGIMEN SUBSIDIADO</v>
          </cell>
        </row>
        <row r="20">
          <cell r="B20" t="str">
            <v>0300G012 CUMPLIMIENTO DE LA EJECUCION PRESUPUESTAL</v>
          </cell>
        </row>
        <row r="21">
          <cell r="B21" t="str">
            <v>0300G013 CUMPLIMIENTO DE LA EJECUCION PRESUPUESTAL EN ADECUACION Y DOTACION</v>
          </cell>
        </row>
        <row r="22">
          <cell r="B22" t="str">
            <v>0300G014 INVERSION EQUIPOS DE LABORATORIO</v>
          </cell>
        </row>
        <row r="23">
          <cell r="B23" t="str">
            <v>0300G015 INVERSION INSUMOS DE LABORATORIO</v>
          </cell>
        </row>
        <row r="24">
          <cell r="B24" t="str">
            <v>0300G016 INVERSION EQUIPOS DE SISTEMATIZACION Y COMUNICACION</v>
          </cell>
        </row>
        <row r="25">
          <cell r="B25" t="str">
            <v>0300G017 COSTO PROMEDIO DE CAPACITACION POR ENTIDAD TERRITORIAL</v>
          </cell>
        </row>
        <row r="26">
          <cell r="B26" t="str">
            <v>0300G018 COSTO PROMEDIO ASESORIAS DE ASISTENCIA TECNICA</v>
          </cell>
        </row>
        <row r="27">
          <cell r="B27" t="str">
            <v>0300G019 INVERSION PARA EL PROGRAMA DE ANALISIS DE CONTROL DE CALIDAD DE LOS PRODUCTOS BIOLOGICOS</v>
          </cell>
        </row>
        <row r="28">
          <cell r="B28" t="str">
            <v>0300G020 EFICIENCIA ADMINISTRATIVA</v>
          </cell>
        </row>
        <row r="29">
          <cell r="B29" t="str">
            <v>0300G021 VIGILANCIA Y CONTROL</v>
          </cell>
        </row>
        <row r="30">
          <cell r="B30" t="str">
            <v>0300G022 VISITAS DE BUENAS PRACTICAS DE MANUFACTURA, BPM</v>
          </cell>
        </row>
        <row r="31">
          <cell r="B31" t="str">
            <v>0300G023 PROGRAMA DE ANALISIS DE CONTROL DE CALIDAD</v>
          </cell>
        </row>
        <row r="32">
          <cell r="B32" t="str">
            <v>0300G024 REUNIONES TECNICO-CIENTIFICAS DE LA COMISION REVISORA</v>
          </cell>
        </row>
        <row r="33">
          <cell r="B33" t="str">
            <v>04000000 SECTOR COMUNICACIONES</v>
          </cell>
        </row>
        <row r="34">
          <cell r="B34" t="str">
            <v>0400G001 RED TELEFONICA ATENDIDA PROMEDIO POR AÑO</v>
          </cell>
        </row>
        <row r="35">
          <cell r="B35" t="str">
            <v>0400G002 REPOSICION DE EQUIPOS ELECTRONICOS RELACIONADOS CON LAS TELECOMUNICACIONES</v>
          </cell>
        </row>
        <row r="36">
          <cell r="B36" t="str">
            <v>0400G003 SERVICIOS ADMINISTRADOS EN UNA UNICA BASE DE DATOS</v>
          </cell>
        </row>
        <row r="37">
          <cell r="B37" t="str">
            <v>0400G004 INSTALACION DE TELEFONOS PUBLICOS PARA SORDOS</v>
          </cell>
        </row>
        <row r="38">
          <cell r="B38" t="str">
            <v>0400G005 EJECUCION EN CONSTRUCCION DE LA SEDE CENTRAL Y LAS TERRITORIALES DEL MINISTERIO DE COMUNICACIONES</v>
          </cell>
        </row>
        <row r="39">
          <cell r="B39" t="str">
            <v>0400G006 EJECUCION EN ADECUACION DE LA SEDE CENTRAL Y LAS TERRITORIALES DEL MINISTERIO DE COMUNICACIONES</v>
          </cell>
        </row>
        <row r="40">
          <cell r="B40" t="str">
            <v>0400G007 EJECUCION EN REMODELACION DE LA SEDE CENTRAL Y LAS TERRITORIALES DEL MINISTERIO DE COMUNICACIONES</v>
          </cell>
        </row>
        <row r="41">
          <cell r="B41" t="str">
            <v>0400G008 FUNCIONAMIENTO DE LA RADIODIFUSORA NACIONAL</v>
          </cell>
        </row>
        <row r="42">
          <cell r="B42" t="str">
            <v>0400G009 OBSERVACIONES ATENDIDAS DE LOS INFORMES FINALES DE INTERVENTORIAS DE LOS SERVICIOS DE TELECOMUNICACIONES</v>
          </cell>
        </row>
        <row r="43">
          <cell r="B43" t="str">
            <v>0400G010 INVERSION POR FUNCIONARIO CAPACITADO</v>
          </cell>
        </row>
        <row r="44">
          <cell r="B44" t="str">
            <v>0400G011 INVERSION POR FUNCIONARIO BENEFICIADO CON PROGRAMAS DE BIENESTAR SOCIAL</v>
          </cell>
        </row>
        <row r="45">
          <cell r="B45" t="str">
            <v>0400G012 INVERSION EN CORREO SOCIAL POR MUNICIPIO</v>
          </cell>
        </row>
        <row r="46">
          <cell r="B46" t="str">
            <v>0400G013 COSTO POR CONECTIVIDAD</v>
          </cell>
        </row>
        <row r="47">
          <cell r="B47" t="str">
            <v>0400G014 COSTO POR PUNTO DE TELEFONIA RURAL COMUNITARIA</v>
          </cell>
        </row>
        <row r="48">
          <cell r="B48" t="str">
            <v>0400G015 COSTO POR TELEFONO PUBLICO PARA SORDO</v>
          </cell>
        </row>
        <row r="49">
          <cell r="B49" t="str">
            <v>0400G016 COSTO POR CAPACITACION EN MANEJO DE EMISORAS COMUNITARIAS</v>
          </cell>
        </row>
        <row r="50">
          <cell r="B50" t="str">
            <v>0400G017 EQUIPOS RECIBIDOS EN DONACION PARA EL PROGRAMA DE COMPUTADORES PARA EDUCAR</v>
          </cell>
        </row>
        <row r="51">
          <cell r="B51" t="str">
            <v>0400G018 COSTO POR ESTACION RECUPERADA DE LA RADIODIFUSORA NACIONAL</v>
          </cell>
        </row>
        <row r="52">
          <cell r="B52" t="str">
            <v>0400G019 COSTO POR MONTAJE DE NUEVAS ESTACIONES DE LA RADIODIFUSORA NACIONAL</v>
          </cell>
        </row>
        <row r="53">
          <cell r="B53" t="str">
            <v>0400G020 CENTRALES DE COMPUTO EN FUNCIONAMIENTO NORMAL</v>
          </cell>
        </row>
        <row r="54">
          <cell r="B54" t="str">
            <v>0400G021 COMPUTADORES EN FUNCIONAMIENTO NORMAL</v>
          </cell>
        </row>
        <row r="55">
          <cell r="B55" t="str">
            <v>0400G022 INFRAESTRUCTURA DEL SISTEMA DE GESTION DEL ESPECTRO EN FUNCIONAMIENTO  NORMAL</v>
          </cell>
        </row>
        <row r="56">
          <cell r="B56" t="str">
            <v>0400G023 ADQUISICION DEL MAPA DIGITALIZADO DEL PAIS CON RELIEVE</v>
          </cell>
        </row>
        <row r="57">
          <cell r="B57" t="str">
            <v>0400G024 PROPUESTAS RECIBIDAS Y RESPONDIDAS POR LA COMISION DE REGULACION DE TELECOMUNICACIONES, CRT.</v>
          </cell>
        </row>
        <row r="58">
          <cell r="B58" t="str">
            <v>0400G025 CONCENTRACION DE MERCADOS O INDICE DE HIRSCHMANN-HERFINDAHL - TELEFONIA LOCAL.</v>
          </cell>
        </row>
        <row r="59">
          <cell r="B59" t="str">
            <v>0400G026 CONCENTRACION DE MERCADOS O INDICE DE HIRSCHMANN-HERFINDAHL - TELEFONIA MOVIL.</v>
          </cell>
        </row>
        <row r="60">
          <cell r="B60" t="str">
            <v>0400G027 CONCENTRACION DE MERCADOS O INDICE DE HIRSCHMANN-HERFINDAHL - TELEFONIA MOVIL.</v>
          </cell>
        </row>
        <row r="61">
          <cell r="B61" t="str">
            <v>0400G028 CONCENTRACION DE MERCADOS O INDICE DE HIRSCHMANN-HERFINDAHL - INTERNET.</v>
          </cell>
        </row>
        <row r="62">
          <cell r="B62" t="str">
            <v xml:space="preserve">0400G029 PARTICIPACIÓN ENTIDADES GUBERNAMENTALES </v>
          </cell>
        </row>
        <row r="63">
          <cell r="B63" t="str">
            <v>05000000 SECTOR MINAS Y ENERGIA</v>
          </cell>
        </row>
        <row r="64">
          <cell r="B64" t="str">
            <v>0500G001 TIEMPO DE RESPUESTA A EVENT (TR)</v>
          </cell>
        </row>
        <row r="65">
          <cell r="B65" t="str">
            <v>0500G002 PROGRAMACION PROYECTO (PP).</v>
          </cell>
        </row>
        <row r="66">
          <cell r="B66" t="str">
            <v>0500G003 KILOMETROS RED ELECTRICA ATENDIDA O MANTENIDA POR AÑO (KT).</v>
          </cell>
        </row>
        <row r="67">
          <cell r="B67" t="str">
            <v>0500G004 VALOR INVERTIDO POR KILOMETRO DE RED ELECTRICA ATENDIDA O MANTENIDA POR AÑO</v>
          </cell>
        </row>
        <row r="68">
          <cell r="B68" t="str">
            <v>0500G005 PARTICIPACION EN EL PIB (EN PESOS) DEL SECTOR ENERGETICO</v>
          </cell>
        </row>
        <row r="69">
          <cell r="B69" t="str">
            <v>0500G006 ENERGIA ELECTRICA QUE SE PIERDE POR TRANSMISION</v>
          </cell>
        </row>
        <row r="70">
          <cell r="B70" t="str">
            <v>0500G007 ENERGIA ELECTRICA QUE SE PIERDE POR DISTRIBUCION</v>
          </cell>
        </row>
        <row r="71">
          <cell r="B71" t="str">
            <v>0500G008 PROYECTOS CON INCORPORACION DE LA VARIABLE AMBIENTAL DEL SECTOR ENERGETICO</v>
          </cell>
        </row>
        <row r="72">
          <cell r="B72" t="str">
            <v>0500G009 ATENCION A USUARIOS BRINDANDO INFORMACION OPORTUNA DEL SECTOR MINERO - ENERGETICO</v>
          </cell>
        </row>
        <row r="73">
          <cell r="B73" t="str">
            <v>0500G010 NIVEL DE AVANCE DEL DESARROLLO DEL SISTEMA DE INFORMACION ENERGETICO</v>
          </cell>
        </row>
        <row r="74">
          <cell r="B74" t="str">
            <v>0500G011 RACIONAMIENTO DE GASES COMBUSTIBLES Y COMBUSTIBLES LIQUIDOS</v>
          </cell>
        </row>
        <row r="75">
          <cell r="B75" t="str">
            <v>0500G012 RACIONAMIENTO ENERGETICO EN ZONAS INTERCONECTADAS</v>
          </cell>
        </row>
        <row r="76">
          <cell r="B76" t="str">
            <v>0500G013 CONSULTAS A LA PAGINA WEB</v>
          </cell>
        </row>
        <row r="77">
          <cell r="B77" t="str">
            <v>0500G014 UTILIZACION DE LA CAPACIDAD DE RED</v>
          </cell>
        </row>
        <row r="78">
          <cell r="B78" t="str">
            <v>0500G015 NUEVAS EMPRESAS COMPETITIVAS</v>
          </cell>
        </row>
        <row r="79">
          <cell r="B79" t="str">
            <v>0500G016 SEGUIMIENTO A LA PROGRAMACION DE PROYECTO</v>
          </cell>
        </row>
        <row r="80">
          <cell r="B80" t="str">
            <v>0500G017 SEGUIMIENTO A LA PROGRAMACION DE LA INVERSION PROYECTO</v>
          </cell>
        </row>
        <row r="81">
          <cell r="B81" t="str">
            <v>0500G018 INTERRUPCIONES EN EL SERVICIO DE ENERGIA</v>
          </cell>
        </row>
        <row r="82">
          <cell r="B82" t="str">
            <v>0500G019 TIEMPO DE INTERRUPCION DEL SERVICIO DE ENERGIA</v>
          </cell>
        </row>
        <row r="83">
          <cell r="B83" t="str">
            <v>0500G020 RECLAMOS AL SERVICIO</v>
          </cell>
        </row>
        <row r="84">
          <cell r="B84" t="str">
            <v>0500G021 RECLAMOS AL SERVICIO DE ENERGIA ELECTRICA</v>
          </cell>
        </row>
        <row r="85">
          <cell r="B85" t="str">
            <v>0500G022 SANCIONES POR EL INCUMPLIMIENTO DE LA NORMATIVIDAD</v>
          </cell>
        </row>
        <row r="86">
          <cell r="B86" t="str">
            <v>0500G023 CUMPLIMIENTO EN EL REPORTE DE ENTREGA DE LA LIQUIDACION DE SUBSIDIOS</v>
          </cell>
        </row>
        <row r="87">
          <cell r="B87" t="str">
            <v>0500G024 PRODUCCION DE ENERGIA ELECTRICA</v>
          </cell>
        </row>
        <row r="88">
          <cell r="B88" t="str">
            <v>0500G025 ENERGIA ELECTRICA QUE SE PIERDE POR TRANSMISION (EN PORCENTAJE)</v>
          </cell>
        </row>
        <row r="89">
          <cell r="B89" t="str">
            <v>0500G026 ENERGIA ELECTRICA QUE SE PIERDE POR DISTRIBUCION (EN PORCENTAJE)</v>
          </cell>
        </row>
        <row r="90">
          <cell r="B90" t="str">
            <v>0500G027 INVERSION EN UNIDAD DE KM DE LA RED ELECTRICA CONSTRUIDA POR AÑO EN ZONAS NO INTERCONECTADAS,  ZNI</v>
          </cell>
        </row>
        <row r="91">
          <cell r="B91" t="str">
            <v>0500G028 VALOR INVERTIDO EN KWH GENERADO POR AÑO EN ZONAS NO INTERCONECTADAS, ZNI.</v>
          </cell>
        </row>
        <row r="92">
          <cell r="B92" t="str">
            <v>0500G029 COSTO DE INVERSION EN LA ESTRUCTURACION E IMPLEMENTACION DE ESQUEMAS EMPRESARIALES EN LAS ZNI</v>
          </cell>
        </row>
        <row r="93">
          <cell r="B93" t="str">
            <v>0500G030 EJECUCION DE PRESUPUESTO EN PROYECTOS ORIENTADOS A IMPLEMENTAR EL  PNDM.</v>
          </cell>
        </row>
        <row r="94">
          <cell r="B94" t="str">
            <v>0500G031 CUMPLIMIENTO DE LAS ASESORIAS PROGRAMADAS</v>
          </cell>
        </row>
        <row r="95">
          <cell r="B95" t="str">
            <v>0500G032 CUMPLIMIENTO DE LAS TAREAS ESTABLECIDAS EN EL PLAN OPERATIVO ANUAL</v>
          </cell>
        </row>
        <row r="96">
          <cell r="B96" t="str">
            <v>0500G033 CUMPLIMIENTO DE LOS PROGRAMAS DE CAPACITACION</v>
          </cell>
        </row>
        <row r="97">
          <cell r="B97" t="str">
            <v>0500G034 NIVEL DE EJECUCION DE LOS PROYECTOS DE MINERIA ESPECIAL PROGRAMADOS</v>
          </cell>
        </row>
        <row r="98">
          <cell r="B98" t="str">
            <v>0500G035 AVANCE EN COMPONENTES PARA EL DESARROLLO DE LA IMPLEMENTACION DEL SISTEMA DE INFORMACION MINERO</v>
          </cell>
        </row>
        <row r="99">
          <cell r="B99" t="str">
            <v>0500G036 GRADO DE IMPLEMENTACION DEL PLAN NACIONAL DE DESARROLLO MINERO, PNDM</v>
          </cell>
        </row>
        <row r="100">
          <cell r="B100" t="str">
            <v>0500G037 INVERSION DE LA ENTIDAD EN ESTUDIOS</v>
          </cell>
        </row>
        <row r="101">
          <cell r="B101" t="str">
            <v>0500G038 VALOR INVERTIDO EN MANTENIMIENTO DE RED ELECTRICA ATENDIDA POR AÑO</v>
          </cell>
        </row>
        <row r="102">
          <cell r="B102" t="str">
            <v>06000000 SECTOR TRANSPORTE</v>
          </cell>
        </row>
        <row r="103">
          <cell r="B103" t="str">
            <v>0600G001 INTERRUPCION DE SERVICIOS INFORMATICOS</v>
          </cell>
        </row>
        <row r="104">
          <cell r="B104" t="str">
            <v>0600G002 PROGRAMACION DE PROYECTOS</v>
          </cell>
        </row>
        <row r="105">
          <cell r="B105" t="str">
            <v>0600G003 SOLICITUDES DE CAPACITACION ATENDIDAS</v>
          </cell>
        </row>
        <row r="106">
          <cell r="B106" t="str">
            <v>0600G004 APROPIACION DE RECURSOS</v>
          </cell>
        </row>
        <row r="107">
          <cell r="B107" t="str">
            <v>0600G005 SEGUIMIENTO A LA PROGRAMACION DE PROYECTOS</v>
          </cell>
        </row>
        <row r="108">
          <cell r="B108" t="str">
            <v>0600G006 COSTO INVERTIDO VS COSTO PROGRAMADO PUENTE</v>
          </cell>
        </row>
        <row r="109">
          <cell r="B109" t="str">
            <v>0600G007 COSTOS DE MANTENIMIENTO DE LA INFRAESTRUCTURA COMPUTACIONAL</v>
          </cell>
        </row>
        <row r="110">
          <cell r="B110" t="str">
            <v>0600G008 INTERVENCION DE LOS CANALES DE ACCESO</v>
          </cell>
        </row>
        <row r="111">
          <cell r="B111" t="str">
            <v>0600G009 INVERSION EN ESTUDIOS CONTRATADOS</v>
          </cell>
        </row>
        <row r="112">
          <cell r="B112" t="str">
            <v>0600G010 INVERSION EN REPOSICION DE EQUIPOS DE COMPUTO</v>
          </cell>
        </row>
        <row r="113">
          <cell r="B113" t="str">
            <v>0600G011 MANTENIMIENTO Y REPARACION DE EQUIPOS DE TRASBORDO</v>
          </cell>
        </row>
        <row r="114">
          <cell r="B114" t="str">
            <v>0600G012 PROCESOS AUDITADOS</v>
          </cell>
        </row>
        <row r="115">
          <cell r="B115" t="str">
            <v>0600G013 RECAUDOS POR CONTRAPRESTACION</v>
          </cell>
        </row>
        <row r="116">
          <cell r="B116" t="str">
            <v>0600G014 REPARACION Y HABILITACION DE EQUIPOS</v>
          </cell>
        </row>
        <row r="117">
          <cell r="B117" t="str">
            <v>0600G015 CUMPLIMIENTO EN EL PLAZO DE EJECUCION DE LOS CONTRATOS DE CAPACITACION</v>
          </cell>
        </row>
        <row r="118">
          <cell r="B118" t="str">
            <v>0600G016 AVANCE PLAN DE ACCION</v>
          </cell>
        </row>
        <row r="119">
          <cell r="B119" t="str">
            <v>0600G017 COBERTURA SEÑALIZACION RED VIAL</v>
          </cell>
        </row>
        <row r="120">
          <cell r="B120" t="str">
            <v>0600G018 CONTRIBUCION AL RECAUDO Y CONTROL DE LA VALORIZACION</v>
          </cell>
        </row>
        <row r="121">
          <cell r="B121" t="str">
            <v>0600G019 COSTO PRIMA DE SEGUROS VS. SINIESTROS CANCELADOS PARA VEHICULOS QUE TRANSITAN EN LA RED NACIONAL DE CARRETERAS</v>
          </cell>
        </row>
        <row r="122">
          <cell r="B122" t="str">
            <v>0600G020 CUBRIMIENTO A EMERGENCIAS</v>
          </cell>
        </row>
        <row r="123">
          <cell r="B123" t="str">
            <v>0600G021 CUMPLIMIENTO PLAZO ADQUISICION DE EQUIPOS</v>
          </cell>
        </row>
        <row r="124">
          <cell r="B124" t="str">
            <v>0600G022 FRECUENCIA DE COMISIONES DE SUPERVISION</v>
          </cell>
        </row>
        <row r="125">
          <cell r="B125" t="str">
            <v>0600G023 COMPROMISOS DEL RECURSO ECONOMICO ASIGNADO</v>
          </cell>
        </row>
        <row r="126">
          <cell r="B126" t="str">
            <v>0600G024 INVERSION EN REPARACIONES LOCATIVAS DE INMUEBLES  A CARGO DE LA ENTIDAD</v>
          </cell>
        </row>
        <row r="127">
          <cell r="B127" t="str">
            <v>0600G025 PAGO DE OBRAS COMPLEMENTARIAS A CONCESIONES VIALES</v>
          </cell>
        </row>
        <row r="128">
          <cell r="B128" t="str">
            <v>0600G026 PROYECTOS VIALES CON LICENCIAS AMBIENTALES</v>
          </cell>
        </row>
        <row r="129">
          <cell r="B129" t="str">
            <v>0600G027 RECAUDOS POR VENTA VS INVERSION EN ESPECIES VENALES (PAGOS PERCIBIDOS POR ELEMENTOS PARA CONTROL DE TRANSITO: PLACAS MOTOS, AUTOS, PLANILLAS, LICENCIAS, ENTRE OTROS)</v>
          </cell>
        </row>
        <row r="130">
          <cell r="B130" t="str">
            <v>0600G028 REGISTROS INTERNOS GENERADOS</v>
          </cell>
        </row>
        <row r="131">
          <cell r="B131" t="str">
            <v>0600G029 PAGO DE GARANTIAS A CONCESIONES VIALES</v>
          </cell>
        </row>
        <row r="132">
          <cell r="B132" t="str">
            <v>0600G030 REUNIONES CON LA COMUNIDAD COMO ESTRATEGIA DE GESTION</v>
          </cell>
        </row>
        <row r="133">
          <cell r="B133" t="str">
            <v>0600G031 INVERSION PUBLICA EN EL SECTOR TRANSPORTE</v>
          </cell>
        </row>
        <row r="134">
          <cell r="B134" t="str">
            <v>0600G032 INVERSION PUBLICA EN EL SECTOR TRANSPORTE SUBSECTOR TRANSPORTE TERRESTRE</v>
          </cell>
        </row>
        <row r="135">
          <cell r="B135" t="str">
            <v>0600G033 CUMPLIMIENTO DE LAS ASESORIAS PROGRAMADAS</v>
          </cell>
        </row>
        <row r="136">
          <cell r="B136" t="str">
            <v>0600G034 CUMPLIMIENTO DE LOS PROGRAMAS DE CAPACITACIÓN DEL CEA</v>
          </cell>
        </row>
        <row r="137">
          <cell r="B137" t="str">
            <v>0600G035 COBERTURA DE LOS SERVICIOS DE SEGURIDAD EN AEROPUERTOS</v>
          </cell>
        </row>
        <row r="138">
          <cell r="B138" t="str">
            <v>0600G036 COSTO USUARIOS ATENDIDOS POR LA OFICINA DE CONTROL Y SEGURIDAD AEREA, OCSA.</v>
          </cell>
        </row>
        <row r="139">
          <cell r="B139" t="str">
            <v>0600G037 COSTO USUARIOS ATENDIDOS POR EL CENTRO DE ESTUDIOS AERONAUTICOS, CEA</v>
          </cell>
        </row>
        <row r="140">
          <cell r="B140" t="str">
            <v>0600G038 VARIACIÓN DEL COSTO USUARIOS ATENDIDOS POR LA OFICINA DE CONTROL Y SEGURIDAD AEREA, OCSA.</v>
          </cell>
        </row>
        <row r="141">
          <cell r="B141" t="str">
            <v>0600G039 VARIACIÓN DEL COSTO USUARIOS ATENDIDOS POR EL CENTRO DE ESTUDIOS AERONAUTICOS, CEA</v>
          </cell>
        </row>
        <row r="142">
          <cell r="B142" t="str">
            <v>0600G040 CUMPLIMIENTO DE LOS PROGRAMAS DE CAPACITACION, CEA.</v>
          </cell>
        </row>
        <row r="143">
          <cell r="B143" t="str">
            <v>0600G041 CUMPLIMIENTO DE LOS PROGRAMAS DE CAPACITACION, OCSA</v>
          </cell>
        </row>
        <row r="144">
          <cell r="B144" t="str">
            <v>07000000 SECTOR EDUCACION Y CULTURA</v>
          </cell>
        </row>
        <row r="145">
          <cell r="B145" t="str">
            <v>0700G001 ALUMNOS EVALUADOS PRUEBAS "SABER"</v>
          </cell>
        </row>
        <row r="146">
          <cell r="B146" t="str">
            <v>0700G002 DOCENTES EVALUADOS</v>
          </cell>
        </row>
        <row r="147">
          <cell r="B147" t="str">
            <v>0700G003 RELACION ALUMNOS POR DOCENTE</v>
          </cell>
        </row>
        <row r="148">
          <cell r="B148" t="str">
            <v>0700G004 FONDOS MIXTOS DEPARTAMENTALES Y DISTRITALES A LOS QUE SE HA BRINDADO APOYO PARA EL FORTALECIMIENTO DE SU CAPACIDAD DE GESTION Y EJECUCION</v>
          </cell>
        </row>
        <row r="149">
          <cell r="B149" t="str">
            <v>0700G005 CONSEJOS DEPARTAMENTALES Y DISTRITALES A LOS QUE SE HA BRINDADO APOYO PARA EL FORTALECIMIENTO DE SU CAPACIDAD DE GESTION Y EJECUCION</v>
          </cell>
        </row>
        <row r="150">
          <cell r="B150" t="str">
            <v>0700G006 BIBLIOTECAS PUBLICAS A LAS QUE SE HA BRINDADO APOYO A TRAVES DE LA RED A  NIVEL NACIONAL PARA EL FORTALECIMIENTO.</v>
          </cell>
        </row>
        <row r="151">
          <cell r="B151" t="str">
            <v>0700G007 TALLERES Y SEMINARIOS DE PROTECCION Y CONSERVACION DEL PATRIMONIO ARQUEOLOGICO</v>
          </cell>
        </row>
        <row r="152">
          <cell r="B152" t="str">
            <v>0700G008 ENCUENTROS CULTURALES REALIZADOS</v>
          </cell>
        </row>
        <row r="153">
          <cell r="B153" t="str">
            <v>0700G009 PROCESOS FORMATIVOS FOMENTADOS EN LAS DIFERENTES MANIFESTACIONES ARTISTICAS</v>
          </cell>
        </row>
        <row r="154">
          <cell r="B154" t="str">
            <v>0700G010 PROGRAMAS DE FORMACION EN GESTION CULTURAL</v>
          </cell>
        </row>
        <row r="155">
          <cell r="B155" t="str">
            <v>0700G011 NIÑOS BENEFICIADOS EN TALLERES DE FORMACION DE ARTES PARA LA INFANCIA</v>
          </cell>
        </row>
        <row r="156">
          <cell r="B156" t="str">
            <v>0700G012 BECAS NACIONALES OTORGADAS POR ENTIDADES PUBLICAS</v>
          </cell>
        </row>
        <row r="157">
          <cell r="B157" t="str">
            <v>0700G013 PREMIOS NACIONALES OTORGADOS POR ENTIDADES PUBLICAS</v>
          </cell>
        </row>
        <row r="158">
          <cell r="B158" t="str">
            <v>0700G014 EMISORAS COMUNITARIAS CON PROGRAMAS CULTURALES</v>
          </cell>
        </row>
        <row r="159">
          <cell r="B159" t="str">
            <v>0700G015 MUNICIPIOS CUBIERTOS POR EL PROGRAMA "NUEVO SISTEMA ESCOLAR "(ALUMNOS DE 5° A 9°)</v>
          </cell>
        </row>
        <row r="160">
          <cell r="B160" t="str">
            <v>0700G016 RECUPERACION DE CARTERA DE CREDITOS OTORGADOS POR EL ICETEX</v>
          </cell>
        </row>
        <row r="161">
          <cell r="B161" t="str">
            <v>0700G017 MUNICIPIOS CERTIFICADOS PARA EL MANEJO AUTONOMO DE LA EDUCACION</v>
          </cell>
        </row>
        <row r="162">
          <cell r="B162" t="str">
            <v>0700G018 DOCENTES TERRITORIALES INCORPORADOS A LA PLANTA FINANCIADA CON PARTICIPACIONES</v>
          </cell>
        </row>
        <row r="163">
          <cell r="B163" t="str">
            <v>0700G019 TRASLADO DE DOCENTES</v>
          </cell>
        </row>
        <row r="164">
          <cell r="B164" t="str">
            <v>0700G020 CANCELACION DE CARGOS Y/O CONTRATOS TERRITORIALES</v>
          </cell>
        </row>
        <row r="165">
          <cell r="B165" t="str">
            <v>0700G021 ONGS CULTURALES A LAS QUE SE HA BRINDADO APOYO PARA SU FORTALECIMEINTO POR PARTE DEL ESTADO</v>
          </cell>
        </row>
        <row r="166">
          <cell r="B166" t="str">
            <v>0700G022 CONVENIOS REALIZADOS</v>
          </cell>
        </row>
        <row r="167">
          <cell r="B167" t="str">
            <v>0700G023 CONVENIOS DE DESEMPEÑO DEPARTAMENTALES FIRMADOS</v>
          </cell>
        </row>
        <row r="168">
          <cell r="B168" t="str">
            <v>0700G024 FONDOS MIXTOS DEPARTAMENTALES Y DISTRITALES FORTALECIDOS EN SU CAPACIDAD DE GESTION Y EJECUCION.</v>
          </cell>
        </row>
        <row r="169">
          <cell r="B169" t="str">
            <v>0700G025 TASA PRESUPUESTO  EJECUTADO SOBRE PROGRAMADO</v>
          </cell>
        </row>
        <row r="170">
          <cell r="B170" t="str">
            <v>0700G026 EFECTIVIDAD EN EL RECAUDO.</v>
          </cell>
        </row>
        <row r="171">
          <cell r="B171" t="str">
            <v>0700G027 RELACION DE LA INVERSION EN DEPORTE VS GASTO SOCIAL.</v>
          </cell>
        </row>
        <row r="172">
          <cell r="B172" t="str">
            <v>0700G028 PROFESORES ACTUALIZADOS EN CAPACITACION</v>
          </cell>
        </row>
        <row r="173">
          <cell r="B173" t="str">
            <v>0700G029 EMISORAS COMUNITARIAS EN CENTROS EDUCATIVOS</v>
          </cell>
        </row>
        <row r="174">
          <cell r="B174" t="str">
            <v>0700G030 PROFESORES ESCALAFONADOS POR CENTRO EDUCATIVO</v>
          </cell>
        </row>
        <row r="175">
          <cell r="B175" t="str">
            <v>0700G031 BIBLIOTECAS POR NIVEL DE ESCOLARIDAD</v>
          </cell>
        </row>
        <row r="176">
          <cell r="B176" t="str">
            <v>0700G032 COSTO DE SUBSIDIO POR ALUMNO</v>
          </cell>
        </row>
        <row r="177">
          <cell r="B177" t="str">
            <v>0700G033 COSTO POR USUARIO ATENDIDO</v>
          </cell>
        </row>
        <row r="178">
          <cell r="B178" t="str">
            <v>0700G034 FINANCIACION DE MATRICULAS POR ICETEX</v>
          </cell>
        </row>
        <row r="179">
          <cell r="B179" t="str">
            <v>0700G035 INVERSION TOTAL POR BENEFICIARIO</v>
          </cell>
        </row>
        <row r="180">
          <cell r="B180" t="str">
            <v>0700G036 SEGUIMIENTO A LA EVALUACION Y ACTUALIZACION DE PROCESOS Y PROCEDIMIENTOS</v>
          </cell>
        </row>
        <row r="181">
          <cell r="B181" t="str">
            <v>0700G037 PROGRAMAS ACADEMICOS EDUCACION SUPERIOR IMPLANTADOS O EN OPERACION</v>
          </cell>
        </row>
        <row r="182">
          <cell r="B182" t="str">
            <v>0700G038 CONSULTAS POR COLECCIONES DE LIBROS QUE HACE PARTE DE LA BIBLIOTECA</v>
          </cell>
        </row>
        <row r="183">
          <cell r="B183" t="str">
            <v>08000000 SECTOR  INTERIOR Y JUSTICIA</v>
          </cell>
        </row>
        <row r="184">
          <cell r="B184" t="str">
            <v>0800G001 DISTRITOS JUDICIALES CREADOS</v>
          </cell>
        </row>
        <row r="185">
          <cell r="B185" t="str">
            <v>0800G002 SOLICITUDES ATENDIDAS</v>
          </cell>
        </row>
        <row r="186">
          <cell r="B186" t="str">
            <v>0800G003 REGISTROS INCORPORADOS</v>
          </cell>
        </row>
        <row r="187">
          <cell r="B187" t="str">
            <v>0800G004 EJECUCION DEL PROYECTO SEGUN CRONOGRAMA</v>
          </cell>
        </row>
        <row r="188">
          <cell r="B188" t="str">
            <v>0800G005 COBERTURA DE FORMACION A FUNCIONARIOS</v>
          </cell>
        </row>
        <row r="189">
          <cell r="B189" t="str">
            <v>0800G006 INTERCOMUNICACION E INTEGRACION DE USUARIOS RAMA JUDICIAL MEDIANTE LA CONEXION AL SISTEMA DE INFORMACION</v>
          </cell>
        </row>
        <row r="190">
          <cell r="B190" t="str">
            <v>0800G007 CONGESTIONAMIENTO Y REPRESAMIENTO DE PROCESOS</v>
          </cell>
        </row>
        <row r="191">
          <cell r="B191" t="str">
            <v>0800G008 IMPLEMENTACION DE ESTACIONES DE TRABAJO</v>
          </cell>
        </row>
        <row r="192">
          <cell r="B192" t="str">
            <v>0800G009 CUBRIMIENTO SISTEMA INFORMACION GESTION JUDICIAL</v>
          </cell>
        </row>
        <row r="193">
          <cell r="B193" t="str">
            <v>0800G010 PROCESOS EVACUADOS</v>
          </cell>
        </row>
        <row r="194">
          <cell r="B194" t="str">
            <v>0800G011 SERVICIOS DE INFORMACION OFRECIDOS INTRANET  /INTERNET DE LA RAMA JUDICIAL</v>
          </cell>
        </row>
        <row r="195">
          <cell r="B195" t="str">
            <v>0800G012 CUPOS PARA CAPACITACION SOLICITADOS</v>
          </cell>
        </row>
        <row r="196">
          <cell r="B196" t="str">
            <v>0800G013 CUPOS OFRECIDOS PARA CAPACITACION</v>
          </cell>
        </row>
        <row r="197">
          <cell r="B197" t="str">
            <v>0800G014 SEGUIMIENTO A LA EJECUCION ESTUDIOS DE MERCADO SEGUN CRONOGRAMA</v>
          </cell>
        </row>
        <row r="198">
          <cell r="B198" t="str">
            <v>0800G015 COSTO UNITARIO PROGRAMADO ESTADISTICAS</v>
          </cell>
        </row>
        <row r="199">
          <cell r="B199" t="str">
            <v>0800G016 COSTO UNITARIO EJECUTADO ESTADISTICAS</v>
          </cell>
        </row>
        <row r="200">
          <cell r="B200" t="str">
            <v>0800G017 RELACION COSTO UNITARIO PROGRAMADO VS EJECUTADO DE ESTADISTICAS</v>
          </cell>
        </row>
        <row r="201">
          <cell r="B201" t="str">
            <v>0800G018 COSTO UNITARIO PROGRAMADO LEGISLATIVO</v>
          </cell>
        </row>
        <row r="202">
          <cell r="B202" t="str">
            <v>0800G019 COSTO UNITARIO EJECUTADO LEGISLATIVO</v>
          </cell>
        </row>
        <row r="203">
          <cell r="B203" t="str">
            <v>0800G020 RELACION COSTO UNITARIO PROGRAMADO VS EJECUTADO LEGISLATIVO</v>
          </cell>
        </row>
        <row r="204">
          <cell r="B204" t="str">
            <v>0800G021 COSTO UNITARIO PROGRAMADO MAPA</v>
          </cell>
        </row>
        <row r="205">
          <cell r="B205" t="str">
            <v>0800G022 COSTO UNITARIO EJECUTADO MAPA</v>
          </cell>
        </row>
        <row r="206">
          <cell r="B206" t="str">
            <v>0800G023 RELACION COSTO UNITARIO PROGRAMADO VS EJECUTADO MAPA</v>
          </cell>
        </row>
        <row r="207">
          <cell r="B207" t="str">
            <v>0800G024 COSTO UNITARIO PROGRAMADO ARCHIVOS</v>
          </cell>
        </row>
        <row r="208">
          <cell r="B208" t="str">
            <v>0800G025 COSTO UNITARIO EJECUTADO ARCHIVOS</v>
          </cell>
        </row>
        <row r="209">
          <cell r="B209" t="str">
            <v>0800G026 RELACION COSTO UNITARIO PROGRAMADO VS EJECUTADO ARCHIVOS</v>
          </cell>
        </row>
        <row r="210">
          <cell r="B210" t="str">
            <v>0800G027 COSTO UNITARIO PROGRAMADO MODELOS</v>
          </cell>
        </row>
        <row r="211">
          <cell r="B211" t="str">
            <v>0800G028 COSTO UNITARIO EJECUTADO MODELOS</v>
          </cell>
        </row>
        <row r="212">
          <cell r="B212" t="str">
            <v>0800G029 RELACION COSTO UNITARIO PROGRAMADO VS EJECUTADO MODELOS</v>
          </cell>
        </row>
        <row r="213">
          <cell r="B213" t="str">
            <v>0800G030 COSTO INVERTIDO EN MEJORAMIENTO DE ESQUEMAS DE SEGURIDAD</v>
          </cell>
        </row>
        <row r="214">
          <cell r="B214" t="str">
            <v>0800G031 ASPIRANTES APROBADOS</v>
          </cell>
        </row>
        <row r="215">
          <cell r="B215" t="str">
            <v>0800G032 INVERSION HORA POR FUNCIONARIO CAPACITADO</v>
          </cell>
        </row>
        <row r="216">
          <cell r="B216" t="str">
            <v>0800G033 INVERSION HORA POR EMPLEADO CAPACITADO</v>
          </cell>
        </row>
        <row r="217">
          <cell r="B217" t="str">
            <v>0800G034 USUARIOS CON ACCESO A LA INFORMACION NACIONAL E INTERNACIONAL</v>
          </cell>
        </row>
        <row r="218">
          <cell r="B218" t="str">
            <v>0800G035 TIEMPO DE EJECUCION DEL PROYECTO</v>
          </cell>
        </row>
        <row r="219">
          <cell r="B219" t="str">
            <v>0800G036 ACTUALIZACION PAGINA WEB Y MEDIOS OPTICOS</v>
          </cell>
        </row>
        <row r="220">
          <cell r="B220" t="str">
            <v>0800G037 TASA DE PRODUCCION DE ACTIVIDADES</v>
          </cell>
        </row>
        <row r="221">
          <cell r="B221" t="str">
            <v>0800G038 TASA DE CUMPLIMIENTO DE ACTIVIDADES</v>
          </cell>
        </row>
        <row r="222">
          <cell r="B222" t="str">
            <v>0800G039 TASA DE CUMPLIMIENTO DE LA ASIGNACION PRESUPUESTAL</v>
          </cell>
        </row>
        <row r="223">
          <cell r="B223" t="str">
            <v>0800G040 CUBRIMIENTO ESTACIONES DE TRABAJO</v>
          </cell>
        </row>
        <row r="224">
          <cell r="B224" t="str">
            <v>0800G041 CUBRIMIENTO SISTEMA DE INFORMACION GESTION JUDICIAL</v>
          </cell>
        </row>
        <row r="225">
          <cell r="B225" t="str">
            <v>0800G042 EJECUCION ESTUDIOS DE MERCADO</v>
          </cell>
        </row>
        <row r="226">
          <cell r="B226" t="str">
            <v>09000000 SECTOR MEDIO AMBIENTE</v>
          </cell>
        </row>
        <row r="227">
          <cell r="B227" t="str">
            <v>0900G001 INFRACCIONES IMPUESTAS POR EXPLOTACION ILEGAL</v>
          </cell>
        </row>
        <row r="228">
          <cell r="B228" t="str">
            <v>0900G002 INCENTIVOS A LA REFORESTACION</v>
          </cell>
        </row>
        <row r="229">
          <cell r="B229" t="str">
            <v>0900G003 PAQUETES TECNOLOGICOS VALIDADOS E IMPLEMENTADOS DE APROVECHAMEINTO DE PRODUCTOS NO MADERABLES</v>
          </cell>
        </row>
        <row r="230">
          <cell r="B230" t="str">
            <v>0900G004 AREAS DE CUBRIMIENTO DEL SISTEMA DE PARQUES NACIONALES, SPNN</v>
          </cell>
        </row>
        <row r="231">
          <cell r="B231" t="str">
            <v>0900G005 AREAS DEL SISTEMA DE PARQUES NACIONALES, SPNN CON PLANES DE MANEJO</v>
          </cell>
        </row>
        <row r="232">
          <cell r="B232" t="str">
            <v>0900G006 NUEVAS AREAS DECLARADAS EN EL SISTEMA DE PARQUES NACIONALES, SPNN</v>
          </cell>
        </row>
        <row r="233">
          <cell r="B233" t="str">
            <v>0900G007 CUBRIMIENTO POR FUNCIONARIO DE LA UNIDAD ADMINISTRATIVA ESPECIAL DEL SISTEMA DE PARQUES NACIONALES, UAESPNN A LAS AREAS DEL SISTEMA DE PARQUES NACIONALES, SPNN</v>
          </cell>
        </row>
        <row r="234">
          <cell r="B234" t="str">
            <v>0900G008 AREAS DEL SISTEMA DE PARQUES NACIONALES, SPNN CON MANEJO INTERCULTURAL</v>
          </cell>
        </row>
        <row r="235">
          <cell r="B235" t="str">
            <v>0900G009 AREAS DEL SISTEMA DE PARQUE NACIONALES, SPNN CON ACUERDOS SOCIALES DE MANEJO</v>
          </cell>
        </row>
        <row r="236">
          <cell r="B236" t="str">
            <v>0900G010 AREAS DE RESERVA DE LA SOCIEDAD CIVIL REGISTRADAS</v>
          </cell>
        </row>
        <row r="237">
          <cell r="B237" t="str">
            <v>0900G011 AREAS NATURALES PROTEGIDAS DEL NIVEL LOCAL DECLARADAS</v>
          </cell>
        </row>
        <row r="238">
          <cell r="B238" t="str">
            <v>0900G012 AREAS NATURALES PROTEGIDAS  DECLARADAS POR LA CORPORACION AUTONOMA REGIONAL, CAR Y/O DEPARTAMENTOS.</v>
          </cell>
        </row>
        <row r="239">
          <cell r="B239" t="str">
            <v>0900G013 CUENCAS DECLARADAS EN ORDENAMIENTO Y CONSERVACION A NIVEL NACIONAL.</v>
          </cell>
        </row>
        <row r="240">
          <cell r="B240" t="str">
            <v>0900G014 INCENTIVOS OTORGADOS</v>
          </cell>
        </row>
        <row r="241">
          <cell r="B241" t="str">
            <v>0900G015 MUNICIPIOS CON PROGRAMA DE EDUCACION AMBIENTAL EN EL MANEJO INTEGRAL DE RESIDUOS SOLIDOS.</v>
          </cell>
        </row>
        <row r="242">
          <cell r="B242" t="str">
            <v>0900G016 ASESORIAS O ACOMPAÑAMIENTO A PROCESOS PRODUCTIVOS POR PARTE DEL MINAMBIENTE</v>
          </cell>
        </row>
        <row r="243">
          <cell r="B243" t="str">
            <v>0900G017 AREA ADQUIRIDA Y DEDICADA A LA CONSERVACION</v>
          </cell>
        </row>
        <row r="244">
          <cell r="B244" t="str">
            <v>0900G018 PRESUPUESTO APROBADO AL  SISTEMA DE PARQUES NACIONALES VS PRESUPUESTO REQUERIDO.</v>
          </cell>
        </row>
        <row r="245">
          <cell r="B245" t="str">
            <v>0900G019 CONSTRUCCION DE INFRAESTRUCTURA ECOTURISTICA DEL SISTEMA NACIONAL DE PARQUES, SPNN</v>
          </cell>
        </row>
        <row r="246">
          <cell r="B246" t="str">
            <v>0900G020 INFRAESTRUCTURA EN MANTENIMIENTO EN EL SISTEMA DE PARQUES NACIONALES, SPNN DE ECOTURISMO</v>
          </cell>
        </row>
        <row r="247">
          <cell r="B247" t="str">
            <v>0900G021 SISTEMAS REGIONALES Y LOCALES DE AREAS PROTEGIDAS ACOMPAÑADOS POR EL SISTEMA DE PARQUES NACIONALES, SPNN</v>
          </cell>
        </row>
        <row r="248">
          <cell r="B248" t="str">
            <v>0900G022 INCENTIVOS A LA CONSERVACION DEL MEDIO AMBIENTE OTORGADOS</v>
          </cell>
        </row>
        <row r="249">
          <cell r="B249" t="str">
            <v>0900G023 OTORGAMIENTO DE ACUERDOS A LA CONSERVACION DEL MEDIO AMBIENTE</v>
          </cell>
        </row>
        <row r="250">
          <cell r="B250" t="str">
            <v>0900G024 SEGUIMIENTO A LA FORMULACION DEL PROYECTO DE PROCESOS DE TECNOLOGIAS LIMPIAS</v>
          </cell>
        </row>
        <row r="251">
          <cell r="B251" t="str">
            <v>0900G025 MONTO DE CARGA CONTAMINANTE - DBO (MEDIDA CONTENIDA DE MATERIA ORGANICA BIODEGRADABLE)</v>
          </cell>
        </row>
        <row r="252">
          <cell r="B252" t="str">
            <v>0900G026 MONTO DE CARGA CONTAMINANTE - SST (MEDIDA DE SOLIDOS SUSPENDIDOS TOTALES)</v>
          </cell>
        </row>
        <row r="253">
          <cell r="B253" t="str">
            <v>0900G027 PROYECTOS PILOTO DE DESCONTAMINACION DE AGUAS</v>
          </cell>
        </row>
        <row r="254">
          <cell r="B254" t="str">
            <v xml:space="preserve">0900G028 APOYO INTERINSTITUCIONAL </v>
          </cell>
        </row>
        <row r="255">
          <cell r="B255" t="str">
            <v xml:space="preserve">0900G029 CONCERTACIONES ESTATALES </v>
          </cell>
        </row>
        <row r="256">
          <cell r="B256" t="str">
            <v xml:space="preserve">0900G030 CONVENIOS INTERADMINISTRATIVOS </v>
          </cell>
        </row>
        <row r="257">
          <cell r="B257" t="str">
            <v xml:space="preserve">0900G031 COSTO/BENEFICIO </v>
          </cell>
        </row>
        <row r="258">
          <cell r="B258" t="str">
            <v xml:space="preserve">0900G032 PERSPECTIVA DE GÉNERO </v>
          </cell>
        </row>
        <row r="259">
          <cell r="B259" t="str">
            <v xml:space="preserve">0900G033 RECURSOS FINANCIEROS DE LA COMUNIDAD </v>
          </cell>
        </row>
        <row r="260">
          <cell r="B260" t="str">
            <v xml:space="preserve">0900G034 VARIACIÓN ENFERMEDADES POR CONTAMINACIÓN DE LOS DRENAJES URBANOS. </v>
          </cell>
        </row>
        <row r="261">
          <cell r="B261" t="str">
            <v>10000000 SECTOR ADMINISTRACION DEL ESTADO</v>
          </cell>
        </row>
        <row r="262">
          <cell r="B262" t="str">
            <v>1000G001 INGRESOS TRIBUTARIOS TERRITORIALES</v>
          </cell>
        </row>
        <row r="263">
          <cell r="B263" t="str">
            <v>1000G002 GASTOS DE FUNCIONAMIENTO ENTES TERRITORIALES</v>
          </cell>
        </row>
        <row r="264">
          <cell r="B264" t="str">
            <v>1000G003 CONTRATOS FIRMADOS PARA DAR CUMPLIMIENTO AL PROYECTO MAFP</v>
          </cell>
        </row>
        <row r="265">
          <cell r="B265" t="str">
            <v>1000G004 ENTIDADES DE LOS 19 SECTORES DE RAMA EJECUTIVA REDISEÑADAS.</v>
          </cell>
        </row>
        <row r="266">
          <cell r="B266" t="str">
            <v>1000G005 CONCESIONES AEROPORTUARIAS</v>
          </cell>
        </row>
        <row r="267">
          <cell r="B267" t="str">
            <v>1000G006 PARTICPACIÓN PRIVADA EN EL DESARROLLO DE INFRAESTRUCTURA DE SERVICIOS PÚBLICOS Y DE TRANSPORTE.</v>
          </cell>
        </row>
        <row r="268">
          <cell r="B268" t="str">
            <v>1000G101 COBERTURA UNIDADES DE ATENCION Y ORIENTACION CONFORMADAS Y FORTALECIDAS</v>
          </cell>
        </row>
        <row r="269">
          <cell r="B269" t="str">
            <v>1000G102 EJECUCION PRESUPUESTAL VS APROPIAPIACION DEFINITIVA</v>
          </cell>
        </row>
        <row r="270">
          <cell r="B270" t="str">
            <v>1000G103 ALIANZAS FIRMADAS PARA AYUDA A DESPLAZADOS</v>
          </cell>
        </row>
        <row r="271">
          <cell r="B271" t="str">
            <v>1000G104 RETORNO DE FAMILIAS POR LA GESTION PROGRAMAS DE LA RED SOCIAL DE SOLIDARIDAD, RSS</v>
          </cell>
        </row>
        <row r="272">
          <cell r="B272" t="str">
            <v>1000G105 REDES TERRITORIALES CONFORMADAS</v>
          </cell>
        </row>
        <row r="273">
          <cell r="B273" t="str">
            <v>1000G106 AVANCE EN LA IMPLEMENTACION DE SISTEMAS DE MONITOREO Y SEGUIMIENTO</v>
          </cell>
        </row>
        <row r="274">
          <cell r="B274" t="str">
            <v>1000G107 NRO DE FAMILIAS RETORNADAS</v>
          </cell>
        </row>
        <row r="275">
          <cell r="B275" t="str">
            <v>1000G108 NRO DE FAMILIAS REUBICADAS</v>
          </cell>
        </row>
        <row r="276">
          <cell r="B276" t="str">
            <v>1000G109 ACCIONES DE FORTALECIMIENTO Y PROMOCION PARA LA CONFORMACION DE COMITES MUNICIPALES Y DEPARTAMENTALES</v>
          </cell>
        </row>
        <row r="277">
          <cell r="B277" t="str">
            <v>1000G110 ACCIONES DE FORTALECIMIENTO INSTITUCIONAL EMPRENDIDAS</v>
          </cell>
        </row>
        <row r="278">
          <cell r="B278" t="str">
            <v>1000G111 ACCIONES DE CAPACITACION PARA FORTALECIMIENTO DE REDES COMUNITARIAS EMPRENDIDAS</v>
          </cell>
        </row>
        <row r="279">
          <cell r="B279" t="str">
            <v>1000G112 PLANES PARA GARANTIZAR LA PROTECCION Y SEGURIDAD A LA POBLACION</v>
          </cell>
        </row>
        <row r="280">
          <cell r="B280" t="str">
            <v>1000G113 ESTRATEGIAS PARA ORGANIZAR Y FORTALECER LOS PROCESOS SOCIALES, COMUNITARIOS IMPLEMENTADOS</v>
          </cell>
        </row>
        <row r="281">
          <cell r="B281" t="str">
            <v>1000G114 ESTRATEGIAS PARA ORGANIZAR Y FORTALECER LA ADMINISTRACION PUBLICA REALIZADOS</v>
          </cell>
        </row>
        <row r="282">
          <cell r="B282" t="str">
            <v>1000G115 PLANES Y ESTRATEGIAS PARA ORGANIZAR Y FORTALECER INCORPORACION CON LA COMUNIDAD RECEPTORA</v>
          </cell>
        </row>
        <row r="283">
          <cell r="B283" t="str">
            <v>1000G201 EJECUCION REAL DEL GASTO PUBLICO</v>
          </cell>
        </row>
        <row r="284">
          <cell r="B284" t="str">
            <v>1000G202 IMPLEMENTACION DEL SISTEMA DE GESTION</v>
          </cell>
        </row>
        <row r="285">
          <cell r="B285" t="str">
            <v>1000G203 IMPLEMENTACION DEL SISTEMA DATAWAREHOUSE</v>
          </cell>
        </row>
        <row r="286">
          <cell r="B286" t="str">
            <v>1000G204 IMPLEMENTACION DEL SISTEMA DE SEGURIDAD</v>
          </cell>
        </row>
        <row r="287">
          <cell r="B287" t="str">
            <v>1000G205 TIEMPO DE EJECUCION DE PROYECTO</v>
          </cell>
        </row>
        <row r="288">
          <cell r="B288" t="str">
            <v>1000G206 RECURSO INVERTIDOS POR UNIDAD DE EQUIPO REPARADO POR LA ENTIDAD</v>
          </cell>
        </row>
        <row r="289">
          <cell r="B289" t="str">
            <v>1000G207 RECURSOS INVERTIDOS POR LA ENTIDAD EN INFRAESTRUCTURA</v>
          </cell>
        </row>
        <row r="290">
          <cell r="B290" t="str">
            <v>1000G208 COSTOS DE RENOVACION DE EQUIPOS FRENTE AL COSTO DEL MISMO</v>
          </cell>
        </row>
        <row r="291">
          <cell r="B291" t="str">
            <v>1000G209 COSTO HORA DE INVERSION EN CAPACITACION A FUNCIONARIOS</v>
          </cell>
        </row>
        <row r="292">
          <cell r="B292" t="str">
            <v>1000G301 PUBLICACION DE DOCUMENTOS</v>
          </cell>
        </row>
        <row r="293">
          <cell r="B293" t="str">
            <v>1000G302 REUNIONES ATENDIDAS</v>
          </cell>
        </row>
        <row r="294">
          <cell r="B294" t="str">
            <v>1000G303 AVANCE DE LA PROGRAMACION DE PROYECTOS (IMPULSADOS, APOYADOS, FINNACIADOS, ETC)</v>
          </cell>
        </row>
        <row r="295">
          <cell r="B295" t="str">
            <v>1000G304 PROYECTOS Y/O PROGRAMAS EXITOSOS DEL  PROGRAMA  PLAN CARIBE</v>
          </cell>
        </row>
        <row r="296">
          <cell r="B296" t="str">
            <v>1000G305 GESTION DEL PROGRAMA PLAN CARIBE</v>
          </cell>
        </row>
        <row r="297">
          <cell r="B297" t="str">
            <v>1000G306 FUNCIONARIOS CAPACITADOS EN PROYECTOS</v>
          </cell>
        </row>
        <row r="298">
          <cell r="B298" t="str">
            <v>1000G307 ENTIDADES CAPACITADAS EN PROYECTOS</v>
          </cell>
        </row>
        <row r="299">
          <cell r="B299" t="str">
            <v>1000G308 CUMPLIMIENTO A CRONOGRAMA DE IMPLEMENTACION DEL SINAGEP</v>
          </cell>
        </row>
        <row r="300">
          <cell r="B300" t="str">
            <v>1000G310 COBERTURA DE ACOMPAÑAMIENTO TERRITORIAL</v>
          </cell>
        </row>
        <row r="301">
          <cell r="B301" t="str">
            <v>1000G311 PROYECTOS DE ASESORIA</v>
          </cell>
        </row>
        <row r="302">
          <cell r="B302" t="str">
            <v>1000G312 ACTIVIDADES DE CAPACITACION</v>
          </cell>
        </row>
        <row r="303">
          <cell r="B303" t="str">
            <v>1000G313 RECURSOS UTILIZADOS EN PUBLICACIONES</v>
          </cell>
        </row>
        <row r="304">
          <cell r="B304" t="str">
            <v>1000G314 RECURSOS INVERTIDOS EN REPOSICION DE EQUIPOS</v>
          </cell>
        </row>
        <row r="305">
          <cell r="B305" t="str">
            <v>1000G315 RECURSOS UTILIZADOS EN MANTENIMIENTO</v>
          </cell>
        </row>
        <row r="306">
          <cell r="B306" t="str">
            <v>1000G316 RECURSOS UTILIZADOS EN MATERIALES Y SUMINISTROS</v>
          </cell>
        </row>
        <row r="307">
          <cell r="B307" t="str">
            <v>1000G317 UTILIZACION DE CUPOS OFRECIDOS EN LOS PROGRAMAS DE BIENESTAR SOCIAL</v>
          </cell>
        </row>
        <row r="308">
          <cell r="B308" t="str">
            <v>1000G318 DEPURACION (REVISION) CUENTA DE PROPIEDAD Y EQUIPO</v>
          </cell>
        </row>
        <row r="309">
          <cell r="B309" t="str">
            <v>1000G319 CONVENIOS FIRMADOS PARA LA PREPARACION DE PROYECTOS (QUE CONTARON CON ASESORIA POR PARTE DEL DNP)</v>
          </cell>
        </row>
        <row r="310">
          <cell r="B310" t="str">
            <v>1000G401 PROGRAMACION AVANCE A DE PROYECTOS DAS.</v>
          </cell>
        </row>
        <row r="311">
          <cell r="B311" t="str">
            <v>1000G501 RESPUESTA A REQUERIMIENTOS O SOLICITUDES</v>
          </cell>
        </row>
        <row r="312">
          <cell r="B312" t="str">
            <v>1000G502 SOLUCIONES INFORMATICAS IMPLEMENTADAS</v>
          </cell>
        </row>
        <row r="313">
          <cell r="B313" t="str">
            <v>11000000 SECTOR AGROPECUARIO</v>
          </cell>
        </row>
        <row r="314">
          <cell r="B314" t="str">
            <v>1100G001 CARTERA AGROPECUARIA POR LINEA DE CREDITO</v>
          </cell>
        </row>
        <row r="315">
          <cell r="B315" t="str">
            <v>1100G002 ALIANZAS FIRMADAS FRENTE A DEMANDA DE CONSTITUCION DE ALIANZAS</v>
          </cell>
        </row>
        <row r="316">
          <cell r="B316" t="str">
            <v>1100G003 ALIANZAS ESTRATEGICAS FIRMADAS PARA ADECUACION DE TIERRAS</v>
          </cell>
        </row>
        <row r="317">
          <cell r="B317" t="str">
            <v>1100G004 LABORATORIOS Y CENTROS DE DIAGNOSTICO PARA LA  PREVENCION Y CONTROL DE LA SANIDAD AGROPECUARIA EN OPERACION</v>
          </cell>
        </row>
        <row r="318">
          <cell r="B318" t="str">
            <v>1100G005 AREAS LIBRES DE PLAGAS</v>
          </cell>
        </row>
        <row r="319">
          <cell r="B319" t="str">
            <v>1100G006 FUNCIONARIOS CAPACITADOS A NIVEL DE POSGRADO</v>
          </cell>
        </row>
        <row r="320">
          <cell r="B320" t="str">
            <v>1100G007 CAPACITACION NO FORMAL A FUNCIONARIOS</v>
          </cell>
        </row>
        <row r="321">
          <cell r="B321" t="str">
            <v>1100G009 CAPACITACION Y FORTALECIMIENTO DE ORGANIZACIONES AFRO COLOMBIANAS</v>
          </cell>
        </row>
        <row r="322">
          <cell r="B322" t="str">
            <v>1100G010 COFINANCIACIONES OBTENIDAS</v>
          </cell>
        </row>
        <row r="323">
          <cell r="B323" t="str">
            <v>1100G011 COFINANCIACION A PROYECTOS</v>
          </cell>
        </row>
        <row r="324">
          <cell r="B324" t="str">
            <v>1100G012 COMERCIALIZACION DE SERVICIOS AMBIENTALES EN LOS TERRITORIOS DE COMUNIDADES NEGRAS</v>
          </cell>
        </row>
        <row r="325">
          <cell r="B325" t="str">
            <v>1100G013 CONVENIOS FIRMADOS CON ENTES TERRITORIALES</v>
          </cell>
        </row>
        <row r="326">
          <cell r="B326" t="str">
            <v>1100G014 CONVENIOS FIRMADOS CON ENTES PUBLICOS NACIONALES  Y PRIVADOS</v>
          </cell>
        </row>
        <row r="327">
          <cell r="B327" t="str">
            <v>1100G015 CONVENIOS FIRMADOS O FORTALECIDOS</v>
          </cell>
        </row>
        <row r="328">
          <cell r="B328" t="str">
            <v>1100G016 CURSOS DE CAPACITACION Y TRANSFERENCIAS DE TECNOLOGIAS REALIZADOS</v>
          </cell>
        </row>
        <row r="329">
          <cell r="B329" t="str">
            <v>1100G017 EFECTIVIDAD DEL RECAUDO</v>
          </cell>
        </row>
        <row r="330">
          <cell r="B330" t="str">
            <v>1100G018 ESPECIES VEGETALES CON TECNOLOGIA IDENTIFICADA PARA EVALUACION DE RIESGOS DERIVADOS DEL USO DE ORGANISMOS MODIFICADOS GENETICAMENTE</v>
          </cell>
        </row>
        <row r="331">
          <cell r="B331" t="str">
            <v>1100G019 COBERTURA DE ADECUACION DE TIERRAS</v>
          </cell>
        </row>
        <row r="332">
          <cell r="B332" t="str">
            <v>1100G020 INFRACCIONES POR EXPLOTACION ILEGAL</v>
          </cell>
        </row>
        <row r="333">
          <cell r="B333" t="str">
            <v>1100G021 DIAGNOSTICOS GENERADOS</v>
          </cell>
        </row>
        <row r="334">
          <cell r="B334" t="str">
            <v>1100G022 AREA ADECUADA QUE SE INCORPORAN EN PEQUEÑA ESCALA ACUICOLA</v>
          </cell>
        </row>
        <row r="335">
          <cell r="B335" t="str">
            <v>1100G023 AREA ATENDIDA CON CUBRIMIENTO DE INCENTIVO FINANCIERO</v>
          </cell>
        </row>
        <row r="336">
          <cell r="B336" t="str">
            <v>1100G024 PAQUETES TECNOLOGICOS DE ESPECIES PROMISORIAS RECOMENDADOS PARA TRANSFERENCIA A PRODUCTORES</v>
          </cell>
        </row>
        <row r="337">
          <cell r="B337" t="str">
            <v>1100G025 PLANES DE ORDENAMIENTO Y MANEJO DE RECURSOS PESQUEROS</v>
          </cell>
        </row>
        <row r="338">
          <cell r="B338" t="str">
            <v>1100G026 POBLACION AFRO COLOMBIANA BENEFICIADA CON TIERRA</v>
          </cell>
        </row>
        <row r="339">
          <cell r="B339" t="str">
            <v>1100G027 PRODUCCION AGROPECUARIA CON INCENTIVOS A LA COMERCIALIZACION</v>
          </cell>
        </row>
        <row r="340">
          <cell r="B340" t="str">
            <v>1100G028 AREA CONSTITUIDA O AMPLIADA EN RESGUARDOS INDIGENAS</v>
          </cell>
        </row>
        <row r="341">
          <cell r="B341" t="str">
            <v>1100G029 AREA TITULADA</v>
          </cell>
        </row>
        <row r="342">
          <cell r="B342" t="str">
            <v>1100G030 CARTERA COMPRADA</v>
          </cell>
        </row>
        <row r="343">
          <cell r="B343" t="str">
            <v>1100G031 FAMILIAS BENEFICIADAS CON ADQUISICION DE TIERRAS</v>
          </cell>
        </row>
        <row r="344">
          <cell r="B344" t="str">
            <v>1100G032 AREA ADQUIRIDAS PARA CAMPESINOS</v>
          </cell>
        </row>
        <row r="345">
          <cell r="B345" t="str">
            <v>1100G033 INSUMOS AGRICOLAS QUE NO CUMPLEN CON LA CALIDAD OFRECIDA POR LOS PRODUCTORES</v>
          </cell>
        </row>
        <row r="346">
          <cell r="B346" t="str">
            <v>1100G034 INSUMOS PECUARIOS QUE NO CUMPLEN CON LOS REQUISITOS DE CALIDAD</v>
          </cell>
        </row>
        <row r="347">
          <cell r="B347" t="str">
            <v>1100G035 AREA DE INFRAESTRUCTURA MEJORADA</v>
          </cell>
        </row>
        <row r="348">
          <cell r="B348" t="str">
            <v>1100G036 MICROEMPRESARIOS BENEFICIADOS</v>
          </cell>
        </row>
        <row r="349">
          <cell r="B349" t="str">
            <v>1100G037 PREDIOS AJUSTADOS AL CRITERIO DE CONCENTRACION PARCELARIA</v>
          </cell>
        </row>
        <row r="350">
          <cell r="B350" t="str">
            <v>1100G038 RESGUARDOS INDIGENAS CONSTITUIDOS</v>
          </cell>
        </row>
        <row r="351">
          <cell r="B351" t="str">
            <v>1100G039 INVESTIGACION ESTABLECIDAS EN CADENAS</v>
          </cell>
        </row>
        <row r="352">
          <cell r="B352" t="str">
            <v>1100G040 DESARROLLO DE CADENAS</v>
          </cell>
        </row>
        <row r="353">
          <cell r="B353" t="str">
            <v>1100G041 SOLUCIONES DE VIVIENDA</v>
          </cell>
        </row>
        <row r="354">
          <cell r="B354" t="str">
            <v>1100G042 TITULOS EXPEDIDOS</v>
          </cell>
        </row>
        <row r="355">
          <cell r="B355" t="str">
            <v>1100G043 VACUNACION CONTRA LA FIEBRE AFTOSA EN BOVINOS</v>
          </cell>
        </row>
        <row r="356">
          <cell r="B356" t="str">
            <v>1100G044 PRODUCTOS CON CADENAS ESTABLECIDAS</v>
          </cell>
        </row>
        <row r="357">
          <cell r="B357" t="str">
            <v>1100G045 PROTECCION DE DERECHOS LA PROPIEDAD INTELECTUAL EN VARIEDADES VEGETALES</v>
          </cell>
        </row>
        <row r="358">
          <cell r="B358" t="str">
            <v>1100G046 TIERRAS TITULADAS COLECTIVAMENTE A LAS COMUNIDADES NEGRAS</v>
          </cell>
        </row>
        <row r="359">
          <cell r="B359" t="str">
            <v>1100G047 TITULOS COLECTIVOS EXPEDIDOS</v>
          </cell>
        </row>
        <row r="360">
          <cell r="B360" t="str">
            <v>1100G048 VALOR SUBSIDIO DE TIERRA OTORGADOS POR FAMILIA</v>
          </cell>
        </row>
        <row r="361">
          <cell r="B361" t="str">
            <v>1100G049 NÚMERO DE ENTIDADES PRIORITARIAS APOYADAS EN SUS PROCESOS DE REDISEÑO</v>
          </cell>
        </row>
        <row r="362">
          <cell r="B362" t="str">
            <v>12000000 SECTOR SANEAMIENTO BASICO</v>
          </cell>
        </row>
        <row r="363">
          <cell r="B363" t="str">
            <v>1200G001 KILOMETROS DE RED DOMICILIARIA ATENDIDOS</v>
          </cell>
        </row>
        <row r="364">
          <cell r="B364" t="str">
            <v>1200G002 EMPRESAS EFICIENTES</v>
          </cell>
        </row>
        <row r="365">
          <cell r="B365" t="str">
            <v>1200G003 INSTRUMENTOS DE ASISTENCIA TECNICA DESARROLLADOS</v>
          </cell>
        </row>
        <row r="366">
          <cell r="B366" t="str">
            <v>1200G004 CONVENIOS O ACUERDOS SUSCRITOS CON MUNICIPIOS PARA LA ESTRUCTURACION DE ESQUEMAS SOLIDARIOS</v>
          </cell>
        </row>
        <row r="367">
          <cell r="B367" t="str">
            <v>13000000 SECTOR TRABAJO Y SEGURIDAD SOCIAL</v>
          </cell>
        </row>
        <row r="368">
          <cell r="B368" t="str">
            <v>1300G001 ENTES TERRITORIALES CON LOS CUALES EL ICBF HA CONCERTADO LA INCLUSION DE PROYECTOS DE NIÑEZ Y FAMILIA EN EL PLAN DE DESARROLLO TERRITORIAL</v>
          </cell>
        </row>
        <row r="369">
          <cell r="B369" t="str">
            <v>1300G002 FAMILIAS DESPLAZADAS ATENDIDAS POR LA RED DE SOLIDARIDAD SOCIAL</v>
          </cell>
        </row>
        <row r="370">
          <cell r="B370" t="str">
            <v>1300G003 PROCESOS PRODUCTIVOS AGRICOLAS EN  IMPLEMENTACION</v>
          </cell>
        </row>
        <row r="371">
          <cell r="B371" t="str">
            <v>1300G004 PROGRAMAS DE DESARROLLO Y PAZ EN IMPLEMENTACION</v>
          </cell>
        </row>
        <row r="372">
          <cell r="B372" t="str">
            <v>1300G005 PROYECTOS EN IMPLEMENTACION QUE CONTRARRESTEN EL DETERIORO AMBIENTAL PRODUCIDO POR CULTIVOS ILICITOS</v>
          </cell>
        </row>
        <row r="373">
          <cell r="B373" t="str">
            <v>1300G006 RECAUDO DE APORTES PARAFISCALES</v>
          </cell>
        </row>
        <row r="374">
          <cell r="B374" t="str">
            <v>1300G007 INGRESOS RECAUDADOS POR PRODUCCION DE CENTROS</v>
          </cell>
        </row>
        <row r="375">
          <cell r="B375" t="str">
            <v>1300G008 PRESUPUESTO EJECUTADO POR ADMINISTRACION EDUCATIVA Y APOYO A LA FORMACION</v>
          </cell>
        </row>
        <row r="376">
          <cell r="B376" t="str">
            <v>1300G009 RECAUDO DE APORTES FONDO INDUSTRIA DE LA CONSTRUCCION, FIC</v>
          </cell>
        </row>
        <row r="377">
          <cell r="B377" t="str">
            <v>1300G010 RECURSOS PRESUPUESTALES ASIGNADOS PARA ACTUALIZACION O ELABORACION DE DISEÑOS CURRICULARES</v>
          </cell>
        </row>
        <row r="378">
          <cell r="B378" t="str">
            <v>1300G011 RECURSOS PRESUPUESTALES ASIGNADOS PARA DOTACION Y SUSTITUCION DE EQUIPOS</v>
          </cell>
        </row>
        <row r="379">
          <cell r="B379" t="str">
            <v>1300G012 RECURSOS PRESUPUESTALES ASIGNADOS PARA LA ADECUACION DE EDIFICIOS</v>
          </cell>
        </row>
        <row r="380">
          <cell r="B380" t="str">
            <v>1300G013 RECURSOS QUE RESPALDAN EL PAGO DE LAS MESADAS PENSIONALES</v>
          </cell>
        </row>
        <row r="381">
          <cell r="B381" t="str">
            <v>1300G014 RECOPILACION DE INFORMACION DE LAS ADMINISTRADORAS DE PLANES DE BENEFICIOS, APB</v>
          </cell>
        </row>
        <row r="382">
          <cell r="B382" t="str">
            <v>1300G015 CANTIDAD DE CASOS IRREGULARES DETECTADOS</v>
          </cell>
        </row>
        <row r="383">
          <cell r="B383" t="str">
            <v>1300G016 Centros de formación dotados con maquinaria y equipos</v>
          </cell>
        </row>
        <row r="384">
          <cell r="B384" t="str">
            <v>1300G017 Valor por recaudo efectivo en el proceso de formación - producción en los centros de formación.</v>
          </cell>
        </row>
        <row r="385">
          <cell r="B385" t="str">
            <v>1300G018 Funcionarios con créditos hipotecarios aprobados y girados</v>
          </cell>
        </row>
        <row r="386">
          <cell r="B386" t="str">
            <v>1300G019 Funcionarios y Ex-funcionarios con pago parcial y definitivo de cesantías</v>
          </cell>
        </row>
        <row r="387">
          <cell r="B387" t="str">
            <v>1300G020 Pensionados de la entidad con pago de mesadas pensiónales.</v>
          </cell>
        </row>
        <row r="388">
          <cell r="B388" t="str">
            <v>1300G021 Cuotas partes pensiónales con pagos realizados</v>
          </cell>
        </row>
        <row r="389">
          <cell r="B389" t="str">
            <v>1300G022 Mantenimientos, adecuaciones y construcciones realizadas en la dirección general, regionales y centros de formación.</v>
          </cell>
        </row>
        <row r="390">
          <cell r="B390" t="str">
            <v>1300G023 Colocaciones a través del servicio publico de empleo (SPE)</v>
          </cell>
        </row>
        <row r="391">
          <cell r="B391" t="str">
            <v>1300G024 Inscritos registrados en el Servicio Publico de Empleo (SPE)</v>
          </cell>
        </row>
        <row r="392">
          <cell r="B392" t="str">
            <v>1300G025 Valor recaudado por el fondo industria de la construcción</v>
          </cell>
        </row>
        <row r="393">
          <cell r="B393" t="str">
            <v>1300G026 Recaudo de aportes parafiscales</v>
          </cell>
        </row>
        <row r="394">
          <cell r="B394" t="str">
            <v>14000000 SECTOR VIVIENDA Y DESARROLLO URBANO</v>
          </cell>
        </row>
        <row r="395">
          <cell r="B395" t="str">
            <v>1400G001 RECURSOS DESTINADOS A  LA  CONSTRUCCION DE VIVIENDA DE INTERES  SOCIAL</v>
          </cell>
        </row>
        <row r="396">
          <cell r="B396" t="str">
            <v>1400G002 MUNICIPIOS CON PLANES DE ORDENAMIENTO TERRITORIAL, POT´S ADOPTADOS</v>
          </cell>
        </row>
        <row r="397">
          <cell r="B397" t="str">
            <v>1400G003 MUNICIPIOS QUE HA REALIZADO MODIFICACIONES AL POT POR VARIABLE DE AMENAZAS Y RIESGOS</v>
          </cell>
        </row>
        <row r="398">
          <cell r="B398" t="str">
            <v>1400G004 PREDIOS LEGALIZADOS</v>
          </cell>
        </row>
        <row r="399">
          <cell r="B399" t="str">
            <v>1400G005 AVANCE EN TIEMPO DEL PROYECTO.</v>
          </cell>
        </row>
        <row r="400">
          <cell r="B400" t="str">
            <v>1400G006 NORMAS DE CALIDAD DE VIVIENDA INCORPORADAS AL SISTEMA PRODUCTIVO</v>
          </cell>
        </row>
        <row r="401">
          <cell r="B401" t="str">
            <v>15000000 SECTOR DESARROLLO COMUNITARIO</v>
          </cell>
        </row>
        <row r="402">
          <cell r="B402" t="str">
            <v>1500G001 PRESUPUESTO EJECUTADO EN PROGRAMAS DIRIGIDOS A COMUNIDADES CAMPESINAS</v>
          </cell>
        </row>
        <row r="403">
          <cell r="B403" t="str">
            <v>1500G002 GASTOS DE INVERSION Y FUNCIONAMIENTO .</v>
          </cell>
        </row>
        <row r="404">
          <cell r="B404" t="str">
            <v>17000000 SECTOR TURISMO</v>
          </cell>
        </row>
        <row r="405">
          <cell r="B405" t="str">
            <v>1700G001 ASIGNACION DE RECURSOS SECTOR TURISMO</v>
          </cell>
        </row>
        <row r="406">
          <cell r="B406" t="str">
            <v>1700G002 CUBRIMIENTO DE ATRACTIVOS TURISTICOS CON VIGILANCIA</v>
          </cell>
        </row>
        <row r="407">
          <cell r="B407" t="str">
            <v>1700G003 EFECTIVOS DE POLICIA TURISTICA REQUERIDOS</v>
          </cell>
        </row>
        <row r="408">
          <cell r="B408" t="str">
            <v>1700G004 INVERSION EN ADQUISICION Y EQUIPOS DENTRO DEL PRESUPUESTO DE LA ENTIDAD</v>
          </cell>
        </row>
        <row r="409">
          <cell r="B409" t="str">
            <v>1700G005 INVERSION EN ACTIVIDADES DE CAPACITACION TURISTICA DENTRO DEL PRESUPUESTO DE LA ENTIDAD</v>
          </cell>
        </row>
        <row r="410">
          <cell r="B410" t="str">
            <v>1700G006 CUBRIMIENTO CON PUNTOS DE INFORMACION Y CONTROL</v>
          </cell>
        </row>
        <row r="411">
          <cell r="B411" t="str">
            <v>1700G007 PUESTOS DE INFORMACION Y CONTROL EN DESTINOS TURISTICOS</v>
          </cell>
        </row>
        <row r="412">
          <cell r="B412" t="str">
            <v>1700G008 PARTICIPACION EN REUNIONES TECNICAS</v>
          </cell>
        </row>
        <row r="413">
          <cell r="B413" t="str">
            <v>1700G009 INVERSION EN ACTIVIDADES DE APROVECHAMIENTO Y PARTICIPACION DENTRO DEL PRESUPUESTO DE LA ENTIDAD</v>
          </cell>
        </row>
        <row r="414">
          <cell r="B414" t="str">
            <v>1700G010 DIVISAS RECIBIDAS POR TURISMO</v>
          </cell>
        </row>
        <row r="415">
          <cell r="B415" t="str">
            <v>1700G011 QUEJAS Y RECLAMOS CONTRA PRESTADORES DE SERVICIOS TURISTICOS ANTES DE LA CERTIFICACION.</v>
          </cell>
        </row>
        <row r="416">
          <cell r="B416" t="str">
            <v>1700G012 QUEJAS Y RECLAMOS CONTRA PRESTADORES DE SERVICIOS TURISTICOS DESPUES DE LA CERTIFICACION</v>
          </cell>
        </row>
        <row r="417">
          <cell r="B417" t="str">
            <v>1700G013 RECURSOS INVERTIDOS EN LICITACION ABIERTAS</v>
          </cell>
        </row>
        <row r="418">
          <cell r="B418" t="str">
            <v>19000000 SECTOR ARTESANIAS</v>
          </cell>
        </row>
        <row r="419">
          <cell r="B419" t="str">
            <v>1900G001 COSTO POR ARTESANO ATENDIDO POR ACTIVIDADES ORGANIZADAS O LIDERADAS POR ARTESANIAS DE COLOMBIA</v>
          </cell>
        </row>
        <row r="420">
          <cell r="B420" t="str">
            <v>20000000 CIENCIA Y TECNOLOGIA</v>
          </cell>
        </row>
        <row r="421">
          <cell r="B421" t="str">
            <v>2000G001 VALOR TOTAL QUE DEMANDA LA CONVOCATORIA DE LOS PROYECTOS</v>
          </cell>
        </row>
        <row r="422">
          <cell r="B422" t="str">
            <v>2000G002 EXCEDENTES DE APROPIACION DEL RUBRO</v>
          </cell>
        </row>
        <row r="423">
          <cell r="B423" t="str">
            <v>2000G003 MONTO DE LOS RECURSOS ASIGNADOS A LOS PROYECTOS</v>
          </cell>
        </row>
        <row r="424">
          <cell r="B424" t="str">
            <v>2000G004 MONTO DE LOS RECURSOS DE CONTRAPARTIDA MOVILIZADOS</v>
          </cell>
        </row>
        <row r="425">
          <cell r="B425" t="str">
            <v>2000G005 MONTO DE LOS RECURSOS EJECUTADOS</v>
          </cell>
        </row>
        <row r="426">
          <cell r="B426" t="str">
            <v>2000G006 MONTO TOTAL DE LAS GARANTIAS OTORGADAS</v>
          </cell>
        </row>
        <row r="427">
          <cell r="B427" t="str">
            <v>2000G007 MONTO TOTAL DE RECURSOS DESTINADOS AL RUBRO.</v>
          </cell>
        </row>
        <row r="428">
          <cell r="B428" t="str">
            <v>2000G008 MONTO TOTAL DE RECURSOS EJECUTADOS..</v>
          </cell>
        </row>
        <row r="429">
          <cell r="B429" t="str">
            <v>2000G009 MONTO TOTAL DE RECURSOS EJECUTADOS PARA AFIANZAR LA APROPIACION SOCIAL DEL CONOCIMIENTO</v>
          </cell>
        </row>
        <row r="430">
          <cell r="B430" t="str">
            <v>2000G010 PRESUPUESTO EJECUTADO FRENTE A PRESUPUESTO ASIGNADO.</v>
          </cell>
        </row>
        <row r="431">
          <cell r="B431" t="str">
            <v>2000G011 RELACION DE LOS FONDOS DE CONTRAPARTIDA CON RESPECTO AL APORTE NACIONAL</v>
          </cell>
        </row>
      </sheetData>
      <sheetData sheetId="16">
        <row r="4">
          <cell r="B4" t="str">
            <v>Costa Atlántica</v>
          </cell>
        </row>
        <row r="5">
          <cell r="B5" t="str">
            <v>Occidente</v>
          </cell>
        </row>
        <row r="6">
          <cell r="B6" t="str">
            <v>Centro Oriente</v>
          </cell>
        </row>
        <row r="7">
          <cell r="B7" t="str">
            <v>Orinoquía</v>
          </cell>
        </row>
        <row r="8">
          <cell r="B8" t="str">
            <v>Amazonía</v>
          </cell>
        </row>
        <row r="9">
          <cell r="B9" t="str">
            <v>Bogotá</v>
          </cell>
        </row>
      </sheetData>
      <sheetData sheetId="17">
        <row r="2">
          <cell r="B2" t="str">
            <v>Abejorral</v>
          </cell>
        </row>
        <row r="3">
          <cell r="B3" t="str">
            <v>Abrego</v>
          </cell>
        </row>
        <row r="4">
          <cell r="B4" t="str">
            <v>Abriaquí</v>
          </cell>
        </row>
        <row r="5">
          <cell r="B5" t="str">
            <v>Acacías</v>
          </cell>
        </row>
        <row r="6">
          <cell r="B6" t="str">
            <v>Acandí</v>
          </cell>
        </row>
        <row r="7">
          <cell r="B7" t="str">
            <v>Acevedo</v>
          </cell>
        </row>
        <row r="8">
          <cell r="B8" t="str">
            <v>Achí</v>
          </cell>
        </row>
        <row r="9">
          <cell r="B9" t="str">
            <v>Agrado</v>
          </cell>
        </row>
        <row r="10">
          <cell r="B10" t="str">
            <v>Agua De Dios</v>
          </cell>
        </row>
        <row r="11">
          <cell r="B11" t="str">
            <v>Aguachica</v>
          </cell>
        </row>
        <row r="12">
          <cell r="B12" t="str">
            <v>Aguada</v>
          </cell>
        </row>
        <row r="13">
          <cell r="B13" t="str">
            <v>Aguadas</v>
          </cell>
        </row>
        <row r="14">
          <cell r="B14" t="str">
            <v>Aguazul</v>
          </cell>
        </row>
        <row r="15">
          <cell r="B15" t="str">
            <v>Agustín Codazzi</v>
          </cell>
        </row>
        <row r="16">
          <cell r="B16" t="str">
            <v>Aipe</v>
          </cell>
        </row>
        <row r="17">
          <cell r="B17" t="str">
            <v>Alban</v>
          </cell>
        </row>
        <row r="18">
          <cell r="B18" t="str">
            <v>Albán</v>
          </cell>
        </row>
        <row r="19">
          <cell r="B19" t="str">
            <v>Albania</v>
          </cell>
        </row>
        <row r="20">
          <cell r="B20" t="str">
            <v>Albania--La Guajira</v>
          </cell>
        </row>
        <row r="21">
          <cell r="B21" t="str">
            <v>Albania--Santander</v>
          </cell>
        </row>
        <row r="22">
          <cell r="B22" t="str">
            <v>Alcalá</v>
          </cell>
        </row>
        <row r="23">
          <cell r="B23" t="str">
            <v>Aldana</v>
          </cell>
        </row>
        <row r="24">
          <cell r="B24" t="str">
            <v>Alejandría</v>
          </cell>
        </row>
        <row r="25">
          <cell r="B25" t="str">
            <v>Algarrobo</v>
          </cell>
        </row>
        <row r="26">
          <cell r="B26" t="str">
            <v>Algeciras</v>
          </cell>
        </row>
        <row r="27">
          <cell r="B27" t="str">
            <v>Almaguer</v>
          </cell>
        </row>
        <row r="28">
          <cell r="B28" t="str">
            <v>Almeida</v>
          </cell>
        </row>
        <row r="29">
          <cell r="B29" t="str">
            <v>Alpujarra</v>
          </cell>
        </row>
        <row r="30">
          <cell r="B30" t="str">
            <v>Altamira</v>
          </cell>
        </row>
        <row r="31">
          <cell r="B31" t="str">
            <v>Alto Baudo</v>
          </cell>
        </row>
        <row r="32">
          <cell r="B32" t="str">
            <v>Altos Del Rosario</v>
          </cell>
        </row>
        <row r="33">
          <cell r="B33" t="str">
            <v>Alvarado</v>
          </cell>
        </row>
        <row r="34">
          <cell r="B34" t="str">
            <v>Amagá</v>
          </cell>
        </row>
        <row r="35">
          <cell r="B35" t="str">
            <v>Amalfi</v>
          </cell>
        </row>
        <row r="36">
          <cell r="B36" t="str">
            <v>Ambalema</v>
          </cell>
        </row>
        <row r="37">
          <cell r="B37" t="str">
            <v>Anapoima</v>
          </cell>
        </row>
        <row r="38">
          <cell r="B38" t="str">
            <v>Ancuyá</v>
          </cell>
        </row>
        <row r="39">
          <cell r="B39" t="str">
            <v>Andalucía</v>
          </cell>
        </row>
        <row r="40">
          <cell r="B40" t="str">
            <v>Andes</v>
          </cell>
        </row>
        <row r="41">
          <cell r="B41" t="str">
            <v>Angelópolis</v>
          </cell>
        </row>
        <row r="42">
          <cell r="B42" t="str">
            <v>Angostura</v>
          </cell>
        </row>
        <row r="43">
          <cell r="B43" t="str">
            <v>Anolaima</v>
          </cell>
        </row>
        <row r="44">
          <cell r="B44" t="str">
            <v>Anorí</v>
          </cell>
        </row>
        <row r="45">
          <cell r="B45" t="str">
            <v>Anserma</v>
          </cell>
        </row>
        <row r="46">
          <cell r="B46" t="str">
            <v>Ansermanuevo</v>
          </cell>
        </row>
        <row r="47">
          <cell r="B47" t="str">
            <v>Anza</v>
          </cell>
        </row>
        <row r="48">
          <cell r="B48" t="str">
            <v>Anzoátegui</v>
          </cell>
        </row>
        <row r="49">
          <cell r="B49" t="str">
            <v>Apartadó</v>
          </cell>
        </row>
        <row r="50">
          <cell r="B50" t="str">
            <v>Apía</v>
          </cell>
        </row>
        <row r="51">
          <cell r="B51" t="str">
            <v>Apulo</v>
          </cell>
        </row>
        <row r="52">
          <cell r="B52" t="str">
            <v>Aquitania</v>
          </cell>
        </row>
        <row r="53">
          <cell r="B53" t="str">
            <v>Aracataca</v>
          </cell>
        </row>
        <row r="54">
          <cell r="B54" t="str">
            <v>Aranzazu</v>
          </cell>
        </row>
        <row r="55">
          <cell r="B55" t="str">
            <v>Aratoca</v>
          </cell>
        </row>
        <row r="56">
          <cell r="B56" t="str">
            <v>Arauca</v>
          </cell>
        </row>
        <row r="57">
          <cell r="B57" t="str">
            <v>Arauquita</v>
          </cell>
        </row>
        <row r="58">
          <cell r="B58" t="str">
            <v>Arbeláez</v>
          </cell>
        </row>
        <row r="59">
          <cell r="B59" t="str">
            <v>Arboleda</v>
          </cell>
        </row>
        <row r="60">
          <cell r="B60" t="str">
            <v>Arboledas</v>
          </cell>
        </row>
        <row r="61">
          <cell r="B61" t="str">
            <v>Arboletes</v>
          </cell>
        </row>
        <row r="62">
          <cell r="B62" t="str">
            <v>Arcabuco</v>
          </cell>
        </row>
        <row r="63">
          <cell r="B63" t="str">
            <v>Arenal</v>
          </cell>
        </row>
        <row r="64">
          <cell r="B64" t="str">
            <v>Argelia -- Antioquia</v>
          </cell>
        </row>
        <row r="65">
          <cell r="B65" t="str">
            <v>Argelia -- Cauca</v>
          </cell>
        </row>
        <row r="66">
          <cell r="B66" t="str">
            <v>Argelia -- Valle del Cauca</v>
          </cell>
        </row>
        <row r="67">
          <cell r="B67" t="str">
            <v>Ariguaní</v>
          </cell>
        </row>
        <row r="68">
          <cell r="B68" t="str">
            <v>Arjona</v>
          </cell>
        </row>
        <row r="69">
          <cell r="B69" t="str">
            <v>Armenia--Antioquia</v>
          </cell>
        </row>
        <row r="70">
          <cell r="B70" t="str">
            <v>Armenia--Quindio</v>
          </cell>
        </row>
        <row r="71">
          <cell r="B71" t="str">
            <v>Armero</v>
          </cell>
        </row>
        <row r="72">
          <cell r="B72" t="str">
            <v>Arroyohondo</v>
          </cell>
        </row>
        <row r="73">
          <cell r="B73" t="str">
            <v>Astrea</v>
          </cell>
        </row>
        <row r="74">
          <cell r="B74" t="str">
            <v>Ataco</v>
          </cell>
        </row>
        <row r="75">
          <cell r="B75" t="str">
            <v>Atrato</v>
          </cell>
        </row>
        <row r="76">
          <cell r="B76" t="str">
            <v>Ayapel</v>
          </cell>
        </row>
        <row r="77">
          <cell r="B77" t="str">
            <v>Bagadó</v>
          </cell>
        </row>
        <row r="78">
          <cell r="B78" t="str">
            <v>Bahía Solano</v>
          </cell>
        </row>
        <row r="79">
          <cell r="B79" t="str">
            <v>Bajo Baudó</v>
          </cell>
        </row>
        <row r="80">
          <cell r="B80" t="str">
            <v>Balboa--Cauca</v>
          </cell>
        </row>
        <row r="81">
          <cell r="B81" t="str">
            <v>Balboa--Risaralda</v>
          </cell>
        </row>
        <row r="82">
          <cell r="B82" t="str">
            <v>Baranoa</v>
          </cell>
        </row>
        <row r="83">
          <cell r="B83" t="str">
            <v>Baraya</v>
          </cell>
        </row>
        <row r="84">
          <cell r="B84" t="str">
            <v>Barbacoas</v>
          </cell>
        </row>
        <row r="85">
          <cell r="B85" t="str">
            <v>Barbosa--Antioquia</v>
          </cell>
        </row>
        <row r="86">
          <cell r="B86" t="str">
            <v>Barbosa--Santander</v>
          </cell>
        </row>
        <row r="87">
          <cell r="B87" t="str">
            <v>Barichara</v>
          </cell>
        </row>
        <row r="88">
          <cell r="B88" t="str">
            <v>Barranca De Upía</v>
          </cell>
        </row>
        <row r="89">
          <cell r="B89" t="str">
            <v>Barrancabermeja</v>
          </cell>
        </row>
        <row r="90">
          <cell r="B90" t="str">
            <v>Barrancas</v>
          </cell>
        </row>
        <row r="91">
          <cell r="B91" t="str">
            <v>Barranco De Loba</v>
          </cell>
        </row>
        <row r="92">
          <cell r="B92" t="str">
            <v>Barranco Minas</v>
          </cell>
        </row>
        <row r="93">
          <cell r="B93" t="str">
            <v>Barranquilla</v>
          </cell>
        </row>
        <row r="94">
          <cell r="B94" t="str">
            <v>Becerril</v>
          </cell>
        </row>
        <row r="95">
          <cell r="B95" t="str">
            <v>Belalcázar</v>
          </cell>
        </row>
        <row r="96">
          <cell r="B96" t="str">
            <v>Belén De Bajirá</v>
          </cell>
        </row>
        <row r="97">
          <cell r="B97" t="str">
            <v>Belén De Los Andaquies</v>
          </cell>
        </row>
        <row r="98">
          <cell r="B98" t="str">
            <v>Belén De Umbría</v>
          </cell>
        </row>
        <row r="99">
          <cell r="B99" t="str">
            <v>Belén--Boyacá</v>
          </cell>
        </row>
        <row r="100">
          <cell r="B100" t="str">
            <v>Belén--Nariño</v>
          </cell>
        </row>
        <row r="101">
          <cell r="B101" t="str">
            <v>Bello</v>
          </cell>
        </row>
        <row r="102">
          <cell r="B102" t="str">
            <v>Belmira</v>
          </cell>
        </row>
        <row r="103">
          <cell r="B103" t="str">
            <v>Beltrán</v>
          </cell>
        </row>
        <row r="104">
          <cell r="B104" t="str">
            <v>Berbeo</v>
          </cell>
        </row>
        <row r="105">
          <cell r="B105" t="str">
            <v>Betania</v>
          </cell>
        </row>
        <row r="106">
          <cell r="B106" t="str">
            <v>Betéitiva</v>
          </cell>
        </row>
        <row r="107">
          <cell r="B107" t="str">
            <v>Betulia--Antioquia</v>
          </cell>
        </row>
        <row r="108">
          <cell r="B108" t="str">
            <v>Betulia--Santander</v>
          </cell>
        </row>
        <row r="109">
          <cell r="B109" t="str">
            <v>Bituima</v>
          </cell>
        </row>
        <row r="110">
          <cell r="B110" t="str">
            <v>Boavita</v>
          </cell>
        </row>
        <row r="111">
          <cell r="B111" t="str">
            <v>Bochalema</v>
          </cell>
        </row>
        <row r="112">
          <cell r="B112" t="str">
            <v>Bogotá</v>
          </cell>
        </row>
        <row r="113">
          <cell r="B113" t="str">
            <v>Bojacá</v>
          </cell>
        </row>
        <row r="114">
          <cell r="B114" t="str">
            <v>Bojaya</v>
          </cell>
        </row>
        <row r="115">
          <cell r="B115" t="str">
            <v>Bolívar--Cauca</v>
          </cell>
        </row>
        <row r="116">
          <cell r="B116" t="str">
            <v>Bolivar--Santander</v>
          </cell>
        </row>
        <row r="117">
          <cell r="B117" t="str">
            <v>Bolívar--Valle del Cauca</v>
          </cell>
        </row>
        <row r="118">
          <cell r="B118" t="str">
            <v>Bosconia</v>
          </cell>
        </row>
        <row r="119">
          <cell r="B119" t="str">
            <v>Boyacá</v>
          </cell>
        </row>
        <row r="120">
          <cell r="B120" t="str">
            <v>Briceño--Antioquia</v>
          </cell>
        </row>
        <row r="121">
          <cell r="B121" t="str">
            <v>Briceño--Boyacá</v>
          </cell>
        </row>
        <row r="122">
          <cell r="B122" t="str">
            <v>Bucaramanga</v>
          </cell>
        </row>
        <row r="123">
          <cell r="B123" t="str">
            <v>Bucarasica</v>
          </cell>
        </row>
        <row r="124">
          <cell r="B124" t="str">
            <v>Buenaventura</v>
          </cell>
        </row>
        <row r="125">
          <cell r="B125" t="str">
            <v>Buenavista--Boyacá</v>
          </cell>
        </row>
        <row r="126">
          <cell r="B126" t="str">
            <v>Buenavista--Córdoba</v>
          </cell>
        </row>
        <row r="127">
          <cell r="B127" t="str">
            <v>Buenavista--Quindio</v>
          </cell>
        </row>
        <row r="128">
          <cell r="B128" t="str">
            <v>Buenavista--Sucre</v>
          </cell>
        </row>
        <row r="129">
          <cell r="B129" t="str">
            <v>Buenos Aires</v>
          </cell>
        </row>
        <row r="130">
          <cell r="B130" t="str">
            <v>Buesaco</v>
          </cell>
        </row>
        <row r="131">
          <cell r="B131" t="str">
            <v>Bugalagrande</v>
          </cell>
        </row>
        <row r="132">
          <cell r="B132" t="str">
            <v>Buriticá</v>
          </cell>
        </row>
        <row r="133">
          <cell r="B133" t="str">
            <v>Busbanzá</v>
          </cell>
        </row>
        <row r="134">
          <cell r="B134" t="str">
            <v>Cabrera--Cundinamarca</v>
          </cell>
        </row>
        <row r="135">
          <cell r="B135" t="str">
            <v>Cabrera--Santander</v>
          </cell>
        </row>
        <row r="136">
          <cell r="B136" t="str">
            <v>Cabuyaro</v>
          </cell>
        </row>
        <row r="137">
          <cell r="B137" t="str">
            <v>Cacahual</v>
          </cell>
        </row>
        <row r="138">
          <cell r="B138" t="str">
            <v>Cáceres</v>
          </cell>
        </row>
        <row r="139">
          <cell r="B139" t="str">
            <v>Cachipay</v>
          </cell>
        </row>
        <row r="140">
          <cell r="B140" t="str">
            <v>Cachirá</v>
          </cell>
        </row>
        <row r="141">
          <cell r="B141" t="str">
            <v>Cácota</v>
          </cell>
        </row>
        <row r="142">
          <cell r="B142" t="str">
            <v>Caicedo</v>
          </cell>
        </row>
        <row r="143">
          <cell r="B143" t="str">
            <v>Caicedonia</v>
          </cell>
        </row>
        <row r="144">
          <cell r="B144" t="str">
            <v>Caimito</v>
          </cell>
        </row>
        <row r="145">
          <cell r="B145" t="str">
            <v>Cajamarca</v>
          </cell>
        </row>
        <row r="146">
          <cell r="B146" t="str">
            <v>Cajibío</v>
          </cell>
        </row>
        <row r="147">
          <cell r="B147" t="str">
            <v>Cajicá</v>
          </cell>
        </row>
        <row r="148">
          <cell r="B148" t="str">
            <v>Calamar--Bolívar</v>
          </cell>
        </row>
        <row r="149">
          <cell r="B149" t="str">
            <v>Calamar--Guaviare</v>
          </cell>
        </row>
        <row r="150">
          <cell r="B150" t="str">
            <v>Calarca</v>
          </cell>
        </row>
        <row r="151">
          <cell r="B151" t="str">
            <v>Caldas--Antioquia</v>
          </cell>
        </row>
        <row r="152">
          <cell r="B152" t="str">
            <v>Caldas--Boyacá</v>
          </cell>
        </row>
        <row r="153">
          <cell r="B153" t="str">
            <v>Caldono</v>
          </cell>
        </row>
        <row r="154">
          <cell r="B154" t="str">
            <v>Cali</v>
          </cell>
        </row>
        <row r="155">
          <cell r="B155" t="str">
            <v>California</v>
          </cell>
        </row>
        <row r="156">
          <cell r="B156" t="str">
            <v>Calima</v>
          </cell>
        </row>
        <row r="157">
          <cell r="B157" t="str">
            <v>Caloto</v>
          </cell>
        </row>
        <row r="158">
          <cell r="B158" t="str">
            <v>Campamento</v>
          </cell>
        </row>
        <row r="159">
          <cell r="B159" t="str">
            <v>Campo De La Cruz</v>
          </cell>
        </row>
        <row r="160">
          <cell r="B160" t="str">
            <v>Campoalegre</v>
          </cell>
        </row>
        <row r="161">
          <cell r="B161" t="str">
            <v>Campohermoso</v>
          </cell>
        </row>
        <row r="162">
          <cell r="B162" t="str">
            <v>Canalete</v>
          </cell>
        </row>
        <row r="163">
          <cell r="B163" t="str">
            <v>Candelaria--Atlántico</v>
          </cell>
        </row>
        <row r="164">
          <cell r="B164" t="str">
            <v>Candelaria--Valle del Cauca</v>
          </cell>
        </row>
        <row r="165">
          <cell r="B165" t="str">
            <v>Cantagallo</v>
          </cell>
        </row>
        <row r="166">
          <cell r="B166" t="str">
            <v>Cañasgordas</v>
          </cell>
        </row>
        <row r="167">
          <cell r="B167" t="str">
            <v>Caparrapí</v>
          </cell>
        </row>
        <row r="168">
          <cell r="B168" t="str">
            <v>Capitanejo</v>
          </cell>
        </row>
        <row r="169">
          <cell r="B169" t="str">
            <v>Caqueza</v>
          </cell>
        </row>
        <row r="170">
          <cell r="B170" t="str">
            <v>Caracolí</v>
          </cell>
        </row>
        <row r="171">
          <cell r="B171" t="str">
            <v>Caramanta</v>
          </cell>
        </row>
        <row r="172">
          <cell r="B172" t="str">
            <v>Carcasí</v>
          </cell>
        </row>
        <row r="173">
          <cell r="B173" t="str">
            <v>Carepa</v>
          </cell>
        </row>
        <row r="174">
          <cell r="B174" t="str">
            <v>Carmen De Apicalá</v>
          </cell>
        </row>
        <row r="175">
          <cell r="B175" t="str">
            <v>Carmen De Carupa</v>
          </cell>
        </row>
        <row r="176">
          <cell r="B176" t="str">
            <v>Carmen Del Darien</v>
          </cell>
        </row>
        <row r="177">
          <cell r="B177" t="str">
            <v>Carolina</v>
          </cell>
        </row>
        <row r="178">
          <cell r="B178" t="str">
            <v>Cartagena</v>
          </cell>
        </row>
        <row r="179">
          <cell r="B179" t="str">
            <v>Cartagena Del Chairá</v>
          </cell>
        </row>
        <row r="180">
          <cell r="B180" t="str">
            <v>Cartago</v>
          </cell>
        </row>
        <row r="181">
          <cell r="B181" t="str">
            <v>Caruru</v>
          </cell>
        </row>
        <row r="182">
          <cell r="B182" t="str">
            <v>Casabianca</v>
          </cell>
        </row>
        <row r="183">
          <cell r="B183" t="str">
            <v>Castilla La Nueva</v>
          </cell>
        </row>
        <row r="184">
          <cell r="B184" t="str">
            <v>Caucasia</v>
          </cell>
        </row>
        <row r="185">
          <cell r="B185" t="str">
            <v>Cepitá</v>
          </cell>
        </row>
        <row r="186">
          <cell r="B186" t="str">
            <v>Cereté</v>
          </cell>
        </row>
        <row r="187">
          <cell r="B187" t="str">
            <v>Cerinza</v>
          </cell>
        </row>
        <row r="188">
          <cell r="B188" t="str">
            <v>Cerrito</v>
          </cell>
        </row>
        <row r="189">
          <cell r="B189" t="str">
            <v>Cerro San Antonio</v>
          </cell>
        </row>
        <row r="190">
          <cell r="B190" t="str">
            <v>Cértegui</v>
          </cell>
        </row>
        <row r="191">
          <cell r="B191" t="str">
            <v>Chachagüí</v>
          </cell>
        </row>
        <row r="192">
          <cell r="B192" t="str">
            <v>Chaguaní</v>
          </cell>
        </row>
        <row r="193">
          <cell r="B193" t="str">
            <v>Chalán</v>
          </cell>
        </row>
        <row r="194">
          <cell r="B194" t="str">
            <v>Chameza</v>
          </cell>
        </row>
        <row r="195">
          <cell r="B195" t="str">
            <v>Chaparral</v>
          </cell>
        </row>
        <row r="196">
          <cell r="B196" t="str">
            <v>Charalá</v>
          </cell>
        </row>
        <row r="197">
          <cell r="B197" t="str">
            <v>Charta</v>
          </cell>
        </row>
        <row r="198">
          <cell r="B198" t="str">
            <v>Chía</v>
          </cell>
        </row>
        <row r="199">
          <cell r="B199" t="str">
            <v>Chigorodó</v>
          </cell>
        </row>
        <row r="200">
          <cell r="B200" t="str">
            <v>Chima</v>
          </cell>
        </row>
        <row r="201">
          <cell r="B201" t="str">
            <v>Chimá</v>
          </cell>
        </row>
        <row r="202">
          <cell r="B202" t="str">
            <v>Chimichagua</v>
          </cell>
        </row>
        <row r="203">
          <cell r="B203" t="str">
            <v>Chinácota</v>
          </cell>
        </row>
        <row r="204">
          <cell r="B204" t="str">
            <v>Chinavita</v>
          </cell>
        </row>
        <row r="205">
          <cell r="B205" t="str">
            <v>Chinchiná</v>
          </cell>
        </row>
        <row r="206">
          <cell r="B206" t="str">
            <v>Chinú</v>
          </cell>
        </row>
        <row r="207">
          <cell r="B207" t="str">
            <v>Chipaque</v>
          </cell>
        </row>
        <row r="208">
          <cell r="B208" t="str">
            <v>Chipatá</v>
          </cell>
        </row>
        <row r="209">
          <cell r="B209" t="str">
            <v>Chiquinquirá</v>
          </cell>
        </row>
        <row r="210">
          <cell r="B210" t="str">
            <v>Chíquiza</v>
          </cell>
        </row>
        <row r="211">
          <cell r="B211" t="str">
            <v>Chiriguaná</v>
          </cell>
        </row>
        <row r="212">
          <cell r="B212" t="str">
            <v>Chiscas</v>
          </cell>
        </row>
        <row r="213">
          <cell r="B213" t="str">
            <v>Chita</v>
          </cell>
        </row>
        <row r="214">
          <cell r="B214" t="str">
            <v>Chitagá</v>
          </cell>
        </row>
        <row r="215">
          <cell r="B215" t="str">
            <v>Chitaraque</v>
          </cell>
        </row>
        <row r="216">
          <cell r="B216" t="str">
            <v>Chivatá</v>
          </cell>
        </row>
        <row r="217">
          <cell r="B217" t="str">
            <v>Chivolo</v>
          </cell>
        </row>
        <row r="218">
          <cell r="B218" t="str">
            <v>Chivor</v>
          </cell>
        </row>
        <row r="219">
          <cell r="B219" t="str">
            <v>Choachí</v>
          </cell>
        </row>
        <row r="220">
          <cell r="B220" t="str">
            <v>Chocontá</v>
          </cell>
        </row>
        <row r="221">
          <cell r="B221" t="str">
            <v>Cicuco</v>
          </cell>
        </row>
        <row r="222">
          <cell r="B222" t="str">
            <v>Ciénaga</v>
          </cell>
        </row>
        <row r="223">
          <cell r="B223" t="str">
            <v>Ciénaga De Oro</v>
          </cell>
        </row>
        <row r="224">
          <cell r="B224" t="str">
            <v>Ciénega</v>
          </cell>
        </row>
        <row r="225">
          <cell r="B225" t="str">
            <v>Cimitarra</v>
          </cell>
        </row>
        <row r="226">
          <cell r="B226" t="str">
            <v>Circasia</v>
          </cell>
        </row>
        <row r="227">
          <cell r="B227" t="str">
            <v>Cisneros</v>
          </cell>
        </row>
        <row r="228">
          <cell r="B228" t="str">
            <v>Ciudad Bolívar</v>
          </cell>
        </row>
        <row r="229">
          <cell r="B229" t="str">
            <v>Clemencia</v>
          </cell>
        </row>
        <row r="230">
          <cell r="B230" t="str">
            <v>Cocorná</v>
          </cell>
        </row>
        <row r="231">
          <cell r="B231" t="str">
            <v>Coello</v>
          </cell>
        </row>
        <row r="232">
          <cell r="B232" t="str">
            <v>Cogua</v>
          </cell>
        </row>
        <row r="233">
          <cell r="B233" t="str">
            <v>Colombia</v>
          </cell>
        </row>
        <row r="234">
          <cell r="B234" t="str">
            <v>Colon</v>
          </cell>
        </row>
        <row r="235">
          <cell r="B235" t="str">
            <v>Colón</v>
          </cell>
        </row>
        <row r="236">
          <cell r="B236" t="str">
            <v>Coloso</v>
          </cell>
        </row>
        <row r="237">
          <cell r="B237" t="str">
            <v>Cómbita</v>
          </cell>
        </row>
        <row r="238">
          <cell r="B238" t="str">
            <v>Concepción--Antioquia</v>
          </cell>
        </row>
        <row r="239">
          <cell r="B239" t="str">
            <v>Concepción--Santander</v>
          </cell>
        </row>
        <row r="240">
          <cell r="B240" t="str">
            <v>Concordia--Antioquia</v>
          </cell>
        </row>
        <row r="241">
          <cell r="B241" t="str">
            <v>Concordia--Magdalena</v>
          </cell>
        </row>
        <row r="242">
          <cell r="B242" t="str">
            <v>Condoto</v>
          </cell>
        </row>
        <row r="243">
          <cell r="B243" t="str">
            <v>Confines</v>
          </cell>
        </row>
        <row r="244">
          <cell r="B244" t="str">
            <v>Consaca</v>
          </cell>
        </row>
        <row r="245">
          <cell r="B245" t="str">
            <v>Contadero</v>
          </cell>
        </row>
        <row r="246">
          <cell r="B246" t="str">
            <v>Contratación</v>
          </cell>
        </row>
        <row r="247">
          <cell r="B247" t="str">
            <v>Convención</v>
          </cell>
        </row>
        <row r="248">
          <cell r="B248" t="str">
            <v>Copacabana</v>
          </cell>
        </row>
        <row r="249">
          <cell r="B249" t="str">
            <v>Coper</v>
          </cell>
        </row>
        <row r="250">
          <cell r="B250" t="str">
            <v>Córdoba</v>
          </cell>
        </row>
        <row r="251">
          <cell r="B251" t="str">
            <v>Cordoba--Nariño</v>
          </cell>
        </row>
        <row r="252">
          <cell r="B252" t="str">
            <v>Cordoba--Quindio</v>
          </cell>
        </row>
        <row r="253">
          <cell r="B253" t="str">
            <v>Corinto</v>
          </cell>
        </row>
        <row r="254">
          <cell r="B254" t="str">
            <v>Coromoro</v>
          </cell>
        </row>
        <row r="255">
          <cell r="B255" t="str">
            <v>Corozal</v>
          </cell>
        </row>
        <row r="256">
          <cell r="B256" t="str">
            <v>Corrales</v>
          </cell>
        </row>
        <row r="257">
          <cell r="B257" t="str">
            <v>Cota</v>
          </cell>
        </row>
        <row r="258">
          <cell r="B258" t="str">
            <v>Cotorra</v>
          </cell>
        </row>
        <row r="259">
          <cell r="B259" t="str">
            <v>Covarachía</v>
          </cell>
        </row>
        <row r="260">
          <cell r="B260" t="str">
            <v>Coveñas</v>
          </cell>
        </row>
        <row r="261">
          <cell r="B261" t="str">
            <v>Coyaima</v>
          </cell>
        </row>
        <row r="262">
          <cell r="B262" t="str">
            <v>Cravo Norte</v>
          </cell>
        </row>
        <row r="263">
          <cell r="B263" t="str">
            <v>Cuaspud</v>
          </cell>
        </row>
        <row r="264">
          <cell r="B264" t="str">
            <v>Cubará</v>
          </cell>
        </row>
        <row r="265">
          <cell r="B265" t="str">
            <v>Cubarral</v>
          </cell>
        </row>
        <row r="266">
          <cell r="B266" t="str">
            <v>Cucaita</v>
          </cell>
        </row>
        <row r="267">
          <cell r="B267" t="str">
            <v>Cucunubá</v>
          </cell>
        </row>
        <row r="268">
          <cell r="B268" t="str">
            <v>Cúcuta</v>
          </cell>
        </row>
        <row r="269">
          <cell r="B269" t="str">
            <v>Cucutilla</v>
          </cell>
        </row>
        <row r="270">
          <cell r="B270" t="str">
            <v>Cuítiva</v>
          </cell>
        </row>
        <row r="271">
          <cell r="B271" t="str">
            <v>Cumaral</v>
          </cell>
        </row>
        <row r="272">
          <cell r="B272" t="str">
            <v>Cumaribo</v>
          </cell>
        </row>
        <row r="273">
          <cell r="B273" t="str">
            <v>Cumbal</v>
          </cell>
        </row>
        <row r="274">
          <cell r="B274" t="str">
            <v>Cumbitara</v>
          </cell>
        </row>
        <row r="275">
          <cell r="B275" t="str">
            <v>Cunday</v>
          </cell>
        </row>
        <row r="276">
          <cell r="B276" t="str">
            <v>Curillo</v>
          </cell>
        </row>
        <row r="277">
          <cell r="B277" t="str">
            <v>Curití</v>
          </cell>
        </row>
        <row r="278">
          <cell r="B278" t="str">
            <v>Curumaní</v>
          </cell>
        </row>
        <row r="279">
          <cell r="B279" t="str">
            <v>Dabeiba</v>
          </cell>
        </row>
        <row r="280">
          <cell r="B280" t="str">
            <v>Dagua</v>
          </cell>
        </row>
        <row r="281">
          <cell r="B281" t="str">
            <v>Dibulla</v>
          </cell>
        </row>
        <row r="282">
          <cell r="B282" t="str">
            <v>Distracción</v>
          </cell>
        </row>
        <row r="283">
          <cell r="B283" t="str">
            <v>Dolores</v>
          </cell>
        </row>
        <row r="284">
          <cell r="B284" t="str">
            <v>Don Matías</v>
          </cell>
        </row>
        <row r="285">
          <cell r="B285" t="str">
            <v>Dosquebradas</v>
          </cell>
        </row>
        <row r="286">
          <cell r="B286" t="str">
            <v>Duitama</v>
          </cell>
        </row>
        <row r="287">
          <cell r="B287" t="str">
            <v>Durania</v>
          </cell>
        </row>
        <row r="288">
          <cell r="B288" t="str">
            <v>Ebéjico</v>
          </cell>
        </row>
        <row r="289">
          <cell r="B289" t="str">
            <v>El Águila</v>
          </cell>
        </row>
        <row r="290">
          <cell r="B290" t="str">
            <v>El Bagre</v>
          </cell>
        </row>
        <row r="291">
          <cell r="B291" t="str">
            <v>El Banco</v>
          </cell>
        </row>
        <row r="292">
          <cell r="B292" t="str">
            <v>El Cairo</v>
          </cell>
        </row>
        <row r="293">
          <cell r="B293" t="str">
            <v>El Calvario</v>
          </cell>
        </row>
        <row r="294">
          <cell r="B294" t="str">
            <v>El Cantón Del San Pablo</v>
          </cell>
        </row>
        <row r="295">
          <cell r="B295" t="str">
            <v>El Carmen</v>
          </cell>
        </row>
        <row r="296">
          <cell r="B296" t="str">
            <v>El Carmen De Atrato</v>
          </cell>
        </row>
        <row r="297">
          <cell r="B297" t="str">
            <v>El Carmen De Bolívar</v>
          </cell>
        </row>
        <row r="298">
          <cell r="B298" t="str">
            <v>El Carmen De Chucurí</v>
          </cell>
        </row>
        <row r="299">
          <cell r="B299" t="str">
            <v>El Carmen De Viboral</v>
          </cell>
        </row>
        <row r="300">
          <cell r="B300" t="str">
            <v>El Castillo</v>
          </cell>
        </row>
        <row r="301">
          <cell r="B301" t="str">
            <v>El Cerrito</v>
          </cell>
        </row>
        <row r="302">
          <cell r="B302" t="str">
            <v>El Charco</v>
          </cell>
        </row>
        <row r="303">
          <cell r="B303" t="str">
            <v>El Cocuy</v>
          </cell>
        </row>
        <row r="304">
          <cell r="B304" t="str">
            <v>El Colegio</v>
          </cell>
        </row>
        <row r="305">
          <cell r="B305" t="str">
            <v>El Copey</v>
          </cell>
        </row>
        <row r="306">
          <cell r="B306" t="str">
            <v>El Doncello</v>
          </cell>
        </row>
        <row r="307">
          <cell r="B307" t="str">
            <v>El Dorado</v>
          </cell>
        </row>
        <row r="308">
          <cell r="B308" t="str">
            <v>El Dovio</v>
          </cell>
        </row>
        <row r="309">
          <cell r="B309" t="str">
            <v>El Encanto</v>
          </cell>
        </row>
        <row r="310">
          <cell r="B310" t="str">
            <v>El Espino</v>
          </cell>
        </row>
        <row r="311">
          <cell r="B311" t="str">
            <v>El Guacamayo</v>
          </cell>
        </row>
        <row r="312">
          <cell r="B312" t="str">
            <v>El Guamo</v>
          </cell>
        </row>
        <row r="313">
          <cell r="B313" t="str">
            <v>El Litoral Del San Juan</v>
          </cell>
        </row>
        <row r="314">
          <cell r="B314" t="str">
            <v>El Molino</v>
          </cell>
        </row>
        <row r="315">
          <cell r="B315" t="str">
            <v>El Paso</v>
          </cell>
        </row>
        <row r="316">
          <cell r="B316" t="str">
            <v>El Paujil</v>
          </cell>
        </row>
        <row r="317">
          <cell r="B317" t="str">
            <v>El Peñol</v>
          </cell>
        </row>
        <row r="318">
          <cell r="B318" t="str">
            <v>El Peñón</v>
          </cell>
        </row>
        <row r="319">
          <cell r="B319" t="str">
            <v>El Peñon--Cundinamarca</v>
          </cell>
        </row>
        <row r="320">
          <cell r="B320" t="str">
            <v>El Peñon--Santander</v>
          </cell>
        </row>
        <row r="321">
          <cell r="B321" t="str">
            <v>El Piñon</v>
          </cell>
        </row>
        <row r="322">
          <cell r="B322" t="str">
            <v>El Playón</v>
          </cell>
        </row>
        <row r="323">
          <cell r="B323" t="str">
            <v>El Retén</v>
          </cell>
        </row>
        <row r="324">
          <cell r="B324" t="str">
            <v>El Retorno</v>
          </cell>
        </row>
        <row r="325">
          <cell r="B325" t="str">
            <v>El Roble</v>
          </cell>
        </row>
        <row r="326">
          <cell r="B326" t="str">
            <v>El Rosal</v>
          </cell>
        </row>
        <row r="327">
          <cell r="B327" t="str">
            <v>El Rosario</v>
          </cell>
        </row>
        <row r="328">
          <cell r="B328" t="str">
            <v>El Santuario</v>
          </cell>
        </row>
        <row r="329">
          <cell r="B329" t="str">
            <v>El Tablón De Gómez</v>
          </cell>
        </row>
        <row r="330">
          <cell r="B330" t="str">
            <v>El Tambo--Cauca</v>
          </cell>
        </row>
        <row r="331">
          <cell r="B331" t="str">
            <v>El Tambo--Nariño</v>
          </cell>
        </row>
        <row r="332">
          <cell r="B332" t="str">
            <v>El Tarra</v>
          </cell>
        </row>
        <row r="333">
          <cell r="B333" t="str">
            <v>El Zulia</v>
          </cell>
        </row>
        <row r="334">
          <cell r="B334" t="str">
            <v>Elías</v>
          </cell>
        </row>
        <row r="335">
          <cell r="B335" t="str">
            <v>Encino</v>
          </cell>
        </row>
        <row r="336">
          <cell r="B336" t="str">
            <v>Enciso</v>
          </cell>
        </row>
        <row r="337">
          <cell r="B337" t="str">
            <v>Entrerrios</v>
          </cell>
        </row>
        <row r="338">
          <cell r="B338" t="str">
            <v>Envigado</v>
          </cell>
        </row>
        <row r="339">
          <cell r="B339" t="str">
            <v>Espinal</v>
          </cell>
        </row>
        <row r="340">
          <cell r="B340" t="str">
            <v>Facatativá</v>
          </cell>
        </row>
        <row r="341">
          <cell r="B341" t="str">
            <v>Falan</v>
          </cell>
        </row>
        <row r="342">
          <cell r="B342" t="str">
            <v>Filadelfia</v>
          </cell>
        </row>
        <row r="343">
          <cell r="B343" t="str">
            <v>Filandia</v>
          </cell>
        </row>
        <row r="344">
          <cell r="B344" t="str">
            <v>Firavitoba</v>
          </cell>
        </row>
        <row r="345">
          <cell r="B345" t="str">
            <v>Flandes</v>
          </cell>
        </row>
        <row r="346">
          <cell r="B346" t="str">
            <v>Florencia--Caquetá</v>
          </cell>
        </row>
        <row r="347">
          <cell r="B347" t="str">
            <v>Florencia--Cauca</v>
          </cell>
        </row>
        <row r="348">
          <cell r="B348" t="str">
            <v>Floresta</v>
          </cell>
        </row>
        <row r="349">
          <cell r="B349" t="str">
            <v>Florián</v>
          </cell>
        </row>
        <row r="350">
          <cell r="B350" t="str">
            <v>Florida</v>
          </cell>
        </row>
        <row r="351">
          <cell r="B351" t="str">
            <v>Floridablanca</v>
          </cell>
        </row>
        <row r="352">
          <cell r="B352" t="str">
            <v>Fomeque</v>
          </cell>
        </row>
        <row r="353">
          <cell r="B353" t="str">
            <v>Fonseca</v>
          </cell>
        </row>
        <row r="354">
          <cell r="B354" t="str">
            <v>Fortul</v>
          </cell>
        </row>
        <row r="355">
          <cell r="B355" t="str">
            <v>Fosca</v>
          </cell>
        </row>
        <row r="356">
          <cell r="B356" t="str">
            <v>Francisco Pizarro</v>
          </cell>
        </row>
        <row r="357">
          <cell r="B357" t="str">
            <v>Fredonia</v>
          </cell>
        </row>
        <row r="358">
          <cell r="B358" t="str">
            <v>Fresno</v>
          </cell>
        </row>
        <row r="359">
          <cell r="B359" t="str">
            <v>Frontino</v>
          </cell>
        </row>
        <row r="360">
          <cell r="B360" t="str">
            <v>Fuente De Oro</v>
          </cell>
        </row>
        <row r="361">
          <cell r="B361" t="str">
            <v>Fundación</v>
          </cell>
        </row>
        <row r="362">
          <cell r="B362" t="str">
            <v>Funes</v>
          </cell>
        </row>
        <row r="363">
          <cell r="B363" t="str">
            <v>Funza</v>
          </cell>
        </row>
        <row r="364">
          <cell r="B364" t="str">
            <v>Fúquene</v>
          </cell>
        </row>
        <row r="365">
          <cell r="B365" t="str">
            <v>Fusagasugá</v>
          </cell>
        </row>
        <row r="366">
          <cell r="B366" t="str">
            <v>Gachala</v>
          </cell>
        </row>
        <row r="367">
          <cell r="B367" t="str">
            <v>Gachancipá</v>
          </cell>
        </row>
        <row r="368">
          <cell r="B368" t="str">
            <v>Gachantivá</v>
          </cell>
        </row>
        <row r="369">
          <cell r="B369" t="str">
            <v>Gachetá</v>
          </cell>
        </row>
        <row r="370">
          <cell r="B370" t="str">
            <v>Galán</v>
          </cell>
        </row>
        <row r="371">
          <cell r="B371" t="str">
            <v>Galapa</v>
          </cell>
        </row>
        <row r="372">
          <cell r="B372" t="str">
            <v>Galeras</v>
          </cell>
        </row>
        <row r="373">
          <cell r="B373" t="str">
            <v>Gama</v>
          </cell>
        </row>
        <row r="374">
          <cell r="B374" t="str">
            <v>Gamarra</v>
          </cell>
        </row>
        <row r="375">
          <cell r="B375" t="str">
            <v>Gambita</v>
          </cell>
        </row>
        <row r="376">
          <cell r="B376" t="str">
            <v>Gameza</v>
          </cell>
        </row>
        <row r="377">
          <cell r="B377" t="str">
            <v>Garagoa</v>
          </cell>
        </row>
        <row r="378">
          <cell r="B378" t="str">
            <v>Garzón</v>
          </cell>
        </row>
        <row r="379">
          <cell r="B379" t="str">
            <v>Génova</v>
          </cell>
        </row>
        <row r="380">
          <cell r="B380" t="str">
            <v>Gigante</v>
          </cell>
        </row>
        <row r="381">
          <cell r="B381" t="str">
            <v>Ginebra</v>
          </cell>
        </row>
        <row r="382">
          <cell r="B382" t="str">
            <v>Giraldo</v>
          </cell>
        </row>
        <row r="383">
          <cell r="B383" t="str">
            <v>Girardot</v>
          </cell>
        </row>
        <row r="384">
          <cell r="B384" t="str">
            <v>Girardota</v>
          </cell>
        </row>
        <row r="385">
          <cell r="B385" t="str">
            <v>Girón</v>
          </cell>
        </row>
        <row r="386">
          <cell r="B386" t="str">
            <v>Gómez Plata</v>
          </cell>
        </row>
        <row r="387">
          <cell r="B387" t="str">
            <v>González</v>
          </cell>
        </row>
        <row r="388">
          <cell r="B388" t="str">
            <v>Gramalote</v>
          </cell>
        </row>
        <row r="389">
          <cell r="B389" t="str">
            <v>Granada--Antioquia</v>
          </cell>
        </row>
        <row r="390">
          <cell r="B390" t="str">
            <v>Granada--Cundinamarca</v>
          </cell>
        </row>
        <row r="391">
          <cell r="B391" t="str">
            <v>Granada--Meta</v>
          </cell>
        </row>
        <row r="392">
          <cell r="B392" t="str">
            <v>Guaca</v>
          </cell>
        </row>
        <row r="393">
          <cell r="B393" t="str">
            <v>Guacamayas</v>
          </cell>
        </row>
        <row r="394">
          <cell r="B394" t="str">
            <v>Guacarí</v>
          </cell>
        </row>
        <row r="395">
          <cell r="B395" t="str">
            <v>Guachetá</v>
          </cell>
        </row>
        <row r="396">
          <cell r="B396" t="str">
            <v>Guachucal</v>
          </cell>
        </row>
        <row r="397">
          <cell r="B397" t="str">
            <v>Guadalajara De Buga</v>
          </cell>
        </row>
        <row r="398">
          <cell r="B398" t="str">
            <v>Guadalupe--Antioquia</v>
          </cell>
        </row>
        <row r="399">
          <cell r="B399" t="str">
            <v>Guadalupe--Huila</v>
          </cell>
        </row>
        <row r="400">
          <cell r="B400" t="str">
            <v>Guadalupe--Santander</v>
          </cell>
        </row>
        <row r="401">
          <cell r="B401" t="str">
            <v>Guaduas</v>
          </cell>
        </row>
        <row r="402">
          <cell r="B402" t="str">
            <v>Guaitarilla</v>
          </cell>
        </row>
        <row r="403">
          <cell r="B403" t="str">
            <v>Gualmatán</v>
          </cell>
        </row>
        <row r="404">
          <cell r="B404" t="str">
            <v>Guamal--Magdalena</v>
          </cell>
        </row>
        <row r="405">
          <cell r="B405" t="str">
            <v>Guamal--Meta</v>
          </cell>
        </row>
        <row r="406">
          <cell r="B406" t="str">
            <v>Guamo</v>
          </cell>
        </row>
        <row r="407">
          <cell r="B407" t="str">
            <v>Guapi</v>
          </cell>
        </row>
        <row r="408">
          <cell r="B408" t="str">
            <v>Guapotá</v>
          </cell>
        </row>
        <row r="409">
          <cell r="B409" t="str">
            <v>Guaranda</v>
          </cell>
        </row>
        <row r="410">
          <cell r="B410" t="str">
            <v>Guarne</v>
          </cell>
        </row>
        <row r="411">
          <cell r="B411" t="str">
            <v>Guasca</v>
          </cell>
        </row>
        <row r="412">
          <cell r="B412" t="str">
            <v>Guatape</v>
          </cell>
        </row>
        <row r="413">
          <cell r="B413" t="str">
            <v>Guataquí</v>
          </cell>
        </row>
        <row r="414">
          <cell r="B414" t="str">
            <v>Guatavita</v>
          </cell>
        </row>
        <row r="415">
          <cell r="B415" t="str">
            <v>Guateque</v>
          </cell>
        </row>
        <row r="416">
          <cell r="B416" t="str">
            <v>Guática</v>
          </cell>
        </row>
        <row r="417">
          <cell r="B417" t="str">
            <v>Guavatá</v>
          </cell>
        </row>
        <row r="418">
          <cell r="B418" t="str">
            <v>Guayabal De Siquima</v>
          </cell>
        </row>
        <row r="419">
          <cell r="B419" t="str">
            <v>Guayabetal</v>
          </cell>
        </row>
        <row r="420">
          <cell r="B420" t="str">
            <v>Guayatá</v>
          </cell>
        </row>
        <row r="421">
          <cell r="B421" t="str">
            <v>Güepsa</v>
          </cell>
        </row>
        <row r="422">
          <cell r="B422" t="str">
            <v>Güicán</v>
          </cell>
        </row>
        <row r="423">
          <cell r="B423" t="str">
            <v>Gutiérrez</v>
          </cell>
        </row>
        <row r="424">
          <cell r="B424" t="str">
            <v>Hacarí</v>
          </cell>
        </row>
        <row r="425">
          <cell r="B425" t="str">
            <v>Hatillo De Loba</v>
          </cell>
        </row>
        <row r="426">
          <cell r="B426" t="str">
            <v>Hato</v>
          </cell>
        </row>
        <row r="427">
          <cell r="B427" t="str">
            <v>Hato Corozal</v>
          </cell>
        </row>
        <row r="428">
          <cell r="B428" t="str">
            <v>Hatonuevo</v>
          </cell>
        </row>
        <row r="429">
          <cell r="B429" t="str">
            <v>Heliconia</v>
          </cell>
        </row>
        <row r="430">
          <cell r="B430" t="str">
            <v>Herrán</v>
          </cell>
        </row>
        <row r="431">
          <cell r="B431" t="str">
            <v>Herveo</v>
          </cell>
        </row>
        <row r="432">
          <cell r="B432" t="str">
            <v>Hispania</v>
          </cell>
        </row>
        <row r="433">
          <cell r="B433" t="str">
            <v>Hobo</v>
          </cell>
        </row>
        <row r="434">
          <cell r="B434" t="str">
            <v>Honda</v>
          </cell>
        </row>
        <row r="435">
          <cell r="B435" t="str">
            <v>Ibagué</v>
          </cell>
        </row>
        <row r="436">
          <cell r="B436" t="str">
            <v>Icononzo</v>
          </cell>
        </row>
        <row r="437">
          <cell r="B437" t="str">
            <v>Iles</v>
          </cell>
        </row>
        <row r="438">
          <cell r="B438" t="str">
            <v>Imués</v>
          </cell>
        </row>
        <row r="439">
          <cell r="B439" t="str">
            <v>Inírida</v>
          </cell>
        </row>
        <row r="440">
          <cell r="B440" t="str">
            <v>Inzá</v>
          </cell>
        </row>
        <row r="441">
          <cell r="B441" t="str">
            <v>Ipiales</v>
          </cell>
        </row>
        <row r="442">
          <cell r="B442" t="str">
            <v>Iquira</v>
          </cell>
        </row>
        <row r="443">
          <cell r="B443" t="str">
            <v>Isnos</v>
          </cell>
        </row>
        <row r="444">
          <cell r="B444" t="str">
            <v>Istmina</v>
          </cell>
        </row>
        <row r="445">
          <cell r="B445" t="str">
            <v>Itagui</v>
          </cell>
        </row>
        <row r="446">
          <cell r="B446" t="str">
            <v>Ituango</v>
          </cell>
        </row>
        <row r="447">
          <cell r="B447" t="str">
            <v>Iza</v>
          </cell>
        </row>
        <row r="448">
          <cell r="B448" t="str">
            <v>Jambaló</v>
          </cell>
        </row>
        <row r="449">
          <cell r="B449" t="str">
            <v>Jamundí</v>
          </cell>
        </row>
        <row r="450">
          <cell r="B450" t="str">
            <v>Jardín</v>
          </cell>
        </row>
        <row r="451">
          <cell r="B451" t="str">
            <v>Jenesano</v>
          </cell>
        </row>
        <row r="452">
          <cell r="B452" t="str">
            <v>Jericó--Antioquia</v>
          </cell>
        </row>
        <row r="453">
          <cell r="B453" t="str">
            <v>Jerico--Boyaca</v>
          </cell>
        </row>
        <row r="454">
          <cell r="B454" t="str">
            <v>Jerusalén</v>
          </cell>
        </row>
        <row r="455">
          <cell r="B455" t="str">
            <v>Jesús María</v>
          </cell>
        </row>
        <row r="456">
          <cell r="B456" t="str">
            <v>Jordán</v>
          </cell>
        </row>
        <row r="457">
          <cell r="B457" t="str">
            <v>Juan De Acosta</v>
          </cell>
        </row>
        <row r="458">
          <cell r="B458" t="str">
            <v>Junín</v>
          </cell>
        </row>
        <row r="459">
          <cell r="B459" t="str">
            <v>Juradó</v>
          </cell>
        </row>
        <row r="460">
          <cell r="B460" t="str">
            <v>La Apartada</v>
          </cell>
        </row>
        <row r="461">
          <cell r="B461" t="str">
            <v>La Argentina</v>
          </cell>
        </row>
        <row r="462">
          <cell r="B462" t="str">
            <v>La Belleza</v>
          </cell>
        </row>
        <row r="463">
          <cell r="B463" t="str">
            <v>La Calera</v>
          </cell>
        </row>
        <row r="464">
          <cell r="B464" t="str">
            <v>La Capilla</v>
          </cell>
        </row>
        <row r="465">
          <cell r="B465" t="str">
            <v>La Ceja</v>
          </cell>
        </row>
        <row r="466">
          <cell r="B466" t="str">
            <v>La Celia</v>
          </cell>
        </row>
        <row r="467">
          <cell r="B467" t="str">
            <v>La Chorrera</v>
          </cell>
        </row>
        <row r="468">
          <cell r="B468" t="str">
            <v>La Cruz</v>
          </cell>
        </row>
        <row r="469">
          <cell r="B469" t="str">
            <v>La Cumbre</v>
          </cell>
        </row>
        <row r="470">
          <cell r="B470" t="str">
            <v>La Dorada</v>
          </cell>
        </row>
        <row r="471">
          <cell r="B471" t="str">
            <v>La Esperanza</v>
          </cell>
        </row>
        <row r="472">
          <cell r="B472" t="str">
            <v>La Estrella</v>
          </cell>
        </row>
        <row r="473">
          <cell r="B473" t="str">
            <v>La Florida</v>
          </cell>
        </row>
        <row r="474">
          <cell r="B474" t="str">
            <v>La Gloria</v>
          </cell>
        </row>
        <row r="475">
          <cell r="B475" t="str">
            <v>La Guadalupe</v>
          </cell>
        </row>
        <row r="476">
          <cell r="B476" t="str">
            <v>La Jagua De Ibirico</v>
          </cell>
        </row>
        <row r="477">
          <cell r="B477" t="str">
            <v>La Jagua Del Pilar</v>
          </cell>
        </row>
        <row r="478">
          <cell r="B478" t="str">
            <v>La Llanada</v>
          </cell>
        </row>
        <row r="479">
          <cell r="B479" t="str">
            <v>La Macarena</v>
          </cell>
        </row>
        <row r="480">
          <cell r="B480" t="str">
            <v>La Magdalena</v>
          </cell>
        </row>
        <row r="481">
          <cell r="B481" t="str">
            <v>La Merced</v>
          </cell>
        </row>
        <row r="482">
          <cell r="B482" t="str">
            <v>La Mesa</v>
          </cell>
        </row>
        <row r="483">
          <cell r="B483" t="str">
            <v>La Montañita</v>
          </cell>
        </row>
        <row r="484">
          <cell r="B484" t="str">
            <v>La Palma</v>
          </cell>
        </row>
        <row r="485">
          <cell r="B485" t="str">
            <v>La Paz--Cesar</v>
          </cell>
        </row>
        <row r="486">
          <cell r="B486" t="str">
            <v>La Paz--Santander</v>
          </cell>
        </row>
        <row r="487">
          <cell r="B487" t="str">
            <v>La Pedrera</v>
          </cell>
        </row>
        <row r="488">
          <cell r="B488" t="str">
            <v>La Peña</v>
          </cell>
        </row>
        <row r="489">
          <cell r="B489" t="str">
            <v>La Pintada</v>
          </cell>
        </row>
        <row r="490">
          <cell r="B490" t="str">
            <v>La Plata</v>
          </cell>
        </row>
        <row r="491">
          <cell r="B491" t="str">
            <v>La Playa</v>
          </cell>
        </row>
        <row r="492">
          <cell r="B492" t="str">
            <v>La Primavera</v>
          </cell>
        </row>
        <row r="493">
          <cell r="B493" t="str">
            <v>La Salina</v>
          </cell>
        </row>
        <row r="494">
          <cell r="B494" t="str">
            <v>La Sierra</v>
          </cell>
        </row>
        <row r="495">
          <cell r="B495" t="str">
            <v>La Tebaida</v>
          </cell>
        </row>
        <row r="496">
          <cell r="B496" t="str">
            <v>La Tola</v>
          </cell>
        </row>
        <row r="497">
          <cell r="B497" t="str">
            <v>La Unión--Antioquia</v>
          </cell>
        </row>
        <row r="498">
          <cell r="B498" t="str">
            <v>La Unión--Nariño</v>
          </cell>
        </row>
        <row r="499">
          <cell r="B499" t="str">
            <v>La Unión--Sucre</v>
          </cell>
        </row>
        <row r="500">
          <cell r="B500" t="str">
            <v>La Unión--Valle del Cauca</v>
          </cell>
        </row>
        <row r="501">
          <cell r="B501" t="str">
            <v>La Uvita</v>
          </cell>
        </row>
        <row r="502">
          <cell r="B502" t="str">
            <v>La Vega--Cauca</v>
          </cell>
        </row>
        <row r="503">
          <cell r="B503" t="str">
            <v>La Vega--Cundinamarca</v>
          </cell>
        </row>
        <row r="504">
          <cell r="B504" t="str">
            <v>La Victoria--Amazonas</v>
          </cell>
        </row>
        <row r="505">
          <cell r="B505" t="str">
            <v>La Victoria--Boyacá</v>
          </cell>
        </row>
        <row r="506">
          <cell r="B506" t="str">
            <v>La Victoria--Valle del Cauca</v>
          </cell>
        </row>
        <row r="507">
          <cell r="B507" t="str">
            <v>La Virginia</v>
          </cell>
        </row>
        <row r="508">
          <cell r="B508" t="str">
            <v>Labateca</v>
          </cell>
        </row>
        <row r="509">
          <cell r="B509" t="str">
            <v>Labranzagrande</v>
          </cell>
        </row>
        <row r="510">
          <cell r="B510" t="str">
            <v>Landázuri</v>
          </cell>
        </row>
        <row r="511">
          <cell r="B511" t="str">
            <v>Lebríja</v>
          </cell>
        </row>
        <row r="512">
          <cell r="B512" t="str">
            <v>Leiva</v>
          </cell>
        </row>
        <row r="513">
          <cell r="B513" t="str">
            <v>Lejanías</v>
          </cell>
        </row>
        <row r="514">
          <cell r="B514" t="str">
            <v>Lenguazaque</v>
          </cell>
        </row>
        <row r="515">
          <cell r="B515" t="str">
            <v>Lérida</v>
          </cell>
        </row>
        <row r="516">
          <cell r="B516" t="str">
            <v>Leticia</v>
          </cell>
        </row>
        <row r="517">
          <cell r="B517" t="str">
            <v>Líbano</v>
          </cell>
        </row>
        <row r="518">
          <cell r="B518" t="str">
            <v>Liborina</v>
          </cell>
        </row>
        <row r="519">
          <cell r="B519" t="str">
            <v>Linares</v>
          </cell>
        </row>
        <row r="520">
          <cell r="B520" t="str">
            <v>Lloró</v>
          </cell>
        </row>
        <row r="521">
          <cell r="B521" t="str">
            <v>López</v>
          </cell>
        </row>
        <row r="522">
          <cell r="B522" t="str">
            <v>Lorica</v>
          </cell>
        </row>
        <row r="523">
          <cell r="B523" t="str">
            <v>Los Andes</v>
          </cell>
        </row>
        <row r="524">
          <cell r="B524" t="str">
            <v>Los Córdobas</v>
          </cell>
        </row>
        <row r="525">
          <cell r="B525" t="str">
            <v>Los Palmitos</v>
          </cell>
        </row>
        <row r="526">
          <cell r="B526" t="str">
            <v>Los Patios</v>
          </cell>
        </row>
        <row r="527">
          <cell r="B527" t="str">
            <v>Los Santos</v>
          </cell>
        </row>
        <row r="528">
          <cell r="B528" t="str">
            <v>Lourdes</v>
          </cell>
        </row>
        <row r="529">
          <cell r="B529" t="str">
            <v>Luruaco</v>
          </cell>
        </row>
        <row r="530">
          <cell r="B530" t="str">
            <v>Macanal</v>
          </cell>
        </row>
        <row r="531">
          <cell r="B531" t="str">
            <v>Macaravita</v>
          </cell>
        </row>
        <row r="532">
          <cell r="B532" t="str">
            <v>Maceo</v>
          </cell>
        </row>
        <row r="533">
          <cell r="B533" t="str">
            <v>Macheta</v>
          </cell>
        </row>
        <row r="534">
          <cell r="B534" t="str">
            <v>Madrid</v>
          </cell>
        </row>
        <row r="535">
          <cell r="B535" t="str">
            <v>Magangué</v>
          </cell>
        </row>
        <row r="536">
          <cell r="B536" t="str">
            <v>Magüi</v>
          </cell>
        </row>
        <row r="537">
          <cell r="B537" t="str">
            <v>Mahates</v>
          </cell>
        </row>
        <row r="538">
          <cell r="B538" t="str">
            <v>Maicao</v>
          </cell>
        </row>
        <row r="539">
          <cell r="B539" t="str">
            <v>Majagual</v>
          </cell>
        </row>
        <row r="540">
          <cell r="B540" t="str">
            <v>Málaga</v>
          </cell>
        </row>
        <row r="541">
          <cell r="B541" t="str">
            <v>Malambo</v>
          </cell>
        </row>
        <row r="542">
          <cell r="B542" t="str">
            <v>Mallama</v>
          </cell>
        </row>
        <row r="543">
          <cell r="B543" t="str">
            <v>Manatí</v>
          </cell>
        </row>
        <row r="544">
          <cell r="B544" t="str">
            <v>Manaure--Cesar</v>
          </cell>
        </row>
        <row r="545">
          <cell r="B545" t="str">
            <v>Manaure--La Guajira</v>
          </cell>
        </row>
        <row r="546">
          <cell r="B546" t="str">
            <v>Maní</v>
          </cell>
        </row>
        <row r="547">
          <cell r="B547" t="str">
            <v>Manizales</v>
          </cell>
        </row>
        <row r="548">
          <cell r="B548" t="str">
            <v>Manta</v>
          </cell>
        </row>
        <row r="549">
          <cell r="B549" t="str">
            <v>Manzanares</v>
          </cell>
        </row>
        <row r="550">
          <cell r="B550" t="str">
            <v>Mapiripán</v>
          </cell>
        </row>
        <row r="551">
          <cell r="B551" t="str">
            <v>Mapiripana</v>
          </cell>
        </row>
        <row r="552">
          <cell r="B552" t="str">
            <v>Margarita</v>
          </cell>
        </row>
        <row r="553">
          <cell r="B553" t="str">
            <v>María La Baja</v>
          </cell>
        </row>
        <row r="554">
          <cell r="B554" t="str">
            <v>Marinilla</v>
          </cell>
        </row>
        <row r="555">
          <cell r="B555" t="str">
            <v>Maripí</v>
          </cell>
        </row>
        <row r="556">
          <cell r="B556" t="str">
            <v>Mariquita</v>
          </cell>
        </row>
        <row r="557">
          <cell r="B557" t="str">
            <v>Marmato</v>
          </cell>
        </row>
        <row r="558">
          <cell r="B558" t="str">
            <v>Marquetalia</v>
          </cell>
        </row>
        <row r="559">
          <cell r="B559" t="str">
            <v>Marsella</v>
          </cell>
        </row>
        <row r="560">
          <cell r="B560" t="str">
            <v>Marulanda</v>
          </cell>
        </row>
        <row r="561">
          <cell r="B561" t="str">
            <v>Matanza</v>
          </cell>
        </row>
        <row r="562">
          <cell r="B562" t="str">
            <v>Medellín</v>
          </cell>
        </row>
        <row r="563">
          <cell r="B563" t="str">
            <v>Medina</v>
          </cell>
        </row>
        <row r="564">
          <cell r="B564" t="str">
            <v>Medio Atrato</v>
          </cell>
        </row>
        <row r="565">
          <cell r="B565" t="str">
            <v>Medio Baudó</v>
          </cell>
        </row>
        <row r="566">
          <cell r="B566" t="str">
            <v>Medio San Juan</v>
          </cell>
        </row>
        <row r="567">
          <cell r="B567" t="str">
            <v>Melgar</v>
          </cell>
        </row>
        <row r="568">
          <cell r="B568" t="str">
            <v>Mercaderes</v>
          </cell>
        </row>
        <row r="569">
          <cell r="B569" t="str">
            <v>Mesetas</v>
          </cell>
        </row>
        <row r="570">
          <cell r="B570" t="str">
            <v>Milán</v>
          </cell>
        </row>
        <row r="571">
          <cell r="B571" t="str">
            <v>Miraflores--Boyacá</v>
          </cell>
        </row>
        <row r="572">
          <cell r="B572" t="str">
            <v>Miraflores--Guaviare</v>
          </cell>
        </row>
        <row r="573">
          <cell r="B573" t="str">
            <v>Miranda</v>
          </cell>
        </row>
        <row r="574">
          <cell r="B574" t="str">
            <v>Miriti - Paraná</v>
          </cell>
        </row>
        <row r="575">
          <cell r="B575" t="str">
            <v>Mistrató</v>
          </cell>
        </row>
        <row r="576">
          <cell r="B576" t="str">
            <v>Mitú</v>
          </cell>
        </row>
        <row r="577">
          <cell r="B577" t="str">
            <v>Mocoa</v>
          </cell>
        </row>
        <row r="578">
          <cell r="B578" t="str">
            <v>Mogotes</v>
          </cell>
        </row>
        <row r="579">
          <cell r="B579" t="str">
            <v>Molagavita</v>
          </cell>
        </row>
        <row r="580">
          <cell r="B580" t="str">
            <v>Momil</v>
          </cell>
        </row>
        <row r="581">
          <cell r="B581" t="str">
            <v>Mompós</v>
          </cell>
        </row>
        <row r="582">
          <cell r="B582" t="str">
            <v>Mongua</v>
          </cell>
        </row>
        <row r="583">
          <cell r="B583" t="str">
            <v>Monguí</v>
          </cell>
        </row>
        <row r="584">
          <cell r="B584" t="str">
            <v>Moniquirá</v>
          </cell>
        </row>
        <row r="585">
          <cell r="B585" t="str">
            <v>Montebello</v>
          </cell>
        </row>
        <row r="586">
          <cell r="B586" t="str">
            <v>Montecristo</v>
          </cell>
        </row>
        <row r="587">
          <cell r="B587" t="str">
            <v>Montelíbano</v>
          </cell>
        </row>
        <row r="588">
          <cell r="B588" t="str">
            <v>Montenegro</v>
          </cell>
        </row>
        <row r="589">
          <cell r="B589" t="str">
            <v>Montería</v>
          </cell>
        </row>
        <row r="590">
          <cell r="B590" t="str">
            <v>Monterrey</v>
          </cell>
        </row>
        <row r="591">
          <cell r="B591" t="str">
            <v>Moñitos</v>
          </cell>
        </row>
        <row r="592">
          <cell r="B592" t="str">
            <v>Morales--Bolívar</v>
          </cell>
        </row>
        <row r="593">
          <cell r="B593" t="str">
            <v>Morales--Cauca</v>
          </cell>
        </row>
        <row r="594">
          <cell r="B594" t="str">
            <v>Morelia</v>
          </cell>
        </row>
        <row r="595">
          <cell r="B595" t="str">
            <v>Morichal</v>
          </cell>
        </row>
        <row r="596">
          <cell r="B596" t="str">
            <v>Morroa</v>
          </cell>
        </row>
        <row r="597">
          <cell r="B597" t="str">
            <v>Mosquera--Cundinamarca</v>
          </cell>
        </row>
        <row r="598">
          <cell r="B598" t="str">
            <v>Mosquera--Nariño</v>
          </cell>
        </row>
        <row r="599">
          <cell r="B599" t="str">
            <v>Motavita</v>
          </cell>
        </row>
        <row r="600">
          <cell r="B600" t="str">
            <v>Murillo</v>
          </cell>
        </row>
        <row r="601">
          <cell r="B601" t="str">
            <v>Murindó</v>
          </cell>
        </row>
        <row r="602">
          <cell r="B602" t="str">
            <v>Mutata</v>
          </cell>
        </row>
        <row r="603">
          <cell r="B603" t="str">
            <v>Mutiscua</v>
          </cell>
        </row>
        <row r="604">
          <cell r="B604" t="str">
            <v>Muzo</v>
          </cell>
        </row>
        <row r="605">
          <cell r="B605" t="str">
            <v>Nariño--Antioquia</v>
          </cell>
        </row>
        <row r="606">
          <cell r="B606" t="str">
            <v>Nariño--Cundinamarca</v>
          </cell>
        </row>
        <row r="607">
          <cell r="B607" t="str">
            <v>Nariño--Nariño</v>
          </cell>
        </row>
        <row r="608">
          <cell r="B608" t="str">
            <v>Nátaga</v>
          </cell>
        </row>
        <row r="609">
          <cell r="B609" t="str">
            <v>Natagaima</v>
          </cell>
        </row>
        <row r="610">
          <cell r="B610" t="str">
            <v>Nechí</v>
          </cell>
        </row>
        <row r="611">
          <cell r="B611" t="str">
            <v>Necoclí</v>
          </cell>
        </row>
        <row r="612">
          <cell r="B612" t="str">
            <v>Neira</v>
          </cell>
        </row>
        <row r="613">
          <cell r="B613" t="str">
            <v>Neiva</v>
          </cell>
        </row>
        <row r="614">
          <cell r="B614" t="str">
            <v>Nemocón</v>
          </cell>
        </row>
        <row r="615">
          <cell r="B615" t="str">
            <v>Nilo</v>
          </cell>
        </row>
        <row r="616">
          <cell r="B616" t="str">
            <v>Nimaima</v>
          </cell>
        </row>
        <row r="617">
          <cell r="B617" t="str">
            <v>Nobsa</v>
          </cell>
        </row>
        <row r="618">
          <cell r="B618" t="str">
            <v>Nocaima</v>
          </cell>
        </row>
        <row r="619">
          <cell r="B619" t="str">
            <v>Norcasia</v>
          </cell>
        </row>
        <row r="620">
          <cell r="B620" t="str">
            <v>Nóvita</v>
          </cell>
        </row>
        <row r="621">
          <cell r="B621" t="str">
            <v>Nueva Granada</v>
          </cell>
        </row>
        <row r="622">
          <cell r="B622" t="str">
            <v>Nuevo Colón</v>
          </cell>
        </row>
        <row r="623">
          <cell r="B623" t="str">
            <v>Nunchía</v>
          </cell>
        </row>
        <row r="624">
          <cell r="B624" t="str">
            <v>Nuquí</v>
          </cell>
        </row>
        <row r="625">
          <cell r="B625" t="str">
            <v>Obando</v>
          </cell>
        </row>
        <row r="626">
          <cell r="B626" t="str">
            <v>Ocamonte</v>
          </cell>
        </row>
        <row r="627">
          <cell r="B627" t="str">
            <v>Ocaña</v>
          </cell>
        </row>
        <row r="628">
          <cell r="B628" t="str">
            <v>Oiba</v>
          </cell>
        </row>
        <row r="629">
          <cell r="B629" t="str">
            <v>Oicatá</v>
          </cell>
        </row>
        <row r="630">
          <cell r="B630" t="str">
            <v>Olaya</v>
          </cell>
        </row>
        <row r="631">
          <cell r="B631" t="str">
            <v>Olaya Herrera</v>
          </cell>
        </row>
        <row r="632">
          <cell r="B632" t="str">
            <v>Onzaga</v>
          </cell>
        </row>
        <row r="633">
          <cell r="B633" t="str">
            <v>Oporapa</v>
          </cell>
        </row>
        <row r="634">
          <cell r="B634" t="str">
            <v>Orito</v>
          </cell>
        </row>
        <row r="635">
          <cell r="B635" t="str">
            <v>Orocué</v>
          </cell>
        </row>
        <row r="636">
          <cell r="B636" t="str">
            <v>Ortega</v>
          </cell>
        </row>
        <row r="637">
          <cell r="B637" t="str">
            <v>Ospina</v>
          </cell>
        </row>
        <row r="638">
          <cell r="B638" t="str">
            <v>Otanche</v>
          </cell>
        </row>
        <row r="639">
          <cell r="B639" t="str">
            <v>Ovejas</v>
          </cell>
        </row>
        <row r="640">
          <cell r="B640" t="str">
            <v>Pachavita</v>
          </cell>
        </row>
        <row r="641">
          <cell r="B641" t="str">
            <v>Pacho</v>
          </cell>
        </row>
        <row r="642">
          <cell r="B642" t="str">
            <v>Pacoa</v>
          </cell>
        </row>
        <row r="643">
          <cell r="B643" t="str">
            <v>Pácora</v>
          </cell>
        </row>
        <row r="644">
          <cell r="B644" t="str">
            <v>Padilla</v>
          </cell>
        </row>
        <row r="645">
          <cell r="B645" t="str">
            <v>Paez</v>
          </cell>
        </row>
        <row r="646">
          <cell r="B646" t="str">
            <v>Páez</v>
          </cell>
        </row>
        <row r="647">
          <cell r="B647" t="str">
            <v>Paicol</v>
          </cell>
        </row>
        <row r="648">
          <cell r="B648" t="str">
            <v>Pailitas</v>
          </cell>
        </row>
        <row r="649">
          <cell r="B649" t="str">
            <v>Paime</v>
          </cell>
        </row>
        <row r="650">
          <cell r="B650" t="str">
            <v>Paipa</v>
          </cell>
        </row>
        <row r="651">
          <cell r="B651" t="str">
            <v>Pajarito</v>
          </cell>
        </row>
        <row r="652">
          <cell r="B652" t="str">
            <v>Palermo</v>
          </cell>
        </row>
        <row r="653">
          <cell r="B653" t="str">
            <v>Palestina--Caldas</v>
          </cell>
        </row>
        <row r="654">
          <cell r="B654" t="str">
            <v>Palestina--Huila</v>
          </cell>
        </row>
        <row r="655">
          <cell r="B655" t="str">
            <v>Palmar</v>
          </cell>
        </row>
        <row r="656">
          <cell r="B656" t="str">
            <v>Palmar De Varela</v>
          </cell>
        </row>
        <row r="657">
          <cell r="B657" t="str">
            <v>Palmas Del Socorro</v>
          </cell>
        </row>
        <row r="658">
          <cell r="B658" t="str">
            <v>Palmira</v>
          </cell>
        </row>
        <row r="659">
          <cell r="B659" t="str">
            <v>Palmito</v>
          </cell>
        </row>
        <row r="660">
          <cell r="B660" t="str">
            <v>Palocabildo</v>
          </cell>
        </row>
        <row r="661">
          <cell r="B661" t="str">
            <v>Pamplona</v>
          </cell>
        </row>
        <row r="662">
          <cell r="B662" t="str">
            <v>Pamplonita</v>
          </cell>
        </row>
        <row r="663">
          <cell r="B663" t="str">
            <v>Pana Pana</v>
          </cell>
        </row>
        <row r="664">
          <cell r="B664" t="str">
            <v>Pandi</v>
          </cell>
        </row>
        <row r="665">
          <cell r="B665" t="str">
            <v>Panqueba</v>
          </cell>
        </row>
        <row r="666">
          <cell r="B666" t="str">
            <v>Papunaua</v>
          </cell>
        </row>
        <row r="667">
          <cell r="B667" t="str">
            <v>Páramo</v>
          </cell>
        </row>
        <row r="668">
          <cell r="B668" t="str">
            <v>Paratebueno</v>
          </cell>
        </row>
        <row r="669">
          <cell r="B669" t="str">
            <v>Pasca</v>
          </cell>
        </row>
        <row r="670">
          <cell r="B670" t="str">
            <v>Pasto</v>
          </cell>
        </row>
        <row r="671">
          <cell r="B671" t="str">
            <v>Patía</v>
          </cell>
        </row>
        <row r="672">
          <cell r="B672" t="str">
            <v>Pauna</v>
          </cell>
        </row>
        <row r="673">
          <cell r="B673" t="str">
            <v>Paya</v>
          </cell>
        </row>
        <row r="674">
          <cell r="B674" t="str">
            <v>Paz De Ariporo</v>
          </cell>
        </row>
        <row r="675">
          <cell r="B675" t="str">
            <v>Paz De Río</v>
          </cell>
        </row>
        <row r="676">
          <cell r="B676" t="str">
            <v>Pedraza</v>
          </cell>
        </row>
        <row r="677">
          <cell r="B677" t="str">
            <v>Pelaya</v>
          </cell>
        </row>
        <row r="678">
          <cell r="B678" t="str">
            <v>Pensilvania</v>
          </cell>
        </row>
        <row r="679">
          <cell r="B679" t="str">
            <v>Peñol</v>
          </cell>
        </row>
        <row r="680">
          <cell r="B680" t="str">
            <v>Peque</v>
          </cell>
        </row>
        <row r="681">
          <cell r="B681" t="str">
            <v>Pereira</v>
          </cell>
        </row>
        <row r="682">
          <cell r="B682" t="str">
            <v>Pesca</v>
          </cell>
        </row>
        <row r="683">
          <cell r="B683" t="str">
            <v>Piamonte</v>
          </cell>
        </row>
        <row r="684">
          <cell r="B684" t="str">
            <v>Piedecuesta</v>
          </cell>
        </row>
        <row r="685">
          <cell r="B685" t="str">
            <v>Piedras</v>
          </cell>
        </row>
        <row r="686">
          <cell r="B686" t="str">
            <v>Piendamó</v>
          </cell>
        </row>
        <row r="687">
          <cell r="B687" t="str">
            <v>Pijao</v>
          </cell>
        </row>
        <row r="688">
          <cell r="B688" t="str">
            <v>Pijiño Del Carmen</v>
          </cell>
        </row>
        <row r="689">
          <cell r="B689" t="str">
            <v>Pinchote</v>
          </cell>
        </row>
        <row r="690">
          <cell r="B690" t="str">
            <v>Pinillos</v>
          </cell>
        </row>
        <row r="691">
          <cell r="B691" t="str">
            <v>Piojó</v>
          </cell>
        </row>
        <row r="692">
          <cell r="B692" t="str">
            <v>Pisba</v>
          </cell>
        </row>
        <row r="693">
          <cell r="B693" t="str">
            <v>Pital</v>
          </cell>
        </row>
        <row r="694">
          <cell r="B694" t="str">
            <v>Pitalito</v>
          </cell>
        </row>
        <row r="695">
          <cell r="B695" t="str">
            <v>Pivijay</v>
          </cell>
        </row>
        <row r="696">
          <cell r="B696" t="str">
            <v>Planadas</v>
          </cell>
        </row>
        <row r="697">
          <cell r="B697" t="str">
            <v>Planeta Rica</v>
          </cell>
        </row>
        <row r="698">
          <cell r="B698" t="str">
            <v>Plato</v>
          </cell>
        </row>
        <row r="699">
          <cell r="B699" t="str">
            <v>Policarpa</v>
          </cell>
        </row>
        <row r="700">
          <cell r="B700" t="str">
            <v>Polonuevo</v>
          </cell>
        </row>
        <row r="701">
          <cell r="B701" t="str">
            <v>Ponedera</v>
          </cell>
        </row>
        <row r="702">
          <cell r="B702" t="str">
            <v>Popayán</v>
          </cell>
        </row>
        <row r="703">
          <cell r="B703" t="str">
            <v>Pore</v>
          </cell>
        </row>
        <row r="704">
          <cell r="B704" t="str">
            <v>Potosí</v>
          </cell>
        </row>
        <row r="705">
          <cell r="B705" t="str">
            <v>Pradera</v>
          </cell>
        </row>
        <row r="706">
          <cell r="B706" t="str">
            <v>Prado</v>
          </cell>
        </row>
        <row r="707">
          <cell r="B707" t="str">
            <v>Providencia--Nariño</v>
          </cell>
        </row>
        <row r="708">
          <cell r="B708" t="str">
            <v>Providencia--San Andrés</v>
          </cell>
        </row>
        <row r="709">
          <cell r="B709" t="str">
            <v>Pueblo Bello</v>
          </cell>
        </row>
        <row r="710">
          <cell r="B710" t="str">
            <v>Pueblo Nuevo</v>
          </cell>
        </row>
        <row r="711">
          <cell r="B711" t="str">
            <v>Pueblo Rico</v>
          </cell>
        </row>
        <row r="712">
          <cell r="B712" t="str">
            <v>Pueblorrico</v>
          </cell>
        </row>
        <row r="713">
          <cell r="B713" t="str">
            <v>Puebloviejo</v>
          </cell>
        </row>
        <row r="714">
          <cell r="B714" t="str">
            <v>Puente Nacional</v>
          </cell>
        </row>
        <row r="715">
          <cell r="B715" t="str">
            <v>Puerres</v>
          </cell>
        </row>
        <row r="716">
          <cell r="B716" t="str">
            <v>Puerto Alegría</v>
          </cell>
        </row>
        <row r="717">
          <cell r="B717" t="str">
            <v>Puerto Arica</v>
          </cell>
        </row>
        <row r="718">
          <cell r="B718" t="str">
            <v>Puerto Asís</v>
          </cell>
        </row>
        <row r="719">
          <cell r="B719" t="str">
            <v>Puerto Berrio</v>
          </cell>
        </row>
        <row r="720">
          <cell r="B720" t="str">
            <v>Puerto Boyacá</v>
          </cell>
        </row>
        <row r="721">
          <cell r="B721" t="str">
            <v>Puerto Caicedo</v>
          </cell>
        </row>
        <row r="722">
          <cell r="B722" t="str">
            <v>Puerto Carreño</v>
          </cell>
        </row>
        <row r="723">
          <cell r="B723" t="str">
            <v>Puerto Colombia--Atlántico</v>
          </cell>
        </row>
        <row r="724">
          <cell r="B724" t="str">
            <v>Puerto Colombia--Guainía</v>
          </cell>
        </row>
        <row r="725">
          <cell r="B725" t="str">
            <v>Puerto Concordia</v>
          </cell>
        </row>
        <row r="726">
          <cell r="B726" t="str">
            <v>Puerto Escondido</v>
          </cell>
        </row>
        <row r="727">
          <cell r="B727" t="str">
            <v>Puerto Gaitán</v>
          </cell>
        </row>
        <row r="728">
          <cell r="B728" t="str">
            <v>Puerto Guzmán</v>
          </cell>
        </row>
        <row r="729">
          <cell r="B729" t="str">
            <v>Puerto Leguízamo</v>
          </cell>
        </row>
        <row r="730">
          <cell r="B730" t="str">
            <v>Puerto Libertador</v>
          </cell>
        </row>
        <row r="731">
          <cell r="B731" t="str">
            <v>Puerto Lleras</v>
          </cell>
        </row>
        <row r="732">
          <cell r="B732" t="str">
            <v>Puerto López</v>
          </cell>
        </row>
        <row r="733">
          <cell r="B733" t="str">
            <v>Puerto Nariño</v>
          </cell>
        </row>
        <row r="734">
          <cell r="B734" t="str">
            <v>Puerto Parra</v>
          </cell>
        </row>
        <row r="735">
          <cell r="B735" t="str">
            <v>Puerto Rico--Caquetá</v>
          </cell>
        </row>
        <row r="736">
          <cell r="B736" t="str">
            <v>Puerto Rico--Meta</v>
          </cell>
        </row>
        <row r="737">
          <cell r="B737" t="str">
            <v>Puerto Rondón</v>
          </cell>
        </row>
        <row r="738">
          <cell r="B738" t="str">
            <v>Puerto Salgar</v>
          </cell>
        </row>
        <row r="739">
          <cell r="B739" t="str">
            <v>Puerto Santander--Caquetá</v>
          </cell>
        </row>
        <row r="740">
          <cell r="B740" t="str">
            <v>Puerto Santander--Norte de Santander</v>
          </cell>
        </row>
        <row r="741">
          <cell r="B741" t="str">
            <v>Puerto Tejada</v>
          </cell>
        </row>
        <row r="742">
          <cell r="B742" t="str">
            <v>Puerto Triunfo</v>
          </cell>
        </row>
        <row r="743">
          <cell r="B743" t="str">
            <v>Puerto Wilches</v>
          </cell>
        </row>
        <row r="744">
          <cell r="B744" t="str">
            <v>Pulí</v>
          </cell>
        </row>
        <row r="745">
          <cell r="B745" t="str">
            <v>Pupiales</v>
          </cell>
        </row>
        <row r="746">
          <cell r="B746" t="str">
            <v>Puracé</v>
          </cell>
        </row>
        <row r="747">
          <cell r="B747" t="str">
            <v>Purificación</v>
          </cell>
        </row>
        <row r="748">
          <cell r="B748" t="str">
            <v>Purísima</v>
          </cell>
        </row>
        <row r="749">
          <cell r="B749" t="str">
            <v>Quebradanegra</v>
          </cell>
        </row>
        <row r="750">
          <cell r="B750" t="str">
            <v>Quetame</v>
          </cell>
        </row>
        <row r="751">
          <cell r="B751" t="str">
            <v>Quibdó</v>
          </cell>
        </row>
        <row r="752">
          <cell r="B752" t="str">
            <v>Quimbaya</v>
          </cell>
        </row>
        <row r="753">
          <cell r="B753" t="str">
            <v>Quinchía</v>
          </cell>
        </row>
        <row r="754">
          <cell r="B754" t="str">
            <v>Quípama</v>
          </cell>
        </row>
        <row r="755">
          <cell r="B755" t="str">
            <v>Quipile</v>
          </cell>
        </row>
        <row r="756">
          <cell r="B756" t="str">
            <v>Ragonvalia</v>
          </cell>
        </row>
        <row r="757">
          <cell r="B757" t="str">
            <v>Ramiriquí</v>
          </cell>
        </row>
        <row r="758">
          <cell r="B758" t="str">
            <v>Ráquira</v>
          </cell>
        </row>
        <row r="759">
          <cell r="B759" t="str">
            <v>Recetor</v>
          </cell>
        </row>
        <row r="760">
          <cell r="B760" t="str">
            <v>Regidor</v>
          </cell>
        </row>
        <row r="761">
          <cell r="B761" t="str">
            <v>Remedios</v>
          </cell>
        </row>
        <row r="762">
          <cell r="B762" t="str">
            <v>Remolino</v>
          </cell>
        </row>
        <row r="763">
          <cell r="B763" t="str">
            <v>Repelón</v>
          </cell>
        </row>
        <row r="764">
          <cell r="B764" t="str">
            <v>Restrepo--Meta</v>
          </cell>
        </row>
        <row r="765">
          <cell r="B765" t="str">
            <v>Restrepo--Valle del Cauca</v>
          </cell>
        </row>
        <row r="766">
          <cell r="B766" t="str">
            <v>Retiro</v>
          </cell>
        </row>
        <row r="767">
          <cell r="B767" t="str">
            <v>Ricaurte--Cundinamarca</v>
          </cell>
        </row>
        <row r="768">
          <cell r="B768" t="str">
            <v>Ricaurte--Nariño</v>
          </cell>
        </row>
        <row r="769">
          <cell r="B769" t="str">
            <v>Río De Oro</v>
          </cell>
        </row>
        <row r="770">
          <cell r="B770" t="str">
            <v>Río Iro</v>
          </cell>
        </row>
        <row r="771">
          <cell r="B771" t="str">
            <v>Río Quito</v>
          </cell>
        </row>
        <row r="772">
          <cell r="B772" t="str">
            <v>Río Viejo</v>
          </cell>
        </row>
        <row r="773">
          <cell r="B773" t="str">
            <v>Rioblanco</v>
          </cell>
        </row>
        <row r="774">
          <cell r="B774" t="str">
            <v>Riofrío</v>
          </cell>
        </row>
        <row r="775">
          <cell r="B775" t="str">
            <v>Riohacha</v>
          </cell>
        </row>
        <row r="776">
          <cell r="B776" t="str">
            <v>Rionegro--Antioquia</v>
          </cell>
        </row>
        <row r="777">
          <cell r="B777" t="str">
            <v>Rionegro--Santander</v>
          </cell>
        </row>
        <row r="778">
          <cell r="B778" t="str">
            <v>Riosucio--Caldas</v>
          </cell>
        </row>
        <row r="779">
          <cell r="B779" t="str">
            <v>Riosucio--Chocó</v>
          </cell>
        </row>
        <row r="780">
          <cell r="B780" t="str">
            <v>Risaralda</v>
          </cell>
        </row>
        <row r="781">
          <cell r="B781" t="str">
            <v>Rivera</v>
          </cell>
        </row>
        <row r="782">
          <cell r="B782" t="str">
            <v>Roberto Payán</v>
          </cell>
        </row>
        <row r="783">
          <cell r="B783" t="str">
            <v>Roldanillo</v>
          </cell>
        </row>
        <row r="784">
          <cell r="B784" t="str">
            <v>Roncesvalles</v>
          </cell>
        </row>
        <row r="785">
          <cell r="B785" t="str">
            <v>Rondón</v>
          </cell>
        </row>
        <row r="786">
          <cell r="B786" t="str">
            <v>Rosas</v>
          </cell>
        </row>
        <row r="787">
          <cell r="B787" t="str">
            <v>Rovira</v>
          </cell>
        </row>
        <row r="788">
          <cell r="B788" t="str">
            <v>Sabana De Torres</v>
          </cell>
        </row>
        <row r="789">
          <cell r="B789" t="str">
            <v>Sabanagrande</v>
          </cell>
        </row>
        <row r="790">
          <cell r="B790" t="str">
            <v>Sabanalarga--Antioquia</v>
          </cell>
        </row>
        <row r="791">
          <cell r="B791" t="str">
            <v>Sabanalarga--Atlántico</v>
          </cell>
        </row>
        <row r="792">
          <cell r="B792" t="str">
            <v>Sabanalarga--Casanare</v>
          </cell>
        </row>
        <row r="793">
          <cell r="B793" t="str">
            <v>Sabanas De San Angel</v>
          </cell>
        </row>
        <row r="794">
          <cell r="B794" t="str">
            <v>Sabaneta</v>
          </cell>
        </row>
        <row r="795">
          <cell r="B795" t="str">
            <v>Saboyá</v>
          </cell>
        </row>
        <row r="796">
          <cell r="B796" t="str">
            <v>Sácama</v>
          </cell>
        </row>
        <row r="797">
          <cell r="B797" t="str">
            <v>Sáchica</v>
          </cell>
        </row>
        <row r="798">
          <cell r="B798" t="str">
            <v>Sahagún</v>
          </cell>
        </row>
        <row r="799">
          <cell r="B799" t="str">
            <v>Saladoblanco</v>
          </cell>
        </row>
        <row r="800">
          <cell r="B800" t="str">
            <v>Salamina--Caldas</v>
          </cell>
        </row>
        <row r="801">
          <cell r="B801" t="str">
            <v>Salamina--Magdalena</v>
          </cell>
        </row>
        <row r="802">
          <cell r="B802" t="str">
            <v>Salazar</v>
          </cell>
        </row>
        <row r="803">
          <cell r="B803" t="str">
            <v>Saldaña</v>
          </cell>
        </row>
        <row r="804">
          <cell r="B804" t="str">
            <v>Salento</v>
          </cell>
        </row>
        <row r="805">
          <cell r="B805" t="str">
            <v>Salgar</v>
          </cell>
        </row>
        <row r="806">
          <cell r="B806" t="str">
            <v>Samacá</v>
          </cell>
        </row>
        <row r="807">
          <cell r="B807" t="str">
            <v>Samaná</v>
          </cell>
        </row>
        <row r="808">
          <cell r="B808" t="str">
            <v>Samaniego</v>
          </cell>
        </row>
        <row r="809">
          <cell r="B809" t="str">
            <v>Sampués</v>
          </cell>
        </row>
        <row r="810">
          <cell r="B810" t="str">
            <v>San Agustín</v>
          </cell>
        </row>
        <row r="811">
          <cell r="B811" t="str">
            <v>San Alberto</v>
          </cell>
        </row>
        <row r="812">
          <cell r="B812" t="str">
            <v>San Andrés Sotavento</v>
          </cell>
        </row>
        <row r="813">
          <cell r="B813" t="str">
            <v>San Andres--Antioquia</v>
          </cell>
        </row>
        <row r="814">
          <cell r="B814" t="str">
            <v>San Andrés--San Andrés</v>
          </cell>
        </row>
        <row r="815">
          <cell r="B815" t="str">
            <v>San Andres--Santander</v>
          </cell>
        </row>
        <row r="816">
          <cell r="B816" t="str">
            <v>San Antero</v>
          </cell>
        </row>
        <row r="817">
          <cell r="B817" t="str">
            <v>San Antonio</v>
          </cell>
        </row>
        <row r="818">
          <cell r="B818" t="str">
            <v>San Antonio Del Tequendama</v>
          </cell>
        </row>
        <row r="819">
          <cell r="B819" t="str">
            <v>San Benito</v>
          </cell>
        </row>
        <row r="820">
          <cell r="B820" t="str">
            <v>San Benito Abad</v>
          </cell>
        </row>
        <row r="821">
          <cell r="B821" t="str">
            <v>San Bernardo Del Viento</v>
          </cell>
        </row>
        <row r="822">
          <cell r="B822" t="str">
            <v>San Bernardo--Cundinamarca</v>
          </cell>
        </row>
        <row r="823">
          <cell r="B823" t="str">
            <v>San Bernardo--Nariño</v>
          </cell>
        </row>
        <row r="824">
          <cell r="B824" t="str">
            <v>San Calixto</v>
          </cell>
        </row>
        <row r="825">
          <cell r="B825" t="str">
            <v>San Carlos De Guaroa</v>
          </cell>
        </row>
        <row r="826">
          <cell r="B826" t="str">
            <v>San Carlos--Antioquia</v>
          </cell>
        </row>
        <row r="827">
          <cell r="B827" t="str">
            <v>San Carlos--Córdoba</v>
          </cell>
        </row>
        <row r="828">
          <cell r="B828" t="str">
            <v>San Cayetano--Cundinamarca</v>
          </cell>
        </row>
        <row r="829">
          <cell r="B829" t="str">
            <v>San Cayetano--Norte de Santander</v>
          </cell>
        </row>
        <row r="830">
          <cell r="B830" t="str">
            <v>San Cristóbal</v>
          </cell>
        </row>
        <row r="831">
          <cell r="B831" t="str">
            <v>San Diego</v>
          </cell>
        </row>
        <row r="832">
          <cell r="B832" t="str">
            <v>San Eduardo</v>
          </cell>
        </row>
        <row r="833">
          <cell r="B833" t="str">
            <v>San Estanislao</v>
          </cell>
        </row>
        <row r="834">
          <cell r="B834" t="str">
            <v>San Felipe</v>
          </cell>
        </row>
        <row r="835">
          <cell r="B835" t="str">
            <v>San Fernando</v>
          </cell>
        </row>
        <row r="836">
          <cell r="B836" t="str">
            <v>San Francisco--Antioquia</v>
          </cell>
        </row>
        <row r="837">
          <cell r="B837" t="str">
            <v>San Francisco--Cundinamarca</v>
          </cell>
        </row>
        <row r="838">
          <cell r="B838" t="str">
            <v>San Francisco--Putumayo</v>
          </cell>
        </row>
        <row r="839">
          <cell r="B839" t="str">
            <v>San Gil</v>
          </cell>
        </row>
        <row r="840">
          <cell r="B840" t="str">
            <v>San Jacinto</v>
          </cell>
        </row>
        <row r="841">
          <cell r="B841" t="str">
            <v>San Jacinto Del Cauca</v>
          </cell>
        </row>
        <row r="842">
          <cell r="B842" t="str">
            <v>San Jerónimo</v>
          </cell>
        </row>
        <row r="843">
          <cell r="B843" t="str">
            <v>San Joaquín</v>
          </cell>
        </row>
        <row r="844">
          <cell r="B844" t="str">
            <v>San José</v>
          </cell>
        </row>
        <row r="845">
          <cell r="B845" t="str">
            <v>San José De La Montaña</v>
          </cell>
        </row>
        <row r="846">
          <cell r="B846" t="str">
            <v>San José De Miranda</v>
          </cell>
        </row>
        <row r="847">
          <cell r="B847" t="str">
            <v>San José De Pare</v>
          </cell>
        </row>
        <row r="848">
          <cell r="B848" t="str">
            <v>San José Del Fragua</v>
          </cell>
        </row>
        <row r="849">
          <cell r="B849" t="str">
            <v>San José Del Guaviare</v>
          </cell>
        </row>
        <row r="850">
          <cell r="B850" t="str">
            <v>San José Del Palmar</v>
          </cell>
        </row>
        <row r="851">
          <cell r="B851" t="str">
            <v>San Juan De Arama</v>
          </cell>
        </row>
        <row r="852">
          <cell r="B852" t="str">
            <v>San Juan De Betulia</v>
          </cell>
        </row>
        <row r="853">
          <cell r="B853" t="str">
            <v>San Juan De Río Seco</v>
          </cell>
        </row>
        <row r="854">
          <cell r="B854" t="str">
            <v>San Juan De Uraba</v>
          </cell>
        </row>
        <row r="855">
          <cell r="B855" t="str">
            <v>San Juan Del Cesar</v>
          </cell>
        </row>
        <row r="856">
          <cell r="B856" t="str">
            <v>San Juan Nepomuceno</v>
          </cell>
        </row>
        <row r="857">
          <cell r="B857" t="str">
            <v>San Juanito</v>
          </cell>
        </row>
        <row r="858">
          <cell r="B858" t="str">
            <v>San Lorenzo</v>
          </cell>
        </row>
        <row r="859">
          <cell r="B859" t="str">
            <v>San Luis De Gaceno</v>
          </cell>
        </row>
        <row r="860">
          <cell r="B860" t="str">
            <v>San Luis De Palenque</v>
          </cell>
        </row>
        <row r="861">
          <cell r="B861" t="str">
            <v>San Luis--Antioquia</v>
          </cell>
        </row>
        <row r="862">
          <cell r="B862" t="str">
            <v>San Luis--Tolima</v>
          </cell>
        </row>
        <row r="863">
          <cell r="B863" t="str">
            <v>San Marcos</v>
          </cell>
        </row>
        <row r="864">
          <cell r="B864" t="str">
            <v>San Martín De Loba</v>
          </cell>
        </row>
        <row r="865">
          <cell r="B865" t="str">
            <v>San Martín--Cesar</v>
          </cell>
        </row>
        <row r="866">
          <cell r="B866" t="str">
            <v>San Martín--Meta</v>
          </cell>
        </row>
        <row r="867">
          <cell r="B867" t="str">
            <v>San Mateo</v>
          </cell>
        </row>
        <row r="868">
          <cell r="B868" t="str">
            <v>San Miguel De Sema</v>
          </cell>
        </row>
        <row r="869">
          <cell r="B869" t="str">
            <v>San Miguel--Putumayo</v>
          </cell>
        </row>
        <row r="870">
          <cell r="B870" t="str">
            <v>San Miguel--Santander</v>
          </cell>
        </row>
        <row r="871">
          <cell r="B871" t="str">
            <v>San Onofre</v>
          </cell>
        </row>
        <row r="872">
          <cell r="B872" t="str">
            <v>San Pablo De Borbur</v>
          </cell>
        </row>
        <row r="873">
          <cell r="B873" t="str">
            <v>San Pablo--Bolívar</v>
          </cell>
        </row>
        <row r="874">
          <cell r="B874" t="str">
            <v>San Pablo--Nariño</v>
          </cell>
        </row>
        <row r="875">
          <cell r="B875" t="str">
            <v>San Pedro De Cartago</v>
          </cell>
        </row>
        <row r="876">
          <cell r="B876" t="str">
            <v>San Pedro De Uraba</v>
          </cell>
        </row>
        <row r="877">
          <cell r="B877" t="str">
            <v>San Pedro--Antioquia</v>
          </cell>
        </row>
        <row r="878">
          <cell r="B878" t="str">
            <v>San Pedro--Sucre</v>
          </cell>
        </row>
        <row r="879">
          <cell r="B879" t="str">
            <v>San Pedro--Valle del Cauca</v>
          </cell>
        </row>
        <row r="880">
          <cell r="B880" t="str">
            <v>San Pelayo</v>
          </cell>
        </row>
        <row r="881">
          <cell r="B881" t="str">
            <v>San Rafael</v>
          </cell>
        </row>
        <row r="882">
          <cell r="B882" t="str">
            <v>San Roque</v>
          </cell>
        </row>
        <row r="883">
          <cell r="B883" t="str">
            <v>San Sebastián</v>
          </cell>
        </row>
        <row r="884">
          <cell r="B884" t="str">
            <v>San Sebastián De Buenavista</v>
          </cell>
        </row>
        <row r="885">
          <cell r="B885" t="str">
            <v>San Vicente</v>
          </cell>
        </row>
        <row r="886">
          <cell r="B886" t="str">
            <v>San Vicente De Chucurí</v>
          </cell>
        </row>
        <row r="887">
          <cell r="B887" t="str">
            <v>San Vicente Del Caguán</v>
          </cell>
        </row>
        <row r="888">
          <cell r="B888" t="str">
            <v>San Zenón</v>
          </cell>
        </row>
        <row r="889">
          <cell r="B889" t="str">
            <v>Sandoná</v>
          </cell>
        </row>
        <row r="890">
          <cell r="B890" t="str">
            <v>Santa Ana</v>
          </cell>
        </row>
        <row r="891">
          <cell r="B891" t="str">
            <v>Santa Bárbara De Pinto</v>
          </cell>
        </row>
        <row r="892">
          <cell r="B892" t="str">
            <v>Santa Bárbara--Antioquia</v>
          </cell>
        </row>
        <row r="893">
          <cell r="B893" t="str">
            <v>Santa Barbara--Nariño</v>
          </cell>
        </row>
        <row r="894">
          <cell r="B894" t="str">
            <v>Santa Barbara--Santander</v>
          </cell>
        </row>
        <row r="895">
          <cell r="B895" t="str">
            <v>Santa Catalina</v>
          </cell>
        </row>
        <row r="896">
          <cell r="B896" t="str">
            <v>Santa Helena Del Opón</v>
          </cell>
        </row>
        <row r="897">
          <cell r="B897" t="str">
            <v>Santa Isabel</v>
          </cell>
        </row>
        <row r="898">
          <cell r="B898" t="str">
            <v>Santa Lucía</v>
          </cell>
        </row>
        <row r="899">
          <cell r="B899" t="str">
            <v>Santa María--Boyacá</v>
          </cell>
        </row>
        <row r="900">
          <cell r="B900" t="str">
            <v>Santa María--Huila</v>
          </cell>
        </row>
        <row r="901">
          <cell r="B901" t="str">
            <v>Santa Marta--Magdalena</v>
          </cell>
        </row>
        <row r="902">
          <cell r="B902" t="str">
            <v>Santa Rosa De Cabal</v>
          </cell>
        </row>
        <row r="903">
          <cell r="B903" t="str">
            <v>Santa Rosa De Osos</v>
          </cell>
        </row>
        <row r="904">
          <cell r="B904" t="str">
            <v>Santa Rosa De Viterbo</v>
          </cell>
        </row>
        <row r="905">
          <cell r="B905" t="str">
            <v>Santa Rosa Del Sur</v>
          </cell>
        </row>
        <row r="906">
          <cell r="B906" t="str">
            <v>Santa Rosa--Bolívar</v>
          </cell>
        </row>
        <row r="907">
          <cell r="B907" t="str">
            <v>Santa Rosa--Cauca</v>
          </cell>
        </row>
        <row r="908">
          <cell r="B908" t="str">
            <v>Santa Rosalía</v>
          </cell>
        </row>
        <row r="909">
          <cell r="B909" t="str">
            <v>Santa Sofía</v>
          </cell>
        </row>
        <row r="910">
          <cell r="B910" t="str">
            <v>Santacruz</v>
          </cell>
        </row>
        <row r="911">
          <cell r="B911" t="str">
            <v>Santafé De Antioquia</v>
          </cell>
        </row>
        <row r="912">
          <cell r="B912" t="str">
            <v>Santana</v>
          </cell>
        </row>
        <row r="913">
          <cell r="B913" t="str">
            <v>Santander De Quilichao</v>
          </cell>
        </row>
        <row r="914">
          <cell r="B914" t="str">
            <v>Santiago De Tolú</v>
          </cell>
        </row>
        <row r="915">
          <cell r="B915" t="str">
            <v>Santiago--Norte de Santander</v>
          </cell>
        </row>
        <row r="916">
          <cell r="B916" t="str">
            <v>Santiago--Putumayo</v>
          </cell>
        </row>
        <row r="917">
          <cell r="B917" t="str">
            <v>Santo Domingo</v>
          </cell>
        </row>
        <row r="918">
          <cell r="B918" t="str">
            <v>Santo Tomás</v>
          </cell>
        </row>
        <row r="919">
          <cell r="B919" t="str">
            <v>Santuario</v>
          </cell>
        </row>
        <row r="920">
          <cell r="B920" t="str">
            <v>Sapuyes</v>
          </cell>
        </row>
        <row r="921">
          <cell r="B921" t="str">
            <v>Saravena</v>
          </cell>
        </row>
        <row r="922">
          <cell r="B922" t="str">
            <v>Sardinata</v>
          </cell>
        </row>
        <row r="923">
          <cell r="B923" t="str">
            <v>Sasaima</v>
          </cell>
        </row>
        <row r="924">
          <cell r="B924" t="str">
            <v>Sativanorte</v>
          </cell>
        </row>
        <row r="925">
          <cell r="B925" t="str">
            <v>Sativasur</v>
          </cell>
        </row>
        <row r="926">
          <cell r="B926" t="str">
            <v>Segovia</v>
          </cell>
        </row>
        <row r="927">
          <cell r="B927" t="str">
            <v>Sesquilé</v>
          </cell>
        </row>
        <row r="928">
          <cell r="B928" t="str">
            <v>Sevilla</v>
          </cell>
        </row>
        <row r="929">
          <cell r="B929" t="str">
            <v>Siachoque</v>
          </cell>
        </row>
        <row r="930">
          <cell r="B930" t="str">
            <v>Sibaté</v>
          </cell>
        </row>
        <row r="931">
          <cell r="B931" t="str">
            <v>Sibundoy</v>
          </cell>
        </row>
        <row r="932">
          <cell r="B932" t="str">
            <v>Silos</v>
          </cell>
        </row>
        <row r="933">
          <cell r="B933" t="str">
            <v>Silvania</v>
          </cell>
        </row>
        <row r="934">
          <cell r="B934" t="str">
            <v>Silvia</v>
          </cell>
        </row>
        <row r="935">
          <cell r="B935" t="str">
            <v>Simacota</v>
          </cell>
        </row>
        <row r="936">
          <cell r="B936" t="str">
            <v>Simijaca</v>
          </cell>
        </row>
        <row r="937">
          <cell r="B937" t="str">
            <v>Simití</v>
          </cell>
        </row>
        <row r="938">
          <cell r="B938" t="str">
            <v>Sincé</v>
          </cell>
        </row>
        <row r="939">
          <cell r="B939" t="str">
            <v>Sincelejo</v>
          </cell>
        </row>
        <row r="940">
          <cell r="B940" t="str">
            <v>Sipí</v>
          </cell>
        </row>
        <row r="941">
          <cell r="B941" t="str">
            <v>Sitionuevo</v>
          </cell>
        </row>
        <row r="942">
          <cell r="B942" t="str">
            <v>Soacha</v>
          </cell>
        </row>
        <row r="943">
          <cell r="B943" t="str">
            <v>Soatá</v>
          </cell>
        </row>
        <row r="944">
          <cell r="B944" t="str">
            <v>Socha</v>
          </cell>
        </row>
        <row r="945">
          <cell r="B945" t="str">
            <v>Socorro</v>
          </cell>
        </row>
        <row r="946">
          <cell r="B946" t="str">
            <v>Socotá</v>
          </cell>
        </row>
        <row r="947">
          <cell r="B947" t="str">
            <v>Sogamoso</v>
          </cell>
        </row>
        <row r="948">
          <cell r="B948" t="str">
            <v>Solano</v>
          </cell>
        </row>
        <row r="949">
          <cell r="B949" t="str">
            <v>Soledad</v>
          </cell>
        </row>
        <row r="950">
          <cell r="B950" t="str">
            <v>Solita</v>
          </cell>
        </row>
        <row r="951">
          <cell r="B951" t="str">
            <v>Somondoco</v>
          </cell>
        </row>
        <row r="952">
          <cell r="B952" t="str">
            <v>Sonson</v>
          </cell>
        </row>
        <row r="953">
          <cell r="B953" t="str">
            <v>Sopetrán</v>
          </cell>
        </row>
        <row r="954">
          <cell r="B954" t="str">
            <v>Soplaviento</v>
          </cell>
        </row>
        <row r="955">
          <cell r="B955" t="str">
            <v>Sopó</v>
          </cell>
        </row>
        <row r="956">
          <cell r="B956" t="str">
            <v>Sora</v>
          </cell>
        </row>
        <row r="957">
          <cell r="B957" t="str">
            <v>Soracá</v>
          </cell>
        </row>
        <row r="958">
          <cell r="B958" t="str">
            <v>Sotaquirá</v>
          </cell>
        </row>
        <row r="959">
          <cell r="B959" t="str">
            <v>Sotara</v>
          </cell>
        </row>
        <row r="960">
          <cell r="B960" t="str">
            <v>Suaita</v>
          </cell>
        </row>
        <row r="961">
          <cell r="B961" t="str">
            <v>Suan</v>
          </cell>
        </row>
        <row r="962">
          <cell r="B962" t="str">
            <v>Suarez</v>
          </cell>
        </row>
        <row r="963">
          <cell r="B963" t="str">
            <v>Suárez</v>
          </cell>
        </row>
        <row r="964">
          <cell r="B964" t="str">
            <v>Suaza</v>
          </cell>
        </row>
        <row r="965">
          <cell r="B965" t="str">
            <v>Subachoque</v>
          </cell>
        </row>
        <row r="966">
          <cell r="B966" t="str">
            <v>Sucre</v>
          </cell>
        </row>
        <row r="967">
          <cell r="B967" t="str">
            <v>Sucre--Cauca</v>
          </cell>
        </row>
        <row r="968">
          <cell r="B968" t="str">
            <v>Sucre--Sucre</v>
          </cell>
        </row>
        <row r="969">
          <cell r="B969" t="str">
            <v>Suesca</v>
          </cell>
        </row>
        <row r="970">
          <cell r="B970" t="str">
            <v>Supatá</v>
          </cell>
        </row>
        <row r="971">
          <cell r="B971" t="str">
            <v>Supía</v>
          </cell>
        </row>
        <row r="972">
          <cell r="B972" t="str">
            <v>Suratá</v>
          </cell>
        </row>
        <row r="973">
          <cell r="B973" t="str">
            <v>Susa</v>
          </cell>
        </row>
        <row r="974">
          <cell r="B974" t="str">
            <v>Susacón</v>
          </cell>
        </row>
        <row r="975">
          <cell r="B975" t="str">
            <v>Sutamarchán</v>
          </cell>
        </row>
        <row r="976">
          <cell r="B976" t="str">
            <v>Sutatausa</v>
          </cell>
        </row>
        <row r="977">
          <cell r="B977" t="str">
            <v>Sutatenza</v>
          </cell>
        </row>
        <row r="978">
          <cell r="B978" t="str">
            <v>Tabio</v>
          </cell>
        </row>
        <row r="979">
          <cell r="B979" t="str">
            <v>Tadó</v>
          </cell>
        </row>
        <row r="980">
          <cell r="B980" t="str">
            <v>Talaigua Nuevo</v>
          </cell>
        </row>
        <row r="981">
          <cell r="B981" t="str">
            <v>Tamalameque</v>
          </cell>
        </row>
        <row r="982">
          <cell r="B982" t="str">
            <v>Támara</v>
          </cell>
        </row>
        <row r="983">
          <cell r="B983" t="str">
            <v>Tame</v>
          </cell>
        </row>
        <row r="984">
          <cell r="B984" t="str">
            <v>Támesis</v>
          </cell>
        </row>
        <row r="985">
          <cell r="B985" t="str">
            <v>Taminango</v>
          </cell>
        </row>
        <row r="986">
          <cell r="B986" t="str">
            <v>Tangua</v>
          </cell>
        </row>
        <row r="987">
          <cell r="B987" t="str">
            <v>Taraira</v>
          </cell>
        </row>
        <row r="988">
          <cell r="B988" t="str">
            <v>Tarapacá</v>
          </cell>
        </row>
        <row r="989">
          <cell r="B989" t="str">
            <v>Tarazá</v>
          </cell>
        </row>
        <row r="990">
          <cell r="B990" t="str">
            <v>Tarqui</v>
          </cell>
        </row>
        <row r="991">
          <cell r="B991" t="str">
            <v>Tarso</v>
          </cell>
        </row>
        <row r="992">
          <cell r="B992" t="str">
            <v>Tasco</v>
          </cell>
        </row>
        <row r="993">
          <cell r="B993" t="str">
            <v>Tauramena</v>
          </cell>
        </row>
        <row r="994">
          <cell r="B994" t="str">
            <v>Tausa</v>
          </cell>
        </row>
        <row r="995">
          <cell r="B995" t="str">
            <v>Tello</v>
          </cell>
        </row>
        <row r="996">
          <cell r="B996" t="str">
            <v>Tena</v>
          </cell>
        </row>
        <row r="997">
          <cell r="B997" t="str">
            <v>Tenerife</v>
          </cell>
        </row>
        <row r="998">
          <cell r="B998" t="str">
            <v>Tenjo</v>
          </cell>
        </row>
        <row r="999">
          <cell r="B999" t="str">
            <v>Tenza</v>
          </cell>
        </row>
        <row r="1000">
          <cell r="B1000" t="str">
            <v>Teorama</v>
          </cell>
        </row>
        <row r="1001">
          <cell r="B1001" t="str">
            <v>Teruel</v>
          </cell>
        </row>
        <row r="1002">
          <cell r="B1002" t="str">
            <v>Tesalia</v>
          </cell>
        </row>
        <row r="1003">
          <cell r="B1003" t="str">
            <v>Tibacuy</v>
          </cell>
        </row>
        <row r="1004">
          <cell r="B1004" t="str">
            <v>Tibaná</v>
          </cell>
        </row>
        <row r="1005">
          <cell r="B1005" t="str">
            <v>Tibasosa</v>
          </cell>
        </row>
        <row r="1006">
          <cell r="B1006" t="str">
            <v>Tibirita</v>
          </cell>
        </row>
        <row r="1007">
          <cell r="B1007" t="str">
            <v>Tibú</v>
          </cell>
        </row>
        <row r="1008">
          <cell r="B1008" t="str">
            <v>Tierralta</v>
          </cell>
        </row>
        <row r="1009">
          <cell r="B1009" t="str">
            <v>Timaná</v>
          </cell>
        </row>
        <row r="1010">
          <cell r="B1010" t="str">
            <v>Timbío</v>
          </cell>
        </row>
        <row r="1011">
          <cell r="B1011" t="str">
            <v>Timbiquí</v>
          </cell>
        </row>
        <row r="1012">
          <cell r="B1012" t="str">
            <v>Tinjacá</v>
          </cell>
        </row>
        <row r="1013">
          <cell r="B1013" t="str">
            <v>Tipacoque</v>
          </cell>
        </row>
        <row r="1014">
          <cell r="B1014" t="str">
            <v>Tiquisio</v>
          </cell>
        </row>
        <row r="1015">
          <cell r="B1015" t="str">
            <v>Titiribí</v>
          </cell>
        </row>
        <row r="1016">
          <cell r="B1016" t="str">
            <v>Toca</v>
          </cell>
        </row>
        <row r="1017">
          <cell r="B1017" t="str">
            <v>Tocaima</v>
          </cell>
        </row>
        <row r="1018">
          <cell r="B1018" t="str">
            <v>Tocancipá</v>
          </cell>
        </row>
        <row r="1019">
          <cell r="B1019" t="str">
            <v>Togüí</v>
          </cell>
        </row>
        <row r="1020">
          <cell r="B1020" t="str">
            <v>Toledo--Antioquia</v>
          </cell>
        </row>
        <row r="1021">
          <cell r="B1021" t="str">
            <v>Toledo--Norte de Santander</v>
          </cell>
        </row>
        <row r="1022">
          <cell r="B1022" t="str">
            <v>Tolú Viejo</v>
          </cell>
        </row>
        <row r="1023">
          <cell r="B1023" t="str">
            <v>Tona</v>
          </cell>
        </row>
        <row r="1024">
          <cell r="B1024" t="str">
            <v>Tópaga</v>
          </cell>
        </row>
        <row r="1025">
          <cell r="B1025" t="str">
            <v>Topaipí</v>
          </cell>
        </row>
        <row r="1026">
          <cell r="B1026" t="str">
            <v>Toribio</v>
          </cell>
        </row>
        <row r="1027">
          <cell r="B1027" t="str">
            <v>Toro</v>
          </cell>
        </row>
        <row r="1028">
          <cell r="B1028" t="str">
            <v>Tota</v>
          </cell>
        </row>
        <row r="1029">
          <cell r="B1029" t="str">
            <v>Totoró</v>
          </cell>
        </row>
        <row r="1030">
          <cell r="B1030" t="str">
            <v>Trinidad</v>
          </cell>
        </row>
        <row r="1031">
          <cell r="B1031" t="str">
            <v>Trujillo</v>
          </cell>
        </row>
        <row r="1032">
          <cell r="B1032" t="str">
            <v>Tubará</v>
          </cell>
        </row>
        <row r="1033">
          <cell r="B1033" t="str">
            <v>Tuluá</v>
          </cell>
        </row>
        <row r="1034">
          <cell r="B1034" t="str">
            <v>Tumaco</v>
          </cell>
        </row>
        <row r="1035">
          <cell r="B1035" t="str">
            <v>Tunja</v>
          </cell>
        </row>
        <row r="1036">
          <cell r="B1036" t="str">
            <v>Tununguá</v>
          </cell>
        </row>
        <row r="1037">
          <cell r="B1037" t="str">
            <v>Túquerres</v>
          </cell>
        </row>
        <row r="1038">
          <cell r="B1038" t="str">
            <v>Turbaco</v>
          </cell>
        </row>
        <row r="1039">
          <cell r="B1039" t="str">
            <v>Turbaná</v>
          </cell>
        </row>
        <row r="1040">
          <cell r="B1040" t="str">
            <v>Turbo</v>
          </cell>
        </row>
        <row r="1041">
          <cell r="B1041" t="str">
            <v>Turmequé</v>
          </cell>
        </row>
        <row r="1042">
          <cell r="B1042" t="str">
            <v>Tuta</v>
          </cell>
        </row>
        <row r="1043">
          <cell r="B1043" t="str">
            <v>Tutazá</v>
          </cell>
        </row>
        <row r="1044">
          <cell r="B1044" t="str">
            <v>Ubalá</v>
          </cell>
        </row>
        <row r="1045">
          <cell r="B1045" t="str">
            <v>Ubaque</v>
          </cell>
        </row>
        <row r="1046">
          <cell r="B1046" t="str">
            <v>Ulloa</v>
          </cell>
        </row>
        <row r="1047">
          <cell r="B1047" t="str">
            <v>Umbita</v>
          </cell>
        </row>
        <row r="1048">
          <cell r="B1048" t="str">
            <v>Une</v>
          </cell>
        </row>
        <row r="1049">
          <cell r="B1049" t="str">
            <v>Unguía</v>
          </cell>
        </row>
        <row r="1050">
          <cell r="B1050" t="str">
            <v>Unión Panamericana</v>
          </cell>
        </row>
        <row r="1051">
          <cell r="B1051" t="str">
            <v>Uramita</v>
          </cell>
        </row>
        <row r="1052">
          <cell r="B1052" t="str">
            <v>Uribe</v>
          </cell>
        </row>
        <row r="1053">
          <cell r="B1053" t="str">
            <v>Uribia</v>
          </cell>
        </row>
        <row r="1054">
          <cell r="B1054" t="str">
            <v>Urrao</v>
          </cell>
        </row>
        <row r="1055">
          <cell r="B1055" t="str">
            <v>Urumita</v>
          </cell>
        </row>
        <row r="1056">
          <cell r="B1056" t="str">
            <v>Usiacurí</v>
          </cell>
        </row>
        <row r="1057">
          <cell r="B1057" t="str">
            <v>Útica</v>
          </cell>
        </row>
        <row r="1058">
          <cell r="B1058" t="str">
            <v>Valdivia</v>
          </cell>
        </row>
        <row r="1059">
          <cell r="B1059" t="str">
            <v>Valencia</v>
          </cell>
        </row>
        <row r="1060">
          <cell r="B1060" t="str">
            <v>Valle De San José</v>
          </cell>
        </row>
        <row r="1061">
          <cell r="B1061" t="str">
            <v>Valle De San Juan</v>
          </cell>
        </row>
        <row r="1062">
          <cell r="B1062" t="str">
            <v>Valle Del Guamuez</v>
          </cell>
        </row>
        <row r="1063">
          <cell r="B1063" t="str">
            <v>Valledupar</v>
          </cell>
        </row>
        <row r="1064">
          <cell r="B1064" t="str">
            <v>Valparaiso</v>
          </cell>
        </row>
        <row r="1065">
          <cell r="B1065" t="str">
            <v>Valparaíso</v>
          </cell>
        </row>
        <row r="1066">
          <cell r="B1066" t="str">
            <v>Vegachí</v>
          </cell>
        </row>
        <row r="1067">
          <cell r="B1067" t="str">
            <v>Vélez</v>
          </cell>
        </row>
        <row r="1068">
          <cell r="B1068" t="str">
            <v>Venadillo</v>
          </cell>
        </row>
        <row r="1069">
          <cell r="B1069" t="str">
            <v>Venecia--Antioquia</v>
          </cell>
        </row>
        <row r="1070">
          <cell r="B1070" t="str">
            <v>Venecia--Cundinamarca</v>
          </cell>
        </row>
        <row r="1071">
          <cell r="B1071" t="str">
            <v>Ventaquemada</v>
          </cell>
        </row>
        <row r="1072">
          <cell r="B1072" t="str">
            <v>Vergara</v>
          </cell>
        </row>
        <row r="1073">
          <cell r="B1073" t="str">
            <v>Versalles</v>
          </cell>
        </row>
        <row r="1074">
          <cell r="B1074" t="str">
            <v>Vetas</v>
          </cell>
        </row>
        <row r="1075">
          <cell r="B1075" t="str">
            <v>Vianí</v>
          </cell>
        </row>
        <row r="1076">
          <cell r="B1076" t="str">
            <v>Victoria</v>
          </cell>
        </row>
        <row r="1077">
          <cell r="B1077" t="str">
            <v>Vigía Del Fuerte</v>
          </cell>
        </row>
        <row r="1078">
          <cell r="B1078" t="str">
            <v>Vijes</v>
          </cell>
        </row>
        <row r="1079">
          <cell r="B1079" t="str">
            <v>Villa Caro</v>
          </cell>
        </row>
        <row r="1080">
          <cell r="B1080" t="str">
            <v>Villa De Leyva</v>
          </cell>
        </row>
        <row r="1081">
          <cell r="B1081" t="str">
            <v>Villa De San Diego De Ubate</v>
          </cell>
        </row>
        <row r="1082">
          <cell r="B1082" t="str">
            <v>Villa Del Rosario</v>
          </cell>
        </row>
        <row r="1083">
          <cell r="B1083" t="str">
            <v>Villa Rica</v>
          </cell>
        </row>
        <row r="1084">
          <cell r="B1084" t="str">
            <v>Villagarzón</v>
          </cell>
        </row>
        <row r="1085">
          <cell r="B1085" t="str">
            <v>Villagómez</v>
          </cell>
        </row>
        <row r="1086">
          <cell r="B1086" t="str">
            <v>Villahermosa</v>
          </cell>
        </row>
        <row r="1087">
          <cell r="B1087" t="str">
            <v>Villamaría</v>
          </cell>
        </row>
        <row r="1088">
          <cell r="B1088" t="str">
            <v>Villanueva--Bolívar</v>
          </cell>
        </row>
        <row r="1089">
          <cell r="B1089" t="str">
            <v>Villanueva--Casanare</v>
          </cell>
        </row>
        <row r="1090">
          <cell r="B1090" t="str">
            <v>Villanueva--La Guajira</v>
          </cell>
        </row>
        <row r="1091">
          <cell r="B1091" t="str">
            <v>Villanueva--Santander</v>
          </cell>
        </row>
        <row r="1092">
          <cell r="B1092" t="str">
            <v>Villapinzón</v>
          </cell>
        </row>
        <row r="1093">
          <cell r="B1093" t="str">
            <v>Villarrica</v>
          </cell>
        </row>
        <row r="1094">
          <cell r="B1094" t="str">
            <v>Villavicencio</v>
          </cell>
        </row>
        <row r="1095">
          <cell r="B1095" t="str">
            <v>Villavieja</v>
          </cell>
        </row>
        <row r="1096">
          <cell r="B1096" t="str">
            <v>Villeta</v>
          </cell>
        </row>
        <row r="1097">
          <cell r="B1097" t="str">
            <v>Viotá</v>
          </cell>
        </row>
        <row r="1098">
          <cell r="B1098" t="str">
            <v>Viracachá</v>
          </cell>
        </row>
        <row r="1099">
          <cell r="B1099" t="str">
            <v>Vistahermosa</v>
          </cell>
        </row>
        <row r="1100">
          <cell r="B1100" t="str">
            <v>Viterbo</v>
          </cell>
        </row>
        <row r="1101">
          <cell r="B1101" t="str">
            <v>Yacopí</v>
          </cell>
        </row>
        <row r="1102">
          <cell r="B1102" t="str">
            <v>Yacuanquer</v>
          </cell>
        </row>
        <row r="1103">
          <cell r="B1103" t="str">
            <v>Yaguará</v>
          </cell>
        </row>
        <row r="1104">
          <cell r="B1104" t="str">
            <v>Yalí</v>
          </cell>
        </row>
        <row r="1105">
          <cell r="B1105" t="str">
            <v>Yarumal</v>
          </cell>
        </row>
        <row r="1106">
          <cell r="B1106" t="str">
            <v>Yavaraté</v>
          </cell>
        </row>
        <row r="1107">
          <cell r="B1107" t="str">
            <v>Yolombó</v>
          </cell>
        </row>
        <row r="1108">
          <cell r="B1108" t="str">
            <v>Yondó</v>
          </cell>
        </row>
        <row r="1109">
          <cell r="B1109" t="str">
            <v>Yopal</v>
          </cell>
        </row>
        <row r="1110">
          <cell r="B1110" t="str">
            <v>Yotoco</v>
          </cell>
        </row>
        <row r="1111">
          <cell r="B1111" t="str">
            <v>Yumbo</v>
          </cell>
        </row>
        <row r="1112">
          <cell r="B1112" t="str">
            <v>Zambrano</v>
          </cell>
        </row>
        <row r="1113">
          <cell r="B1113" t="str">
            <v>Zapatoca</v>
          </cell>
        </row>
        <row r="1114">
          <cell r="B1114" t="str">
            <v>Zapayán</v>
          </cell>
        </row>
        <row r="1115">
          <cell r="B1115" t="str">
            <v>Zaragoza</v>
          </cell>
        </row>
        <row r="1116">
          <cell r="B1116" t="str">
            <v>Zarzal</v>
          </cell>
        </row>
        <row r="1117">
          <cell r="B1117" t="str">
            <v>Zetaquira</v>
          </cell>
        </row>
        <row r="1118">
          <cell r="B1118" t="str">
            <v>Zipacón</v>
          </cell>
        </row>
        <row r="1119">
          <cell r="B1119" t="str">
            <v>Zipaquirá</v>
          </cell>
        </row>
        <row r="1120">
          <cell r="B1120" t="str">
            <v>Zona Bananera</v>
          </cell>
        </row>
      </sheetData>
    </sheetDataSet>
  </externalBook>
</externalLink>
</file>

<file path=xl/externalLinks/externalLink9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DE ENTRADA"/>
      <sheetName val="MANO DE OBRA"/>
      <sheetName val="MATERIALES"/>
      <sheetName val="APU BASICOS"/>
      <sheetName val="APU"/>
      <sheetName val="CANTIDADES Y PRECIOS"/>
      <sheetName val="Equipo"/>
      <sheetName val="otros"/>
      <sheetName val="FLUJOS"/>
      <sheetName val="PPTO 1 VIP"/>
      <sheetName val="PPTO (2etp) 202 VIP"/>
      <sheetName val="PPTO (2etp) 152 VIP (2)"/>
      <sheetName val="PPTO (2etp) 354 VIP (sin lote)"/>
      <sheetName val="Insumos"/>
      <sheetName val="MDO"/>
      <sheetName val="Salario"/>
      <sheetName val="Concretos"/>
      <sheetName val="1"/>
      <sheetName val="2"/>
      <sheetName val="3"/>
      <sheetName val="4"/>
      <sheetName val="5"/>
      <sheetName val="6"/>
      <sheetName val="7"/>
      <sheetName val="8"/>
      <sheetName val="9"/>
      <sheetName val="10"/>
      <sheetName val="3.4"/>
      <sheetName val="4.3"/>
      <sheetName val="4.4"/>
      <sheetName val=".5.2"/>
      <sheetName val=".5.3"/>
      <sheetName val="5.4"/>
      <sheetName val=".5.4"/>
      <sheetName val="5.6"/>
      <sheetName val="6.2"/>
      <sheetName val="11"/>
      <sheetName val="12"/>
      <sheetName val="Hoja1"/>
      <sheetName val="BASES"/>
      <sheetName val="PRECIOS"/>
      <sheetName val="puente verdum"/>
    </sheetNames>
    <sheetDataSet>
      <sheetData sheetId="0" refreshError="1"/>
      <sheetData sheetId="1"/>
      <sheetData sheetId="2" refreshError="1">
        <row r="10">
          <cell r="A10" t="str">
            <v>Jornal - dia</v>
          </cell>
        </row>
        <row r="13">
          <cell r="A13" t="str">
            <v>Herramientas</v>
          </cell>
        </row>
        <row r="14">
          <cell r="A14" t="str">
            <v>Acero 37000</v>
          </cell>
        </row>
        <row r="15">
          <cell r="A15" t="str">
            <v>Acero 60000</v>
          </cell>
        </row>
        <row r="16">
          <cell r="A16" t="str">
            <v>Adaptador hembra 1/2</v>
          </cell>
        </row>
        <row r="17">
          <cell r="A17" t="str">
            <v>Adaptador macho 1/2</v>
          </cell>
        </row>
        <row r="18">
          <cell r="A18" t="str">
            <v>Adaptador macho 3/4</v>
          </cell>
        </row>
        <row r="19">
          <cell r="A19" t="str">
            <v>Adaptador macho 1"</v>
          </cell>
        </row>
        <row r="20">
          <cell r="A20" t="str">
            <v>Adaptador macho 1 1/4</v>
          </cell>
        </row>
        <row r="21">
          <cell r="A21" t="str">
            <v>Adaptador macho 1 1/2</v>
          </cell>
        </row>
        <row r="22">
          <cell r="A22" t="str">
            <v>Adaptador macho  2"</v>
          </cell>
        </row>
        <row r="23">
          <cell r="A23" t="str">
            <v>Adaptador macho 3"</v>
          </cell>
        </row>
        <row r="24">
          <cell r="A24" t="str">
            <v>Adaptador terminal 3"</v>
          </cell>
        </row>
        <row r="25">
          <cell r="A25" t="str">
            <v>Adaptador terminal 2"</v>
          </cell>
        </row>
        <row r="26">
          <cell r="A26" t="str">
            <v>Adaptador terminal 1 1/2"</v>
          </cell>
        </row>
        <row r="27">
          <cell r="A27" t="str">
            <v>Adaptador terminal 1 1/4"</v>
          </cell>
        </row>
        <row r="28">
          <cell r="A28" t="str">
            <v>Adaptador terminal 1"</v>
          </cell>
        </row>
        <row r="29">
          <cell r="A29" t="str">
            <v>Adaptador terminal 3/4"</v>
          </cell>
        </row>
        <row r="30">
          <cell r="A30" t="str">
            <v>Adaptador terminal 1/2"</v>
          </cell>
        </row>
        <row r="31">
          <cell r="A31" t="str">
            <v>Adaptador terminal EMT 1</v>
          </cell>
        </row>
        <row r="32">
          <cell r="A32" t="str">
            <v>Abrazaderas metálicas 4"</v>
          </cell>
        </row>
        <row r="33">
          <cell r="A33" t="str">
            <v>Abrazaderas metálicas 3"</v>
          </cell>
        </row>
        <row r="34">
          <cell r="A34" t="str">
            <v>Abrazaderas metálicas 2"</v>
          </cell>
        </row>
        <row r="35">
          <cell r="A35" t="str">
            <v>Abrazaderas metálicas 1"</v>
          </cell>
        </row>
        <row r="36">
          <cell r="A36" t="str">
            <v>Abrazaderas metálicas 3/4"</v>
          </cell>
        </row>
        <row r="37">
          <cell r="A37" t="str">
            <v>Agua</v>
          </cell>
        </row>
        <row r="38">
          <cell r="A38" t="str">
            <v xml:space="preserve">Aislador de rosca para empalme </v>
          </cell>
        </row>
        <row r="39">
          <cell r="A39" t="str">
            <v>Alambre negro</v>
          </cell>
        </row>
        <row r="40">
          <cell r="A40" t="str">
            <v>Alambre No 10</v>
          </cell>
        </row>
        <row r="41">
          <cell r="A41" t="str">
            <v>Alambre No 12</v>
          </cell>
        </row>
        <row r="42">
          <cell r="A42" t="str">
            <v>Alambre No 14</v>
          </cell>
        </row>
        <row r="43">
          <cell r="A43" t="str">
            <v>Alambre No 8</v>
          </cell>
        </row>
        <row r="44">
          <cell r="A44" t="str">
            <v>Alambre para teléfono</v>
          </cell>
        </row>
        <row r="45">
          <cell r="A45" t="str">
            <v>Alambre pua</v>
          </cell>
        </row>
        <row r="46">
          <cell r="A46" t="str">
            <v>Amarres</v>
          </cell>
        </row>
        <row r="47">
          <cell r="A47" t="str">
            <v>Amarres plasticas (zuncho)</v>
          </cell>
        </row>
        <row r="48">
          <cell r="A48" t="str">
            <v>Anclaje con resina epoxica</v>
          </cell>
        </row>
        <row r="49">
          <cell r="A49" t="str">
            <v>Andamios</v>
          </cell>
        </row>
        <row r="50">
          <cell r="A50" t="str">
            <v>Anticorrosivo</v>
          </cell>
        </row>
        <row r="51">
          <cell r="A51" t="str">
            <v>Arena</v>
          </cell>
        </row>
        <row r="52">
          <cell r="A52" t="str">
            <v>automatico enchufable 1 x 20 amp.</v>
          </cell>
        </row>
        <row r="53">
          <cell r="A53" t="str">
            <v>automatico enchufable 1 x 40 amp.</v>
          </cell>
        </row>
        <row r="54">
          <cell r="A54" t="str">
            <v>automatico enchufable 2 x 40 amp.</v>
          </cell>
        </row>
        <row r="55">
          <cell r="A55" t="str">
            <v>automatico enchufable 3 x 40 amp.</v>
          </cell>
        </row>
        <row r="56">
          <cell r="A56" t="str">
            <v>Balastro</v>
          </cell>
        </row>
        <row r="57">
          <cell r="A57" t="str">
            <v>Baldosa de granito 30 x 30</v>
          </cell>
        </row>
        <row r="58">
          <cell r="A58" t="str">
            <v>Baño movil</v>
          </cell>
        </row>
        <row r="59">
          <cell r="A59" t="str">
            <v>Bisagra cobrizada 3"</v>
          </cell>
        </row>
        <row r="60">
          <cell r="A60" t="str">
            <v xml:space="preserve">Bisagras </v>
          </cell>
        </row>
        <row r="61">
          <cell r="A61" t="str">
            <v>Bloque de cemento 10x20x40</v>
          </cell>
        </row>
        <row r="62">
          <cell r="A62" t="str">
            <v>Bloque de gres hueco 9 x 20 x 40 ( No 4)</v>
          </cell>
        </row>
        <row r="63">
          <cell r="A63" t="str">
            <v>Bloque en concreto 0,15x0,20x0,40</v>
          </cell>
        </row>
        <row r="64">
          <cell r="A64" t="str">
            <v xml:space="preserve">Bloque de gres hueco 15 x 20 x 40 </v>
          </cell>
        </row>
        <row r="65">
          <cell r="A65" t="str">
            <v xml:space="preserve">Bloque de gres hueco 20 x 20 x 40 </v>
          </cell>
        </row>
        <row r="66">
          <cell r="A66" t="str">
            <v xml:space="preserve">Bloque de gres hueco 20 x 25 x 40 </v>
          </cell>
        </row>
        <row r="67">
          <cell r="A67" t="str">
            <v>Bombeo de concreto</v>
          </cell>
        </row>
        <row r="68">
          <cell r="A68" t="str">
            <v>Bombillo 100 W</v>
          </cell>
        </row>
        <row r="69">
          <cell r="A69" t="str">
            <v>Breaker 1x20</v>
          </cell>
        </row>
        <row r="70">
          <cell r="A70" t="str">
            <v>Brocha</v>
          </cell>
        </row>
        <row r="71">
          <cell r="A71" t="str">
            <v>Buje 1 a  3/4</v>
          </cell>
        </row>
        <row r="72">
          <cell r="A72" t="str">
            <v>Buje 3/4 x 1/2</v>
          </cell>
        </row>
        <row r="73">
          <cell r="A73" t="str">
            <v>Buje 4 x 2</v>
          </cell>
        </row>
        <row r="74">
          <cell r="A74" t="str">
            <v>Bulldozer</v>
          </cell>
        </row>
        <row r="75">
          <cell r="A75" t="str">
            <v>Caballetes</v>
          </cell>
        </row>
        <row r="76">
          <cell r="A76" t="str">
            <v>Cable aislado No 2</v>
          </cell>
        </row>
        <row r="77">
          <cell r="A77" t="str">
            <v>Cable aislado No 4</v>
          </cell>
        </row>
        <row r="78">
          <cell r="A78" t="str">
            <v>Cable aislado No 6</v>
          </cell>
        </row>
        <row r="79">
          <cell r="A79" t="str">
            <v>Cable aislado No 8</v>
          </cell>
        </row>
        <row r="80">
          <cell r="A80" t="str">
            <v xml:space="preserve">Cable coaxial </v>
          </cell>
        </row>
        <row r="81">
          <cell r="A81" t="str">
            <v>Caja  2 x 4</v>
          </cell>
        </row>
        <row r="82">
          <cell r="A82" t="str">
            <v>Caja doble</v>
          </cell>
        </row>
        <row r="83">
          <cell r="A83" t="str">
            <v>Caja tacos de 2 circuitos</v>
          </cell>
        </row>
        <row r="84">
          <cell r="A84" t="str">
            <v>Caja tacos de 3 circuitos</v>
          </cell>
        </row>
        <row r="85">
          <cell r="A85" t="str">
            <v>Caja tacos de 4 circuitos</v>
          </cell>
        </row>
        <row r="86">
          <cell r="A86" t="str">
            <v>Caja tacos de 6 circuitos</v>
          </cell>
        </row>
        <row r="87">
          <cell r="A87" t="str">
            <v>Caja cortacircuito duplex indust.</v>
          </cell>
        </row>
        <row r="88">
          <cell r="A88" t="str">
            <v>Gabinete Atlantic</v>
          </cell>
        </row>
        <row r="89">
          <cell r="A89" t="str">
            <v>Caja strip 30 x 30 x 15</v>
          </cell>
        </row>
        <row r="90">
          <cell r="A90" t="str">
            <v>caja en manposteria 30x30x30</v>
          </cell>
        </row>
        <row r="91">
          <cell r="A91" t="str">
            <v>Caja octagonal</v>
          </cell>
        </row>
        <row r="92">
          <cell r="A92" t="str">
            <v>Calados</v>
          </cell>
        </row>
        <row r="93">
          <cell r="A93" t="str">
            <v>Canastilla para lavaplatos 3"</v>
          </cell>
        </row>
        <row r="94">
          <cell r="A94" t="str">
            <v>Canastilla para lavaplatos 4"</v>
          </cell>
        </row>
        <row r="95">
          <cell r="A95" t="str">
            <v>Capacete 1</v>
          </cell>
        </row>
        <row r="96">
          <cell r="A96" t="str">
            <v>Cargador</v>
          </cell>
        </row>
        <row r="97">
          <cell r="A97" t="str">
            <v>Carretilla</v>
          </cell>
        </row>
        <row r="98">
          <cell r="A98" t="str">
            <v>Carrotanque</v>
          </cell>
        </row>
        <row r="99">
          <cell r="A99" t="str">
            <v>Cemento</v>
          </cell>
        </row>
        <row r="100">
          <cell r="A100" t="str">
            <v>Cemento blanco</v>
          </cell>
        </row>
        <row r="101">
          <cell r="A101" t="str">
            <v>Cerámica pared 20x20</v>
          </cell>
        </row>
        <row r="102">
          <cell r="A102" t="str">
            <v>Cerámica pared 20x25</v>
          </cell>
        </row>
        <row r="103">
          <cell r="A103" t="str">
            <v>Cerámica 33 x 33</v>
          </cell>
        </row>
        <row r="104">
          <cell r="A104" t="str">
            <v>Cercha metálica</v>
          </cell>
        </row>
        <row r="105">
          <cell r="A105" t="str">
            <v>Cerradura pomo</v>
          </cell>
        </row>
        <row r="106">
          <cell r="A106" t="str">
            <v>Cerradura vera</v>
          </cell>
        </row>
        <row r="107">
          <cell r="A107" t="str">
            <v>Cerradura sobreponer Yale</v>
          </cell>
        </row>
        <row r="108">
          <cell r="A108" t="str">
            <v>Chaza de madera</v>
          </cell>
        </row>
        <row r="109">
          <cell r="A109" t="str">
            <v>Chazo plastico</v>
          </cell>
        </row>
        <row r="110">
          <cell r="A110" t="str">
            <v>Cinta aislante</v>
          </cell>
        </row>
        <row r="111">
          <cell r="A111" t="str">
            <v>Cinta reflectiva</v>
          </cell>
        </row>
        <row r="112">
          <cell r="A112" t="str">
            <v>Closet en madera</v>
          </cell>
        </row>
        <row r="113">
          <cell r="A113" t="str">
            <v>Codo 1/2</v>
          </cell>
        </row>
        <row r="114">
          <cell r="A114" t="str">
            <v>Codo 11/4</v>
          </cell>
        </row>
        <row r="115">
          <cell r="A115" t="str">
            <v>Codo 11/2</v>
          </cell>
        </row>
        <row r="116">
          <cell r="A116" t="str">
            <v>Codo galvanizado 1/2</v>
          </cell>
        </row>
        <row r="117">
          <cell r="A117" t="str">
            <v>Codo galvanizado 3/4</v>
          </cell>
        </row>
        <row r="118">
          <cell r="A118" t="str">
            <v>Codo galvanizado 1"</v>
          </cell>
        </row>
        <row r="119">
          <cell r="A119" t="str">
            <v>Codo galvanizado 1 1/2"</v>
          </cell>
        </row>
        <row r="120">
          <cell r="A120" t="str">
            <v>Codo galvanizado 2"</v>
          </cell>
        </row>
        <row r="121">
          <cell r="A121" t="str">
            <v>Codo galvanizado 3"</v>
          </cell>
        </row>
        <row r="122">
          <cell r="A122" t="str">
            <v>Codo galvanizado 4"</v>
          </cell>
        </row>
        <row r="123">
          <cell r="A123" t="str">
            <v>Codo p.v.c.</v>
          </cell>
        </row>
        <row r="124">
          <cell r="A124" t="str">
            <v>Codo sanitario 2</v>
          </cell>
        </row>
        <row r="125">
          <cell r="A125" t="str">
            <v>Codo sanitario 3</v>
          </cell>
        </row>
        <row r="126">
          <cell r="A126" t="str">
            <v>Codo 2, 45 CxC sanitaria</v>
          </cell>
        </row>
        <row r="127">
          <cell r="A127" t="str">
            <v>Codo 2, 90 CxC sanitaria</v>
          </cell>
        </row>
        <row r="128">
          <cell r="A128" t="str">
            <v>Codo 4 x 45 sanitaria</v>
          </cell>
        </row>
        <row r="129">
          <cell r="A129" t="str">
            <v>Codo 4 x 90 sanitaria</v>
          </cell>
        </row>
        <row r="130">
          <cell r="A130" t="str">
            <v>Collar de derivación 3 x 1/2</v>
          </cell>
        </row>
        <row r="131">
          <cell r="A131" t="str">
            <v>Compresor neumatico con operador</v>
          </cell>
        </row>
        <row r="132">
          <cell r="A132" t="str">
            <v>Concreto 1500</v>
          </cell>
        </row>
        <row r="133">
          <cell r="A133" t="str">
            <v>Concreto 2000</v>
          </cell>
        </row>
        <row r="134">
          <cell r="A134" t="str">
            <v>Concreto 2500</v>
          </cell>
        </row>
        <row r="135">
          <cell r="A135" t="str">
            <v>Concreto 3000</v>
          </cell>
        </row>
        <row r="136">
          <cell r="A136" t="str">
            <v>Concreto 3000 impermeabilizado</v>
          </cell>
        </row>
        <row r="137">
          <cell r="A137" t="str">
            <v>Concreto 3500</v>
          </cell>
        </row>
        <row r="138">
          <cell r="A138" t="str">
            <v>Concreto 3500 impermeabilizado</v>
          </cell>
        </row>
        <row r="139">
          <cell r="A139" t="str">
            <v>Concreto premezclado 2000</v>
          </cell>
        </row>
        <row r="140">
          <cell r="A140" t="str">
            <v>Concreto premezclado 2500</v>
          </cell>
        </row>
        <row r="141">
          <cell r="A141" t="str">
            <v>Concreto premezclado 3000</v>
          </cell>
        </row>
        <row r="142">
          <cell r="A142" t="str">
            <v>Concreto premezclado 3500</v>
          </cell>
        </row>
        <row r="143">
          <cell r="A143" t="str">
            <v>Conjunto llave</v>
          </cell>
        </row>
        <row r="144">
          <cell r="A144" t="str">
            <v>Control 1/2</v>
          </cell>
        </row>
        <row r="145">
          <cell r="A145" t="str">
            <v>Coraza PVC de 1/2"</v>
          </cell>
        </row>
        <row r="146">
          <cell r="A146" t="str">
            <v>Correa PAG-C- 160X80X2X8480</v>
          </cell>
        </row>
        <row r="147">
          <cell r="A147" t="str">
            <v xml:space="preserve">Cortadora </v>
          </cell>
        </row>
        <row r="148">
          <cell r="A148" t="str">
            <v>Curva conduit c x e 1/2"</v>
          </cell>
        </row>
        <row r="149">
          <cell r="A149" t="str">
            <v>Curva conduit c x e 3/4"</v>
          </cell>
        </row>
        <row r="150">
          <cell r="A150" t="str">
            <v>Curva conduit c x e 1"</v>
          </cell>
        </row>
        <row r="151">
          <cell r="A151" t="str">
            <v>Curva conduit c x e 1 1/4"</v>
          </cell>
        </row>
        <row r="152">
          <cell r="A152" t="str">
            <v>Curva conduit c x e 1 1/2"</v>
          </cell>
        </row>
        <row r="153">
          <cell r="A153" t="str">
            <v>Curva conduit c x e 2"</v>
          </cell>
        </row>
        <row r="154">
          <cell r="A154" t="str">
            <v>Curva conduit c x e 3"</v>
          </cell>
        </row>
        <row r="155">
          <cell r="A155" t="str">
            <v>Curva 45 conduit c x e 1/2"</v>
          </cell>
        </row>
        <row r="156">
          <cell r="A156" t="str">
            <v>Curva 45 conduit c x e 3/4"</v>
          </cell>
        </row>
        <row r="157">
          <cell r="A157" t="str">
            <v>Curva 45  conduit c x e 1"</v>
          </cell>
        </row>
        <row r="158">
          <cell r="A158" t="str">
            <v>Curva 45  conduit c x e 1 1/4"</v>
          </cell>
        </row>
        <row r="159">
          <cell r="A159" t="str">
            <v>Curva 45 conduit c x e 1 1/2"</v>
          </cell>
        </row>
        <row r="160">
          <cell r="A160" t="str">
            <v>Curva 45 conduit c x e 2"</v>
          </cell>
        </row>
        <row r="161">
          <cell r="A161" t="str">
            <v>Curva 45 conduit c x e 3"</v>
          </cell>
        </row>
        <row r="162">
          <cell r="A162" t="str">
            <v>Dobladora</v>
          </cell>
        </row>
        <row r="163">
          <cell r="A163" t="str">
            <v>Ducha</v>
          </cell>
        </row>
        <row r="164">
          <cell r="A164" t="str">
            <v>Encauchetado 3 x 14</v>
          </cell>
        </row>
        <row r="165">
          <cell r="A165" t="str">
            <v>Enchape ceramico  italia 0,2x0,2</v>
          </cell>
        </row>
        <row r="166">
          <cell r="A166" t="str">
            <v>Equipo de soldadura</v>
          </cell>
        </row>
        <row r="167">
          <cell r="A167" t="str">
            <v>Escudo para cerradura</v>
          </cell>
        </row>
        <row r="168">
          <cell r="A168" t="str">
            <v>Espejo cristal incoloro 4 mm</v>
          </cell>
        </row>
        <row r="169">
          <cell r="A169" t="str">
            <v>Estaca</v>
          </cell>
        </row>
        <row r="170">
          <cell r="A170" t="str">
            <v xml:space="preserve">Estuplast cuñete </v>
          </cell>
        </row>
        <row r="171">
          <cell r="A171" t="str">
            <v>Fiberglass duracustic 5/8</v>
          </cell>
        </row>
        <row r="172">
          <cell r="A172" t="str">
            <v>Figuradora</v>
          </cell>
        </row>
        <row r="173">
          <cell r="A173" t="str">
            <v xml:space="preserve">Fluorescente 2 x 48 industrial con aletas </v>
          </cell>
        </row>
        <row r="174">
          <cell r="A174" t="str">
            <v>Formaleta columneta</v>
          </cell>
        </row>
        <row r="175">
          <cell r="A175" t="str">
            <v>Formaleta losa</v>
          </cell>
        </row>
        <row r="176">
          <cell r="A176" t="str">
            <v>Formaleta para columna</v>
          </cell>
        </row>
        <row r="177">
          <cell r="A177" t="str">
            <v>Formaleta para viga</v>
          </cell>
        </row>
        <row r="178">
          <cell r="A178" t="str">
            <v>Formaleta viga inferior</v>
          </cell>
        </row>
        <row r="179">
          <cell r="A179" t="str">
            <v>Formaleta viga superior</v>
          </cell>
        </row>
        <row r="180">
          <cell r="A180" t="str">
            <v>Gabinetes para cocina</v>
          </cell>
        </row>
        <row r="181">
          <cell r="A181" t="str">
            <v>Gancho placa</v>
          </cell>
        </row>
        <row r="182">
          <cell r="A182" t="str">
            <v>Ganchos</v>
          </cell>
        </row>
        <row r="183">
          <cell r="A183" t="str">
            <v>Gato</v>
          </cell>
        </row>
        <row r="184">
          <cell r="A184" t="str">
            <v>Graniplast</v>
          </cell>
        </row>
        <row r="185">
          <cell r="A185" t="str">
            <v>Granito No 2 al 5</v>
          </cell>
        </row>
        <row r="186">
          <cell r="A186" t="str">
            <v>Grapa</v>
          </cell>
        </row>
        <row r="187">
          <cell r="A187" t="str">
            <v>Grasa</v>
          </cell>
        </row>
        <row r="188">
          <cell r="A188" t="str">
            <v xml:space="preserve">grava </v>
          </cell>
        </row>
        <row r="189">
          <cell r="A189" t="str">
            <v>Gravilla</v>
          </cell>
        </row>
        <row r="190">
          <cell r="A190" t="str">
            <v>Grifería para lavamanos</v>
          </cell>
        </row>
        <row r="191">
          <cell r="A191" t="str">
            <v>Grifería para lavaplatos</v>
          </cell>
        </row>
        <row r="192">
          <cell r="A192" t="str">
            <v>Guardaescoba de granito 0,3x0,3</v>
          </cell>
        </row>
        <row r="193">
          <cell r="A193" t="str">
            <v>Hebilla bandit 3/8"</v>
          </cell>
        </row>
        <row r="194">
          <cell r="A194" t="str">
            <v>Hidrosellos 10</v>
          </cell>
        </row>
        <row r="195">
          <cell r="A195" t="str">
            <v>Hidrosellos 4</v>
          </cell>
        </row>
        <row r="196">
          <cell r="A196" t="str">
            <v>Hidrosellos 8</v>
          </cell>
        </row>
        <row r="197">
          <cell r="A197" t="str">
            <v>Hilo</v>
          </cell>
        </row>
        <row r="198">
          <cell r="A198" t="str">
            <v>Hoja de puerta lamina coll rolled.</v>
          </cell>
        </row>
        <row r="199">
          <cell r="A199" t="str">
            <v>Impermeabilizante</v>
          </cell>
        </row>
        <row r="200">
          <cell r="A200" t="str">
            <v>Incrustaciones</v>
          </cell>
        </row>
        <row r="201">
          <cell r="A201" t="str">
            <v>Interruptor sencillo</v>
          </cell>
        </row>
        <row r="202">
          <cell r="A202" t="str">
            <v>Interruptore doble</v>
          </cell>
        </row>
        <row r="203">
          <cell r="A203" t="str">
            <v xml:space="preserve">Interruptore triple </v>
          </cell>
        </row>
        <row r="204">
          <cell r="A204" t="str">
            <v>Jabonera</v>
          </cell>
        </row>
        <row r="205">
          <cell r="A205" t="str">
            <v xml:space="preserve">Ladrillo 8 x 17 x 24  </v>
          </cell>
        </row>
        <row r="206">
          <cell r="A206" t="str">
            <v>Ladrillo común</v>
          </cell>
        </row>
        <row r="207">
          <cell r="A207" t="str">
            <v>Lamina ondulada A.C</v>
          </cell>
        </row>
        <row r="208">
          <cell r="A208" t="str">
            <v xml:space="preserve">Lamina plana de A. C. </v>
          </cell>
        </row>
        <row r="209">
          <cell r="A209" t="str">
            <v>Lampara fluorecente 2 x 48</v>
          </cell>
        </row>
        <row r="210">
          <cell r="A210" t="str">
            <v>Lavadero prefabricado con pozeta</v>
          </cell>
        </row>
        <row r="211">
          <cell r="A211" t="str">
            <v xml:space="preserve">Lavamanos completo minusvalidos </v>
          </cell>
        </row>
        <row r="212">
          <cell r="A212" t="str">
            <v>Lavamanos sobreponer</v>
          </cell>
        </row>
        <row r="213">
          <cell r="A213" t="str">
            <v>Lavamanos trevi</v>
          </cell>
        </row>
        <row r="214">
          <cell r="A214" t="str">
            <v>Lavaplatos</v>
          </cell>
        </row>
        <row r="215">
          <cell r="A215" t="str">
            <v>Lavaplatos doble</v>
          </cell>
        </row>
        <row r="216">
          <cell r="A216" t="str">
            <v>Limpiador PVC de 1/4</v>
          </cell>
        </row>
        <row r="217">
          <cell r="A217" t="str">
            <v>Limpiador PVC de 1/8</v>
          </cell>
        </row>
        <row r="218">
          <cell r="A218" t="str">
            <v>Liston 2x1x15</v>
          </cell>
        </row>
        <row r="219">
          <cell r="A219" t="str">
            <v>Liston 2x2x3</v>
          </cell>
        </row>
        <row r="220">
          <cell r="A220" t="str">
            <v>Liston 2x4x4</v>
          </cell>
        </row>
        <row r="221">
          <cell r="A221" t="str">
            <v>Listón 2x5x4</v>
          </cell>
        </row>
        <row r="222">
          <cell r="A222" t="str">
            <v>Llave terminal</v>
          </cell>
        </row>
        <row r="223">
          <cell r="A223" t="str">
            <v>Malla electrosoldada D50</v>
          </cell>
        </row>
        <row r="224">
          <cell r="A224" t="str">
            <v>Malla electrosoldada D63</v>
          </cell>
        </row>
        <row r="225">
          <cell r="A225" t="str">
            <v>Malla vena 60 x 200</v>
          </cell>
        </row>
        <row r="226">
          <cell r="A226" t="str">
            <v>Manguera de 1/2</v>
          </cell>
        </row>
        <row r="227">
          <cell r="A227" t="str">
            <v>Manguera inodoro</v>
          </cell>
        </row>
        <row r="228">
          <cell r="A228" t="str">
            <v>Marco de puerta</v>
          </cell>
        </row>
        <row r="229">
          <cell r="A229" t="str">
            <v>Marmolina</v>
          </cell>
        </row>
        <row r="230">
          <cell r="A230" t="str">
            <v>Mezcladora</v>
          </cell>
        </row>
        <row r="231">
          <cell r="A231" t="str">
            <v>Mortero 1:2</v>
          </cell>
        </row>
        <row r="232">
          <cell r="A232" t="str">
            <v>Mortero 1:2 impermeabilizado</v>
          </cell>
        </row>
        <row r="233">
          <cell r="A233" t="str">
            <v>Mortero 1:3</v>
          </cell>
        </row>
        <row r="234">
          <cell r="A234" t="str">
            <v>Mortero 1:3 impermeabilizado</v>
          </cell>
        </row>
        <row r="235">
          <cell r="A235" t="str">
            <v>Mortero 1:4</v>
          </cell>
        </row>
        <row r="236">
          <cell r="A236" t="str">
            <v>Mortero 1:4 impermeabilizado</v>
          </cell>
        </row>
        <row r="237">
          <cell r="A237" t="str">
            <v>Mortero 1:5</v>
          </cell>
        </row>
        <row r="238">
          <cell r="A238" t="str">
            <v>Mortero 1:6</v>
          </cell>
        </row>
        <row r="239">
          <cell r="A239" t="str">
            <v>Motobomba</v>
          </cell>
        </row>
        <row r="240">
          <cell r="A240" t="str">
            <v>Motoniveladora</v>
          </cell>
        </row>
        <row r="241">
          <cell r="A241" t="str">
            <v xml:space="preserve">Orinal completo  </v>
          </cell>
        </row>
        <row r="242">
          <cell r="A242" t="str">
            <v xml:space="preserve">Papelera completa </v>
          </cell>
        </row>
        <row r="243">
          <cell r="A243" t="str">
            <v>Pegacor</v>
          </cell>
        </row>
        <row r="244">
          <cell r="A244" t="str">
            <v>Pegante plastico</v>
          </cell>
        </row>
        <row r="245">
          <cell r="A245" t="str">
            <v>Pegante PVC 1 galón</v>
          </cell>
        </row>
        <row r="246">
          <cell r="A246" t="str">
            <v>Perfil cuadrado en coll rolled cal 18.</v>
          </cell>
        </row>
        <row r="247">
          <cell r="A247" t="str">
            <v>Piedra</v>
          </cell>
        </row>
        <row r="248">
          <cell r="A248" t="str">
            <v>Pintura de aceite</v>
          </cell>
        </row>
        <row r="249">
          <cell r="A249" t="str">
            <v>Pintura wash primer</v>
          </cell>
        </row>
        <row r="250">
          <cell r="A250" t="str">
            <v>Pirlan aluminio</v>
          </cell>
        </row>
        <row r="251">
          <cell r="A251" t="str">
            <v>Plafond luz (casquilla)</v>
          </cell>
        </row>
        <row r="252">
          <cell r="A252" t="str">
            <v>Plancha Vibratoria</v>
          </cell>
        </row>
        <row r="253">
          <cell r="A253" t="str">
            <v>Portacandado negro No 4</v>
          </cell>
        </row>
        <row r="254">
          <cell r="A254" t="str">
            <v xml:space="preserve">Puerta en madera 1 x 2. Incluye marco </v>
          </cell>
        </row>
        <row r="255">
          <cell r="A255" t="str">
            <v xml:space="preserve">Puerta en madera 0,9 x 2. Incluye marco </v>
          </cell>
        </row>
        <row r="256">
          <cell r="A256" t="str">
            <v xml:space="preserve">Puerta en madera 0,8 x 2. Incluye marco </v>
          </cell>
        </row>
        <row r="257">
          <cell r="A257" t="str">
            <v xml:space="preserve">Puerta en madera 0,7 x 2. Incluye marco </v>
          </cell>
        </row>
        <row r="258">
          <cell r="A258" t="str">
            <v xml:space="preserve">Puertas metálicas 0.70x2.0 sin cerradura </v>
          </cell>
        </row>
        <row r="259">
          <cell r="A259" t="str">
            <v>Puertas metálicas 0.90x2.0 con cerradura</v>
          </cell>
        </row>
        <row r="260">
          <cell r="A260" t="str">
            <v xml:space="preserve">Puertas metálicas 0.90x2.0 sin cerradura </v>
          </cell>
        </row>
        <row r="261">
          <cell r="A261" t="str">
            <v>Pulidora</v>
          </cell>
        </row>
        <row r="262">
          <cell r="A262" t="str">
            <v xml:space="preserve">Puntal </v>
          </cell>
        </row>
        <row r="263">
          <cell r="A263" t="str">
            <v>Puntal de madera</v>
          </cell>
        </row>
        <row r="264">
          <cell r="A264" t="str">
            <v>Puntilla</v>
          </cell>
        </row>
        <row r="265">
          <cell r="A265" t="str">
            <v>Reflector de 8 sin vidrio</v>
          </cell>
        </row>
        <row r="266">
          <cell r="A266" t="str">
            <v xml:space="preserve">Reja metálica </v>
          </cell>
        </row>
        <row r="267">
          <cell r="A267" t="str">
            <v>Rejilla</v>
          </cell>
        </row>
        <row r="268">
          <cell r="A268" t="str">
            <v>Relleno seleccionado</v>
          </cell>
        </row>
        <row r="269">
          <cell r="A269" t="str">
            <v>Remate lateral para cubierta</v>
          </cell>
        </row>
        <row r="270">
          <cell r="A270" t="str">
            <v>Retroexcavadora</v>
          </cell>
        </row>
        <row r="271">
          <cell r="A271" t="str">
            <v>Rieles para pavimentos</v>
          </cell>
        </row>
        <row r="272">
          <cell r="A272" t="str">
            <v>Saco de cerramiento</v>
          </cell>
        </row>
        <row r="273">
          <cell r="A273" t="str">
            <v xml:space="preserve">Sanitario acuaser </v>
          </cell>
        </row>
        <row r="274">
          <cell r="A274" t="str">
            <v xml:space="preserve">Sanitario completo </v>
          </cell>
        </row>
        <row r="275">
          <cell r="A275" t="str">
            <v>Sanitario trevi</v>
          </cell>
        </row>
        <row r="276">
          <cell r="A276" t="str">
            <v>Sifón para lavadero completo</v>
          </cell>
        </row>
        <row r="277">
          <cell r="A277" t="str">
            <v>Sifón para lavamanos</v>
          </cell>
        </row>
        <row r="278">
          <cell r="A278" t="str">
            <v>Sifón para lavaplatos</v>
          </cell>
        </row>
        <row r="279">
          <cell r="A279" t="str">
            <v>Sifón 2</v>
          </cell>
        </row>
        <row r="280">
          <cell r="A280" t="str">
            <v>Sifón 3"</v>
          </cell>
        </row>
        <row r="281">
          <cell r="A281" t="str">
            <v>Silla yee 10 x 4</v>
          </cell>
        </row>
        <row r="282">
          <cell r="A282" t="str">
            <v>Silla yee 8 x 4</v>
          </cell>
        </row>
        <row r="283">
          <cell r="A283" t="str">
            <v>Soldadura</v>
          </cell>
        </row>
        <row r="284">
          <cell r="A284" t="str">
            <v>Soldadura electrica 004-3/23"</v>
          </cell>
        </row>
        <row r="285">
          <cell r="A285" t="str">
            <v>Soldadura PVC liquida 1/4"</v>
          </cell>
        </row>
        <row r="286">
          <cell r="A286" t="str">
            <v>Soldadura PVC liquida 1/8"</v>
          </cell>
        </row>
        <row r="287">
          <cell r="A287" t="str">
            <v>Tabla</v>
          </cell>
        </row>
        <row r="288">
          <cell r="A288" t="str">
            <v>Tablero trifasico 24 circuitos con puerta</v>
          </cell>
        </row>
        <row r="289">
          <cell r="A289" t="str">
            <v>Tablero trifasico 18 circuitos con puerta</v>
          </cell>
        </row>
        <row r="290">
          <cell r="A290" t="str">
            <v>Tablero trifasico 18 circuitos sin puerta</v>
          </cell>
        </row>
        <row r="291">
          <cell r="A291" t="str">
            <v>Tablero trifasico 12 circuitos con puerta</v>
          </cell>
        </row>
        <row r="292">
          <cell r="A292" t="str">
            <v>Tablero trifasico 12 circuitos sin puerta</v>
          </cell>
        </row>
        <row r="293">
          <cell r="A293" t="str">
            <v>Tablero bifasico 12 circuitos sin puerta</v>
          </cell>
        </row>
        <row r="294">
          <cell r="A294" t="str">
            <v>Tablero monófasico 12 circuitos sin puerta</v>
          </cell>
        </row>
        <row r="295">
          <cell r="A295" t="str">
            <v>Tablero trifasico 8 circuitos con puerta</v>
          </cell>
        </row>
        <row r="296">
          <cell r="A296" t="str">
            <v>Tablero monófasico 8 circuitos sin puerta</v>
          </cell>
        </row>
        <row r="297">
          <cell r="A297" t="str">
            <v>Tablero bifasico 8 circuitos sin puerta</v>
          </cell>
        </row>
        <row r="298">
          <cell r="A298" t="str">
            <v>Tablero trifasico 6 circuitos sin puerta</v>
          </cell>
        </row>
        <row r="299">
          <cell r="A299" t="str">
            <v>Tablero monófasico 6 circuitos sin puerta</v>
          </cell>
        </row>
        <row r="300">
          <cell r="A300" t="str">
            <v>Tablero monófasico 4 circuitos sin puerta</v>
          </cell>
        </row>
        <row r="301">
          <cell r="A301" t="str">
            <v>Tableta de gress</v>
          </cell>
        </row>
        <row r="302">
          <cell r="A302" t="str">
            <v>Tablón vitrificado 33x33</v>
          </cell>
        </row>
        <row r="303">
          <cell r="A303" t="str">
            <v>Taco de 20 amp</v>
          </cell>
        </row>
        <row r="304">
          <cell r="A304" t="str">
            <v>Taco metálico de 3 m</v>
          </cell>
        </row>
        <row r="305">
          <cell r="A305" t="str">
            <v>Tanque de 12 latas</v>
          </cell>
        </row>
        <row r="306">
          <cell r="A306" t="str">
            <v>Tanque elevado de 1000 lts</v>
          </cell>
        </row>
        <row r="307">
          <cell r="A307" t="str">
            <v xml:space="preserve">tapa caja 2 x 4 </v>
          </cell>
        </row>
        <row r="308">
          <cell r="A308" t="str">
            <v xml:space="preserve">tapa caja octagonal </v>
          </cell>
        </row>
        <row r="309">
          <cell r="A309" t="str">
            <v>Tapa para caja 30x30x0,05</v>
          </cell>
        </row>
        <row r="310">
          <cell r="A310" t="str">
            <v>tapon 3/4</v>
          </cell>
        </row>
        <row r="311">
          <cell r="A311" t="str">
            <v>Tapón macho galvanizado 1/2</v>
          </cell>
        </row>
        <row r="312">
          <cell r="A312" t="str">
            <v>Tapón p.v.c. 3</v>
          </cell>
        </row>
        <row r="313">
          <cell r="A313" t="str">
            <v>Tee 1</v>
          </cell>
        </row>
        <row r="314">
          <cell r="A314" t="str">
            <v>Tee 1 1/4</v>
          </cell>
        </row>
        <row r="315">
          <cell r="A315" t="str">
            <v>Tee 1 1/2</v>
          </cell>
        </row>
        <row r="316">
          <cell r="A316" t="str">
            <v>Tee 1/2</v>
          </cell>
        </row>
        <row r="317">
          <cell r="A317" t="str">
            <v>Tee 10 x 10 x 3 H.F.</v>
          </cell>
        </row>
        <row r="318">
          <cell r="A318" t="str">
            <v>Tee 2 sanitaria</v>
          </cell>
        </row>
        <row r="319">
          <cell r="A319" t="str">
            <v>Tee 3/4</v>
          </cell>
        </row>
        <row r="320">
          <cell r="A320" t="str">
            <v>Tee 4 sanitaria</v>
          </cell>
        </row>
        <row r="321">
          <cell r="A321" t="str">
            <v>Tee en H.F.  3</v>
          </cell>
        </row>
        <row r="322">
          <cell r="A322" t="str">
            <v>Tee p.v.c. 2</v>
          </cell>
        </row>
        <row r="323">
          <cell r="A323" t="str">
            <v>Tee p.v.c. 3</v>
          </cell>
        </row>
        <row r="324">
          <cell r="A324" t="str">
            <v>Tee galvanizada 3/4"</v>
          </cell>
        </row>
        <row r="325">
          <cell r="A325" t="str">
            <v>Tee galvanizada 1"</v>
          </cell>
        </row>
        <row r="326">
          <cell r="A326" t="str">
            <v>Tee galvanizada 1 1/2"</v>
          </cell>
        </row>
        <row r="327">
          <cell r="A327" t="str">
            <v>Tee galvanizada 2"</v>
          </cell>
        </row>
        <row r="328">
          <cell r="A328" t="str">
            <v>Tee galvanizada 3"</v>
          </cell>
        </row>
        <row r="329">
          <cell r="A329" t="str">
            <v>Tee galvanizada 4"</v>
          </cell>
        </row>
        <row r="330">
          <cell r="A330" t="str">
            <v>Teflón</v>
          </cell>
        </row>
        <row r="331">
          <cell r="A331" t="str">
            <v>Teja termoacustica</v>
          </cell>
        </row>
        <row r="332">
          <cell r="A332" t="str">
            <v>Tela sintetica</v>
          </cell>
        </row>
        <row r="333">
          <cell r="A333" t="str">
            <v>Thinner</v>
          </cell>
        </row>
        <row r="334">
          <cell r="A334" t="str">
            <v>Toma doble monofasico con polo a tierra</v>
          </cell>
        </row>
        <row r="335">
          <cell r="A335" t="str">
            <v>Toma de 3 patas 50A- 250v</v>
          </cell>
        </row>
        <row r="336">
          <cell r="A336" t="str">
            <v>Toma de para teléfono</v>
          </cell>
        </row>
        <row r="337">
          <cell r="A337" t="str">
            <v>Toma para tv</v>
          </cell>
        </row>
        <row r="338">
          <cell r="A338" t="str">
            <v>Tornillos fijación cubierta</v>
          </cell>
        </row>
        <row r="339">
          <cell r="A339" t="str">
            <v xml:space="preserve">Tornillos y anclajes </v>
          </cell>
        </row>
        <row r="340">
          <cell r="A340" t="str">
            <v>Tronillos goloso</v>
          </cell>
        </row>
        <row r="341">
          <cell r="A341" t="str">
            <v>Tubería 1" pvc</v>
          </cell>
        </row>
        <row r="342">
          <cell r="A342" t="str">
            <v>Tubería 1/2 pvc</v>
          </cell>
        </row>
        <row r="343">
          <cell r="A343" t="str">
            <v>Tubería 11/2 pvc</v>
          </cell>
        </row>
        <row r="344">
          <cell r="A344" t="str">
            <v>Tubería 3/4 pvc</v>
          </cell>
        </row>
        <row r="345">
          <cell r="A345" t="str">
            <v>Tubería a presión p.v.c.  2</v>
          </cell>
        </row>
        <row r="346">
          <cell r="A346" t="str">
            <v>Tubería a presión p.v.c.  3</v>
          </cell>
        </row>
        <row r="347">
          <cell r="A347" t="str">
            <v>Tubería a presión p.v.c. 1</v>
          </cell>
        </row>
        <row r="348">
          <cell r="A348" t="str">
            <v>Tubería a presión p.v.c. 1 1/4"</v>
          </cell>
        </row>
        <row r="349">
          <cell r="A349" t="str">
            <v>Tubería a presión p.v.c. 1/2</v>
          </cell>
        </row>
        <row r="350">
          <cell r="A350" t="str">
            <v>Tubería a presión p.v.c. 3/4</v>
          </cell>
        </row>
        <row r="351">
          <cell r="A351" t="str">
            <v>Tubería de ventilación PVC 1 1/2"</v>
          </cell>
        </row>
        <row r="352">
          <cell r="A352" t="str">
            <v>Tubería de ventilación PVC 2 1/2"</v>
          </cell>
        </row>
        <row r="353">
          <cell r="A353" t="str">
            <v>Tubería de ventilación PVC 2"</v>
          </cell>
        </row>
        <row r="354">
          <cell r="A354" t="str">
            <v>Tubería de ventilación PVC 3"</v>
          </cell>
        </row>
        <row r="355">
          <cell r="A355" t="str">
            <v>Tuberia galvanizada de 3/4 "</v>
          </cell>
        </row>
        <row r="356">
          <cell r="A356" t="str">
            <v>Tuberia galvanizada de 1 "</v>
          </cell>
        </row>
        <row r="357">
          <cell r="A357" t="str">
            <v>Tuberia galvanizada de 1 1/2"</v>
          </cell>
        </row>
        <row r="358">
          <cell r="A358" t="str">
            <v>Tuberia galvanizada de 2"</v>
          </cell>
        </row>
        <row r="359">
          <cell r="A359" t="str">
            <v>Tuberia galvanizada de 3"</v>
          </cell>
        </row>
        <row r="360">
          <cell r="A360" t="str">
            <v>Tuberia galvanizada de 4"</v>
          </cell>
        </row>
        <row r="361">
          <cell r="A361" t="str">
            <v>Tubería sanitaria 2 pvc</v>
          </cell>
        </row>
        <row r="362">
          <cell r="A362" t="str">
            <v>Tubería sanitaria 3 pvc</v>
          </cell>
        </row>
        <row r="363">
          <cell r="A363" t="str">
            <v>Tubería sanitaria 4 pvc</v>
          </cell>
        </row>
        <row r="364">
          <cell r="A364" t="str">
            <v>Tubería sanitaria 6 pvc</v>
          </cell>
        </row>
        <row r="365">
          <cell r="A365" t="str">
            <v>Tubería sanitaría Durafort 10</v>
          </cell>
        </row>
        <row r="366">
          <cell r="A366" t="str">
            <v>Tubería sanitaría Durafort 8</v>
          </cell>
        </row>
        <row r="367">
          <cell r="A367" t="str">
            <v>Tubería sanitaría Durafort 6</v>
          </cell>
        </row>
        <row r="368">
          <cell r="A368" t="str">
            <v>Tubería sanitaría Durafort 4</v>
          </cell>
        </row>
        <row r="369">
          <cell r="A369" t="str">
            <v>Tubo 3/4" cold rolled cal.18</v>
          </cell>
        </row>
        <row r="370">
          <cell r="A370" t="str">
            <v>Tubo conduit 3"</v>
          </cell>
        </row>
        <row r="371">
          <cell r="A371" t="str">
            <v>Tubo conduit 2"</v>
          </cell>
        </row>
        <row r="372">
          <cell r="A372" t="str">
            <v>Tubo conduit 1 1/2"</v>
          </cell>
        </row>
        <row r="373">
          <cell r="A373" t="str">
            <v>Tubo conduit 1 1/4"</v>
          </cell>
        </row>
        <row r="374">
          <cell r="A374" t="str">
            <v>Tubo conduit 1</v>
          </cell>
        </row>
        <row r="375">
          <cell r="A375" t="str">
            <v>Tubo conduit 3/4</v>
          </cell>
        </row>
        <row r="376">
          <cell r="A376" t="str">
            <v>Tubo conduit 1/2</v>
          </cell>
        </row>
        <row r="377">
          <cell r="A377" t="str">
            <v>Tubo conduit EMT 1</v>
          </cell>
        </row>
        <row r="378">
          <cell r="A378" t="str">
            <v>Unión 1/2</v>
          </cell>
        </row>
        <row r="379">
          <cell r="A379" t="str">
            <v>Unión de 1/2</v>
          </cell>
        </row>
        <row r="380">
          <cell r="A380" t="str">
            <v>Unión EMT 1</v>
          </cell>
        </row>
        <row r="381">
          <cell r="A381" t="str">
            <v>Unión PVC presión 1</v>
          </cell>
        </row>
        <row r="382">
          <cell r="A382" t="str">
            <v>Unión PVC presión 1 1/4</v>
          </cell>
        </row>
        <row r="383">
          <cell r="A383" t="str">
            <v>Unión PVC presión 1 1/2</v>
          </cell>
        </row>
        <row r="384">
          <cell r="A384" t="str">
            <v>Unión PVC presión 1/2</v>
          </cell>
        </row>
        <row r="385">
          <cell r="A385" t="str">
            <v>Unión PVC presión 2</v>
          </cell>
        </row>
        <row r="386">
          <cell r="A386" t="str">
            <v>Unión PVC presión 3/4</v>
          </cell>
        </row>
        <row r="387">
          <cell r="A387" t="str">
            <v>Unión galvanizada 1/2</v>
          </cell>
        </row>
        <row r="388">
          <cell r="A388" t="str">
            <v>Unión galvanizada 3/4</v>
          </cell>
        </row>
        <row r="389">
          <cell r="A389" t="str">
            <v>Unión galvanizada 1"</v>
          </cell>
        </row>
        <row r="390">
          <cell r="A390" t="str">
            <v>Unión galvanizada 1 1/2</v>
          </cell>
        </row>
        <row r="391">
          <cell r="A391" t="str">
            <v>Unión galvanizada 2"</v>
          </cell>
        </row>
        <row r="392">
          <cell r="A392" t="str">
            <v>Unión galvanizada 3"</v>
          </cell>
        </row>
        <row r="393">
          <cell r="A393" t="str">
            <v>Unión galvanizada 4"</v>
          </cell>
        </row>
        <row r="394">
          <cell r="A394" t="str">
            <v xml:space="preserve">Unión sanitaria 2 </v>
          </cell>
        </row>
        <row r="395">
          <cell r="A395" t="str">
            <v>Unión sanitaria 3</v>
          </cell>
        </row>
        <row r="396">
          <cell r="A396" t="str">
            <v>Unión sanitaria 4</v>
          </cell>
        </row>
        <row r="397">
          <cell r="A397" t="str">
            <v>Unión sanitaria 6</v>
          </cell>
        </row>
        <row r="398">
          <cell r="A398" t="str">
            <v>Unión universal 1"</v>
          </cell>
        </row>
        <row r="399">
          <cell r="A399" t="str">
            <v>Unión conduit 1/2"</v>
          </cell>
        </row>
        <row r="400">
          <cell r="A400" t="str">
            <v>Unión conduit 3/4"</v>
          </cell>
        </row>
        <row r="401">
          <cell r="A401" t="str">
            <v>Unión conduit 1"</v>
          </cell>
        </row>
        <row r="402">
          <cell r="A402" t="str">
            <v>Unión conduit 1 1/4"</v>
          </cell>
        </row>
        <row r="403">
          <cell r="A403" t="str">
            <v>Unión conduit 1 1/2"</v>
          </cell>
        </row>
        <row r="404">
          <cell r="A404" t="str">
            <v>Unión conduit 2"</v>
          </cell>
        </row>
        <row r="405">
          <cell r="A405" t="str">
            <v>Valvula de cierre rapido 1/2"</v>
          </cell>
        </row>
        <row r="406">
          <cell r="A406" t="str">
            <v>Valvula de cierre rapido 3/4"</v>
          </cell>
        </row>
        <row r="407">
          <cell r="A407" t="str">
            <v>Valvula de cierre rapido 1"</v>
          </cell>
        </row>
        <row r="408">
          <cell r="A408" t="str">
            <v>Valvula de cierre rapido 1 1/4"</v>
          </cell>
        </row>
        <row r="409">
          <cell r="A409" t="str">
            <v>Valvula de cierre rapido 1 1/2"</v>
          </cell>
        </row>
        <row r="410">
          <cell r="A410" t="str">
            <v>Valvula de cierre rapido 2"</v>
          </cell>
        </row>
        <row r="411">
          <cell r="A411" t="str">
            <v>Valvula de cierre rapido 2 1/2"</v>
          </cell>
        </row>
        <row r="412">
          <cell r="A412" t="str">
            <v>Valvula de cierre rapido 3"</v>
          </cell>
        </row>
        <row r="413">
          <cell r="A413" t="str">
            <v>Valvula de compuerta de 3/4"</v>
          </cell>
        </row>
        <row r="414">
          <cell r="A414" t="str">
            <v>Valvula de compuerta de 1"</v>
          </cell>
        </row>
        <row r="415">
          <cell r="A415" t="str">
            <v>Valvula de compuerta de 1 1/4"</v>
          </cell>
        </row>
        <row r="416">
          <cell r="A416" t="str">
            <v>Valvula de compuerta de 1 1/2"</v>
          </cell>
        </row>
        <row r="417">
          <cell r="A417" t="str">
            <v>Valvula de compuerta de 2"</v>
          </cell>
        </row>
        <row r="418">
          <cell r="A418" t="str">
            <v>Valvula de compuerta de 3"</v>
          </cell>
        </row>
        <row r="419">
          <cell r="A419" t="str">
            <v>Valvula H.F. 3</v>
          </cell>
        </row>
        <row r="420">
          <cell r="A420" t="str">
            <v>Valvula mariposa 1/2</v>
          </cell>
        </row>
        <row r="421">
          <cell r="A421" t="str">
            <v>Varilla 1/2</v>
          </cell>
        </row>
        <row r="422">
          <cell r="A422" t="str">
            <v>Varilla 3/8</v>
          </cell>
        </row>
        <row r="423">
          <cell r="A423" t="str">
            <v>Varilla coper-weld 2.4 mts x 5/8"</v>
          </cell>
        </row>
        <row r="424">
          <cell r="A424" t="str">
            <v>Varilla coper-well</v>
          </cell>
        </row>
        <row r="425">
          <cell r="A425" t="str">
            <v>Ventana metálica</v>
          </cell>
        </row>
        <row r="426">
          <cell r="A426" t="str">
            <v>Ventana 1.0x0.8</v>
          </cell>
        </row>
        <row r="427">
          <cell r="A427" t="str">
            <v>Ventana 1.3x1.0 con rejas protectoras</v>
          </cell>
        </row>
        <row r="428">
          <cell r="A428" t="str">
            <v>Ventilador de techo</v>
          </cell>
        </row>
        <row r="429">
          <cell r="A429" t="str">
            <v>Vibrador concreto</v>
          </cell>
        </row>
        <row r="430">
          <cell r="A430" t="str">
            <v>Vibrocompactador</v>
          </cell>
        </row>
        <row r="431">
          <cell r="A431" t="str">
            <v>Vidrio 4mm</v>
          </cell>
        </row>
        <row r="432">
          <cell r="A432" t="str">
            <v>Vidrio esmerilado 4 mm</v>
          </cell>
        </row>
        <row r="433">
          <cell r="A433" t="str">
            <v>Vinilo Tipo 1</v>
          </cell>
        </row>
        <row r="434">
          <cell r="A434" t="str">
            <v>Vinilo Tipo 3</v>
          </cell>
        </row>
        <row r="435">
          <cell r="A435" t="str">
            <v>Visagras 2"</v>
          </cell>
        </row>
        <row r="436">
          <cell r="A436" t="str">
            <v>Visagras 2 1/2"</v>
          </cell>
        </row>
        <row r="437">
          <cell r="A437" t="str">
            <v>Visagras 3"</v>
          </cell>
        </row>
        <row r="438">
          <cell r="A438" t="str">
            <v>Visagras 3 1/2"</v>
          </cell>
        </row>
        <row r="439">
          <cell r="A439" t="str">
            <v xml:space="preserve">Volqueta 6 m3 </v>
          </cell>
        </row>
        <row r="440">
          <cell r="A440" t="str">
            <v>Vuelta galvanizada 3/4"</v>
          </cell>
        </row>
        <row r="441">
          <cell r="A441" t="str">
            <v>Vuelta galvanizada 1"</v>
          </cell>
        </row>
        <row r="442">
          <cell r="A442" t="str">
            <v>Vuelta galvanizada 1 1/4"</v>
          </cell>
        </row>
        <row r="443">
          <cell r="A443" t="str">
            <v>Vuelta galvanizada 1 1/2"</v>
          </cell>
        </row>
        <row r="444">
          <cell r="A444" t="str">
            <v>Win plastico</v>
          </cell>
        </row>
        <row r="445">
          <cell r="A445" t="str">
            <v>Yee 2 sanitaria</v>
          </cell>
        </row>
        <row r="446">
          <cell r="A446" t="str">
            <v>Yee 4 sanitaria</v>
          </cell>
        </row>
        <row r="447">
          <cell r="A447" t="str">
            <v>Yee sanitaria 2x4" reducida</v>
          </cell>
        </row>
        <row r="448">
          <cell r="A448" t="str">
            <v>Yee sanitaria 3</v>
          </cell>
        </row>
        <row r="449">
          <cell r="A449" t="str">
            <v xml:space="preserve">Zuncho metalico 3/8" </v>
          </cell>
        </row>
      </sheetData>
      <sheetData sheetId="3"/>
      <sheetData sheetId="4"/>
      <sheetData sheetId="5"/>
      <sheetData sheetId="6" refreshError="1"/>
      <sheetData sheetId="7" refreshError="1"/>
      <sheetData sheetId="8" refreshError="1"/>
      <sheetData sheetId="9">
        <row r="10">
          <cell r="A10">
            <v>1.4</v>
          </cell>
        </row>
      </sheetData>
      <sheetData sheetId="10"/>
      <sheetData sheetId="11"/>
      <sheetData sheetId="12"/>
      <sheetData sheetId="13"/>
      <sheetData sheetId="14"/>
      <sheetData sheetId="15"/>
      <sheetData sheetId="16">
        <row r="10">
          <cell r="A10">
            <v>0</v>
          </cell>
        </row>
      </sheetData>
      <sheetData sheetId="17"/>
      <sheetData sheetId="18">
        <row r="10">
          <cell r="A10">
            <v>0</v>
          </cell>
        </row>
      </sheetData>
      <sheetData sheetId="19">
        <row r="10">
          <cell r="A10">
            <v>0</v>
          </cell>
        </row>
      </sheetData>
      <sheetData sheetId="20"/>
      <sheetData sheetId="21">
        <row r="10">
          <cell r="A10">
            <v>0</v>
          </cell>
        </row>
      </sheetData>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refreshError="1"/>
      <sheetData sheetId="39" refreshError="1"/>
      <sheetData sheetId="40" refreshError="1"/>
      <sheetData sheetId="41" refreshError="1"/>
    </sheetDataSet>
  </externalBook>
</externalLink>
</file>

<file path=xl/externalLinks/externalLink9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TIEMPO-TRAB"/>
      <sheetName val="COLILLAS"/>
      <sheetName val="CONSO-PERSONA"/>
    </sheetNames>
    <sheetDataSet>
      <sheetData sheetId="0" refreshError="1">
        <row r="4">
          <cell r="A4">
            <v>1</v>
          </cell>
          <cell r="CV4">
            <v>74.333300000000008</v>
          </cell>
          <cell r="CW4">
            <v>4</v>
          </cell>
          <cell r="CX4">
            <v>16</v>
          </cell>
          <cell r="CY4">
            <v>10</v>
          </cell>
          <cell r="CZ4">
            <v>0</v>
          </cell>
        </row>
        <row r="5">
          <cell r="A5">
            <v>2</v>
          </cell>
          <cell r="CV5">
            <v>74.333300000000008</v>
          </cell>
          <cell r="CW5">
            <v>4</v>
          </cell>
          <cell r="CX5">
            <v>16</v>
          </cell>
          <cell r="CY5">
            <v>10</v>
          </cell>
          <cell r="CZ5">
            <v>0</v>
          </cell>
        </row>
        <row r="6">
          <cell r="A6">
            <v>3</v>
          </cell>
          <cell r="CV6">
            <v>74.333300000000008</v>
          </cell>
          <cell r="CW6">
            <v>4</v>
          </cell>
          <cell r="CX6">
            <v>16</v>
          </cell>
          <cell r="CY6">
            <v>10</v>
          </cell>
          <cell r="CZ6">
            <v>0</v>
          </cell>
        </row>
        <row r="7">
          <cell r="A7">
            <v>4</v>
          </cell>
          <cell r="CV7">
            <v>74.333300000000008</v>
          </cell>
          <cell r="CW7">
            <v>4</v>
          </cell>
          <cell r="CX7">
            <v>16</v>
          </cell>
          <cell r="CY7">
            <v>10</v>
          </cell>
          <cell r="CZ7">
            <v>0</v>
          </cell>
        </row>
        <row r="8">
          <cell r="A8">
            <v>5</v>
          </cell>
          <cell r="CV8">
            <v>68.333300000000008</v>
          </cell>
          <cell r="CW8">
            <v>4</v>
          </cell>
          <cell r="CX8">
            <v>16</v>
          </cell>
          <cell r="CY8">
            <v>10</v>
          </cell>
          <cell r="CZ8">
            <v>0</v>
          </cell>
        </row>
        <row r="9">
          <cell r="A9">
            <v>6</v>
          </cell>
          <cell r="CV9">
            <v>73.333300000000008</v>
          </cell>
          <cell r="CW9">
            <v>1</v>
          </cell>
          <cell r="CX9">
            <v>16</v>
          </cell>
          <cell r="CY9">
            <v>10</v>
          </cell>
          <cell r="CZ9">
            <v>0</v>
          </cell>
        </row>
        <row r="10">
          <cell r="A10">
            <v>7</v>
          </cell>
          <cell r="CV10">
            <v>60.333300000000001</v>
          </cell>
          <cell r="CW10">
            <v>1</v>
          </cell>
          <cell r="CX10">
            <v>16</v>
          </cell>
          <cell r="CY10">
            <v>10</v>
          </cell>
          <cell r="CZ10">
            <v>0</v>
          </cell>
        </row>
        <row r="11">
          <cell r="A11">
            <v>8</v>
          </cell>
          <cell r="CV11">
            <v>55</v>
          </cell>
          <cell r="CW11">
            <v>1</v>
          </cell>
          <cell r="CX11">
            <v>16</v>
          </cell>
          <cell r="CY11">
            <v>10</v>
          </cell>
          <cell r="CZ11">
            <v>0</v>
          </cell>
        </row>
        <row r="12">
          <cell r="A12">
            <v>9</v>
          </cell>
          <cell r="CV12">
            <v>73.333300000000008</v>
          </cell>
          <cell r="CW12">
            <v>1</v>
          </cell>
          <cell r="CX12">
            <v>16</v>
          </cell>
          <cell r="CY12">
            <v>10</v>
          </cell>
          <cell r="CZ12">
            <v>0</v>
          </cell>
        </row>
        <row r="13">
          <cell r="A13">
            <v>10</v>
          </cell>
          <cell r="CV13">
            <v>73.333300000000008</v>
          </cell>
          <cell r="CW13">
            <v>1</v>
          </cell>
          <cell r="CX13">
            <v>16</v>
          </cell>
          <cell r="CY13">
            <v>10</v>
          </cell>
          <cell r="CZ13">
            <v>0</v>
          </cell>
        </row>
        <row r="14">
          <cell r="A14">
            <v>11</v>
          </cell>
          <cell r="CV14">
            <v>73.333300000000008</v>
          </cell>
          <cell r="CW14">
            <v>1</v>
          </cell>
          <cell r="CX14">
            <v>16</v>
          </cell>
          <cell r="CY14">
            <v>10</v>
          </cell>
          <cell r="CZ14">
            <v>0</v>
          </cell>
        </row>
        <row r="15">
          <cell r="A15">
            <v>12</v>
          </cell>
          <cell r="CV15">
            <v>25</v>
          </cell>
          <cell r="CW15">
            <v>0</v>
          </cell>
          <cell r="CX15">
            <v>8</v>
          </cell>
          <cell r="CY15">
            <v>3</v>
          </cell>
          <cell r="CZ15">
            <v>0</v>
          </cell>
        </row>
        <row r="16">
          <cell r="A16">
            <v>13</v>
          </cell>
          <cell r="CV16">
            <v>55</v>
          </cell>
          <cell r="CW16">
            <v>1</v>
          </cell>
          <cell r="CX16">
            <v>16</v>
          </cell>
          <cell r="CY16">
            <v>10</v>
          </cell>
          <cell r="CZ16">
            <v>0</v>
          </cell>
        </row>
        <row r="17">
          <cell r="A17">
            <v>14</v>
          </cell>
          <cell r="CV17">
            <v>0</v>
          </cell>
          <cell r="CW17">
            <v>0</v>
          </cell>
          <cell r="CX17">
            <v>21</v>
          </cell>
          <cell r="CY17">
            <v>0</v>
          </cell>
          <cell r="CZ17">
            <v>0</v>
          </cell>
        </row>
        <row r="18">
          <cell r="A18">
            <v>15</v>
          </cell>
          <cell r="CV18">
            <v>0</v>
          </cell>
          <cell r="CW18">
            <v>0</v>
          </cell>
          <cell r="CX18">
            <v>14</v>
          </cell>
          <cell r="CY18">
            <v>0</v>
          </cell>
          <cell r="CZ18">
            <v>0</v>
          </cell>
        </row>
        <row r="19">
          <cell r="A19">
            <v>16</v>
          </cell>
          <cell r="CV19">
            <v>0</v>
          </cell>
          <cell r="CW19">
            <v>0</v>
          </cell>
          <cell r="CX19">
            <v>14</v>
          </cell>
          <cell r="CY19">
            <v>0</v>
          </cell>
          <cell r="CZ19">
            <v>0</v>
          </cell>
        </row>
        <row r="20">
          <cell r="CV20">
            <v>0</v>
          </cell>
          <cell r="CW20">
            <v>0</v>
          </cell>
          <cell r="CX20">
            <v>0</v>
          </cell>
          <cell r="CY20">
            <v>0</v>
          </cell>
          <cell r="CZ20">
            <v>0</v>
          </cell>
        </row>
        <row r="21">
          <cell r="CV21">
            <v>0</v>
          </cell>
          <cell r="CW21">
            <v>0</v>
          </cell>
          <cell r="CX21">
            <v>0</v>
          </cell>
          <cell r="CY21">
            <v>0</v>
          </cell>
          <cell r="CZ21">
            <v>0</v>
          </cell>
        </row>
        <row r="22">
          <cell r="CV22">
            <v>0</v>
          </cell>
          <cell r="CW22">
            <v>0</v>
          </cell>
          <cell r="CX22">
            <v>0</v>
          </cell>
          <cell r="CY22">
            <v>0</v>
          </cell>
          <cell r="CZ22">
            <v>0</v>
          </cell>
        </row>
        <row r="23">
          <cell r="CV23">
            <v>0</v>
          </cell>
          <cell r="CW23">
            <v>0</v>
          </cell>
          <cell r="CX23">
            <v>0</v>
          </cell>
          <cell r="CY23">
            <v>0</v>
          </cell>
          <cell r="CZ23">
            <v>0</v>
          </cell>
        </row>
        <row r="24">
          <cell r="CV24">
            <v>0</v>
          </cell>
          <cell r="CW24">
            <v>0</v>
          </cell>
          <cell r="CX24">
            <v>0</v>
          </cell>
          <cell r="CY24">
            <v>0</v>
          </cell>
          <cell r="CZ24">
            <v>0</v>
          </cell>
        </row>
        <row r="25">
          <cell r="CV25">
            <v>0</v>
          </cell>
          <cell r="CW25">
            <v>0</v>
          </cell>
          <cell r="CX25">
            <v>0</v>
          </cell>
          <cell r="CY25">
            <v>0</v>
          </cell>
          <cell r="CZ25">
            <v>0</v>
          </cell>
        </row>
        <row r="26">
          <cell r="CV26">
            <v>0</v>
          </cell>
          <cell r="CW26">
            <v>0</v>
          </cell>
          <cell r="CX26">
            <v>0</v>
          </cell>
          <cell r="CY26">
            <v>0</v>
          </cell>
          <cell r="CZ26">
            <v>0</v>
          </cell>
        </row>
        <row r="27">
          <cell r="CV27">
            <v>0</v>
          </cell>
          <cell r="CW27">
            <v>0</v>
          </cell>
          <cell r="CX27">
            <v>0</v>
          </cell>
          <cell r="CY27">
            <v>0</v>
          </cell>
          <cell r="CZ27">
            <v>0</v>
          </cell>
        </row>
        <row r="28">
          <cell r="CV28">
            <v>0</v>
          </cell>
          <cell r="CW28">
            <v>0</v>
          </cell>
          <cell r="CX28">
            <v>0</v>
          </cell>
          <cell r="CY28">
            <v>0</v>
          </cell>
          <cell r="CZ28">
            <v>0</v>
          </cell>
        </row>
        <row r="29">
          <cell r="CV29">
            <v>0</v>
          </cell>
          <cell r="CW29">
            <v>0</v>
          </cell>
          <cell r="CX29">
            <v>0</v>
          </cell>
          <cell r="CY29">
            <v>0</v>
          </cell>
          <cell r="CZ29">
            <v>0</v>
          </cell>
        </row>
        <row r="30">
          <cell r="A30">
            <v>1</v>
          </cell>
          <cell r="CV30">
            <v>74.333300000000008</v>
          </cell>
          <cell r="CW30">
            <v>4</v>
          </cell>
          <cell r="CX30">
            <v>16</v>
          </cell>
          <cell r="CY30">
            <v>10</v>
          </cell>
          <cell r="CZ30">
            <v>0</v>
          </cell>
        </row>
        <row r="31">
          <cell r="A31">
            <v>2</v>
          </cell>
          <cell r="CV31">
            <v>74.333300000000008</v>
          </cell>
          <cell r="CW31">
            <v>4</v>
          </cell>
          <cell r="CX31">
            <v>16</v>
          </cell>
          <cell r="CY31">
            <v>10</v>
          </cell>
          <cell r="CZ31">
            <v>0</v>
          </cell>
        </row>
        <row r="32">
          <cell r="A32">
            <v>3</v>
          </cell>
          <cell r="CV32">
            <v>74.333300000000008</v>
          </cell>
          <cell r="CW32">
            <v>4</v>
          </cell>
          <cell r="CX32">
            <v>16</v>
          </cell>
          <cell r="CY32">
            <v>10</v>
          </cell>
          <cell r="CZ32">
            <v>0</v>
          </cell>
        </row>
        <row r="33">
          <cell r="A33">
            <v>4</v>
          </cell>
          <cell r="CV33">
            <v>74.333300000000008</v>
          </cell>
          <cell r="CW33">
            <v>4</v>
          </cell>
          <cell r="CX33">
            <v>16</v>
          </cell>
          <cell r="CY33">
            <v>10</v>
          </cell>
          <cell r="CZ33">
            <v>0</v>
          </cell>
        </row>
        <row r="34">
          <cell r="A34">
            <v>5</v>
          </cell>
          <cell r="CV34">
            <v>68.333300000000008</v>
          </cell>
          <cell r="CW34">
            <v>4</v>
          </cell>
          <cell r="CX34">
            <v>16</v>
          </cell>
          <cell r="CY34">
            <v>10</v>
          </cell>
          <cell r="CZ34">
            <v>0</v>
          </cell>
        </row>
        <row r="35">
          <cell r="A35">
            <v>6</v>
          </cell>
          <cell r="CV35">
            <v>73.333300000000008</v>
          </cell>
          <cell r="CW35">
            <v>1</v>
          </cell>
          <cell r="CX35">
            <v>16</v>
          </cell>
          <cell r="CY35">
            <v>10</v>
          </cell>
          <cell r="CZ35">
            <v>0</v>
          </cell>
        </row>
        <row r="36">
          <cell r="A36">
            <v>7</v>
          </cell>
          <cell r="CV36">
            <v>60.333300000000001</v>
          </cell>
          <cell r="CW36">
            <v>1</v>
          </cell>
          <cell r="CX36">
            <v>16</v>
          </cell>
          <cell r="CY36">
            <v>10</v>
          </cell>
          <cell r="CZ36">
            <v>0</v>
          </cell>
        </row>
        <row r="37">
          <cell r="A37">
            <v>8</v>
          </cell>
          <cell r="CV37">
            <v>55</v>
          </cell>
          <cell r="CW37">
            <v>1</v>
          </cell>
          <cell r="CX37">
            <v>16</v>
          </cell>
          <cell r="CY37">
            <v>10</v>
          </cell>
          <cell r="CZ37">
            <v>0</v>
          </cell>
        </row>
        <row r="38">
          <cell r="A38">
            <v>9</v>
          </cell>
          <cell r="CV38">
            <v>73.333300000000008</v>
          </cell>
          <cell r="CW38">
            <v>1</v>
          </cell>
          <cell r="CX38">
            <v>16</v>
          </cell>
          <cell r="CY38">
            <v>10</v>
          </cell>
          <cell r="CZ38">
            <v>0</v>
          </cell>
        </row>
        <row r="39">
          <cell r="A39">
            <v>10</v>
          </cell>
          <cell r="CV39">
            <v>73.333300000000008</v>
          </cell>
          <cell r="CW39">
            <v>1</v>
          </cell>
          <cell r="CX39">
            <v>16</v>
          </cell>
          <cell r="CY39">
            <v>10</v>
          </cell>
          <cell r="CZ39">
            <v>0</v>
          </cell>
        </row>
        <row r="40">
          <cell r="A40">
            <v>11</v>
          </cell>
          <cell r="CV40">
            <v>73.333300000000008</v>
          </cell>
          <cell r="CW40">
            <v>1</v>
          </cell>
          <cell r="CX40">
            <v>16</v>
          </cell>
          <cell r="CY40">
            <v>10</v>
          </cell>
          <cell r="CZ40">
            <v>0</v>
          </cell>
        </row>
        <row r="41">
          <cell r="A41">
            <v>12</v>
          </cell>
          <cell r="CV41">
            <v>25</v>
          </cell>
          <cell r="CW41">
            <v>0</v>
          </cell>
          <cell r="CX41">
            <v>8</v>
          </cell>
          <cell r="CY41">
            <v>3</v>
          </cell>
          <cell r="CZ41">
            <v>0</v>
          </cell>
        </row>
        <row r="42">
          <cell r="A42">
            <v>13</v>
          </cell>
          <cell r="CV42">
            <v>55</v>
          </cell>
          <cell r="CW42">
            <v>1</v>
          </cell>
          <cell r="CX42">
            <v>16</v>
          </cell>
          <cell r="CY42">
            <v>10</v>
          </cell>
          <cell r="CZ42">
            <v>0</v>
          </cell>
        </row>
        <row r="43">
          <cell r="A43">
            <v>14</v>
          </cell>
          <cell r="CV43">
            <v>0</v>
          </cell>
          <cell r="CW43">
            <v>0</v>
          </cell>
          <cell r="CX43">
            <v>21</v>
          </cell>
          <cell r="CY43">
            <v>0</v>
          </cell>
          <cell r="CZ43">
            <v>0</v>
          </cell>
        </row>
        <row r="44">
          <cell r="A44">
            <v>15</v>
          </cell>
          <cell r="CV44">
            <v>0</v>
          </cell>
          <cell r="CW44">
            <v>0</v>
          </cell>
          <cell r="CX44">
            <v>14</v>
          </cell>
          <cell r="CY44">
            <v>0</v>
          </cell>
          <cell r="CZ44">
            <v>0</v>
          </cell>
        </row>
        <row r="45">
          <cell r="A45">
            <v>16</v>
          </cell>
          <cell r="CV45">
            <v>0</v>
          </cell>
          <cell r="CW45">
            <v>0</v>
          </cell>
          <cell r="CX45">
            <v>14</v>
          </cell>
          <cell r="CY45">
            <v>0</v>
          </cell>
          <cell r="CZ45">
            <v>0</v>
          </cell>
        </row>
        <row r="46">
          <cell r="CV46">
            <v>0</v>
          </cell>
          <cell r="CW46">
            <v>0</v>
          </cell>
          <cell r="CX46">
            <v>0</v>
          </cell>
          <cell r="CY46">
            <v>0</v>
          </cell>
          <cell r="CZ46">
            <v>0</v>
          </cell>
        </row>
        <row r="47">
          <cell r="CV47">
            <v>0</v>
          </cell>
          <cell r="CW47">
            <v>0</v>
          </cell>
          <cell r="CX47">
            <v>0</v>
          </cell>
          <cell r="CY47">
            <v>0</v>
          </cell>
          <cell r="CZ47">
            <v>0</v>
          </cell>
        </row>
        <row r="48">
          <cell r="CV48">
            <v>0</v>
          </cell>
          <cell r="CW48">
            <v>0</v>
          </cell>
          <cell r="CX48">
            <v>0</v>
          </cell>
          <cell r="CY48">
            <v>0</v>
          </cell>
          <cell r="CZ48">
            <v>0</v>
          </cell>
        </row>
        <row r="49">
          <cell r="CV49">
            <v>0</v>
          </cell>
          <cell r="CW49">
            <v>0</v>
          </cell>
          <cell r="CX49">
            <v>0</v>
          </cell>
          <cell r="CY49">
            <v>0</v>
          </cell>
          <cell r="CZ49">
            <v>0</v>
          </cell>
        </row>
        <row r="50">
          <cell r="CV50">
            <v>0</v>
          </cell>
          <cell r="CW50">
            <v>0</v>
          </cell>
          <cell r="CX50">
            <v>0</v>
          </cell>
          <cell r="CY50">
            <v>0</v>
          </cell>
          <cell r="CZ50">
            <v>0</v>
          </cell>
        </row>
        <row r="51">
          <cell r="CV51">
            <v>0</v>
          </cell>
          <cell r="CW51">
            <v>0</v>
          </cell>
          <cell r="CX51">
            <v>0</v>
          </cell>
          <cell r="CY51">
            <v>0</v>
          </cell>
          <cell r="CZ51">
            <v>0</v>
          </cell>
        </row>
        <row r="52">
          <cell r="CV52">
            <v>0</v>
          </cell>
          <cell r="CW52">
            <v>0</v>
          </cell>
          <cell r="CX52">
            <v>0</v>
          </cell>
          <cell r="CY52">
            <v>0</v>
          </cell>
          <cell r="CZ52">
            <v>0</v>
          </cell>
        </row>
        <row r="53">
          <cell r="CV53">
            <v>0</v>
          </cell>
          <cell r="CW53">
            <v>0</v>
          </cell>
          <cell r="CX53">
            <v>0</v>
          </cell>
          <cell r="CY53">
            <v>0</v>
          </cell>
          <cell r="CZ53">
            <v>0</v>
          </cell>
        </row>
      </sheetData>
      <sheetData sheetId="1" refreshError="1"/>
      <sheetData sheetId="2" refreshError="1"/>
      <sheetData sheetId="3" refreshError="1"/>
    </sheetDataSet>
  </externalBook>
</externalLink>
</file>

<file path=xl/externalLinks/externalLink9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nexo 10 (3)"/>
      <sheetName val="Anexo 10 (2)"/>
      <sheetName val="Anexo 11"/>
      <sheetName val="MO"/>
      <sheetName val="Anexo 15"/>
      <sheetName val="Anexo 12"/>
      <sheetName val="ANEXO No 15 - EQUIPOS"/>
      <sheetName val="ANALISIS BASICOS"/>
      <sheetName val="Anexo 13"/>
      <sheetName val="ANEXO No 11 - PRESTACIONES"/>
      <sheetName val="PRESUPUESTO DOTACION1"/>
      <sheetName val="ANEXO No 14 - MATERIALES OBRA"/>
      <sheetName val="ANEXO No 14 - MATERIAL DOTACION"/>
      <sheetName val="ANEXO No 6-ANALIS PR DOTACION"/>
      <sheetName val="ANEXO No 6 - ANALISIS PR OBRAS "/>
      <sheetName val="ANEXO No 13 - CUADRILLAS"/>
      <sheetName val="PRESUPUESTO"/>
      <sheetName val="DEPENDENCIA"/>
      <sheetName val="cronograma"/>
      <sheetName val="ANEXO 17"/>
      <sheetName val="ANEXO 18"/>
      <sheetName val="ANEXO 18A"/>
      <sheetName val="ANEXO 19"/>
      <sheetName val="red cpm"/>
      <sheetName val="Hoja1"/>
      <sheetName val="Hoja2"/>
      <sheetName val="DATOS"/>
    </sheetNames>
    <sheetDataSet>
      <sheetData sheetId="0" refreshError="1"/>
      <sheetData sheetId="1" refreshError="1"/>
      <sheetData sheetId="2" refreshError="1">
        <row r="49">
          <cell r="I49">
            <v>2.1837060000000004</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row r="1">
          <cell r="L1">
            <v>0.13</v>
          </cell>
        </row>
        <row r="2">
          <cell r="L2">
            <v>7.0000000000000007E-2</v>
          </cell>
        </row>
        <row r="3">
          <cell r="L3">
            <v>0.08</v>
          </cell>
        </row>
      </sheetData>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5"/>
      <sheetName val="PU630,6"/>
      <sheetName val="PU630,6 especial por M3"/>
      <sheetName val="PU630,6 Simple"/>
      <sheetName val="PU630,6 especial por M2"/>
      <sheetName val="PU630,6 F"/>
      <sheetName val="PU630P.7 "/>
      <sheetName val="PU630,7 "/>
      <sheetName val="PU630,7 Especial"/>
      <sheetName val="PU630,11"/>
      <sheetName val="PU630P.15"/>
      <sheetName val="PU640,3"/>
      <sheetName val="PU660.2"/>
      <sheetName val="PU661"/>
      <sheetName val="670.3"/>
      <sheetName val="PU671P,1"/>
      <sheetName val="PU673 "/>
      <sheetName val="PU681,1"/>
      <sheetName val="PU681,1 Esp. Q Caliche"/>
      <sheetName val="PU820,1"/>
      <sheetName val="PU830P.1 "/>
      <sheetName val="PU1000P,2"/>
    </sheetNames>
    <sheetDataSet>
      <sheetData sheetId="0" refreshError="1"/>
      <sheetData sheetId="1" refreshError="1">
        <row r="4">
          <cell r="C4">
            <v>200.1</v>
          </cell>
          <cell r="D4">
            <v>200</v>
          </cell>
          <cell r="F4" t="str">
            <v>Desmonte y limpieza en bosque</v>
          </cell>
          <cell r="G4" t="str">
            <v>Ha</v>
          </cell>
          <cell r="H4" t="str">
            <v>Ha</v>
          </cell>
          <cell r="J4" t="str">
            <v>No incluye excavación o descapote</v>
          </cell>
        </row>
        <row r="5">
          <cell r="C5">
            <v>200.2</v>
          </cell>
          <cell r="D5">
            <v>200</v>
          </cell>
          <cell r="F5" t="str">
            <v>Desmonte y limpieza en zonas no boscosas</v>
          </cell>
          <cell r="G5" t="str">
            <v>Ha</v>
          </cell>
          <cell r="H5" t="str">
            <v>Ha</v>
          </cell>
        </row>
        <row r="6">
          <cell r="C6">
            <v>201.1</v>
          </cell>
          <cell r="D6">
            <v>201</v>
          </cell>
          <cell r="F6" t="str">
            <v>Demolición de edificaciones</v>
          </cell>
          <cell r="G6" t="str">
            <v>Global</v>
          </cell>
          <cell r="H6" t="str">
            <v>Global</v>
          </cell>
        </row>
        <row r="7">
          <cell r="C7">
            <v>201.2</v>
          </cell>
          <cell r="D7">
            <v>201</v>
          </cell>
          <cell r="F7" t="str">
            <v>Demolición de estructuras</v>
          </cell>
          <cell r="G7" t="str">
            <v>Global</v>
          </cell>
          <cell r="H7" t="str">
            <v>Global</v>
          </cell>
        </row>
        <row r="8">
          <cell r="C8">
            <v>201.3</v>
          </cell>
          <cell r="D8">
            <v>201</v>
          </cell>
          <cell r="F8" t="str">
            <v>Demolición de pavimentos, pisos, andén y bordillos de concreto</v>
          </cell>
          <cell r="G8" t="str">
            <v>m3</v>
          </cell>
          <cell r="H8">
            <v>33199</v>
          </cell>
        </row>
        <row r="9">
          <cell r="C9">
            <v>201.4</v>
          </cell>
          <cell r="D9">
            <v>201</v>
          </cell>
          <cell r="F9" t="str">
            <v>Demolición de obstáculos</v>
          </cell>
          <cell r="G9" t="str">
            <v>Global</v>
          </cell>
          <cell r="H9" t="str">
            <v>Global</v>
          </cell>
        </row>
        <row r="10">
          <cell r="C10">
            <v>201.5</v>
          </cell>
          <cell r="D10">
            <v>201</v>
          </cell>
          <cell r="F10" t="str">
            <v>Demolición de edificaciones</v>
          </cell>
          <cell r="G10" t="str">
            <v>Un</v>
          </cell>
          <cell r="H10" t="str">
            <v>Un</v>
          </cell>
        </row>
        <row r="11">
          <cell r="C11">
            <v>201.6</v>
          </cell>
          <cell r="D11">
            <v>201</v>
          </cell>
          <cell r="F11" t="str">
            <v>Demolición de estructuras</v>
          </cell>
          <cell r="G11" t="str">
            <v>Un</v>
          </cell>
          <cell r="H11" t="str">
            <v>Un</v>
          </cell>
        </row>
        <row r="12">
          <cell r="C12">
            <v>201.7</v>
          </cell>
          <cell r="D12">
            <v>201</v>
          </cell>
          <cell r="F12" t="str">
            <v>Demolición de pavimentos, pisos, andén y bordillos de concreto</v>
          </cell>
          <cell r="G12" t="str">
            <v>m2</v>
          </cell>
          <cell r="H12" t="str">
            <v>m2</v>
          </cell>
        </row>
        <row r="13">
          <cell r="C13">
            <v>201.8</v>
          </cell>
          <cell r="D13">
            <v>201</v>
          </cell>
          <cell r="F13" t="str">
            <v>Desmontaje y traslado de estructuras metálicas</v>
          </cell>
          <cell r="G13" t="str">
            <v>Un</v>
          </cell>
          <cell r="H13" t="str">
            <v>Un</v>
          </cell>
        </row>
        <row r="14">
          <cell r="C14">
            <v>201.9</v>
          </cell>
          <cell r="D14">
            <v>201</v>
          </cell>
          <cell r="F14" t="str">
            <v>Remoción de especies vegetales</v>
          </cell>
          <cell r="G14" t="str">
            <v>Un</v>
          </cell>
          <cell r="H14" t="str">
            <v>Un</v>
          </cell>
        </row>
        <row r="15">
          <cell r="C15" t="str">
            <v>201.10</v>
          </cell>
          <cell r="D15">
            <v>201</v>
          </cell>
          <cell r="F15" t="str">
            <v>Remoción de obstáculos</v>
          </cell>
          <cell r="G15" t="str">
            <v>Un</v>
          </cell>
          <cell r="H15" t="str">
            <v>Un</v>
          </cell>
        </row>
        <row r="16">
          <cell r="C16">
            <v>201.11</v>
          </cell>
          <cell r="D16">
            <v>201</v>
          </cell>
          <cell r="F16" t="str">
            <v>Remoción de servicios existentes</v>
          </cell>
          <cell r="G16" t="str">
            <v>Un</v>
          </cell>
          <cell r="H16" t="str">
            <v>Un</v>
          </cell>
        </row>
        <row r="17">
          <cell r="C17">
            <v>201.12</v>
          </cell>
          <cell r="D17">
            <v>201</v>
          </cell>
          <cell r="F17" t="str">
            <v>Remoción de alcantarillas</v>
          </cell>
          <cell r="G17" t="str">
            <v>ml</v>
          </cell>
          <cell r="H17" t="str">
            <v>ml</v>
          </cell>
        </row>
        <row r="18">
          <cell r="C18">
            <v>201.13</v>
          </cell>
          <cell r="D18">
            <v>201</v>
          </cell>
          <cell r="F18" t="str">
            <v>Remoción de cercas de alambre</v>
          </cell>
          <cell r="G18" t="str">
            <v>ml</v>
          </cell>
          <cell r="H18" t="str">
            <v>ml</v>
          </cell>
        </row>
        <row r="19">
          <cell r="C19">
            <v>201.14</v>
          </cell>
          <cell r="D19">
            <v>201</v>
          </cell>
          <cell r="F19" t="str">
            <v>Remoción de servicios existentes</v>
          </cell>
          <cell r="G19" t="str">
            <v>ml</v>
          </cell>
          <cell r="H19" t="str">
            <v>ml</v>
          </cell>
        </row>
        <row r="20">
          <cell r="C20">
            <v>201.15</v>
          </cell>
          <cell r="D20">
            <v>201</v>
          </cell>
          <cell r="F20" t="str">
            <v>Remoción de obstáculos</v>
          </cell>
          <cell r="G20" t="str">
            <v>ml</v>
          </cell>
          <cell r="H20" t="str">
            <v>ml</v>
          </cell>
        </row>
        <row r="21">
          <cell r="C21">
            <v>201.16</v>
          </cell>
          <cell r="D21">
            <v>201</v>
          </cell>
          <cell r="E21" t="str">
            <v>201P</v>
          </cell>
          <cell r="F21" t="str">
            <v>Demolición de estructuras</v>
          </cell>
          <cell r="G21" t="str">
            <v>m3</v>
          </cell>
          <cell r="H21" t="str">
            <v>m3</v>
          </cell>
          <cell r="J21" t="str">
            <v>La unidad de pago es el m³</v>
          </cell>
        </row>
        <row r="22">
          <cell r="C22" t="str">
            <v>201P.1</v>
          </cell>
          <cell r="D22">
            <v>201</v>
          </cell>
          <cell r="E22" t="str">
            <v>201P.1</v>
          </cell>
          <cell r="F22" t="str">
            <v>Demolición total o parcial de estructuras de concreto</v>
          </cell>
          <cell r="G22" t="str">
            <v>m3</v>
          </cell>
          <cell r="H22">
            <v>28917</v>
          </cell>
        </row>
        <row r="23">
          <cell r="C23" t="str">
            <v>201P.3</v>
          </cell>
          <cell r="E23" t="str">
            <v>201P.3</v>
          </cell>
          <cell r="F23" t="str">
            <v>Revestimiento de gaviones incluye concreto, formaleta y limpieza</v>
          </cell>
          <cell r="G23" t="str">
            <v>m3</v>
          </cell>
          <cell r="H23">
            <v>393147</v>
          </cell>
        </row>
        <row r="24">
          <cell r="C24">
            <v>210.1</v>
          </cell>
          <cell r="D24">
            <v>210</v>
          </cell>
          <cell r="F24" t="str">
            <v>Excavación sin clasificar de la explanación, canales y préstamos</v>
          </cell>
          <cell r="G24" t="str">
            <v>m3</v>
          </cell>
          <cell r="H24">
            <v>4001</v>
          </cell>
          <cell r="J24" t="str">
            <v>No habrá pago por las excavaciones y disposición o desecho de los materiales no utilizados en las zonas de préstamo. No incluye transporte</v>
          </cell>
        </row>
        <row r="25">
          <cell r="C25">
            <v>210.2</v>
          </cell>
          <cell r="D25">
            <v>210</v>
          </cell>
          <cell r="F25" t="str">
            <v>Excavación en roca de la explanación, canales y préstamos</v>
          </cell>
          <cell r="G25" t="str">
            <v>m3</v>
          </cell>
          <cell r="H25">
            <v>22042</v>
          </cell>
        </row>
        <row r="26">
          <cell r="C26">
            <v>210.3</v>
          </cell>
          <cell r="D26">
            <v>210</v>
          </cell>
          <cell r="F26" t="str">
            <v>Excavación en material común  de la explanación, canales y préstamos</v>
          </cell>
          <cell r="G26" t="str">
            <v>m3</v>
          </cell>
          <cell r="H26" t="str">
            <v>m3</v>
          </cell>
        </row>
        <row r="27">
          <cell r="C27">
            <v>211</v>
          </cell>
          <cell r="D27">
            <v>211</v>
          </cell>
          <cell r="F27" t="str">
            <v>Remoción de derrumbes</v>
          </cell>
          <cell r="G27" t="str">
            <v>m3</v>
          </cell>
          <cell r="J27" t="str">
            <v>No incluye el transporte a distancias mayores a 100 ml</v>
          </cell>
        </row>
        <row r="28">
          <cell r="C28" t="str">
            <v>211P.1</v>
          </cell>
          <cell r="D28">
            <v>211</v>
          </cell>
          <cell r="E28" t="str">
            <v>211P.1</v>
          </cell>
          <cell r="F28" t="str">
            <v>Remoción de derrumbes</v>
          </cell>
          <cell r="G28" t="str">
            <v>m3</v>
          </cell>
          <cell r="H28">
            <v>6952</v>
          </cell>
        </row>
        <row r="29">
          <cell r="C29" t="str">
            <v>211P.2</v>
          </cell>
          <cell r="D29">
            <v>211</v>
          </cell>
          <cell r="E29" t="str">
            <v>211P.2</v>
          </cell>
          <cell r="F29" t="str">
            <v>Remoción de Material en Roca</v>
          </cell>
          <cell r="G29" t="str">
            <v>m3</v>
          </cell>
          <cell r="H29">
            <v>21182</v>
          </cell>
        </row>
        <row r="30">
          <cell r="C30">
            <v>220</v>
          </cell>
          <cell r="D30">
            <v>220</v>
          </cell>
          <cell r="F30" t="str">
            <v>Terraplenes</v>
          </cell>
          <cell r="G30" t="str">
            <v>m3</v>
          </cell>
          <cell r="H30" t="str">
            <v>m3</v>
          </cell>
          <cell r="J30" t="str">
            <v>No incluye el suministro de materiales y el transporte</v>
          </cell>
        </row>
        <row r="31">
          <cell r="C31">
            <v>220.1</v>
          </cell>
          <cell r="D31">
            <v>220</v>
          </cell>
          <cell r="E31" t="str">
            <v>220P</v>
          </cell>
          <cell r="F31" t="str">
            <v>Terraplenes</v>
          </cell>
          <cell r="G31" t="str">
            <v>m3</v>
          </cell>
          <cell r="H31" t="str">
            <v>m3</v>
          </cell>
          <cell r="J31" t="str">
            <v>Incluye el suministro y transporte de materiales</v>
          </cell>
        </row>
        <row r="32">
          <cell r="C32">
            <v>221.1</v>
          </cell>
          <cell r="D32">
            <v>221</v>
          </cell>
          <cell r="F32" t="str">
            <v>Pedraplén compacto</v>
          </cell>
          <cell r="G32" t="str">
            <v>m3</v>
          </cell>
          <cell r="H32" t="str">
            <v>m3</v>
          </cell>
          <cell r="J32" t="str">
            <v>No incluye la corona, el suministro de materiales y el transporte</v>
          </cell>
        </row>
        <row r="33">
          <cell r="C33">
            <v>221.2</v>
          </cell>
          <cell r="D33">
            <v>221</v>
          </cell>
          <cell r="F33" t="str">
            <v>Pedraplén suelto</v>
          </cell>
          <cell r="G33" t="str">
            <v>m3</v>
          </cell>
          <cell r="H33" t="str">
            <v>m3</v>
          </cell>
        </row>
        <row r="34">
          <cell r="C34">
            <v>230.1</v>
          </cell>
          <cell r="D34">
            <v>230</v>
          </cell>
          <cell r="F34" t="str">
            <v>Mejoramiento de la subrasante involucrando el suelo existente</v>
          </cell>
          <cell r="G34" t="str">
            <v>m2</v>
          </cell>
          <cell r="H34" t="str">
            <v>m2</v>
          </cell>
          <cell r="J34" t="str">
            <v>No incluye suministro y transporte de material adicionado y transporte de material inadecuado.</v>
          </cell>
        </row>
        <row r="35">
          <cell r="C35">
            <v>230.2</v>
          </cell>
          <cell r="D35">
            <v>230</v>
          </cell>
          <cell r="F35" t="str">
            <v>Mejoramiento de la subrasante empleando únicamente material adicionado</v>
          </cell>
          <cell r="G35" t="str">
            <v>m3</v>
          </cell>
          <cell r="H35" t="str">
            <v>m3</v>
          </cell>
        </row>
        <row r="36">
          <cell r="C36">
            <v>310</v>
          </cell>
          <cell r="D36">
            <v>310</v>
          </cell>
          <cell r="F36" t="str">
            <v>Conformación de la calzada existente</v>
          </cell>
          <cell r="G36" t="str">
            <v>m2</v>
          </cell>
          <cell r="H36">
            <v>455</v>
          </cell>
          <cell r="J36" t="str">
            <v>No incluye suministro transporte y colocación de los materiales de afirmado y subbase.</v>
          </cell>
        </row>
        <row r="37">
          <cell r="C37">
            <v>311</v>
          </cell>
          <cell r="D37">
            <v>311</v>
          </cell>
          <cell r="F37" t="str">
            <v>Afirmado</v>
          </cell>
          <cell r="G37" t="str">
            <v>m3</v>
          </cell>
          <cell r="H37" t="str">
            <v>m3</v>
          </cell>
          <cell r="J37" t="str">
            <v>No incluye producto estabilizante</v>
          </cell>
        </row>
        <row r="38">
          <cell r="C38" t="str">
            <v>311P.5</v>
          </cell>
          <cell r="D38">
            <v>311</v>
          </cell>
          <cell r="E38" t="str">
            <v>311P.5</v>
          </cell>
          <cell r="F38" t="str">
            <v>Relleno con material de afirmado</v>
          </cell>
          <cell r="G38" t="str">
            <v>m3</v>
          </cell>
          <cell r="H38">
            <v>55436</v>
          </cell>
        </row>
        <row r="39">
          <cell r="C39">
            <v>312</v>
          </cell>
          <cell r="E39" t="str">
            <v>312P</v>
          </cell>
          <cell r="F39" t="str">
            <v>Relleno con material de afirmado para realce de cunetas</v>
          </cell>
          <cell r="G39" t="str">
            <v>m3</v>
          </cell>
          <cell r="H39">
            <v>28000</v>
          </cell>
        </row>
        <row r="40">
          <cell r="C40">
            <v>320.10000000000002</v>
          </cell>
          <cell r="D40">
            <v>320</v>
          </cell>
          <cell r="F40" t="str">
            <v>Subbase granular de C.B.R.&gt; 20%</v>
          </cell>
          <cell r="G40" t="str">
            <v>m3</v>
          </cell>
          <cell r="H40" t="str">
            <v>m3</v>
          </cell>
          <cell r="J40" t="str">
            <v>No incluye producto estabilizante</v>
          </cell>
        </row>
        <row r="41">
          <cell r="C41">
            <v>320.2</v>
          </cell>
          <cell r="D41">
            <v>320</v>
          </cell>
          <cell r="F41" t="str">
            <v>Subbase granular de C.B.R.&gt; 30%</v>
          </cell>
          <cell r="G41" t="str">
            <v>m3</v>
          </cell>
          <cell r="H41">
            <v>35462</v>
          </cell>
        </row>
        <row r="42">
          <cell r="C42">
            <v>320.3</v>
          </cell>
          <cell r="D42">
            <v>320</v>
          </cell>
          <cell r="F42" t="str">
            <v>Subbase granular de C.B.R.&gt; 40%</v>
          </cell>
          <cell r="G42" t="str">
            <v>m3</v>
          </cell>
          <cell r="H42" t="str">
            <v>m3</v>
          </cell>
        </row>
        <row r="43">
          <cell r="C43">
            <v>320.39999999999998</v>
          </cell>
          <cell r="D43">
            <v>320</v>
          </cell>
          <cell r="F43" t="str">
            <v>Subbase granular para bacheo</v>
          </cell>
          <cell r="G43" t="str">
            <v>m3</v>
          </cell>
          <cell r="H43" t="str">
            <v>m3</v>
          </cell>
        </row>
        <row r="44">
          <cell r="C44">
            <v>330.1</v>
          </cell>
          <cell r="D44">
            <v>330</v>
          </cell>
          <cell r="F44" t="str">
            <v>Base granular</v>
          </cell>
          <cell r="G44" t="str">
            <v>m3</v>
          </cell>
          <cell r="H44">
            <v>59602</v>
          </cell>
          <cell r="J44" t="str">
            <v>No incluye producto estabilizante</v>
          </cell>
        </row>
        <row r="45">
          <cell r="C45">
            <v>330.2</v>
          </cell>
          <cell r="D45">
            <v>330</v>
          </cell>
          <cell r="F45" t="str">
            <v>Base granular para bacheo</v>
          </cell>
          <cell r="G45" t="str">
            <v>m3</v>
          </cell>
          <cell r="H45" t="str">
            <v>m3</v>
          </cell>
        </row>
        <row r="46">
          <cell r="C46">
            <v>340.1</v>
          </cell>
          <cell r="D46">
            <v>340</v>
          </cell>
          <cell r="F46" t="str">
            <v>Base estabilizada con emulsión asfáltica tipo BEE-1</v>
          </cell>
          <cell r="G46" t="str">
            <v>m3</v>
          </cell>
          <cell r="H46" t="str">
            <v>m3</v>
          </cell>
          <cell r="J46" t="str">
            <v>No incluye la emulsión asfáltica</v>
          </cell>
        </row>
        <row r="47">
          <cell r="C47">
            <v>340.2</v>
          </cell>
          <cell r="D47">
            <v>340</v>
          </cell>
          <cell r="F47" t="str">
            <v>Base estabilizada con emulsión asfáltica tipo BEE-2</v>
          </cell>
          <cell r="G47" t="str">
            <v>m3</v>
          </cell>
          <cell r="H47" t="str">
            <v>m3</v>
          </cell>
        </row>
        <row r="48">
          <cell r="C48">
            <v>340.3</v>
          </cell>
          <cell r="D48">
            <v>340</v>
          </cell>
          <cell r="F48" t="str">
            <v>Base estabilizada con emulsión asfáltica tipo BEE-3</v>
          </cell>
          <cell r="G48" t="str">
            <v>m3</v>
          </cell>
          <cell r="H48" t="str">
            <v>m3</v>
          </cell>
        </row>
        <row r="49">
          <cell r="C49">
            <v>341.1</v>
          </cell>
          <cell r="D49">
            <v>341</v>
          </cell>
          <cell r="F49" t="str">
            <v>Base estabilizada con cemento</v>
          </cell>
          <cell r="G49" t="str">
            <v>m3</v>
          </cell>
          <cell r="H49" t="str">
            <v>m3</v>
          </cell>
        </row>
        <row r="50">
          <cell r="C50" t="str">
            <v>341P,1</v>
          </cell>
          <cell r="D50">
            <v>341</v>
          </cell>
          <cell r="E50" t="str">
            <v>341P.1</v>
          </cell>
          <cell r="F50" t="str">
            <v>Base estabilizada con cemento</v>
          </cell>
          <cell r="G50" t="str">
            <v>m3</v>
          </cell>
          <cell r="H50">
            <v>45878</v>
          </cell>
        </row>
        <row r="51">
          <cell r="C51">
            <v>341.2</v>
          </cell>
          <cell r="D51">
            <v>341</v>
          </cell>
          <cell r="F51" t="str">
            <v>Cemento</v>
          </cell>
          <cell r="G51" t="str">
            <v>Kg</v>
          </cell>
          <cell r="H51" t="str">
            <v>Kg</v>
          </cell>
        </row>
        <row r="52">
          <cell r="C52" t="str">
            <v>341P,2</v>
          </cell>
          <cell r="D52">
            <v>341</v>
          </cell>
          <cell r="E52" t="str">
            <v>341P.1</v>
          </cell>
          <cell r="F52" t="str">
            <v>Cemento</v>
          </cell>
          <cell r="G52" t="str">
            <v>Kg</v>
          </cell>
          <cell r="H52">
            <v>699</v>
          </cell>
        </row>
        <row r="53">
          <cell r="C53" t="str">
            <v>341P,3</v>
          </cell>
          <cell r="D53">
            <v>341</v>
          </cell>
          <cell r="E53" t="str">
            <v>341P.1</v>
          </cell>
          <cell r="F53" t="str">
            <v>Cemento para recalce de causes</v>
          </cell>
          <cell r="G53" t="str">
            <v>m3</v>
          </cell>
          <cell r="H53" t="str">
            <v>m3</v>
          </cell>
        </row>
        <row r="54">
          <cell r="C54">
            <v>342.1</v>
          </cell>
          <cell r="D54">
            <v>342</v>
          </cell>
          <cell r="F54" t="str">
            <v>Base estabilizada con compuestos multienzimáticos orgánicos tipo BEMO-1</v>
          </cell>
          <cell r="G54" t="str">
            <v>m3</v>
          </cell>
          <cell r="H54" t="str">
            <v>m3</v>
          </cell>
        </row>
        <row r="55">
          <cell r="C55">
            <v>342.2</v>
          </cell>
          <cell r="D55">
            <v>342</v>
          </cell>
          <cell r="F55" t="str">
            <v>Base estabilizada con compuestos multienzimáticos orgánicos tipo BEMO-2</v>
          </cell>
          <cell r="G55" t="str">
            <v>m3</v>
          </cell>
          <cell r="H55" t="str">
            <v>m3</v>
          </cell>
        </row>
        <row r="56">
          <cell r="C56">
            <v>342.3</v>
          </cell>
          <cell r="D56">
            <v>342</v>
          </cell>
          <cell r="F56" t="str">
            <v>Compuesto multienzimático orgánico</v>
          </cell>
          <cell r="G56" t="str">
            <v>Cl</v>
          </cell>
          <cell r="H56" t="str">
            <v>Cl</v>
          </cell>
        </row>
        <row r="57">
          <cell r="C57">
            <v>410</v>
          </cell>
          <cell r="D57">
            <v>410</v>
          </cell>
          <cell r="F57" t="str">
            <v>Cemento asfáltico</v>
          </cell>
          <cell r="G57" t="str">
            <v>Kg</v>
          </cell>
          <cell r="H57" t="str">
            <v>Kg</v>
          </cell>
        </row>
        <row r="58">
          <cell r="C58">
            <v>411.1</v>
          </cell>
          <cell r="D58">
            <v>411</v>
          </cell>
          <cell r="F58" t="str">
            <v>Emulsión asfáltica de rotura media CRM</v>
          </cell>
          <cell r="G58" t="str">
            <v>Lt</v>
          </cell>
          <cell r="H58" t="str">
            <v>Lt</v>
          </cell>
        </row>
        <row r="59">
          <cell r="C59">
            <v>411.2</v>
          </cell>
          <cell r="D59">
            <v>411</v>
          </cell>
          <cell r="F59" t="str">
            <v>Emulsión asfáltica de rotura lenta CRL-1</v>
          </cell>
          <cell r="G59" t="str">
            <v>Lt</v>
          </cell>
          <cell r="H59" t="str">
            <v>Lt</v>
          </cell>
        </row>
        <row r="60">
          <cell r="C60">
            <v>411.3</v>
          </cell>
          <cell r="D60">
            <v>411</v>
          </cell>
          <cell r="F60" t="str">
            <v>Emulsión asfáltica de rotura lenta CRL-1h</v>
          </cell>
          <cell r="G60" t="str">
            <v>Lt</v>
          </cell>
          <cell r="H60" t="str">
            <v>Lt</v>
          </cell>
        </row>
        <row r="61">
          <cell r="C61">
            <v>413</v>
          </cell>
          <cell r="D61">
            <v>413</v>
          </cell>
          <cell r="F61" t="str">
            <v>Excavación para reparación del pavimento existente</v>
          </cell>
          <cell r="G61" t="str">
            <v>m3</v>
          </cell>
          <cell r="H61">
            <v>34304</v>
          </cell>
        </row>
        <row r="62">
          <cell r="C62">
            <v>413.1</v>
          </cell>
          <cell r="D62">
            <v>413</v>
          </cell>
          <cell r="E62" t="str">
            <v>413P</v>
          </cell>
          <cell r="F62" t="str">
            <v>Excavación para reparación del pavimento existente</v>
          </cell>
          <cell r="G62" t="str">
            <v>m3</v>
          </cell>
          <cell r="H62" t="str">
            <v>m3</v>
          </cell>
          <cell r="J62" t="str">
            <v>Tiene en cuenta el programa PICO y PALA</v>
          </cell>
        </row>
        <row r="63">
          <cell r="C63">
            <v>420</v>
          </cell>
          <cell r="D63">
            <v>420</v>
          </cell>
          <cell r="F63" t="str">
            <v>Imprimación</v>
          </cell>
          <cell r="G63" t="str">
            <v>m2</v>
          </cell>
          <cell r="H63">
            <v>1614</v>
          </cell>
        </row>
        <row r="64">
          <cell r="C64">
            <v>421</v>
          </cell>
          <cell r="D64">
            <v>421</v>
          </cell>
          <cell r="F64" t="str">
            <v>Riego de liga</v>
          </cell>
          <cell r="G64" t="str">
            <v>m2</v>
          </cell>
          <cell r="H64" t="str">
            <v>m2</v>
          </cell>
        </row>
        <row r="65">
          <cell r="C65">
            <v>421.1</v>
          </cell>
          <cell r="D65">
            <v>421</v>
          </cell>
          <cell r="F65" t="str">
            <v>Riego de liga (cemento asfáltico)</v>
          </cell>
          <cell r="G65" t="str">
            <v>m2</v>
          </cell>
          <cell r="H65" t="str">
            <v>m2</v>
          </cell>
        </row>
        <row r="66">
          <cell r="C66">
            <v>421.2</v>
          </cell>
          <cell r="D66">
            <v>421</v>
          </cell>
          <cell r="F66" t="str">
            <v>Riego de liga (emulsión asfáltica)</v>
          </cell>
          <cell r="G66" t="str">
            <v>m2</v>
          </cell>
          <cell r="H66" t="str">
            <v>m2</v>
          </cell>
        </row>
        <row r="67">
          <cell r="C67">
            <v>430</v>
          </cell>
          <cell r="D67">
            <v>430</v>
          </cell>
          <cell r="F67" t="str">
            <v>Tratamiento superficial simple</v>
          </cell>
          <cell r="G67" t="str">
            <v>m2</v>
          </cell>
          <cell r="H67" t="str">
            <v>m2</v>
          </cell>
        </row>
        <row r="68">
          <cell r="C68" t="str">
            <v>430P</v>
          </cell>
          <cell r="E68" t="str">
            <v>430P</v>
          </cell>
          <cell r="F68" t="str">
            <v>Baranda metálica tubular para puentes</v>
          </cell>
          <cell r="G68" t="str">
            <v>ml</v>
          </cell>
          <cell r="H68" t="str">
            <v>ml</v>
          </cell>
        </row>
        <row r="69">
          <cell r="C69">
            <v>431</v>
          </cell>
          <cell r="D69">
            <v>431</v>
          </cell>
          <cell r="F69" t="str">
            <v>Tratamiento superficial doble</v>
          </cell>
          <cell r="G69" t="str">
            <v>m2</v>
          </cell>
          <cell r="H69" t="str">
            <v>m2</v>
          </cell>
        </row>
        <row r="70">
          <cell r="C70">
            <v>432</v>
          </cell>
          <cell r="D70">
            <v>432</v>
          </cell>
          <cell r="F70" t="str">
            <v>Sello de arena - asfalto</v>
          </cell>
          <cell r="G70" t="str">
            <v>m2</v>
          </cell>
          <cell r="H70" t="str">
            <v>m2</v>
          </cell>
        </row>
        <row r="71">
          <cell r="C71">
            <v>433</v>
          </cell>
          <cell r="D71">
            <v>433</v>
          </cell>
          <cell r="F71" t="str">
            <v>Lechada asfáltica</v>
          </cell>
          <cell r="G71" t="str">
            <v>m2</v>
          </cell>
          <cell r="H71" t="str">
            <v>m2</v>
          </cell>
        </row>
        <row r="72">
          <cell r="C72">
            <v>434</v>
          </cell>
          <cell r="E72" t="str">
            <v>434P</v>
          </cell>
          <cell r="F72" t="str">
            <v>Sello de grietas</v>
          </cell>
          <cell r="G72" t="str">
            <v>ml</v>
          </cell>
          <cell r="H72" t="str">
            <v>ml</v>
          </cell>
        </row>
        <row r="73">
          <cell r="C73" t="str">
            <v>434P.1</v>
          </cell>
          <cell r="E73" t="str">
            <v>434P</v>
          </cell>
          <cell r="F73" t="str">
            <v>Sello de grietas en concreto</v>
          </cell>
          <cell r="G73" t="str">
            <v>ml</v>
          </cell>
          <cell r="H73">
            <v>23935</v>
          </cell>
        </row>
        <row r="74">
          <cell r="C74">
            <v>435</v>
          </cell>
          <cell r="E74" t="str">
            <v>435P</v>
          </cell>
          <cell r="F74" t="str">
            <v>Sello de juntas de pavimento de concreto hidráulico</v>
          </cell>
          <cell r="G74" t="str">
            <v>ml</v>
          </cell>
          <cell r="H74" t="str">
            <v>ml</v>
          </cell>
        </row>
        <row r="75">
          <cell r="C75">
            <v>440.1</v>
          </cell>
          <cell r="D75">
            <v>440</v>
          </cell>
          <cell r="F75" t="str">
            <v>Mezcla densa en frío tipo MDF-1</v>
          </cell>
          <cell r="G75" t="str">
            <v>m3</v>
          </cell>
          <cell r="H75" t="str">
            <v>m3</v>
          </cell>
          <cell r="J75" t="str">
            <v>No incluye suministro y almacenamiento del cemento asfáltico</v>
          </cell>
        </row>
        <row r="76">
          <cell r="C76">
            <v>440.2</v>
          </cell>
          <cell r="D76">
            <v>440</v>
          </cell>
          <cell r="F76" t="str">
            <v>Mezcla densa en frío tipo MDF-2</v>
          </cell>
          <cell r="G76" t="str">
            <v>m3</v>
          </cell>
          <cell r="H76" t="str">
            <v>m3</v>
          </cell>
        </row>
        <row r="77">
          <cell r="C77">
            <v>440.3</v>
          </cell>
          <cell r="D77">
            <v>440</v>
          </cell>
          <cell r="F77" t="str">
            <v>Mezcla densa en frío tipo MDF-3</v>
          </cell>
          <cell r="G77" t="str">
            <v>m3</v>
          </cell>
          <cell r="H77" t="str">
            <v>m3</v>
          </cell>
        </row>
        <row r="78">
          <cell r="C78">
            <v>440.5</v>
          </cell>
          <cell r="D78">
            <v>440</v>
          </cell>
          <cell r="F78" t="str">
            <v>Mezcla densa en frío para bacheo</v>
          </cell>
          <cell r="G78" t="str">
            <v>m3</v>
          </cell>
          <cell r="H78" t="str">
            <v>m3</v>
          </cell>
        </row>
        <row r="79">
          <cell r="C79">
            <v>441.1</v>
          </cell>
          <cell r="D79">
            <v>441</v>
          </cell>
          <cell r="F79" t="str">
            <v>Mezcla abierta en frío tipo MAF-1</v>
          </cell>
          <cell r="G79" t="str">
            <v>m3</v>
          </cell>
          <cell r="H79" t="str">
            <v>m3</v>
          </cell>
          <cell r="J79" t="str">
            <v>No incluye suministro y almacenamiento del cemento asfáltico</v>
          </cell>
        </row>
        <row r="80">
          <cell r="C80">
            <v>441.2</v>
          </cell>
          <cell r="D80">
            <v>441</v>
          </cell>
          <cell r="F80" t="str">
            <v>Mezcla abierta en frío tipo MAF-2</v>
          </cell>
          <cell r="G80" t="str">
            <v>m3</v>
          </cell>
          <cell r="H80" t="str">
            <v>m3</v>
          </cell>
        </row>
        <row r="81">
          <cell r="C81">
            <v>441.3</v>
          </cell>
          <cell r="D81">
            <v>441</v>
          </cell>
          <cell r="F81" t="str">
            <v>Mezcla abierta en frío tipo MAF-3</v>
          </cell>
          <cell r="G81" t="str">
            <v>m3</v>
          </cell>
          <cell r="H81" t="str">
            <v>m3</v>
          </cell>
        </row>
        <row r="82">
          <cell r="C82">
            <v>441.4</v>
          </cell>
          <cell r="D82">
            <v>441</v>
          </cell>
          <cell r="F82" t="str">
            <v>Mezcla abierta en frío para bacheo</v>
          </cell>
          <cell r="G82" t="str">
            <v>m3</v>
          </cell>
          <cell r="H82" t="str">
            <v>m3</v>
          </cell>
        </row>
        <row r="83">
          <cell r="C83">
            <v>450.1</v>
          </cell>
          <cell r="D83">
            <v>450</v>
          </cell>
          <cell r="F83" t="str">
            <v>Mezcla densa en caliente tipo MDC-1</v>
          </cell>
          <cell r="G83" t="str">
            <v>m3</v>
          </cell>
          <cell r="H83" t="str">
            <v>m3</v>
          </cell>
          <cell r="J83" t="str">
            <v>No incluye suministro y almacenamiento del cemento asfáltico</v>
          </cell>
        </row>
        <row r="84">
          <cell r="C84">
            <v>450.2</v>
          </cell>
          <cell r="D84">
            <v>450</v>
          </cell>
          <cell r="F84" t="str">
            <v>Mezcla densa en caliente tipo MDC-2</v>
          </cell>
          <cell r="G84" t="str">
            <v>m3</v>
          </cell>
          <cell r="H84" t="str">
            <v>m3</v>
          </cell>
        </row>
        <row r="85">
          <cell r="C85">
            <v>450.3</v>
          </cell>
          <cell r="D85">
            <v>450</v>
          </cell>
          <cell r="F85" t="str">
            <v>Mezcla densa en caliente tipo MDC-3</v>
          </cell>
          <cell r="G85" t="str">
            <v>m3</v>
          </cell>
          <cell r="H85">
            <v>230745</v>
          </cell>
        </row>
        <row r="86">
          <cell r="C86">
            <v>450.4</v>
          </cell>
          <cell r="D86">
            <v>450</v>
          </cell>
          <cell r="F86" t="str">
            <v>Mezcla densa en caliente para bacheo</v>
          </cell>
          <cell r="G86" t="str">
            <v>m3</v>
          </cell>
          <cell r="H86" t="str">
            <v>m3</v>
          </cell>
        </row>
        <row r="87">
          <cell r="C87">
            <v>450.5</v>
          </cell>
          <cell r="D87">
            <v>450</v>
          </cell>
          <cell r="E87" t="str">
            <v>450P</v>
          </cell>
          <cell r="F87" t="str">
            <v>Parcheo con mezcla densa en caliente tipo MDC-2</v>
          </cell>
          <cell r="G87" t="str">
            <v>m3</v>
          </cell>
          <cell r="H87" t="str">
            <v>m3</v>
          </cell>
          <cell r="J87" t="str">
            <v>Incluye riego de liga, suministro y transporte del cemento asfáltico</v>
          </cell>
        </row>
        <row r="88">
          <cell r="C88">
            <v>450.6</v>
          </cell>
          <cell r="D88">
            <v>450</v>
          </cell>
          <cell r="E88" t="str">
            <v>450P-1</v>
          </cell>
          <cell r="F88" t="str">
            <v>Mezcla densa en caliente tipo MDC-2</v>
          </cell>
          <cell r="G88" t="str">
            <v>m3</v>
          </cell>
          <cell r="H88" t="str">
            <v>m3</v>
          </cell>
          <cell r="J88" t="str">
            <v>Incluye riego de liga, suministro y transporte del cemento asfáltico</v>
          </cell>
        </row>
        <row r="89">
          <cell r="C89">
            <v>450.7</v>
          </cell>
          <cell r="D89">
            <v>450</v>
          </cell>
          <cell r="E89" t="str">
            <v>450P-1</v>
          </cell>
          <cell r="F89" t="str">
            <v>Mezcla densa en caliente tipo MDC-1</v>
          </cell>
          <cell r="G89" t="str">
            <v>m3</v>
          </cell>
          <cell r="H89" t="str">
            <v>m3</v>
          </cell>
          <cell r="J89" t="str">
            <v>Incluye riego de liga, suministro y transporte del cemento asfáltico</v>
          </cell>
        </row>
        <row r="90">
          <cell r="C90">
            <v>450.8</v>
          </cell>
          <cell r="D90">
            <v>450</v>
          </cell>
          <cell r="E90" t="str">
            <v>450P-1</v>
          </cell>
          <cell r="F90" t="str">
            <v>Mezcla densa en caliente tipo MDC-3</v>
          </cell>
          <cell r="G90" t="str">
            <v>m3</v>
          </cell>
          <cell r="H90" t="str">
            <v>m3</v>
          </cell>
          <cell r="J90" t="str">
            <v>Incluye riego de liga, suministro y transporte del cemento asfáltico</v>
          </cell>
        </row>
        <row r="91">
          <cell r="C91">
            <v>450.9</v>
          </cell>
          <cell r="D91">
            <v>450</v>
          </cell>
          <cell r="E91" t="str">
            <v>450P-2</v>
          </cell>
          <cell r="F91" t="str">
            <v>Parcheo con fresado y mezcla densa en caliente tipo MDC-2</v>
          </cell>
          <cell r="G91" t="str">
            <v>m3</v>
          </cell>
          <cell r="H91">
            <v>318664</v>
          </cell>
        </row>
        <row r="92">
          <cell r="C92">
            <v>450.11</v>
          </cell>
          <cell r="D92">
            <v>450</v>
          </cell>
          <cell r="E92" t="str">
            <v>450P-3</v>
          </cell>
          <cell r="F92" t="str">
            <v>Mezcla densa en caliente tipo MDC-2 para bacheo</v>
          </cell>
          <cell r="G92" t="str">
            <v>m3</v>
          </cell>
          <cell r="H92" t="str">
            <v>m3</v>
          </cell>
          <cell r="J92" t="str">
            <v>Incluye suministro y transporte del cemento asfáltico</v>
          </cell>
        </row>
        <row r="93">
          <cell r="C93">
            <v>450.12</v>
          </cell>
          <cell r="D93">
            <v>450</v>
          </cell>
          <cell r="E93" t="str">
            <v>450P-3</v>
          </cell>
          <cell r="F93" t="str">
            <v>Mezcla densa en caliente tipo MDC-1 para bacheo</v>
          </cell>
          <cell r="G93" t="str">
            <v>m3</v>
          </cell>
          <cell r="H93" t="str">
            <v>m3</v>
          </cell>
        </row>
        <row r="94">
          <cell r="C94">
            <v>450.13</v>
          </cell>
          <cell r="D94">
            <v>450</v>
          </cell>
          <cell r="E94" t="str">
            <v>450P-1</v>
          </cell>
          <cell r="F94" t="str">
            <v>Mezcla densa en caliente tipo MDC-2</v>
          </cell>
          <cell r="G94" t="str">
            <v>m3</v>
          </cell>
          <cell r="H94" t="str">
            <v>m3</v>
          </cell>
        </row>
        <row r="95">
          <cell r="C95" t="str">
            <v>450P,1</v>
          </cell>
          <cell r="D95">
            <v>450</v>
          </cell>
          <cell r="E95" t="str">
            <v>450P-1</v>
          </cell>
          <cell r="F95" t="str">
            <v>Mezcla densa en caliente tipo MDC-2</v>
          </cell>
          <cell r="G95" t="str">
            <v>m3</v>
          </cell>
          <cell r="H95">
            <v>325244</v>
          </cell>
        </row>
        <row r="96">
          <cell r="C96" t="str">
            <v>450P,2</v>
          </cell>
          <cell r="D96">
            <v>450</v>
          </cell>
          <cell r="E96" t="str">
            <v>450P-2</v>
          </cell>
          <cell r="F96" t="str">
            <v>Parcheo con mezcla densa en caliente tipo MDC-2</v>
          </cell>
          <cell r="G96" t="str">
            <v>m3</v>
          </cell>
          <cell r="H96">
            <v>358746</v>
          </cell>
        </row>
        <row r="97">
          <cell r="C97">
            <v>451.1</v>
          </cell>
          <cell r="D97">
            <v>451</v>
          </cell>
          <cell r="F97" t="str">
            <v>Mezcla abierta en caliente tipo MAC-1</v>
          </cell>
          <cell r="G97" t="str">
            <v>m3</v>
          </cell>
          <cell r="H97" t="str">
            <v>m3</v>
          </cell>
        </row>
        <row r="98">
          <cell r="C98">
            <v>451.2</v>
          </cell>
          <cell r="D98">
            <v>451</v>
          </cell>
          <cell r="F98" t="str">
            <v>Mezcla abierta en caliente tipo MAC-2</v>
          </cell>
          <cell r="G98" t="str">
            <v>m3</v>
          </cell>
          <cell r="H98">
            <v>159158</v>
          </cell>
        </row>
        <row r="99">
          <cell r="C99">
            <v>451.3</v>
          </cell>
          <cell r="D99">
            <v>451</v>
          </cell>
          <cell r="F99" t="str">
            <v>Mezcla abierta en caliente tipo MAC-3</v>
          </cell>
          <cell r="G99" t="str">
            <v>m3</v>
          </cell>
          <cell r="H99" t="str">
            <v>m3</v>
          </cell>
        </row>
        <row r="100">
          <cell r="C100">
            <v>460</v>
          </cell>
          <cell r="D100">
            <v>460</v>
          </cell>
          <cell r="F100" t="str">
            <v>Fresado de pavimento asfáltico</v>
          </cell>
          <cell r="G100" t="str">
            <v>m3</v>
          </cell>
          <cell r="H100">
            <v>60691</v>
          </cell>
        </row>
        <row r="101">
          <cell r="C101">
            <v>461</v>
          </cell>
          <cell r="D101">
            <v>461</v>
          </cell>
          <cell r="F101" t="str">
            <v>Pavimento asfáltico reciclado en frío</v>
          </cell>
          <cell r="G101" t="str">
            <v>m3</v>
          </cell>
          <cell r="H101" t="str">
            <v>m3</v>
          </cell>
          <cell r="J101" t="str">
            <v>No incluye suministro y almacenamiento del cemento asfáltico o la emulsión.</v>
          </cell>
        </row>
        <row r="102">
          <cell r="C102">
            <v>461.1</v>
          </cell>
          <cell r="D102">
            <v>461</v>
          </cell>
          <cell r="E102" t="str">
            <v>461P</v>
          </cell>
          <cell r="F102" t="str">
            <v>Pavimento asfáltico reciclado en frío</v>
          </cell>
          <cell r="G102" t="str">
            <v>m3</v>
          </cell>
          <cell r="H102" t="str">
            <v>m3</v>
          </cell>
          <cell r="J102" t="str">
            <v>Incluye el cemento asfáltico o la emulsión asfáltica</v>
          </cell>
        </row>
        <row r="103">
          <cell r="C103">
            <v>462.1</v>
          </cell>
          <cell r="D103">
            <v>462</v>
          </cell>
          <cell r="F103" t="str">
            <v>Pavimento asfáltico reciclado en caliente tipo MDC-1</v>
          </cell>
          <cell r="G103" t="str">
            <v>m3</v>
          </cell>
          <cell r="H103" t="str">
            <v>m3</v>
          </cell>
          <cell r="J103" t="str">
            <v>No incluye suministro y almacenamiento del cemento asfáltico o la emulsión. Tampoco el agente rejuvenecedor</v>
          </cell>
        </row>
        <row r="104">
          <cell r="C104">
            <v>462.2</v>
          </cell>
          <cell r="D104">
            <v>462</v>
          </cell>
          <cell r="F104" t="str">
            <v>Pavimento asfáltico reciclado en caliente tipo MDC-2</v>
          </cell>
          <cell r="G104" t="str">
            <v>m3</v>
          </cell>
          <cell r="H104" t="str">
            <v>m3</v>
          </cell>
        </row>
        <row r="105">
          <cell r="C105">
            <v>462.3</v>
          </cell>
          <cell r="D105">
            <v>462</v>
          </cell>
          <cell r="F105" t="str">
            <v>Pavimento asfáltico reciclado en caliente tipo MDC-3</v>
          </cell>
          <cell r="G105" t="str">
            <v>m3</v>
          </cell>
          <cell r="H105" t="str">
            <v>m3</v>
          </cell>
        </row>
        <row r="106">
          <cell r="C106">
            <v>462.4</v>
          </cell>
          <cell r="D106">
            <v>462</v>
          </cell>
          <cell r="F106" t="str">
            <v>Pavimento asfáltico reciclado en caliente para bacheo</v>
          </cell>
          <cell r="G106" t="str">
            <v>m3</v>
          </cell>
          <cell r="H106" t="str">
            <v>m3</v>
          </cell>
        </row>
        <row r="107">
          <cell r="C107">
            <v>470</v>
          </cell>
          <cell r="E107" t="str">
            <v>470P</v>
          </cell>
          <cell r="F107" t="str">
            <v>Asfalto Natural (Asfaltita)</v>
          </cell>
          <cell r="G107" t="str">
            <v>m3</v>
          </cell>
          <cell r="H107" t="str">
            <v>m3</v>
          </cell>
        </row>
        <row r="108">
          <cell r="C108">
            <v>500</v>
          </cell>
          <cell r="D108">
            <v>500</v>
          </cell>
          <cell r="F108" t="str">
            <v>Pavimento de concreto hidráulico</v>
          </cell>
          <cell r="G108" t="str">
            <v>m3</v>
          </cell>
          <cell r="H108">
            <v>426121</v>
          </cell>
          <cell r="J108" t="str">
            <v>No incluye la preparación de la superficie existente</v>
          </cell>
        </row>
        <row r="109">
          <cell r="C109">
            <v>501</v>
          </cell>
          <cell r="E109" t="str">
            <v>501P</v>
          </cell>
          <cell r="F109" t="str">
            <v>Corte en losas de pavimento rígido</v>
          </cell>
          <cell r="G109" t="str">
            <v>ml</v>
          </cell>
          <cell r="H109">
            <v>4125</v>
          </cell>
        </row>
        <row r="110">
          <cell r="C110">
            <v>510</v>
          </cell>
          <cell r="D110">
            <v>510</v>
          </cell>
          <cell r="F110" t="str">
            <v>Pavimento de adoquines de concreto</v>
          </cell>
          <cell r="G110" t="str">
            <v>m2</v>
          </cell>
          <cell r="H110" t="str">
            <v>m2</v>
          </cell>
          <cell r="J110" t="str">
            <v>No incluye la preparación de la superficie existente. Tampoco las obras de confinamiento del pavimento.</v>
          </cell>
        </row>
        <row r="111">
          <cell r="C111">
            <v>600.1</v>
          </cell>
          <cell r="D111">
            <v>600</v>
          </cell>
          <cell r="F111" t="str">
            <v>Excavaciones varias sin clasificar</v>
          </cell>
          <cell r="G111" t="str">
            <v>m3</v>
          </cell>
          <cell r="H111">
            <v>9990</v>
          </cell>
        </row>
        <row r="112">
          <cell r="C112">
            <v>600.20000000000005</v>
          </cell>
          <cell r="D112">
            <v>600</v>
          </cell>
          <cell r="F112" t="str">
            <v>Excavaciones varias en roca en seco</v>
          </cell>
          <cell r="G112" t="str">
            <v>m3</v>
          </cell>
          <cell r="H112">
            <v>38000</v>
          </cell>
        </row>
        <row r="113">
          <cell r="C113">
            <v>600.29999999999995</v>
          </cell>
          <cell r="D113">
            <v>600</v>
          </cell>
          <cell r="F113" t="str">
            <v>Excavaciones varias en roca bajo agua</v>
          </cell>
          <cell r="G113" t="str">
            <v>m3</v>
          </cell>
          <cell r="H113" t="str">
            <v>m3</v>
          </cell>
        </row>
        <row r="114">
          <cell r="C114">
            <v>600.4</v>
          </cell>
          <cell r="D114">
            <v>600</v>
          </cell>
          <cell r="F114" t="str">
            <v>Excavaciones varias en material común en seco</v>
          </cell>
          <cell r="G114" t="str">
            <v>m3</v>
          </cell>
          <cell r="H114">
            <v>24253</v>
          </cell>
        </row>
        <row r="115">
          <cell r="C115">
            <v>600.5</v>
          </cell>
          <cell r="D115">
            <v>600</v>
          </cell>
          <cell r="F115" t="str">
            <v>Excavaciones varias en material común bajo agua</v>
          </cell>
          <cell r="G115" t="str">
            <v>m3</v>
          </cell>
          <cell r="H115">
            <v>29716</v>
          </cell>
        </row>
        <row r="116">
          <cell r="C116">
            <v>600.6</v>
          </cell>
          <cell r="D116">
            <v>600</v>
          </cell>
          <cell r="E116" t="str">
            <v>600P</v>
          </cell>
          <cell r="F116" t="str">
            <v>Excavaciones varias sin clasificar</v>
          </cell>
          <cell r="G116" t="str">
            <v>m3</v>
          </cell>
          <cell r="H116" t="str">
            <v>m3</v>
          </cell>
          <cell r="J116" t="str">
            <v>Tiene en cuenta el programa PICO y PALA</v>
          </cell>
        </row>
        <row r="117">
          <cell r="C117">
            <v>600.70000000000005</v>
          </cell>
          <cell r="D117">
            <v>600</v>
          </cell>
          <cell r="E117" t="str">
            <v>600P</v>
          </cell>
          <cell r="F117" t="str">
            <v>Excavaciones varias en material común en seco</v>
          </cell>
          <cell r="G117" t="str">
            <v>m3</v>
          </cell>
          <cell r="H117" t="str">
            <v>m3</v>
          </cell>
          <cell r="J117" t="str">
            <v>Tiene en cuenta el programa PICO y PALA</v>
          </cell>
        </row>
        <row r="118">
          <cell r="C118" t="str">
            <v>600P.1</v>
          </cell>
          <cell r="D118">
            <v>600</v>
          </cell>
          <cell r="E118" t="str">
            <v>600P.1</v>
          </cell>
          <cell r="F118" t="str">
            <v>Excavaciones manuales varias sin clasificar</v>
          </cell>
          <cell r="G118" t="str">
            <v>m3</v>
          </cell>
          <cell r="H118">
            <v>18224</v>
          </cell>
          <cell r="J118" t="str">
            <v>Tiene en cuenta el programa PICO y PALA</v>
          </cell>
        </row>
        <row r="119">
          <cell r="C119">
            <v>600.79999999999995</v>
          </cell>
          <cell r="D119">
            <v>600</v>
          </cell>
          <cell r="E119" t="str">
            <v>600P</v>
          </cell>
          <cell r="F119" t="str">
            <v>Excavaciones varias en material común bajo agua</v>
          </cell>
          <cell r="G119" t="str">
            <v>m3</v>
          </cell>
          <cell r="H119" t="str">
            <v>m3</v>
          </cell>
          <cell r="J119" t="str">
            <v>Tiene en cuenta el programa PICO y PALA</v>
          </cell>
        </row>
        <row r="120">
          <cell r="C120">
            <v>601.1</v>
          </cell>
          <cell r="D120">
            <v>601</v>
          </cell>
          <cell r="F120" t="str">
            <v>Excavaciones varias en roca en seco</v>
          </cell>
          <cell r="G120" t="str">
            <v>m3</v>
          </cell>
          <cell r="H120" t="str">
            <v>m3</v>
          </cell>
        </row>
        <row r="121">
          <cell r="C121">
            <v>601.20000000000005</v>
          </cell>
          <cell r="D121">
            <v>601</v>
          </cell>
          <cell r="F121" t="str">
            <v>Excavaciones varias en roca bajo agua</v>
          </cell>
          <cell r="G121" t="str">
            <v>m3</v>
          </cell>
          <cell r="H121" t="str">
            <v>m3</v>
          </cell>
        </row>
        <row r="122">
          <cell r="C122">
            <v>601.29999999999995</v>
          </cell>
          <cell r="D122">
            <v>601</v>
          </cell>
          <cell r="F122" t="str">
            <v>Excavaciones varias en material común en seco</v>
          </cell>
          <cell r="G122" t="str">
            <v>m3</v>
          </cell>
          <cell r="H122" t="str">
            <v>m3</v>
          </cell>
        </row>
        <row r="123">
          <cell r="C123">
            <v>601.4</v>
          </cell>
          <cell r="D123">
            <v>601</v>
          </cell>
          <cell r="F123" t="str">
            <v>Excavaciones varias en material común bajo agua</v>
          </cell>
          <cell r="G123" t="str">
            <v>m3</v>
          </cell>
          <cell r="H123" t="str">
            <v>m3</v>
          </cell>
        </row>
        <row r="124">
          <cell r="C124">
            <v>610.1</v>
          </cell>
          <cell r="D124">
            <v>610</v>
          </cell>
          <cell r="F124" t="str">
            <v>Rellenos para estructuras</v>
          </cell>
          <cell r="G124" t="str">
            <v>m3</v>
          </cell>
          <cell r="H124">
            <v>38345</v>
          </cell>
          <cell r="J124" t="str">
            <v>No incluye la preparación de la superficie sobre la que irá el relleno.</v>
          </cell>
        </row>
        <row r="125">
          <cell r="C125">
            <v>610.20000000000005</v>
          </cell>
          <cell r="D125">
            <v>610</v>
          </cell>
          <cell r="F125" t="str">
            <v>Material filtrante</v>
          </cell>
          <cell r="G125" t="str">
            <v>m3</v>
          </cell>
          <cell r="H125" t="str">
            <v>m3</v>
          </cell>
        </row>
        <row r="126">
          <cell r="C126">
            <v>612</v>
          </cell>
          <cell r="E126" t="str">
            <v>612P</v>
          </cell>
          <cell r="F126" t="str">
            <v>Geobloques</v>
          </cell>
          <cell r="G126" t="str">
            <v>m3</v>
          </cell>
          <cell r="H126" t="str">
            <v>m3</v>
          </cell>
        </row>
        <row r="127">
          <cell r="C127">
            <v>620.1</v>
          </cell>
          <cell r="D127">
            <v>620</v>
          </cell>
          <cell r="F127" t="str">
            <v>Pilotes prefabricados de concreto</v>
          </cell>
          <cell r="G127" t="str">
            <v>ml</v>
          </cell>
          <cell r="H127" t="str">
            <v>ml</v>
          </cell>
        </row>
        <row r="128">
          <cell r="C128">
            <v>620.20000000000005</v>
          </cell>
          <cell r="D128">
            <v>620</v>
          </cell>
          <cell r="F128" t="str">
            <v>Extensión de pilotes</v>
          </cell>
          <cell r="G128" t="str">
            <v>ml</v>
          </cell>
          <cell r="H128" t="str">
            <v>ml</v>
          </cell>
        </row>
        <row r="129">
          <cell r="C129">
            <v>620.29999999999995</v>
          </cell>
          <cell r="D129">
            <v>620</v>
          </cell>
          <cell r="F129" t="str">
            <v>Prueba de carga</v>
          </cell>
          <cell r="G129" t="str">
            <v>Un</v>
          </cell>
          <cell r="H129" t="str">
            <v>Un</v>
          </cell>
        </row>
        <row r="130">
          <cell r="C130">
            <v>621.1</v>
          </cell>
          <cell r="D130">
            <v>621</v>
          </cell>
          <cell r="F130" t="str">
            <v>Pilote de concreto fundido in-situ de diámetro____</v>
          </cell>
          <cell r="G130" t="str">
            <v>ml</v>
          </cell>
          <cell r="H130" t="str">
            <v>ml</v>
          </cell>
        </row>
        <row r="131">
          <cell r="C131">
            <v>621.20000000000005</v>
          </cell>
          <cell r="D131">
            <v>621</v>
          </cell>
          <cell r="F131" t="str">
            <v>Base acampanada</v>
          </cell>
          <cell r="G131" t="str">
            <v>m3</v>
          </cell>
          <cell r="H131" t="str">
            <v>m3</v>
          </cell>
        </row>
        <row r="132">
          <cell r="C132">
            <v>621.29999999999995</v>
          </cell>
          <cell r="D132">
            <v>621</v>
          </cell>
          <cell r="F132" t="str">
            <v>Pilote de prueba de diámetro ____</v>
          </cell>
          <cell r="G132" t="str">
            <v>ml</v>
          </cell>
          <cell r="H132" t="str">
            <v>ml</v>
          </cell>
        </row>
        <row r="133">
          <cell r="C133">
            <v>621.4</v>
          </cell>
          <cell r="D133">
            <v>621</v>
          </cell>
          <cell r="F133" t="str">
            <v>Base acampanada de prueba</v>
          </cell>
          <cell r="G133" t="str">
            <v>m3</v>
          </cell>
          <cell r="H133" t="str">
            <v>m3</v>
          </cell>
        </row>
        <row r="134">
          <cell r="C134">
            <v>621.5</v>
          </cell>
          <cell r="D134">
            <v>621</v>
          </cell>
          <cell r="F134" t="str">
            <v>Camisa permanente de diámetro exterior ____</v>
          </cell>
          <cell r="G134" t="str">
            <v>ml</v>
          </cell>
          <cell r="H134" t="str">
            <v>ml</v>
          </cell>
        </row>
        <row r="135">
          <cell r="C135">
            <v>621.6</v>
          </cell>
          <cell r="D135">
            <v>621</v>
          </cell>
          <cell r="F135" t="str">
            <v>Prueba de carga</v>
          </cell>
          <cell r="G135" t="str">
            <v>Un</v>
          </cell>
          <cell r="H135" t="str">
            <v>Un</v>
          </cell>
        </row>
        <row r="136">
          <cell r="C136">
            <v>622.1</v>
          </cell>
          <cell r="D136">
            <v>622</v>
          </cell>
          <cell r="F136" t="str">
            <v>Tablestacado de madera</v>
          </cell>
          <cell r="G136" t="str">
            <v>m2</v>
          </cell>
          <cell r="H136" t="str">
            <v>m2</v>
          </cell>
        </row>
        <row r="137">
          <cell r="C137">
            <v>622.20000000000005</v>
          </cell>
          <cell r="D137">
            <v>622</v>
          </cell>
          <cell r="F137" t="str">
            <v>Tablestacado metálico</v>
          </cell>
          <cell r="G137" t="str">
            <v>m2</v>
          </cell>
          <cell r="H137" t="str">
            <v>m2</v>
          </cell>
        </row>
        <row r="138">
          <cell r="C138">
            <v>622.29999999999995</v>
          </cell>
          <cell r="D138">
            <v>622</v>
          </cell>
          <cell r="F138" t="str">
            <v>Tablestacado de concreto reforzado</v>
          </cell>
          <cell r="G138" t="str">
            <v>m2</v>
          </cell>
          <cell r="H138" t="str">
            <v>m2</v>
          </cell>
        </row>
        <row r="139">
          <cell r="C139">
            <v>622.4</v>
          </cell>
          <cell r="D139">
            <v>622</v>
          </cell>
          <cell r="F139" t="str">
            <v>Tablestacado de concreto preesforzado</v>
          </cell>
          <cell r="G139" t="str">
            <v>m2</v>
          </cell>
          <cell r="H139" t="str">
            <v>m2</v>
          </cell>
        </row>
        <row r="140">
          <cell r="C140">
            <v>622.5</v>
          </cell>
          <cell r="D140">
            <v>622</v>
          </cell>
          <cell r="F140" t="str">
            <v>Corte del extremo superior del elemento</v>
          </cell>
          <cell r="G140" t="str">
            <v>ml</v>
          </cell>
          <cell r="H140" t="str">
            <v>ml</v>
          </cell>
        </row>
        <row r="141">
          <cell r="C141">
            <v>622.6</v>
          </cell>
          <cell r="D141">
            <v>622</v>
          </cell>
          <cell r="E141" t="str">
            <v>622P</v>
          </cell>
          <cell r="F141" t="str">
            <v>Tablestacado metálico</v>
          </cell>
          <cell r="G141" t="str">
            <v>ml</v>
          </cell>
          <cell r="H141" t="str">
            <v>ml</v>
          </cell>
          <cell r="J141" t="str">
            <v>La unidad de medida es el metro lineal</v>
          </cell>
        </row>
        <row r="142">
          <cell r="C142">
            <v>623.1</v>
          </cell>
          <cell r="E142" t="str">
            <v>623P</v>
          </cell>
          <cell r="F142" t="str">
            <v>Suministro e hincamiento de rieles</v>
          </cell>
          <cell r="G142" t="str">
            <v>ml</v>
          </cell>
          <cell r="H142">
            <v>92683</v>
          </cell>
        </row>
        <row r="143">
          <cell r="C143">
            <v>623.20000000000005</v>
          </cell>
          <cell r="E143" t="str">
            <v>623P</v>
          </cell>
          <cell r="F143" t="str">
            <v>Suministro e instalación de rieles</v>
          </cell>
          <cell r="G143" t="str">
            <v>ml</v>
          </cell>
          <cell r="H143">
            <v>76829</v>
          </cell>
        </row>
        <row r="144">
          <cell r="C144">
            <v>630.1</v>
          </cell>
          <cell r="D144">
            <v>630</v>
          </cell>
          <cell r="F144" t="str">
            <v>Concreto Clase A</v>
          </cell>
          <cell r="G144" t="str">
            <v>m3</v>
          </cell>
          <cell r="H144" t="str">
            <v>m3</v>
          </cell>
          <cell r="J144" t="str">
            <v>5000PSI</v>
          </cell>
        </row>
        <row r="145">
          <cell r="C145">
            <v>630.20000000000005</v>
          </cell>
          <cell r="D145">
            <v>630</v>
          </cell>
          <cell r="F145" t="str">
            <v>Concreto Clase B</v>
          </cell>
          <cell r="G145" t="str">
            <v>m3</v>
          </cell>
          <cell r="H145" t="str">
            <v>m3</v>
          </cell>
          <cell r="J145" t="str">
            <v>4000PSI</v>
          </cell>
        </row>
        <row r="146">
          <cell r="C146">
            <v>630.29999999999995</v>
          </cell>
          <cell r="D146">
            <v>630</v>
          </cell>
          <cell r="F146" t="str">
            <v>Concreto Clase C</v>
          </cell>
          <cell r="G146" t="str">
            <v>m3</v>
          </cell>
          <cell r="H146" t="str">
            <v>m3</v>
          </cell>
          <cell r="J146" t="str">
            <v>3000PSI</v>
          </cell>
        </row>
        <row r="147">
          <cell r="C147">
            <v>630.4</v>
          </cell>
          <cell r="D147">
            <v>630</v>
          </cell>
          <cell r="F147" t="str">
            <v>Concreto Clase D</v>
          </cell>
          <cell r="G147" t="str">
            <v>m3</v>
          </cell>
          <cell r="H147">
            <v>374399</v>
          </cell>
          <cell r="J147" t="str">
            <v>2000PSI</v>
          </cell>
        </row>
        <row r="148">
          <cell r="C148">
            <v>630.5</v>
          </cell>
          <cell r="D148">
            <v>630</v>
          </cell>
          <cell r="F148" t="str">
            <v>Concreto Clase E</v>
          </cell>
          <cell r="G148" t="str">
            <v>m3</v>
          </cell>
          <cell r="H148">
            <v>325680</v>
          </cell>
        </row>
        <row r="149">
          <cell r="C149">
            <v>630.6</v>
          </cell>
          <cell r="D149">
            <v>630</v>
          </cell>
          <cell r="F149" t="str">
            <v>Concreto Simple de 175 Kg/cm2</v>
          </cell>
          <cell r="G149" t="str">
            <v>m3</v>
          </cell>
          <cell r="H149">
            <v>326357</v>
          </cell>
        </row>
        <row r="150">
          <cell r="C150" t="str">
            <v>630P.7</v>
          </cell>
          <cell r="D150">
            <v>630</v>
          </cell>
          <cell r="F150" t="str">
            <v>Concreto ciplopeo de resistencia 211 Kg/cm2</v>
          </cell>
          <cell r="G150" t="str">
            <v>m3</v>
          </cell>
          <cell r="H150">
            <v>288781</v>
          </cell>
        </row>
        <row r="151">
          <cell r="C151">
            <v>630.70000000000005</v>
          </cell>
          <cell r="D151">
            <v>630</v>
          </cell>
          <cell r="F151" t="str">
            <v>Concreto Clase G</v>
          </cell>
          <cell r="G151" t="str">
            <v>m3</v>
          </cell>
          <cell r="H151">
            <v>282866</v>
          </cell>
        </row>
        <row r="152">
          <cell r="C152">
            <v>630.79999999999995</v>
          </cell>
          <cell r="D152">
            <v>630</v>
          </cell>
          <cell r="E152" t="str">
            <v>630P</v>
          </cell>
          <cell r="F152" t="str">
            <v>Concreto Clase A con aditivo</v>
          </cell>
          <cell r="G152" t="str">
            <v>m3</v>
          </cell>
          <cell r="H152" t="str">
            <v>m3</v>
          </cell>
        </row>
        <row r="153">
          <cell r="C153">
            <v>630.9</v>
          </cell>
          <cell r="D153">
            <v>630</v>
          </cell>
          <cell r="E153" t="str">
            <v>630P</v>
          </cell>
          <cell r="F153" t="str">
            <v>Concreto Clase D con aditivo</v>
          </cell>
          <cell r="G153" t="str">
            <v>m3</v>
          </cell>
          <cell r="H153" t="str">
            <v>m3</v>
          </cell>
        </row>
        <row r="154">
          <cell r="C154">
            <v>630.1</v>
          </cell>
          <cell r="D154">
            <v>630</v>
          </cell>
          <cell r="E154" t="str">
            <v>630P-1</v>
          </cell>
          <cell r="F154" t="str">
            <v>Realce de cabezotes de alcantarillas</v>
          </cell>
          <cell r="G154" t="str">
            <v>m3</v>
          </cell>
          <cell r="H154" t="str">
            <v>m3</v>
          </cell>
        </row>
        <row r="155">
          <cell r="C155">
            <v>630.11</v>
          </cell>
          <cell r="D155">
            <v>630</v>
          </cell>
          <cell r="E155" t="str">
            <v>630P-2</v>
          </cell>
          <cell r="F155" t="str">
            <v>Realce de bordillo de cunetas</v>
          </cell>
          <cell r="G155" t="str">
            <v>ml</v>
          </cell>
          <cell r="H155">
            <v>30840</v>
          </cell>
        </row>
        <row r="156">
          <cell r="C156">
            <v>630.12</v>
          </cell>
          <cell r="D156">
            <v>630</v>
          </cell>
          <cell r="E156" t="str">
            <v>630P-3</v>
          </cell>
          <cell r="F156" t="str">
            <v>Concreto Clase G para cimientos</v>
          </cell>
          <cell r="G156" t="str">
            <v>m3</v>
          </cell>
          <cell r="H156" t="str">
            <v>m3</v>
          </cell>
        </row>
        <row r="157">
          <cell r="C157">
            <v>630.13</v>
          </cell>
          <cell r="D157">
            <v>630</v>
          </cell>
          <cell r="E157" t="str">
            <v>630P-3</v>
          </cell>
          <cell r="F157" t="str">
            <v>Concreto Clase G para elevaciones</v>
          </cell>
          <cell r="G157" t="str">
            <v>m3</v>
          </cell>
          <cell r="H157" t="str">
            <v>m3</v>
          </cell>
        </row>
        <row r="158">
          <cell r="C158">
            <v>630.14</v>
          </cell>
          <cell r="D158">
            <v>630</v>
          </cell>
          <cell r="E158" t="str">
            <v>630P-4</v>
          </cell>
          <cell r="F158" t="str">
            <v>Recubrimiento con malla y mortero 1:4, e=5cm</v>
          </cell>
          <cell r="G158" t="str">
            <v>m2</v>
          </cell>
          <cell r="H158" t="str">
            <v>m2</v>
          </cell>
        </row>
        <row r="159">
          <cell r="C159">
            <v>630.15</v>
          </cell>
          <cell r="D159">
            <v>630</v>
          </cell>
          <cell r="E159" t="str">
            <v>630P-5</v>
          </cell>
          <cell r="F159" t="str">
            <v>Recalce de alcantarillas</v>
          </cell>
          <cell r="G159" t="str">
            <v>ml</v>
          </cell>
          <cell r="H159">
            <v>77402</v>
          </cell>
        </row>
        <row r="160">
          <cell r="C160">
            <v>632</v>
          </cell>
          <cell r="D160">
            <v>632</v>
          </cell>
          <cell r="F160" t="str">
            <v>Baranda de concreto</v>
          </cell>
          <cell r="G160" t="str">
            <v>ml</v>
          </cell>
          <cell r="H160" t="str">
            <v>ml</v>
          </cell>
          <cell r="J160" t="str">
            <v>No incluye el acero de refuerzo</v>
          </cell>
        </row>
        <row r="161">
          <cell r="C161">
            <v>632.1</v>
          </cell>
          <cell r="D161">
            <v>632</v>
          </cell>
          <cell r="E161" t="str">
            <v>632P</v>
          </cell>
          <cell r="F161" t="str">
            <v>Baranda metálica tubular</v>
          </cell>
          <cell r="G161" t="str">
            <v>ml</v>
          </cell>
          <cell r="H161" t="str">
            <v>ml</v>
          </cell>
        </row>
        <row r="162">
          <cell r="C162">
            <v>640.1</v>
          </cell>
          <cell r="D162">
            <v>640</v>
          </cell>
          <cell r="F162" t="str">
            <v>Acero de refuerzo Grado 37</v>
          </cell>
          <cell r="G162" t="str">
            <v>Kg</v>
          </cell>
          <cell r="H162" t="str">
            <v>Kg</v>
          </cell>
        </row>
        <row r="163">
          <cell r="C163">
            <v>640.20000000000005</v>
          </cell>
          <cell r="D163">
            <v>640</v>
          </cell>
          <cell r="F163" t="str">
            <v>Acero de refuerzo Grado 40</v>
          </cell>
          <cell r="G163" t="str">
            <v>Kg</v>
          </cell>
          <cell r="H163" t="str">
            <v>Kg</v>
          </cell>
        </row>
        <row r="164">
          <cell r="C164">
            <v>640.29999999999995</v>
          </cell>
          <cell r="D164">
            <v>640</v>
          </cell>
          <cell r="F164" t="str">
            <v>Acero de refuerzo Grado 60</v>
          </cell>
          <cell r="G164" t="str">
            <v>Kg</v>
          </cell>
          <cell r="H164">
            <v>2737</v>
          </cell>
        </row>
        <row r="165">
          <cell r="C165">
            <v>641</v>
          </cell>
          <cell r="D165">
            <v>641</v>
          </cell>
          <cell r="F165" t="str">
            <v>Acero de preesfuerzo</v>
          </cell>
          <cell r="G165" t="str">
            <v>t-m</v>
          </cell>
          <cell r="H165" t="str">
            <v>t-m</v>
          </cell>
        </row>
        <row r="166">
          <cell r="C166">
            <v>642.1</v>
          </cell>
          <cell r="D166">
            <v>642</v>
          </cell>
          <cell r="F166" t="str">
            <v>Apoyo elastomérico</v>
          </cell>
          <cell r="G166" t="str">
            <v>Un</v>
          </cell>
          <cell r="H166" t="str">
            <v>Un</v>
          </cell>
        </row>
        <row r="167">
          <cell r="C167">
            <v>642.20000000000005</v>
          </cell>
          <cell r="D167">
            <v>642</v>
          </cell>
          <cell r="F167" t="str">
            <v>Sello para juntas de puentes</v>
          </cell>
          <cell r="G167" t="str">
            <v>ml</v>
          </cell>
          <cell r="H167">
            <v>8342</v>
          </cell>
        </row>
        <row r="168">
          <cell r="C168">
            <v>643</v>
          </cell>
          <cell r="E168" t="str">
            <v>643P</v>
          </cell>
          <cell r="F168" t="str">
            <v>Suministro e instalación de juntas de dilatación</v>
          </cell>
          <cell r="G168" t="str">
            <v>ml</v>
          </cell>
          <cell r="H168" t="str">
            <v>ml</v>
          </cell>
        </row>
        <row r="169">
          <cell r="C169">
            <v>644</v>
          </cell>
          <cell r="E169" t="str">
            <v>644P</v>
          </cell>
          <cell r="F169" t="str">
            <v>Suministro e instalación de sellos para juntas de puentes</v>
          </cell>
          <cell r="G169" t="str">
            <v>ml</v>
          </cell>
          <cell r="H169">
            <v>8342</v>
          </cell>
        </row>
        <row r="170">
          <cell r="C170">
            <v>650.1</v>
          </cell>
          <cell r="D170">
            <v>650</v>
          </cell>
          <cell r="F170" t="str">
            <v>Diseño y fabricación de estructura metálica</v>
          </cell>
          <cell r="G170" t="str">
            <v>Kg</v>
          </cell>
          <cell r="H170" t="str">
            <v>Kg</v>
          </cell>
        </row>
        <row r="171">
          <cell r="C171">
            <v>650.20000000000005</v>
          </cell>
          <cell r="D171">
            <v>650</v>
          </cell>
          <cell r="F171" t="str">
            <v>Fabricación de la estructura metálica</v>
          </cell>
          <cell r="G171" t="str">
            <v>Kg</v>
          </cell>
          <cell r="H171" t="str">
            <v>Kg</v>
          </cell>
        </row>
        <row r="172">
          <cell r="C172">
            <v>650.29999999999995</v>
          </cell>
          <cell r="D172">
            <v>650</v>
          </cell>
          <cell r="F172" t="str">
            <v>Transporte de estructura metálica</v>
          </cell>
          <cell r="G172" t="str">
            <v>Kg</v>
          </cell>
          <cell r="H172" t="str">
            <v>Kg</v>
          </cell>
        </row>
        <row r="173">
          <cell r="C173">
            <v>650.4</v>
          </cell>
          <cell r="D173">
            <v>650</v>
          </cell>
          <cell r="F173" t="str">
            <v>Montaje y pintura de estructura metálica</v>
          </cell>
          <cell r="G173" t="str">
            <v>Kg</v>
          </cell>
          <cell r="H173" t="str">
            <v>Kg</v>
          </cell>
        </row>
        <row r="174">
          <cell r="C174">
            <v>660.1</v>
          </cell>
          <cell r="D174">
            <v>660</v>
          </cell>
          <cell r="F174" t="str">
            <v>Tubería de concreto simple de diámetro 450 mm</v>
          </cell>
          <cell r="G174" t="str">
            <v>ml</v>
          </cell>
          <cell r="H174" t="str">
            <v>ml</v>
          </cell>
        </row>
        <row r="175">
          <cell r="C175">
            <v>660.2</v>
          </cell>
          <cell r="D175">
            <v>660</v>
          </cell>
          <cell r="F175" t="str">
            <v>Tubería de concreto simple de diámetro 600 mm</v>
          </cell>
          <cell r="G175" t="str">
            <v>ml</v>
          </cell>
          <cell r="H175">
            <v>132715</v>
          </cell>
        </row>
        <row r="176">
          <cell r="C176">
            <v>660.3</v>
          </cell>
          <cell r="D176">
            <v>660</v>
          </cell>
          <cell r="F176" t="str">
            <v>Tubería de concreto simple de diámetro 750 mm</v>
          </cell>
          <cell r="G176" t="str">
            <v>ml</v>
          </cell>
          <cell r="H176" t="str">
            <v>ml</v>
          </cell>
        </row>
        <row r="177">
          <cell r="C177">
            <v>661</v>
          </cell>
          <cell r="D177">
            <v>661</v>
          </cell>
          <cell r="F177" t="str">
            <v>Tubería de concreto reforzado de 900 mm diámetro interior</v>
          </cell>
          <cell r="G177" t="str">
            <v>ml</v>
          </cell>
          <cell r="H177">
            <v>226838</v>
          </cell>
        </row>
        <row r="178">
          <cell r="C178">
            <v>662.1</v>
          </cell>
          <cell r="D178">
            <v>662</v>
          </cell>
          <cell r="F178" t="str">
            <v>Tubería corrugada de acero galvanizado de lámina calibre __ y diámetro __ mm</v>
          </cell>
          <cell r="G178" t="str">
            <v>ml</v>
          </cell>
          <cell r="H178" t="str">
            <v>ml</v>
          </cell>
        </row>
        <row r="179">
          <cell r="C179">
            <v>662.2</v>
          </cell>
          <cell r="D179">
            <v>662</v>
          </cell>
          <cell r="F179" t="str">
            <v>Tubería corrugada de acero con recubrimiento bituminoso de lámina calibre __ y diámetro __ mm</v>
          </cell>
          <cell r="G179" t="str">
            <v>ml</v>
          </cell>
          <cell r="H179" t="str">
            <v>ml</v>
          </cell>
        </row>
        <row r="180">
          <cell r="C180">
            <v>669.1</v>
          </cell>
          <cell r="E180" t="str">
            <v>669P</v>
          </cell>
          <cell r="F180" t="str">
            <v>Andenes de sección 2m de ancho x 0.12 m de espesor</v>
          </cell>
          <cell r="G180" t="str">
            <v>m2</v>
          </cell>
          <cell r="H180" t="str">
            <v>m2</v>
          </cell>
        </row>
        <row r="181">
          <cell r="C181">
            <v>670.1</v>
          </cell>
          <cell r="D181">
            <v>670</v>
          </cell>
          <cell r="F181" t="str">
            <v>Disipadores de energía y sedimentadores en gaviones</v>
          </cell>
          <cell r="G181" t="str">
            <v>m3</v>
          </cell>
          <cell r="H181" t="str">
            <v>m3</v>
          </cell>
        </row>
        <row r="182">
          <cell r="C182">
            <v>670.2</v>
          </cell>
          <cell r="D182">
            <v>670</v>
          </cell>
          <cell r="F182" t="str">
            <v>Disipadores de energía y sedimentadores en concreto ciclópeo</v>
          </cell>
          <cell r="G182" t="str">
            <v>m3</v>
          </cell>
          <cell r="H182" t="str">
            <v>m3</v>
          </cell>
        </row>
        <row r="183">
          <cell r="C183">
            <v>670.3</v>
          </cell>
          <cell r="D183">
            <v>670</v>
          </cell>
          <cell r="F183" t="str">
            <v>Disipadores de energía empotrado en muro</v>
          </cell>
          <cell r="G183" t="str">
            <v>Ml</v>
          </cell>
          <cell r="H183">
            <v>119719</v>
          </cell>
        </row>
        <row r="184">
          <cell r="C184">
            <v>671</v>
          </cell>
          <cell r="D184">
            <v>671</v>
          </cell>
          <cell r="F184" t="str">
            <v>Cunetas revestidas en concreto</v>
          </cell>
          <cell r="G184" t="str">
            <v>m3</v>
          </cell>
          <cell r="H184">
            <v>269566</v>
          </cell>
        </row>
        <row r="185">
          <cell r="C185" t="str">
            <v>671P.1</v>
          </cell>
          <cell r="D185">
            <v>671</v>
          </cell>
          <cell r="E185" t="str">
            <v>671P.1</v>
          </cell>
          <cell r="F185" t="str">
            <v>Cunetas revestidas en concreto</v>
          </cell>
          <cell r="G185" t="str">
            <v>m3</v>
          </cell>
          <cell r="H185">
            <v>343826</v>
          </cell>
        </row>
        <row r="186">
          <cell r="C186">
            <v>672</v>
          </cell>
          <cell r="D186">
            <v>672</v>
          </cell>
          <cell r="F186" t="str">
            <v>Bordillo</v>
          </cell>
          <cell r="G186" t="str">
            <v>ml</v>
          </cell>
          <cell r="H186" t="str">
            <v>ml</v>
          </cell>
        </row>
        <row r="187">
          <cell r="C187">
            <v>673</v>
          </cell>
          <cell r="D187">
            <v>673</v>
          </cell>
          <cell r="F187" t="str">
            <v>Material filtrante</v>
          </cell>
          <cell r="G187" t="str">
            <v>m3</v>
          </cell>
          <cell r="H187">
            <v>56507</v>
          </cell>
        </row>
        <row r="188">
          <cell r="C188">
            <v>673.1</v>
          </cell>
          <cell r="D188">
            <v>673</v>
          </cell>
          <cell r="E188" t="str">
            <v>673P</v>
          </cell>
          <cell r="F188" t="str">
            <v>Dren horizontal 0-10 m</v>
          </cell>
          <cell r="G188" t="str">
            <v>ml</v>
          </cell>
          <cell r="H188" t="str">
            <v>ml</v>
          </cell>
        </row>
        <row r="189">
          <cell r="C189">
            <v>673.2</v>
          </cell>
          <cell r="D189">
            <v>673</v>
          </cell>
          <cell r="E189" t="str">
            <v>673P</v>
          </cell>
          <cell r="F189" t="str">
            <v>Dren horizontal 0-30 m</v>
          </cell>
          <cell r="G189" t="str">
            <v>ml</v>
          </cell>
          <cell r="H189" t="str">
            <v>ml</v>
          </cell>
        </row>
        <row r="190">
          <cell r="C190">
            <v>673.3</v>
          </cell>
          <cell r="D190">
            <v>673</v>
          </cell>
          <cell r="E190" t="str">
            <v>673P-1</v>
          </cell>
          <cell r="F190" t="str">
            <v>Filtros geocompuestos Tipo Geodren o Pack drain</v>
          </cell>
          <cell r="G190" t="str">
            <v>ml</v>
          </cell>
          <cell r="H190" t="str">
            <v>ml</v>
          </cell>
        </row>
        <row r="191">
          <cell r="C191">
            <v>674.1</v>
          </cell>
          <cell r="E191" t="str">
            <v>674P</v>
          </cell>
          <cell r="F191" t="str">
            <v>Nivelación y reconstrucción de pozos de inspección</v>
          </cell>
          <cell r="G191" t="str">
            <v>Un</v>
          </cell>
          <cell r="H191" t="str">
            <v>Un</v>
          </cell>
        </row>
        <row r="192">
          <cell r="C192">
            <v>674.2</v>
          </cell>
          <cell r="E192" t="str">
            <v>674P</v>
          </cell>
          <cell r="F192" t="str">
            <v>Nivelación y reconstrucción de sumideros</v>
          </cell>
          <cell r="G192" t="str">
            <v>Un</v>
          </cell>
          <cell r="H192" t="str">
            <v>Un</v>
          </cell>
        </row>
        <row r="193">
          <cell r="C193">
            <v>674.3</v>
          </cell>
          <cell r="E193" t="str">
            <v>674P</v>
          </cell>
          <cell r="F193" t="str">
            <v>Nivelación y reconstrucción de cajas de válvulas de la E.A.A.B</v>
          </cell>
          <cell r="G193" t="str">
            <v>Un</v>
          </cell>
          <cell r="H193" t="str">
            <v>Un</v>
          </cell>
        </row>
        <row r="194">
          <cell r="C194">
            <v>674.4</v>
          </cell>
          <cell r="E194" t="str">
            <v>674P</v>
          </cell>
          <cell r="F194" t="str">
            <v>Nivelación y reconstrucción de cajas de energía de CODENSA</v>
          </cell>
          <cell r="G194" t="str">
            <v>Un</v>
          </cell>
          <cell r="H194" t="str">
            <v>Un</v>
          </cell>
        </row>
        <row r="195">
          <cell r="C195">
            <v>674.5</v>
          </cell>
          <cell r="E195" t="str">
            <v>674P</v>
          </cell>
          <cell r="F195" t="str">
            <v>Nivelación y reconstrucción de cajas de la ETB</v>
          </cell>
          <cell r="G195" t="str">
            <v>Un</v>
          </cell>
          <cell r="H195" t="str">
            <v>Un</v>
          </cell>
        </row>
        <row r="196">
          <cell r="C196">
            <v>675</v>
          </cell>
          <cell r="E196" t="str">
            <v>675P</v>
          </cell>
          <cell r="F196" t="str">
            <v>Caja de inspección para alumbrado público</v>
          </cell>
          <cell r="G196" t="str">
            <v>Un</v>
          </cell>
          <cell r="H196" t="str">
            <v>Un</v>
          </cell>
        </row>
        <row r="197">
          <cell r="C197">
            <v>678.1</v>
          </cell>
          <cell r="E197" t="str">
            <v>678P</v>
          </cell>
          <cell r="F197" t="str">
            <v>Suministro y colocación de ductos de PVC o similar</v>
          </cell>
          <cell r="G197" t="str">
            <v>ml</v>
          </cell>
          <cell r="H197">
            <v>24007</v>
          </cell>
        </row>
        <row r="198">
          <cell r="C198" t="str">
            <v>678P.1</v>
          </cell>
          <cell r="E198" t="str">
            <v>678P</v>
          </cell>
          <cell r="F198" t="str">
            <v>Suministro e instalación de drenes de PVC de 4" diam.</v>
          </cell>
          <cell r="G198" t="str">
            <v>Un</v>
          </cell>
          <cell r="H198">
            <v>32398</v>
          </cell>
        </row>
        <row r="199">
          <cell r="C199">
            <v>680.1</v>
          </cell>
          <cell r="D199">
            <v>680</v>
          </cell>
          <cell r="F199" t="str">
            <v>Escamas en concreto</v>
          </cell>
          <cell r="G199" t="str">
            <v>m2</v>
          </cell>
          <cell r="H199" t="str">
            <v>m2</v>
          </cell>
        </row>
        <row r="200">
          <cell r="C200">
            <v>680.2</v>
          </cell>
          <cell r="D200">
            <v>680</v>
          </cell>
          <cell r="F200" t="str">
            <v>Armadura galvanizada</v>
          </cell>
          <cell r="G200" t="str">
            <v>ml</v>
          </cell>
          <cell r="H200" t="str">
            <v>ml</v>
          </cell>
        </row>
        <row r="201">
          <cell r="C201">
            <v>680.3</v>
          </cell>
          <cell r="D201">
            <v>680</v>
          </cell>
          <cell r="F201" t="str">
            <v>Relleno granular para tierra armada</v>
          </cell>
          <cell r="G201" t="str">
            <v>m3</v>
          </cell>
          <cell r="H201" t="str">
            <v>m3</v>
          </cell>
        </row>
        <row r="202">
          <cell r="C202">
            <v>681.1</v>
          </cell>
          <cell r="D202">
            <v>681</v>
          </cell>
          <cell r="F202" t="str">
            <v>Gaviones</v>
          </cell>
          <cell r="G202" t="str">
            <v>m3</v>
          </cell>
          <cell r="H202">
            <v>83069</v>
          </cell>
        </row>
        <row r="203">
          <cell r="C203" t="str">
            <v>681.1</v>
          </cell>
          <cell r="D203">
            <v>681</v>
          </cell>
          <cell r="F203" t="str">
            <v>Gaviones incluye transporte especial.</v>
          </cell>
          <cell r="G203" t="str">
            <v>m3</v>
          </cell>
          <cell r="H203">
            <v>93816</v>
          </cell>
        </row>
        <row r="204">
          <cell r="C204">
            <v>682</v>
          </cell>
          <cell r="D204">
            <v>682</v>
          </cell>
          <cell r="F204" t="str">
            <v>Muro de contención de suelo reforzado con Geotextil</v>
          </cell>
          <cell r="G204" t="str">
            <v>m3</v>
          </cell>
          <cell r="H204" t="str">
            <v>m3</v>
          </cell>
          <cell r="J204" t="str">
            <v>No incluye Geotextil ni recubrimiento del muro</v>
          </cell>
        </row>
        <row r="205">
          <cell r="C205">
            <v>683</v>
          </cell>
          <cell r="E205" t="str">
            <v>683P</v>
          </cell>
          <cell r="F205" t="str">
            <v>Bolsacretos en concreto Clase F</v>
          </cell>
          <cell r="G205" t="str">
            <v>m3</v>
          </cell>
          <cell r="H205" t="str">
            <v>m3</v>
          </cell>
        </row>
        <row r="206">
          <cell r="C206">
            <v>683.1</v>
          </cell>
          <cell r="E206" t="str">
            <v>683P-1</v>
          </cell>
          <cell r="F206" t="str">
            <v>Bolsacretos en concreto Clase D</v>
          </cell>
          <cell r="G206" t="str">
            <v>Un</v>
          </cell>
        </row>
        <row r="207">
          <cell r="C207">
            <v>700.1</v>
          </cell>
          <cell r="E207" t="str">
            <v>700P.1</v>
          </cell>
          <cell r="F207" t="str">
            <v>Línea de demarcación acrilica</v>
          </cell>
          <cell r="G207" t="str">
            <v>ml</v>
          </cell>
          <cell r="H207">
            <v>720</v>
          </cell>
        </row>
        <row r="208">
          <cell r="C208">
            <v>700.1</v>
          </cell>
          <cell r="D208">
            <v>700</v>
          </cell>
          <cell r="E208" t="str">
            <v>700P.2</v>
          </cell>
          <cell r="F208" t="str">
            <v>Línea de demarcación termoplastica</v>
          </cell>
          <cell r="G208" t="str">
            <v>ml</v>
          </cell>
          <cell r="H208">
            <v>4060</v>
          </cell>
        </row>
        <row r="209">
          <cell r="C209">
            <v>700.2</v>
          </cell>
          <cell r="D209">
            <v>700</v>
          </cell>
          <cell r="E209" t="str">
            <v>700P.3</v>
          </cell>
          <cell r="F209" t="str">
            <v>Marca vial termoplastica</v>
          </cell>
          <cell r="G209" t="str">
            <v>m2</v>
          </cell>
          <cell r="H209">
            <v>40600</v>
          </cell>
        </row>
        <row r="210">
          <cell r="C210">
            <v>700.2</v>
          </cell>
          <cell r="E210" t="str">
            <v>700P.4</v>
          </cell>
          <cell r="F210" t="str">
            <v>Marca vial acrilica</v>
          </cell>
          <cell r="G210" t="str">
            <v>m2</v>
          </cell>
          <cell r="H210">
            <v>14800</v>
          </cell>
        </row>
        <row r="211">
          <cell r="C211">
            <v>700.3</v>
          </cell>
          <cell r="D211">
            <v>700</v>
          </cell>
          <cell r="E211" t="str">
            <v>700P</v>
          </cell>
          <cell r="F211" t="str">
            <v>Línea de demarcación sobre concreto rígido</v>
          </cell>
          <cell r="G211" t="str">
            <v>ml</v>
          </cell>
          <cell r="H211" t="str">
            <v>ml</v>
          </cell>
        </row>
        <row r="212">
          <cell r="C212">
            <v>701</v>
          </cell>
          <cell r="D212">
            <v>701</v>
          </cell>
          <cell r="F212" t="str">
            <v>Tacha reflectiva</v>
          </cell>
          <cell r="G212" t="str">
            <v>Un</v>
          </cell>
          <cell r="H212">
            <v>6982</v>
          </cell>
        </row>
        <row r="213">
          <cell r="C213">
            <v>710.1</v>
          </cell>
          <cell r="D213">
            <v>710</v>
          </cell>
          <cell r="F213" t="str">
            <v>Señal de tránsito grupo I</v>
          </cell>
          <cell r="G213" t="str">
            <v>Un</v>
          </cell>
          <cell r="H213">
            <v>167063</v>
          </cell>
        </row>
        <row r="214">
          <cell r="C214">
            <v>710.2</v>
          </cell>
          <cell r="D214">
            <v>710</v>
          </cell>
          <cell r="F214" t="str">
            <v>Señal de tránsito grupo II</v>
          </cell>
          <cell r="G214" t="str">
            <v>Un</v>
          </cell>
          <cell r="H214">
            <v>334126</v>
          </cell>
        </row>
        <row r="215">
          <cell r="C215">
            <v>710.3</v>
          </cell>
          <cell r="D215">
            <v>710</v>
          </cell>
          <cell r="F215" t="str">
            <v>Señal de tránsito grupo III</v>
          </cell>
          <cell r="G215" t="str">
            <v>Un</v>
          </cell>
          <cell r="H215" t="str">
            <v>Un</v>
          </cell>
        </row>
        <row r="216">
          <cell r="C216">
            <v>710.4</v>
          </cell>
          <cell r="D216">
            <v>710</v>
          </cell>
          <cell r="F216" t="str">
            <v>Señal de tránsito grupo IV</v>
          </cell>
          <cell r="G216" t="str">
            <v>Un</v>
          </cell>
          <cell r="H216" t="str">
            <v>Un</v>
          </cell>
        </row>
        <row r="217">
          <cell r="C217">
            <v>710.5</v>
          </cell>
          <cell r="D217">
            <v>710</v>
          </cell>
          <cell r="F217" t="str">
            <v>Señal de tránsito grupo V</v>
          </cell>
          <cell r="G217" t="str">
            <v>m2</v>
          </cell>
          <cell r="H217" t="str">
            <v>m2</v>
          </cell>
        </row>
        <row r="218">
          <cell r="C218">
            <v>710.6</v>
          </cell>
          <cell r="D218">
            <v>710</v>
          </cell>
          <cell r="E218" t="str">
            <v>710P</v>
          </cell>
          <cell r="F218" t="str">
            <v>Suministro e instalación de pasavías</v>
          </cell>
          <cell r="G218" t="str">
            <v>Un</v>
          </cell>
          <cell r="H218">
            <v>6000000</v>
          </cell>
        </row>
        <row r="219">
          <cell r="C219">
            <v>720</v>
          </cell>
          <cell r="D219">
            <v>720</v>
          </cell>
          <cell r="F219" t="str">
            <v>Poste de kilometraje</v>
          </cell>
          <cell r="G219" t="str">
            <v>Un</v>
          </cell>
          <cell r="H219">
            <v>161271</v>
          </cell>
        </row>
        <row r="220">
          <cell r="C220" t="str">
            <v>720P.1</v>
          </cell>
          <cell r="F220" t="str">
            <v>Mantenimiento postes de kilometraje</v>
          </cell>
          <cell r="G220" t="str">
            <v>Un</v>
          </cell>
          <cell r="H220">
            <v>26987</v>
          </cell>
        </row>
        <row r="221">
          <cell r="C221">
            <v>730.1</v>
          </cell>
          <cell r="D221">
            <v>730</v>
          </cell>
          <cell r="F221" t="str">
            <v>Defensa metálica</v>
          </cell>
          <cell r="G221" t="str">
            <v>ml</v>
          </cell>
          <cell r="H221">
            <v>67574</v>
          </cell>
        </row>
        <row r="222">
          <cell r="C222">
            <v>730.2</v>
          </cell>
          <cell r="D222">
            <v>730</v>
          </cell>
          <cell r="F222" t="str">
            <v>Sección final</v>
          </cell>
          <cell r="G222" t="str">
            <v>Un</v>
          </cell>
          <cell r="H222">
            <v>35959</v>
          </cell>
        </row>
        <row r="223">
          <cell r="C223">
            <v>730.3</v>
          </cell>
          <cell r="D223">
            <v>730</v>
          </cell>
          <cell r="F223" t="str">
            <v>Sección de tope</v>
          </cell>
          <cell r="G223" t="str">
            <v>Un</v>
          </cell>
          <cell r="H223" t="str">
            <v>Un</v>
          </cell>
        </row>
        <row r="224">
          <cell r="C224">
            <v>731</v>
          </cell>
          <cell r="E224" t="str">
            <v>731P</v>
          </cell>
          <cell r="F224" t="str">
            <v>Amortiguadores para defensa metálica</v>
          </cell>
          <cell r="G224" t="str">
            <v>Un</v>
          </cell>
          <cell r="H224">
            <v>3768</v>
          </cell>
        </row>
        <row r="225">
          <cell r="C225">
            <v>740</v>
          </cell>
          <cell r="D225">
            <v>740</v>
          </cell>
          <cell r="F225" t="str">
            <v>Captafaros</v>
          </cell>
          <cell r="G225" t="str">
            <v>Un</v>
          </cell>
          <cell r="H225">
            <v>6728</v>
          </cell>
        </row>
        <row r="226">
          <cell r="C226">
            <v>741</v>
          </cell>
          <cell r="E226" t="str">
            <v>741P</v>
          </cell>
          <cell r="F226" t="str">
            <v>Pintura de muros</v>
          </cell>
          <cell r="G226" t="str">
            <v>m2</v>
          </cell>
          <cell r="H226">
            <v>11341</v>
          </cell>
        </row>
        <row r="227">
          <cell r="C227">
            <v>741.1</v>
          </cell>
          <cell r="E227" t="str">
            <v>741P-1</v>
          </cell>
          <cell r="F227" t="str">
            <v>Pintura de muros</v>
          </cell>
          <cell r="G227" t="str">
            <v>m2</v>
          </cell>
          <cell r="H227" t="str">
            <v>m2</v>
          </cell>
        </row>
        <row r="228">
          <cell r="C228">
            <v>750</v>
          </cell>
          <cell r="E228" t="str">
            <v>750P</v>
          </cell>
          <cell r="F228" t="str">
            <v>Bandas sonoras reductoras de velocidad</v>
          </cell>
          <cell r="G228" t="str">
            <v>m2</v>
          </cell>
          <cell r="H228">
            <v>69121</v>
          </cell>
        </row>
        <row r="229">
          <cell r="C229">
            <v>800.1</v>
          </cell>
          <cell r="D229">
            <v>800</v>
          </cell>
          <cell r="F229" t="str">
            <v>Cerca de alambre de púas con postes de madera</v>
          </cell>
          <cell r="G229" t="str">
            <v>ml</v>
          </cell>
          <cell r="H229" t="str">
            <v>ml</v>
          </cell>
        </row>
        <row r="230">
          <cell r="C230">
            <v>800.2</v>
          </cell>
          <cell r="D230">
            <v>800</v>
          </cell>
          <cell r="F230" t="str">
            <v>Cerca de alambre de púas con postes de concreto</v>
          </cell>
          <cell r="G230" t="str">
            <v>ml</v>
          </cell>
          <cell r="H230" t="str">
            <v>ml</v>
          </cell>
        </row>
        <row r="231">
          <cell r="C231">
            <v>800.3</v>
          </cell>
          <cell r="D231">
            <v>800</v>
          </cell>
          <cell r="F231" t="str">
            <v>Cerca de malla con postes de madera</v>
          </cell>
          <cell r="G231" t="str">
            <v>ml</v>
          </cell>
          <cell r="H231" t="str">
            <v>ml</v>
          </cell>
        </row>
        <row r="232">
          <cell r="C232">
            <v>800.4</v>
          </cell>
          <cell r="D232">
            <v>800</v>
          </cell>
          <cell r="F232" t="str">
            <v>Cerca de malla con postes de concreto</v>
          </cell>
          <cell r="G232" t="str">
            <v>ml</v>
          </cell>
          <cell r="H232" t="str">
            <v>ml</v>
          </cell>
        </row>
        <row r="233">
          <cell r="C233">
            <v>810.1</v>
          </cell>
          <cell r="D233">
            <v>810</v>
          </cell>
          <cell r="F233" t="str">
            <v>Empradización de taludes con bloques de césped</v>
          </cell>
          <cell r="G233" t="str">
            <v>m2</v>
          </cell>
          <cell r="H233">
            <v>3561</v>
          </cell>
          <cell r="J233" t="str">
            <v>No incluye transporte de materiales</v>
          </cell>
        </row>
        <row r="234">
          <cell r="C234">
            <v>810.2</v>
          </cell>
          <cell r="D234">
            <v>810</v>
          </cell>
          <cell r="F234" t="str">
            <v>Empradización de taludes con tierra orgánica y semillas</v>
          </cell>
          <cell r="G234" t="str">
            <v>m2</v>
          </cell>
          <cell r="H234">
            <v>6600</v>
          </cell>
          <cell r="J234" t="str">
            <v>No incluye transporte de materiales</v>
          </cell>
        </row>
        <row r="235">
          <cell r="C235">
            <v>810.3</v>
          </cell>
          <cell r="D235">
            <v>810</v>
          </cell>
          <cell r="E235" t="str">
            <v>810P</v>
          </cell>
          <cell r="F235" t="str">
            <v>Empradización de taludes con bloques de césped</v>
          </cell>
          <cell r="G235" t="str">
            <v>m2</v>
          </cell>
          <cell r="H235" t="str">
            <v>m2</v>
          </cell>
          <cell r="J235" t="str">
            <v>Incluye transporte de materiales</v>
          </cell>
        </row>
        <row r="236">
          <cell r="C236">
            <v>810.4</v>
          </cell>
          <cell r="D236">
            <v>810</v>
          </cell>
          <cell r="E236" t="str">
            <v>810P</v>
          </cell>
          <cell r="F236" t="str">
            <v>Empradización de taludes con tierra orgánica y semillas</v>
          </cell>
          <cell r="G236" t="str">
            <v>m2</v>
          </cell>
          <cell r="H236" t="str">
            <v>m2</v>
          </cell>
          <cell r="J236" t="str">
            <v>Incluye transporte de materiales</v>
          </cell>
        </row>
        <row r="237">
          <cell r="C237">
            <v>810.5</v>
          </cell>
          <cell r="D237">
            <v>810</v>
          </cell>
          <cell r="F237" t="str">
            <v>Revegetalizacion de taludes con vetivert</v>
          </cell>
          <cell r="G237" t="str">
            <v>m2</v>
          </cell>
          <cell r="H237">
            <v>5600</v>
          </cell>
        </row>
        <row r="238">
          <cell r="C238">
            <v>820.1</v>
          </cell>
          <cell r="D238">
            <v>820</v>
          </cell>
          <cell r="F238" t="str">
            <v>Geotextil</v>
          </cell>
          <cell r="G238" t="str">
            <v>m2</v>
          </cell>
          <cell r="H238">
            <v>3590</v>
          </cell>
        </row>
        <row r="239">
          <cell r="C239">
            <v>820.2</v>
          </cell>
          <cell r="D239">
            <v>820</v>
          </cell>
          <cell r="F239" t="str">
            <v>Geotextil para refuerzo del pavimento</v>
          </cell>
          <cell r="G239" t="str">
            <v>m2</v>
          </cell>
          <cell r="H239" t="str">
            <v>m2</v>
          </cell>
        </row>
        <row r="240">
          <cell r="C240">
            <v>830</v>
          </cell>
          <cell r="E240" t="str">
            <v>830P</v>
          </cell>
          <cell r="F240" t="str">
            <v>Limpieza de bermas, incluye cargue y retiro del material sobrante</v>
          </cell>
          <cell r="G240" t="str">
            <v>m2</v>
          </cell>
          <cell r="H240" t="str">
            <v>m2</v>
          </cell>
        </row>
        <row r="241">
          <cell r="C241" t="str">
            <v>830P.1</v>
          </cell>
          <cell r="D241">
            <v>830</v>
          </cell>
          <cell r="E241" t="str">
            <v>830P.1</v>
          </cell>
          <cell r="F241" t="str">
            <v>Limpieza de cajon, incluye cargue y retiro del material.</v>
          </cell>
          <cell r="G241" t="str">
            <v>m3</v>
          </cell>
          <cell r="H241">
            <v>12831</v>
          </cell>
        </row>
        <row r="242">
          <cell r="C242">
            <v>900.1</v>
          </cell>
          <cell r="D242">
            <v>900</v>
          </cell>
          <cell r="F242" t="str">
            <v>Transporte de materiales provenientes de excavación de la explanación, canales y préstamos, entre 100m y 1000m</v>
          </cell>
          <cell r="G242" t="str">
            <v>m³-E</v>
          </cell>
          <cell r="H242" t="str">
            <v>m³-E</v>
          </cell>
        </row>
        <row r="243">
          <cell r="C243">
            <v>900.2</v>
          </cell>
          <cell r="D243">
            <v>900</v>
          </cell>
          <cell r="F243" t="str">
            <v>Transporte de materiales provenientes de la excavación de la explanación, canales y préstamos para distancias mayores de 1000m</v>
          </cell>
          <cell r="G243" t="str">
            <v>m³-km</v>
          </cell>
          <cell r="H243" t="str">
            <v>m³-km</v>
          </cell>
        </row>
        <row r="244">
          <cell r="C244">
            <v>900.3</v>
          </cell>
          <cell r="D244">
            <v>900</v>
          </cell>
          <cell r="F244" t="str">
            <v>Transporte de materiales provenientes de derrumbes</v>
          </cell>
          <cell r="G244" t="str">
            <v>m³-km</v>
          </cell>
          <cell r="H244" t="str">
            <v>m³-km</v>
          </cell>
        </row>
        <row r="245">
          <cell r="C245">
            <v>1000.1</v>
          </cell>
          <cell r="E245" t="str">
            <v>1000P</v>
          </cell>
          <cell r="F245" t="str">
            <v>Retroexcavadora sobre orugas de capacidad mínima 1.5 yardas cúbicas</v>
          </cell>
          <cell r="G245" t="str">
            <v>H-maq</v>
          </cell>
          <cell r="H245" t="str">
            <v>H-maq</v>
          </cell>
        </row>
        <row r="246">
          <cell r="C246">
            <v>1000.2</v>
          </cell>
          <cell r="E246" t="str">
            <v>1000P.2</v>
          </cell>
          <cell r="F246" t="str">
            <v>Desmonte programado de rocas y material de derrumbe</v>
          </cell>
          <cell r="G246" t="str">
            <v>m3</v>
          </cell>
          <cell r="H246">
            <v>17488</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Set>
  </externalBook>
</externalLink>
</file>

<file path=xl/externalLinks/externalLink9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Insumos"/>
      <sheetName val="Presup (3)"/>
      <sheetName val="Presup"/>
      <sheetName val="0"/>
      <sheetName val="1,1"/>
      <sheetName val="1,3"/>
      <sheetName val="2,1"/>
      <sheetName val="2,2"/>
      <sheetName val="2,3"/>
      <sheetName val="2,4"/>
      <sheetName val="2,5"/>
      <sheetName val="2,6"/>
      <sheetName val="2,8"/>
      <sheetName val="2,9"/>
      <sheetName val="3,1"/>
      <sheetName val="3,2"/>
      <sheetName val="3,3"/>
      <sheetName val="3,4"/>
      <sheetName val="3,5"/>
      <sheetName val="3,6"/>
      <sheetName val="3,7"/>
      <sheetName val="3,8"/>
      <sheetName val="3,9"/>
      <sheetName val="3,10"/>
      <sheetName val="4,1"/>
      <sheetName val="4,2"/>
      <sheetName val="4,4"/>
      <sheetName val="4,3"/>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5,1"/>
      <sheetName val="5,2"/>
      <sheetName val="5,3"/>
      <sheetName val="6,1"/>
      <sheetName val="6,2"/>
      <sheetName val="6,3"/>
      <sheetName val="6,4"/>
      <sheetName val="6,5"/>
      <sheetName val="6,6"/>
      <sheetName val="7,1"/>
      <sheetName val="7,2"/>
      <sheetName val="8,1"/>
      <sheetName val="8,2"/>
      <sheetName val="8,3"/>
      <sheetName val="8,4"/>
      <sheetName val="8,5"/>
      <sheetName val="8,6"/>
      <sheetName val="8,7"/>
      <sheetName val="8,8"/>
      <sheetName val="8,9"/>
      <sheetName val="8,10"/>
      <sheetName val="8,11"/>
      <sheetName val="8,12"/>
      <sheetName val="9,1"/>
      <sheetName val="9,2"/>
      <sheetName val="9,3"/>
      <sheetName val="9,4"/>
      <sheetName val="9,5"/>
      <sheetName val="9,6"/>
      <sheetName val="9,7"/>
      <sheetName val="10,1"/>
      <sheetName val="10,2"/>
      <sheetName val="10,3"/>
      <sheetName val="11,1"/>
      <sheetName val="12,1"/>
      <sheetName val="12,2"/>
      <sheetName val="12,3"/>
      <sheetName val="12,4"/>
      <sheetName val="12,5"/>
      <sheetName val="12,6"/>
      <sheetName val="12,7"/>
      <sheetName val="12,8"/>
      <sheetName val="12,9"/>
      <sheetName val="12,10"/>
      <sheetName val="12,11"/>
      <sheetName val="12,12"/>
      <sheetName val="12,13"/>
      <sheetName val="12,14"/>
      <sheetName val="12,15"/>
      <sheetName val="12,16"/>
      <sheetName val="12,17"/>
      <sheetName val="12,18"/>
      <sheetName val="12,19"/>
      <sheetName val="12,20"/>
      <sheetName val="12,21"/>
      <sheetName val="12,22"/>
      <sheetName val="12,23"/>
      <sheetName val="12,24"/>
      <sheetName val="12,25"/>
      <sheetName val="12,26"/>
      <sheetName val="12,27"/>
      <sheetName val="12,28"/>
      <sheetName val="12,29"/>
      <sheetName val="12,30"/>
      <sheetName val="12,31"/>
      <sheetName val="12,32"/>
      <sheetName val="13,1"/>
      <sheetName val="13,2"/>
      <sheetName val="13,3"/>
      <sheetName val="13,4"/>
      <sheetName val="13,5"/>
      <sheetName val="13,6"/>
      <sheetName val="13,7"/>
      <sheetName val="13,8"/>
      <sheetName val="13,9"/>
      <sheetName val="13,10"/>
      <sheetName val="13,11"/>
      <sheetName val="13,12"/>
      <sheetName val="13,13"/>
      <sheetName val="13,14"/>
      <sheetName val="14,1"/>
      <sheetName val="14,2"/>
      <sheetName val="14,3"/>
      <sheetName val="14,4"/>
      <sheetName val="14,5"/>
      <sheetName val="15,1"/>
      <sheetName val="16,1"/>
      <sheetName val="16,2"/>
      <sheetName val="16,3"/>
      <sheetName val="16,4"/>
      <sheetName val="16,5"/>
      <sheetName val="16,6"/>
      <sheetName val="16,7"/>
      <sheetName val="17,1"/>
      <sheetName val="17,2"/>
      <sheetName val="17,3"/>
      <sheetName val="17,4"/>
      <sheetName val="17,5"/>
      <sheetName val="17,6"/>
      <sheetName val="17,7"/>
      <sheetName val="17,8"/>
      <sheetName val="17,9"/>
      <sheetName val="17,10"/>
      <sheetName val="17,11"/>
      <sheetName val="17,12"/>
      <sheetName val="17,13"/>
      <sheetName val="17,14"/>
      <sheetName val="17,15"/>
      <sheetName val="17,16"/>
      <sheetName val="17,17"/>
      <sheetName val="17,18"/>
      <sheetName val="17,19"/>
      <sheetName val="17,20"/>
      <sheetName val="17,21"/>
      <sheetName val="17,22"/>
      <sheetName val="17,23"/>
      <sheetName val="18,1"/>
      <sheetName val="18,2"/>
      <sheetName val="18,3"/>
      <sheetName val="18,4"/>
      <sheetName val="18,5"/>
      <sheetName val="18,6"/>
      <sheetName val="18,7"/>
      <sheetName val="18,8"/>
      <sheetName val="18,9"/>
      <sheetName val="18,10"/>
      <sheetName val="18,11"/>
      <sheetName val="18,12"/>
      <sheetName val="18,13"/>
      <sheetName val="18,14"/>
      <sheetName val="18,15"/>
      <sheetName val="18,16"/>
      <sheetName val="18,17"/>
      <sheetName val="18,18"/>
      <sheetName val="18,19"/>
      <sheetName val="18,20"/>
      <sheetName val="18,21"/>
      <sheetName val="18,22"/>
      <sheetName val="18,23"/>
      <sheetName val="18,24"/>
      <sheetName val="18,25"/>
      <sheetName val="18,26"/>
      <sheetName val="18,27"/>
      <sheetName val="18,28"/>
      <sheetName val="18,29"/>
      <sheetName val="18,30"/>
      <sheetName val="18,31"/>
      <sheetName val="18,32"/>
      <sheetName val="18,33"/>
      <sheetName val="18,34"/>
      <sheetName val="18,35"/>
      <sheetName val="18,36"/>
      <sheetName val="18,37"/>
      <sheetName val="18,38"/>
      <sheetName val="18,39"/>
      <sheetName val="18,40"/>
      <sheetName val="18,41"/>
      <sheetName val="18,42"/>
      <sheetName val="18,43"/>
      <sheetName val="19,1"/>
      <sheetName val="19,2"/>
      <sheetName val="19,3"/>
      <sheetName val="19,4"/>
      <sheetName val="20,1"/>
      <sheetName val="20,2"/>
      <sheetName val="20,3"/>
      <sheetName val="20,4"/>
      <sheetName val="20,5"/>
      <sheetName val="20,6"/>
      <sheetName val="20,7"/>
      <sheetName val="21,1"/>
    </sheetNames>
    <sheetDataSet>
      <sheetData sheetId="0" refreshError="1"/>
      <sheetData sheetId="1" refreshError="1">
        <row r="2">
          <cell r="A2" t="str">
            <v>LISTA DE INSUMOS</v>
          </cell>
        </row>
        <row r="6">
          <cell r="A6" t="str">
            <v>COD</v>
          </cell>
          <cell r="B6" t="str">
            <v>DESCRIPCION</v>
          </cell>
          <cell r="C6" t="str">
            <v>UNIDAD</v>
          </cell>
          <cell r="D6" t="str">
            <v>VALOR</v>
          </cell>
        </row>
        <row r="8">
          <cell r="A8">
            <v>2</v>
          </cell>
          <cell r="B8" t="str">
            <v>Arena</v>
          </cell>
          <cell r="C8" t="str">
            <v>M3</v>
          </cell>
          <cell r="D8">
            <v>38000</v>
          </cell>
        </row>
        <row r="9">
          <cell r="A9">
            <v>3</v>
          </cell>
          <cell r="B9" t="str">
            <v>Gravilla lavada</v>
          </cell>
          <cell r="C9" t="str">
            <v>M3</v>
          </cell>
          <cell r="D9">
            <v>85500</v>
          </cell>
        </row>
        <row r="10">
          <cell r="A10">
            <v>4</v>
          </cell>
          <cell r="B10" t="str">
            <v>Cemento gris</v>
          </cell>
          <cell r="C10" t="str">
            <v>KG</v>
          </cell>
          <cell r="D10">
            <v>422.75</v>
          </cell>
        </row>
        <row r="11">
          <cell r="A11">
            <v>5</v>
          </cell>
          <cell r="B11" t="str">
            <v>Agua</v>
          </cell>
          <cell r="C11" t="str">
            <v>Lts</v>
          </cell>
          <cell r="D11">
            <v>47.5</v>
          </cell>
        </row>
        <row r="12">
          <cell r="A12">
            <v>6</v>
          </cell>
          <cell r="B12" t="str">
            <v>Cemento  blanco</v>
          </cell>
          <cell r="C12" t="str">
            <v>KG</v>
          </cell>
          <cell r="D12">
            <v>1140</v>
          </cell>
        </row>
        <row r="13">
          <cell r="A13">
            <v>7</v>
          </cell>
          <cell r="B13" t="str">
            <v>Acero de 40000 psi</v>
          </cell>
          <cell r="C13" t="str">
            <v>Kg</v>
          </cell>
          <cell r="D13">
            <v>2375</v>
          </cell>
        </row>
        <row r="14">
          <cell r="A14">
            <v>8</v>
          </cell>
          <cell r="B14" t="str">
            <v>Acero de 60000 psi</v>
          </cell>
          <cell r="C14" t="str">
            <v>Kg</v>
          </cell>
          <cell r="D14">
            <v>2375</v>
          </cell>
        </row>
        <row r="15">
          <cell r="A15">
            <v>9</v>
          </cell>
          <cell r="B15" t="str">
            <v>Replanteo</v>
          </cell>
          <cell r="C15" t="str">
            <v>M2</v>
          </cell>
          <cell r="D15">
            <v>0</v>
          </cell>
        </row>
        <row r="16">
          <cell r="A16">
            <v>10</v>
          </cell>
          <cell r="B16" t="str">
            <v>Conformación de calzada existente</v>
          </cell>
          <cell r="C16" t="str">
            <v>M2</v>
          </cell>
          <cell r="D16">
            <v>0</v>
          </cell>
        </row>
        <row r="17">
          <cell r="A17">
            <v>11</v>
          </cell>
          <cell r="B17" t="str">
            <v>Concreto 3000 psi</v>
          </cell>
          <cell r="C17" t="str">
            <v>M3</v>
          </cell>
          <cell r="D17">
            <v>257590.125</v>
          </cell>
        </row>
        <row r="18">
          <cell r="A18">
            <v>12</v>
          </cell>
          <cell r="B18" t="str">
            <v>Hidrofugo para impermeabilización</v>
          </cell>
          <cell r="C18" t="str">
            <v>Lts</v>
          </cell>
          <cell r="D18">
            <v>3230</v>
          </cell>
        </row>
        <row r="19">
          <cell r="A19">
            <v>13</v>
          </cell>
          <cell r="B19" t="str">
            <v>Concreto 2500 psi</v>
          </cell>
          <cell r="C19" t="str">
            <v>M3</v>
          </cell>
          <cell r="D19">
            <v>240350</v>
          </cell>
        </row>
        <row r="20">
          <cell r="A20">
            <v>14</v>
          </cell>
          <cell r="B20" t="str">
            <v>Concreto 2000 psi</v>
          </cell>
          <cell r="C20" t="str">
            <v>M3</v>
          </cell>
          <cell r="D20">
            <v>229900</v>
          </cell>
        </row>
        <row r="21">
          <cell r="A21">
            <v>15</v>
          </cell>
          <cell r="B21" t="str">
            <v>mortero 1:4 impermeabilizado</v>
          </cell>
          <cell r="C21" t="str">
            <v>M3</v>
          </cell>
          <cell r="D21">
            <v>260300</v>
          </cell>
        </row>
        <row r="22">
          <cell r="A22">
            <v>16</v>
          </cell>
          <cell r="B22" t="str">
            <v>Mortero 1:3 impermeabilizado</v>
          </cell>
          <cell r="C22" t="str">
            <v>M3</v>
          </cell>
          <cell r="D22">
            <v>303050</v>
          </cell>
        </row>
        <row r="23">
          <cell r="A23">
            <v>17</v>
          </cell>
          <cell r="B23" t="str">
            <v>Ladrillo Recocido</v>
          </cell>
          <cell r="C23" t="str">
            <v>UND</v>
          </cell>
          <cell r="D23">
            <v>532</v>
          </cell>
        </row>
        <row r="24">
          <cell r="A24">
            <v>18</v>
          </cell>
          <cell r="B24" t="str">
            <v>Tapa metelica 60 x 60 con marco</v>
          </cell>
          <cell r="C24" t="str">
            <v>UND</v>
          </cell>
          <cell r="D24">
            <v>60800</v>
          </cell>
        </row>
        <row r="25">
          <cell r="A25">
            <v>19</v>
          </cell>
          <cell r="B25" t="str">
            <v>Rejilla 1 x 0,15</v>
          </cell>
          <cell r="C25" t="str">
            <v>UND</v>
          </cell>
          <cell r="D25">
            <v>21850</v>
          </cell>
        </row>
        <row r="26">
          <cell r="A26">
            <v>20</v>
          </cell>
          <cell r="B26" t="str">
            <v>Tuberia PVCS novafor D = 10"</v>
          </cell>
          <cell r="C26" t="str">
            <v>ML</v>
          </cell>
          <cell r="D26">
            <v>49400</v>
          </cell>
        </row>
        <row r="27">
          <cell r="A27">
            <v>21</v>
          </cell>
          <cell r="B27" t="str">
            <v>Tuberia PVCS novafor D = 8"</v>
          </cell>
          <cell r="C27" t="str">
            <v>ML</v>
          </cell>
          <cell r="D27">
            <v>28310</v>
          </cell>
        </row>
        <row r="28">
          <cell r="A28">
            <v>22</v>
          </cell>
          <cell r="B28" t="str">
            <v>Tuberia PVCS novafor D = 6"</v>
          </cell>
          <cell r="C28" t="str">
            <v>ML</v>
          </cell>
          <cell r="D28">
            <v>27740</v>
          </cell>
        </row>
        <row r="29">
          <cell r="A29">
            <v>23</v>
          </cell>
          <cell r="B29" t="str">
            <v>Ladrillo prensado liviano visto dos caras tipo santafe</v>
          </cell>
          <cell r="C29" t="str">
            <v>UND</v>
          </cell>
          <cell r="D29">
            <v>608</v>
          </cell>
        </row>
        <row r="30">
          <cell r="A30">
            <v>24</v>
          </cell>
          <cell r="B30" t="str">
            <v>Lampara incandescente inc. Roseta e interrup.</v>
          </cell>
          <cell r="C30" t="str">
            <v>UND</v>
          </cell>
          <cell r="D30">
            <v>0</v>
          </cell>
        </row>
        <row r="31">
          <cell r="A31">
            <v>25</v>
          </cell>
          <cell r="B31" t="str">
            <v>Manto edil 4mm</v>
          </cell>
          <cell r="C31" t="str">
            <v>M2</v>
          </cell>
          <cell r="D31">
            <v>15070.8</v>
          </cell>
        </row>
        <row r="32">
          <cell r="A32">
            <v>26</v>
          </cell>
          <cell r="B32" t="str">
            <v>Bloque No. 5 (12cms) de Arcilla</v>
          </cell>
          <cell r="C32" t="str">
            <v>UND</v>
          </cell>
          <cell r="D32">
            <v>1216.95</v>
          </cell>
        </row>
        <row r="33">
          <cell r="A33">
            <v>27</v>
          </cell>
          <cell r="B33" t="str">
            <v>Malla electrosoldada 4 mm de 0,15 x 0,15</v>
          </cell>
          <cell r="C33" t="str">
            <v>KG</v>
          </cell>
          <cell r="D33">
            <v>3135</v>
          </cell>
        </row>
        <row r="34">
          <cell r="A34">
            <v>28</v>
          </cell>
          <cell r="B34" t="str">
            <v>Malla electrosoldada 5,5 mm de 0,15 x 0,15</v>
          </cell>
          <cell r="C34" t="str">
            <v>KG</v>
          </cell>
          <cell r="D34">
            <v>3135</v>
          </cell>
        </row>
        <row r="35">
          <cell r="A35">
            <v>29</v>
          </cell>
          <cell r="B35" t="str">
            <v>Granito travertino No. 2</v>
          </cell>
          <cell r="C35" t="str">
            <v>M3</v>
          </cell>
          <cell r="D35">
            <v>13490</v>
          </cell>
        </row>
        <row r="36">
          <cell r="A36">
            <v>30</v>
          </cell>
          <cell r="B36" t="str">
            <v>Geotextil pavco 1600 de 3,5 mm</v>
          </cell>
          <cell r="C36" t="str">
            <v>M2</v>
          </cell>
          <cell r="D36">
            <v>2185</v>
          </cell>
        </row>
        <row r="37">
          <cell r="A37">
            <v>31</v>
          </cell>
          <cell r="B37" t="str">
            <v>Adoquin en arcilla tipo I corbatin 0,2x0,12x0,05 trafico peatonal</v>
          </cell>
          <cell r="C37" t="str">
            <v>UND</v>
          </cell>
          <cell r="D37">
            <v>581.4</v>
          </cell>
        </row>
        <row r="38">
          <cell r="A38">
            <v>32</v>
          </cell>
          <cell r="B38" t="str">
            <v>Collarines de 3" a 1/2"</v>
          </cell>
          <cell r="C38" t="str">
            <v>UND</v>
          </cell>
          <cell r="D38">
            <v>0</v>
          </cell>
        </row>
        <row r="39">
          <cell r="A39">
            <v>33</v>
          </cell>
          <cell r="B39" t="str">
            <v>Tableta de grees tipo alfa 0,09x0,09 color sahara</v>
          </cell>
          <cell r="C39" t="str">
            <v>M2</v>
          </cell>
          <cell r="D39">
            <v>15295</v>
          </cell>
        </row>
        <row r="40">
          <cell r="A40">
            <v>34</v>
          </cell>
          <cell r="B40" t="str">
            <v>Guarda escobas para tableta grees</v>
          </cell>
          <cell r="C40" t="str">
            <v>ML</v>
          </cell>
          <cell r="D40">
            <v>15105</v>
          </cell>
        </row>
        <row r="41">
          <cell r="A41">
            <v>35</v>
          </cell>
          <cell r="B41" t="str">
            <v>Baldosin de granito  delta gris No 4 0,3 x0,3</v>
          </cell>
          <cell r="C41" t="str">
            <v>M2</v>
          </cell>
          <cell r="D41">
            <v>15076.5</v>
          </cell>
        </row>
        <row r="42">
          <cell r="A42">
            <v>36</v>
          </cell>
          <cell r="B42" t="str">
            <v>Tablon de gres Vitifricado de 0,33x 0,33</v>
          </cell>
          <cell r="C42" t="str">
            <v>M2</v>
          </cell>
          <cell r="D42">
            <v>11685</v>
          </cell>
        </row>
        <row r="43">
          <cell r="A43">
            <v>37</v>
          </cell>
          <cell r="B43" t="str">
            <v>Enchape pared blanco de 20 x 20 cms</v>
          </cell>
          <cell r="C43" t="str">
            <v>M2</v>
          </cell>
          <cell r="D43">
            <v>13680</v>
          </cell>
        </row>
        <row r="44">
          <cell r="A44">
            <v>38</v>
          </cell>
          <cell r="B44" t="str">
            <v>Rejilla plastica 3" x 2" sosco</v>
          </cell>
          <cell r="C44" t="str">
            <v>UND</v>
          </cell>
          <cell r="D44">
            <v>3135</v>
          </cell>
        </row>
        <row r="45">
          <cell r="A45">
            <v>39</v>
          </cell>
          <cell r="B45" t="str">
            <v>rejilla de ventilacion 20 x 20 plastica</v>
          </cell>
          <cell r="C45" t="str">
            <v>UND</v>
          </cell>
          <cell r="D45">
            <v>6650</v>
          </cell>
        </row>
        <row r="46">
          <cell r="A46">
            <v>40</v>
          </cell>
          <cell r="B46" t="str">
            <v xml:space="preserve">geotextil </v>
          </cell>
          <cell r="C46" t="str">
            <v>M2</v>
          </cell>
          <cell r="D46">
            <v>3990</v>
          </cell>
        </row>
        <row r="47">
          <cell r="A47">
            <v>41</v>
          </cell>
          <cell r="B47" t="str">
            <v>Dispensador de papel en acero inox. tipo industrial</v>
          </cell>
          <cell r="C47" t="str">
            <v>M3</v>
          </cell>
          <cell r="D47">
            <v>78100.45</v>
          </cell>
        </row>
        <row r="48">
          <cell r="A48">
            <v>42</v>
          </cell>
          <cell r="B48" t="str">
            <v>Tapas plastica de registro 20 x 20</v>
          </cell>
          <cell r="C48" t="str">
            <v>Und</v>
          </cell>
          <cell r="D48">
            <v>7790</v>
          </cell>
        </row>
        <row r="49">
          <cell r="A49">
            <v>43</v>
          </cell>
          <cell r="B49" t="str">
            <v>Cenefa en baldosin corona color marina No 26311</v>
          </cell>
          <cell r="C49" t="str">
            <v>Ml</v>
          </cell>
          <cell r="D49">
            <v>13300</v>
          </cell>
        </row>
        <row r="50">
          <cell r="A50">
            <v>44</v>
          </cell>
          <cell r="B50" t="str">
            <v xml:space="preserve">Win de aluminio </v>
          </cell>
          <cell r="C50" t="str">
            <v>Ml</v>
          </cell>
          <cell r="D50">
            <v>1900</v>
          </cell>
        </row>
        <row r="51">
          <cell r="A51">
            <v>45</v>
          </cell>
          <cell r="B51" t="str">
            <v>Pintura Anticorrosivo color gris</v>
          </cell>
          <cell r="C51" t="str">
            <v>UND</v>
          </cell>
          <cell r="D51">
            <v>32300</v>
          </cell>
        </row>
        <row r="52">
          <cell r="A52">
            <v>46</v>
          </cell>
          <cell r="B52" t="str">
            <v>Esmalte sintetico</v>
          </cell>
          <cell r="C52" t="str">
            <v>Galon</v>
          </cell>
          <cell r="D52">
            <v>36100</v>
          </cell>
        </row>
        <row r="53">
          <cell r="A53">
            <v>47</v>
          </cell>
          <cell r="B53" t="str">
            <v>Pintura tipo KORAZA para exteriores</v>
          </cell>
          <cell r="C53" t="str">
            <v>Galon</v>
          </cell>
          <cell r="D53">
            <v>48450</v>
          </cell>
        </row>
        <row r="54">
          <cell r="A54">
            <v>48</v>
          </cell>
          <cell r="B54" t="str">
            <v>Remate metalico tipo flanche</v>
          </cell>
          <cell r="C54" t="str">
            <v>Ml</v>
          </cell>
          <cell r="D54">
            <v>14250</v>
          </cell>
        </row>
        <row r="55">
          <cell r="A55">
            <v>49</v>
          </cell>
          <cell r="B55" t="str">
            <v>Lamina metalica galvanizada calibre 18</v>
          </cell>
          <cell r="C55" t="str">
            <v>UND</v>
          </cell>
          <cell r="D55">
            <v>71250</v>
          </cell>
        </row>
        <row r="56">
          <cell r="A56">
            <v>50</v>
          </cell>
          <cell r="B56" t="str">
            <v>Malla ondulada calibre 18 huecos de 5 x 5</v>
          </cell>
          <cell r="C56" t="str">
            <v>M2</v>
          </cell>
          <cell r="D56">
            <v>6365</v>
          </cell>
        </row>
        <row r="57">
          <cell r="A57">
            <v>51</v>
          </cell>
          <cell r="B57" t="str">
            <v>Tubo cuadrado de 10 x 4 cms calibre 18</v>
          </cell>
          <cell r="C57" t="str">
            <v>Ml</v>
          </cell>
          <cell r="D57">
            <v>5890</v>
          </cell>
        </row>
        <row r="58">
          <cell r="A58">
            <v>52</v>
          </cell>
          <cell r="B58" t="str">
            <v>Angulo de 1" x 1/8"</v>
          </cell>
          <cell r="C58" t="str">
            <v>Ml</v>
          </cell>
          <cell r="D58">
            <v>3116</v>
          </cell>
        </row>
        <row r="59">
          <cell r="A59">
            <v>53</v>
          </cell>
          <cell r="B59" t="str">
            <v>Angulo de 2" x 1/8"</v>
          </cell>
          <cell r="C59" t="str">
            <v>Ml</v>
          </cell>
          <cell r="D59">
            <v>6811.5</v>
          </cell>
        </row>
        <row r="60">
          <cell r="A60">
            <v>54</v>
          </cell>
          <cell r="B60" t="str">
            <v>Espejo de 4 mm calidad A</v>
          </cell>
          <cell r="C60" t="str">
            <v>M2</v>
          </cell>
          <cell r="D60">
            <v>51585</v>
          </cell>
        </row>
        <row r="61">
          <cell r="A61">
            <v>55</v>
          </cell>
          <cell r="B61" t="str">
            <v>Lavaplatos en acero inoxidable sodoca tipo industrial inc. sifon (0,9 x0,5 x0,3)</v>
          </cell>
          <cell r="C61" t="str">
            <v>UND</v>
          </cell>
          <cell r="D61">
            <v>146671.44999999998</v>
          </cell>
        </row>
        <row r="62">
          <cell r="A62">
            <v>56</v>
          </cell>
          <cell r="B62" t="str">
            <v>Lavaplatos en acero inoxidable sodoca tipo industrial inc. sifon (0,6 x0,6 x0,3)</v>
          </cell>
          <cell r="C62" t="str">
            <v>UND</v>
          </cell>
          <cell r="D62">
            <v>102768.15</v>
          </cell>
        </row>
        <row r="63">
          <cell r="A63">
            <v>57</v>
          </cell>
          <cell r="B63" t="str">
            <v>Lavamano de colgar acuacer blanco inc.Griferia</v>
          </cell>
          <cell r="C63" t="str">
            <v>UND</v>
          </cell>
          <cell r="D63">
            <v>112603.5</v>
          </cell>
        </row>
        <row r="64">
          <cell r="A64">
            <v>58</v>
          </cell>
          <cell r="B64" t="str">
            <v>material comun para relleno</v>
          </cell>
          <cell r="C64" t="str">
            <v>M3</v>
          </cell>
          <cell r="D64">
            <v>4940</v>
          </cell>
        </row>
        <row r="65">
          <cell r="A65">
            <v>59</v>
          </cell>
          <cell r="B65" t="str">
            <v>Material seleccionado para Relleno (tipo I)</v>
          </cell>
          <cell r="C65" t="str">
            <v>M3</v>
          </cell>
          <cell r="D65">
            <v>15390</v>
          </cell>
        </row>
        <row r="66">
          <cell r="A66">
            <v>60</v>
          </cell>
          <cell r="B66" t="str">
            <v xml:space="preserve">Sanitario acuacer blanco </v>
          </cell>
          <cell r="C66" t="str">
            <v>UND</v>
          </cell>
          <cell r="D66">
            <v>152190</v>
          </cell>
        </row>
        <row r="67">
          <cell r="A67">
            <v>61</v>
          </cell>
          <cell r="B67" t="str">
            <v>Sanitario infantil mancesa color blanco</v>
          </cell>
          <cell r="C67" t="str">
            <v>UND</v>
          </cell>
          <cell r="D67">
            <v>233700</v>
          </cell>
        </row>
        <row r="68">
          <cell r="A68">
            <v>62</v>
          </cell>
          <cell r="B68" t="str">
            <v>Ducha galaxia sencilla inc. Llave cierre rapido</v>
          </cell>
          <cell r="C68" t="str">
            <v>UND</v>
          </cell>
          <cell r="D68">
            <v>29706.5</v>
          </cell>
        </row>
        <row r="69">
          <cell r="A69">
            <v>63</v>
          </cell>
          <cell r="B69" t="str">
            <v>Dilatación en plastico</v>
          </cell>
          <cell r="C69" t="str">
            <v>Ml</v>
          </cell>
          <cell r="D69">
            <v>380</v>
          </cell>
        </row>
        <row r="70">
          <cell r="A70">
            <v>64</v>
          </cell>
          <cell r="B70" t="str">
            <v>Griferia Lavaplato sencillo galaxia cuello ganzo</v>
          </cell>
          <cell r="C70" t="str">
            <v>UND</v>
          </cell>
          <cell r="D70">
            <v>38999.4</v>
          </cell>
        </row>
        <row r="71">
          <cell r="A71">
            <v>65</v>
          </cell>
          <cell r="B71" t="str">
            <v>Juego de incrustaciones sencillo acuacer</v>
          </cell>
          <cell r="C71" t="str">
            <v>UND</v>
          </cell>
          <cell r="D71">
            <v>44692.75</v>
          </cell>
        </row>
        <row r="72">
          <cell r="A72">
            <v>66</v>
          </cell>
          <cell r="B72" t="str">
            <v>Dispensador de jabon tipo industrial</v>
          </cell>
          <cell r="C72" t="str">
            <v>UND</v>
          </cell>
          <cell r="D72">
            <v>74347.95</v>
          </cell>
        </row>
        <row r="73">
          <cell r="A73">
            <v>67</v>
          </cell>
          <cell r="B73" t="str">
            <v>cerradura para puerta tipo orbit</v>
          </cell>
          <cell r="C73" t="str">
            <v>UND</v>
          </cell>
          <cell r="D73">
            <v>72010</v>
          </cell>
        </row>
        <row r="74">
          <cell r="A74">
            <v>68</v>
          </cell>
          <cell r="B74" t="str">
            <v xml:space="preserve">Candado de seguridad </v>
          </cell>
          <cell r="C74" t="str">
            <v>UND</v>
          </cell>
          <cell r="D74">
            <v>30780</v>
          </cell>
        </row>
        <row r="75">
          <cell r="A75">
            <v>69</v>
          </cell>
          <cell r="B75" t="str">
            <v>Cerradura CERROJO sencillo</v>
          </cell>
          <cell r="C75" t="str">
            <v>UND</v>
          </cell>
          <cell r="D75">
            <v>44080</v>
          </cell>
        </row>
        <row r="76">
          <cell r="A76">
            <v>70</v>
          </cell>
          <cell r="B76" t="str">
            <v>Cerradura para puerta de aluminio tipo POMO clasico SAFE</v>
          </cell>
          <cell r="C76" t="str">
            <v>UND</v>
          </cell>
          <cell r="D76">
            <v>27702</v>
          </cell>
        </row>
        <row r="77">
          <cell r="A77">
            <v>71</v>
          </cell>
          <cell r="B77" t="str">
            <v>Polietileno calibre 14</v>
          </cell>
          <cell r="C77" t="str">
            <v>M2</v>
          </cell>
          <cell r="D77">
            <v>3800</v>
          </cell>
        </row>
        <row r="78">
          <cell r="A78">
            <v>72</v>
          </cell>
          <cell r="B78" t="str">
            <v>Sika 1</v>
          </cell>
          <cell r="C78" t="str">
            <v>Kg</v>
          </cell>
          <cell r="D78">
            <v>6026.7999999999993</v>
          </cell>
        </row>
        <row r="79">
          <cell r="A79">
            <v>73</v>
          </cell>
          <cell r="B79" t="str">
            <v>Rejilla 0,35 x 0,45</v>
          </cell>
          <cell r="C79" t="str">
            <v>UND</v>
          </cell>
          <cell r="D79">
            <v>17100</v>
          </cell>
        </row>
        <row r="80">
          <cell r="A80">
            <v>74</v>
          </cell>
          <cell r="B80" t="str">
            <v>Soldadura Liquida 1/4 galon</v>
          </cell>
          <cell r="C80" t="str">
            <v>UND</v>
          </cell>
          <cell r="D80">
            <v>60990</v>
          </cell>
        </row>
        <row r="81">
          <cell r="A81">
            <v>75</v>
          </cell>
          <cell r="B81" t="str">
            <v>Mortero 1:4</v>
          </cell>
          <cell r="C81" t="str">
            <v>M3</v>
          </cell>
          <cell r="D81">
            <v>203300</v>
          </cell>
        </row>
        <row r="82">
          <cell r="A82">
            <v>76</v>
          </cell>
          <cell r="B82" t="str">
            <v>Prefabricado divisiones de baño</v>
          </cell>
          <cell r="C82" t="str">
            <v>UND</v>
          </cell>
          <cell r="D82">
            <v>56620</v>
          </cell>
        </row>
        <row r="83">
          <cell r="A83">
            <v>77</v>
          </cell>
          <cell r="B83" t="str">
            <v>lamina de Icopor</v>
          </cell>
          <cell r="C83" t="str">
            <v>UND</v>
          </cell>
          <cell r="D83">
            <v>2375</v>
          </cell>
        </row>
        <row r="84">
          <cell r="A84">
            <v>78</v>
          </cell>
          <cell r="B84" t="str">
            <v>Mortero 1:3</v>
          </cell>
          <cell r="C84" t="str">
            <v>M3</v>
          </cell>
          <cell r="D84">
            <v>259350</v>
          </cell>
        </row>
        <row r="85">
          <cell r="A85">
            <v>79</v>
          </cell>
          <cell r="B85" t="str">
            <v>Pasta de cemento</v>
          </cell>
          <cell r="C85" t="str">
            <v>M3</v>
          </cell>
          <cell r="D85">
            <v>370500</v>
          </cell>
        </row>
        <row r="86">
          <cell r="A86">
            <v>80</v>
          </cell>
          <cell r="B86" t="str">
            <v xml:space="preserve">Thinner 2110 pintuco </v>
          </cell>
          <cell r="C86" t="str">
            <v>Galon</v>
          </cell>
          <cell r="D86">
            <v>24700</v>
          </cell>
        </row>
        <row r="87">
          <cell r="A87">
            <v>81</v>
          </cell>
          <cell r="B87" t="str">
            <v>Casillero en triplex de 8 compartimientos</v>
          </cell>
          <cell r="C87" t="str">
            <v>UND</v>
          </cell>
          <cell r="D87">
            <v>121790</v>
          </cell>
        </row>
        <row r="88">
          <cell r="A88">
            <v>82</v>
          </cell>
          <cell r="B88" t="str">
            <v xml:space="preserve">Puerta ventana aluminio Pv -01 </v>
          </cell>
          <cell r="C88" t="str">
            <v>UND</v>
          </cell>
          <cell r="D88">
            <v>997405</v>
          </cell>
        </row>
        <row r="89">
          <cell r="A89">
            <v>83</v>
          </cell>
          <cell r="B89" t="str">
            <v>Puerta ventana aluminio Pv -02</v>
          </cell>
          <cell r="C89" t="str">
            <v>UND</v>
          </cell>
          <cell r="D89">
            <v>1710000</v>
          </cell>
        </row>
        <row r="90">
          <cell r="A90">
            <v>84</v>
          </cell>
          <cell r="B90" t="str">
            <v>Ventana en Aluminio V -01</v>
          </cell>
          <cell r="C90" t="str">
            <v>UND</v>
          </cell>
          <cell r="D90">
            <v>348840</v>
          </cell>
        </row>
        <row r="91">
          <cell r="A91">
            <v>85</v>
          </cell>
          <cell r="B91" t="str">
            <v>Ventana en Aluminio V -02</v>
          </cell>
          <cell r="C91" t="str">
            <v>UND</v>
          </cell>
          <cell r="D91">
            <v>394889.35</v>
          </cell>
        </row>
        <row r="92">
          <cell r="A92">
            <v>86</v>
          </cell>
          <cell r="B92" t="str">
            <v>Ventana en Aluminio V -03</v>
          </cell>
          <cell r="C92" t="str">
            <v>UND</v>
          </cell>
          <cell r="D92">
            <v>429329.69999999995</v>
          </cell>
        </row>
        <row r="93">
          <cell r="A93">
            <v>87</v>
          </cell>
          <cell r="B93" t="str">
            <v>Ventana en Aluminio V -04</v>
          </cell>
          <cell r="C93" t="str">
            <v>UND</v>
          </cell>
          <cell r="D93">
            <v>160771.35</v>
          </cell>
        </row>
        <row r="94">
          <cell r="A94">
            <v>88</v>
          </cell>
          <cell r="B94" t="str">
            <v>Ventana en Aluminio V -05</v>
          </cell>
          <cell r="C94" t="str">
            <v>UND</v>
          </cell>
          <cell r="D94">
            <v>307316.45</v>
          </cell>
        </row>
        <row r="95">
          <cell r="A95">
            <v>89</v>
          </cell>
          <cell r="B95" t="str">
            <v>Ventana en Aluminio V -06</v>
          </cell>
          <cell r="C95" t="str">
            <v>UND</v>
          </cell>
          <cell r="D95">
            <v>244873.9</v>
          </cell>
        </row>
        <row r="96">
          <cell r="A96">
            <v>90</v>
          </cell>
          <cell r="B96" t="str">
            <v>Ventana en Aluminio Persiana 4 hojas V -07</v>
          </cell>
          <cell r="C96" t="str">
            <v>UND</v>
          </cell>
          <cell r="D96">
            <v>335682.5</v>
          </cell>
        </row>
        <row r="97">
          <cell r="A97">
            <v>91</v>
          </cell>
          <cell r="B97" t="str">
            <v>Puerta en Aluminio P-01/P-02</v>
          </cell>
          <cell r="C97" t="str">
            <v>UND</v>
          </cell>
          <cell r="D97">
            <v>349781.45</v>
          </cell>
        </row>
        <row r="98">
          <cell r="A98">
            <v>92</v>
          </cell>
          <cell r="B98" t="str">
            <v>Puerta en Aluminio P-06/P-10</v>
          </cell>
          <cell r="C98" t="str">
            <v>UND</v>
          </cell>
          <cell r="D98">
            <v>209154.84999999998</v>
          </cell>
        </row>
        <row r="99">
          <cell r="A99">
            <v>93</v>
          </cell>
          <cell r="B99" t="str">
            <v>Puerta en Aluminio P-07</v>
          </cell>
          <cell r="C99" t="str">
            <v>UND</v>
          </cell>
          <cell r="D99">
            <v>256388.84999999998</v>
          </cell>
        </row>
        <row r="100">
          <cell r="A100">
            <v>94</v>
          </cell>
          <cell r="B100" t="str">
            <v>Puerta en Aluminio P-08</v>
          </cell>
          <cell r="C100" t="str">
            <v>UND</v>
          </cell>
          <cell r="D100">
            <v>260965</v>
          </cell>
        </row>
        <row r="101">
          <cell r="A101">
            <v>95</v>
          </cell>
          <cell r="B101" t="str">
            <v>Puerta en Aluminio P-09</v>
          </cell>
          <cell r="C101" t="str">
            <v>UND</v>
          </cell>
          <cell r="D101">
            <v>150301.4</v>
          </cell>
        </row>
        <row r="102">
          <cell r="A102">
            <v>96</v>
          </cell>
          <cell r="B102" t="str">
            <v>Puerta en Aluminio P-11 2H</v>
          </cell>
          <cell r="C102" t="str">
            <v>UND</v>
          </cell>
          <cell r="D102">
            <v>442130</v>
          </cell>
        </row>
        <row r="103">
          <cell r="A103">
            <v>97</v>
          </cell>
          <cell r="B103" t="str">
            <v>Puerta en Lamina CR C18 P-03 Inc. Marco , portacandado</v>
          </cell>
          <cell r="C103" t="str">
            <v>UND</v>
          </cell>
          <cell r="D103">
            <v>248807.84999999998</v>
          </cell>
        </row>
        <row r="104">
          <cell r="A104">
            <v>98</v>
          </cell>
          <cell r="B104" t="str">
            <v>Puerta en Lamina CR C18 P-04 Inc. Marco , portacandado</v>
          </cell>
          <cell r="C104" t="str">
            <v>UND</v>
          </cell>
          <cell r="D104">
            <v>373072.6</v>
          </cell>
        </row>
        <row r="105">
          <cell r="A105">
            <v>99</v>
          </cell>
          <cell r="B105" t="str">
            <v>Puerta en Lamina CR C18 P-05 Inc. Marco , portacandado</v>
          </cell>
          <cell r="C105" t="str">
            <v>UND</v>
          </cell>
          <cell r="D105">
            <v>377797.89999999997</v>
          </cell>
        </row>
        <row r="106">
          <cell r="A106">
            <v>100</v>
          </cell>
          <cell r="B106" t="str">
            <v>Puerta Reja P-12( 3,13 x 2,20) Acceso Ppal.</v>
          </cell>
          <cell r="C106" t="str">
            <v>UND</v>
          </cell>
          <cell r="D106">
            <v>496749.3</v>
          </cell>
        </row>
        <row r="107">
          <cell r="A107">
            <v>101</v>
          </cell>
          <cell r="B107" t="str">
            <v>Puerta Reja P-13 Acceso Servicios</v>
          </cell>
          <cell r="C107" t="str">
            <v>UND</v>
          </cell>
          <cell r="D107">
            <v>353709.7</v>
          </cell>
        </row>
        <row r="108">
          <cell r="A108">
            <v>102</v>
          </cell>
          <cell r="B108" t="str">
            <v>Canal en laton des. 1.o Mts en lamina galv cal. 18</v>
          </cell>
          <cell r="C108" t="str">
            <v>Ml</v>
          </cell>
          <cell r="D108">
            <v>24510</v>
          </cell>
        </row>
        <row r="109">
          <cell r="A109">
            <v>103</v>
          </cell>
          <cell r="B109" t="str">
            <v>Puerta  Ppal. en alum. Dos hojas P-14 inc. Marco</v>
          </cell>
          <cell r="C109" t="str">
            <v>UND</v>
          </cell>
          <cell r="D109">
            <v>974841.54999999993</v>
          </cell>
        </row>
        <row r="110">
          <cell r="A110">
            <v>104</v>
          </cell>
          <cell r="B110" t="str">
            <v>Puerta  en alum. Cuatro hojas P-15 inc. marco</v>
          </cell>
          <cell r="C110" t="str">
            <v>UND</v>
          </cell>
          <cell r="D110">
            <v>1586380.2999999998</v>
          </cell>
        </row>
        <row r="111">
          <cell r="A111">
            <v>105</v>
          </cell>
          <cell r="B111" t="str">
            <v>Puerta en alum. baños P-16 inc. Marco</v>
          </cell>
          <cell r="C111" t="str">
            <v>UND</v>
          </cell>
          <cell r="D111">
            <v>330638.95</v>
          </cell>
        </row>
        <row r="112">
          <cell r="A112">
            <v>106</v>
          </cell>
          <cell r="B112" t="str">
            <v>Puerta  en alum.  P-17 inc. marco</v>
          </cell>
          <cell r="C112" t="str">
            <v>UND</v>
          </cell>
          <cell r="D112">
            <v>950272.64999999991</v>
          </cell>
        </row>
        <row r="113">
          <cell r="A113">
            <v>107</v>
          </cell>
          <cell r="B113" t="str">
            <v xml:space="preserve">Puerta ventana en aluminio corrediza Pv- 18 </v>
          </cell>
          <cell r="C113" t="str">
            <v>UND</v>
          </cell>
          <cell r="D113">
            <v>1653830.2999999998</v>
          </cell>
        </row>
        <row r="114">
          <cell r="A114">
            <v>108</v>
          </cell>
          <cell r="B114" t="str">
            <v>Puerta ventana en aluminio corrediza Pv- 19 Hall</v>
          </cell>
          <cell r="C114" t="str">
            <v>UND</v>
          </cell>
          <cell r="D114">
            <v>971102.35</v>
          </cell>
        </row>
        <row r="115">
          <cell r="A115">
            <v>109</v>
          </cell>
          <cell r="B115" t="str">
            <v>Ventana Fachada Ppal en aluminio Hall Pv- 20</v>
          </cell>
          <cell r="C115" t="str">
            <v>UND</v>
          </cell>
          <cell r="D115">
            <v>353828.45</v>
          </cell>
        </row>
        <row r="116">
          <cell r="A116">
            <v>110</v>
          </cell>
          <cell r="B116" t="str">
            <v>Repisa entrepaño de pared en acero inox. Lam cal 20</v>
          </cell>
          <cell r="C116" t="str">
            <v>UND</v>
          </cell>
          <cell r="D116">
            <v>112841</v>
          </cell>
        </row>
        <row r="117">
          <cell r="A117">
            <v>111</v>
          </cell>
          <cell r="B117" t="str">
            <v>Rejilla Metalica en lam cal. 18 (0,4 x0,2)</v>
          </cell>
          <cell r="C117" t="str">
            <v>UND</v>
          </cell>
          <cell r="D117">
            <v>63745</v>
          </cell>
        </row>
        <row r="118">
          <cell r="A118">
            <v>112</v>
          </cell>
          <cell r="B118" t="str">
            <v>Tina en fibra de vidrio 0,80 x 0,5</v>
          </cell>
          <cell r="C118" t="str">
            <v>UND</v>
          </cell>
          <cell r="D118">
            <v>400398.39999999997</v>
          </cell>
        </row>
        <row r="119">
          <cell r="A119">
            <v>113</v>
          </cell>
          <cell r="B119" t="str">
            <v>Poceta en fibra de vidrio 0,50 x 0,5</v>
          </cell>
          <cell r="C119" t="str">
            <v>UND</v>
          </cell>
          <cell r="D119">
            <v>276922.14999999997</v>
          </cell>
        </row>
        <row r="120">
          <cell r="A120">
            <v>114</v>
          </cell>
          <cell r="B120" t="str">
            <v xml:space="preserve">Silicona </v>
          </cell>
          <cell r="C120" t="str">
            <v>UND</v>
          </cell>
          <cell r="D120">
            <v>6080</v>
          </cell>
        </row>
        <row r="121">
          <cell r="A121">
            <v>115</v>
          </cell>
          <cell r="B121" t="str">
            <v xml:space="preserve">lavadero (0,8 x0,6) en fibra de vidrio </v>
          </cell>
          <cell r="C121" t="str">
            <v>UND</v>
          </cell>
          <cell r="D121">
            <v>99864</v>
          </cell>
        </row>
        <row r="122">
          <cell r="A122">
            <v>116</v>
          </cell>
          <cell r="B122" t="str">
            <v>Registro PD 1.1/2" red white</v>
          </cell>
          <cell r="C122" t="str">
            <v>UND</v>
          </cell>
          <cell r="D122">
            <v>70300</v>
          </cell>
        </row>
        <row r="123">
          <cell r="A123">
            <v>117</v>
          </cell>
          <cell r="B123" t="str">
            <v xml:space="preserve">cerradura para ventaneria en aluminio </v>
          </cell>
          <cell r="C123" t="str">
            <v>UND</v>
          </cell>
          <cell r="D123">
            <v>39900</v>
          </cell>
        </row>
        <row r="124">
          <cell r="A124">
            <v>118</v>
          </cell>
          <cell r="B124" t="str">
            <v>Gas</v>
          </cell>
          <cell r="C124" t="str">
            <v>CN</v>
          </cell>
          <cell r="D124">
            <v>12540</v>
          </cell>
        </row>
        <row r="125">
          <cell r="A125">
            <v>119</v>
          </cell>
          <cell r="B125" t="str">
            <v>primer super 20 Kls</v>
          </cell>
          <cell r="C125" t="str">
            <v>CN</v>
          </cell>
          <cell r="D125">
            <v>20900</v>
          </cell>
        </row>
        <row r="126">
          <cell r="A126">
            <v>120</v>
          </cell>
          <cell r="B126" t="str">
            <v>Teja cubierta Alveolar de 4mm</v>
          </cell>
          <cell r="C126" t="str">
            <v>UND</v>
          </cell>
          <cell r="D126">
            <v>70585</v>
          </cell>
        </row>
        <row r="127">
          <cell r="A127">
            <v>121</v>
          </cell>
          <cell r="B127" t="str">
            <v>Tornillo fijador canaleta</v>
          </cell>
          <cell r="C127" t="str">
            <v>UND</v>
          </cell>
          <cell r="D127">
            <v>3990</v>
          </cell>
        </row>
        <row r="128">
          <cell r="A128">
            <v>122</v>
          </cell>
          <cell r="B128" t="str">
            <v xml:space="preserve">Caballete </v>
          </cell>
          <cell r="C128" t="str">
            <v>UND</v>
          </cell>
          <cell r="D128">
            <v>49400</v>
          </cell>
        </row>
        <row r="129">
          <cell r="A129">
            <v>123</v>
          </cell>
          <cell r="B129" t="str">
            <v>Gotero prefabricado (0,2x 0,32x 0,15))</v>
          </cell>
          <cell r="C129" t="str">
            <v>UND</v>
          </cell>
          <cell r="D129">
            <v>17100</v>
          </cell>
        </row>
        <row r="130">
          <cell r="A130">
            <v>124</v>
          </cell>
          <cell r="B130" t="str">
            <v>Tuberia pvc3/4 "</v>
          </cell>
          <cell r="C130" t="str">
            <v>Ml</v>
          </cell>
          <cell r="D130">
            <v>1725.1999999999998</v>
          </cell>
        </row>
        <row r="131">
          <cell r="A131">
            <v>125</v>
          </cell>
          <cell r="B131" t="str">
            <v>Tuberia pvc 1/2 "</v>
          </cell>
          <cell r="C131" t="str">
            <v>Ml</v>
          </cell>
          <cell r="D131">
            <v>1371.8</v>
          </cell>
        </row>
        <row r="132">
          <cell r="A132">
            <v>126</v>
          </cell>
          <cell r="B132" t="str">
            <v>Tuberia pvc 1. 1/4 "</v>
          </cell>
          <cell r="C132" t="str">
            <v>Ml</v>
          </cell>
          <cell r="D132">
            <v>3356.35</v>
          </cell>
        </row>
        <row r="133">
          <cell r="A133">
            <v>127</v>
          </cell>
          <cell r="B133" t="str">
            <v>Tuberia pvc 1. 1/2 "</v>
          </cell>
          <cell r="C133" t="str">
            <v>Ml</v>
          </cell>
          <cell r="D133">
            <v>4750</v>
          </cell>
        </row>
        <row r="134">
          <cell r="A134">
            <v>128</v>
          </cell>
          <cell r="B134" t="str">
            <v>Tuberia PVCS 3 "</v>
          </cell>
          <cell r="C134" t="str">
            <v>Ml</v>
          </cell>
          <cell r="D134">
            <v>9709</v>
          </cell>
        </row>
        <row r="135">
          <cell r="A135">
            <v>129</v>
          </cell>
          <cell r="B135" t="str">
            <v>Tuberia PVCS 4 "</v>
          </cell>
          <cell r="C135" t="str">
            <v>Ml</v>
          </cell>
          <cell r="D135">
            <v>14550.199999999999</v>
          </cell>
        </row>
        <row r="136">
          <cell r="A136">
            <v>130</v>
          </cell>
          <cell r="B136" t="str">
            <v>Llave manguera de 1/2"</v>
          </cell>
          <cell r="C136" t="str">
            <v>UND</v>
          </cell>
          <cell r="D136">
            <v>15587.599999999999</v>
          </cell>
        </row>
        <row r="137">
          <cell r="A137">
            <v>131</v>
          </cell>
          <cell r="B137" t="str">
            <v>Registro PD 1/2" red white</v>
          </cell>
          <cell r="C137" t="str">
            <v>UND</v>
          </cell>
          <cell r="D137">
            <v>26030.949999999997</v>
          </cell>
        </row>
        <row r="138">
          <cell r="A138">
            <v>132</v>
          </cell>
          <cell r="B138" t="str">
            <v>Registro PD 1.1/4" red white</v>
          </cell>
          <cell r="C138" t="str">
            <v>UND</v>
          </cell>
          <cell r="D138">
            <v>53675</v>
          </cell>
        </row>
        <row r="139">
          <cell r="A139">
            <v>133</v>
          </cell>
          <cell r="B139" t="str">
            <v>Cheque 3/4"</v>
          </cell>
          <cell r="C139" t="str">
            <v>UND</v>
          </cell>
          <cell r="D139">
            <v>40265.75</v>
          </cell>
        </row>
        <row r="140">
          <cell r="A140">
            <v>134</v>
          </cell>
          <cell r="B140" t="str">
            <v>Registro de corte de 3/4"</v>
          </cell>
          <cell r="C140" t="str">
            <v>UND</v>
          </cell>
          <cell r="D140">
            <v>33440</v>
          </cell>
        </row>
        <row r="141">
          <cell r="A141">
            <v>135</v>
          </cell>
          <cell r="B141" t="str">
            <v>Medidor de acueducto</v>
          </cell>
          <cell r="C141" t="str">
            <v>UND</v>
          </cell>
          <cell r="D141">
            <v>152950</v>
          </cell>
        </row>
        <row r="142">
          <cell r="A142">
            <v>136</v>
          </cell>
          <cell r="B142" t="str">
            <v>Flotador mecanico de 3/4"</v>
          </cell>
          <cell r="C142" t="str">
            <v>UND</v>
          </cell>
          <cell r="D142">
            <v>54720</v>
          </cell>
        </row>
        <row r="143">
          <cell r="A143">
            <v>137</v>
          </cell>
          <cell r="C143" t="str">
            <v>UND</v>
          </cell>
          <cell r="D143">
            <v>0</v>
          </cell>
        </row>
        <row r="144">
          <cell r="A144">
            <v>138</v>
          </cell>
          <cell r="B144" t="str">
            <v>Union 8" Pvcs</v>
          </cell>
          <cell r="C144" t="str">
            <v>UND</v>
          </cell>
          <cell r="D144">
            <v>30400</v>
          </cell>
        </row>
        <row r="145">
          <cell r="A145">
            <v>139</v>
          </cell>
          <cell r="B145" t="str">
            <v>tee de 1/2"</v>
          </cell>
          <cell r="C145" t="str">
            <v>UND</v>
          </cell>
          <cell r="D145">
            <v>745.75</v>
          </cell>
        </row>
        <row r="146">
          <cell r="A146">
            <v>140</v>
          </cell>
          <cell r="B146" t="str">
            <v>Codo 90 x 1/2"</v>
          </cell>
          <cell r="C146" t="str">
            <v>UND</v>
          </cell>
          <cell r="D146">
            <v>633.65</v>
          </cell>
        </row>
        <row r="147">
          <cell r="A147">
            <v>141</v>
          </cell>
          <cell r="B147" t="str">
            <v>Union de 1/2"</v>
          </cell>
          <cell r="C147" t="str">
            <v>UND</v>
          </cell>
          <cell r="D147">
            <v>513</v>
          </cell>
        </row>
        <row r="148">
          <cell r="A148">
            <v>142</v>
          </cell>
          <cell r="B148" t="str">
            <v>tee de 3/4"</v>
          </cell>
          <cell r="C148" t="str">
            <v>UND</v>
          </cell>
          <cell r="D148">
            <v>1025.05</v>
          </cell>
        </row>
        <row r="149">
          <cell r="A149">
            <v>143</v>
          </cell>
          <cell r="B149" t="str">
            <v>Codo 90 x3/4"</v>
          </cell>
          <cell r="C149" t="str">
            <v>UND</v>
          </cell>
          <cell r="D149">
            <v>940.5</v>
          </cell>
        </row>
        <row r="150">
          <cell r="A150">
            <v>144</v>
          </cell>
          <cell r="B150" t="str">
            <v>Union de 3/4"</v>
          </cell>
          <cell r="C150" t="str">
            <v>UND</v>
          </cell>
          <cell r="D150">
            <v>574.75</v>
          </cell>
        </row>
        <row r="151">
          <cell r="A151">
            <v>145</v>
          </cell>
          <cell r="B151" t="str">
            <v>tee de 1"</v>
          </cell>
          <cell r="C151" t="str">
            <v>UND</v>
          </cell>
          <cell r="D151">
            <v>1101.05</v>
          </cell>
        </row>
        <row r="152">
          <cell r="A152">
            <v>146</v>
          </cell>
          <cell r="B152" t="str">
            <v>Codo 90 x 1"</v>
          </cell>
          <cell r="C152" t="str">
            <v>UND</v>
          </cell>
          <cell r="D152">
            <v>981.34999999999991</v>
          </cell>
        </row>
        <row r="153">
          <cell r="A153">
            <v>147</v>
          </cell>
          <cell r="B153" t="str">
            <v>Union de 1"</v>
          </cell>
          <cell r="C153" t="str">
            <v>UND</v>
          </cell>
          <cell r="D153">
            <v>703</v>
          </cell>
        </row>
        <row r="154">
          <cell r="A154">
            <v>148</v>
          </cell>
          <cell r="B154" t="str">
            <v>tee de 1.1/4"</v>
          </cell>
          <cell r="C154" t="str">
            <v>UND</v>
          </cell>
          <cell r="D154">
            <v>1986.4499999999998</v>
          </cell>
        </row>
        <row r="155">
          <cell r="A155">
            <v>149</v>
          </cell>
          <cell r="B155" t="str">
            <v>Codo 90 x 1.1/4"</v>
          </cell>
          <cell r="C155" t="str">
            <v>UND</v>
          </cell>
          <cell r="D155">
            <v>1232.1499999999999</v>
          </cell>
        </row>
        <row r="156">
          <cell r="A156">
            <v>150</v>
          </cell>
          <cell r="B156" t="str">
            <v>Union de 1.1/4"</v>
          </cell>
          <cell r="C156" t="str">
            <v>UND</v>
          </cell>
          <cell r="D156">
            <v>765.69999999999993</v>
          </cell>
        </row>
        <row r="157">
          <cell r="A157">
            <v>151</v>
          </cell>
          <cell r="B157" t="str">
            <v>tee de 1.1/2"</v>
          </cell>
          <cell r="C157" t="str">
            <v>UND</v>
          </cell>
          <cell r="D157">
            <v>2780.65</v>
          </cell>
        </row>
        <row r="158">
          <cell r="A158">
            <v>152</v>
          </cell>
          <cell r="B158" t="str">
            <v>Codo 90 x 1.1/2"</v>
          </cell>
          <cell r="C158" t="str">
            <v>UND</v>
          </cell>
          <cell r="D158">
            <v>1884.8</v>
          </cell>
        </row>
        <row r="159">
          <cell r="A159">
            <v>153</v>
          </cell>
          <cell r="B159" t="str">
            <v>Union de 1.1/2"</v>
          </cell>
          <cell r="C159" t="str">
            <v>UND</v>
          </cell>
          <cell r="D159">
            <v>1043.0999999999999</v>
          </cell>
        </row>
        <row r="160">
          <cell r="A160">
            <v>154</v>
          </cell>
          <cell r="B160" t="str">
            <v>tuberia pvc 1"</v>
          </cell>
          <cell r="C160" t="str">
            <v>Ml</v>
          </cell>
          <cell r="D160">
            <v>2850</v>
          </cell>
        </row>
        <row r="161">
          <cell r="A161">
            <v>155</v>
          </cell>
          <cell r="B161" t="str">
            <v>Codo 90° Galvanizado 2"</v>
          </cell>
          <cell r="C161" t="str">
            <v>UND</v>
          </cell>
          <cell r="D161">
            <v>5590.75</v>
          </cell>
        </row>
        <row r="162">
          <cell r="A162">
            <v>156</v>
          </cell>
          <cell r="B162" t="str">
            <v>Codo 90° Galvanizado 3"</v>
          </cell>
          <cell r="C162" t="str">
            <v>UND</v>
          </cell>
          <cell r="D162">
            <v>15759.55</v>
          </cell>
        </row>
        <row r="163">
          <cell r="A163">
            <v>157</v>
          </cell>
          <cell r="B163" t="str">
            <v>Codo 90° Galvanizado 4"</v>
          </cell>
          <cell r="C163" t="str">
            <v>UND</v>
          </cell>
          <cell r="D163">
            <v>29848.05</v>
          </cell>
        </row>
        <row r="164">
          <cell r="A164">
            <v>158</v>
          </cell>
          <cell r="B164" t="str">
            <v>Adaptador macho 2"</v>
          </cell>
          <cell r="C164" t="str">
            <v>UND</v>
          </cell>
          <cell r="D164">
            <v>4104</v>
          </cell>
        </row>
        <row r="165">
          <cell r="A165">
            <v>159</v>
          </cell>
          <cell r="B165" t="str">
            <v>Adaptador macho 3"</v>
          </cell>
          <cell r="C165" t="str">
            <v>UND</v>
          </cell>
          <cell r="D165">
            <v>14440</v>
          </cell>
        </row>
        <row r="166">
          <cell r="A166">
            <v>160</v>
          </cell>
          <cell r="B166" t="str">
            <v>Adaptador macho 4"</v>
          </cell>
          <cell r="C166" t="str">
            <v>UND</v>
          </cell>
          <cell r="D166">
            <v>23845</v>
          </cell>
        </row>
        <row r="167">
          <cell r="A167">
            <v>161</v>
          </cell>
          <cell r="B167" t="str">
            <v>Buje Soldado 2" x 3/4"</v>
          </cell>
          <cell r="C167" t="str">
            <v>UND</v>
          </cell>
          <cell r="D167">
            <v>4332</v>
          </cell>
        </row>
        <row r="168">
          <cell r="A168">
            <v>162</v>
          </cell>
          <cell r="B168" t="str">
            <v>Buje Soldado 3" x 2"</v>
          </cell>
          <cell r="C168" t="str">
            <v>UND</v>
          </cell>
          <cell r="D168">
            <v>13490</v>
          </cell>
        </row>
        <row r="169">
          <cell r="A169">
            <v>163</v>
          </cell>
          <cell r="B169" t="str">
            <v>Buje Soldado 4" x 3"</v>
          </cell>
          <cell r="C169" t="str">
            <v>UND</v>
          </cell>
          <cell r="D169">
            <v>20282.5</v>
          </cell>
        </row>
        <row r="170">
          <cell r="A170">
            <v>164</v>
          </cell>
          <cell r="B170" t="str">
            <v>Cinta de teflon</v>
          </cell>
          <cell r="C170" t="str">
            <v>Rl</v>
          </cell>
          <cell r="D170">
            <v>1140</v>
          </cell>
        </row>
        <row r="171">
          <cell r="A171">
            <v>165</v>
          </cell>
          <cell r="B171" t="str">
            <v>Tuberia RDE 21pvc 2"</v>
          </cell>
          <cell r="C171" t="str">
            <v>Ml</v>
          </cell>
          <cell r="D171">
            <v>3230</v>
          </cell>
        </row>
        <row r="172">
          <cell r="A172">
            <v>166</v>
          </cell>
          <cell r="B172" t="str">
            <v>Tuberia RDE 21pvc 3"</v>
          </cell>
          <cell r="C172" t="str">
            <v>Ml</v>
          </cell>
          <cell r="D172">
            <v>11685</v>
          </cell>
        </row>
        <row r="173">
          <cell r="A173">
            <v>167</v>
          </cell>
          <cell r="B173" t="str">
            <v>Tuberia RDE 21pvc 4"</v>
          </cell>
          <cell r="C173" t="str">
            <v>Ml</v>
          </cell>
          <cell r="D173">
            <v>23845</v>
          </cell>
        </row>
        <row r="174">
          <cell r="A174">
            <v>168</v>
          </cell>
          <cell r="B174" t="str">
            <v>Sifon de piso de 2"</v>
          </cell>
          <cell r="C174" t="str">
            <v>UND</v>
          </cell>
          <cell r="D174">
            <v>3990</v>
          </cell>
        </row>
        <row r="175">
          <cell r="A175">
            <v>169</v>
          </cell>
          <cell r="B175" t="str">
            <v>Yee sanitaria Reducida 2 a 4"</v>
          </cell>
          <cell r="C175" t="str">
            <v>UND</v>
          </cell>
          <cell r="D175">
            <v>14820</v>
          </cell>
        </row>
        <row r="176">
          <cell r="A176">
            <v>170</v>
          </cell>
          <cell r="B176" t="str">
            <v>Yee sanitaria 2"</v>
          </cell>
          <cell r="C176" t="str">
            <v>UND</v>
          </cell>
          <cell r="D176">
            <v>5130</v>
          </cell>
        </row>
        <row r="177">
          <cell r="A177">
            <v>171</v>
          </cell>
          <cell r="B177" t="str">
            <v>Tapon soldado 1/2"</v>
          </cell>
          <cell r="C177" t="str">
            <v>UND</v>
          </cell>
          <cell r="D177">
            <v>591.85</v>
          </cell>
        </row>
        <row r="178">
          <cell r="A178">
            <v>172</v>
          </cell>
          <cell r="B178" t="str">
            <v>Adaptador macho 1/2"</v>
          </cell>
          <cell r="C178" t="str">
            <v>UND</v>
          </cell>
          <cell r="D178">
            <v>494</v>
          </cell>
        </row>
        <row r="179">
          <cell r="A179">
            <v>173</v>
          </cell>
          <cell r="B179" t="str">
            <v>Codo galvanizado 1/2" x 90°</v>
          </cell>
          <cell r="C179" t="str">
            <v>UND</v>
          </cell>
          <cell r="D179">
            <v>1140</v>
          </cell>
        </row>
        <row r="180">
          <cell r="A180">
            <v>174</v>
          </cell>
          <cell r="B180" t="str">
            <v>Cheque 1. 1/2"</v>
          </cell>
          <cell r="C180" t="str">
            <v>UND</v>
          </cell>
          <cell r="D180">
            <v>77900</v>
          </cell>
        </row>
        <row r="181">
          <cell r="A181">
            <v>175</v>
          </cell>
          <cell r="B181" t="str">
            <v>Registro PD 1" red white</v>
          </cell>
          <cell r="C181" t="str">
            <v>UND</v>
          </cell>
          <cell r="D181">
            <v>41103.65</v>
          </cell>
        </row>
        <row r="182">
          <cell r="A182">
            <v>176</v>
          </cell>
          <cell r="B182" t="str">
            <v>Registro PD 3/4" red white</v>
          </cell>
          <cell r="C182" t="str">
            <v>UND</v>
          </cell>
          <cell r="D182">
            <v>32267.699999999997</v>
          </cell>
        </row>
        <row r="183">
          <cell r="A183">
            <v>177</v>
          </cell>
          <cell r="B183" t="str">
            <v>Interruptor automatico de 1 x20 Amps enchuf.</v>
          </cell>
          <cell r="C183" t="str">
            <v>UND</v>
          </cell>
          <cell r="D183">
            <v>9785</v>
          </cell>
        </row>
        <row r="184">
          <cell r="A184">
            <v>178</v>
          </cell>
          <cell r="B184" t="str">
            <v>Interruptor automatico de 1 x30 Amps enchuf.</v>
          </cell>
          <cell r="C184" t="str">
            <v>UND</v>
          </cell>
          <cell r="D184">
            <v>9785</v>
          </cell>
        </row>
        <row r="185">
          <cell r="A185">
            <v>179</v>
          </cell>
          <cell r="B185" t="str">
            <v>Interruptor automatico de 2 x 20 Amps enchuf.</v>
          </cell>
          <cell r="C185" t="str">
            <v>UND</v>
          </cell>
          <cell r="D185">
            <v>24890</v>
          </cell>
        </row>
        <row r="186">
          <cell r="A186">
            <v>180</v>
          </cell>
          <cell r="B186" t="str">
            <v>Interruptor automatico de 3 x 50 Amps enchuf.</v>
          </cell>
          <cell r="C186" t="str">
            <v>UND</v>
          </cell>
          <cell r="D186">
            <v>62320</v>
          </cell>
        </row>
        <row r="187">
          <cell r="A187">
            <v>181</v>
          </cell>
          <cell r="B187" t="str">
            <v>Interruptor automatico de 1 x 50 Amps enchuf.</v>
          </cell>
          <cell r="C187" t="str">
            <v>UND</v>
          </cell>
          <cell r="D187">
            <v>9785</v>
          </cell>
        </row>
        <row r="188">
          <cell r="A188">
            <v>182</v>
          </cell>
          <cell r="B188" t="str">
            <v>panel de control alumbrado de 6 selectores</v>
          </cell>
          <cell r="C188" t="str">
            <v>UND</v>
          </cell>
          <cell r="D188">
            <v>71250</v>
          </cell>
        </row>
        <row r="189">
          <cell r="A189">
            <v>183</v>
          </cell>
          <cell r="B189" t="str">
            <v>Lampara T 8  2 x 32 W</v>
          </cell>
          <cell r="C189" t="str">
            <v>UND</v>
          </cell>
          <cell r="D189">
            <v>76142.5</v>
          </cell>
        </row>
        <row r="190">
          <cell r="A190">
            <v>184</v>
          </cell>
          <cell r="B190" t="str">
            <v>Lampara Metal 250 W 208V</v>
          </cell>
          <cell r="C190" t="str">
            <v>UND</v>
          </cell>
          <cell r="D190">
            <v>243675</v>
          </cell>
        </row>
        <row r="191">
          <cell r="A191">
            <v>185</v>
          </cell>
          <cell r="B191" t="str">
            <v>Amplificador + antena de TV</v>
          </cell>
          <cell r="C191" t="str">
            <v>UND</v>
          </cell>
          <cell r="D191">
            <v>228475</v>
          </cell>
        </row>
        <row r="192">
          <cell r="A192">
            <v>186</v>
          </cell>
          <cell r="B192" t="str">
            <v>Mastil 1" galvanizado para antena de tv</v>
          </cell>
          <cell r="C192" t="str">
            <v>UND</v>
          </cell>
          <cell r="D192">
            <v>49970</v>
          </cell>
        </row>
        <row r="193">
          <cell r="A193">
            <v>187</v>
          </cell>
          <cell r="B193" t="str">
            <v>Union 6" Pvcs</v>
          </cell>
          <cell r="C193" t="str">
            <v>UND</v>
          </cell>
          <cell r="D193">
            <v>17100</v>
          </cell>
        </row>
        <row r="194">
          <cell r="A194">
            <v>188</v>
          </cell>
          <cell r="B194" t="str">
            <v>Union 10" Pvcs</v>
          </cell>
          <cell r="C194" t="str">
            <v>UND</v>
          </cell>
          <cell r="D194">
            <v>34200</v>
          </cell>
        </row>
        <row r="195">
          <cell r="A195">
            <v>189</v>
          </cell>
          <cell r="B195" t="str">
            <v xml:space="preserve">Ladrillo V-1C </v>
          </cell>
          <cell r="C195" t="str">
            <v>UND</v>
          </cell>
          <cell r="D195">
            <v>997.5</v>
          </cell>
        </row>
        <row r="196">
          <cell r="A196">
            <v>190</v>
          </cell>
          <cell r="B196" t="str">
            <v>Cenefa tipo V -1C</v>
          </cell>
          <cell r="C196" t="str">
            <v>Ml</v>
          </cell>
          <cell r="D196">
            <v>9310</v>
          </cell>
        </row>
        <row r="197">
          <cell r="A197">
            <v>191</v>
          </cell>
          <cell r="B197" t="str">
            <v>Globo 1029 AT 3/4"</v>
          </cell>
          <cell r="C197" t="str">
            <v>UND</v>
          </cell>
          <cell r="D197">
            <v>77900</v>
          </cell>
        </row>
        <row r="198">
          <cell r="A198">
            <v>192</v>
          </cell>
          <cell r="B198" t="str">
            <v>Alambre aislado # 6</v>
          </cell>
          <cell r="C198" t="str">
            <v>Ml</v>
          </cell>
          <cell r="D198">
            <v>4493.5</v>
          </cell>
        </row>
        <row r="199">
          <cell r="A199">
            <v>193</v>
          </cell>
          <cell r="B199" t="str">
            <v>Alambre aislado # 8</v>
          </cell>
          <cell r="C199" t="str">
            <v>Ml</v>
          </cell>
          <cell r="D199">
            <v>2802.5</v>
          </cell>
        </row>
        <row r="200">
          <cell r="A200">
            <v>194</v>
          </cell>
          <cell r="B200" t="str">
            <v>Alambre aislado # 10</v>
          </cell>
          <cell r="C200" t="str">
            <v>Ml</v>
          </cell>
          <cell r="D200">
            <v>1824</v>
          </cell>
        </row>
        <row r="201">
          <cell r="A201">
            <v>195</v>
          </cell>
          <cell r="B201" t="str">
            <v>Ventilador de techo KDK</v>
          </cell>
          <cell r="C201" t="str">
            <v>UND</v>
          </cell>
          <cell r="D201">
            <v>169100</v>
          </cell>
        </row>
        <row r="202">
          <cell r="A202">
            <v>196</v>
          </cell>
          <cell r="B202" t="str">
            <v>Caja galvanizada 4 x 4"</v>
          </cell>
          <cell r="C202" t="str">
            <v>UND</v>
          </cell>
          <cell r="D202">
            <v>1235</v>
          </cell>
        </row>
        <row r="203">
          <cell r="A203">
            <v>197</v>
          </cell>
          <cell r="B203" t="str">
            <v>Tapa bajante en malla y pañete</v>
          </cell>
          <cell r="C203" t="str">
            <v>Ml</v>
          </cell>
          <cell r="D203">
            <v>11590</v>
          </cell>
        </row>
        <row r="204">
          <cell r="D204">
            <v>0</v>
          </cell>
        </row>
        <row r="205">
          <cell r="B205" t="str">
            <v>EQUIPOS Y HERRAMIENTAS</v>
          </cell>
          <cell r="D205">
            <v>0</v>
          </cell>
        </row>
        <row r="206">
          <cell r="B206" t="str">
            <v>HERRAMIENTAS Y EQUIPOS</v>
          </cell>
          <cell r="D206">
            <v>0</v>
          </cell>
        </row>
        <row r="207">
          <cell r="A207">
            <v>200</v>
          </cell>
          <cell r="B207" t="str">
            <v>Herramientas menores</v>
          </cell>
          <cell r="C207" t="str">
            <v>HO</v>
          </cell>
          <cell r="D207">
            <v>1140</v>
          </cell>
        </row>
        <row r="208">
          <cell r="A208">
            <v>201</v>
          </cell>
          <cell r="B208" t="str">
            <v>Vibrocompactador rana</v>
          </cell>
          <cell r="C208" t="str">
            <v>HO</v>
          </cell>
          <cell r="D208">
            <v>9500</v>
          </cell>
        </row>
        <row r="209">
          <cell r="A209">
            <v>202</v>
          </cell>
          <cell r="B209" t="str">
            <v>Mezcladora</v>
          </cell>
          <cell r="C209" t="str">
            <v>HO</v>
          </cell>
          <cell r="D209">
            <v>9500</v>
          </cell>
        </row>
        <row r="210">
          <cell r="A210">
            <v>203</v>
          </cell>
          <cell r="B210" t="str">
            <v>Vibrador de concreto</v>
          </cell>
          <cell r="C210" t="str">
            <v>HO</v>
          </cell>
          <cell r="D210">
            <v>7600</v>
          </cell>
        </row>
        <row r="211">
          <cell r="A211">
            <v>204</v>
          </cell>
          <cell r="B211" t="str">
            <v>Volqueta</v>
          </cell>
          <cell r="D211">
            <v>563.35</v>
          </cell>
        </row>
        <row r="212">
          <cell r="A212">
            <v>205</v>
          </cell>
          <cell r="B212" t="str">
            <v>Motobomba</v>
          </cell>
          <cell r="C212" t="str">
            <v>HO</v>
          </cell>
          <cell r="D212">
            <v>9500</v>
          </cell>
        </row>
        <row r="213">
          <cell r="A213">
            <v>206</v>
          </cell>
          <cell r="B213" t="str">
            <v>Formaleta Entibado</v>
          </cell>
          <cell r="C213" t="str">
            <v>M2</v>
          </cell>
          <cell r="D213">
            <v>23750</v>
          </cell>
        </row>
        <row r="214">
          <cell r="A214">
            <v>207</v>
          </cell>
          <cell r="B214" t="str">
            <v xml:space="preserve">Retroexcavadora </v>
          </cell>
          <cell r="C214" t="str">
            <v>HO</v>
          </cell>
          <cell r="D214">
            <v>133000</v>
          </cell>
        </row>
        <row r="215">
          <cell r="A215">
            <v>208</v>
          </cell>
          <cell r="B215" t="str">
            <v>Formaleta</v>
          </cell>
          <cell r="C215" t="str">
            <v>M2</v>
          </cell>
          <cell r="D215">
            <v>23750</v>
          </cell>
        </row>
        <row r="216">
          <cell r="A216">
            <v>209</v>
          </cell>
          <cell r="B216" t="str">
            <v>Carretillas Buggi</v>
          </cell>
          <cell r="C216" t="str">
            <v>UN</v>
          </cell>
          <cell r="D216">
            <v>0</v>
          </cell>
        </row>
        <row r="217">
          <cell r="A217">
            <v>210</v>
          </cell>
          <cell r="B217" t="str">
            <v>Formaleta Para pavimento en Concreto</v>
          </cell>
          <cell r="C217" t="str">
            <v>M2</v>
          </cell>
          <cell r="D217">
            <v>19000</v>
          </cell>
        </row>
        <row r="218">
          <cell r="A218">
            <v>211</v>
          </cell>
          <cell r="B218" t="str">
            <v>Cortadora</v>
          </cell>
          <cell r="C218" t="str">
            <v>HO</v>
          </cell>
          <cell r="D218">
            <v>11400</v>
          </cell>
        </row>
        <row r="219">
          <cell r="A219">
            <v>212</v>
          </cell>
          <cell r="B219" t="str">
            <v>Equipo para pintar (soplete, compresor)</v>
          </cell>
          <cell r="C219" t="str">
            <v>HO</v>
          </cell>
          <cell r="D219">
            <v>5700</v>
          </cell>
        </row>
        <row r="220">
          <cell r="D220">
            <v>0</v>
          </cell>
        </row>
        <row r="221">
          <cell r="D221">
            <v>0</v>
          </cell>
        </row>
        <row r="222">
          <cell r="D222">
            <v>0</v>
          </cell>
        </row>
        <row r="223">
          <cell r="D223">
            <v>0</v>
          </cell>
        </row>
        <row r="224">
          <cell r="D224">
            <v>0</v>
          </cell>
        </row>
        <row r="225">
          <cell r="B225" t="str">
            <v>MANO DE OBRA</v>
          </cell>
          <cell r="D225">
            <v>0</v>
          </cell>
        </row>
        <row r="226">
          <cell r="A226">
            <v>300</v>
          </cell>
          <cell r="B226" t="str">
            <v>Maestro</v>
          </cell>
          <cell r="C226" t="str">
            <v>H/D</v>
          </cell>
          <cell r="D226">
            <v>47500</v>
          </cell>
        </row>
        <row r="227">
          <cell r="A227">
            <v>301</v>
          </cell>
          <cell r="B227" t="str">
            <v>Oficial</v>
          </cell>
          <cell r="C227" t="str">
            <v>H/D</v>
          </cell>
          <cell r="D227">
            <v>28500</v>
          </cell>
        </row>
        <row r="228">
          <cell r="A228">
            <v>302</v>
          </cell>
          <cell r="B228" t="str">
            <v>Oficial +2 ayudante</v>
          </cell>
          <cell r="C228" t="str">
            <v>H/D</v>
          </cell>
          <cell r="D228">
            <v>62700</v>
          </cell>
        </row>
        <row r="229">
          <cell r="A229">
            <v>303</v>
          </cell>
          <cell r="B229" t="str">
            <v>Maestro + Oficial + 3 Ayudantes</v>
          </cell>
          <cell r="C229" t="str">
            <v>H/D</v>
          </cell>
          <cell r="D229">
            <v>127300</v>
          </cell>
        </row>
        <row r="230">
          <cell r="A230">
            <v>304</v>
          </cell>
          <cell r="B230" t="str">
            <v>1 Ayudante</v>
          </cell>
          <cell r="C230" t="str">
            <v>H/D</v>
          </cell>
          <cell r="D230">
            <v>17100</v>
          </cell>
        </row>
        <row r="231">
          <cell r="A231">
            <v>305</v>
          </cell>
          <cell r="B231" t="str">
            <v>2 Ayudante</v>
          </cell>
          <cell r="C231" t="str">
            <v>H/D</v>
          </cell>
          <cell r="D231">
            <v>34200</v>
          </cell>
        </row>
        <row r="232">
          <cell r="A232">
            <v>306</v>
          </cell>
          <cell r="B232" t="str">
            <v>3 Ayudante</v>
          </cell>
          <cell r="C232" t="str">
            <v>H/D</v>
          </cell>
          <cell r="D232">
            <v>51300</v>
          </cell>
        </row>
        <row r="233">
          <cell r="A233">
            <v>307</v>
          </cell>
          <cell r="B233" t="str">
            <v>4 Ayudante</v>
          </cell>
          <cell r="C233" t="str">
            <v>H/D</v>
          </cell>
          <cell r="D233">
            <v>68400</v>
          </cell>
        </row>
        <row r="234">
          <cell r="A234">
            <v>308</v>
          </cell>
          <cell r="B234" t="str">
            <v>cuadrilla topografica con equipo</v>
          </cell>
          <cell r="C234" t="str">
            <v>H/D</v>
          </cell>
          <cell r="D234">
            <v>285000</v>
          </cell>
        </row>
        <row r="235">
          <cell r="A235">
            <v>309</v>
          </cell>
          <cell r="B235" t="str">
            <v>Cuadrilla tipo dd (carpinteria)</v>
          </cell>
          <cell r="C235" t="str">
            <v>H/D</v>
          </cell>
          <cell r="D235">
            <v>114000</v>
          </cell>
        </row>
        <row r="236">
          <cell r="A236">
            <v>310</v>
          </cell>
          <cell r="B236" t="str">
            <v>Oficial + ayudante</v>
          </cell>
          <cell r="C236" t="str">
            <v>H/D</v>
          </cell>
          <cell r="D236">
            <v>45600</v>
          </cell>
        </row>
        <row r="237">
          <cell r="A237">
            <v>311</v>
          </cell>
          <cell r="B237" t="str">
            <v>Cuadrilla tipo bb(plom.eclec)</v>
          </cell>
          <cell r="C237" t="str">
            <v>H/D</v>
          </cell>
          <cell r="D237">
            <v>112100</v>
          </cell>
        </row>
        <row r="238">
          <cell r="A238">
            <v>312</v>
          </cell>
          <cell r="B238" t="str">
            <v>Cuadrilla Gas</v>
          </cell>
          <cell r="C238" t="str">
            <v>H/D</v>
          </cell>
          <cell r="D238">
            <v>125400</v>
          </cell>
        </row>
        <row r="239">
          <cell r="D239">
            <v>0</v>
          </cell>
        </row>
        <row r="240">
          <cell r="D240">
            <v>0</v>
          </cell>
        </row>
        <row r="241">
          <cell r="D241">
            <v>0</v>
          </cell>
        </row>
        <row r="242">
          <cell r="D242">
            <v>0</v>
          </cell>
        </row>
        <row r="243">
          <cell r="D243">
            <v>0</v>
          </cell>
        </row>
        <row r="244">
          <cell r="D244">
            <v>0</v>
          </cell>
        </row>
        <row r="245">
          <cell r="D245">
            <v>0</v>
          </cell>
        </row>
        <row r="246">
          <cell r="D246">
            <v>0</v>
          </cell>
        </row>
        <row r="247">
          <cell r="B247" t="str">
            <v>MATERIALES</v>
          </cell>
          <cell r="D247">
            <v>0</v>
          </cell>
        </row>
        <row r="248">
          <cell r="A248">
            <v>400</v>
          </cell>
          <cell r="B248" t="str">
            <v>Collar de deriv 4 x 3/4"</v>
          </cell>
          <cell r="C248" t="str">
            <v>UND</v>
          </cell>
          <cell r="D248">
            <v>17385</v>
          </cell>
        </row>
        <row r="249">
          <cell r="A249">
            <v>401</v>
          </cell>
          <cell r="B249" t="str">
            <v>Tomacorriente doble 1F</v>
          </cell>
          <cell r="C249" t="str">
            <v>UND</v>
          </cell>
          <cell r="D249">
            <v>4560</v>
          </cell>
        </row>
        <row r="250">
          <cell r="A250">
            <v>402</v>
          </cell>
          <cell r="B250" t="str">
            <v>Alambre aislado # 12</v>
          </cell>
          <cell r="C250" t="str">
            <v>Ml</v>
          </cell>
          <cell r="D250">
            <v>1054.5</v>
          </cell>
        </row>
        <row r="251">
          <cell r="A251">
            <v>403</v>
          </cell>
          <cell r="B251" t="str">
            <v>Caja galvanizada 2 x 4"</v>
          </cell>
          <cell r="C251" t="str">
            <v>UND</v>
          </cell>
          <cell r="D251">
            <v>779</v>
          </cell>
        </row>
        <row r="252">
          <cell r="A252">
            <v>404</v>
          </cell>
          <cell r="B252" t="str">
            <v>Tuberia conduit 1/2"</v>
          </cell>
          <cell r="C252" t="str">
            <v>Ml</v>
          </cell>
          <cell r="D252">
            <v>1852.5</v>
          </cell>
        </row>
        <row r="253">
          <cell r="A253">
            <v>405</v>
          </cell>
          <cell r="B253" t="str">
            <v>Adaptador terminal de 1/2"</v>
          </cell>
          <cell r="C253" t="str">
            <v>UND</v>
          </cell>
          <cell r="D253">
            <v>304</v>
          </cell>
        </row>
        <row r="254">
          <cell r="A254">
            <v>406</v>
          </cell>
          <cell r="B254" t="str">
            <v>Curva de 90 c x e 1/2"</v>
          </cell>
          <cell r="C254" t="str">
            <v>UND</v>
          </cell>
          <cell r="D254">
            <v>600.4</v>
          </cell>
        </row>
        <row r="255">
          <cell r="A255">
            <v>407</v>
          </cell>
          <cell r="B255" t="str">
            <v>Tomacorriente doble 20 A</v>
          </cell>
          <cell r="C255" t="str">
            <v>UND</v>
          </cell>
          <cell r="D255">
            <v>8740</v>
          </cell>
        </row>
        <row r="256">
          <cell r="A256">
            <v>408</v>
          </cell>
          <cell r="B256" t="str">
            <v>Tomacorriente 1F CFCI</v>
          </cell>
          <cell r="C256" t="str">
            <v>UND</v>
          </cell>
          <cell r="D256">
            <v>19000</v>
          </cell>
        </row>
        <row r="257">
          <cell r="A257">
            <v>409</v>
          </cell>
          <cell r="B257" t="str">
            <v>Interruptor  lum</v>
          </cell>
          <cell r="C257" t="str">
            <v>UND</v>
          </cell>
          <cell r="D257">
            <v>8645</v>
          </cell>
        </row>
        <row r="258">
          <cell r="A258">
            <v>410</v>
          </cell>
          <cell r="B258" t="str">
            <v>Tablero automatico de 24 circuitos 3 F</v>
          </cell>
          <cell r="C258" t="str">
            <v>UND</v>
          </cell>
          <cell r="D258">
            <v>199500</v>
          </cell>
        </row>
        <row r="259">
          <cell r="A259">
            <v>411</v>
          </cell>
          <cell r="B259" t="str">
            <v>Tablero automatico de 9 circuitos 1 F</v>
          </cell>
          <cell r="C259" t="str">
            <v>UND</v>
          </cell>
          <cell r="D259">
            <v>114000</v>
          </cell>
        </row>
        <row r="260">
          <cell r="A260">
            <v>412</v>
          </cell>
          <cell r="B260" t="str">
            <v>Tablero automatico de 6 circuitos 1 F</v>
          </cell>
          <cell r="C260" t="str">
            <v>UND</v>
          </cell>
          <cell r="D260">
            <v>43700</v>
          </cell>
        </row>
        <row r="261">
          <cell r="A261">
            <v>413</v>
          </cell>
          <cell r="B261" t="str">
            <v>Cinta aislante Scotch 20</v>
          </cell>
          <cell r="C261" t="str">
            <v>Rl</v>
          </cell>
          <cell r="D261">
            <v>8740</v>
          </cell>
        </row>
        <row r="262">
          <cell r="A262">
            <v>414</v>
          </cell>
          <cell r="B262" t="str">
            <v>Tuberia conduit 3/4"</v>
          </cell>
          <cell r="C262" t="str">
            <v>Ml</v>
          </cell>
          <cell r="D262">
            <v>2232.5</v>
          </cell>
        </row>
        <row r="263">
          <cell r="A263">
            <v>415</v>
          </cell>
          <cell r="B263" t="str">
            <v>Union de 3/4" conduit</v>
          </cell>
          <cell r="C263" t="str">
            <v>UND</v>
          </cell>
          <cell r="D263">
            <v>484.5</v>
          </cell>
        </row>
        <row r="264">
          <cell r="A264">
            <v>416</v>
          </cell>
          <cell r="B264" t="str">
            <v>Curva de 90 c x e 3/4"</v>
          </cell>
          <cell r="C264" t="str">
            <v>UND</v>
          </cell>
          <cell r="D264">
            <v>883.5</v>
          </cell>
        </row>
        <row r="265">
          <cell r="A265">
            <v>417</v>
          </cell>
          <cell r="B265" t="str">
            <v>Tuberia conduit 1"</v>
          </cell>
          <cell r="C265" t="str">
            <v>Ml</v>
          </cell>
          <cell r="D265">
            <v>2774</v>
          </cell>
        </row>
        <row r="266">
          <cell r="A266">
            <v>418</v>
          </cell>
          <cell r="B266" t="str">
            <v>Union de 1" conduit</v>
          </cell>
          <cell r="C266" t="str">
            <v>UND</v>
          </cell>
          <cell r="D266">
            <v>617.5</v>
          </cell>
        </row>
        <row r="267">
          <cell r="A267">
            <v>419</v>
          </cell>
          <cell r="B267" t="str">
            <v>Curva de 90 c x e 1"</v>
          </cell>
          <cell r="C267" t="str">
            <v>UND</v>
          </cell>
          <cell r="D267">
            <v>1672</v>
          </cell>
        </row>
        <row r="268">
          <cell r="A268">
            <v>420</v>
          </cell>
          <cell r="B268" t="str">
            <v>Tuberia conduit 1. 1/2"</v>
          </cell>
          <cell r="C268" t="str">
            <v>Ml</v>
          </cell>
          <cell r="D268">
            <v>5814</v>
          </cell>
        </row>
        <row r="269">
          <cell r="A269">
            <v>421</v>
          </cell>
          <cell r="B269" t="str">
            <v>Union de 1. 1/2"conduit</v>
          </cell>
          <cell r="C269" t="str">
            <v>UND</v>
          </cell>
          <cell r="D269">
            <v>1434.5</v>
          </cell>
        </row>
        <row r="270">
          <cell r="A270">
            <v>422</v>
          </cell>
          <cell r="B270" t="str">
            <v>Curva de 90 c x e 1. 1/2"</v>
          </cell>
          <cell r="C270" t="str">
            <v>UND</v>
          </cell>
          <cell r="D270">
            <v>1643.5</v>
          </cell>
        </row>
        <row r="271">
          <cell r="A271">
            <v>423</v>
          </cell>
          <cell r="B271" t="str">
            <v>Caja 15*15*10 con tapa tipo strip telef.</v>
          </cell>
          <cell r="C271" t="str">
            <v>UND</v>
          </cell>
          <cell r="D271">
            <v>25840</v>
          </cell>
        </row>
        <row r="272">
          <cell r="A272">
            <v>424</v>
          </cell>
          <cell r="B272" t="str">
            <v>Strip telefonico de 10 pares</v>
          </cell>
          <cell r="C272" t="str">
            <v>UND</v>
          </cell>
          <cell r="D272">
            <v>45600</v>
          </cell>
        </row>
        <row r="273">
          <cell r="A273">
            <v>425</v>
          </cell>
          <cell r="B273" t="str">
            <v>Varilla Copper Welld) de 5/8"</v>
          </cell>
          <cell r="C273" t="str">
            <v>UND</v>
          </cell>
          <cell r="D273">
            <v>208050</v>
          </cell>
        </row>
        <row r="274">
          <cell r="A274">
            <v>426</v>
          </cell>
          <cell r="B274" t="str">
            <v>Cable de cobre desnudo Calibre 2 AWG</v>
          </cell>
          <cell r="C274" t="str">
            <v>Ml</v>
          </cell>
          <cell r="D274">
            <v>6840</v>
          </cell>
        </row>
        <row r="275">
          <cell r="A275">
            <v>427</v>
          </cell>
          <cell r="B275" t="str">
            <v>Malla de tierra</v>
          </cell>
          <cell r="C275" t="str">
            <v>M2</v>
          </cell>
          <cell r="D275">
            <v>30400</v>
          </cell>
        </row>
        <row r="276">
          <cell r="A276">
            <v>428</v>
          </cell>
          <cell r="B276" t="str">
            <v>conector de bronce fosfatado</v>
          </cell>
          <cell r="C276" t="str">
            <v>UND</v>
          </cell>
          <cell r="D276">
            <v>7410</v>
          </cell>
        </row>
        <row r="277">
          <cell r="A277">
            <v>429</v>
          </cell>
          <cell r="B277" t="str">
            <v>Pararrayo tipo ionizante de 40 mts inc. Accesorios de instalación</v>
          </cell>
          <cell r="C277" t="str">
            <v>UND</v>
          </cell>
          <cell r="D277">
            <v>885400</v>
          </cell>
        </row>
        <row r="278">
          <cell r="A278">
            <v>430</v>
          </cell>
          <cell r="B278" t="str">
            <v>Accesorios puesta a tierra pararrayo</v>
          </cell>
          <cell r="C278" t="str">
            <v>UND</v>
          </cell>
          <cell r="D278">
            <v>750500</v>
          </cell>
        </row>
        <row r="279">
          <cell r="A279">
            <v>431</v>
          </cell>
          <cell r="B279" t="str">
            <v>Medidor trifasico</v>
          </cell>
          <cell r="C279" t="str">
            <v>UND</v>
          </cell>
          <cell r="D279">
            <v>348650</v>
          </cell>
        </row>
        <row r="280">
          <cell r="A280">
            <v>432</v>
          </cell>
          <cell r="B280" t="str">
            <v>Caja para medidor trifasico</v>
          </cell>
          <cell r="C280" t="str">
            <v>UND</v>
          </cell>
          <cell r="D280">
            <v>152000</v>
          </cell>
        </row>
        <row r="281">
          <cell r="A281">
            <v>433</v>
          </cell>
          <cell r="B281" t="str">
            <v>Vertical Pararrayo</v>
          </cell>
          <cell r="C281" t="str">
            <v>Ml</v>
          </cell>
          <cell r="D281">
            <v>44745</v>
          </cell>
        </row>
        <row r="282">
          <cell r="A282">
            <v>434</v>
          </cell>
          <cell r="B282" t="str">
            <v>Comp. aplique exterior</v>
          </cell>
          <cell r="C282" t="str">
            <v>UND</v>
          </cell>
          <cell r="D282">
            <v>87400</v>
          </cell>
        </row>
        <row r="283">
          <cell r="A283">
            <v>435</v>
          </cell>
          <cell r="B283" t="str">
            <v>Caja de 15*15*10 con tapa</v>
          </cell>
          <cell r="C283" t="str">
            <v>UND</v>
          </cell>
          <cell r="D283">
            <v>14250</v>
          </cell>
        </row>
        <row r="284">
          <cell r="A284">
            <v>436</v>
          </cell>
          <cell r="B284" t="str">
            <v>Codo galvanizado 1/2" x 90°</v>
          </cell>
          <cell r="D284">
            <v>0</v>
          </cell>
        </row>
        <row r="285">
          <cell r="A285">
            <v>437</v>
          </cell>
          <cell r="B285" t="str">
            <v>Tuberia galvanizada 2"</v>
          </cell>
          <cell r="C285" t="str">
            <v>Ml</v>
          </cell>
          <cell r="D285">
            <v>11400</v>
          </cell>
        </row>
        <row r="286">
          <cell r="A286">
            <v>438</v>
          </cell>
          <cell r="B286" t="str">
            <v>Registro de bola de 3/4" para Gas</v>
          </cell>
          <cell r="C286" t="str">
            <v>UND</v>
          </cell>
          <cell r="D286">
            <v>23750</v>
          </cell>
        </row>
        <row r="287">
          <cell r="A287">
            <v>439</v>
          </cell>
          <cell r="B287" t="str">
            <v>Tuberia para gas acero galv. SCH. 40 de 3/4"</v>
          </cell>
          <cell r="C287" t="str">
            <v>Ml</v>
          </cell>
          <cell r="D287">
            <v>25650</v>
          </cell>
        </row>
        <row r="288">
          <cell r="A288">
            <v>440</v>
          </cell>
          <cell r="B288" t="str">
            <v>Accesorios de gas acero galv. SCH. 40, 3/4"</v>
          </cell>
          <cell r="C288" t="str">
            <v>Gl</v>
          </cell>
          <cell r="D288">
            <v>7030</v>
          </cell>
        </row>
        <row r="289">
          <cell r="A289">
            <v>441</v>
          </cell>
          <cell r="B289" t="str">
            <v>Cocina industrial de 4 quemadores fab. En fundicion de hierro</v>
          </cell>
          <cell r="C289" t="str">
            <v>UND</v>
          </cell>
          <cell r="D289">
            <v>7695000</v>
          </cell>
        </row>
        <row r="290">
          <cell r="A290">
            <v>442</v>
          </cell>
          <cell r="B290" t="str">
            <v>Estufa electrica 2 puestos de incrustar</v>
          </cell>
          <cell r="C290" t="str">
            <v>UND</v>
          </cell>
          <cell r="D290">
            <v>625100</v>
          </cell>
        </row>
        <row r="291">
          <cell r="A291">
            <v>443</v>
          </cell>
          <cell r="B291" t="str">
            <v>Teleducha con regulador inc. Mezcl.</v>
          </cell>
          <cell r="C291" t="str">
            <v>UND</v>
          </cell>
          <cell r="D291">
            <v>84550</v>
          </cell>
        </row>
        <row r="292">
          <cell r="A292">
            <v>444</v>
          </cell>
          <cell r="B292" t="str">
            <v>juego infantil tipo M-3</v>
          </cell>
          <cell r="C292" t="str">
            <v>Gl</v>
          </cell>
          <cell r="D292">
            <v>3912100</v>
          </cell>
        </row>
        <row r="293">
          <cell r="A293">
            <v>445</v>
          </cell>
          <cell r="B293" t="str">
            <v>Tanque hidroacumulador</v>
          </cell>
          <cell r="C293" t="str">
            <v>UND</v>
          </cell>
          <cell r="D293">
            <v>0</v>
          </cell>
        </row>
        <row r="294">
          <cell r="A294">
            <v>446</v>
          </cell>
          <cell r="B294" t="str">
            <v>Equipo presión Hidron. Inc. Tanque hidroacumulador y accesorios</v>
          </cell>
          <cell r="C294" t="str">
            <v>UND</v>
          </cell>
          <cell r="D294">
            <v>2897500</v>
          </cell>
        </row>
        <row r="295">
          <cell r="A295">
            <v>447</v>
          </cell>
          <cell r="B295" t="str">
            <v>Adaptador hembra de 3/4" de cobre</v>
          </cell>
          <cell r="C295" t="str">
            <v>UND</v>
          </cell>
          <cell r="D295">
            <v>3895</v>
          </cell>
        </row>
        <row r="296">
          <cell r="A296">
            <v>448</v>
          </cell>
          <cell r="B296" t="str">
            <v>Adaptador macho de 3/4" de cobre</v>
          </cell>
          <cell r="C296" t="str">
            <v>UND</v>
          </cell>
          <cell r="D296">
            <v>2969.7</v>
          </cell>
        </row>
        <row r="297">
          <cell r="A297">
            <v>449</v>
          </cell>
          <cell r="B297" t="str">
            <v>Planta electrica monofasica de 6.5 KVA max. 5 KVA continua cap. 2,5 litros</v>
          </cell>
          <cell r="C297" t="str">
            <v>UND</v>
          </cell>
          <cell r="D297">
            <v>3895000</v>
          </cell>
        </row>
        <row r="298">
          <cell r="A298">
            <v>450</v>
          </cell>
          <cell r="B298" t="str">
            <v>Celosia en calado de concreto</v>
          </cell>
          <cell r="C298" t="str">
            <v>Ml</v>
          </cell>
          <cell r="D298">
            <v>39900</v>
          </cell>
        </row>
        <row r="299">
          <cell r="A299">
            <v>451</v>
          </cell>
          <cell r="B299" t="str">
            <v>Llenado de celda manposteria no est.</v>
          </cell>
          <cell r="C299" t="str">
            <v>M3</v>
          </cell>
          <cell r="D299">
            <v>313500</v>
          </cell>
        </row>
        <row r="300">
          <cell r="A300">
            <v>452</v>
          </cell>
          <cell r="B300" t="str">
            <v>Estruc. Metalica cubierta 4 aguas</v>
          </cell>
          <cell r="C300" t="str">
            <v>M2</v>
          </cell>
          <cell r="D300">
            <v>70300</v>
          </cell>
        </row>
        <row r="301">
          <cell r="A301">
            <v>453</v>
          </cell>
          <cell r="B301" t="str">
            <v>Estruc. Metalica cubierta inclin. 2 aguas</v>
          </cell>
          <cell r="C301" t="str">
            <v>M2</v>
          </cell>
          <cell r="D301">
            <v>43130</v>
          </cell>
        </row>
        <row r="302">
          <cell r="A302">
            <v>454</v>
          </cell>
          <cell r="B302" t="str">
            <v>Cubierta tipo sandwich</v>
          </cell>
          <cell r="C302" t="str">
            <v>M2</v>
          </cell>
          <cell r="D302">
            <v>78185</v>
          </cell>
        </row>
        <row r="303">
          <cell r="A303">
            <v>455</v>
          </cell>
          <cell r="B303" t="str">
            <v xml:space="preserve">Sistema de tratamiento de aguas res. </v>
          </cell>
          <cell r="C303" t="str">
            <v>UND</v>
          </cell>
          <cell r="D303">
            <v>4246500</v>
          </cell>
        </row>
      </sheetData>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Set>
  </externalBook>
</externalLink>
</file>

<file path=xl/externalLinks/externalLink9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 1"/>
    </sheetNames>
    <sheetDataSet>
      <sheetData sheetId="0" refreshError="1"/>
    </sheetDataSet>
  </externalBook>
</externalLink>
</file>

<file path=xl/externalLinks/externalLink9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RESUMEN"/>
      <sheetName val="Presupuesto"/>
      <sheetName val="APU"/>
      <sheetName val="AIU OK"/>
      <sheetName val="Manejo ambiental OK"/>
      <sheetName val="ANEXO 11"/>
      <sheetName val="Hora efectiva"/>
      <sheetName val="ANEXO 12"/>
      <sheetName val="PROGAMACION_DE_OBRA "/>
      <sheetName val="ANEXO 25"/>
      <sheetName val="AU_OK"/>
      <sheetName val="ANEXO 11 no"/>
      <sheetName val="ANEXO 13"/>
      <sheetName val="BD_Equipos"/>
      <sheetName val="BD_Materiales"/>
      <sheetName val="BD_Transportes"/>
      <sheetName val="BD_Mano_de_obra"/>
      <sheetName val="Items_invias"/>
      <sheetName val="APUS_INVIAS"/>
      <sheetName val="Presupuesto (2)"/>
      <sheetName val="ANEXO 14"/>
      <sheetName val="ANEXO 15"/>
      <sheetName val="ANEXO 15 B"/>
      <sheetName val="PRE_RENDIMIENTO"/>
      <sheetName val="ANEXO 16"/>
      <sheetName val="ANEXO 18 A"/>
      <sheetName val="ANEXO 17"/>
      <sheetName val="ANEXO 18"/>
      <sheetName val="variaciones"/>
      <sheetName val="ANEXO 19"/>
      <sheetName val="formato l"/>
      <sheetName val="CPM OK"/>
      <sheetName val="subsiguiente"/>
      <sheetName val="ANEXO 20 CPM"/>
      <sheetName val="ANEXO 20"/>
      <sheetName val="ANEXO 21"/>
      <sheetName val="ANEXO 22"/>
      <sheetName val="ANEXO 23"/>
      <sheetName val="ANEXO 24"/>
      <sheetName val="ANEXO 26"/>
      <sheetName val="HISTOGRAMA CUADRILLAS"/>
      <sheetName val="HISTOGRAMA PERSONAS"/>
      <sheetName val="ANEXO 27"/>
      <sheetName val="ANEXO 28"/>
      <sheetName val="ANEXO 29"/>
      <sheetName val="FLUJO DE CUADRILLA"/>
      <sheetName val="FLUJO DE PERSONA"/>
      <sheetName val="ANEXO 31"/>
      <sheetName val="ANEXO 32"/>
      <sheetName val="ANEXO 33"/>
      <sheetName val="EDT"/>
      <sheetName val="HISTOGRAMA PERSONAS (2)"/>
      <sheetName val="HISTOGRAMA CUADRILLAS (2)"/>
      <sheetName val="CUADRO DE DISTRIBUCION DE REC"/>
      <sheetName val="ANEXO 34"/>
      <sheetName val="ANEXO 34B"/>
      <sheetName val="ANEXO 35"/>
      <sheetName val="A-24"/>
      <sheetName val="PR 1"/>
    </sheetNames>
    <sheetDataSet>
      <sheetData sheetId="0">
        <row r="18">
          <cell r="D18">
            <v>130480236</v>
          </cell>
        </row>
      </sheetData>
      <sheetData sheetId="1"/>
      <sheetData sheetId="2">
        <row r="12">
          <cell r="G12" t="str">
            <v>HR</v>
          </cell>
        </row>
      </sheetData>
      <sheetData sheetId="3">
        <row r="12">
          <cell r="G12" t="str">
            <v>HR</v>
          </cell>
        </row>
      </sheetData>
      <sheetData sheetId="4">
        <row r="12">
          <cell r="G12" t="str">
            <v>HR</v>
          </cell>
        </row>
      </sheetData>
      <sheetData sheetId="5"/>
      <sheetData sheetId="6"/>
      <sheetData sheetId="7">
        <row r="8">
          <cell r="B8" t="str">
            <v>OPTIMIZACION Y/O CONSTRUCCION DE LOS SISTEMAS DE ACUEDUCTO, ALCANTARILLADO SANITARIO Y SISTEMAS DE TRATAMIENTO DE AGUAS RESIDUALES, PARA EL CORREGIMIENTO DE COSTILLA MUNICIPIO DE PELAYA, DEPARTAMENTO DEL CESAR.</v>
          </cell>
        </row>
      </sheetData>
      <sheetData sheetId="8">
        <row r="8">
          <cell r="B8" t="str">
            <v>OPTIMIZACION Y/O CONSTRUCCION DE LOS SISTEMAS DE ACUEDUCTO, ALCANTARILLADO SANITARIO Y SISTEMAS DE TRATAMIENTO DE AGUAS RESIDUALES, PARA EL CORREGIMIENTO DE COSTILLA MUNICIPIO DE PELAYA, DEPARTAMENTO DEL CESAR.</v>
          </cell>
        </row>
      </sheetData>
      <sheetData sheetId="9">
        <row r="8">
          <cell r="B8" t="str">
            <v>OPTIMIZACION Y/O CONSTRUCCION DE LOS SISTEMAS DE ACUEDUCTO, ALCANTARILLADO SANITARIO Y SISTEMAS DE TRATAMIENTO DE AGUAS RESIDUALES, PARA EL CORREGIMIENTO DE COSTILLA MUNICIPIO DE PELAYA, DEPARTAMENTO DEL CESAR.</v>
          </cell>
        </row>
      </sheetData>
      <sheetData sheetId="10">
        <row r="8">
          <cell r="B8" t="str">
            <v>OPTIMIZACION Y/O CONSTRUCCION DE LOS SISTEMAS DE ACUEDUCTO, ALCANTARILLADO SANITARIO Y SISTEMAS DE TRATAMIENTO DE AGUAS RESIDUALES, PARA EL CORREGIMIENTO DE COSTILLA MUNICIPIO DE PELAYA, DEPARTAMENTO DEL CESAR.</v>
          </cell>
        </row>
      </sheetData>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row r="3">
          <cell r="B3" t="str">
            <v>LICITACION PÚBLICA N° LP-002-2017</v>
          </cell>
        </row>
      </sheetData>
      <sheetData sheetId="29">
        <row r="3">
          <cell r="B3" t="str">
            <v>LICITACION PÚBLICA N° LP-002-2017</v>
          </cell>
        </row>
      </sheetData>
      <sheetData sheetId="30">
        <row r="3">
          <cell r="B3" t="str">
            <v>LICITACION PÚBLICA N° LP-002-2017</v>
          </cell>
        </row>
      </sheetData>
      <sheetData sheetId="31">
        <row r="3">
          <cell r="B3" t="str">
            <v>LICITACION PÚBLICA N° LP-002-2017</v>
          </cell>
        </row>
      </sheetData>
      <sheetData sheetId="32"/>
      <sheetData sheetId="33"/>
      <sheetData sheetId="34"/>
      <sheetData sheetId="35">
        <row r="12">
          <cell r="G12" t="str">
            <v>HR</v>
          </cell>
        </row>
      </sheetData>
      <sheetData sheetId="36"/>
      <sheetData sheetId="37"/>
      <sheetData sheetId="38">
        <row r="8">
          <cell r="B8" t="str">
            <v>Valor de Incidencia (TIA, TTA)</v>
          </cell>
        </row>
      </sheetData>
      <sheetData sheetId="39"/>
      <sheetData sheetId="40" refreshError="1"/>
      <sheetData sheetId="41" refreshError="1"/>
      <sheetData sheetId="42"/>
      <sheetData sheetId="43"/>
      <sheetData sheetId="44"/>
      <sheetData sheetId="45"/>
      <sheetData sheetId="46"/>
      <sheetData sheetId="47"/>
      <sheetData sheetId="48"/>
      <sheetData sheetId="49"/>
      <sheetData sheetId="50"/>
      <sheetData sheetId="51" refreshError="1"/>
      <sheetData sheetId="52" refreshError="1"/>
      <sheetData sheetId="53"/>
      <sheetData sheetId="54" refreshError="1"/>
      <sheetData sheetId="55" refreshError="1"/>
      <sheetData sheetId="56"/>
      <sheetData sheetId="57" refreshError="1"/>
      <sheetData sheetId="58" refreshError="1"/>
    </sheetDataSet>
  </externalBook>
</externalLink>
</file>

<file path=xl/externalLinks/externalLink9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ACTA"/>
      <sheetName val="APU"/>
    </sheetNames>
    <sheetDataSet>
      <sheetData sheetId="0" refreshError="1"/>
      <sheetData sheetId="1" refreshError="1"/>
    </sheetDataSet>
  </externalBook>
</externalLink>
</file>

<file path=xl/externalLinks/externalLink9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s>
    <sheetDataSet>
      <sheetData sheetId="0" refreshError="1"/>
    </sheetDataSet>
  </externalBook>
</externalLink>
</file>

<file path=xl/externalLinks/externalLink10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ENTACIÓN"/>
      <sheetName val="FACTPRES"/>
      <sheetName val="JORNABAS"/>
      <sheetName val="MATERIALES"/>
      <sheetName val="CONCRET"/>
      <sheetName val="MATCAMARAS"/>
      <sheetName val="MAT.ARMARIO"/>
      <sheetName val="CUADRILLA"/>
      <sheetName val="TOTCUADMO"/>
      <sheetName val="LISTEQUI"/>
      <sheetName val="CUADREQOC"/>
      <sheetName val="CUADREQRD"/>
      <sheetName val="TOTCUADEQ"/>
      <sheetName val="TOTCAPIT"/>
      <sheetName val="MAT"/>
      <sheetName val="ITEMS(2)"/>
      <sheetName val="APU"/>
      <sheetName val="ADMINISTRACIÓN"/>
      <sheetName val="CUADRO"/>
      <sheetName val="MATERIALES PROYECTO"/>
      <sheetName val="PRESU 2006"/>
      <sheetName val="BASE"/>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row r="13">
          <cell r="A13" t="str">
            <v>0.1</v>
          </cell>
          <cell r="B13" t="str">
            <v>Z2011</v>
          </cell>
          <cell r="C13" t="str">
            <v>CAP00</v>
          </cell>
          <cell r="D13" t="str">
            <v>Localización y replanteo del Proyecto</v>
          </cell>
          <cell r="E13" t="str">
            <v>m</v>
          </cell>
          <cell r="F13" t="str">
            <v>NA</v>
          </cell>
          <cell r="G13" t="str">
            <v>NA</v>
          </cell>
          <cell r="H13" t="str">
            <v>NA</v>
          </cell>
          <cell r="I13" t="str">
            <v>NA</v>
          </cell>
          <cell r="J13" t="str">
            <v>NA</v>
          </cell>
          <cell r="K13" t="str">
            <v>NA</v>
          </cell>
          <cell r="L13" t="str">
            <v>NA</v>
          </cell>
          <cell r="M13" t="str">
            <v>NA</v>
          </cell>
          <cell r="N13" t="str">
            <v>NA</v>
          </cell>
          <cell r="O13" t="str">
            <v>NA</v>
          </cell>
          <cell r="P13" t="str">
            <v>NA</v>
          </cell>
          <cell r="Q13" t="str">
            <v>NA</v>
          </cell>
          <cell r="R13" t="str">
            <v>NA</v>
          </cell>
          <cell r="S13" t="str">
            <v>NA</v>
          </cell>
          <cell r="T13" t="str">
            <v>CEC016</v>
          </cell>
          <cell r="U13" t="str">
            <v>NA</v>
          </cell>
          <cell r="V13" t="str">
            <v>NA</v>
          </cell>
          <cell r="W13" t="str">
            <v>NA</v>
          </cell>
          <cell r="X13" t="str">
            <v>NA</v>
          </cell>
          <cell r="Y13" t="str">
            <v>CMC011</v>
          </cell>
          <cell r="Z13" t="str">
            <v>NA</v>
          </cell>
          <cell r="AA13" t="str">
            <v>NA</v>
          </cell>
          <cell r="AB13" t="str">
            <v>NA</v>
          </cell>
          <cell r="AC13" t="str">
            <v>NA</v>
          </cell>
          <cell r="AD13">
            <v>1</v>
          </cell>
          <cell r="AE13" t="str">
            <v>NA</v>
          </cell>
          <cell r="AF13" t="str">
            <v>NA</v>
          </cell>
          <cell r="AG13" t="str">
            <v>NA</v>
          </cell>
          <cell r="AH13" t="str">
            <v>NA</v>
          </cell>
          <cell r="AI13">
            <v>500</v>
          </cell>
          <cell r="AJ13">
            <v>500</v>
          </cell>
          <cell r="AO13">
            <v>352</v>
          </cell>
          <cell r="AP13">
            <v>0</v>
          </cell>
          <cell r="AQ13">
            <v>0</v>
          </cell>
          <cell r="AR13">
            <v>0</v>
          </cell>
          <cell r="AS13">
            <v>0</v>
          </cell>
          <cell r="AT13">
            <v>0</v>
          </cell>
          <cell r="AU13">
            <v>0</v>
          </cell>
          <cell r="AV13">
            <v>0</v>
          </cell>
          <cell r="AW13">
            <v>0</v>
          </cell>
          <cell r="AX13">
            <v>0</v>
          </cell>
          <cell r="AY13">
            <v>0</v>
          </cell>
          <cell r="AZ13">
            <v>0</v>
          </cell>
          <cell r="BA13">
            <v>0</v>
          </cell>
          <cell r="BB13">
            <v>0</v>
          </cell>
          <cell r="BC13">
            <v>0</v>
          </cell>
          <cell r="BD13">
            <v>0</v>
          </cell>
          <cell r="BE13">
            <v>50000</v>
          </cell>
          <cell r="BF13">
            <v>0</v>
          </cell>
          <cell r="BG13">
            <v>0</v>
          </cell>
          <cell r="BH13">
            <v>0</v>
          </cell>
          <cell r="BI13">
            <v>0</v>
          </cell>
          <cell r="BJ13">
            <v>100</v>
          </cell>
          <cell r="BK13">
            <v>0</v>
          </cell>
          <cell r="BL13">
            <v>0</v>
          </cell>
          <cell r="BM13">
            <v>0</v>
          </cell>
          <cell r="BN13">
            <v>0</v>
          </cell>
          <cell r="BO13">
            <v>100</v>
          </cell>
          <cell r="BP13">
            <v>125868</v>
          </cell>
          <cell r="BQ13">
            <v>0</v>
          </cell>
          <cell r="BR13">
            <v>0</v>
          </cell>
          <cell r="BS13">
            <v>0</v>
          </cell>
          <cell r="BT13">
            <v>0</v>
          </cell>
          <cell r="BU13">
            <v>252</v>
          </cell>
          <cell r="BV13">
            <v>0</v>
          </cell>
          <cell r="BW13">
            <v>0</v>
          </cell>
          <cell r="BX13">
            <v>0</v>
          </cell>
          <cell r="BY13">
            <v>0</v>
          </cell>
          <cell r="BZ13">
            <v>252</v>
          </cell>
          <cell r="CA13">
            <v>100</v>
          </cell>
          <cell r="CB13">
            <v>352</v>
          </cell>
          <cell r="CC13">
            <v>0</v>
          </cell>
          <cell r="CD13">
            <v>352</v>
          </cell>
        </row>
        <row r="14">
          <cell r="A14" t="str">
            <v>1.1</v>
          </cell>
          <cell r="B14" t="str">
            <v>Z2003</v>
          </cell>
          <cell r="C14" t="str">
            <v>CAP01</v>
          </cell>
          <cell r="D14" t="str">
            <v>En calzada concreto (ancho=0.50 m)</v>
          </cell>
          <cell r="E14" t="str">
            <v>m</v>
          </cell>
          <cell r="F14" t="str">
            <v>NA</v>
          </cell>
          <cell r="G14" t="str">
            <v>NA</v>
          </cell>
          <cell r="H14" t="str">
            <v>NA</v>
          </cell>
          <cell r="I14" t="str">
            <v>NA</v>
          </cell>
          <cell r="J14" t="str">
            <v>NA</v>
          </cell>
          <cell r="K14" t="str">
            <v>NA</v>
          </cell>
          <cell r="L14" t="str">
            <v>NA</v>
          </cell>
          <cell r="M14" t="str">
            <v>NA</v>
          </cell>
          <cell r="N14" t="str">
            <v>NA</v>
          </cell>
          <cell r="O14" t="str">
            <v>NA</v>
          </cell>
          <cell r="P14" t="str">
            <v>NA</v>
          </cell>
          <cell r="Q14" t="str">
            <v>NA</v>
          </cell>
          <cell r="R14" t="str">
            <v>NA</v>
          </cell>
          <cell r="S14" t="str">
            <v>NA</v>
          </cell>
          <cell r="T14" t="str">
            <v>CEC001</v>
          </cell>
          <cell r="U14" t="str">
            <v>CEC008</v>
          </cell>
          <cell r="V14" t="str">
            <v>NA</v>
          </cell>
          <cell r="W14" t="str">
            <v>NA</v>
          </cell>
          <cell r="X14" t="str">
            <v>NA</v>
          </cell>
          <cell r="Y14" t="str">
            <v>CMC001</v>
          </cell>
          <cell r="Z14" t="str">
            <v>CMC007</v>
          </cell>
          <cell r="AA14" t="str">
            <v>NA</v>
          </cell>
          <cell r="AB14" t="str">
            <v>NA</v>
          </cell>
          <cell r="AC14" t="str">
            <v>NA</v>
          </cell>
          <cell r="AD14">
            <v>1</v>
          </cell>
          <cell r="AE14">
            <v>0.5</v>
          </cell>
          <cell r="AF14" t="str">
            <v>NA</v>
          </cell>
          <cell r="AG14" t="str">
            <v>NA</v>
          </cell>
          <cell r="AH14" t="str">
            <v>NA</v>
          </cell>
          <cell r="AI14">
            <v>150</v>
          </cell>
          <cell r="AJ14">
            <v>150</v>
          </cell>
          <cell r="AK14">
            <v>300</v>
          </cell>
          <cell r="AO14">
            <v>6716</v>
          </cell>
          <cell r="AP14">
            <v>0</v>
          </cell>
          <cell r="AQ14">
            <v>0</v>
          </cell>
          <cell r="AR14">
            <v>0</v>
          </cell>
          <cell r="AS14">
            <v>0</v>
          </cell>
          <cell r="AT14">
            <v>0</v>
          </cell>
          <cell r="AU14">
            <v>0</v>
          </cell>
          <cell r="AV14">
            <v>0</v>
          </cell>
          <cell r="AW14">
            <v>0</v>
          </cell>
          <cell r="AX14">
            <v>0</v>
          </cell>
          <cell r="AY14">
            <v>0</v>
          </cell>
          <cell r="AZ14">
            <v>0</v>
          </cell>
          <cell r="BA14">
            <v>0</v>
          </cell>
          <cell r="BB14">
            <v>0</v>
          </cell>
          <cell r="BC14">
            <v>0</v>
          </cell>
          <cell r="BD14">
            <v>0</v>
          </cell>
          <cell r="BE14">
            <v>881948</v>
          </cell>
          <cell r="BF14">
            <v>90067</v>
          </cell>
          <cell r="BG14">
            <v>0</v>
          </cell>
          <cell r="BH14">
            <v>0</v>
          </cell>
          <cell r="BI14">
            <v>0</v>
          </cell>
          <cell r="BJ14">
            <v>5880</v>
          </cell>
          <cell r="BK14">
            <v>300</v>
          </cell>
          <cell r="BL14">
            <v>0</v>
          </cell>
          <cell r="BM14">
            <v>0</v>
          </cell>
          <cell r="BN14">
            <v>0</v>
          </cell>
          <cell r="BO14">
            <v>6180</v>
          </cell>
          <cell r="BP14">
            <v>60908</v>
          </cell>
          <cell r="BQ14">
            <v>39108</v>
          </cell>
          <cell r="BR14">
            <v>0</v>
          </cell>
          <cell r="BS14">
            <v>0</v>
          </cell>
          <cell r="BT14">
            <v>0</v>
          </cell>
          <cell r="BU14">
            <v>406</v>
          </cell>
          <cell r="BV14">
            <v>130</v>
          </cell>
          <cell r="BW14">
            <v>0</v>
          </cell>
          <cell r="BX14">
            <v>0</v>
          </cell>
          <cell r="BY14">
            <v>0</v>
          </cell>
          <cell r="BZ14">
            <v>536</v>
          </cell>
          <cell r="CA14">
            <v>6180</v>
          </cell>
          <cell r="CB14">
            <v>6716</v>
          </cell>
          <cell r="CC14">
            <v>0</v>
          </cell>
          <cell r="CD14">
            <v>6716</v>
          </cell>
        </row>
        <row r="15">
          <cell r="A15" t="str">
            <v>1.2</v>
          </cell>
          <cell r="B15" t="str">
            <v>Z1012</v>
          </cell>
          <cell r="C15" t="str">
            <v>CAP01</v>
          </cell>
          <cell r="D15" t="str">
            <v>En andén concreto (ancho=0.50)</v>
          </cell>
          <cell r="E15" t="str">
            <v>m</v>
          </cell>
          <cell r="F15" t="str">
            <v>NA</v>
          </cell>
          <cell r="G15" t="str">
            <v>NA</v>
          </cell>
          <cell r="H15" t="str">
            <v>NA</v>
          </cell>
          <cell r="I15" t="str">
            <v>NA</v>
          </cell>
          <cell r="J15" t="str">
            <v>NA</v>
          </cell>
          <cell r="K15" t="str">
            <v>NA</v>
          </cell>
          <cell r="L15" t="str">
            <v>NA</v>
          </cell>
          <cell r="M15" t="str">
            <v>NA</v>
          </cell>
          <cell r="N15" t="str">
            <v>NA</v>
          </cell>
          <cell r="O15" t="str">
            <v>NA</v>
          </cell>
          <cell r="P15" t="str">
            <v>NA</v>
          </cell>
          <cell r="Q15" t="str">
            <v>NA</v>
          </cell>
          <cell r="R15" t="str">
            <v>NA</v>
          </cell>
          <cell r="S15" t="str">
            <v>NA</v>
          </cell>
          <cell r="T15" t="str">
            <v>CEC001</v>
          </cell>
          <cell r="U15" t="str">
            <v>CEC008</v>
          </cell>
          <cell r="V15" t="str">
            <v>NA</v>
          </cell>
          <cell r="W15" t="str">
            <v>NA</v>
          </cell>
          <cell r="X15" t="str">
            <v>NA</v>
          </cell>
          <cell r="Y15" t="str">
            <v>CMC001</v>
          </cell>
          <cell r="Z15" t="str">
            <v>CMC007</v>
          </cell>
          <cell r="AA15" t="str">
            <v>NA</v>
          </cell>
          <cell r="AB15" t="str">
            <v>NA</v>
          </cell>
          <cell r="AC15" t="str">
            <v>NA</v>
          </cell>
          <cell r="AD15">
            <v>1</v>
          </cell>
          <cell r="AE15">
            <v>0.5</v>
          </cell>
          <cell r="AF15" t="str">
            <v>NA</v>
          </cell>
          <cell r="AG15" t="str">
            <v>NA</v>
          </cell>
          <cell r="AH15" t="str">
            <v>NA</v>
          </cell>
          <cell r="AI15">
            <v>300</v>
          </cell>
          <cell r="AJ15">
            <v>300</v>
          </cell>
          <cell r="AK15">
            <v>600</v>
          </cell>
          <cell r="AO15">
            <v>3358</v>
          </cell>
          <cell r="AP15">
            <v>0</v>
          </cell>
          <cell r="AQ15">
            <v>0</v>
          </cell>
          <cell r="AR15">
            <v>0</v>
          </cell>
          <cell r="AS15">
            <v>0</v>
          </cell>
          <cell r="AT15">
            <v>0</v>
          </cell>
          <cell r="AU15">
            <v>0</v>
          </cell>
          <cell r="AV15">
            <v>0</v>
          </cell>
          <cell r="AW15">
            <v>0</v>
          </cell>
          <cell r="AX15">
            <v>0</v>
          </cell>
          <cell r="AY15">
            <v>0</v>
          </cell>
          <cell r="AZ15">
            <v>0</v>
          </cell>
          <cell r="BA15">
            <v>0</v>
          </cell>
          <cell r="BB15">
            <v>0</v>
          </cell>
          <cell r="BC15">
            <v>0</v>
          </cell>
          <cell r="BD15">
            <v>0</v>
          </cell>
          <cell r="BE15">
            <v>881948</v>
          </cell>
          <cell r="BF15">
            <v>90067</v>
          </cell>
          <cell r="BG15">
            <v>0</v>
          </cell>
          <cell r="BH15">
            <v>0</v>
          </cell>
          <cell r="BI15">
            <v>0</v>
          </cell>
          <cell r="BJ15">
            <v>2940</v>
          </cell>
          <cell r="BK15">
            <v>150</v>
          </cell>
          <cell r="BL15">
            <v>0</v>
          </cell>
          <cell r="BM15">
            <v>0</v>
          </cell>
          <cell r="BN15">
            <v>0</v>
          </cell>
          <cell r="BO15">
            <v>3090</v>
          </cell>
          <cell r="BP15">
            <v>60908</v>
          </cell>
          <cell r="BQ15">
            <v>39108</v>
          </cell>
          <cell r="BR15">
            <v>0</v>
          </cell>
          <cell r="BS15">
            <v>0</v>
          </cell>
          <cell r="BT15">
            <v>0</v>
          </cell>
          <cell r="BU15">
            <v>203</v>
          </cell>
          <cell r="BV15">
            <v>65</v>
          </cell>
          <cell r="BW15">
            <v>0</v>
          </cell>
          <cell r="BX15">
            <v>0</v>
          </cell>
          <cell r="BY15">
            <v>0</v>
          </cell>
          <cell r="BZ15">
            <v>268</v>
          </cell>
          <cell r="CA15">
            <v>3090</v>
          </cell>
          <cell r="CB15">
            <v>3358</v>
          </cell>
          <cell r="CC15">
            <v>0</v>
          </cell>
          <cell r="CD15">
            <v>3358</v>
          </cell>
        </row>
        <row r="16">
          <cell r="A16" t="str">
            <v>10.2</v>
          </cell>
          <cell r="B16" t="str">
            <v>Z1019</v>
          </cell>
          <cell r="C16" t="str">
            <v>CAP10</v>
          </cell>
          <cell r="D16" t="str">
            <v>Acometida Principal de Transformador a Tablero</v>
          </cell>
          <cell r="E16" t="str">
            <v>m</v>
          </cell>
          <cell r="F16" t="str">
            <v>MOC191</v>
          </cell>
          <cell r="G16" t="str">
            <v>MOC192</v>
          </cell>
          <cell r="H16" t="str">
            <v>MOC193</v>
          </cell>
          <cell r="I16" t="str">
            <v>MOC194</v>
          </cell>
          <cell r="J16" t="str">
            <v>MOC195</v>
          </cell>
          <cell r="K16" t="str">
            <v>MOC196</v>
          </cell>
          <cell r="L16" t="str">
            <v>MOC199</v>
          </cell>
          <cell r="M16">
            <v>1</v>
          </cell>
          <cell r="N16">
            <v>0.1</v>
          </cell>
          <cell r="O16">
            <v>0.1</v>
          </cell>
          <cell r="P16">
            <v>3</v>
          </cell>
          <cell r="Q16">
            <v>1</v>
          </cell>
          <cell r="R16">
            <v>0.2</v>
          </cell>
          <cell r="S16">
            <v>1</v>
          </cell>
          <cell r="T16" t="str">
            <v>CEC012</v>
          </cell>
          <cell r="U16" t="str">
            <v>NA</v>
          </cell>
          <cell r="V16" t="str">
            <v>NA</v>
          </cell>
          <cell r="W16" t="str">
            <v>NA</v>
          </cell>
          <cell r="X16" t="str">
            <v>NA</v>
          </cell>
          <cell r="Y16" t="str">
            <v>CMC012</v>
          </cell>
          <cell r="Z16" t="str">
            <v>NA</v>
          </cell>
          <cell r="AA16" t="str">
            <v>NA</v>
          </cell>
          <cell r="AB16" t="str">
            <v>NA</v>
          </cell>
          <cell r="AC16" t="str">
            <v>NA</v>
          </cell>
          <cell r="AD16">
            <v>1</v>
          </cell>
          <cell r="AE16" t="str">
            <v>NA</v>
          </cell>
          <cell r="AF16" t="str">
            <v>NA</v>
          </cell>
          <cell r="AG16" t="str">
            <v>NA</v>
          </cell>
          <cell r="AH16" t="str">
            <v>NA</v>
          </cell>
          <cell r="AI16">
            <v>21</v>
          </cell>
          <cell r="AJ16">
            <v>21</v>
          </cell>
          <cell r="AO16">
            <v>215849</v>
          </cell>
          <cell r="AP16">
            <v>46400</v>
          </cell>
          <cell r="AQ16">
            <v>49215</v>
          </cell>
          <cell r="AR16">
            <v>2025</v>
          </cell>
          <cell r="AS16">
            <v>25520</v>
          </cell>
          <cell r="AT16">
            <v>8288</v>
          </cell>
          <cell r="AU16">
            <v>224307</v>
          </cell>
          <cell r="AV16">
            <v>25170</v>
          </cell>
          <cell r="AW16">
            <v>46400</v>
          </cell>
          <cell r="AX16">
            <v>4922</v>
          </cell>
          <cell r="AY16">
            <v>203</v>
          </cell>
          <cell r="AZ16">
            <v>76560</v>
          </cell>
          <cell r="BA16">
            <v>8288</v>
          </cell>
          <cell r="BB16">
            <v>44861</v>
          </cell>
          <cell r="BC16">
            <v>25170</v>
          </cell>
          <cell r="BD16">
            <v>208468</v>
          </cell>
          <cell r="BE16">
            <v>56846</v>
          </cell>
          <cell r="BF16">
            <v>0</v>
          </cell>
          <cell r="BG16">
            <v>0</v>
          </cell>
          <cell r="BH16">
            <v>0</v>
          </cell>
          <cell r="BI16">
            <v>0</v>
          </cell>
          <cell r="BJ16">
            <v>2707</v>
          </cell>
          <cell r="BK16">
            <v>0</v>
          </cell>
          <cell r="BL16">
            <v>0</v>
          </cell>
          <cell r="BM16">
            <v>0</v>
          </cell>
          <cell r="BN16">
            <v>0</v>
          </cell>
          <cell r="BO16">
            <v>2707</v>
          </cell>
          <cell r="BP16">
            <v>98147</v>
          </cell>
          <cell r="BQ16">
            <v>0</v>
          </cell>
          <cell r="BR16">
            <v>0</v>
          </cell>
          <cell r="BS16">
            <v>0</v>
          </cell>
          <cell r="BT16">
            <v>0</v>
          </cell>
          <cell r="BU16">
            <v>4674</v>
          </cell>
          <cell r="BV16">
            <v>0</v>
          </cell>
          <cell r="BW16">
            <v>0</v>
          </cell>
          <cell r="BX16">
            <v>0</v>
          </cell>
          <cell r="BY16">
            <v>0</v>
          </cell>
          <cell r="BZ16">
            <v>4674</v>
          </cell>
          <cell r="CA16">
            <v>2707</v>
          </cell>
          <cell r="CB16">
            <v>7381</v>
          </cell>
          <cell r="CC16">
            <v>0.01</v>
          </cell>
          <cell r="CD16">
            <v>215849</v>
          </cell>
        </row>
        <row r="17">
          <cell r="A17" t="str">
            <v>2.1</v>
          </cell>
          <cell r="B17" t="str">
            <v>Z1010</v>
          </cell>
          <cell r="C17" t="str">
            <v>CAP02</v>
          </cell>
          <cell r="D17" t="str">
            <v>Excavación bajo agua: 0 a 1.00 m</v>
          </cell>
          <cell r="E17" t="str">
            <v>m3</v>
          </cell>
          <cell r="F17" t="str">
            <v>NA</v>
          </cell>
          <cell r="G17" t="str">
            <v>NA</v>
          </cell>
          <cell r="H17" t="str">
            <v>NA</v>
          </cell>
          <cell r="I17" t="str">
            <v>NA</v>
          </cell>
          <cell r="J17" t="str">
            <v>NA</v>
          </cell>
          <cell r="K17" t="str">
            <v>NA</v>
          </cell>
          <cell r="L17" t="str">
            <v>NA</v>
          </cell>
          <cell r="M17" t="str">
            <v>NA</v>
          </cell>
          <cell r="N17" t="str">
            <v>NA</v>
          </cell>
          <cell r="O17" t="str">
            <v>NA</v>
          </cell>
          <cell r="P17" t="str">
            <v>NA</v>
          </cell>
          <cell r="Q17" t="str">
            <v>NA</v>
          </cell>
          <cell r="R17" t="str">
            <v>NA</v>
          </cell>
          <cell r="S17" t="str">
            <v>NA</v>
          </cell>
          <cell r="T17" t="str">
            <v>CEC003</v>
          </cell>
          <cell r="U17" t="str">
            <v>NA</v>
          </cell>
          <cell r="V17" t="str">
            <v>NA</v>
          </cell>
          <cell r="W17" t="str">
            <v>NA</v>
          </cell>
          <cell r="X17" t="str">
            <v>NA</v>
          </cell>
          <cell r="Y17" t="str">
            <v>CMC003</v>
          </cell>
          <cell r="Z17" t="str">
            <v>NA</v>
          </cell>
          <cell r="AA17" t="str">
            <v>NA</v>
          </cell>
          <cell r="AB17" t="str">
            <v>NA</v>
          </cell>
          <cell r="AC17" t="str">
            <v>NA</v>
          </cell>
          <cell r="AD17">
            <v>1</v>
          </cell>
          <cell r="AE17">
            <v>0.33</v>
          </cell>
          <cell r="AF17" t="str">
            <v>NA</v>
          </cell>
          <cell r="AG17" t="str">
            <v>NA</v>
          </cell>
          <cell r="AH17" t="str">
            <v>NA</v>
          </cell>
          <cell r="AI17">
            <v>10</v>
          </cell>
          <cell r="AJ17">
            <v>10</v>
          </cell>
          <cell r="AK17">
            <v>30</v>
          </cell>
          <cell r="AO17">
            <v>6466</v>
          </cell>
          <cell r="AP17">
            <v>0</v>
          </cell>
          <cell r="AQ17">
            <v>0</v>
          </cell>
          <cell r="AR17">
            <v>0</v>
          </cell>
          <cell r="AS17">
            <v>0</v>
          </cell>
          <cell r="AT17">
            <v>0</v>
          </cell>
          <cell r="AU17">
            <v>0</v>
          </cell>
          <cell r="AV17">
            <v>0</v>
          </cell>
          <cell r="AW17">
            <v>0</v>
          </cell>
          <cell r="AX17">
            <v>0</v>
          </cell>
          <cell r="AY17">
            <v>0</v>
          </cell>
          <cell r="AZ17">
            <v>0</v>
          </cell>
          <cell r="BA17">
            <v>0</v>
          </cell>
          <cell r="BB17">
            <v>0</v>
          </cell>
          <cell r="BC17">
            <v>0</v>
          </cell>
          <cell r="BD17">
            <v>0</v>
          </cell>
          <cell r="BE17">
            <v>25547</v>
          </cell>
          <cell r="BF17">
            <v>0</v>
          </cell>
          <cell r="BG17">
            <v>0</v>
          </cell>
          <cell r="BH17">
            <v>0</v>
          </cell>
          <cell r="BI17">
            <v>0</v>
          </cell>
          <cell r="BJ17">
            <v>2555</v>
          </cell>
          <cell r="BK17">
            <v>0</v>
          </cell>
          <cell r="BL17">
            <v>0</v>
          </cell>
          <cell r="BM17">
            <v>0</v>
          </cell>
          <cell r="BN17">
            <v>0</v>
          </cell>
          <cell r="BO17">
            <v>2555</v>
          </cell>
          <cell r="BP17">
            <v>39108</v>
          </cell>
          <cell r="BQ17">
            <v>0</v>
          </cell>
          <cell r="BR17">
            <v>0</v>
          </cell>
          <cell r="BS17">
            <v>0</v>
          </cell>
          <cell r="BT17">
            <v>0</v>
          </cell>
          <cell r="BU17">
            <v>3911</v>
          </cell>
          <cell r="BV17">
            <v>0</v>
          </cell>
          <cell r="BW17">
            <v>0</v>
          </cell>
          <cell r="BX17">
            <v>0</v>
          </cell>
          <cell r="BY17">
            <v>0</v>
          </cell>
          <cell r="BZ17">
            <v>3911</v>
          </cell>
          <cell r="CA17">
            <v>2555</v>
          </cell>
          <cell r="CB17">
            <v>6466</v>
          </cell>
          <cell r="CC17">
            <v>0</v>
          </cell>
          <cell r="CD17">
            <v>6466</v>
          </cell>
        </row>
        <row r="18">
          <cell r="A18" t="str">
            <v>2.2</v>
          </cell>
          <cell r="C18" t="str">
            <v>CAP02</v>
          </cell>
          <cell r="D18" t="str">
            <v>Excavación en seco: 0 a 1.00 m</v>
          </cell>
          <cell r="E18" t="str">
            <v>m3</v>
          </cell>
          <cell r="F18" t="str">
            <v>NA</v>
          </cell>
          <cell r="G18" t="str">
            <v>NA</v>
          </cell>
          <cell r="H18" t="str">
            <v>NA</v>
          </cell>
          <cell r="I18" t="str">
            <v>NA</v>
          </cell>
          <cell r="J18" t="str">
            <v>NA</v>
          </cell>
          <cell r="K18" t="str">
            <v>NA</v>
          </cell>
          <cell r="L18" t="str">
            <v>NA</v>
          </cell>
          <cell r="M18" t="str">
            <v>NA</v>
          </cell>
          <cell r="N18" t="str">
            <v>NA</v>
          </cell>
          <cell r="O18" t="str">
            <v>NA</v>
          </cell>
          <cell r="P18" t="str">
            <v>NA</v>
          </cell>
          <cell r="Q18" t="str">
            <v>NA</v>
          </cell>
          <cell r="R18" t="str">
            <v>NA</v>
          </cell>
          <cell r="S18" t="str">
            <v>NA</v>
          </cell>
          <cell r="T18" t="str">
            <v>CEC004</v>
          </cell>
          <cell r="U18" t="str">
            <v>NA</v>
          </cell>
          <cell r="V18" t="str">
            <v>NA</v>
          </cell>
          <cell r="W18" t="str">
            <v>NA</v>
          </cell>
          <cell r="X18" t="str">
            <v>NA</v>
          </cell>
          <cell r="Y18" t="str">
            <v>CMC004</v>
          </cell>
          <cell r="Z18" t="str">
            <v>NA</v>
          </cell>
          <cell r="AA18" t="str">
            <v>NA</v>
          </cell>
          <cell r="AB18" t="str">
            <v>NA</v>
          </cell>
          <cell r="AC18" t="str">
            <v>NA</v>
          </cell>
          <cell r="AD18">
            <v>1</v>
          </cell>
          <cell r="AE18">
            <v>0.33</v>
          </cell>
          <cell r="AF18" t="str">
            <v>NA</v>
          </cell>
          <cell r="AG18" t="str">
            <v>NA</v>
          </cell>
          <cell r="AH18" t="str">
            <v>NA</v>
          </cell>
          <cell r="AI18">
            <v>15</v>
          </cell>
          <cell r="AJ18">
            <v>15</v>
          </cell>
          <cell r="AK18">
            <v>45</v>
          </cell>
          <cell r="AO18">
            <v>8741</v>
          </cell>
          <cell r="AP18">
            <v>0</v>
          </cell>
          <cell r="AQ18">
            <v>0</v>
          </cell>
          <cell r="AR18">
            <v>0</v>
          </cell>
          <cell r="AS18">
            <v>0</v>
          </cell>
          <cell r="AT18">
            <v>0</v>
          </cell>
          <cell r="AU18">
            <v>0</v>
          </cell>
          <cell r="AV18">
            <v>0</v>
          </cell>
          <cell r="AW18">
            <v>0</v>
          </cell>
          <cell r="AX18">
            <v>0</v>
          </cell>
          <cell r="AY18">
            <v>0</v>
          </cell>
          <cell r="AZ18">
            <v>0</v>
          </cell>
          <cell r="BA18">
            <v>0</v>
          </cell>
          <cell r="BB18">
            <v>0</v>
          </cell>
          <cell r="BC18">
            <v>0</v>
          </cell>
          <cell r="BD18">
            <v>0</v>
          </cell>
          <cell r="BE18">
            <v>2893</v>
          </cell>
          <cell r="BF18">
            <v>0</v>
          </cell>
          <cell r="BG18">
            <v>0</v>
          </cell>
          <cell r="BH18">
            <v>0</v>
          </cell>
          <cell r="BI18">
            <v>0</v>
          </cell>
          <cell r="BJ18">
            <v>193</v>
          </cell>
          <cell r="BK18">
            <v>0</v>
          </cell>
          <cell r="BL18">
            <v>0</v>
          </cell>
          <cell r="BM18">
            <v>0</v>
          </cell>
          <cell r="BN18">
            <v>0</v>
          </cell>
          <cell r="BO18">
            <v>193</v>
          </cell>
          <cell r="BP18">
            <v>128224</v>
          </cell>
          <cell r="BQ18">
            <v>0</v>
          </cell>
          <cell r="BR18">
            <v>0</v>
          </cell>
          <cell r="BS18">
            <v>0</v>
          </cell>
          <cell r="BT18">
            <v>0</v>
          </cell>
          <cell r="BU18">
            <v>8548</v>
          </cell>
          <cell r="BV18">
            <v>0</v>
          </cell>
          <cell r="BW18">
            <v>0</v>
          </cell>
          <cell r="BX18">
            <v>0</v>
          </cell>
          <cell r="BY18">
            <v>0</v>
          </cell>
          <cell r="BZ18">
            <v>8548</v>
          </cell>
          <cell r="CA18">
            <v>193</v>
          </cell>
          <cell r="CB18">
            <v>8741</v>
          </cell>
          <cell r="CC18">
            <v>0</v>
          </cell>
          <cell r="CD18">
            <v>8741</v>
          </cell>
        </row>
        <row r="19">
          <cell r="A19" t="str">
            <v>3.1</v>
          </cell>
          <cell r="B19" t="str">
            <v>VO007</v>
          </cell>
          <cell r="C19" t="str">
            <v>CAP03</v>
          </cell>
          <cell r="D19" t="str">
            <v>Registro domiciliario de alcantarillado</v>
          </cell>
          <cell r="E19" t="str">
            <v>U</v>
          </cell>
          <cell r="F19" t="str">
            <v>MOC017</v>
          </cell>
          <cell r="G19" t="str">
            <v>MOC087</v>
          </cell>
          <cell r="H19" t="str">
            <v>MOC026</v>
          </cell>
          <cell r="I19" t="str">
            <v>MOC076</v>
          </cell>
          <cell r="J19" t="str">
            <v>MOC007</v>
          </cell>
          <cell r="K19" t="str">
            <v>MOC181</v>
          </cell>
          <cell r="L19" t="str">
            <v>NA</v>
          </cell>
          <cell r="M19">
            <v>20</v>
          </cell>
          <cell r="N19">
            <v>7.5999999999999998E-2</v>
          </cell>
          <cell r="O19">
            <v>0.04</v>
          </cell>
          <cell r="P19">
            <v>3.5</v>
          </cell>
          <cell r="Q19">
            <v>7.0000000000000007E-2</v>
          </cell>
          <cell r="R19">
            <v>0.05</v>
          </cell>
          <cell r="S19" t="str">
            <v>NA</v>
          </cell>
          <cell r="T19" t="str">
            <v>CEC007</v>
          </cell>
          <cell r="U19" t="str">
            <v>CEC003</v>
          </cell>
          <cell r="V19" t="str">
            <v>CEC008</v>
          </cell>
          <cell r="W19" t="str">
            <v>NA</v>
          </cell>
          <cell r="X19" t="str">
            <v>NA</v>
          </cell>
          <cell r="Y19" t="str">
            <v>CMC006</v>
          </cell>
          <cell r="Z19" t="str">
            <v>CMC003</v>
          </cell>
          <cell r="AA19" t="str">
            <v>CMC007</v>
          </cell>
          <cell r="AB19" t="str">
            <v>NA</v>
          </cell>
          <cell r="AC19" t="str">
            <v>NA</v>
          </cell>
          <cell r="AD19">
            <v>1</v>
          </cell>
          <cell r="AE19">
            <v>0.33</v>
          </cell>
          <cell r="AF19">
            <v>0.33</v>
          </cell>
          <cell r="AG19" t="str">
            <v>NA</v>
          </cell>
          <cell r="AH19" t="str">
            <v>NA</v>
          </cell>
          <cell r="AI19">
            <v>6</v>
          </cell>
          <cell r="AJ19">
            <v>6</v>
          </cell>
          <cell r="AK19">
            <v>18</v>
          </cell>
          <cell r="AL19">
            <v>18</v>
          </cell>
          <cell r="AO19">
            <v>77362</v>
          </cell>
          <cell r="AP19">
            <v>643</v>
          </cell>
          <cell r="AQ19">
            <v>197010.45</v>
          </cell>
          <cell r="AR19">
            <v>234000</v>
          </cell>
          <cell r="AS19">
            <v>1600</v>
          </cell>
          <cell r="AT19">
            <v>1445</v>
          </cell>
          <cell r="AU19">
            <v>60000</v>
          </cell>
          <cell r="AV19">
            <v>0</v>
          </cell>
          <cell r="AW19">
            <v>12860</v>
          </cell>
          <cell r="AX19">
            <v>14973</v>
          </cell>
          <cell r="AY19">
            <v>9360</v>
          </cell>
          <cell r="AZ19">
            <v>5600</v>
          </cell>
          <cell r="BA19">
            <v>101</v>
          </cell>
          <cell r="BB19">
            <v>3000</v>
          </cell>
          <cell r="BC19">
            <v>0</v>
          </cell>
          <cell r="BD19">
            <v>47271</v>
          </cell>
          <cell r="BE19">
            <v>17038</v>
          </cell>
          <cell r="BF19">
            <v>25547</v>
          </cell>
          <cell r="BG19">
            <v>90067</v>
          </cell>
          <cell r="BH19">
            <v>0</v>
          </cell>
          <cell r="BI19">
            <v>0</v>
          </cell>
          <cell r="BJ19">
            <v>2840</v>
          </cell>
          <cell r="BK19">
            <v>1405</v>
          </cell>
          <cell r="BL19">
            <v>4954</v>
          </cell>
          <cell r="BM19">
            <v>0</v>
          </cell>
          <cell r="BN19">
            <v>0</v>
          </cell>
          <cell r="BO19">
            <v>9199</v>
          </cell>
          <cell r="BP19">
            <v>99537</v>
          </cell>
          <cell r="BQ19">
            <v>39108</v>
          </cell>
          <cell r="BR19">
            <v>39108</v>
          </cell>
          <cell r="BS19">
            <v>0</v>
          </cell>
          <cell r="BT19">
            <v>0</v>
          </cell>
          <cell r="BU19">
            <v>16590</v>
          </cell>
          <cell r="BV19">
            <v>2151</v>
          </cell>
          <cell r="BW19">
            <v>2151</v>
          </cell>
          <cell r="BX19">
            <v>0</v>
          </cell>
          <cell r="BY19">
            <v>0</v>
          </cell>
          <cell r="BZ19">
            <v>20892</v>
          </cell>
          <cell r="CA19">
            <v>9199</v>
          </cell>
          <cell r="CB19">
            <v>30091</v>
          </cell>
          <cell r="CC19">
            <v>0.03</v>
          </cell>
          <cell r="CD19">
            <v>77362</v>
          </cell>
        </row>
        <row r="20">
          <cell r="A20" t="str">
            <v>3.2</v>
          </cell>
          <cell r="B20" t="str">
            <v>VO007</v>
          </cell>
          <cell r="C20" t="str">
            <v>CAP03</v>
          </cell>
          <cell r="D20" t="str">
            <v>Tanque interceptor</v>
          </cell>
          <cell r="E20" t="str">
            <v>U</v>
          </cell>
          <cell r="F20" t="str">
            <v>MOC017</v>
          </cell>
          <cell r="G20" t="str">
            <v>MOC087</v>
          </cell>
          <cell r="H20" t="str">
            <v>MOC026</v>
          </cell>
          <cell r="I20" t="str">
            <v>MOC076</v>
          </cell>
          <cell r="J20" t="str">
            <v>MOC007</v>
          </cell>
          <cell r="K20" t="str">
            <v>MOC182</v>
          </cell>
          <cell r="L20" t="str">
            <v>MOC175</v>
          </cell>
          <cell r="M20">
            <v>53</v>
          </cell>
          <cell r="N20">
            <v>0.15</v>
          </cell>
          <cell r="O20">
            <v>0.12</v>
          </cell>
          <cell r="P20">
            <v>3.6</v>
          </cell>
          <cell r="Q20">
            <v>7.2000000000000008E-2</v>
          </cell>
          <cell r="R20">
            <v>1</v>
          </cell>
          <cell r="S20">
            <v>0.7</v>
          </cell>
          <cell r="T20" t="str">
            <v>CEC007</v>
          </cell>
          <cell r="U20" t="str">
            <v>CEC003</v>
          </cell>
          <cell r="V20" t="str">
            <v>CEC008</v>
          </cell>
          <cell r="W20" t="str">
            <v>NA</v>
          </cell>
          <cell r="X20" t="str">
            <v>NA</v>
          </cell>
          <cell r="Y20" t="str">
            <v>CMC006</v>
          </cell>
          <cell r="Z20" t="str">
            <v>CMC003</v>
          </cell>
          <cell r="AA20" t="str">
            <v>CMC007</v>
          </cell>
          <cell r="AB20" t="str">
            <v>NA</v>
          </cell>
          <cell r="AC20" t="str">
            <v>NA</v>
          </cell>
          <cell r="AD20">
            <v>1</v>
          </cell>
          <cell r="AE20">
            <v>0.3</v>
          </cell>
          <cell r="AF20">
            <v>0.3</v>
          </cell>
          <cell r="AG20" t="str">
            <v>NA</v>
          </cell>
          <cell r="AH20" t="str">
            <v>NA</v>
          </cell>
          <cell r="AI20">
            <v>3</v>
          </cell>
          <cell r="AJ20">
            <v>3</v>
          </cell>
          <cell r="AK20">
            <v>10</v>
          </cell>
          <cell r="AL20">
            <v>10</v>
          </cell>
          <cell r="AO20">
            <v>179409</v>
          </cell>
          <cell r="AP20">
            <v>643</v>
          </cell>
          <cell r="AQ20">
            <v>197010.45</v>
          </cell>
          <cell r="AR20">
            <v>234000</v>
          </cell>
          <cell r="AS20">
            <v>1600</v>
          </cell>
          <cell r="AT20">
            <v>1445</v>
          </cell>
          <cell r="AU20">
            <v>12000</v>
          </cell>
          <cell r="AV20">
            <v>13165</v>
          </cell>
          <cell r="AW20">
            <v>34079</v>
          </cell>
          <cell r="AX20">
            <v>29552</v>
          </cell>
          <cell r="AY20">
            <v>28080</v>
          </cell>
          <cell r="AZ20">
            <v>5760</v>
          </cell>
          <cell r="BA20">
            <v>104</v>
          </cell>
          <cell r="BB20">
            <v>12000</v>
          </cell>
          <cell r="BC20">
            <v>9216</v>
          </cell>
          <cell r="BD20">
            <v>121167</v>
          </cell>
          <cell r="BE20">
            <v>17038</v>
          </cell>
          <cell r="BF20">
            <v>25547</v>
          </cell>
          <cell r="BG20">
            <v>90067</v>
          </cell>
          <cell r="BH20">
            <v>0</v>
          </cell>
          <cell r="BI20">
            <v>0</v>
          </cell>
          <cell r="BJ20">
            <v>5679</v>
          </cell>
          <cell r="BK20">
            <v>2555</v>
          </cell>
          <cell r="BL20">
            <v>9007</v>
          </cell>
          <cell r="BM20">
            <v>0</v>
          </cell>
          <cell r="BN20">
            <v>0</v>
          </cell>
          <cell r="BO20">
            <v>17241</v>
          </cell>
          <cell r="BP20">
            <v>99537</v>
          </cell>
          <cell r="BQ20">
            <v>39108</v>
          </cell>
          <cell r="BR20">
            <v>39108</v>
          </cell>
          <cell r="BS20">
            <v>0</v>
          </cell>
          <cell r="BT20">
            <v>0</v>
          </cell>
          <cell r="BU20">
            <v>33179</v>
          </cell>
          <cell r="BV20">
            <v>3911</v>
          </cell>
          <cell r="BW20">
            <v>3911</v>
          </cell>
          <cell r="BX20">
            <v>0</v>
          </cell>
          <cell r="BY20">
            <v>0</v>
          </cell>
          <cell r="BZ20">
            <v>41001</v>
          </cell>
          <cell r="CA20">
            <v>17241</v>
          </cell>
          <cell r="CB20">
            <v>58242</v>
          </cell>
          <cell r="CC20">
            <v>0.02</v>
          </cell>
          <cell r="CD20">
            <v>179409</v>
          </cell>
        </row>
        <row r="21">
          <cell r="A21" t="str">
            <v>4.1</v>
          </cell>
          <cell r="B21" t="str">
            <v>DU001</v>
          </cell>
          <cell r="C21" t="str">
            <v>CAP04</v>
          </cell>
          <cell r="D21" t="str">
            <v>Tubería PVC Sanitaria de 2"</v>
          </cell>
          <cell r="E21" t="str">
            <v>m</v>
          </cell>
          <cell r="F21" t="str">
            <v>MOC174</v>
          </cell>
          <cell r="G21" t="str">
            <v>MOC171</v>
          </cell>
          <cell r="H21" t="str">
            <v>MOC202</v>
          </cell>
          <cell r="I21" t="str">
            <v>NA</v>
          </cell>
          <cell r="J21" t="str">
            <v>NA</v>
          </cell>
          <cell r="K21" t="str">
            <v>NA</v>
          </cell>
          <cell r="L21" t="str">
            <v>NA</v>
          </cell>
          <cell r="M21">
            <v>1</v>
          </cell>
          <cell r="N21">
            <v>1E-3</v>
          </cell>
          <cell r="O21">
            <v>0.16666666666666666</v>
          </cell>
          <cell r="P21" t="str">
            <v>NA</v>
          </cell>
          <cell r="Q21" t="str">
            <v>NA</v>
          </cell>
          <cell r="R21" t="str">
            <v>NA</v>
          </cell>
          <cell r="S21" t="str">
            <v>NA</v>
          </cell>
          <cell r="T21" t="str">
            <v>CEC005</v>
          </cell>
          <cell r="U21" t="str">
            <v>NA</v>
          </cell>
          <cell r="V21" t="str">
            <v>NA</v>
          </cell>
          <cell r="W21" t="str">
            <v>NA</v>
          </cell>
          <cell r="X21" t="str">
            <v>NA</v>
          </cell>
          <cell r="Y21" t="str">
            <v>CMC005</v>
          </cell>
          <cell r="Z21" t="str">
            <v>NA</v>
          </cell>
          <cell r="AA21" t="str">
            <v>NA</v>
          </cell>
          <cell r="AB21" t="str">
            <v>NA</v>
          </cell>
          <cell r="AC21" t="str">
            <v>NA</v>
          </cell>
          <cell r="AD21">
            <v>1</v>
          </cell>
          <cell r="AE21" t="str">
            <v>NA</v>
          </cell>
          <cell r="AF21" t="str">
            <v>NA</v>
          </cell>
          <cell r="AG21" t="str">
            <v>NA</v>
          </cell>
          <cell r="AH21" t="str">
            <v>NA</v>
          </cell>
          <cell r="AI21">
            <v>120</v>
          </cell>
          <cell r="AJ21">
            <v>120</v>
          </cell>
          <cell r="AO21">
            <v>10362</v>
          </cell>
          <cell r="AP21">
            <v>8815</v>
          </cell>
          <cell r="AQ21">
            <v>224627</v>
          </cell>
          <cell r="AR21">
            <v>1820</v>
          </cell>
          <cell r="AS21">
            <v>0</v>
          </cell>
          <cell r="AT21">
            <v>0</v>
          </cell>
          <cell r="AU21">
            <v>0</v>
          </cell>
          <cell r="AV21">
            <v>0</v>
          </cell>
          <cell r="AW21">
            <v>8815</v>
          </cell>
          <cell r="AX21">
            <v>225</v>
          </cell>
          <cell r="AY21">
            <v>303</v>
          </cell>
          <cell r="AZ21">
            <v>0</v>
          </cell>
          <cell r="BA21">
            <v>0</v>
          </cell>
          <cell r="BB21">
            <v>0</v>
          </cell>
          <cell r="BC21">
            <v>0</v>
          </cell>
          <cell r="BD21">
            <v>9436</v>
          </cell>
          <cell r="BE21">
            <v>4261</v>
          </cell>
          <cell r="BF21">
            <v>0</v>
          </cell>
          <cell r="BG21">
            <v>0</v>
          </cell>
          <cell r="BH21">
            <v>0</v>
          </cell>
          <cell r="BI21">
            <v>0</v>
          </cell>
          <cell r="BJ21">
            <v>36</v>
          </cell>
          <cell r="BK21">
            <v>0</v>
          </cell>
          <cell r="BL21">
            <v>0</v>
          </cell>
          <cell r="BM21">
            <v>0</v>
          </cell>
          <cell r="BN21">
            <v>0</v>
          </cell>
          <cell r="BO21">
            <v>36</v>
          </cell>
          <cell r="BP21">
            <v>106852</v>
          </cell>
          <cell r="BQ21">
            <v>0</v>
          </cell>
          <cell r="BR21">
            <v>0</v>
          </cell>
          <cell r="BS21">
            <v>0</v>
          </cell>
          <cell r="BT21">
            <v>0</v>
          </cell>
          <cell r="BU21">
            <v>890</v>
          </cell>
          <cell r="BV21">
            <v>0</v>
          </cell>
          <cell r="BW21">
            <v>0</v>
          </cell>
          <cell r="BX21">
            <v>0</v>
          </cell>
          <cell r="BY21">
            <v>0</v>
          </cell>
          <cell r="BZ21">
            <v>890</v>
          </cell>
          <cell r="CA21">
            <v>36</v>
          </cell>
          <cell r="CB21">
            <v>926</v>
          </cell>
          <cell r="CC21">
            <v>0.01</v>
          </cell>
          <cell r="CD21">
            <v>10362</v>
          </cell>
        </row>
        <row r="22">
          <cell r="A22" t="str">
            <v>4.2</v>
          </cell>
          <cell r="C22" t="str">
            <v>CAP04</v>
          </cell>
          <cell r="D22" t="str">
            <v>Tubería PVC Sanitaria de 3"</v>
          </cell>
          <cell r="E22" t="str">
            <v>m</v>
          </cell>
          <cell r="F22" t="str">
            <v>MOC175</v>
          </cell>
          <cell r="G22" t="str">
            <v>MOC171</v>
          </cell>
          <cell r="H22" t="str">
            <v>MOC203</v>
          </cell>
          <cell r="I22" t="str">
            <v>NA</v>
          </cell>
          <cell r="J22" t="str">
            <v>NA</v>
          </cell>
          <cell r="K22" t="str">
            <v>NA</v>
          </cell>
          <cell r="L22" t="str">
            <v>NA</v>
          </cell>
          <cell r="M22">
            <v>1</v>
          </cell>
          <cell r="N22">
            <v>1E-3</v>
          </cell>
          <cell r="O22">
            <v>0.16666666666666666</v>
          </cell>
          <cell r="P22" t="str">
            <v>NA</v>
          </cell>
          <cell r="Q22" t="str">
            <v>NA</v>
          </cell>
          <cell r="R22" t="str">
            <v>NA</v>
          </cell>
          <cell r="S22" t="str">
            <v>NA</v>
          </cell>
          <cell r="T22" t="str">
            <v>CEC005</v>
          </cell>
          <cell r="U22" t="str">
            <v>NA</v>
          </cell>
          <cell r="V22" t="str">
            <v>NA</v>
          </cell>
          <cell r="W22" t="str">
            <v>NA</v>
          </cell>
          <cell r="X22" t="str">
            <v>NA</v>
          </cell>
          <cell r="Y22" t="str">
            <v>CMC005</v>
          </cell>
          <cell r="Z22" t="str">
            <v>NA</v>
          </cell>
          <cell r="AA22" t="str">
            <v>NA</v>
          </cell>
          <cell r="AB22" t="str">
            <v>NA</v>
          </cell>
          <cell r="AC22" t="str">
            <v>NA</v>
          </cell>
          <cell r="AD22">
            <v>1</v>
          </cell>
          <cell r="AE22" t="str">
            <v>NA</v>
          </cell>
          <cell r="AF22" t="str">
            <v>NA</v>
          </cell>
          <cell r="AG22" t="str">
            <v>NA</v>
          </cell>
          <cell r="AH22" t="str">
            <v>NA</v>
          </cell>
          <cell r="AI22">
            <v>120</v>
          </cell>
          <cell r="AJ22">
            <v>120</v>
          </cell>
          <cell r="AO22">
            <v>14904</v>
          </cell>
          <cell r="AP22">
            <v>13165</v>
          </cell>
          <cell r="AQ22">
            <v>224627</v>
          </cell>
          <cell r="AR22">
            <v>2699</v>
          </cell>
          <cell r="AS22">
            <v>0</v>
          </cell>
          <cell r="AT22">
            <v>0</v>
          </cell>
          <cell r="AU22">
            <v>0</v>
          </cell>
          <cell r="AV22">
            <v>0</v>
          </cell>
          <cell r="AW22">
            <v>13165</v>
          </cell>
          <cell r="AX22">
            <v>225</v>
          </cell>
          <cell r="AY22">
            <v>450</v>
          </cell>
          <cell r="AZ22">
            <v>0</v>
          </cell>
          <cell r="BA22">
            <v>0</v>
          </cell>
          <cell r="BB22">
            <v>0</v>
          </cell>
          <cell r="BC22">
            <v>0</v>
          </cell>
          <cell r="BD22">
            <v>13978</v>
          </cell>
          <cell r="BE22">
            <v>4261</v>
          </cell>
          <cell r="BF22">
            <v>0</v>
          </cell>
          <cell r="BG22">
            <v>0</v>
          </cell>
          <cell r="BH22">
            <v>0</v>
          </cell>
          <cell r="BI22">
            <v>0</v>
          </cell>
          <cell r="BJ22">
            <v>36</v>
          </cell>
          <cell r="BK22">
            <v>0</v>
          </cell>
          <cell r="BL22">
            <v>0</v>
          </cell>
          <cell r="BM22">
            <v>0</v>
          </cell>
          <cell r="BN22">
            <v>0</v>
          </cell>
          <cell r="BO22">
            <v>36</v>
          </cell>
          <cell r="BP22">
            <v>106852</v>
          </cell>
          <cell r="BQ22">
            <v>0</v>
          </cell>
          <cell r="BR22">
            <v>0</v>
          </cell>
          <cell r="BS22">
            <v>0</v>
          </cell>
          <cell r="BT22">
            <v>0</v>
          </cell>
          <cell r="BU22">
            <v>890</v>
          </cell>
          <cell r="BV22">
            <v>0</v>
          </cell>
          <cell r="BW22">
            <v>0</v>
          </cell>
          <cell r="BX22">
            <v>0</v>
          </cell>
          <cell r="BY22">
            <v>0</v>
          </cell>
          <cell r="BZ22">
            <v>890</v>
          </cell>
          <cell r="CA22">
            <v>36</v>
          </cell>
          <cell r="CB22">
            <v>926</v>
          </cell>
          <cell r="CC22">
            <v>0.01</v>
          </cell>
          <cell r="CD22">
            <v>14904</v>
          </cell>
        </row>
        <row r="23">
          <cell r="A23" t="str">
            <v>4.3</v>
          </cell>
          <cell r="C23" t="str">
            <v>CAP04</v>
          </cell>
          <cell r="D23" t="str">
            <v>Tubería PVC 110 mm Alcant. NOVAFORT</v>
          </cell>
          <cell r="E23" t="str">
            <v>m</v>
          </cell>
          <cell r="F23" t="str">
            <v>MOC176</v>
          </cell>
          <cell r="G23" t="str">
            <v>MOC201</v>
          </cell>
          <cell r="H23" t="str">
            <v>NA</v>
          </cell>
          <cell r="I23" t="str">
            <v>NA</v>
          </cell>
          <cell r="J23" t="str">
            <v>NA</v>
          </cell>
          <cell r="K23" t="str">
            <v>NA</v>
          </cell>
          <cell r="L23" t="str">
            <v>NA</v>
          </cell>
          <cell r="M23">
            <v>1</v>
          </cell>
          <cell r="N23">
            <v>1.4999999999999999E-2</v>
          </cell>
          <cell r="O23" t="str">
            <v>NA</v>
          </cell>
          <cell r="P23" t="str">
            <v>NA</v>
          </cell>
          <cell r="Q23" t="str">
            <v>NA</v>
          </cell>
          <cell r="R23" t="str">
            <v>NA</v>
          </cell>
          <cell r="S23" t="str">
            <v>NA</v>
          </cell>
          <cell r="T23" t="str">
            <v>CEC005</v>
          </cell>
          <cell r="U23" t="str">
            <v>NA</v>
          </cell>
          <cell r="V23" t="str">
            <v>NA</v>
          </cell>
          <cell r="W23" t="str">
            <v>NA</v>
          </cell>
          <cell r="X23" t="str">
            <v>NA</v>
          </cell>
          <cell r="Y23" t="str">
            <v>CMC005</v>
          </cell>
          <cell r="Z23" t="str">
            <v>NA</v>
          </cell>
          <cell r="AA23" t="str">
            <v>NA</v>
          </cell>
          <cell r="AB23" t="str">
            <v>NA</v>
          </cell>
          <cell r="AC23" t="str">
            <v>NA</v>
          </cell>
          <cell r="AD23">
            <v>1</v>
          </cell>
          <cell r="AE23" t="str">
            <v>NA</v>
          </cell>
          <cell r="AF23" t="str">
            <v>NA</v>
          </cell>
          <cell r="AG23" t="str">
            <v>NA</v>
          </cell>
          <cell r="AH23" t="str">
            <v>NA</v>
          </cell>
          <cell r="AI23">
            <v>90</v>
          </cell>
          <cell r="AJ23">
            <v>90</v>
          </cell>
          <cell r="AO23">
            <v>13527</v>
          </cell>
          <cell r="AP23">
            <v>11837</v>
          </cell>
          <cell r="AQ23">
            <v>22281</v>
          </cell>
          <cell r="AR23">
            <v>0</v>
          </cell>
          <cell r="AS23">
            <v>0</v>
          </cell>
          <cell r="AT23">
            <v>0</v>
          </cell>
          <cell r="AU23">
            <v>0</v>
          </cell>
          <cell r="AV23">
            <v>0</v>
          </cell>
          <cell r="AW23">
            <v>11837</v>
          </cell>
          <cell r="AX23">
            <v>334</v>
          </cell>
          <cell r="AY23">
            <v>0</v>
          </cell>
          <cell r="AZ23">
            <v>0</v>
          </cell>
          <cell r="BA23">
            <v>0</v>
          </cell>
          <cell r="BB23">
            <v>0</v>
          </cell>
          <cell r="BC23">
            <v>0</v>
          </cell>
          <cell r="BD23">
            <v>12293</v>
          </cell>
          <cell r="BE23">
            <v>4261</v>
          </cell>
          <cell r="BF23">
            <v>0</v>
          </cell>
          <cell r="BG23">
            <v>0</v>
          </cell>
          <cell r="BH23">
            <v>0</v>
          </cell>
          <cell r="BI23">
            <v>0</v>
          </cell>
          <cell r="BJ23">
            <v>47</v>
          </cell>
          <cell r="BK23">
            <v>0</v>
          </cell>
          <cell r="BL23">
            <v>0</v>
          </cell>
          <cell r="BM23">
            <v>0</v>
          </cell>
          <cell r="BN23">
            <v>0</v>
          </cell>
          <cell r="BO23">
            <v>47</v>
          </cell>
          <cell r="BP23">
            <v>106852</v>
          </cell>
          <cell r="BQ23">
            <v>0</v>
          </cell>
          <cell r="BR23">
            <v>0</v>
          </cell>
          <cell r="BS23">
            <v>0</v>
          </cell>
          <cell r="BT23">
            <v>0</v>
          </cell>
          <cell r="BU23">
            <v>1187</v>
          </cell>
          <cell r="BV23">
            <v>0</v>
          </cell>
          <cell r="BW23">
            <v>0</v>
          </cell>
          <cell r="BX23">
            <v>0</v>
          </cell>
          <cell r="BY23">
            <v>0</v>
          </cell>
          <cell r="BZ23">
            <v>1187</v>
          </cell>
          <cell r="CA23">
            <v>47</v>
          </cell>
          <cell r="CB23">
            <v>1234</v>
          </cell>
          <cell r="CC23">
            <v>0.01</v>
          </cell>
          <cell r="CD23">
            <v>13527</v>
          </cell>
        </row>
        <row r="24">
          <cell r="A24" t="str">
            <v>4.4</v>
          </cell>
          <cell r="C24" t="str">
            <v>CAP04</v>
          </cell>
          <cell r="D24" t="str">
            <v>Tubería PVC 160 mm Alcant. NOVAFORT</v>
          </cell>
          <cell r="E24" t="str">
            <v>m</v>
          </cell>
          <cell r="F24" t="str">
            <v>MOC177</v>
          </cell>
          <cell r="G24" t="str">
            <v>MOC201</v>
          </cell>
          <cell r="H24" t="str">
            <v>NA</v>
          </cell>
          <cell r="I24" t="str">
            <v>NA</v>
          </cell>
          <cell r="J24" t="str">
            <v>NA</v>
          </cell>
          <cell r="K24" t="str">
            <v>NA</v>
          </cell>
          <cell r="L24" t="str">
            <v>NA</v>
          </cell>
          <cell r="M24">
            <v>1</v>
          </cell>
          <cell r="N24">
            <v>1.95E-2</v>
          </cell>
          <cell r="O24" t="str">
            <v>NA</v>
          </cell>
          <cell r="P24" t="str">
            <v>NA</v>
          </cell>
          <cell r="Q24" t="str">
            <v>NA</v>
          </cell>
          <cell r="R24" t="str">
            <v>NA</v>
          </cell>
          <cell r="S24" t="str">
            <v>NA</v>
          </cell>
          <cell r="T24" t="str">
            <v>CEC005</v>
          </cell>
          <cell r="U24" t="str">
            <v>NA</v>
          </cell>
          <cell r="V24" t="str">
            <v>NA</v>
          </cell>
          <cell r="W24" t="str">
            <v>NA</v>
          </cell>
          <cell r="X24" t="str">
            <v>NA</v>
          </cell>
          <cell r="Y24" t="str">
            <v>CMC005</v>
          </cell>
          <cell r="Z24" t="str">
            <v>NA</v>
          </cell>
          <cell r="AA24" t="str">
            <v>NA</v>
          </cell>
          <cell r="AB24" t="str">
            <v>NA</v>
          </cell>
          <cell r="AC24" t="str">
            <v>NA</v>
          </cell>
          <cell r="AD24">
            <v>1</v>
          </cell>
          <cell r="AE24" t="str">
            <v>NA</v>
          </cell>
          <cell r="AF24" t="str">
            <v>NA</v>
          </cell>
          <cell r="AG24" t="str">
            <v>NA</v>
          </cell>
          <cell r="AH24" t="str">
            <v>NA</v>
          </cell>
          <cell r="AI24">
            <v>90</v>
          </cell>
          <cell r="AJ24">
            <v>90</v>
          </cell>
          <cell r="AO24">
            <v>22988</v>
          </cell>
          <cell r="AP24">
            <v>21105</v>
          </cell>
          <cell r="AQ24">
            <v>22281</v>
          </cell>
          <cell r="AR24">
            <v>0</v>
          </cell>
          <cell r="AS24">
            <v>0</v>
          </cell>
          <cell r="AT24">
            <v>0</v>
          </cell>
          <cell r="AU24">
            <v>0</v>
          </cell>
          <cell r="AV24">
            <v>0</v>
          </cell>
          <cell r="AW24">
            <v>21105</v>
          </cell>
          <cell r="AX24">
            <v>434</v>
          </cell>
          <cell r="AY24">
            <v>0</v>
          </cell>
          <cell r="AZ24">
            <v>0</v>
          </cell>
          <cell r="BA24">
            <v>0</v>
          </cell>
          <cell r="BB24">
            <v>0</v>
          </cell>
          <cell r="BC24">
            <v>0</v>
          </cell>
          <cell r="BD24">
            <v>21754</v>
          </cell>
          <cell r="BE24">
            <v>4261</v>
          </cell>
          <cell r="BF24">
            <v>0</v>
          </cell>
          <cell r="BG24">
            <v>0</v>
          </cell>
          <cell r="BH24">
            <v>0</v>
          </cell>
          <cell r="BI24">
            <v>0</v>
          </cell>
          <cell r="BJ24">
            <v>47</v>
          </cell>
          <cell r="BK24">
            <v>0</v>
          </cell>
          <cell r="BL24">
            <v>0</v>
          </cell>
          <cell r="BM24">
            <v>0</v>
          </cell>
          <cell r="BN24">
            <v>0</v>
          </cell>
          <cell r="BO24">
            <v>47</v>
          </cell>
          <cell r="BP24">
            <v>106852</v>
          </cell>
          <cell r="BQ24">
            <v>0</v>
          </cell>
          <cell r="BR24">
            <v>0</v>
          </cell>
          <cell r="BS24">
            <v>0</v>
          </cell>
          <cell r="BT24">
            <v>0</v>
          </cell>
          <cell r="BU24">
            <v>1187</v>
          </cell>
          <cell r="BV24">
            <v>0</v>
          </cell>
          <cell r="BW24">
            <v>0</v>
          </cell>
          <cell r="BX24">
            <v>0</v>
          </cell>
          <cell r="BY24">
            <v>0</v>
          </cell>
          <cell r="BZ24">
            <v>1187</v>
          </cell>
          <cell r="CA24">
            <v>47</v>
          </cell>
          <cell r="CB24">
            <v>1234</v>
          </cell>
          <cell r="CC24">
            <v>0.01</v>
          </cell>
          <cell r="CD24">
            <v>22988</v>
          </cell>
        </row>
        <row r="25">
          <cell r="A25" t="str">
            <v>4.5</v>
          </cell>
          <cell r="C25" t="str">
            <v>CAP04</v>
          </cell>
          <cell r="D25" t="str">
            <v>Tubería PVC 200 mm Alcant. NOVAFORT</v>
          </cell>
          <cell r="E25" t="str">
            <v>m</v>
          </cell>
          <cell r="F25" t="str">
            <v>MOC178</v>
          </cell>
          <cell r="G25" t="str">
            <v>MOC201</v>
          </cell>
          <cell r="H25" t="str">
            <v>NA</v>
          </cell>
          <cell r="I25" t="str">
            <v>NA</v>
          </cell>
          <cell r="J25" t="str">
            <v>NA</v>
          </cell>
          <cell r="K25" t="str">
            <v>NA</v>
          </cell>
          <cell r="L25" t="str">
            <v>NA</v>
          </cell>
          <cell r="M25">
            <v>1</v>
          </cell>
          <cell r="N25">
            <v>2.5350000000000001E-2</v>
          </cell>
          <cell r="O25" t="str">
            <v>NA</v>
          </cell>
          <cell r="P25" t="str">
            <v>NA</v>
          </cell>
          <cell r="Q25" t="str">
            <v>NA</v>
          </cell>
          <cell r="R25" t="str">
            <v>NA</v>
          </cell>
          <cell r="S25" t="str">
            <v>NA</v>
          </cell>
          <cell r="T25" t="str">
            <v>CEC005</v>
          </cell>
          <cell r="U25" t="str">
            <v>NA</v>
          </cell>
          <cell r="V25" t="str">
            <v>NA</v>
          </cell>
          <cell r="W25" t="str">
            <v>NA</v>
          </cell>
          <cell r="X25" t="str">
            <v>NA</v>
          </cell>
          <cell r="Y25" t="str">
            <v>CMC005</v>
          </cell>
          <cell r="Z25" t="str">
            <v>NA</v>
          </cell>
          <cell r="AA25" t="str">
            <v>NA</v>
          </cell>
          <cell r="AB25" t="str">
            <v>NA</v>
          </cell>
          <cell r="AC25" t="str">
            <v>NA</v>
          </cell>
          <cell r="AD25">
            <v>1</v>
          </cell>
          <cell r="AE25" t="str">
            <v>NA</v>
          </cell>
          <cell r="AF25" t="str">
            <v>NA</v>
          </cell>
          <cell r="AG25" t="str">
            <v>NA</v>
          </cell>
          <cell r="AH25" t="str">
            <v>NA</v>
          </cell>
          <cell r="AI25">
            <v>78</v>
          </cell>
          <cell r="AJ25">
            <v>78</v>
          </cell>
          <cell r="AO25">
            <v>33734</v>
          </cell>
          <cell r="AP25">
            <v>31424</v>
          </cell>
          <cell r="AQ25">
            <v>22281</v>
          </cell>
          <cell r="AR25">
            <v>0</v>
          </cell>
          <cell r="AS25">
            <v>0</v>
          </cell>
          <cell r="AT25">
            <v>0</v>
          </cell>
          <cell r="AU25">
            <v>0</v>
          </cell>
          <cell r="AV25">
            <v>0</v>
          </cell>
          <cell r="AW25">
            <v>31424</v>
          </cell>
          <cell r="AX25">
            <v>565</v>
          </cell>
          <cell r="AY25">
            <v>0</v>
          </cell>
          <cell r="AZ25">
            <v>0</v>
          </cell>
          <cell r="BA25">
            <v>0</v>
          </cell>
          <cell r="BB25">
            <v>0</v>
          </cell>
          <cell r="BC25">
            <v>0</v>
          </cell>
          <cell r="BD25">
            <v>32309</v>
          </cell>
          <cell r="BE25">
            <v>4261</v>
          </cell>
          <cell r="BF25">
            <v>0</v>
          </cell>
          <cell r="BG25">
            <v>0</v>
          </cell>
          <cell r="BH25">
            <v>0</v>
          </cell>
          <cell r="BI25">
            <v>0</v>
          </cell>
          <cell r="BJ25">
            <v>55</v>
          </cell>
          <cell r="BK25">
            <v>0</v>
          </cell>
          <cell r="BL25">
            <v>0</v>
          </cell>
          <cell r="BM25">
            <v>0</v>
          </cell>
          <cell r="BN25">
            <v>0</v>
          </cell>
          <cell r="BO25">
            <v>55</v>
          </cell>
          <cell r="BP25">
            <v>106852</v>
          </cell>
          <cell r="BQ25">
            <v>0</v>
          </cell>
          <cell r="BR25">
            <v>0</v>
          </cell>
          <cell r="BS25">
            <v>0</v>
          </cell>
          <cell r="BT25">
            <v>0</v>
          </cell>
          <cell r="BU25">
            <v>1370</v>
          </cell>
          <cell r="BV25">
            <v>0</v>
          </cell>
          <cell r="BW25">
            <v>0</v>
          </cell>
          <cell r="BX25">
            <v>0</v>
          </cell>
          <cell r="BY25">
            <v>0</v>
          </cell>
          <cell r="BZ25">
            <v>1370</v>
          </cell>
          <cell r="CA25">
            <v>55</v>
          </cell>
          <cell r="CB25">
            <v>1425</v>
          </cell>
          <cell r="CC25">
            <v>0.01</v>
          </cell>
          <cell r="CD25">
            <v>33734</v>
          </cell>
        </row>
        <row r="26">
          <cell r="A26" t="str">
            <v>4.6</v>
          </cell>
          <cell r="C26" t="str">
            <v>CAP04</v>
          </cell>
          <cell r="D26" t="str">
            <v>Tubería PVC 250 mm Alcant. NOVAFORT</v>
          </cell>
          <cell r="E26" t="str">
            <v>m</v>
          </cell>
          <cell r="F26" t="str">
            <v>MOC179</v>
          </cell>
          <cell r="G26" t="str">
            <v>MOC201</v>
          </cell>
          <cell r="H26" t="str">
            <v>NA</v>
          </cell>
          <cell r="I26" t="str">
            <v>NA</v>
          </cell>
          <cell r="J26" t="str">
            <v>NA</v>
          </cell>
          <cell r="K26" t="str">
            <v>NA</v>
          </cell>
          <cell r="L26" t="str">
            <v>NA</v>
          </cell>
          <cell r="M26">
            <v>1</v>
          </cell>
          <cell r="N26">
            <v>3.2955000000000005E-2</v>
          </cell>
          <cell r="O26" t="str">
            <v>NA</v>
          </cell>
          <cell r="P26" t="str">
            <v>NA</v>
          </cell>
          <cell r="Q26" t="str">
            <v>NA</v>
          </cell>
          <cell r="R26" t="str">
            <v>NA</v>
          </cell>
          <cell r="S26" t="str">
            <v>NA</v>
          </cell>
          <cell r="T26" t="str">
            <v>CEC005</v>
          </cell>
          <cell r="U26" t="str">
            <v>NA</v>
          </cell>
          <cell r="V26" t="str">
            <v>NA</v>
          </cell>
          <cell r="W26" t="str">
            <v>NA</v>
          </cell>
          <cell r="X26" t="str">
            <v>NA</v>
          </cell>
          <cell r="Y26" t="str">
            <v>CMC005</v>
          </cell>
          <cell r="Z26" t="str">
            <v>NA</v>
          </cell>
          <cell r="AA26" t="str">
            <v>NA</v>
          </cell>
          <cell r="AB26" t="str">
            <v>NA</v>
          </cell>
          <cell r="AC26" t="str">
            <v>NA</v>
          </cell>
          <cell r="AD26">
            <v>1</v>
          </cell>
          <cell r="AE26" t="str">
            <v>NA</v>
          </cell>
          <cell r="AF26" t="str">
            <v>NA</v>
          </cell>
          <cell r="AG26" t="str">
            <v>NA</v>
          </cell>
          <cell r="AH26" t="str">
            <v>NA</v>
          </cell>
          <cell r="AI26">
            <v>78</v>
          </cell>
          <cell r="AJ26">
            <v>78</v>
          </cell>
          <cell r="AO26">
            <v>48855</v>
          </cell>
          <cell r="AP26">
            <v>46226</v>
          </cell>
          <cell r="AQ26">
            <v>22281</v>
          </cell>
          <cell r="AR26">
            <v>0</v>
          </cell>
          <cell r="AS26">
            <v>0</v>
          </cell>
          <cell r="AT26">
            <v>0</v>
          </cell>
          <cell r="AU26">
            <v>0</v>
          </cell>
          <cell r="AV26">
            <v>0</v>
          </cell>
          <cell r="AW26">
            <v>46226</v>
          </cell>
          <cell r="AX26">
            <v>734</v>
          </cell>
          <cell r="AY26">
            <v>0</v>
          </cell>
          <cell r="AZ26">
            <v>0</v>
          </cell>
          <cell r="BA26">
            <v>0</v>
          </cell>
          <cell r="BB26">
            <v>0</v>
          </cell>
          <cell r="BC26">
            <v>0</v>
          </cell>
          <cell r="BD26">
            <v>47430</v>
          </cell>
          <cell r="BE26">
            <v>4261</v>
          </cell>
          <cell r="BF26">
            <v>0</v>
          </cell>
          <cell r="BG26">
            <v>0</v>
          </cell>
          <cell r="BH26">
            <v>0</v>
          </cell>
          <cell r="BI26">
            <v>0</v>
          </cell>
          <cell r="BJ26">
            <v>55</v>
          </cell>
          <cell r="BK26">
            <v>0</v>
          </cell>
          <cell r="BL26">
            <v>0</v>
          </cell>
          <cell r="BM26">
            <v>0</v>
          </cell>
          <cell r="BN26">
            <v>0</v>
          </cell>
          <cell r="BO26">
            <v>55</v>
          </cell>
          <cell r="BP26">
            <v>106852</v>
          </cell>
          <cell r="BQ26">
            <v>0</v>
          </cell>
          <cell r="BR26">
            <v>0</v>
          </cell>
          <cell r="BS26">
            <v>0</v>
          </cell>
          <cell r="BT26">
            <v>0</v>
          </cell>
          <cell r="BU26">
            <v>1370</v>
          </cell>
          <cell r="BV26">
            <v>0</v>
          </cell>
          <cell r="BW26">
            <v>0</v>
          </cell>
          <cell r="BX26">
            <v>0</v>
          </cell>
          <cell r="BY26">
            <v>0</v>
          </cell>
          <cell r="BZ26">
            <v>1370</v>
          </cell>
          <cell r="CA26">
            <v>55</v>
          </cell>
          <cell r="CB26">
            <v>1425</v>
          </cell>
          <cell r="CC26">
            <v>0.01</v>
          </cell>
          <cell r="CD26">
            <v>48855</v>
          </cell>
        </row>
        <row r="27">
          <cell r="A27" t="str">
            <v>4.7</v>
          </cell>
          <cell r="C27" t="str">
            <v>CAP04</v>
          </cell>
          <cell r="D27" t="str">
            <v>Tubería PVC 315 mm Alcant. NOVAFORT</v>
          </cell>
          <cell r="E27" t="str">
            <v>m</v>
          </cell>
          <cell r="F27" t="str">
            <v>MOC180</v>
          </cell>
          <cell r="G27" t="str">
            <v>MOC201</v>
          </cell>
          <cell r="H27" t="str">
            <v>NA</v>
          </cell>
          <cell r="I27" t="str">
            <v>NA</v>
          </cell>
          <cell r="J27" t="str">
            <v>NA</v>
          </cell>
          <cell r="K27" t="str">
            <v>NA</v>
          </cell>
          <cell r="L27" t="str">
            <v>NA</v>
          </cell>
          <cell r="M27">
            <v>1</v>
          </cell>
          <cell r="N27">
            <v>4.2841500000000012E-2</v>
          </cell>
          <cell r="O27" t="str">
            <v>NA</v>
          </cell>
          <cell r="P27" t="str">
            <v>NA</v>
          </cell>
          <cell r="Q27" t="str">
            <v>NA</v>
          </cell>
          <cell r="R27" t="str">
            <v>NA</v>
          </cell>
          <cell r="S27" t="str">
            <v>NA</v>
          </cell>
          <cell r="T27" t="str">
            <v>CEC005</v>
          </cell>
          <cell r="U27" t="str">
            <v>NA</v>
          </cell>
          <cell r="V27" t="str">
            <v>NA</v>
          </cell>
          <cell r="W27" t="str">
            <v>NA</v>
          </cell>
          <cell r="X27" t="str">
            <v>NA</v>
          </cell>
          <cell r="Y27" t="str">
            <v>CMC005</v>
          </cell>
          <cell r="Z27" t="str">
            <v>NA</v>
          </cell>
          <cell r="AA27" t="str">
            <v>NA</v>
          </cell>
          <cell r="AB27" t="str">
            <v>NA</v>
          </cell>
          <cell r="AC27" t="str">
            <v>NA</v>
          </cell>
          <cell r="AD27">
            <v>1</v>
          </cell>
          <cell r="AE27" t="str">
            <v>NA</v>
          </cell>
          <cell r="AF27" t="str">
            <v>NA</v>
          </cell>
          <cell r="AG27" t="str">
            <v>NA</v>
          </cell>
          <cell r="AH27" t="str">
            <v>NA</v>
          </cell>
          <cell r="AI27">
            <v>60</v>
          </cell>
          <cell r="AJ27">
            <v>60</v>
          </cell>
          <cell r="AO27">
            <v>69015</v>
          </cell>
          <cell r="AP27">
            <v>65543</v>
          </cell>
          <cell r="AQ27">
            <v>22281</v>
          </cell>
          <cell r="AR27">
            <v>0</v>
          </cell>
          <cell r="AS27">
            <v>0</v>
          </cell>
          <cell r="AT27">
            <v>0</v>
          </cell>
          <cell r="AU27">
            <v>0</v>
          </cell>
          <cell r="AV27">
            <v>0</v>
          </cell>
          <cell r="AW27">
            <v>65543</v>
          </cell>
          <cell r="AX27">
            <v>955</v>
          </cell>
          <cell r="AY27">
            <v>0</v>
          </cell>
          <cell r="AZ27">
            <v>0</v>
          </cell>
          <cell r="BA27">
            <v>0</v>
          </cell>
          <cell r="BB27">
            <v>0</v>
          </cell>
          <cell r="BC27">
            <v>0</v>
          </cell>
          <cell r="BD27">
            <v>67163</v>
          </cell>
          <cell r="BE27">
            <v>4261</v>
          </cell>
          <cell r="BF27">
            <v>0</v>
          </cell>
          <cell r="BG27">
            <v>0</v>
          </cell>
          <cell r="BH27">
            <v>0</v>
          </cell>
          <cell r="BI27">
            <v>0</v>
          </cell>
          <cell r="BJ27">
            <v>71</v>
          </cell>
          <cell r="BK27">
            <v>0</v>
          </cell>
          <cell r="BL27">
            <v>0</v>
          </cell>
          <cell r="BM27">
            <v>0</v>
          </cell>
          <cell r="BN27">
            <v>0</v>
          </cell>
          <cell r="BO27">
            <v>71</v>
          </cell>
          <cell r="BP27">
            <v>106852</v>
          </cell>
          <cell r="BQ27">
            <v>0</v>
          </cell>
          <cell r="BR27">
            <v>0</v>
          </cell>
          <cell r="BS27">
            <v>0</v>
          </cell>
          <cell r="BT27">
            <v>0</v>
          </cell>
          <cell r="BU27">
            <v>1781</v>
          </cell>
          <cell r="BV27">
            <v>0</v>
          </cell>
          <cell r="BW27">
            <v>0</v>
          </cell>
          <cell r="BX27">
            <v>0</v>
          </cell>
          <cell r="BY27">
            <v>0</v>
          </cell>
          <cell r="BZ27">
            <v>1781</v>
          </cell>
          <cell r="CA27">
            <v>71</v>
          </cell>
          <cell r="CB27">
            <v>1852</v>
          </cell>
          <cell r="CC27">
            <v>0.01</v>
          </cell>
          <cell r="CD27">
            <v>69015</v>
          </cell>
        </row>
        <row r="28">
          <cell r="A28" t="str">
            <v>5.1</v>
          </cell>
          <cell r="B28" t="str">
            <v>Z1003</v>
          </cell>
          <cell r="C28" t="str">
            <v>CAP05</v>
          </cell>
          <cell r="D28" t="str">
            <v>Relleno con material proveniente de la excavación</v>
          </cell>
          <cell r="E28" t="str">
            <v>m3</v>
          </cell>
          <cell r="F28" t="str">
            <v>NA</v>
          </cell>
          <cell r="G28" t="str">
            <v>NA</v>
          </cell>
          <cell r="H28" t="str">
            <v>NA</v>
          </cell>
          <cell r="I28" t="str">
            <v>NA</v>
          </cell>
          <cell r="J28" t="str">
            <v>NA</v>
          </cell>
          <cell r="K28" t="str">
            <v>NA</v>
          </cell>
          <cell r="L28" t="str">
            <v>NA</v>
          </cell>
          <cell r="M28" t="str">
            <v>NA</v>
          </cell>
          <cell r="N28" t="str">
            <v>NA</v>
          </cell>
          <cell r="O28" t="str">
            <v>NA</v>
          </cell>
          <cell r="P28" t="str">
            <v>NA</v>
          </cell>
          <cell r="Q28" t="str">
            <v>NA</v>
          </cell>
          <cell r="R28" t="str">
            <v>NA</v>
          </cell>
          <cell r="S28" t="str">
            <v>NA</v>
          </cell>
          <cell r="T28" t="str">
            <v>CEC009</v>
          </cell>
          <cell r="U28" t="str">
            <v>NA</v>
          </cell>
          <cell r="V28" t="str">
            <v>NA</v>
          </cell>
          <cell r="W28" t="str">
            <v>NA</v>
          </cell>
          <cell r="X28" t="str">
            <v>NA</v>
          </cell>
          <cell r="Y28" t="str">
            <v>CMC008</v>
          </cell>
          <cell r="Z28" t="str">
            <v>NA</v>
          </cell>
          <cell r="AA28" t="str">
            <v>NA</v>
          </cell>
          <cell r="AB28" t="str">
            <v>NA</v>
          </cell>
          <cell r="AC28" t="str">
            <v>NA</v>
          </cell>
          <cell r="AD28">
            <v>1</v>
          </cell>
          <cell r="AE28" t="str">
            <v>NA</v>
          </cell>
          <cell r="AF28" t="str">
            <v>NA</v>
          </cell>
          <cell r="AG28" t="str">
            <v>NA</v>
          </cell>
          <cell r="AH28" t="str">
            <v>NA</v>
          </cell>
          <cell r="AI28">
            <v>25</v>
          </cell>
          <cell r="AJ28">
            <v>25</v>
          </cell>
          <cell r="AO28">
            <v>9291</v>
          </cell>
          <cell r="AP28">
            <v>0</v>
          </cell>
          <cell r="AQ28">
            <v>0</v>
          </cell>
          <cell r="AR28">
            <v>0</v>
          </cell>
          <cell r="AS28">
            <v>0</v>
          </cell>
          <cell r="AT28">
            <v>0</v>
          </cell>
          <cell r="AU28">
            <v>0</v>
          </cell>
          <cell r="AV28">
            <v>0</v>
          </cell>
          <cell r="AW28">
            <v>0</v>
          </cell>
          <cell r="AX28">
            <v>0</v>
          </cell>
          <cell r="AY28">
            <v>0</v>
          </cell>
          <cell r="AZ28">
            <v>0</v>
          </cell>
          <cell r="BA28">
            <v>0</v>
          </cell>
          <cell r="BB28">
            <v>0</v>
          </cell>
          <cell r="BC28">
            <v>0</v>
          </cell>
          <cell r="BD28">
            <v>0</v>
          </cell>
          <cell r="BE28">
            <v>91382</v>
          </cell>
          <cell r="BF28">
            <v>0</v>
          </cell>
          <cell r="BG28">
            <v>0</v>
          </cell>
          <cell r="BH28">
            <v>0</v>
          </cell>
          <cell r="BI28">
            <v>0</v>
          </cell>
          <cell r="BJ28">
            <v>3655</v>
          </cell>
          <cell r="BK28">
            <v>0</v>
          </cell>
          <cell r="BL28">
            <v>0</v>
          </cell>
          <cell r="BM28">
            <v>0</v>
          </cell>
          <cell r="BN28">
            <v>0</v>
          </cell>
          <cell r="BO28">
            <v>3655</v>
          </cell>
          <cell r="BP28">
            <v>140891</v>
          </cell>
          <cell r="BQ28">
            <v>0</v>
          </cell>
          <cell r="BR28">
            <v>0</v>
          </cell>
          <cell r="BS28">
            <v>0</v>
          </cell>
          <cell r="BT28">
            <v>0</v>
          </cell>
          <cell r="BU28">
            <v>5636</v>
          </cell>
          <cell r="BV28">
            <v>0</v>
          </cell>
          <cell r="BW28">
            <v>0</v>
          </cell>
          <cell r="BX28">
            <v>0</v>
          </cell>
          <cell r="BY28">
            <v>0</v>
          </cell>
          <cell r="BZ28">
            <v>5636</v>
          </cell>
          <cell r="CA28">
            <v>3655</v>
          </cell>
          <cell r="CB28">
            <v>9291</v>
          </cell>
          <cell r="CC28">
            <v>0</v>
          </cell>
          <cell r="CD28">
            <v>9291</v>
          </cell>
        </row>
        <row r="29">
          <cell r="A29" t="str">
            <v>5.2</v>
          </cell>
          <cell r="B29" t="str">
            <v>Z1003</v>
          </cell>
          <cell r="C29" t="str">
            <v>CAP05</v>
          </cell>
          <cell r="D29" t="str">
            <v>Relleno con material seleccionado</v>
          </cell>
          <cell r="E29" t="str">
            <v>m3</v>
          </cell>
          <cell r="F29" t="str">
            <v>MOC103</v>
          </cell>
          <cell r="G29" t="str">
            <v>MOC006</v>
          </cell>
          <cell r="H29" t="str">
            <v>NA</v>
          </cell>
          <cell r="I29" t="str">
            <v>NA</v>
          </cell>
          <cell r="J29" t="str">
            <v>NA</v>
          </cell>
          <cell r="K29" t="str">
            <v>NA</v>
          </cell>
          <cell r="L29" t="str">
            <v>NA</v>
          </cell>
          <cell r="M29">
            <v>1.3</v>
          </cell>
          <cell r="N29">
            <v>30</v>
          </cell>
          <cell r="O29" t="str">
            <v>NA</v>
          </cell>
          <cell r="P29" t="str">
            <v>NA</v>
          </cell>
          <cell r="Q29" t="str">
            <v>NA</v>
          </cell>
          <cell r="R29" t="str">
            <v>NA</v>
          </cell>
          <cell r="S29" t="str">
            <v>NA</v>
          </cell>
          <cell r="T29" t="str">
            <v>CEC009</v>
          </cell>
          <cell r="U29" t="str">
            <v>NA</v>
          </cell>
          <cell r="V29" t="str">
            <v>NA</v>
          </cell>
          <cell r="W29" t="str">
            <v>NA</v>
          </cell>
          <cell r="X29" t="str">
            <v>NA</v>
          </cell>
          <cell r="Y29" t="str">
            <v>CMC008</v>
          </cell>
          <cell r="Z29" t="str">
            <v>NA</v>
          </cell>
          <cell r="AA29" t="str">
            <v>NA</v>
          </cell>
          <cell r="AB29" t="str">
            <v>NA</v>
          </cell>
          <cell r="AC29" t="str">
            <v>NA</v>
          </cell>
          <cell r="AD29">
            <v>1</v>
          </cell>
          <cell r="AE29" t="str">
            <v>NA</v>
          </cell>
          <cell r="AF29" t="str">
            <v>NA</v>
          </cell>
          <cell r="AG29" t="str">
            <v>NA</v>
          </cell>
          <cell r="AH29" t="str">
            <v>NA</v>
          </cell>
          <cell r="AI29">
            <v>25</v>
          </cell>
          <cell r="AJ29">
            <v>25</v>
          </cell>
          <cell r="AO29">
            <v>37694</v>
          </cell>
          <cell r="AP29">
            <v>20000</v>
          </cell>
          <cell r="AQ29">
            <v>35</v>
          </cell>
          <cell r="AR29">
            <v>0</v>
          </cell>
          <cell r="AS29">
            <v>0</v>
          </cell>
          <cell r="AT29">
            <v>0</v>
          </cell>
          <cell r="AU29">
            <v>0</v>
          </cell>
          <cell r="AV29">
            <v>0</v>
          </cell>
          <cell r="AW29">
            <v>26000</v>
          </cell>
          <cell r="AX29">
            <v>1050</v>
          </cell>
          <cell r="AY29">
            <v>0</v>
          </cell>
          <cell r="AZ29">
            <v>0</v>
          </cell>
          <cell r="BA29">
            <v>0</v>
          </cell>
          <cell r="BB29">
            <v>0</v>
          </cell>
          <cell r="BC29">
            <v>0</v>
          </cell>
          <cell r="BD29">
            <v>28403</v>
          </cell>
          <cell r="BE29">
            <v>91382</v>
          </cell>
          <cell r="BF29">
            <v>0</v>
          </cell>
          <cell r="BG29">
            <v>0</v>
          </cell>
          <cell r="BH29">
            <v>0</v>
          </cell>
          <cell r="BI29">
            <v>0</v>
          </cell>
          <cell r="BJ29">
            <v>3655</v>
          </cell>
          <cell r="BK29">
            <v>0</v>
          </cell>
          <cell r="BL29">
            <v>0</v>
          </cell>
          <cell r="BM29">
            <v>0</v>
          </cell>
          <cell r="BN29">
            <v>0</v>
          </cell>
          <cell r="BO29">
            <v>3655</v>
          </cell>
          <cell r="BP29">
            <v>140891</v>
          </cell>
          <cell r="BQ29">
            <v>0</v>
          </cell>
          <cell r="BR29">
            <v>0</v>
          </cell>
          <cell r="BS29">
            <v>0</v>
          </cell>
          <cell r="BT29">
            <v>0</v>
          </cell>
          <cell r="BU29">
            <v>5636</v>
          </cell>
          <cell r="BV29">
            <v>0</v>
          </cell>
          <cell r="BW29">
            <v>0</v>
          </cell>
          <cell r="BX29">
            <v>0</v>
          </cell>
          <cell r="BY29">
            <v>0</v>
          </cell>
          <cell r="BZ29">
            <v>5636</v>
          </cell>
          <cell r="CA29">
            <v>3655</v>
          </cell>
          <cell r="CB29">
            <v>9291</v>
          </cell>
          <cell r="CC29">
            <v>0.05</v>
          </cell>
          <cell r="CD29">
            <v>37694</v>
          </cell>
        </row>
        <row r="30">
          <cell r="A30" t="str">
            <v>6.1</v>
          </cell>
          <cell r="B30" t="str">
            <v>Z2014</v>
          </cell>
          <cell r="C30" t="str">
            <v>CAP06</v>
          </cell>
          <cell r="D30" t="str">
            <v>Retiro de sobrantes y disposición de materiales</v>
          </cell>
          <cell r="E30" t="str">
            <v>m3</v>
          </cell>
          <cell r="F30" t="str">
            <v>NA</v>
          </cell>
          <cell r="G30" t="str">
            <v>NA</v>
          </cell>
          <cell r="H30" t="str">
            <v>NA</v>
          </cell>
          <cell r="I30" t="str">
            <v>NA</v>
          </cell>
          <cell r="J30" t="str">
            <v>NA</v>
          </cell>
          <cell r="K30" t="str">
            <v>NA</v>
          </cell>
          <cell r="L30" t="str">
            <v>NA</v>
          </cell>
          <cell r="M30" t="str">
            <v>NA</v>
          </cell>
          <cell r="N30" t="str">
            <v>NA</v>
          </cell>
          <cell r="O30" t="str">
            <v>NA</v>
          </cell>
          <cell r="P30" t="str">
            <v>NA</v>
          </cell>
          <cell r="Q30" t="str">
            <v>NA</v>
          </cell>
          <cell r="R30" t="str">
            <v>NA</v>
          </cell>
          <cell r="S30" t="str">
            <v>NA</v>
          </cell>
          <cell r="T30" t="str">
            <v>CEC008</v>
          </cell>
          <cell r="U30" t="str">
            <v>NA</v>
          </cell>
          <cell r="V30" t="str">
            <v>NA</v>
          </cell>
          <cell r="W30" t="str">
            <v>NA</v>
          </cell>
          <cell r="X30" t="str">
            <v>NA</v>
          </cell>
          <cell r="Y30" t="str">
            <v>CMC007</v>
          </cell>
          <cell r="Z30" t="str">
            <v>NA</v>
          </cell>
          <cell r="AA30" t="str">
            <v>NA</v>
          </cell>
          <cell r="AB30" t="str">
            <v>NA</v>
          </cell>
          <cell r="AC30" t="str">
            <v>NA</v>
          </cell>
          <cell r="AD30">
            <v>1</v>
          </cell>
          <cell r="AE30" t="str">
            <v>NA</v>
          </cell>
          <cell r="AF30" t="str">
            <v>NA</v>
          </cell>
          <cell r="AG30" t="str">
            <v>NA</v>
          </cell>
          <cell r="AH30" t="str">
            <v>NA</v>
          </cell>
          <cell r="AI30">
            <v>30</v>
          </cell>
          <cell r="AJ30">
            <v>30</v>
          </cell>
          <cell r="AO30">
            <v>4306</v>
          </cell>
          <cell r="AP30">
            <v>0</v>
          </cell>
          <cell r="AQ30">
            <v>0</v>
          </cell>
          <cell r="AR30">
            <v>0</v>
          </cell>
          <cell r="AS30">
            <v>0</v>
          </cell>
          <cell r="AT30">
            <v>0</v>
          </cell>
          <cell r="AU30">
            <v>0</v>
          </cell>
          <cell r="AV30">
            <v>0</v>
          </cell>
          <cell r="AW30">
            <v>0</v>
          </cell>
          <cell r="AX30">
            <v>0</v>
          </cell>
          <cell r="AY30">
            <v>0</v>
          </cell>
          <cell r="AZ30">
            <v>0</v>
          </cell>
          <cell r="BA30">
            <v>0</v>
          </cell>
          <cell r="BB30">
            <v>0</v>
          </cell>
          <cell r="BC30">
            <v>0</v>
          </cell>
          <cell r="BD30">
            <v>0</v>
          </cell>
          <cell r="BE30">
            <v>90067</v>
          </cell>
          <cell r="BF30">
            <v>0</v>
          </cell>
          <cell r="BG30">
            <v>0</v>
          </cell>
          <cell r="BH30">
            <v>0</v>
          </cell>
          <cell r="BI30">
            <v>0</v>
          </cell>
          <cell r="BJ30">
            <v>3002</v>
          </cell>
          <cell r="BK30">
            <v>0</v>
          </cell>
          <cell r="BL30">
            <v>0</v>
          </cell>
          <cell r="BM30">
            <v>0</v>
          </cell>
          <cell r="BN30">
            <v>0</v>
          </cell>
          <cell r="BO30">
            <v>3002</v>
          </cell>
          <cell r="BP30">
            <v>39108</v>
          </cell>
          <cell r="BQ30">
            <v>0</v>
          </cell>
          <cell r="BR30">
            <v>0</v>
          </cell>
          <cell r="BS30">
            <v>0</v>
          </cell>
          <cell r="BT30">
            <v>0</v>
          </cell>
          <cell r="BU30">
            <v>1304</v>
          </cell>
          <cell r="BV30">
            <v>0</v>
          </cell>
          <cell r="BW30">
            <v>0</v>
          </cell>
          <cell r="BX30">
            <v>0</v>
          </cell>
          <cell r="BY30">
            <v>0</v>
          </cell>
          <cell r="BZ30">
            <v>1304</v>
          </cell>
          <cell r="CA30">
            <v>3002</v>
          </cell>
          <cell r="CB30">
            <v>4306</v>
          </cell>
          <cell r="CC30">
            <v>0</v>
          </cell>
          <cell r="CD30">
            <v>4306</v>
          </cell>
        </row>
        <row r="31">
          <cell r="A31" t="str">
            <v>7.1</v>
          </cell>
          <cell r="B31" t="str">
            <v>R2002</v>
          </cell>
          <cell r="C31" t="str">
            <v>CAP07</v>
          </cell>
          <cell r="D31" t="str">
            <v>En calzada concreto (ancho=0.50 m)</v>
          </cell>
          <cell r="E31" t="str">
            <v>m</v>
          </cell>
          <cell r="F31" t="str">
            <v>MOC014</v>
          </cell>
          <cell r="G31" t="str">
            <v>MOC026</v>
          </cell>
          <cell r="H31" t="str">
            <v>MRD353</v>
          </cell>
          <cell r="I31" t="str">
            <v>NA</v>
          </cell>
          <cell r="J31" t="str">
            <v>NA</v>
          </cell>
          <cell r="K31" t="str">
            <v>NA</v>
          </cell>
          <cell r="L31" t="str">
            <v>NA</v>
          </cell>
          <cell r="M31">
            <v>0.25</v>
          </cell>
          <cell r="N31">
            <v>7.4999999999999997E-2</v>
          </cell>
          <cell r="O31">
            <v>0.5</v>
          </cell>
          <cell r="P31" t="str">
            <v>NA</v>
          </cell>
          <cell r="Q31" t="str">
            <v>NA</v>
          </cell>
          <cell r="R31" t="str">
            <v>NA</v>
          </cell>
          <cell r="S31" t="str">
            <v>NA</v>
          </cell>
          <cell r="T31" t="str">
            <v>CEC013</v>
          </cell>
          <cell r="U31" t="str">
            <v>NA</v>
          </cell>
          <cell r="V31" t="str">
            <v>NA</v>
          </cell>
          <cell r="W31" t="str">
            <v>NA</v>
          </cell>
          <cell r="X31" t="str">
            <v>NA</v>
          </cell>
          <cell r="Y31" t="str">
            <v>CMC009</v>
          </cell>
          <cell r="Z31" t="str">
            <v>NA</v>
          </cell>
          <cell r="AA31" t="str">
            <v>NA</v>
          </cell>
          <cell r="AB31" t="str">
            <v>NA</v>
          </cell>
          <cell r="AC31" t="str">
            <v>NA</v>
          </cell>
          <cell r="AD31">
            <v>1</v>
          </cell>
          <cell r="AE31" t="str">
            <v>NA</v>
          </cell>
          <cell r="AF31" t="str">
            <v>NA</v>
          </cell>
          <cell r="AG31" t="str">
            <v>NA</v>
          </cell>
          <cell r="AH31" t="str">
            <v>NA</v>
          </cell>
          <cell r="AI31">
            <v>100</v>
          </cell>
          <cell r="AJ31">
            <v>100</v>
          </cell>
          <cell r="AO31">
            <v>22623</v>
          </cell>
          <cell r="AP31">
            <v>4800</v>
          </cell>
          <cell r="AQ31">
            <v>234000</v>
          </cell>
          <cell r="AR31">
            <v>2400</v>
          </cell>
          <cell r="AS31">
            <v>0</v>
          </cell>
          <cell r="AT31">
            <v>0</v>
          </cell>
          <cell r="AU31">
            <v>0</v>
          </cell>
          <cell r="AV31">
            <v>0</v>
          </cell>
          <cell r="AW31">
            <v>1200</v>
          </cell>
          <cell r="AX31">
            <v>17550</v>
          </cell>
          <cell r="AY31">
            <v>1200</v>
          </cell>
          <cell r="AZ31">
            <v>0</v>
          </cell>
          <cell r="BA31">
            <v>0</v>
          </cell>
          <cell r="BB31">
            <v>0</v>
          </cell>
          <cell r="BC31">
            <v>0</v>
          </cell>
          <cell r="BD31">
            <v>20549</v>
          </cell>
          <cell r="BE31">
            <v>23278</v>
          </cell>
          <cell r="BF31">
            <v>0</v>
          </cell>
          <cell r="BG31">
            <v>0</v>
          </cell>
          <cell r="BH31">
            <v>0</v>
          </cell>
          <cell r="BI31">
            <v>0</v>
          </cell>
          <cell r="BJ31">
            <v>233</v>
          </cell>
          <cell r="BK31">
            <v>0</v>
          </cell>
          <cell r="BL31">
            <v>0</v>
          </cell>
          <cell r="BM31">
            <v>0</v>
          </cell>
          <cell r="BN31">
            <v>0</v>
          </cell>
          <cell r="BO31">
            <v>233</v>
          </cell>
          <cell r="BP31">
            <v>184062</v>
          </cell>
          <cell r="BQ31">
            <v>0</v>
          </cell>
          <cell r="BR31">
            <v>0</v>
          </cell>
          <cell r="BS31">
            <v>0</v>
          </cell>
          <cell r="BT31">
            <v>0</v>
          </cell>
          <cell r="BU31">
            <v>1841</v>
          </cell>
          <cell r="BV31">
            <v>0</v>
          </cell>
          <cell r="BW31">
            <v>0</v>
          </cell>
          <cell r="BX31">
            <v>0</v>
          </cell>
          <cell r="BY31">
            <v>0</v>
          </cell>
          <cell r="BZ31">
            <v>1841</v>
          </cell>
          <cell r="CA31">
            <v>233</v>
          </cell>
          <cell r="CB31">
            <v>2074</v>
          </cell>
          <cell r="CC31">
            <v>0.03</v>
          </cell>
          <cell r="CD31">
            <v>22623</v>
          </cell>
        </row>
        <row r="32">
          <cell r="A32" t="str">
            <v>7.2</v>
          </cell>
          <cell r="B32" t="str">
            <v>R2009</v>
          </cell>
          <cell r="C32" t="str">
            <v>CAP07</v>
          </cell>
          <cell r="D32" t="str">
            <v>En andén concreto (ancho=0.50)</v>
          </cell>
          <cell r="E32" t="str">
            <v>m</v>
          </cell>
          <cell r="F32" t="str">
            <v>MOC014</v>
          </cell>
          <cell r="G32" t="str">
            <v>MOC026</v>
          </cell>
          <cell r="H32" t="str">
            <v>NA</v>
          </cell>
          <cell r="I32" t="str">
            <v>NA</v>
          </cell>
          <cell r="J32" t="str">
            <v>NA</v>
          </cell>
          <cell r="K32" t="str">
            <v>NA</v>
          </cell>
          <cell r="L32" t="str">
            <v>NA</v>
          </cell>
          <cell r="M32">
            <v>0.13</v>
          </cell>
          <cell r="N32">
            <v>0.05</v>
          </cell>
          <cell r="O32" t="str">
            <v>NA</v>
          </cell>
          <cell r="P32" t="str">
            <v>NA</v>
          </cell>
          <cell r="Q32" t="str">
            <v>NA</v>
          </cell>
          <cell r="R32" t="str">
            <v>NA</v>
          </cell>
          <cell r="S32" t="str">
            <v>NA</v>
          </cell>
          <cell r="T32" t="str">
            <v>CEC013</v>
          </cell>
          <cell r="U32" t="str">
            <v>NA</v>
          </cell>
          <cell r="V32" t="str">
            <v>NA</v>
          </cell>
          <cell r="W32" t="str">
            <v>NA</v>
          </cell>
          <cell r="X32" t="str">
            <v>NA</v>
          </cell>
          <cell r="Y32" t="str">
            <v>CMC009</v>
          </cell>
          <cell r="Z32" t="str">
            <v>NA</v>
          </cell>
          <cell r="AA32" t="str">
            <v>NA</v>
          </cell>
          <cell r="AB32" t="str">
            <v>NA</v>
          </cell>
          <cell r="AC32" t="str">
            <v>NA</v>
          </cell>
          <cell r="AD32">
            <v>1</v>
          </cell>
          <cell r="AE32" t="str">
            <v>NA</v>
          </cell>
          <cell r="AF32" t="str">
            <v>NA</v>
          </cell>
          <cell r="AG32" t="str">
            <v>NA</v>
          </cell>
          <cell r="AH32" t="str">
            <v>NA</v>
          </cell>
          <cell r="AI32">
            <v>100</v>
          </cell>
          <cell r="AJ32">
            <v>100</v>
          </cell>
          <cell r="AO32">
            <v>14768</v>
          </cell>
          <cell r="AP32">
            <v>4800</v>
          </cell>
          <cell r="AQ32">
            <v>234000</v>
          </cell>
          <cell r="AR32">
            <v>0</v>
          </cell>
          <cell r="AS32">
            <v>0</v>
          </cell>
          <cell r="AT32">
            <v>0</v>
          </cell>
          <cell r="AU32">
            <v>0</v>
          </cell>
          <cell r="AV32">
            <v>0</v>
          </cell>
          <cell r="AW32">
            <v>624</v>
          </cell>
          <cell r="AX32">
            <v>11700</v>
          </cell>
          <cell r="AY32">
            <v>0</v>
          </cell>
          <cell r="AZ32">
            <v>0</v>
          </cell>
          <cell r="BA32">
            <v>0</v>
          </cell>
          <cell r="BB32">
            <v>0</v>
          </cell>
          <cell r="BC32">
            <v>0</v>
          </cell>
          <cell r="BD32">
            <v>12694</v>
          </cell>
          <cell r="BE32">
            <v>23278</v>
          </cell>
          <cell r="BF32">
            <v>0</v>
          </cell>
          <cell r="BG32">
            <v>0</v>
          </cell>
          <cell r="BH32">
            <v>0</v>
          </cell>
          <cell r="BI32">
            <v>0</v>
          </cell>
          <cell r="BJ32">
            <v>233</v>
          </cell>
          <cell r="BK32">
            <v>0</v>
          </cell>
          <cell r="BL32">
            <v>0</v>
          </cell>
          <cell r="BM32">
            <v>0</v>
          </cell>
          <cell r="BN32">
            <v>0</v>
          </cell>
          <cell r="BO32">
            <v>233</v>
          </cell>
          <cell r="BP32">
            <v>184062</v>
          </cell>
          <cell r="BQ32">
            <v>0</v>
          </cell>
          <cell r="BR32">
            <v>0</v>
          </cell>
          <cell r="BS32">
            <v>0</v>
          </cell>
          <cell r="BT32">
            <v>0</v>
          </cell>
          <cell r="BU32">
            <v>1841</v>
          </cell>
          <cell r="BV32">
            <v>0</v>
          </cell>
          <cell r="BW32">
            <v>0</v>
          </cell>
          <cell r="BX32">
            <v>0</v>
          </cell>
          <cell r="BY32">
            <v>0</v>
          </cell>
          <cell r="BZ32">
            <v>1841</v>
          </cell>
          <cell r="CA32">
            <v>233</v>
          </cell>
          <cell r="CB32">
            <v>2074</v>
          </cell>
          <cell r="CC32">
            <v>0.03</v>
          </cell>
          <cell r="CD32">
            <v>14768</v>
          </cell>
        </row>
        <row r="33">
          <cell r="A33" t="str">
            <v>8.1</v>
          </cell>
          <cell r="C33" t="str">
            <v>CAP08</v>
          </cell>
          <cell r="D33" t="str">
            <v>Excavación bajo agua: 1.00 a 3.00 m</v>
          </cell>
          <cell r="E33" t="str">
            <v>m3</v>
          </cell>
          <cell r="F33" t="str">
            <v>NA</v>
          </cell>
          <cell r="G33" t="str">
            <v>NA</v>
          </cell>
          <cell r="H33" t="str">
            <v>NA</v>
          </cell>
          <cell r="I33" t="str">
            <v>NA</v>
          </cell>
          <cell r="J33" t="str">
            <v>NA</v>
          </cell>
          <cell r="K33" t="str">
            <v>NA</v>
          </cell>
          <cell r="L33" t="str">
            <v>NA</v>
          </cell>
          <cell r="M33" t="str">
            <v>NA</v>
          </cell>
          <cell r="N33" t="str">
            <v>NA</v>
          </cell>
          <cell r="O33" t="str">
            <v>NA</v>
          </cell>
          <cell r="P33" t="str">
            <v>NA</v>
          </cell>
          <cell r="Q33" t="str">
            <v>NA</v>
          </cell>
          <cell r="R33" t="str">
            <v>NA</v>
          </cell>
          <cell r="S33" t="str">
            <v>NA</v>
          </cell>
          <cell r="T33" t="str">
            <v>CEC003</v>
          </cell>
          <cell r="U33" t="str">
            <v>NA</v>
          </cell>
          <cell r="V33" t="str">
            <v>NA</v>
          </cell>
          <cell r="W33" t="str">
            <v>NA</v>
          </cell>
          <cell r="X33" t="str">
            <v>NA</v>
          </cell>
          <cell r="Y33" t="str">
            <v>CMC003</v>
          </cell>
          <cell r="Z33" t="str">
            <v>NA</v>
          </cell>
          <cell r="AA33" t="str">
            <v>NA</v>
          </cell>
          <cell r="AB33" t="str">
            <v>NA</v>
          </cell>
          <cell r="AC33" t="str">
            <v>NA</v>
          </cell>
          <cell r="AD33">
            <v>1</v>
          </cell>
          <cell r="AE33">
            <v>0.33</v>
          </cell>
          <cell r="AF33" t="str">
            <v>NA</v>
          </cell>
          <cell r="AG33" t="str">
            <v>NA</v>
          </cell>
          <cell r="AH33" t="str">
            <v>NA</v>
          </cell>
          <cell r="AI33">
            <v>5</v>
          </cell>
          <cell r="AJ33">
            <v>5</v>
          </cell>
          <cell r="AK33">
            <v>15</v>
          </cell>
          <cell r="AO33">
            <v>12931</v>
          </cell>
          <cell r="AP33">
            <v>0</v>
          </cell>
          <cell r="AQ33">
            <v>0</v>
          </cell>
          <cell r="AR33">
            <v>0</v>
          </cell>
          <cell r="AS33">
            <v>0</v>
          </cell>
          <cell r="AT33">
            <v>0</v>
          </cell>
          <cell r="AU33">
            <v>0</v>
          </cell>
          <cell r="AV33">
            <v>0</v>
          </cell>
          <cell r="AW33">
            <v>0</v>
          </cell>
          <cell r="AX33">
            <v>0</v>
          </cell>
          <cell r="AY33">
            <v>0</v>
          </cell>
          <cell r="AZ33">
            <v>0</v>
          </cell>
          <cell r="BA33">
            <v>0</v>
          </cell>
          <cell r="BB33">
            <v>0</v>
          </cell>
          <cell r="BC33">
            <v>0</v>
          </cell>
          <cell r="BD33">
            <v>0</v>
          </cell>
          <cell r="BE33">
            <v>25547</v>
          </cell>
          <cell r="BF33">
            <v>0</v>
          </cell>
          <cell r="BG33">
            <v>0</v>
          </cell>
          <cell r="BH33">
            <v>0</v>
          </cell>
          <cell r="BI33">
            <v>0</v>
          </cell>
          <cell r="BJ33">
            <v>5109</v>
          </cell>
          <cell r="BK33">
            <v>0</v>
          </cell>
          <cell r="BL33">
            <v>0</v>
          </cell>
          <cell r="BM33">
            <v>0</v>
          </cell>
          <cell r="BN33">
            <v>0</v>
          </cell>
          <cell r="BO33">
            <v>5109</v>
          </cell>
          <cell r="BP33">
            <v>39108</v>
          </cell>
          <cell r="BQ33">
            <v>0</v>
          </cell>
          <cell r="BR33">
            <v>0</v>
          </cell>
          <cell r="BS33">
            <v>0</v>
          </cell>
          <cell r="BT33">
            <v>0</v>
          </cell>
          <cell r="BU33">
            <v>7822</v>
          </cell>
          <cell r="BV33">
            <v>0</v>
          </cell>
          <cell r="BW33">
            <v>0</v>
          </cell>
          <cell r="BX33">
            <v>0</v>
          </cell>
          <cell r="BY33">
            <v>0</v>
          </cell>
          <cell r="BZ33">
            <v>7822</v>
          </cell>
          <cell r="CA33">
            <v>5109</v>
          </cell>
          <cell r="CB33">
            <v>12931</v>
          </cell>
          <cell r="CC33">
            <v>0</v>
          </cell>
          <cell r="CD33">
            <v>12931</v>
          </cell>
        </row>
        <row r="34">
          <cell r="A34" t="str">
            <v>8.10</v>
          </cell>
          <cell r="B34" t="str">
            <v>Z2010</v>
          </cell>
          <cell r="C34" t="str">
            <v>CAP08</v>
          </cell>
          <cell r="D34" t="str">
            <v>Suministro e instalación de tapa caja rejilla</v>
          </cell>
          <cell r="E34" t="str">
            <v>U</v>
          </cell>
          <cell r="F34" t="str">
            <v>MOC187</v>
          </cell>
          <cell r="G34" t="str">
            <v>NA</v>
          </cell>
          <cell r="H34" t="str">
            <v>NA</v>
          </cell>
          <cell r="I34" t="str">
            <v>NA</v>
          </cell>
          <cell r="J34" t="str">
            <v>NA</v>
          </cell>
          <cell r="K34" t="str">
            <v>NA</v>
          </cell>
          <cell r="L34" t="str">
            <v>NA</v>
          </cell>
          <cell r="M34">
            <v>1</v>
          </cell>
          <cell r="N34" t="str">
            <v>NA</v>
          </cell>
          <cell r="O34" t="str">
            <v>NA</v>
          </cell>
          <cell r="P34" t="str">
            <v>NA</v>
          </cell>
          <cell r="Q34" t="str">
            <v>NA</v>
          </cell>
          <cell r="R34" t="str">
            <v>NA</v>
          </cell>
          <cell r="S34" t="str">
            <v>NA</v>
          </cell>
          <cell r="T34" t="str">
            <v>CEC015</v>
          </cell>
          <cell r="U34" t="str">
            <v>NA</v>
          </cell>
          <cell r="V34" t="str">
            <v>NA</v>
          </cell>
          <cell r="W34" t="str">
            <v>NA</v>
          </cell>
          <cell r="X34" t="str">
            <v>NA</v>
          </cell>
          <cell r="Y34" t="str">
            <v>CMC022</v>
          </cell>
          <cell r="Z34" t="str">
            <v>NA</v>
          </cell>
          <cell r="AA34" t="str">
            <v>NA</v>
          </cell>
          <cell r="AB34" t="str">
            <v>NA</v>
          </cell>
          <cell r="AC34" t="str">
            <v>NA</v>
          </cell>
          <cell r="AD34">
            <v>1</v>
          </cell>
          <cell r="AE34" t="str">
            <v>NA</v>
          </cell>
          <cell r="AF34" t="str">
            <v>NA</v>
          </cell>
          <cell r="AG34" t="str">
            <v>NA</v>
          </cell>
          <cell r="AH34" t="str">
            <v>NA</v>
          </cell>
          <cell r="AI34">
            <v>8</v>
          </cell>
          <cell r="AJ34">
            <v>8</v>
          </cell>
          <cell r="AO34">
            <v>549253</v>
          </cell>
          <cell r="AP34">
            <v>525000</v>
          </cell>
          <cell r="AQ34">
            <v>0</v>
          </cell>
          <cell r="AR34">
            <v>0</v>
          </cell>
          <cell r="AS34">
            <v>0</v>
          </cell>
          <cell r="AT34">
            <v>0</v>
          </cell>
          <cell r="AU34">
            <v>0</v>
          </cell>
          <cell r="AV34">
            <v>0</v>
          </cell>
          <cell r="AW34">
            <v>525000</v>
          </cell>
          <cell r="AX34">
            <v>0</v>
          </cell>
          <cell r="AY34">
            <v>0</v>
          </cell>
          <cell r="AZ34">
            <v>0</v>
          </cell>
          <cell r="BA34">
            <v>0</v>
          </cell>
          <cell r="BB34">
            <v>0</v>
          </cell>
          <cell r="BC34">
            <v>0</v>
          </cell>
          <cell r="BD34">
            <v>525000</v>
          </cell>
          <cell r="BE34">
            <v>28837</v>
          </cell>
          <cell r="BF34">
            <v>0</v>
          </cell>
          <cell r="BG34">
            <v>0</v>
          </cell>
          <cell r="BH34">
            <v>0</v>
          </cell>
          <cell r="BI34">
            <v>0</v>
          </cell>
          <cell r="BJ34">
            <v>3605</v>
          </cell>
          <cell r="BK34">
            <v>0</v>
          </cell>
          <cell r="BL34">
            <v>0</v>
          </cell>
          <cell r="BM34">
            <v>0</v>
          </cell>
          <cell r="BN34">
            <v>0</v>
          </cell>
          <cell r="BO34">
            <v>3605</v>
          </cell>
          <cell r="BP34">
            <v>165187</v>
          </cell>
          <cell r="BQ34">
            <v>0</v>
          </cell>
          <cell r="BR34">
            <v>0</v>
          </cell>
          <cell r="BS34">
            <v>0</v>
          </cell>
          <cell r="BT34">
            <v>0</v>
          </cell>
          <cell r="BU34">
            <v>20648</v>
          </cell>
          <cell r="BV34">
            <v>0</v>
          </cell>
          <cell r="BW34">
            <v>0</v>
          </cell>
          <cell r="BX34">
            <v>0</v>
          </cell>
          <cell r="BY34">
            <v>0</v>
          </cell>
          <cell r="BZ34">
            <v>20648</v>
          </cell>
          <cell r="CA34">
            <v>3605</v>
          </cell>
          <cell r="CB34">
            <v>24253</v>
          </cell>
          <cell r="CC34">
            <v>0</v>
          </cell>
          <cell r="CD34">
            <v>549253</v>
          </cell>
        </row>
        <row r="35">
          <cell r="A35" t="str">
            <v>8.11</v>
          </cell>
          <cell r="B35" t="str">
            <v>Z1010</v>
          </cell>
          <cell r="C35" t="str">
            <v>CAP08</v>
          </cell>
          <cell r="D35" t="str">
            <v>Suministro e instalación rejilla</v>
          </cell>
          <cell r="E35" t="str">
            <v>U</v>
          </cell>
          <cell r="F35" t="str">
            <v>MOC188</v>
          </cell>
          <cell r="G35" t="str">
            <v>NA</v>
          </cell>
          <cell r="H35" t="str">
            <v>NA</v>
          </cell>
          <cell r="I35" t="str">
            <v>NA</v>
          </cell>
          <cell r="J35" t="str">
            <v>NA</v>
          </cell>
          <cell r="K35" t="str">
            <v>NA</v>
          </cell>
          <cell r="L35" t="str">
            <v>NA</v>
          </cell>
          <cell r="M35">
            <v>1</v>
          </cell>
          <cell r="N35" t="str">
            <v>NA</v>
          </cell>
          <cell r="O35" t="str">
            <v>NA</v>
          </cell>
          <cell r="P35" t="str">
            <v>NA</v>
          </cell>
          <cell r="Q35" t="str">
            <v>NA</v>
          </cell>
          <cell r="R35" t="str">
            <v>NA</v>
          </cell>
          <cell r="S35" t="str">
            <v>NA</v>
          </cell>
          <cell r="T35" t="str">
            <v>CEC015</v>
          </cell>
          <cell r="U35" t="str">
            <v>NA</v>
          </cell>
          <cell r="V35" t="str">
            <v>NA</v>
          </cell>
          <cell r="W35" t="str">
            <v>NA</v>
          </cell>
          <cell r="X35" t="str">
            <v>NA</v>
          </cell>
          <cell r="Y35" t="str">
            <v>CMC022</v>
          </cell>
          <cell r="Z35" t="str">
            <v>NA</v>
          </cell>
          <cell r="AA35" t="str">
            <v>NA</v>
          </cell>
          <cell r="AB35" t="str">
            <v>NA</v>
          </cell>
          <cell r="AC35" t="str">
            <v>NA</v>
          </cell>
          <cell r="AD35">
            <v>1</v>
          </cell>
          <cell r="AE35" t="str">
            <v>NA</v>
          </cell>
          <cell r="AF35" t="str">
            <v>NA</v>
          </cell>
          <cell r="AG35" t="str">
            <v>NA</v>
          </cell>
          <cell r="AH35" t="str">
            <v>NA</v>
          </cell>
          <cell r="AI35">
            <v>8</v>
          </cell>
          <cell r="AJ35">
            <v>8</v>
          </cell>
          <cell r="AO35">
            <v>1124253</v>
          </cell>
          <cell r="AP35">
            <v>1100000</v>
          </cell>
          <cell r="AQ35">
            <v>0</v>
          </cell>
          <cell r="AR35">
            <v>0</v>
          </cell>
          <cell r="AS35">
            <v>0</v>
          </cell>
          <cell r="AT35">
            <v>0</v>
          </cell>
          <cell r="AU35">
            <v>0</v>
          </cell>
          <cell r="AV35">
            <v>0</v>
          </cell>
          <cell r="AW35">
            <v>1100000</v>
          </cell>
          <cell r="AX35">
            <v>0</v>
          </cell>
          <cell r="AY35">
            <v>0</v>
          </cell>
          <cell r="AZ35">
            <v>0</v>
          </cell>
          <cell r="BA35">
            <v>0</v>
          </cell>
          <cell r="BB35">
            <v>0</v>
          </cell>
          <cell r="BC35">
            <v>0</v>
          </cell>
          <cell r="BD35">
            <v>1100000</v>
          </cell>
          <cell r="BE35">
            <v>28837</v>
          </cell>
          <cell r="BF35">
            <v>0</v>
          </cell>
          <cell r="BG35">
            <v>0</v>
          </cell>
          <cell r="BH35">
            <v>0</v>
          </cell>
          <cell r="BI35">
            <v>0</v>
          </cell>
          <cell r="BJ35">
            <v>3605</v>
          </cell>
          <cell r="BK35">
            <v>0</v>
          </cell>
          <cell r="BL35">
            <v>0</v>
          </cell>
          <cell r="BM35">
            <v>0</v>
          </cell>
          <cell r="BN35">
            <v>0</v>
          </cell>
          <cell r="BO35">
            <v>3605</v>
          </cell>
          <cell r="BP35">
            <v>165187</v>
          </cell>
          <cell r="BQ35">
            <v>0</v>
          </cell>
          <cell r="BR35">
            <v>0</v>
          </cell>
          <cell r="BS35">
            <v>0</v>
          </cell>
          <cell r="BT35">
            <v>0</v>
          </cell>
          <cell r="BU35">
            <v>20648</v>
          </cell>
          <cell r="BV35">
            <v>0</v>
          </cell>
          <cell r="BW35">
            <v>0</v>
          </cell>
          <cell r="BX35">
            <v>0</v>
          </cell>
          <cell r="BY35">
            <v>0</v>
          </cell>
          <cell r="BZ35">
            <v>20648</v>
          </cell>
          <cell r="CA35">
            <v>3605</v>
          </cell>
          <cell r="CB35">
            <v>24253</v>
          </cell>
          <cell r="CC35">
            <v>0</v>
          </cell>
          <cell r="CD35">
            <v>1124253</v>
          </cell>
        </row>
        <row r="36">
          <cell r="A36" t="str">
            <v>8.12</v>
          </cell>
          <cell r="B36" t="str">
            <v>Z1013</v>
          </cell>
          <cell r="C36" t="str">
            <v>CAP08</v>
          </cell>
          <cell r="D36" t="str">
            <v>Caseta de Bombeo</v>
          </cell>
          <cell r="E36" t="str">
            <v>Global</v>
          </cell>
          <cell r="F36" t="str">
            <v>MOC189</v>
          </cell>
          <cell r="G36" t="str">
            <v>NA</v>
          </cell>
          <cell r="H36" t="str">
            <v>NA</v>
          </cell>
          <cell r="I36" t="str">
            <v>NA</v>
          </cell>
          <cell r="J36" t="str">
            <v>NA</v>
          </cell>
          <cell r="K36" t="str">
            <v>NA</v>
          </cell>
          <cell r="L36" t="str">
            <v>NA</v>
          </cell>
          <cell r="M36">
            <v>1</v>
          </cell>
          <cell r="N36" t="str">
            <v>NA</v>
          </cell>
          <cell r="O36" t="str">
            <v>NA</v>
          </cell>
          <cell r="P36" t="str">
            <v>NA</v>
          </cell>
          <cell r="Q36" t="str">
            <v>NA</v>
          </cell>
          <cell r="R36" t="str">
            <v>NA</v>
          </cell>
          <cell r="S36" t="str">
            <v>NA</v>
          </cell>
          <cell r="T36" t="str">
            <v>NA</v>
          </cell>
          <cell r="U36" t="str">
            <v>NA</v>
          </cell>
          <cell r="V36" t="str">
            <v>NA</v>
          </cell>
          <cell r="W36" t="str">
            <v>NA</v>
          </cell>
          <cell r="X36" t="str">
            <v>NA</v>
          </cell>
          <cell r="Y36" t="str">
            <v>NA</v>
          </cell>
          <cell r="Z36" t="str">
            <v>NA</v>
          </cell>
          <cell r="AA36" t="str">
            <v>NA</v>
          </cell>
          <cell r="AB36" t="str">
            <v>NA</v>
          </cell>
          <cell r="AC36" t="str">
            <v>NA</v>
          </cell>
          <cell r="AD36" t="str">
            <v>NA</v>
          </cell>
          <cell r="AE36" t="str">
            <v>NA</v>
          </cell>
          <cell r="AF36" t="str">
            <v>NA</v>
          </cell>
          <cell r="AG36" t="str">
            <v>NA</v>
          </cell>
          <cell r="AH36" t="str">
            <v>NA</v>
          </cell>
          <cell r="AI36">
            <v>0</v>
          </cell>
          <cell r="AO36">
            <v>25000000</v>
          </cell>
          <cell r="AP36">
            <v>25000000</v>
          </cell>
          <cell r="AQ36">
            <v>0</v>
          </cell>
          <cell r="AR36">
            <v>0</v>
          </cell>
          <cell r="AS36">
            <v>0</v>
          </cell>
          <cell r="AT36">
            <v>0</v>
          </cell>
          <cell r="AU36">
            <v>0</v>
          </cell>
          <cell r="AV36">
            <v>0</v>
          </cell>
          <cell r="AW36">
            <v>25000000</v>
          </cell>
          <cell r="AX36">
            <v>0</v>
          </cell>
          <cell r="AY36">
            <v>0</v>
          </cell>
          <cell r="AZ36">
            <v>0</v>
          </cell>
          <cell r="BA36">
            <v>0</v>
          </cell>
          <cell r="BB36">
            <v>0</v>
          </cell>
          <cell r="BC36">
            <v>0</v>
          </cell>
          <cell r="BD36">
            <v>25000000</v>
          </cell>
          <cell r="BE36">
            <v>0</v>
          </cell>
          <cell r="BF36">
            <v>0</v>
          </cell>
          <cell r="BG36">
            <v>0</v>
          </cell>
          <cell r="BH36">
            <v>0</v>
          </cell>
          <cell r="BI36">
            <v>0</v>
          </cell>
          <cell r="BJ36">
            <v>0</v>
          </cell>
          <cell r="BK36">
            <v>0</v>
          </cell>
          <cell r="BL36">
            <v>0</v>
          </cell>
          <cell r="BM36">
            <v>0</v>
          </cell>
          <cell r="BN36">
            <v>0</v>
          </cell>
          <cell r="BO36">
            <v>0</v>
          </cell>
          <cell r="BP36">
            <v>0</v>
          </cell>
          <cell r="BQ36">
            <v>0</v>
          </cell>
          <cell r="BR36">
            <v>0</v>
          </cell>
          <cell r="BS36">
            <v>0</v>
          </cell>
          <cell r="BT36">
            <v>0</v>
          </cell>
          <cell r="BU36">
            <v>0</v>
          </cell>
          <cell r="BV36">
            <v>0</v>
          </cell>
          <cell r="BW36">
            <v>0</v>
          </cell>
          <cell r="BX36">
            <v>0</v>
          </cell>
          <cell r="BY36">
            <v>0</v>
          </cell>
          <cell r="BZ36">
            <v>0</v>
          </cell>
          <cell r="CA36">
            <v>0</v>
          </cell>
          <cell r="CB36">
            <v>0</v>
          </cell>
          <cell r="CC36">
            <v>0</v>
          </cell>
          <cell r="CD36">
            <v>25000000</v>
          </cell>
        </row>
        <row r="37">
          <cell r="A37" t="str">
            <v>8.13</v>
          </cell>
          <cell r="B37" t="str">
            <v>Z2013</v>
          </cell>
          <cell r="C37" t="str">
            <v>CAP08</v>
          </cell>
          <cell r="D37" t="str">
            <v>Cerramiento Malla Ciclón</v>
          </cell>
          <cell r="E37" t="str">
            <v>m2</v>
          </cell>
          <cell r="F37" t="str">
            <v>MOC190</v>
          </cell>
          <cell r="G37" t="str">
            <v>NA</v>
          </cell>
          <cell r="H37" t="str">
            <v>NA</v>
          </cell>
          <cell r="I37" t="str">
            <v>NA</v>
          </cell>
          <cell r="J37" t="str">
            <v>NA</v>
          </cell>
          <cell r="K37" t="str">
            <v>NA</v>
          </cell>
          <cell r="L37" t="str">
            <v>NA</v>
          </cell>
          <cell r="M37">
            <v>1</v>
          </cell>
          <cell r="N37" t="str">
            <v>NA</v>
          </cell>
          <cell r="O37" t="str">
            <v>NA</v>
          </cell>
          <cell r="P37" t="str">
            <v>NA</v>
          </cell>
          <cell r="Q37" t="str">
            <v>NA</v>
          </cell>
          <cell r="R37" t="str">
            <v>NA</v>
          </cell>
          <cell r="S37" t="str">
            <v>NA</v>
          </cell>
          <cell r="T37" t="str">
            <v>CEC015</v>
          </cell>
          <cell r="U37" t="str">
            <v>NA</v>
          </cell>
          <cell r="V37" t="str">
            <v>NA</v>
          </cell>
          <cell r="W37" t="str">
            <v>NA</v>
          </cell>
          <cell r="X37" t="str">
            <v>NA</v>
          </cell>
          <cell r="Y37" t="str">
            <v>CMC022</v>
          </cell>
          <cell r="Z37" t="str">
            <v>NA</v>
          </cell>
          <cell r="AA37" t="str">
            <v>NA</v>
          </cell>
          <cell r="AB37" t="str">
            <v>NA</v>
          </cell>
          <cell r="AC37" t="str">
            <v>NA</v>
          </cell>
          <cell r="AD37">
            <v>1</v>
          </cell>
          <cell r="AE37" t="str">
            <v>NA</v>
          </cell>
          <cell r="AF37" t="str">
            <v>NA</v>
          </cell>
          <cell r="AG37" t="str">
            <v>NA</v>
          </cell>
          <cell r="AH37" t="str">
            <v>NA</v>
          </cell>
          <cell r="AI37">
            <v>50</v>
          </cell>
          <cell r="AJ37">
            <v>50</v>
          </cell>
          <cell r="AO37">
            <v>63881</v>
          </cell>
          <cell r="AP37">
            <v>60000</v>
          </cell>
          <cell r="AQ37">
            <v>0</v>
          </cell>
          <cell r="AR37">
            <v>0</v>
          </cell>
          <cell r="AS37">
            <v>0</v>
          </cell>
          <cell r="AT37">
            <v>0</v>
          </cell>
          <cell r="AU37">
            <v>0</v>
          </cell>
          <cell r="AV37">
            <v>0</v>
          </cell>
          <cell r="AW37">
            <v>60000</v>
          </cell>
          <cell r="AX37">
            <v>0</v>
          </cell>
          <cell r="AY37">
            <v>0</v>
          </cell>
          <cell r="AZ37">
            <v>0</v>
          </cell>
          <cell r="BA37">
            <v>0</v>
          </cell>
          <cell r="BB37">
            <v>0</v>
          </cell>
          <cell r="BC37">
            <v>0</v>
          </cell>
          <cell r="BD37">
            <v>60000</v>
          </cell>
          <cell r="BE37">
            <v>28837</v>
          </cell>
          <cell r="BF37">
            <v>0</v>
          </cell>
          <cell r="BG37">
            <v>0</v>
          </cell>
          <cell r="BH37">
            <v>0</v>
          </cell>
          <cell r="BI37">
            <v>0</v>
          </cell>
          <cell r="BJ37">
            <v>577</v>
          </cell>
          <cell r="BK37">
            <v>0</v>
          </cell>
          <cell r="BL37">
            <v>0</v>
          </cell>
          <cell r="BM37">
            <v>0</v>
          </cell>
          <cell r="BN37">
            <v>0</v>
          </cell>
          <cell r="BO37">
            <v>577</v>
          </cell>
          <cell r="BP37">
            <v>165187</v>
          </cell>
          <cell r="BQ37">
            <v>0</v>
          </cell>
          <cell r="BR37">
            <v>0</v>
          </cell>
          <cell r="BS37">
            <v>0</v>
          </cell>
          <cell r="BT37">
            <v>0</v>
          </cell>
          <cell r="BU37">
            <v>3304</v>
          </cell>
          <cell r="BV37">
            <v>0</v>
          </cell>
          <cell r="BW37">
            <v>0</v>
          </cell>
          <cell r="BX37">
            <v>0</v>
          </cell>
          <cell r="BY37">
            <v>0</v>
          </cell>
          <cell r="BZ37">
            <v>3304</v>
          </cell>
          <cell r="CA37">
            <v>577</v>
          </cell>
          <cell r="CB37">
            <v>3881</v>
          </cell>
          <cell r="CC37">
            <v>0</v>
          </cell>
          <cell r="CD37">
            <v>63881</v>
          </cell>
        </row>
        <row r="38">
          <cell r="A38" t="str">
            <v>8.14</v>
          </cell>
          <cell r="B38" t="str">
            <v>Z1013</v>
          </cell>
          <cell r="C38" t="str">
            <v>CAP08</v>
          </cell>
          <cell r="D38" t="str">
            <v>Entibado Tipo 2</v>
          </cell>
          <cell r="E38" t="str">
            <v>m2</v>
          </cell>
          <cell r="F38" t="str">
            <v>MOC191</v>
          </cell>
          <cell r="G38" t="str">
            <v>NA</v>
          </cell>
          <cell r="H38" t="str">
            <v>NA</v>
          </cell>
          <cell r="I38" t="str">
            <v>NA</v>
          </cell>
          <cell r="J38" t="str">
            <v>NA</v>
          </cell>
          <cell r="K38" t="str">
            <v>NA</v>
          </cell>
          <cell r="L38" t="str">
            <v>NA</v>
          </cell>
          <cell r="M38">
            <v>1</v>
          </cell>
          <cell r="N38" t="str">
            <v>NA</v>
          </cell>
          <cell r="O38" t="str">
            <v>NA</v>
          </cell>
          <cell r="P38" t="str">
            <v>NA</v>
          </cell>
          <cell r="Q38" t="str">
            <v>NA</v>
          </cell>
          <cell r="R38" t="str">
            <v>NA</v>
          </cell>
          <cell r="S38" t="str">
            <v>NA</v>
          </cell>
          <cell r="T38" t="str">
            <v>CEC015</v>
          </cell>
          <cell r="U38" t="str">
            <v>NA</v>
          </cell>
          <cell r="V38" t="str">
            <v>NA</v>
          </cell>
          <cell r="W38" t="str">
            <v>NA</v>
          </cell>
          <cell r="X38" t="str">
            <v>NA</v>
          </cell>
          <cell r="Y38" t="str">
            <v>CMC022</v>
          </cell>
          <cell r="Z38" t="str">
            <v>NA</v>
          </cell>
          <cell r="AA38" t="str">
            <v>NA</v>
          </cell>
          <cell r="AB38" t="str">
            <v>NA</v>
          </cell>
          <cell r="AC38" t="str">
            <v>NA</v>
          </cell>
          <cell r="AD38">
            <v>1</v>
          </cell>
          <cell r="AE38" t="str">
            <v>NA</v>
          </cell>
          <cell r="AF38" t="str">
            <v>NA</v>
          </cell>
          <cell r="AG38" t="str">
            <v>NA</v>
          </cell>
          <cell r="AH38" t="str">
            <v>NA</v>
          </cell>
          <cell r="AI38">
            <v>25</v>
          </cell>
          <cell r="AJ38">
            <v>25</v>
          </cell>
          <cell r="AO38">
            <v>54160</v>
          </cell>
          <cell r="AP38">
            <v>46400</v>
          </cell>
          <cell r="AQ38">
            <v>0</v>
          </cell>
          <cell r="AR38">
            <v>0</v>
          </cell>
          <cell r="AS38">
            <v>0</v>
          </cell>
          <cell r="AT38">
            <v>0</v>
          </cell>
          <cell r="AU38">
            <v>0</v>
          </cell>
          <cell r="AV38">
            <v>0</v>
          </cell>
          <cell r="AW38">
            <v>46400</v>
          </cell>
          <cell r="AX38">
            <v>0</v>
          </cell>
          <cell r="AY38">
            <v>0</v>
          </cell>
          <cell r="AZ38">
            <v>0</v>
          </cell>
          <cell r="BA38">
            <v>0</v>
          </cell>
          <cell r="BB38">
            <v>0</v>
          </cell>
          <cell r="BC38">
            <v>0</v>
          </cell>
          <cell r="BD38">
            <v>46400</v>
          </cell>
          <cell r="BE38">
            <v>28837</v>
          </cell>
          <cell r="BF38">
            <v>0</v>
          </cell>
          <cell r="BG38">
            <v>0</v>
          </cell>
          <cell r="BH38">
            <v>0</v>
          </cell>
          <cell r="BI38">
            <v>0</v>
          </cell>
          <cell r="BJ38">
            <v>1153</v>
          </cell>
          <cell r="BK38">
            <v>0</v>
          </cell>
          <cell r="BL38">
            <v>0</v>
          </cell>
          <cell r="BM38">
            <v>0</v>
          </cell>
          <cell r="BN38">
            <v>0</v>
          </cell>
          <cell r="BO38">
            <v>1153</v>
          </cell>
          <cell r="BP38">
            <v>165187</v>
          </cell>
          <cell r="BQ38">
            <v>0</v>
          </cell>
          <cell r="BR38">
            <v>0</v>
          </cell>
          <cell r="BS38">
            <v>0</v>
          </cell>
          <cell r="BT38">
            <v>0</v>
          </cell>
          <cell r="BU38">
            <v>6607</v>
          </cell>
          <cell r="BV38">
            <v>0</v>
          </cell>
          <cell r="BW38">
            <v>0</v>
          </cell>
          <cell r="BX38">
            <v>0</v>
          </cell>
          <cell r="BY38">
            <v>0</v>
          </cell>
          <cell r="BZ38">
            <v>6607</v>
          </cell>
          <cell r="CA38">
            <v>1153</v>
          </cell>
          <cell r="CB38">
            <v>7760</v>
          </cell>
          <cell r="CC38">
            <v>0</v>
          </cell>
          <cell r="CD38">
            <v>54160</v>
          </cell>
        </row>
        <row r="39">
          <cell r="A39" t="str">
            <v>8.2</v>
          </cell>
          <cell r="B39" t="str">
            <v>R2007</v>
          </cell>
          <cell r="C39" t="str">
            <v>CAP08</v>
          </cell>
          <cell r="D39" t="str">
            <v>Placa Piso (Concreto 3000 psi imperm.)</v>
          </cell>
          <cell r="E39" t="str">
            <v>m3</v>
          </cell>
          <cell r="F39" t="str">
            <v>MOC026</v>
          </cell>
          <cell r="G39" t="str">
            <v>MOC204</v>
          </cell>
          <cell r="H39" t="str">
            <v>NA</v>
          </cell>
          <cell r="I39" t="str">
            <v>NA</v>
          </cell>
          <cell r="J39" t="str">
            <v>NA</v>
          </cell>
          <cell r="K39" t="str">
            <v>NA</v>
          </cell>
          <cell r="L39" t="str">
            <v>NA</v>
          </cell>
          <cell r="M39">
            <v>1</v>
          </cell>
          <cell r="N39">
            <v>12</v>
          </cell>
          <cell r="O39" t="str">
            <v>NA</v>
          </cell>
          <cell r="P39" t="str">
            <v>NA</v>
          </cell>
          <cell r="Q39" t="str">
            <v>NA</v>
          </cell>
          <cell r="R39" t="str">
            <v>NA</v>
          </cell>
          <cell r="S39" t="str">
            <v>NA</v>
          </cell>
          <cell r="T39" t="str">
            <v>CEC015</v>
          </cell>
          <cell r="U39" t="str">
            <v>NA</v>
          </cell>
          <cell r="V39" t="str">
            <v>NA</v>
          </cell>
          <cell r="W39" t="str">
            <v>NA</v>
          </cell>
          <cell r="X39" t="str">
            <v>NA</v>
          </cell>
          <cell r="Y39" t="str">
            <v>CMC010</v>
          </cell>
          <cell r="Z39" t="str">
            <v>NA</v>
          </cell>
          <cell r="AA39" t="str">
            <v>NA</v>
          </cell>
          <cell r="AB39" t="str">
            <v>NA</v>
          </cell>
          <cell r="AC39" t="str">
            <v>NA</v>
          </cell>
          <cell r="AD39">
            <v>1</v>
          </cell>
          <cell r="AE39" t="str">
            <v>NA</v>
          </cell>
          <cell r="AF39" t="str">
            <v>NA</v>
          </cell>
          <cell r="AG39" t="str">
            <v>NA</v>
          </cell>
          <cell r="AH39" t="str">
            <v>NA</v>
          </cell>
          <cell r="AI39">
            <v>10</v>
          </cell>
          <cell r="AJ39">
            <v>10</v>
          </cell>
          <cell r="AO39">
            <v>290865</v>
          </cell>
          <cell r="AP39">
            <v>234000</v>
          </cell>
          <cell r="AQ39">
            <v>2050</v>
          </cell>
          <cell r="AR39">
            <v>0</v>
          </cell>
          <cell r="AS39">
            <v>0</v>
          </cell>
          <cell r="AT39">
            <v>0</v>
          </cell>
          <cell r="AU39">
            <v>0</v>
          </cell>
          <cell r="AV39">
            <v>0</v>
          </cell>
          <cell r="AW39">
            <v>234000</v>
          </cell>
          <cell r="AX39">
            <v>24600</v>
          </cell>
          <cell r="AY39">
            <v>0</v>
          </cell>
          <cell r="AZ39">
            <v>0</v>
          </cell>
          <cell r="BA39">
            <v>0</v>
          </cell>
          <cell r="BB39">
            <v>0</v>
          </cell>
          <cell r="BC39">
            <v>0</v>
          </cell>
          <cell r="BD39">
            <v>271530</v>
          </cell>
          <cell r="BE39">
            <v>28837</v>
          </cell>
          <cell r="BF39">
            <v>0</v>
          </cell>
          <cell r="BG39">
            <v>0</v>
          </cell>
          <cell r="BH39">
            <v>0</v>
          </cell>
          <cell r="BI39">
            <v>0</v>
          </cell>
          <cell r="BJ39">
            <v>2884</v>
          </cell>
          <cell r="BK39">
            <v>0</v>
          </cell>
          <cell r="BL39">
            <v>0</v>
          </cell>
          <cell r="BM39">
            <v>0</v>
          </cell>
          <cell r="BN39">
            <v>0</v>
          </cell>
          <cell r="BO39">
            <v>2884</v>
          </cell>
          <cell r="BP39">
            <v>164508</v>
          </cell>
          <cell r="BQ39">
            <v>0</v>
          </cell>
          <cell r="BR39">
            <v>0</v>
          </cell>
          <cell r="BS39">
            <v>0</v>
          </cell>
          <cell r="BT39">
            <v>0</v>
          </cell>
          <cell r="BU39">
            <v>16451</v>
          </cell>
          <cell r="BV39">
            <v>0</v>
          </cell>
          <cell r="BW39">
            <v>0</v>
          </cell>
          <cell r="BX39">
            <v>0</v>
          </cell>
          <cell r="BY39">
            <v>0</v>
          </cell>
          <cell r="BZ39">
            <v>16451</v>
          </cell>
          <cell r="CA39">
            <v>2884</v>
          </cell>
          <cell r="CB39">
            <v>19335</v>
          </cell>
          <cell r="CC39">
            <v>0.05</v>
          </cell>
          <cell r="CD39">
            <v>290865</v>
          </cell>
        </row>
        <row r="40">
          <cell r="A40" t="str">
            <v>8.3</v>
          </cell>
          <cell r="B40" t="str">
            <v>R2007</v>
          </cell>
          <cell r="C40" t="str">
            <v>CAP08</v>
          </cell>
          <cell r="D40" t="str">
            <v>Muro (Concreto 3000 psi imperm.)</v>
          </cell>
          <cell r="E40" t="str">
            <v>m3</v>
          </cell>
          <cell r="F40" t="str">
            <v>MOC026</v>
          </cell>
          <cell r="G40" t="str">
            <v>MOC204</v>
          </cell>
          <cell r="H40" t="str">
            <v>NA</v>
          </cell>
          <cell r="I40" t="str">
            <v>NA</v>
          </cell>
          <cell r="J40" t="str">
            <v>NA</v>
          </cell>
          <cell r="K40" t="str">
            <v>NA</v>
          </cell>
          <cell r="L40" t="str">
            <v>NA</v>
          </cell>
          <cell r="M40">
            <v>1</v>
          </cell>
          <cell r="N40">
            <v>12</v>
          </cell>
          <cell r="O40" t="str">
            <v>NA</v>
          </cell>
          <cell r="P40" t="str">
            <v>NA</v>
          </cell>
          <cell r="Q40" t="str">
            <v>NA</v>
          </cell>
          <cell r="R40" t="str">
            <v>NA</v>
          </cell>
          <cell r="S40" t="str">
            <v>NA</v>
          </cell>
          <cell r="T40" t="str">
            <v>CEC006</v>
          </cell>
          <cell r="U40" t="str">
            <v>NA</v>
          </cell>
          <cell r="V40" t="str">
            <v>NA</v>
          </cell>
          <cell r="W40" t="str">
            <v>NA</v>
          </cell>
          <cell r="X40" t="str">
            <v>NA</v>
          </cell>
          <cell r="Y40" t="str">
            <v>CMC010</v>
          </cell>
          <cell r="Z40" t="str">
            <v>NA</v>
          </cell>
          <cell r="AA40" t="str">
            <v>NA</v>
          </cell>
          <cell r="AB40" t="str">
            <v>NA</v>
          </cell>
          <cell r="AC40" t="str">
            <v>NA</v>
          </cell>
          <cell r="AD40">
            <v>1</v>
          </cell>
          <cell r="AE40" t="str">
            <v>NA</v>
          </cell>
          <cell r="AF40" t="str">
            <v>NA</v>
          </cell>
          <cell r="AG40" t="str">
            <v>NA</v>
          </cell>
          <cell r="AH40" t="str">
            <v>NA</v>
          </cell>
          <cell r="AI40">
            <v>3</v>
          </cell>
          <cell r="AJ40">
            <v>3</v>
          </cell>
          <cell r="AO40">
            <v>354599</v>
          </cell>
          <cell r="AP40">
            <v>234000</v>
          </cell>
          <cell r="AQ40">
            <v>2050</v>
          </cell>
          <cell r="AR40">
            <v>0</v>
          </cell>
          <cell r="AS40">
            <v>0</v>
          </cell>
          <cell r="AT40">
            <v>0</v>
          </cell>
          <cell r="AU40">
            <v>0</v>
          </cell>
          <cell r="AV40">
            <v>0</v>
          </cell>
          <cell r="AW40">
            <v>234000</v>
          </cell>
          <cell r="AX40">
            <v>24600</v>
          </cell>
          <cell r="AY40">
            <v>0</v>
          </cell>
          <cell r="AZ40">
            <v>0</v>
          </cell>
          <cell r="BA40">
            <v>0</v>
          </cell>
          <cell r="BB40">
            <v>0</v>
          </cell>
          <cell r="BC40">
            <v>0</v>
          </cell>
          <cell r="BD40">
            <v>271530</v>
          </cell>
          <cell r="BE40">
            <v>84698</v>
          </cell>
          <cell r="BF40">
            <v>0</v>
          </cell>
          <cell r="BG40">
            <v>0</v>
          </cell>
          <cell r="BH40">
            <v>0</v>
          </cell>
          <cell r="BI40">
            <v>0</v>
          </cell>
          <cell r="BJ40">
            <v>28233</v>
          </cell>
          <cell r="BK40">
            <v>0</v>
          </cell>
          <cell r="BL40">
            <v>0</v>
          </cell>
          <cell r="BM40">
            <v>0</v>
          </cell>
          <cell r="BN40">
            <v>0</v>
          </cell>
          <cell r="BO40">
            <v>28233</v>
          </cell>
          <cell r="BP40">
            <v>164508</v>
          </cell>
          <cell r="BQ40">
            <v>0</v>
          </cell>
          <cell r="BR40">
            <v>0</v>
          </cell>
          <cell r="BS40">
            <v>0</v>
          </cell>
          <cell r="BT40">
            <v>0</v>
          </cell>
          <cell r="BU40">
            <v>54836</v>
          </cell>
          <cell r="BV40">
            <v>0</v>
          </cell>
          <cell r="BW40">
            <v>0</v>
          </cell>
          <cell r="BX40">
            <v>0</v>
          </cell>
          <cell r="BY40">
            <v>0</v>
          </cell>
          <cell r="BZ40">
            <v>54836</v>
          </cell>
          <cell r="CA40">
            <v>28233</v>
          </cell>
          <cell r="CB40">
            <v>83069</v>
          </cell>
          <cell r="CC40">
            <v>0.05</v>
          </cell>
          <cell r="CD40">
            <v>354599</v>
          </cell>
        </row>
        <row r="41">
          <cell r="A41" t="str">
            <v>8.4</v>
          </cell>
          <cell r="B41" t="str">
            <v>R2007</v>
          </cell>
          <cell r="C41" t="str">
            <v>CAP08</v>
          </cell>
          <cell r="D41" t="str">
            <v>Placa Tapa (Concreto 3000 psi imperm.)</v>
          </cell>
          <cell r="E41" t="str">
            <v>m3</v>
          </cell>
          <cell r="F41" t="str">
            <v>MOC026</v>
          </cell>
          <cell r="G41" t="str">
            <v>MOC204</v>
          </cell>
          <cell r="H41" t="str">
            <v>NA</v>
          </cell>
          <cell r="I41" t="str">
            <v>NA</v>
          </cell>
          <cell r="J41" t="str">
            <v>NA</v>
          </cell>
          <cell r="K41" t="str">
            <v>NA</v>
          </cell>
          <cell r="L41" t="str">
            <v>NA</v>
          </cell>
          <cell r="M41">
            <v>1</v>
          </cell>
          <cell r="N41">
            <v>12</v>
          </cell>
          <cell r="O41" t="str">
            <v>NA</v>
          </cell>
          <cell r="P41" t="str">
            <v>NA</v>
          </cell>
          <cell r="Q41" t="str">
            <v>NA</v>
          </cell>
          <cell r="R41" t="str">
            <v>NA</v>
          </cell>
          <cell r="S41" t="str">
            <v>NA</v>
          </cell>
          <cell r="T41" t="str">
            <v>CEC006</v>
          </cell>
          <cell r="U41" t="str">
            <v>NA</v>
          </cell>
          <cell r="V41" t="str">
            <v>NA</v>
          </cell>
          <cell r="W41" t="str">
            <v>NA</v>
          </cell>
          <cell r="X41" t="str">
            <v>NA</v>
          </cell>
          <cell r="Y41" t="str">
            <v>CMC010</v>
          </cell>
          <cell r="Z41" t="str">
            <v>NA</v>
          </cell>
          <cell r="AA41" t="str">
            <v>NA</v>
          </cell>
          <cell r="AB41" t="str">
            <v>NA</v>
          </cell>
          <cell r="AC41" t="str">
            <v>NA</v>
          </cell>
          <cell r="AD41">
            <v>1</v>
          </cell>
          <cell r="AE41" t="str">
            <v>NA</v>
          </cell>
          <cell r="AF41" t="str">
            <v>NA</v>
          </cell>
          <cell r="AG41" t="str">
            <v>NA</v>
          </cell>
          <cell r="AH41" t="str">
            <v>NA</v>
          </cell>
          <cell r="AI41">
            <v>4</v>
          </cell>
          <cell r="AJ41">
            <v>4</v>
          </cell>
          <cell r="AO41">
            <v>333832</v>
          </cell>
          <cell r="AP41">
            <v>234000</v>
          </cell>
          <cell r="AQ41">
            <v>2050</v>
          </cell>
          <cell r="AR41">
            <v>0</v>
          </cell>
          <cell r="AS41">
            <v>0</v>
          </cell>
          <cell r="AT41">
            <v>0</v>
          </cell>
          <cell r="AU41">
            <v>0</v>
          </cell>
          <cell r="AV41">
            <v>0</v>
          </cell>
          <cell r="AW41">
            <v>234000</v>
          </cell>
          <cell r="AX41">
            <v>24600</v>
          </cell>
          <cell r="AY41">
            <v>0</v>
          </cell>
          <cell r="AZ41">
            <v>0</v>
          </cell>
          <cell r="BA41">
            <v>0</v>
          </cell>
          <cell r="BB41">
            <v>0</v>
          </cell>
          <cell r="BC41">
            <v>0</v>
          </cell>
          <cell r="BD41">
            <v>271530</v>
          </cell>
          <cell r="BE41">
            <v>84698</v>
          </cell>
          <cell r="BF41">
            <v>0</v>
          </cell>
          <cell r="BG41">
            <v>0</v>
          </cell>
          <cell r="BH41">
            <v>0</v>
          </cell>
          <cell r="BI41">
            <v>0</v>
          </cell>
          <cell r="BJ41">
            <v>21175</v>
          </cell>
          <cell r="BK41">
            <v>0</v>
          </cell>
          <cell r="BL41">
            <v>0</v>
          </cell>
          <cell r="BM41">
            <v>0</v>
          </cell>
          <cell r="BN41">
            <v>0</v>
          </cell>
          <cell r="BO41">
            <v>21175</v>
          </cell>
          <cell r="BP41">
            <v>164508</v>
          </cell>
          <cell r="BQ41">
            <v>0</v>
          </cell>
          <cell r="BR41">
            <v>0</v>
          </cell>
          <cell r="BS41">
            <v>0</v>
          </cell>
          <cell r="BT41">
            <v>0</v>
          </cell>
          <cell r="BU41">
            <v>41127</v>
          </cell>
          <cell r="BV41">
            <v>0</v>
          </cell>
          <cell r="BW41">
            <v>0</v>
          </cell>
          <cell r="BX41">
            <v>0</v>
          </cell>
          <cell r="BY41">
            <v>0</v>
          </cell>
          <cell r="BZ41">
            <v>41127</v>
          </cell>
          <cell r="CA41">
            <v>21175</v>
          </cell>
          <cell r="CB41">
            <v>62302</v>
          </cell>
          <cell r="CC41">
            <v>0.05</v>
          </cell>
          <cell r="CD41">
            <v>333832</v>
          </cell>
        </row>
        <row r="42">
          <cell r="A42" t="str">
            <v>8.5</v>
          </cell>
          <cell r="B42" t="str">
            <v>Z1015</v>
          </cell>
          <cell r="C42" t="str">
            <v>CAP08</v>
          </cell>
          <cell r="D42" t="str">
            <v>Concreto Ciclópeo</v>
          </cell>
          <cell r="E42" t="str">
            <v>m3</v>
          </cell>
          <cell r="F42" t="str">
            <v>MOC026</v>
          </cell>
          <cell r="G42" t="str">
            <v>MOC183</v>
          </cell>
          <cell r="H42" t="str">
            <v>NA</v>
          </cell>
          <cell r="I42" t="str">
            <v>NA</v>
          </cell>
          <cell r="J42" t="str">
            <v>NA</v>
          </cell>
          <cell r="K42" t="str">
            <v>NA</v>
          </cell>
          <cell r="L42" t="str">
            <v>NA</v>
          </cell>
          <cell r="M42">
            <v>0.6</v>
          </cell>
          <cell r="N42">
            <v>0.4</v>
          </cell>
          <cell r="O42" t="str">
            <v>NA</v>
          </cell>
          <cell r="P42" t="str">
            <v>NA</v>
          </cell>
          <cell r="Q42" t="str">
            <v>NA</v>
          </cell>
          <cell r="R42" t="str">
            <v>NA</v>
          </cell>
          <cell r="S42" t="str">
            <v>NA</v>
          </cell>
          <cell r="T42" t="str">
            <v>CEC012</v>
          </cell>
          <cell r="U42" t="str">
            <v>NA</v>
          </cell>
          <cell r="V42" t="str">
            <v>NA</v>
          </cell>
          <cell r="W42" t="str">
            <v>NA</v>
          </cell>
          <cell r="X42" t="str">
            <v>NA</v>
          </cell>
          <cell r="Y42" t="str">
            <v>CMC010</v>
          </cell>
          <cell r="Z42" t="str">
            <v>NA</v>
          </cell>
          <cell r="AA42" t="str">
            <v>NA</v>
          </cell>
          <cell r="AB42" t="str">
            <v>NA</v>
          </cell>
          <cell r="AC42" t="str">
            <v>NA</v>
          </cell>
          <cell r="AD42">
            <v>1</v>
          </cell>
          <cell r="AE42" t="str">
            <v>NA</v>
          </cell>
          <cell r="AF42" t="str">
            <v>NA</v>
          </cell>
          <cell r="AG42" t="str">
            <v>NA</v>
          </cell>
          <cell r="AH42" t="str">
            <v>NA</v>
          </cell>
          <cell r="AI42">
            <v>6</v>
          </cell>
          <cell r="AJ42">
            <v>6</v>
          </cell>
          <cell r="AO42">
            <v>238912</v>
          </cell>
          <cell r="AP42">
            <v>234000</v>
          </cell>
          <cell r="AQ42">
            <v>130000</v>
          </cell>
          <cell r="AR42">
            <v>0</v>
          </cell>
          <cell r="AS42">
            <v>0</v>
          </cell>
          <cell r="AT42">
            <v>0</v>
          </cell>
          <cell r="AU42">
            <v>0</v>
          </cell>
          <cell r="AV42">
            <v>0</v>
          </cell>
          <cell r="AW42">
            <v>140400</v>
          </cell>
          <cell r="AX42">
            <v>52000</v>
          </cell>
          <cell r="AY42">
            <v>0</v>
          </cell>
          <cell r="AZ42">
            <v>0</v>
          </cell>
          <cell r="BA42">
            <v>0</v>
          </cell>
          <cell r="BB42">
            <v>0</v>
          </cell>
          <cell r="BC42">
            <v>0</v>
          </cell>
          <cell r="BD42">
            <v>202020</v>
          </cell>
          <cell r="BE42">
            <v>56846</v>
          </cell>
          <cell r="BF42">
            <v>0</v>
          </cell>
          <cell r="BG42">
            <v>0</v>
          </cell>
          <cell r="BH42">
            <v>0</v>
          </cell>
          <cell r="BI42">
            <v>0</v>
          </cell>
          <cell r="BJ42">
            <v>9474</v>
          </cell>
          <cell r="BK42">
            <v>0</v>
          </cell>
          <cell r="BL42">
            <v>0</v>
          </cell>
          <cell r="BM42">
            <v>0</v>
          </cell>
          <cell r="BN42">
            <v>0</v>
          </cell>
          <cell r="BO42">
            <v>9474</v>
          </cell>
          <cell r="BP42">
            <v>164508</v>
          </cell>
          <cell r="BQ42">
            <v>0</v>
          </cell>
          <cell r="BR42">
            <v>0</v>
          </cell>
          <cell r="BS42">
            <v>0</v>
          </cell>
          <cell r="BT42">
            <v>0</v>
          </cell>
          <cell r="BU42">
            <v>27418</v>
          </cell>
          <cell r="BV42">
            <v>0</v>
          </cell>
          <cell r="BW42">
            <v>0</v>
          </cell>
          <cell r="BX42">
            <v>0</v>
          </cell>
          <cell r="BY42">
            <v>0</v>
          </cell>
          <cell r="BZ42">
            <v>27418</v>
          </cell>
          <cell r="CA42">
            <v>9474</v>
          </cell>
          <cell r="CB42">
            <v>36892</v>
          </cell>
          <cell r="CC42">
            <v>0.05</v>
          </cell>
          <cell r="CD42">
            <v>238912</v>
          </cell>
        </row>
        <row r="43">
          <cell r="A43" t="str">
            <v>8.6</v>
          </cell>
          <cell r="B43" t="str">
            <v>Z1001</v>
          </cell>
          <cell r="C43" t="str">
            <v>CAP08</v>
          </cell>
          <cell r="D43" t="str">
            <v>Acero de Refuerzo</v>
          </cell>
          <cell r="E43" t="str">
            <v>Kg</v>
          </cell>
          <cell r="F43" t="str">
            <v>MOC074</v>
          </cell>
          <cell r="G43" t="str">
            <v>NA</v>
          </cell>
          <cell r="H43" t="str">
            <v>NA</v>
          </cell>
          <cell r="I43" t="str">
            <v>NA</v>
          </cell>
          <cell r="J43" t="str">
            <v>NA</v>
          </cell>
          <cell r="K43" t="str">
            <v>NA</v>
          </cell>
          <cell r="L43" t="str">
            <v>NA</v>
          </cell>
          <cell r="M43">
            <v>1</v>
          </cell>
          <cell r="N43" t="str">
            <v>NA</v>
          </cell>
          <cell r="O43" t="str">
            <v>NA</v>
          </cell>
          <cell r="P43" t="str">
            <v>NA</v>
          </cell>
          <cell r="Q43" t="str">
            <v>NA</v>
          </cell>
          <cell r="R43" t="str">
            <v>NA</v>
          </cell>
          <cell r="S43" t="str">
            <v>NA</v>
          </cell>
          <cell r="T43" t="str">
            <v>CEC015</v>
          </cell>
          <cell r="U43" t="str">
            <v>NA</v>
          </cell>
          <cell r="V43" t="str">
            <v>NA</v>
          </cell>
          <cell r="W43" t="str">
            <v>NA</v>
          </cell>
          <cell r="X43" t="str">
            <v>NA</v>
          </cell>
          <cell r="Y43" t="str">
            <v>CMC022</v>
          </cell>
          <cell r="Z43" t="str">
            <v>NA</v>
          </cell>
          <cell r="AA43" t="str">
            <v>NA</v>
          </cell>
          <cell r="AB43" t="str">
            <v>NA</v>
          </cell>
          <cell r="AC43" t="str">
            <v>NA</v>
          </cell>
          <cell r="AD43">
            <v>1</v>
          </cell>
          <cell r="AE43" t="str">
            <v>NA</v>
          </cell>
          <cell r="AF43" t="str">
            <v>NA</v>
          </cell>
          <cell r="AG43" t="str">
            <v>NA</v>
          </cell>
          <cell r="AH43" t="str">
            <v>NA</v>
          </cell>
          <cell r="AI43">
            <v>300</v>
          </cell>
          <cell r="AJ43">
            <v>300</v>
          </cell>
          <cell r="AO43">
            <v>2537</v>
          </cell>
          <cell r="AP43">
            <v>1800</v>
          </cell>
          <cell r="AQ43">
            <v>0</v>
          </cell>
          <cell r="AR43">
            <v>0</v>
          </cell>
          <cell r="AS43">
            <v>0</v>
          </cell>
          <cell r="AT43">
            <v>0</v>
          </cell>
          <cell r="AU43">
            <v>0</v>
          </cell>
          <cell r="AV43">
            <v>0</v>
          </cell>
          <cell r="AW43">
            <v>1800</v>
          </cell>
          <cell r="AX43">
            <v>0</v>
          </cell>
          <cell r="AY43">
            <v>0</v>
          </cell>
          <cell r="AZ43">
            <v>0</v>
          </cell>
          <cell r="BA43">
            <v>0</v>
          </cell>
          <cell r="BB43">
            <v>0</v>
          </cell>
          <cell r="BC43">
            <v>0</v>
          </cell>
          <cell r="BD43">
            <v>1890</v>
          </cell>
          <cell r="BE43">
            <v>28837</v>
          </cell>
          <cell r="BF43">
            <v>0</v>
          </cell>
          <cell r="BG43">
            <v>0</v>
          </cell>
          <cell r="BH43">
            <v>0</v>
          </cell>
          <cell r="BI43">
            <v>0</v>
          </cell>
          <cell r="BJ43">
            <v>96</v>
          </cell>
          <cell r="BK43">
            <v>0</v>
          </cell>
          <cell r="BL43">
            <v>0</v>
          </cell>
          <cell r="BM43">
            <v>0</v>
          </cell>
          <cell r="BN43">
            <v>0</v>
          </cell>
          <cell r="BO43">
            <v>96</v>
          </cell>
          <cell r="BP43">
            <v>165187</v>
          </cell>
          <cell r="BQ43">
            <v>0</v>
          </cell>
          <cell r="BR43">
            <v>0</v>
          </cell>
          <cell r="BS43">
            <v>0</v>
          </cell>
          <cell r="BT43">
            <v>0</v>
          </cell>
          <cell r="BU43">
            <v>551</v>
          </cell>
          <cell r="BV43">
            <v>0</v>
          </cell>
          <cell r="BW43">
            <v>0</v>
          </cell>
          <cell r="BX43">
            <v>0</v>
          </cell>
          <cell r="BY43">
            <v>0</v>
          </cell>
          <cell r="BZ43">
            <v>551</v>
          </cell>
          <cell r="CA43">
            <v>96</v>
          </cell>
          <cell r="CB43">
            <v>647</v>
          </cell>
          <cell r="CC43">
            <v>0.05</v>
          </cell>
          <cell r="CD43">
            <v>2537</v>
          </cell>
        </row>
        <row r="44">
          <cell r="A44" t="str">
            <v>8.7</v>
          </cell>
          <cell r="B44" t="str">
            <v>Z2012</v>
          </cell>
          <cell r="C44" t="str">
            <v>CAP08</v>
          </cell>
          <cell r="D44" t="str">
            <v>Escalera de gato</v>
          </cell>
          <cell r="E44" t="str">
            <v>U</v>
          </cell>
          <cell r="F44" t="str">
            <v>MOC184</v>
          </cell>
          <cell r="G44" t="str">
            <v>NA</v>
          </cell>
          <cell r="H44" t="str">
            <v>NA</v>
          </cell>
          <cell r="I44" t="str">
            <v>NA</v>
          </cell>
          <cell r="J44" t="str">
            <v>NA</v>
          </cell>
          <cell r="K44" t="str">
            <v>NA</v>
          </cell>
          <cell r="L44" t="str">
            <v>NA</v>
          </cell>
          <cell r="M44">
            <v>1</v>
          </cell>
          <cell r="N44" t="str">
            <v>NA</v>
          </cell>
          <cell r="O44" t="str">
            <v>NA</v>
          </cell>
          <cell r="P44" t="str">
            <v>NA</v>
          </cell>
          <cell r="Q44" t="str">
            <v>NA</v>
          </cell>
          <cell r="R44" t="str">
            <v>NA</v>
          </cell>
          <cell r="S44" t="str">
            <v>NA</v>
          </cell>
          <cell r="T44" t="str">
            <v>CEC015</v>
          </cell>
          <cell r="U44" t="str">
            <v>NA</v>
          </cell>
          <cell r="V44" t="str">
            <v>NA</v>
          </cell>
          <cell r="W44" t="str">
            <v>NA</v>
          </cell>
          <cell r="X44" t="str">
            <v>NA</v>
          </cell>
          <cell r="Y44" t="str">
            <v>CMC022</v>
          </cell>
          <cell r="Z44" t="str">
            <v>NA</v>
          </cell>
          <cell r="AA44" t="str">
            <v>NA</v>
          </cell>
          <cell r="AB44" t="str">
            <v>NA</v>
          </cell>
          <cell r="AC44" t="str">
            <v>NA</v>
          </cell>
          <cell r="AD44">
            <v>1</v>
          </cell>
          <cell r="AE44" t="str">
            <v>NA</v>
          </cell>
          <cell r="AF44" t="str">
            <v>NA</v>
          </cell>
          <cell r="AG44" t="str">
            <v>NA</v>
          </cell>
          <cell r="AH44" t="str">
            <v>NA</v>
          </cell>
          <cell r="AI44">
            <v>10</v>
          </cell>
          <cell r="AJ44">
            <v>10</v>
          </cell>
          <cell r="AO44">
            <v>269403</v>
          </cell>
          <cell r="AP44">
            <v>250000</v>
          </cell>
          <cell r="AQ44">
            <v>0</v>
          </cell>
          <cell r="AR44">
            <v>0</v>
          </cell>
          <cell r="AS44">
            <v>0</v>
          </cell>
          <cell r="AT44">
            <v>0</v>
          </cell>
          <cell r="AU44">
            <v>0</v>
          </cell>
          <cell r="AV44">
            <v>0</v>
          </cell>
          <cell r="AW44">
            <v>250000</v>
          </cell>
          <cell r="AX44">
            <v>0</v>
          </cell>
          <cell r="AY44">
            <v>0</v>
          </cell>
          <cell r="AZ44">
            <v>0</v>
          </cell>
          <cell r="BA44">
            <v>0</v>
          </cell>
          <cell r="BB44">
            <v>0</v>
          </cell>
          <cell r="BC44">
            <v>0</v>
          </cell>
          <cell r="BD44">
            <v>250000</v>
          </cell>
          <cell r="BE44">
            <v>28837</v>
          </cell>
          <cell r="BF44">
            <v>0</v>
          </cell>
          <cell r="BG44">
            <v>0</v>
          </cell>
          <cell r="BH44">
            <v>0</v>
          </cell>
          <cell r="BI44">
            <v>0</v>
          </cell>
          <cell r="BJ44">
            <v>2884</v>
          </cell>
          <cell r="BK44">
            <v>0</v>
          </cell>
          <cell r="BL44">
            <v>0</v>
          </cell>
          <cell r="BM44">
            <v>0</v>
          </cell>
          <cell r="BN44">
            <v>0</v>
          </cell>
          <cell r="BO44">
            <v>2884</v>
          </cell>
          <cell r="BP44">
            <v>165187</v>
          </cell>
          <cell r="BQ44">
            <v>0</v>
          </cell>
          <cell r="BR44">
            <v>0</v>
          </cell>
          <cell r="BS44">
            <v>0</v>
          </cell>
          <cell r="BT44">
            <v>0</v>
          </cell>
          <cell r="BU44">
            <v>16519</v>
          </cell>
          <cell r="BV44">
            <v>0</v>
          </cell>
          <cell r="BW44">
            <v>0</v>
          </cell>
          <cell r="BX44">
            <v>0</v>
          </cell>
          <cell r="BY44">
            <v>0</v>
          </cell>
          <cell r="BZ44">
            <v>16519</v>
          </cell>
          <cell r="CA44">
            <v>2884</v>
          </cell>
          <cell r="CB44">
            <v>19403</v>
          </cell>
          <cell r="CC44">
            <v>0</v>
          </cell>
          <cell r="CD44">
            <v>269403</v>
          </cell>
        </row>
        <row r="45">
          <cell r="A45" t="str">
            <v>8.8</v>
          </cell>
          <cell r="B45" t="str">
            <v>Z1012</v>
          </cell>
          <cell r="C45" t="str">
            <v>CAP08</v>
          </cell>
          <cell r="D45" t="str">
            <v>Suministro e instalación de tapa pozo húmedo</v>
          </cell>
          <cell r="E45" t="str">
            <v>U</v>
          </cell>
          <cell r="F45" t="str">
            <v>MOC185</v>
          </cell>
          <cell r="G45" t="str">
            <v>NA</v>
          </cell>
          <cell r="H45" t="str">
            <v>NA</v>
          </cell>
          <cell r="I45" t="str">
            <v>NA</v>
          </cell>
          <cell r="J45" t="str">
            <v>NA</v>
          </cell>
          <cell r="K45" t="str">
            <v>NA</v>
          </cell>
          <cell r="L45" t="str">
            <v>NA</v>
          </cell>
          <cell r="M45">
            <v>1</v>
          </cell>
          <cell r="N45" t="str">
            <v>NA</v>
          </cell>
          <cell r="O45" t="str">
            <v>NA</v>
          </cell>
          <cell r="P45" t="str">
            <v>NA</v>
          </cell>
          <cell r="Q45" t="str">
            <v>NA</v>
          </cell>
          <cell r="R45" t="str">
            <v>NA</v>
          </cell>
          <cell r="S45" t="str">
            <v>NA</v>
          </cell>
          <cell r="T45" t="str">
            <v>CEC015</v>
          </cell>
          <cell r="U45" t="str">
            <v>NA</v>
          </cell>
          <cell r="V45" t="str">
            <v>NA</v>
          </cell>
          <cell r="W45" t="str">
            <v>NA</v>
          </cell>
          <cell r="X45" t="str">
            <v>NA</v>
          </cell>
          <cell r="Y45" t="str">
            <v>CMC022</v>
          </cell>
          <cell r="Z45" t="str">
            <v>NA</v>
          </cell>
          <cell r="AA45" t="str">
            <v>NA</v>
          </cell>
          <cell r="AB45" t="str">
            <v>NA</v>
          </cell>
          <cell r="AC45" t="str">
            <v>NA</v>
          </cell>
          <cell r="AD45">
            <v>1</v>
          </cell>
          <cell r="AE45" t="str">
            <v>NA</v>
          </cell>
          <cell r="AF45" t="str">
            <v>NA</v>
          </cell>
          <cell r="AG45" t="str">
            <v>NA</v>
          </cell>
          <cell r="AH45" t="str">
            <v>NA</v>
          </cell>
          <cell r="AI45">
            <v>5</v>
          </cell>
          <cell r="AJ45">
            <v>5</v>
          </cell>
          <cell r="AO45">
            <v>563804</v>
          </cell>
          <cell r="AP45">
            <v>525000</v>
          </cell>
          <cell r="AQ45">
            <v>0</v>
          </cell>
          <cell r="AR45">
            <v>0</v>
          </cell>
          <cell r="AS45">
            <v>0</v>
          </cell>
          <cell r="AT45">
            <v>0</v>
          </cell>
          <cell r="AU45">
            <v>0</v>
          </cell>
          <cell r="AV45">
            <v>0</v>
          </cell>
          <cell r="AW45">
            <v>525000</v>
          </cell>
          <cell r="AX45">
            <v>0</v>
          </cell>
          <cell r="AY45">
            <v>0</v>
          </cell>
          <cell r="AZ45">
            <v>0</v>
          </cell>
          <cell r="BA45">
            <v>0</v>
          </cell>
          <cell r="BB45">
            <v>0</v>
          </cell>
          <cell r="BC45">
            <v>0</v>
          </cell>
          <cell r="BD45">
            <v>525000</v>
          </cell>
          <cell r="BE45">
            <v>28837</v>
          </cell>
          <cell r="BF45">
            <v>0</v>
          </cell>
          <cell r="BG45">
            <v>0</v>
          </cell>
          <cell r="BH45">
            <v>0</v>
          </cell>
          <cell r="BI45">
            <v>0</v>
          </cell>
          <cell r="BJ45">
            <v>5767</v>
          </cell>
          <cell r="BK45">
            <v>0</v>
          </cell>
          <cell r="BL45">
            <v>0</v>
          </cell>
          <cell r="BM45">
            <v>0</v>
          </cell>
          <cell r="BN45">
            <v>0</v>
          </cell>
          <cell r="BO45">
            <v>5767</v>
          </cell>
          <cell r="BP45">
            <v>165187</v>
          </cell>
          <cell r="BQ45">
            <v>0</v>
          </cell>
          <cell r="BR45">
            <v>0</v>
          </cell>
          <cell r="BS45">
            <v>0</v>
          </cell>
          <cell r="BT45">
            <v>0</v>
          </cell>
          <cell r="BU45">
            <v>33037</v>
          </cell>
          <cell r="BV45">
            <v>0</v>
          </cell>
          <cell r="BW45">
            <v>0</v>
          </cell>
          <cell r="BX45">
            <v>0</v>
          </cell>
          <cell r="BY45">
            <v>0</v>
          </cell>
          <cell r="BZ45">
            <v>33037</v>
          </cell>
          <cell r="CA45">
            <v>5767</v>
          </cell>
          <cell r="CB45">
            <v>38804</v>
          </cell>
          <cell r="CC45">
            <v>0</v>
          </cell>
          <cell r="CD45">
            <v>563804</v>
          </cell>
        </row>
        <row r="46">
          <cell r="A46" t="str">
            <v>8.9</v>
          </cell>
          <cell r="B46" t="str">
            <v>Z1012</v>
          </cell>
          <cell r="C46" t="str">
            <v>CAP08</v>
          </cell>
          <cell r="D46" t="str">
            <v>Suministro e instalación de tapa caja válvula</v>
          </cell>
          <cell r="E46" t="str">
            <v>U</v>
          </cell>
          <cell r="F46" t="str">
            <v>MOC186</v>
          </cell>
          <cell r="G46" t="str">
            <v>NA</v>
          </cell>
          <cell r="H46" t="str">
            <v>NA</v>
          </cell>
          <cell r="I46" t="str">
            <v>NA</v>
          </cell>
          <cell r="J46" t="str">
            <v>NA</v>
          </cell>
          <cell r="K46" t="str">
            <v>NA</v>
          </cell>
          <cell r="L46" t="str">
            <v>NA</v>
          </cell>
          <cell r="M46">
            <v>1</v>
          </cell>
          <cell r="N46" t="str">
            <v>NA</v>
          </cell>
          <cell r="O46" t="str">
            <v>NA</v>
          </cell>
          <cell r="P46" t="str">
            <v>NA</v>
          </cell>
          <cell r="Q46" t="str">
            <v>NA</v>
          </cell>
          <cell r="R46" t="str">
            <v>NA</v>
          </cell>
          <cell r="S46" t="str">
            <v>NA</v>
          </cell>
          <cell r="T46" t="str">
            <v>CEC015</v>
          </cell>
          <cell r="U46" t="str">
            <v>NA</v>
          </cell>
          <cell r="V46" t="str">
            <v>NA</v>
          </cell>
          <cell r="W46" t="str">
            <v>NA</v>
          </cell>
          <cell r="X46" t="str">
            <v>NA</v>
          </cell>
          <cell r="Y46" t="str">
            <v>CMC022</v>
          </cell>
          <cell r="Z46" t="str">
            <v>NA</v>
          </cell>
          <cell r="AA46" t="str">
            <v>NA</v>
          </cell>
          <cell r="AB46" t="str">
            <v>NA</v>
          </cell>
          <cell r="AC46" t="str">
            <v>NA</v>
          </cell>
          <cell r="AD46">
            <v>1</v>
          </cell>
          <cell r="AE46" t="str">
            <v>NA</v>
          </cell>
          <cell r="AF46" t="str">
            <v>NA</v>
          </cell>
          <cell r="AG46" t="str">
            <v>NA</v>
          </cell>
          <cell r="AH46" t="str">
            <v>NA</v>
          </cell>
          <cell r="AI46">
            <v>4</v>
          </cell>
          <cell r="AJ46">
            <v>4</v>
          </cell>
          <cell r="AO46">
            <v>698506</v>
          </cell>
          <cell r="AP46">
            <v>650000</v>
          </cell>
          <cell r="AQ46">
            <v>0</v>
          </cell>
          <cell r="AR46">
            <v>0</v>
          </cell>
          <cell r="AS46">
            <v>0</v>
          </cell>
          <cell r="AT46">
            <v>0</v>
          </cell>
          <cell r="AU46">
            <v>0</v>
          </cell>
          <cell r="AV46">
            <v>0</v>
          </cell>
          <cell r="AW46">
            <v>650000</v>
          </cell>
          <cell r="AX46">
            <v>0</v>
          </cell>
          <cell r="AY46">
            <v>0</v>
          </cell>
          <cell r="AZ46">
            <v>0</v>
          </cell>
          <cell r="BA46">
            <v>0</v>
          </cell>
          <cell r="BB46">
            <v>0</v>
          </cell>
          <cell r="BC46">
            <v>0</v>
          </cell>
          <cell r="BD46">
            <v>650000</v>
          </cell>
          <cell r="BE46">
            <v>28837</v>
          </cell>
          <cell r="BF46">
            <v>0</v>
          </cell>
          <cell r="BG46">
            <v>0</v>
          </cell>
          <cell r="BH46">
            <v>0</v>
          </cell>
          <cell r="BI46">
            <v>0</v>
          </cell>
          <cell r="BJ46">
            <v>7209</v>
          </cell>
          <cell r="BK46">
            <v>0</v>
          </cell>
          <cell r="BL46">
            <v>0</v>
          </cell>
          <cell r="BM46">
            <v>0</v>
          </cell>
          <cell r="BN46">
            <v>0</v>
          </cell>
          <cell r="BO46">
            <v>7209</v>
          </cell>
          <cell r="BP46">
            <v>165187</v>
          </cell>
          <cell r="BQ46">
            <v>0</v>
          </cell>
          <cell r="BR46">
            <v>0</v>
          </cell>
          <cell r="BS46">
            <v>0</v>
          </cell>
          <cell r="BT46">
            <v>0</v>
          </cell>
          <cell r="BU46">
            <v>41297</v>
          </cell>
          <cell r="BV46">
            <v>0</v>
          </cell>
          <cell r="BW46">
            <v>0</v>
          </cell>
          <cell r="BX46">
            <v>0</v>
          </cell>
          <cell r="BY46">
            <v>0</v>
          </cell>
          <cell r="BZ46">
            <v>41297</v>
          </cell>
          <cell r="CA46">
            <v>7209</v>
          </cell>
          <cell r="CB46">
            <v>48506</v>
          </cell>
          <cell r="CC46">
            <v>0</v>
          </cell>
          <cell r="CD46">
            <v>698506</v>
          </cell>
        </row>
        <row r="47">
          <cell r="B47" t="str">
            <v>Z1018</v>
          </cell>
          <cell r="C47" t="str">
            <v>CAP01</v>
          </cell>
          <cell r="D47" t="str">
            <v>En Andén granito (china lavada)</v>
          </cell>
          <cell r="E47" t="str">
            <v>m</v>
          </cell>
          <cell r="F47" t="str">
            <v>MOC010</v>
          </cell>
          <cell r="G47" t="str">
            <v>MOC062</v>
          </cell>
          <cell r="H47" t="str">
            <v>MOC128</v>
          </cell>
          <cell r="I47" t="str">
            <v>NA</v>
          </cell>
          <cell r="J47" t="str">
            <v>NA</v>
          </cell>
          <cell r="K47" t="str">
            <v>NA</v>
          </cell>
          <cell r="L47" t="str">
            <v>NA</v>
          </cell>
          <cell r="M47">
            <v>0.1</v>
          </cell>
          <cell r="N47">
            <v>0.5</v>
          </cell>
          <cell r="O47">
            <v>0.37</v>
          </cell>
          <cell r="P47" t="str">
            <v>NA</v>
          </cell>
          <cell r="Q47" t="str">
            <v>NA</v>
          </cell>
          <cell r="R47" t="str">
            <v>NA</v>
          </cell>
          <cell r="S47" t="str">
            <v>NA</v>
          </cell>
          <cell r="T47" t="str">
            <v>CEC002</v>
          </cell>
          <cell r="U47" t="str">
            <v>CEC004</v>
          </cell>
          <cell r="V47" t="str">
            <v>CEC008</v>
          </cell>
          <cell r="W47" t="str">
            <v>CEC011</v>
          </cell>
          <cell r="X47" t="str">
            <v>NA</v>
          </cell>
          <cell r="Y47" t="str">
            <v>CMC002</v>
          </cell>
          <cell r="Z47" t="str">
            <v>CMC004</v>
          </cell>
          <cell r="AA47" t="str">
            <v>CMC007</v>
          </cell>
          <cell r="AB47" t="str">
            <v>CMC008</v>
          </cell>
          <cell r="AC47" t="str">
            <v>NA</v>
          </cell>
          <cell r="AD47">
            <v>0.53</v>
          </cell>
          <cell r="AE47">
            <v>0.9</v>
          </cell>
          <cell r="AF47">
            <v>1</v>
          </cell>
          <cell r="AG47">
            <v>0.9</v>
          </cell>
          <cell r="AH47" t="str">
            <v>NA</v>
          </cell>
          <cell r="AI47">
            <v>45</v>
          </cell>
          <cell r="AJ47">
            <v>85</v>
          </cell>
          <cell r="AK47">
            <v>50</v>
          </cell>
          <cell r="AL47">
            <v>45</v>
          </cell>
          <cell r="AM47">
            <v>50</v>
          </cell>
          <cell r="AO47">
            <v>27108</v>
          </cell>
          <cell r="AP47">
            <v>24000</v>
          </cell>
          <cell r="AQ47">
            <v>300</v>
          </cell>
          <cell r="AR47">
            <v>20000</v>
          </cell>
          <cell r="AS47">
            <v>0</v>
          </cell>
          <cell r="AT47">
            <v>0</v>
          </cell>
          <cell r="AU47">
            <v>0</v>
          </cell>
          <cell r="AV47">
            <v>0</v>
          </cell>
          <cell r="AW47">
            <v>2400</v>
          </cell>
          <cell r="AX47">
            <v>150</v>
          </cell>
          <cell r="AY47">
            <v>7400</v>
          </cell>
          <cell r="AZ47">
            <v>0</v>
          </cell>
          <cell r="BA47">
            <v>0</v>
          </cell>
          <cell r="BB47">
            <v>0</v>
          </cell>
          <cell r="BC47">
            <v>0</v>
          </cell>
          <cell r="BD47">
            <v>10448</v>
          </cell>
          <cell r="BE47">
            <v>584715</v>
          </cell>
          <cell r="BF47">
            <v>2893</v>
          </cell>
          <cell r="BG47">
            <v>90067</v>
          </cell>
          <cell r="BH47">
            <v>20668</v>
          </cell>
          <cell r="BI47">
            <v>0</v>
          </cell>
          <cell r="BJ47">
            <v>6887</v>
          </cell>
          <cell r="BK47">
            <v>58</v>
          </cell>
          <cell r="BL47">
            <v>2001</v>
          </cell>
          <cell r="BM47">
            <v>413</v>
          </cell>
          <cell r="BN47">
            <v>0</v>
          </cell>
          <cell r="BO47">
            <v>9359</v>
          </cell>
          <cell r="BP47">
            <v>89116</v>
          </cell>
          <cell r="BQ47">
            <v>128224</v>
          </cell>
          <cell r="BR47">
            <v>39108</v>
          </cell>
          <cell r="BS47">
            <v>140891</v>
          </cell>
          <cell r="BT47">
            <v>0</v>
          </cell>
          <cell r="BU47">
            <v>1050</v>
          </cell>
          <cell r="BV47">
            <v>2564</v>
          </cell>
          <cell r="BW47">
            <v>869</v>
          </cell>
          <cell r="BX47">
            <v>2818</v>
          </cell>
          <cell r="BY47">
            <v>0</v>
          </cell>
          <cell r="BZ47">
            <v>7301</v>
          </cell>
          <cell r="CA47">
            <v>9359</v>
          </cell>
          <cell r="CB47">
            <v>16660</v>
          </cell>
          <cell r="CC47">
            <v>0.05</v>
          </cell>
          <cell r="CD47">
            <v>27108</v>
          </cell>
        </row>
        <row r="48">
          <cell r="B48" t="str">
            <v>Z2018</v>
          </cell>
          <cell r="C48" t="str">
            <v>CAP01</v>
          </cell>
          <cell r="D48" t="str">
            <v>En Andén granito (china lavada)</v>
          </cell>
          <cell r="E48" t="str">
            <v>m</v>
          </cell>
          <cell r="F48" t="str">
            <v>MOC010</v>
          </cell>
          <cell r="G48" t="str">
            <v>MOC062</v>
          </cell>
          <cell r="H48" t="str">
            <v>MOC128</v>
          </cell>
          <cell r="I48" t="str">
            <v>NA</v>
          </cell>
          <cell r="J48" t="str">
            <v>NA</v>
          </cell>
          <cell r="K48" t="str">
            <v>NA</v>
          </cell>
          <cell r="L48" t="str">
            <v>NA</v>
          </cell>
          <cell r="M48">
            <v>0.14000000000000001</v>
          </cell>
          <cell r="N48">
            <v>0.7</v>
          </cell>
          <cell r="O48">
            <v>0.37</v>
          </cell>
          <cell r="P48" t="str">
            <v>NA</v>
          </cell>
          <cell r="Q48" t="str">
            <v>NA</v>
          </cell>
          <cell r="R48" t="str">
            <v>NA</v>
          </cell>
          <cell r="S48" t="str">
            <v>NA</v>
          </cell>
          <cell r="T48" t="str">
            <v>CEC002</v>
          </cell>
          <cell r="U48" t="str">
            <v>CEC004</v>
          </cell>
          <cell r="V48" t="str">
            <v>CEC008</v>
          </cell>
          <cell r="W48" t="str">
            <v>CEC010</v>
          </cell>
          <cell r="X48" t="str">
            <v>NA</v>
          </cell>
          <cell r="Y48" t="str">
            <v>CMC002</v>
          </cell>
          <cell r="Z48" t="str">
            <v>CMC004</v>
          </cell>
          <cell r="AA48" t="str">
            <v>CMC007</v>
          </cell>
          <cell r="AB48" t="str">
            <v>CMC008</v>
          </cell>
          <cell r="AC48" t="str">
            <v>NA</v>
          </cell>
          <cell r="AD48">
            <v>0.52</v>
          </cell>
          <cell r="AE48">
            <v>0.89</v>
          </cell>
          <cell r="AF48">
            <v>1</v>
          </cell>
          <cell r="AG48">
            <v>0.89</v>
          </cell>
          <cell r="AH48" t="str">
            <v>NA</v>
          </cell>
          <cell r="AI48">
            <v>42.5</v>
          </cell>
          <cell r="AJ48">
            <v>82.5</v>
          </cell>
          <cell r="AK48">
            <v>47.5</v>
          </cell>
          <cell r="AL48">
            <v>42.5</v>
          </cell>
          <cell r="AM48">
            <v>47.5</v>
          </cell>
          <cell r="AO48">
            <v>29202</v>
          </cell>
          <cell r="AP48">
            <v>24000</v>
          </cell>
          <cell r="AQ48">
            <v>300</v>
          </cell>
          <cell r="AR48">
            <v>20000</v>
          </cell>
          <cell r="AS48">
            <v>0</v>
          </cell>
          <cell r="AT48">
            <v>0</v>
          </cell>
          <cell r="AU48">
            <v>0</v>
          </cell>
          <cell r="AV48">
            <v>0</v>
          </cell>
          <cell r="AW48">
            <v>3360</v>
          </cell>
          <cell r="AX48">
            <v>210</v>
          </cell>
          <cell r="AY48">
            <v>7400</v>
          </cell>
          <cell r="AZ48">
            <v>0</v>
          </cell>
          <cell r="BA48">
            <v>0</v>
          </cell>
          <cell r="BB48">
            <v>0</v>
          </cell>
          <cell r="BC48">
            <v>0</v>
          </cell>
          <cell r="BD48">
            <v>11519</v>
          </cell>
          <cell r="BE48">
            <v>584715</v>
          </cell>
          <cell r="BF48">
            <v>2893</v>
          </cell>
          <cell r="BG48">
            <v>90067</v>
          </cell>
          <cell r="BH48">
            <v>33634</v>
          </cell>
          <cell r="BI48">
            <v>0</v>
          </cell>
          <cell r="BJ48">
            <v>7154</v>
          </cell>
          <cell r="BK48">
            <v>61</v>
          </cell>
          <cell r="BL48">
            <v>2119</v>
          </cell>
          <cell r="BM48">
            <v>704</v>
          </cell>
          <cell r="BN48">
            <v>0</v>
          </cell>
          <cell r="BO48">
            <v>10038</v>
          </cell>
          <cell r="BP48">
            <v>89116</v>
          </cell>
          <cell r="BQ48">
            <v>128224</v>
          </cell>
          <cell r="BR48">
            <v>39108</v>
          </cell>
          <cell r="BS48">
            <v>140891</v>
          </cell>
          <cell r="BT48">
            <v>0</v>
          </cell>
          <cell r="BU48">
            <v>1090</v>
          </cell>
          <cell r="BV48">
            <v>2685</v>
          </cell>
          <cell r="BW48">
            <v>920</v>
          </cell>
          <cell r="BX48">
            <v>2950</v>
          </cell>
          <cell r="BY48">
            <v>0</v>
          </cell>
          <cell r="BZ48">
            <v>7645</v>
          </cell>
          <cell r="CA48">
            <v>10038</v>
          </cell>
          <cell r="CB48">
            <v>17683</v>
          </cell>
          <cell r="CC48">
            <v>0.05</v>
          </cell>
          <cell r="CD48">
            <v>29202</v>
          </cell>
        </row>
        <row r="49">
          <cell r="B49" t="str">
            <v>Z1019</v>
          </cell>
          <cell r="C49" t="str">
            <v>CAP01</v>
          </cell>
          <cell r="D49" t="str">
            <v>En Andén granito pulido</v>
          </cell>
          <cell r="E49" t="str">
            <v>m</v>
          </cell>
          <cell r="F49" t="str">
            <v>MOC010</v>
          </cell>
          <cell r="G49" t="str">
            <v>MOC062</v>
          </cell>
          <cell r="H49" t="str">
            <v>MOC128</v>
          </cell>
          <cell r="I49" t="str">
            <v>NA</v>
          </cell>
          <cell r="J49" t="str">
            <v>NA</v>
          </cell>
          <cell r="K49" t="str">
            <v>NA</v>
          </cell>
          <cell r="L49" t="str">
            <v>NA</v>
          </cell>
          <cell r="M49">
            <v>0.1</v>
          </cell>
          <cell r="N49">
            <v>0.5</v>
          </cell>
          <cell r="O49">
            <v>0.37</v>
          </cell>
          <cell r="P49" t="str">
            <v>NA</v>
          </cell>
          <cell r="Q49" t="str">
            <v>NA</v>
          </cell>
          <cell r="R49" t="str">
            <v>NA</v>
          </cell>
          <cell r="S49" t="str">
            <v>NA</v>
          </cell>
          <cell r="T49" t="str">
            <v>CEC002</v>
          </cell>
          <cell r="U49" t="str">
            <v>CEC004</v>
          </cell>
          <cell r="V49" t="str">
            <v>CEC008</v>
          </cell>
          <cell r="W49" t="str">
            <v>CEC010</v>
          </cell>
          <cell r="X49" t="str">
            <v>NA</v>
          </cell>
          <cell r="Y49" t="str">
            <v>CMC002</v>
          </cell>
          <cell r="Z49" t="str">
            <v>CMC004</v>
          </cell>
          <cell r="AA49" t="str">
            <v>CMC007</v>
          </cell>
          <cell r="AB49" t="str">
            <v>CMC008</v>
          </cell>
          <cell r="AC49" t="str">
            <v>NA</v>
          </cell>
          <cell r="AD49">
            <v>0.32</v>
          </cell>
          <cell r="AE49">
            <v>1</v>
          </cell>
          <cell r="AF49">
            <v>1</v>
          </cell>
          <cell r="AG49">
            <v>0.6</v>
          </cell>
          <cell r="AH49" t="str">
            <v>NA</v>
          </cell>
          <cell r="AI49">
            <v>45</v>
          </cell>
          <cell r="AJ49">
            <v>140</v>
          </cell>
          <cell r="AK49">
            <v>45</v>
          </cell>
          <cell r="AL49">
            <v>45</v>
          </cell>
          <cell r="AM49">
            <v>75</v>
          </cell>
          <cell r="AO49">
            <v>23350</v>
          </cell>
          <cell r="AP49">
            <v>24000</v>
          </cell>
          <cell r="AQ49">
            <v>300</v>
          </cell>
          <cell r="AR49">
            <v>20000</v>
          </cell>
          <cell r="AS49">
            <v>0</v>
          </cell>
          <cell r="AT49">
            <v>0</v>
          </cell>
          <cell r="AU49">
            <v>0</v>
          </cell>
          <cell r="AV49">
            <v>0</v>
          </cell>
          <cell r="AW49">
            <v>2400</v>
          </cell>
          <cell r="AX49">
            <v>150</v>
          </cell>
          <cell r="AY49">
            <v>7400</v>
          </cell>
          <cell r="AZ49">
            <v>0</v>
          </cell>
          <cell r="BA49">
            <v>0</v>
          </cell>
          <cell r="BB49">
            <v>0</v>
          </cell>
          <cell r="BC49">
            <v>0</v>
          </cell>
          <cell r="BD49">
            <v>10448</v>
          </cell>
          <cell r="BE49">
            <v>584715</v>
          </cell>
          <cell r="BF49">
            <v>2893</v>
          </cell>
          <cell r="BG49">
            <v>90067</v>
          </cell>
          <cell r="BH49">
            <v>33634</v>
          </cell>
          <cell r="BI49">
            <v>0</v>
          </cell>
          <cell r="BJ49">
            <v>4158</v>
          </cell>
          <cell r="BK49">
            <v>64</v>
          </cell>
          <cell r="BL49">
            <v>2001</v>
          </cell>
          <cell r="BM49">
            <v>448</v>
          </cell>
          <cell r="BN49">
            <v>0</v>
          </cell>
          <cell r="BO49">
            <v>6671</v>
          </cell>
          <cell r="BP49">
            <v>89116</v>
          </cell>
          <cell r="BQ49">
            <v>128224</v>
          </cell>
          <cell r="BR49">
            <v>39108</v>
          </cell>
          <cell r="BS49">
            <v>140891</v>
          </cell>
          <cell r="BT49">
            <v>0</v>
          </cell>
          <cell r="BU49">
            <v>634</v>
          </cell>
          <cell r="BV49">
            <v>2849</v>
          </cell>
          <cell r="BW49">
            <v>869</v>
          </cell>
          <cell r="BX49">
            <v>1879</v>
          </cell>
          <cell r="BY49">
            <v>0</v>
          </cell>
          <cell r="BZ49">
            <v>6231</v>
          </cell>
          <cell r="CA49">
            <v>6671</v>
          </cell>
          <cell r="CB49">
            <v>12902</v>
          </cell>
          <cell r="CC49">
            <v>0.05</v>
          </cell>
          <cell r="CD49">
            <v>23350</v>
          </cell>
        </row>
        <row r="50">
          <cell r="B50" t="str">
            <v>Z2019</v>
          </cell>
          <cell r="C50" t="str">
            <v>CAP01</v>
          </cell>
          <cell r="D50" t="str">
            <v>En Andén granito pulido</v>
          </cell>
          <cell r="E50" t="str">
            <v>m</v>
          </cell>
          <cell r="F50" t="str">
            <v>MOC010</v>
          </cell>
          <cell r="G50" t="str">
            <v>MOC062</v>
          </cell>
          <cell r="H50" t="str">
            <v>MOC128</v>
          </cell>
          <cell r="I50" t="str">
            <v>NA</v>
          </cell>
          <cell r="J50" t="str">
            <v>NA</v>
          </cell>
          <cell r="K50" t="str">
            <v>NA</v>
          </cell>
          <cell r="L50" t="str">
            <v>NA</v>
          </cell>
          <cell r="M50">
            <v>0.14000000000000001</v>
          </cell>
          <cell r="N50">
            <v>0.7</v>
          </cell>
          <cell r="O50">
            <v>0.37</v>
          </cell>
          <cell r="P50" t="str">
            <v>NA</v>
          </cell>
          <cell r="Q50" t="str">
            <v>NA</v>
          </cell>
          <cell r="R50" t="str">
            <v>NA</v>
          </cell>
          <cell r="S50" t="str">
            <v>NA</v>
          </cell>
          <cell r="T50" t="str">
            <v>CEC002</v>
          </cell>
          <cell r="U50" t="str">
            <v>CEC004</v>
          </cell>
          <cell r="V50" t="str">
            <v>CEC008</v>
          </cell>
          <cell r="W50" t="str">
            <v>CEC010</v>
          </cell>
          <cell r="X50" t="str">
            <v>NA</v>
          </cell>
          <cell r="Y50" t="str">
            <v>CMC002</v>
          </cell>
          <cell r="Z50" t="str">
            <v>CMC004</v>
          </cell>
          <cell r="AA50" t="str">
            <v>CMC007</v>
          </cell>
          <cell r="AB50" t="str">
            <v>CMC008</v>
          </cell>
          <cell r="AC50" t="str">
            <v>NA</v>
          </cell>
          <cell r="AD50">
            <v>0.31</v>
          </cell>
          <cell r="AE50">
            <v>1</v>
          </cell>
          <cell r="AF50">
            <v>1</v>
          </cell>
          <cell r="AG50">
            <v>0.59</v>
          </cell>
          <cell r="AH50" t="str">
            <v>NA</v>
          </cell>
          <cell r="AI50">
            <v>42.5</v>
          </cell>
          <cell r="AJ50">
            <v>137.5</v>
          </cell>
          <cell r="AK50">
            <v>42.5</v>
          </cell>
          <cell r="AL50">
            <v>42.5</v>
          </cell>
          <cell r="AM50">
            <v>72.5</v>
          </cell>
          <cell r="AO50">
            <v>24981</v>
          </cell>
          <cell r="AP50">
            <v>24000</v>
          </cell>
          <cell r="AQ50">
            <v>300</v>
          </cell>
          <cell r="AR50">
            <v>20000</v>
          </cell>
          <cell r="AS50">
            <v>0</v>
          </cell>
          <cell r="AT50">
            <v>0</v>
          </cell>
          <cell r="AU50">
            <v>0</v>
          </cell>
          <cell r="AV50">
            <v>0</v>
          </cell>
          <cell r="AW50">
            <v>3360</v>
          </cell>
          <cell r="AX50">
            <v>210</v>
          </cell>
          <cell r="AY50">
            <v>7400</v>
          </cell>
          <cell r="AZ50">
            <v>0</v>
          </cell>
          <cell r="BA50">
            <v>0</v>
          </cell>
          <cell r="BB50">
            <v>0</v>
          </cell>
          <cell r="BC50">
            <v>0</v>
          </cell>
          <cell r="BD50">
            <v>11519</v>
          </cell>
          <cell r="BE50">
            <v>584715</v>
          </cell>
          <cell r="BF50">
            <v>2893</v>
          </cell>
          <cell r="BG50">
            <v>90067</v>
          </cell>
          <cell r="BH50">
            <v>33634</v>
          </cell>
          <cell r="BI50">
            <v>0</v>
          </cell>
          <cell r="BJ50">
            <v>4265</v>
          </cell>
          <cell r="BK50">
            <v>68</v>
          </cell>
          <cell r="BL50">
            <v>2119</v>
          </cell>
          <cell r="BM50">
            <v>467</v>
          </cell>
          <cell r="BN50">
            <v>0</v>
          </cell>
          <cell r="BO50">
            <v>6919</v>
          </cell>
          <cell r="BP50">
            <v>89116</v>
          </cell>
          <cell r="BQ50">
            <v>128224</v>
          </cell>
          <cell r="BR50">
            <v>39108</v>
          </cell>
          <cell r="BS50">
            <v>140891</v>
          </cell>
          <cell r="BT50">
            <v>0</v>
          </cell>
          <cell r="BU50">
            <v>650</v>
          </cell>
          <cell r="BV50">
            <v>3017</v>
          </cell>
          <cell r="BW50">
            <v>920</v>
          </cell>
          <cell r="BX50">
            <v>1956</v>
          </cell>
          <cell r="BY50">
            <v>0</v>
          </cell>
          <cell r="BZ50">
            <v>6543</v>
          </cell>
          <cell r="CA50">
            <v>6919</v>
          </cell>
          <cell r="CB50">
            <v>13462</v>
          </cell>
          <cell r="CC50">
            <v>0.05</v>
          </cell>
          <cell r="CD50">
            <v>24981</v>
          </cell>
        </row>
        <row r="51">
          <cell r="B51" t="str">
            <v>Z1018</v>
          </cell>
          <cell r="C51" t="str">
            <v>CAP01</v>
          </cell>
          <cell r="D51" t="str">
            <v>En andén granito-tableta         (AGT)</v>
          </cell>
          <cell r="E51" t="str">
            <v>m</v>
          </cell>
          <cell r="F51" t="str">
            <v>MOC010</v>
          </cell>
          <cell r="G51" t="str">
            <v>MOC062</v>
          </cell>
          <cell r="H51" t="str">
            <v>MOC103</v>
          </cell>
          <cell r="I51" t="str">
            <v>NA</v>
          </cell>
          <cell r="J51" t="str">
            <v>NA</v>
          </cell>
          <cell r="K51" t="str">
            <v>NA</v>
          </cell>
          <cell r="L51" t="str">
            <v>NA</v>
          </cell>
          <cell r="M51">
            <v>0.14000000000000001</v>
          </cell>
          <cell r="N51">
            <v>0.5</v>
          </cell>
          <cell r="O51">
            <v>0.31</v>
          </cell>
          <cell r="P51" t="str">
            <v>NA</v>
          </cell>
          <cell r="Q51" t="str">
            <v>NA</v>
          </cell>
          <cell r="R51" t="str">
            <v>NA</v>
          </cell>
          <cell r="S51" t="str">
            <v>NA</v>
          </cell>
          <cell r="T51" t="str">
            <v>CEC002</v>
          </cell>
          <cell r="U51" t="str">
            <v>CEC004</v>
          </cell>
          <cell r="V51" t="str">
            <v>CEC008</v>
          </cell>
          <cell r="W51" t="str">
            <v>CEC010</v>
          </cell>
          <cell r="X51" t="str">
            <v>NA</v>
          </cell>
          <cell r="Y51" t="str">
            <v>CMC002</v>
          </cell>
          <cell r="Z51" t="str">
            <v>CMC004</v>
          </cell>
          <cell r="AA51" t="str">
            <v>CMC007</v>
          </cell>
          <cell r="AB51" t="str">
            <v>CMC008</v>
          </cell>
          <cell r="AC51" t="str">
            <v>NA</v>
          </cell>
          <cell r="AD51">
            <v>0.37</v>
          </cell>
          <cell r="AE51">
            <v>1</v>
          </cell>
          <cell r="AF51">
            <v>1</v>
          </cell>
          <cell r="AG51">
            <v>0.79</v>
          </cell>
          <cell r="AH51" t="str">
            <v>NA</v>
          </cell>
          <cell r="AI51">
            <v>55</v>
          </cell>
          <cell r="AJ51">
            <v>150</v>
          </cell>
          <cell r="AK51">
            <v>55</v>
          </cell>
          <cell r="AL51">
            <v>55</v>
          </cell>
          <cell r="AM51">
            <v>70</v>
          </cell>
          <cell r="AO51">
            <v>21970</v>
          </cell>
          <cell r="AP51">
            <v>24000</v>
          </cell>
          <cell r="AQ51">
            <v>300</v>
          </cell>
          <cell r="AR51">
            <v>20000</v>
          </cell>
          <cell r="AS51">
            <v>0</v>
          </cell>
          <cell r="AT51">
            <v>0</v>
          </cell>
          <cell r="AU51">
            <v>0</v>
          </cell>
          <cell r="AV51">
            <v>0</v>
          </cell>
          <cell r="AW51">
            <v>3360</v>
          </cell>
          <cell r="AX51">
            <v>150</v>
          </cell>
          <cell r="AY51">
            <v>6200</v>
          </cell>
          <cell r="AZ51">
            <v>0</v>
          </cell>
          <cell r="BA51">
            <v>0</v>
          </cell>
          <cell r="BB51">
            <v>0</v>
          </cell>
          <cell r="BC51">
            <v>0</v>
          </cell>
          <cell r="BD51">
            <v>10196</v>
          </cell>
          <cell r="BE51">
            <v>584715</v>
          </cell>
          <cell r="BF51">
            <v>2893</v>
          </cell>
          <cell r="BG51">
            <v>90067</v>
          </cell>
          <cell r="BH51">
            <v>33634</v>
          </cell>
          <cell r="BI51">
            <v>0</v>
          </cell>
          <cell r="BJ51">
            <v>3934</v>
          </cell>
          <cell r="BK51">
            <v>53</v>
          </cell>
          <cell r="BL51">
            <v>1638</v>
          </cell>
          <cell r="BM51">
            <v>483</v>
          </cell>
          <cell r="BN51">
            <v>0</v>
          </cell>
          <cell r="BO51">
            <v>6108</v>
          </cell>
          <cell r="BP51">
            <v>89116</v>
          </cell>
          <cell r="BQ51">
            <v>128224</v>
          </cell>
          <cell r="BR51">
            <v>39108</v>
          </cell>
          <cell r="BS51">
            <v>140891</v>
          </cell>
          <cell r="BT51">
            <v>0</v>
          </cell>
          <cell r="BU51">
            <v>600</v>
          </cell>
          <cell r="BV51">
            <v>2331</v>
          </cell>
          <cell r="BW51">
            <v>711</v>
          </cell>
          <cell r="BX51">
            <v>2024</v>
          </cell>
          <cell r="BY51">
            <v>0</v>
          </cell>
          <cell r="BZ51">
            <v>5666</v>
          </cell>
          <cell r="CA51">
            <v>6108</v>
          </cell>
          <cell r="CB51">
            <v>11774</v>
          </cell>
          <cell r="CC51">
            <v>0.05</v>
          </cell>
          <cell r="CD51">
            <v>21970</v>
          </cell>
        </row>
        <row r="52">
          <cell r="B52" t="str">
            <v>Z1016</v>
          </cell>
          <cell r="C52" t="str">
            <v>CAP01</v>
          </cell>
          <cell r="D52" t="str">
            <v>En Andén ladrillo</v>
          </cell>
          <cell r="E52" t="str">
            <v>m</v>
          </cell>
          <cell r="F52" t="str">
            <v>MOC010</v>
          </cell>
          <cell r="G52" t="str">
            <v>MOC062</v>
          </cell>
          <cell r="H52" t="str">
            <v>MOC128</v>
          </cell>
          <cell r="I52" t="str">
            <v>NA</v>
          </cell>
          <cell r="J52" t="str">
            <v>NA</v>
          </cell>
          <cell r="K52" t="str">
            <v>NA</v>
          </cell>
          <cell r="L52" t="str">
            <v>NA</v>
          </cell>
          <cell r="M52">
            <v>0.1</v>
          </cell>
          <cell r="N52">
            <v>0.5</v>
          </cell>
          <cell r="O52">
            <v>0.37</v>
          </cell>
          <cell r="P52" t="str">
            <v>NA</v>
          </cell>
          <cell r="Q52" t="str">
            <v>NA</v>
          </cell>
          <cell r="R52" t="str">
            <v>NA</v>
          </cell>
          <cell r="S52" t="str">
            <v>NA</v>
          </cell>
          <cell r="T52" t="str">
            <v>CEC002</v>
          </cell>
          <cell r="U52" t="str">
            <v>CEC004</v>
          </cell>
          <cell r="V52" t="str">
            <v>CEC008</v>
          </cell>
          <cell r="W52" t="str">
            <v>CEC010</v>
          </cell>
          <cell r="X52" t="str">
            <v>NA</v>
          </cell>
          <cell r="Y52" t="str">
            <v>CMC002</v>
          </cell>
          <cell r="Z52" t="str">
            <v>CMC004</v>
          </cell>
          <cell r="AA52" t="str">
            <v>CMC007</v>
          </cell>
          <cell r="AB52" t="str">
            <v>CMC008</v>
          </cell>
          <cell r="AC52" t="str">
            <v>NA</v>
          </cell>
          <cell r="AD52">
            <v>0.31</v>
          </cell>
          <cell r="AE52">
            <v>1</v>
          </cell>
          <cell r="AF52">
            <v>1</v>
          </cell>
          <cell r="AG52">
            <v>0.65</v>
          </cell>
          <cell r="AH52" t="str">
            <v>NA</v>
          </cell>
          <cell r="AI52">
            <v>55</v>
          </cell>
          <cell r="AJ52">
            <v>175</v>
          </cell>
          <cell r="AK52">
            <v>55</v>
          </cell>
          <cell r="AL52">
            <v>55</v>
          </cell>
          <cell r="AM52">
            <v>85</v>
          </cell>
          <cell r="AO52">
            <v>21041</v>
          </cell>
          <cell r="AP52">
            <v>24000</v>
          </cell>
          <cell r="AQ52">
            <v>300</v>
          </cell>
          <cell r="AR52">
            <v>20000</v>
          </cell>
          <cell r="AS52">
            <v>0</v>
          </cell>
          <cell r="AT52">
            <v>0</v>
          </cell>
          <cell r="AU52">
            <v>0</v>
          </cell>
          <cell r="AV52">
            <v>0</v>
          </cell>
          <cell r="AW52">
            <v>2400</v>
          </cell>
          <cell r="AX52">
            <v>150</v>
          </cell>
          <cell r="AY52">
            <v>7400</v>
          </cell>
          <cell r="AZ52">
            <v>0</v>
          </cell>
          <cell r="BA52">
            <v>0</v>
          </cell>
          <cell r="BB52">
            <v>0</v>
          </cell>
          <cell r="BC52">
            <v>0</v>
          </cell>
          <cell r="BD52">
            <v>10448</v>
          </cell>
          <cell r="BE52">
            <v>584715</v>
          </cell>
          <cell r="BF52">
            <v>2893</v>
          </cell>
          <cell r="BG52">
            <v>90067</v>
          </cell>
          <cell r="BH52">
            <v>33634</v>
          </cell>
          <cell r="BI52">
            <v>0</v>
          </cell>
          <cell r="BJ52">
            <v>3296</v>
          </cell>
          <cell r="BK52">
            <v>53</v>
          </cell>
          <cell r="BL52">
            <v>1638</v>
          </cell>
          <cell r="BM52">
            <v>397</v>
          </cell>
          <cell r="BN52">
            <v>0</v>
          </cell>
          <cell r="BO52">
            <v>5384</v>
          </cell>
          <cell r="BP52">
            <v>89116</v>
          </cell>
          <cell r="BQ52">
            <v>128224</v>
          </cell>
          <cell r="BR52">
            <v>39108</v>
          </cell>
          <cell r="BS52">
            <v>140891</v>
          </cell>
          <cell r="BT52">
            <v>0</v>
          </cell>
          <cell r="BU52">
            <v>502</v>
          </cell>
          <cell r="BV52">
            <v>2331</v>
          </cell>
          <cell r="BW52">
            <v>711</v>
          </cell>
          <cell r="BX52">
            <v>1665</v>
          </cell>
          <cell r="BY52">
            <v>0</v>
          </cell>
          <cell r="BZ52">
            <v>5209</v>
          </cell>
          <cell r="CA52">
            <v>5384</v>
          </cell>
          <cell r="CB52">
            <v>10593</v>
          </cell>
          <cell r="CC52">
            <v>0.05</v>
          </cell>
          <cell r="CD52">
            <v>21041</v>
          </cell>
        </row>
        <row r="53">
          <cell r="B53" t="str">
            <v>Z2016</v>
          </cell>
          <cell r="C53" t="str">
            <v>CAP01</v>
          </cell>
          <cell r="D53" t="str">
            <v>En Andén ladrillo</v>
          </cell>
          <cell r="E53" t="str">
            <v>m</v>
          </cell>
          <cell r="F53" t="str">
            <v>MOC010</v>
          </cell>
          <cell r="G53" t="str">
            <v>MOC062</v>
          </cell>
          <cell r="H53" t="str">
            <v>MOC128</v>
          </cell>
          <cell r="I53" t="str">
            <v>NA</v>
          </cell>
          <cell r="J53" t="str">
            <v>NA</v>
          </cell>
          <cell r="K53" t="str">
            <v>NA</v>
          </cell>
          <cell r="L53" t="str">
            <v>NA</v>
          </cell>
          <cell r="M53">
            <v>0.14000000000000001</v>
          </cell>
          <cell r="N53">
            <v>0.7</v>
          </cell>
          <cell r="O53">
            <v>0.37</v>
          </cell>
          <cell r="P53" t="str">
            <v>NA</v>
          </cell>
          <cell r="Q53" t="str">
            <v>NA</v>
          </cell>
          <cell r="R53" t="str">
            <v>NA</v>
          </cell>
          <cell r="S53" t="str">
            <v>NA</v>
          </cell>
          <cell r="T53" t="str">
            <v>CEC002</v>
          </cell>
          <cell r="U53" t="str">
            <v>CEC004</v>
          </cell>
          <cell r="V53" t="str">
            <v>CEC008</v>
          </cell>
          <cell r="W53" t="str">
            <v>CEC010</v>
          </cell>
          <cell r="X53" t="str">
            <v>NA</v>
          </cell>
          <cell r="Y53" t="str">
            <v>CMC002</v>
          </cell>
          <cell r="Z53" t="str">
            <v>CMC004</v>
          </cell>
          <cell r="AA53" t="str">
            <v>CMC007</v>
          </cell>
          <cell r="AB53" t="str">
            <v>CMC008</v>
          </cell>
          <cell r="AC53" t="str">
            <v>NA</v>
          </cell>
          <cell r="AD53">
            <v>0.33</v>
          </cell>
          <cell r="AE53">
            <v>1</v>
          </cell>
          <cell r="AF53">
            <v>1</v>
          </cell>
          <cell r="AG53">
            <v>0.63</v>
          </cell>
          <cell r="AH53" t="str">
            <v>NA</v>
          </cell>
          <cell r="AI53">
            <v>50</v>
          </cell>
          <cell r="AJ53">
            <v>152.5</v>
          </cell>
          <cell r="AK53">
            <v>50</v>
          </cell>
          <cell r="AL53">
            <v>50</v>
          </cell>
          <cell r="AM53">
            <v>80</v>
          </cell>
          <cell r="AO53">
            <v>23370</v>
          </cell>
          <cell r="AP53">
            <v>24000</v>
          </cell>
          <cell r="AQ53">
            <v>300</v>
          </cell>
          <cell r="AR53">
            <v>20000</v>
          </cell>
          <cell r="AS53">
            <v>0</v>
          </cell>
          <cell r="AT53">
            <v>0</v>
          </cell>
          <cell r="AU53">
            <v>0</v>
          </cell>
          <cell r="AV53">
            <v>0</v>
          </cell>
          <cell r="AW53">
            <v>3360</v>
          </cell>
          <cell r="AX53">
            <v>210</v>
          </cell>
          <cell r="AY53">
            <v>7400</v>
          </cell>
          <cell r="AZ53">
            <v>0</v>
          </cell>
          <cell r="BA53">
            <v>0</v>
          </cell>
          <cell r="BB53">
            <v>0</v>
          </cell>
          <cell r="BC53">
            <v>0</v>
          </cell>
          <cell r="BD53">
            <v>11519</v>
          </cell>
          <cell r="BE53">
            <v>584715</v>
          </cell>
          <cell r="BF53">
            <v>2893</v>
          </cell>
          <cell r="BG53">
            <v>90067</v>
          </cell>
          <cell r="BH53">
            <v>33634</v>
          </cell>
          <cell r="BI53">
            <v>0</v>
          </cell>
          <cell r="BJ53">
            <v>3859</v>
          </cell>
          <cell r="BK53">
            <v>58</v>
          </cell>
          <cell r="BL53">
            <v>1801</v>
          </cell>
          <cell r="BM53">
            <v>424</v>
          </cell>
          <cell r="BN53">
            <v>0</v>
          </cell>
          <cell r="BO53">
            <v>6142</v>
          </cell>
          <cell r="BP53">
            <v>89116</v>
          </cell>
          <cell r="BQ53">
            <v>128224</v>
          </cell>
          <cell r="BR53">
            <v>39108</v>
          </cell>
          <cell r="BS53">
            <v>140891</v>
          </cell>
          <cell r="BT53">
            <v>0</v>
          </cell>
          <cell r="BU53">
            <v>588</v>
          </cell>
          <cell r="BV53">
            <v>2564</v>
          </cell>
          <cell r="BW53">
            <v>782</v>
          </cell>
          <cell r="BX53">
            <v>1775</v>
          </cell>
          <cell r="BY53">
            <v>0</v>
          </cell>
          <cell r="BZ53">
            <v>5709</v>
          </cell>
          <cell r="CA53">
            <v>6142</v>
          </cell>
          <cell r="CB53">
            <v>11851</v>
          </cell>
          <cell r="CC53">
            <v>0.05</v>
          </cell>
          <cell r="CD53">
            <v>23370</v>
          </cell>
        </row>
        <row r="54">
          <cell r="B54" t="str">
            <v>Z1016</v>
          </cell>
          <cell r="C54" t="str">
            <v>CAP01</v>
          </cell>
          <cell r="D54" t="str">
            <v>En andén ladrillo                      (AL)</v>
          </cell>
          <cell r="E54" t="str">
            <v>m</v>
          </cell>
          <cell r="F54" t="str">
            <v>MOC010</v>
          </cell>
          <cell r="G54" t="str">
            <v>MOC062</v>
          </cell>
          <cell r="H54" t="str">
            <v>MOC103</v>
          </cell>
          <cell r="I54" t="str">
            <v>NA</v>
          </cell>
          <cell r="J54" t="str">
            <v>NA</v>
          </cell>
          <cell r="K54" t="str">
            <v>NA</v>
          </cell>
          <cell r="L54" t="str">
            <v>NA</v>
          </cell>
          <cell r="M54">
            <v>0.14000000000000001</v>
          </cell>
          <cell r="N54">
            <v>0.5</v>
          </cell>
          <cell r="O54">
            <v>0.31</v>
          </cell>
          <cell r="P54" t="str">
            <v>NA</v>
          </cell>
          <cell r="Q54" t="str">
            <v>NA</v>
          </cell>
          <cell r="R54" t="str">
            <v>NA</v>
          </cell>
          <cell r="S54" t="str">
            <v>NA</v>
          </cell>
          <cell r="T54" t="str">
            <v>CEC002</v>
          </cell>
          <cell r="U54" t="str">
            <v>CEC004</v>
          </cell>
          <cell r="V54" t="str">
            <v>CEC008</v>
          </cell>
          <cell r="W54" t="str">
            <v>CEC010</v>
          </cell>
          <cell r="X54" t="str">
            <v>NA</v>
          </cell>
          <cell r="Y54" t="str">
            <v>CMC002</v>
          </cell>
          <cell r="Z54" t="str">
            <v>CMC004</v>
          </cell>
          <cell r="AA54" t="str">
            <v>CMC007</v>
          </cell>
          <cell r="AB54" t="str">
            <v>CMC008</v>
          </cell>
          <cell r="AC54" t="str">
            <v>NA</v>
          </cell>
          <cell r="AD54">
            <v>0.31</v>
          </cell>
          <cell r="AE54">
            <v>1</v>
          </cell>
          <cell r="AF54">
            <v>1</v>
          </cell>
          <cell r="AG54">
            <v>0.65</v>
          </cell>
          <cell r="AH54" t="str">
            <v>NA</v>
          </cell>
          <cell r="AI54">
            <v>55</v>
          </cell>
          <cell r="AJ54">
            <v>175</v>
          </cell>
          <cell r="AK54">
            <v>55</v>
          </cell>
          <cell r="AL54">
            <v>55</v>
          </cell>
          <cell r="AM54">
            <v>85</v>
          </cell>
          <cell r="AO54">
            <v>20789</v>
          </cell>
          <cell r="AP54">
            <v>24000</v>
          </cell>
          <cell r="AQ54">
            <v>300</v>
          </cell>
          <cell r="AR54">
            <v>20000</v>
          </cell>
          <cell r="AS54">
            <v>0</v>
          </cell>
          <cell r="AT54">
            <v>0</v>
          </cell>
          <cell r="AU54">
            <v>0</v>
          </cell>
          <cell r="AV54">
            <v>0</v>
          </cell>
          <cell r="AW54">
            <v>3360</v>
          </cell>
          <cell r="AX54">
            <v>150</v>
          </cell>
          <cell r="AY54">
            <v>6200</v>
          </cell>
          <cell r="AZ54">
            <v>0</v>
          </cell>
          <cell r="BA54">
            <v>0</v>
          </cell>
          <cell r="BB54">
            <v>0</v>
          </cell>
          <cell r="BC54">
            <v>0</v>
          </cell>
          <cell r="BD54">
            <v>10196</v>
          </cell>
          <cell r="BE54">
            <v>584715</v>
          </cell>
          <cell r="BF54">
            <v>2893</v>
          </cell>
          <cell r="BG54">
            <v>90067</v>
          </cell>
          <cell r="BH54">
            <v>33634</v>
          </cell>
          <cell r="BI54">
            <v>0</v>
          </cell>
          <cell r="BJ54">
            <v>3296</v>
          </cell>
          <cell r="BK54">
            <v>53</v>
          </cell>
          <cell r="BL54">
            <v>1638</v>
          </cell>
          <cell r="BM54">
            <v>397</v>
          </cell>
          <cell r="BN54">
            <v>0</v>
          </cell>
          <cell r="BO54">
            <v>5384</v>
          </cell>
          <cell r="BP54">
            <v>89116</v>
          </cell>
          <cell r="BQ54">
            <v>128224</v>
          </cell>
          <cell r="BR54">
            <v>39108</v>
          </cell>
          <cell r="BS54">
            <v>140891</v>
          </cell>
          <cell r="BT54">
            <v>0</v>
          </cell>
          <cell r="BU54">
            <v>502</v>
          </cell>
          <cell r="BV54">
            <v>2331</v>
          </cell>
          <cell r="BW54">
            <v>711</v>
          </cell>
          <cell r="BX54">
            <v>1665</v>
          </cell>
          <cell r="BY54">
            <v>0</v>
          </cell>
          <cell r="BZ54">
            <v>5209</v>
          </cell>
          <cell r="CA54">
            <v>5384</v>
          </cell>
          <cell r="CB54">
            <v>10593</v>
          </cell>
          <cell r="CC54">
            <v>0.05</v>
          </cell>
          <cell r="CD54">
            <v>20789</v>
          </cell>
        </row>
        <row r="55">
          <cell r="B55" t="str">
            <v>Z2021</v>
          </cell>
          <cell r="C55" t="str">
            <v>CAP01</v>
          </cell>
          <cell r="D55" t="str">
            <v>En Andén parqueadero</v>
          </cell>
          <cell r="E55" t="str">
            <v>m</v>
          </cell>
          <cell r="F55" t="str">
            <v>MOC010</v>
          </cell>
          <cell r="G55" t="str">
            <v>MOC062</v>
          </cell>
          <cell r="H55" t="str">
            <v>MOC128</v>
          </cell>
          <cell r="I55" t="str">
            <v>NA</v>
          </cell>
          <cell r="J55" t="str">
            <v>NA</v>
          </cell>
          <cell r="K55" t="str">
            <v>NA</v>
          </cell>
          <cell r="L55" t="str">
            <v>NA</v>
          </cell>
          <cell r="M55">
            <v>0.14000000000000001</v>
          </cell>
          <cell r="N55">
            <v>0.7</v>
          </cell>
          <cell r="O55">
            <v>0.37</v>
          </cell>
          <cell r="P55" t="str">
            <v>NA</v>
          </cell>
          <cell r="Q55" t="str">
            <v>NA</v>
          </cell>
          <cell r="R55" t="str">
            <v>NA</v>
          </cell>
          <cell r="S55" t="str">
            <v>NA</v>
          </cell>
          <cell r="T55" t="str">
            <v>CEC001</v>
          </cell>
          <cell r="U55" t="str">
            <v>CEC004</v>
          </cell>
          <cell r="V55" t="str">
            <v>CEC008</v>
          </cell>
          <cell r="W55" t="str">
            <v>CEC010</v>
          </cell>
          <cell r="X55" t="str">
            <v>NA</v>
          </cell>
          <cell r="Y55" t="str">
            <v>CMC002</v>
          </cell>
          <cell r="Z55" t="str">
            <v>CMC004</v>
          </cell>
          <cell r="AA55" t="str">
            <v>CMC007</v>
          </cell>
          <cell r="AB55" t="str">
            <v>CMC008</v>
          </cell>
          <cell r="AC55" t="str">
            <v>NA</v>
          </cell>
          <cell r="AD55">
            <v>1</v>
          </cell>
          <cell r="AE55">
            <v>1</v>
          </cell>
          <cell r="AF55">
            <v>1</v>
          </cell>
          <cell r="AG55">
            <v>1</v>
          </cell>
          <cell r="AH55" t="str">
            <v>NA</v>
          </cell>
          <cell r="AI55">
            <v>28</v>
          </cell>
          <cell r="AJ55">
            <v>28</v>
          </cell>
          <cell r="AK55">
            <v>28</v>
          </cell>
          <cell r="AL55">
            <v>28</v>
          </cell>
          <cell r="AM55">
            <v>28</v>
          </cell>
          <cell r="AO55">
            <v>61729</v>
          </cell>
          <cell r="AP55">
            <v>24000</v>
          </cell>
          <cell r="AQ55">
            <v>300</v>
          </cell>
          <cell r="AR55">
            <v>20000</v>
          </cell>
          <cell r="AS55">
            <v>0</v>
          </cell>
          <cell r="AT55">
            <v>0</v>
          </cell>
          <cell r="AU55">
            <v>0</v>
          </cell>
          <cell r="AV55">
            <v>0</v>
          </cell>
          <cell r="AW55">
            <v>3360</v>
          </cell>
          <cell r="AX55">
            <v>210</v>
          </cell>
          <cell r="AY55">
            <v>7400</v>
          </cell>
          <cell r="AZ55">
            <v>0</v>
          </cell>
          <cell r="BA55">
            <v>0</v>
          </cell>
          <cell r="BB55">
            <v>0</v>
          </cell>
          <cell r="BC55">
            <v>0</v>
          </cell>
          <cell r="BD55">
            <v>11519</v>
          </cell>
          <cell r="BE55">
            <v>881948</v>
          </cell>
          <cell r="BF55">
            <v>2893</v>
          </cell>
          <cell r="BG55">
            <v>90067</v>
          </cell>
          <cell r="BH55">
            <v>33634</v>
          </cell>
          <cell r="BI55">
            <v>0</v>
          </cell>
          <cell r="BJ55">
            <v>31498</v>
          </cell>
          <cell r="BK55">
            <v>103</v>
          </cell>
          <cell r="BL55">
            <v>3217</v>
          </cell>
          <cell r="BM55">
            <v>1201</v>
          </cell>
          <cell r="BN55">
            <v>0</v>
          </cell>
          <cell r="BO55">
            <v>36019</v>
          </cell>
          <cell r="BP55">
            <v>89116</v>
          </cell>
          <cell r="BQ55">
            <v>128224</v>
          </cell>
          <cell r="BR55">
            <v>39108</v>
          </cell>
          <cell r="BS55">
            <v>140891</v>
          </cell>
          <cell r="BT55">
            <v>0</v>
          </cell>
          <cell r="BU55">
            <v>3183</v>
          </cell>
          <cell r="BV55">
            <v>4579</v>
          </cell>
          <cell r="BW55">
            <v>1397</v>
          </cell>
          <cell r="BX55">
            <v>5032</v>
          </cell>
          <cell r="BY55">
            <v>0</v>
          </cell>
          <cell r="BZ55">
            <v>14191</v>
          </cell>
          <cell r="CA55">
            <v>36019</v>
          </cell>
          <cell r="CB55">
            <v>50210</v>
          </cell>
          <cell r="CC55">
            <v>0.05</v>
          </cell>
          <cell r="CD55">
            <v>61729</v>
          </cell>
        </row>
        <row r="56">
          <cell r="B56" t="str">
            <v>Z1017</v>
          </cell>
          <cell r="C56" t="str">
            <v>CAP01</v>
          </cell>
          <cell r="D56" t="str">
            <v>En andén tableta                     (AT)</v>
          </cell>
          <cell r="E56" t="str">
            <v>m</v>
          </cell>
          <cell r="F56" t="str">
            <v>MOC010</v>
          </cell>
          <cell r="G56" t="str">
            <v>MOC062</v>
          </cell>
          <cell r="H56" t="str">
            <v>MOC103</v>
          </cell>
          <cell r="I56" t="str">
            <v>NA</v>
          </cell>
          <cell r="J56" t="str">
            <v>NA</v>
          </cell>
          <cell r="K56" t="str">
            <v>NA</v>
          </cell>
          <cell r="L56" t="str">
            <v>NA</v>
          </cell>
          <cell r="M56">
            <v>0.14000000000000001</v>
          </cell>
          <cell r="N56">
            <v>0.5</v>
          </cell>
          <cell r="O56">
            <v>0.31</v>
          </cell>
          <cell r="P56" t="str">
            <v>NA</v>
          </cell>
          <cell r="Q56" t="str">
            <v>NA</v>
          </cell>
          <cell r="R56" t="str">
            <v>NA</v>
          </cell>
          <cell r="S56" t="str">
            <v>NA</v>
          </cell>
          <cell r="T56" t="str">
            <v>CEC002</v>
          </cell>
          <cell r="U56" t="str">
            <v>CEC004</v>
          </cell>
          <cell r="V56" t="str">
            <v>CEC008</v>
          </cell>
          <cell r="W56" t="str">
            <v>CEC010</v>
          </cell>
          <cell r="X56" t="str">
            <v>NA</v>
          </cell>
          <cell r="Y56" t="str">
            <v>CMC002</v>
          </cell>
          <cell r="Z56" t="str">
            <v>CMC004</v>
          </cell>
          <cell r="AA56" t="str">
            <v>CMC007</v>
          </cell>
          <cell r="AB56" t="str">
            <v>CMC008</v>
          </cell>
          <cell r="AC56" t="str">
            <v>NA</v>
          </cell>
          <cell r="AD56">
            <v>0.31</v>
          </cell>
          <cell r="AE56">
            <v>1</v>
          </cell>
          <cell r="AF56">
            <v>1</v>
          </cell>
          <cell r="AG56">
            <v>0.65</v>
          </cell>
          <cell r="AH56" t="str">
            <v>NA</v>
          </cell>
          <cell r="AI56">
            <v>55</v>
          </cell>
          <cell r="AJ56">
            <v>175</v>
          </cell>
          <cell r="AK56">
            <v>55</v>
          </cell>
          <cell r="AL56">
            <v>55</v>
          </cell>
          <cell r="AM56">
            <v>85</v>
          </cell>
          <cell r="AO56">
            <v>20789</v>
          </cell>
          <cell r="AP56">
            <v>24000</v>
          </cell>
          <cell r="AQ56">
            <v>300</v>
          </cell>
          <cell r="AR56">
            <v>20000</v>
          </cell>
          <cell r="AS56">
            <v>0</v>
          </cell>
          <cell r="AT56">
            <v>0</v>
          </cell>
          <cell r="AU56">
            <v>0</v>
          </cell>
          <cell r="AV56">
            <v>0</v>
          </cell>
          <cell r="AW56">
            <v>3360</v>
          </cell>
          <cell r="AX56">
            <v>150</v>
          </cell>
          <cell r="AY56">
            <v>6200</v>
          </cell>
          <cell r="AZ56">
            <v>0</v>
          </cell>
          <cell r="BA56">
            <v>0</v>
          </cell>
          <cell r="BB56">
            <v>0</v>
          </cell>
          <cell r="BC56">
            <v>0</v>
          </cell>
          <cell r="BD56">
            <v>10196</v>
          </cell>
          <cell r="BE56">
            <v>584715</v>
          </cell>
          <cell r="BF56">
            <v>2893</v>
          </cell>
          <cell r="BG56">
            <v>90067</v>
          </cell>
          <cell r="BH56">
            <v>33634</v>
          </cell>
          <cell r="BI56">
            <v>0</v>
          </cell>
          <cell r="BJ56">
            <v>3296</v>
          </cell>
          <cell r="BK56">
            <v>53</v>
          </cell>
          <cell r="BL56">
            <v>1638</v>
          </cell>
          <cell r="BM56">
            <v>397</v>
          </cell>
          <cell r="BN56">
            <v>0</v>
          </cell>
          <cell r="BO56">
            <v>5384</v>
          </cell>
          <cell r="BP56">
            <v>89116</v>
          </cell>
          <cell r="BQ56">
            <v>128224</v>
          </cell>
          <cell r="BR56">
            <v>39108</v>
          </cell>
          <cell r="BS56">
            <v>140891</v>
          </cell>
          <cell r="BT56">
            <v>0</v>
          </cell>
          <cell r="BU56">
            <v>502</v>
          </cell>
          <cell r="BV56">
            <v>2331</v>
          </cell>
          <cell r="BW56">
            <v>711</v>
          </cell>
          <cell r="BX56">
            <v>1665</v>
          </cell>
          <cell r="BY56">
            <v>0</v>
          </cell>
          <cell r="BZ56">
            <v>5209</v>
          </cell>
          <cell r="CA56">
            <v>5384</v>
          </cell>
          <cell r="CB56">
            <v>10593</v>
          </cell>
          <cell r="CC56">
            <v>0.05</v>
          </cell>
          <cell r="CD56">
            <v>20789</v>
          </cell>
        </row>
        <row r="57">
          <cell r="B57" t="str">
            <v>Z1017</v>
          </cell>
          <cell r="C57" t="str">
            <v>CAP01</v>
          </cell>
          <cell r="D57" t="str">
            <v>En Andén tablón</v>
          </cell>
          <cell r="E57" t="str">
            <v>m</v>
          </cell>
          <cell r="F57" t="str">
            <v>MOC010</v>
          </cell>
          <cell r="G57" t="str">
            <v>MOC062</v>
          </cell>
          <cell r="H57" t="str">
            <v>MOC128</v>
          </cell>
          <cell r="I57" t="str">
            <v>NA</v>
          </cell>
          <cell r="J57" t="str">
            <v>NA</v>
          </cell>
          <cell r="K57" t="str">
            <v>NA</v>
          </cell>
          <cell r="L57" t="str">
            <v>NA</v>
          </cell>
          <cell r="M57">
            <v>0.1</v>
          </cell>
          <cell r="N57">
            <v>0.5</v>
          </cell>
          <cell r="O57">
            <v>0.37</v>
          </cell>
          <cell r="P57" t="str">
            <v>NA</v>
          </cell>
          <cell r="Q57" t="str">
            <v>NA</v>
          </cell>
          <cell r="R57" t="str">
            <v>NA</v>
          </cell>
          <cell r="S57" t="str">
            <v>NA</v>
          </cell>
          <cell r="T57" t="str">
            <v>CEC002</v>
          </cell>
          <cell r="U57" t="str">
            <v>CEC004</v>
          </cell>
          <cell r="V57" t="str">
            <v>CEC008</v>
          </cell>
          <cell r="W57" t="str">
            <v>CEC010</v>
          </cell>
          <cell r="X57" t="str">
            <v>NA</v>
          </cell>
          <cell r="Y57" t="str">
            <v>CMC002</v>
          </cell>
          <cell r="Z57" t="str">
            <v>CMC004</v>
          </cell>
          <cell r="AA57" t="str">
            <v>CMC007</v>
          </cell>
          <cell r="AB57" t="str">
            <v>CMC008</v>
          </cell>
          <cell r="AC57" t="str">
            <v>NA</v>
          </cell>
          <cell r="AD57">
            <v>0.33</v>
          </cell>
          <cell r="AE57">
            <v>1</v>
          </cell>
          <cell r="AF57">
            <v>1</v>
          </cell>
          <cell r="AG57">
            <v>0.63</v>
          </cell>
          <cell r="AH57" t="str">
            <v>NA</v>
          </cell>
          <cell r="AI57">
            <v>50</v>
          </cell>
          <cell r="AJ57">
            <v>150</v>
          </cell>
          <cell r="AK57">
            <v>50</v>
          </cell>
          <cell r="AL57">
            <v>50</v>
          </cell>
          <cell r="AM57">
            <v>80</v>
          </cell>
          <cell r="AO57">
            <v>22299</v>
          </cell>
          <cell r="AP57">
            <v>24000</v>
          </cell>
          <cell r="AQ57">
            <v>300</v>
          </cell>
          <cell r="AR57">
            <v>20000</v>
          </cell>
          <cell r="AS57">
            <v>0</v>
          </cell>
          <cell r="AT57">
            <v>0</v>
          </cell>
          <cell r="AU57">
            <v>0</v>
          </cell>
          <cell r="AV57">
            <v>0</v>
          </cell>
          <cell r="AW57">
            <v>2400</v>
          </cell>
          <cell r="AX57">
            <v>150</v>
          </cell>
          <cell r="AY57">
            <v>7400</v>
          </cell>
          <cell r="AZ57">
            <v>0</v>
          </cell>
          <cell r="BA57">
            <v>0</v>
          </cell>
          <cell r="BB57">
            <v>0</v>
          </cell>
          <cell r="BC57">
            <v>0</v>
          </cell>
          <cell r="BD57">
            <v>10448</v>
          </cell>
          <cell r="BE57">
            <v>584715</v>
          </cell>
          <cell r="BF57">
            <v>2893</v>
          </cell>
          <cell r="BG57">
            <v>90067</v>
          </cell>
          <cell r="BH57">
            <v>33634</v>
          </cell>
          <cell r="BI57">
            <v>0</v>
          </cell>
          <cell r="BJ57">
            <v>3859</v>
          </cell>
          <cell r="BK57">
            <v>58</v>
          </cell>
          <cell r="BL57">
            <v>1801</v>
          </cell>
          <cell r="BM57">
            <v>424</v>
          </cell>
          <cell r="BN57">
            <v>0</v>
          </cell>
          <cell r="BO57">
            <v>6142</v>
          </cell>
          <cell r="BP57">
            <v>89116</v>
          </cell>
          <cell r="BQ57">
            <v>128224</v>
          </cell>
          <cell r="BR57">
            <v>39108</v>
          </cell>
          <cell r="BS57">
            <v>140891</v>
          </cell>
          <cell r="BT57">
            <v>0</v>
          </cell>
          <cell r="BU57">
            <v>588</v>
          </cell>
          <cell r="BV57">
            <v>2564</v>
          </cell>
          <cell r="BW57">
            <v>782</v>
          </cell>
          <cell r="BX57">
            <v>1775</v>
          </cell>
          <cell r="BY57">
            <v>0</v>
          </cell>
          <cell r="BZ57">
            <v>5709</v>
          </cell>
          <cell r="CA57">
            <v>6142</v>
          </cell>
          <cell r="CB57">
            <v>11851</v>
          </cell>
          <cell r="CC57">
            <v>0.05</v>
          </cell>
          <cell r="CD57">
            <v>22299</v>
          </cell>
        </row>
        <row r="58">
          <cell r="B58" t="str">
            <v>Z2017</v>
          </cell>
          <cell r="C58" t="str">
            <v>CAP01</v>
          </cell>
          <cell r="D58" t="str">
            <v>En Andén tablón</v>
          </cell>
          <cell r="E58" t="str">
            <v>m</v>
          </cell>
          <cell r="F58" t="str">
            <v>MOC010</v>
          </cell>
          <cell r="G58" t="str">
            <v>MOC062</v>
          </cell>
          <cell r="H58" t="str">
            <v>MOC128</v>
          </cell>
          <cell r="I58" t="str">
            <v>NA</v>
          </cell>
          <cell r="J58" t="str">
            <v>NA</v>
          </cell>
          <cell r="K58" t="str">
            <v>NA</v>
          </cell>
          <cell r="L58" t="str">
            <v>NA</v>
          </cell>
          <cell r="M58">
            <v>0.14000000000000001</v>
          </cell>
          <cell r="N58">
            <v>0.7</v>
          </cell>
          <cell r="O58">
            <v>0.37</v>
          </cell>
          <cell r="P58" t="str">
            <v>NA</v>
          </cell>
          <cell r="Q58" t="str">
            <v>NA</v>
          </cell>
          <cell r="R58" t="str">
            <v>NA</v>
          </cell>
          <cell r="S58" t="str">
            <v>NA</v>
          </cell>
          <cell r="T58" t="str">
            <v>CEC002</v>
          </cell>
          <cell r="U58" t="str">
            <v>CEC004</v>
          </cell>
          <cell r="V58" t="str">
            <v>CEC008</v>
          </cell>
          <cell r="W58" t="str">
            <v>CEC010</v>
          </cell>
          <cell r="X58" t="str">
            <v>NA</v>
          </cell>
          <cell r="Y58" t="str">
            <v>CMC002</v>
          </cell>
          <cell r="Z58" t="str">
            <v>CMC004</v>
          </cell>
          <cell r="AA58" t="str">
            <v>CMC007</v>
          </cell>
          <cell r="AB58" t="str">
            <v>CMC008</v>
          </cell>
          <cell r="AC58" t="str">
            <v>NA</v>
          </cell>
          <cell r="AD58">
            <v>1</v>
          </cell>
          <cell r="AE58">
            <v>1</v>
          </cell>
          <cell r="AF58">
            <v>1</v>
          </cell>
          <cell r="AG58">
            <v>1</v>
          </cell>
          <cell r="AH58" t="str">
            <v>NA</v>
          </cell>
          <cell r="AI58">
            <v>28</v>
          </cell>
          <cell r="AJ58">
            <v>28</v>
          </cell>
          <cell r="AK58">
            <v>28</v>
          </cell>
          <cell r="AL58">
            <v>28</v>
          </cell>
          <cell r="AM58">
            <v>28</v>
          </cell>
          <cell r="AO58">
            <v>51114</v>
          </cell>
          <cell r="AP58">
            <v>24000</v>
          </cell>
          <cell r="AQ58">
            <v>300</v>
          </cell>
          <cell r="AR58">
            <v>20000</v>
          </cell>
          <cell r="AS58">
            <v>0</v>
          </cell>
          <cell r="AT58">
            <v>0</v>
          </cell>
          <cell r="AU58">
            <v>0</v>
          </cell>
          <cell r="AV58">
            <v>0</v>
          </cell>
          <cell r="AW58">
            <v>3360</v>
          </cell>
          <cell r="AX58">
            <v>210</v>
          </cell>
          <cell r="AY58">
            <v>7400</v>
          </cell>
          <cell r="AZ58">
            <v>0</v>
          </cell>
          <cell r="BA58">
            <v>0</v>
          </cell>
          <cell r="BB58">
            <v>0</v>
          </cell>
          <cell r="BC58">
            <v>0</v>
          </cell>
          <cell r="BD58">
            <v>11519</v>
          </cell>
          <cell r="BE58">
            <v>584715</v>
          </cell>
          <cell r="BF58">
            <v>2893</v>
          </cell>
          <cell r="BG58">
            <v>90067</v>
          </cell>
          <cell r="BH58">
            <v>33634</v>
          </cell>
          <cell r="BI58">
            <v>0</v>
          </cell>
          <cell r="BJ58">
            <v>20883</v>
          </cell>
          <cell r="BK58">
            <v>103</v>
          </cell>
          <cell r="BL58">
            <v>3217</v>
          </cell>
          <cell r="BM58">
            <v>1201</v>
          </cell>
          <cell r="BN58">
            <v>0</v>
          </cell>
          <cell r="BO58">
            <v>25404</v>
          </cell>
          <cell r="BP58">
            <v>89116</v>
          </cell>
          <cell r="BQ58">
            <v>128224</v>
          </cell>
          <cell r="BR58">
            <v>39108</v>
          </cell>
          <cell r="BS58">
            <v>140891</v>
          </cell>
          <cell r="BT58">
            <v>0</v>
          </cell>
          <cell r="BU58">
            <v>3183</v>
          </cell>
          <cell r="BV58">
            <v>4579</v>
          </cell>
          <cell r="BW58">
            <v>1397</v>
          </cell>
          <cell r="BX58">
            <v>5032</v>
          </cell>
          <cell r="BY58">
            <v>0</v>
          </cell>
          <cell r="BZ58">
            <v>14191</v>
          </cell>
          <cell r="CA58">
            <v>25404</v>
          </cell>
          <cell r="CB58">
            <v>39595</v>
          </cell>
          <cell r="CC58">
            <v>0.05</v>
          </cell>
          <cell r="CD58">
            <v>51114</v>
          </cell>
        </row>
        <row r="59">
          <cell r="B59" t="str">
            <v>Z1008</v>
          </cell>
          <cell r="C59" t="str">
            <v>CAP01</v>
          </cell>
          <cell r="D59" t="str">
            <v>En berma asfalto</v>
          </cell>
          <cell r="E59" t="str">
            <v>m</v>
          </cell>
          <cell r="F59" t="str">
            <v>MOC010</v>
          </cell>
          <cell r="G59" t="str">
            <v>MOC062</v>
          </cell>
          <cell r="H59" t="str">
            <v>MOC128</v>
          </cell>
          <cell r="I59" t="str">
            <v>NA</v>
          </cell>
          <cell r="J59" t="str">
            <v>NA</v>
          </cell>
          <cell r="K59" t="str">
            <v>NA</v>
          </cell>
          <cell r="L59" t="str">
            <v>NA</v>
          </cell>
          <cell r="M59">
            <v>0.1</v>
          </cell>
          <cell r="N59">
            <v>0.5</v>
          </cell>
          <cell r="O59">
            <v>0.41</v>
          </cell>
          <cell r="P59" t="str">
            <v>NA</v>
          </cell>
          <cell r="Q59" t="str">
            <v>NA</v>
          </cell>
          <cell r="R59" t="str">
            <v>NA</v>
          </cell>
          <cell r="S59" t="str">
            <v>NA</v>
          </cell>
          <cell r="T59" t="str">
            <v>CEC004</v>
          </cell>
          <cell r="U59" t="str">
            <v>CEC008</v>
          </cell>
          <cell r="V59" t="str">
            <v>CEC009</v>
          </cell>
          <cell r="W59" t="str">
            <v>NA</v>
          </cell>
          <cell r="X59" t="str">
            <v>NA</v>
          </cell>
          <cell r="Y59" t="str">
            <v>CMC004</v>
          </cell>
          <cell r="Z59" t="str">
            <v>CMC007</v>
          </cell>
          <cell r="AA59" t="str">
            <v>CMC008</v>
          </cell>
          <cell r="AB59" t="str">
            <v>NA</v>
          </cell>
          <cell r="AC59" t="str">
            <v>NA</v>
          </cell>
          <cell r="AD59">
            <v>1</v>
          </cell>
          <cell r="AE59">
            <v>0.67</v>
          </cell>
          <cell r="AF59">
            <v>1</v>
          </cell>
          <cell r="AG59" t="str">
            <v>NA</v>
          </cell>
          <cell r="AH59" t="str">
            <v>NA</v>
          </cell>
          <cell r="AI59">
            <v>50</v>
          </cell>
          <cell r="AJ59">
            <v>50</v>
          </cell>
          <cell r="AK59">
            <v>75</v>
          </cell>
          <cell r="AL59">
            <v>50</v>
          </cell>
          <cell r="AO59">
            <v>20287</v>
          </cell>
          <cell r="AP59">
            <v>24000</v>
          </cell>
          <cell r="AQ59">
            <v>300</v>
          </cell>
          <cell r="AR59">
            <v>20000</v>
          </cell>
          <cell r="AS59">
            <v>0</v>
          </cell>
          <cell r="AT59">
            <v>0</v>
          </cell>
          <cell r="AU59">
            <v>0</v>
          </cell>
          <cell r="AV59">
            <v>0</v>
          </cell>
          <cell r="AW59">
            <v>2400</v>
          </cell>
          <cell r="AX59">
            <v>150</v>
          </cell>
          <cell r="AY59">
            <v>8200</v>
          </cell>
          <cell r="AZ59">
            <v>0</v>
          </cell>
          <cell r="BA59">
            <v>0</v>
          </cell>
          <cell r="BB59">
            <v>0</v>
          </cell>
          <cell r="BC59">
            <v>0</v>
          </cell>
          <cell r="BD59">
            <v>11288</v>
          </cell>
          <cell r="BE59">
            <v>2893</v>
          </cell>
          <cell r="BF59">
            <v>90067</v>
          </cell>
          <cell r="BG59">
            <v>91382</v>
          </cell>
          <cell r="BH59">
            <v>0</v>
          </cell>
          <cell r="BI59">
            <v>0</v>
          </cell>
          <cell r="BJ59">
            <v>58</v>
          </cell>
          <cell r="BK59">
            <v>1207</v>
          </cell>
          <cell r="BL59">
            <v>1828</v>
          </cell>
          <cell r="BM59">
            <v>0</v>
          </cell>
          <cell r="BN59">
            <v>0</v>
          </cell>
          <cell r="BO59">
            <v>3093</v>
          </cell>
          <cell r="BP59">
            <v>128224</v>
          </cell>
          <cell r="BQ59">
            <v>39108</v>
          </cell>
          <cell r="BR59">
            <v>140891</v>
          </cell>
          <cell r="BS59">
            <v>0</v>
          </cell>
          <cell r="BT59">
            <v>0</v>
          </cell>
          <cell r="BU59">
            <v>2564</v>
          </cell>
          <cell r="BV59">
            <v>524</v>
          </cell>
          <cell r="BW59">
            <v>2818</v>
          </cell>
          <cell r="BX59">
            <v>0</v>
          </cell>
          <cell r="BY59">
            <v>0</v>
          </cell>
          <cell r="BZ59">
            <v>5906</v>
          </cell>
          <cell r="CA59">
            <v>3093</v>
          </cell>
          <cell r="CB59">
            <v>8999</v>
          </cell>
          <cell r="CC59">
            <v>0.05</v>
          </cell>
          <cell r="CD59">
            <v>20287</v>
          </cell>
        </row>
        <row r="60">
          <cell r="B60" t="str">
            <v>Z2008</v>
          </cell>
          <cell r="C60" t="str">
            <v>CAP01</v>
          </cell>
          <cell r="D60" t="str">
            <v>En berma asfalto</v>
          </cell>
          <cell r="E60" t="str">
            <v>m</v>
          </cell>
          <cell r="F60" t="str">
            <v>MOC010</v>
          </cell>
          <cell r="G60" t="str">
            <v>MOC062</v>
          </cell>
          <cell r="H60" t="str">
            <v>MOC128</v>
          </cell>
          <cell r="I60" t="str">
            <v>NA</v>
          </cell>
          <cell r="J60" t="str">
            <v>NA</v>
          </cell>
          <cell r="K60" t="str">
            <v>NA</v>
          </cell>
          <cell r="L60" t="str">
            <v>NA</v>
          </cell>
          <cell r="M60">
            <v>0.14000000000000001</v>
          </cell>
          <cell r="N60">
            <v>0.5</v>
          </cell>
          <cell r="O60">
            <v>0.41</v>
          </cell>
          <cell r="P60" t="str">
            <v>NA</v>
          </cell>
          <cell r="Q60" t="str">
            <v>NA</v>
          </cell>
          <cell r="R60" t="str">
            <v>NA</v>
          </cell>
          <cell r="S60" t="str">
            <v>NA</v>
          </cell>
          <cell r="T60" t="str">
            <v>CEC004</v>
          </cell>
          <cell r="U60" t="str">
            <v>CEC008</v>
          </cell>
          <cell r="V60" t="str">
            <v>CEC009</v>
          </cell>
          <cell r="W60" t="str">
            <v>NA</v>
          </cell>
          <cell r="X60" t="str">
            <v>NA</v>
          </cell>
          <cell r="Y60" t="str">
            <v>CMC004</v>
          </cell>
          <cell r="Z60" t="str">
            <v>CMC007</v>
          </cell>
          <cell r="AA60" t="str">
            <v>CMC008</v>
          </cell>
          <cell r="AB60" t="str">
            <v>NA</v>
          </cell>
          <cell r="AC60" t="str">
            <v>NA</v>
          </cell>
          <cell r="AD60">
            <v>1</v>
          </cell>
          <cell r="AE60">
            <v>0.91</v>
          </cell>
          <cell r="AF60">
            <v>0.91</v>
          </cell>
          <cell r="AG60" t="str">
            <v>NA</v>
          </cell>
          <cell r="AH60" t="str">
            <v>NA</v>
          </cell>
          <cell r="AI60">
            <v>52.5</v>
          </cell>
          <cell r="AJ60">
            <v>52.5</v>
          </cell>
          <cell r="AK60">
            <v>57.5</v>
          </cell>
          <cell r="AL60">
            <v>57.5</v>
          </cell>
          <cell r="AO60">
            <v>21058</v>
          </cell>
          <cell r="AP60">
            <v>24000</v>
          </cell>
          <cell r="AQ60">
            <v>300</v>
          </cell>
          <cell r="AR60">
            <v>20000</v>
          </cell>
          <cell r="AS60">
            <v>0</v>
          </cell>
          <cell r="AT60">
            <v>0</v>
          </cell>
          <cell r="AU60">
            <v>0</v>
          </cell>
          <cell r="AV60">
            <v>0</v>
          </cell>
          <cell r="AW60">
            <v>3360</v>
          </cell>
          <cell r="AX60">
            <v>150</v>
          </cell>
          <cell r="AY60">
            <v>8200</v>
          </cell>
          <cell r="AZ60">
            <v>0</v>
          </cell>
          <cell r="BA60">
            <v>0</v>
          </cell>
          <cell r="BB60">
            <v>0</v>
          </cell>
          <cell r="BC60">
            <v>0</v>
          </cell>
          <cell r="BD60">
            <v>12296</v>
          </cell>
          <cell r="BE60">
            <v>2893</v>
          </cell>
          <cell r="BF60">
            <v>90067</v>
          </cell>
          <cell r="BG60">
            <v>91382</v>
          </cell>
          <cell r="BH60">
            <v>0</v>
          </cell>
          <cell r="BI60">
            <v>0</v>
          </cell>
          <cell r="BJ60">
            <v>55</v>
          </cell>
          <cell r="BK60">
            <v>1561</v>
          </cell>
          <cell r="BL60">
            <v>1584</v>
          </cell>
          <cell r="BM60">
            <v>0</v>
          </cell>
          <cell r="BN60">
            <v>0</v>
          </cell>
          <cell r="BO60">
            <v>3200</v>
          </cell>
          <cell r="BP60">
            <v>128224</v>
          </cell>
          <cell r="BQ60">
            <v>39108</v>
          </cell>
          <cell r="BR60">
            <v>140891</v>
          </cell>
          <cell r="BS60">
            <v>0</v>
          </cell>
          <cell r="BT60">
            <v>0</v>
          </cell>
          <cell r="BU60">
            <v>2442</v>
          </cell>
          <cell r="BV60">
            <v>678</v>
          </cell>
          <cell r="BW60">
            <v>2442</v>
          </cell>
          <cell r="BX60">
            <v>0</v>
          </cell>
          <cell r="BY60">
            <v>0</v>
          </cell>
          <cell r="BZ60">
            <v>5562</v>
          </cell>
          <cell r="CA60">
            <v>3200</v>
          </cell>
          <cell r="CB60">
            <v>8762</v>
          </cell>
          <cell r="CC60">
            <v>0.05</v>
          </cell>
          <cell r="CD60">
            <v>21058</v>
          </cell>
        </row>
        <row r="61">
          <cell r="B61" t="str">
            <v>Z1008</v>
          </cell>
          <cell r="C61" t="str">
            <v>CAP01</v>
          </cell>
          <cell r="D61" t="str">
            <v>En berma asfalto                    (BA)</v>
          </cell>
          <cell r="E61" t="str">
            <v>m</v>
          </cell>
          <cell r="F61" t="str">
            <v>MOC010</v>
          </cell>
          <cell r="G61" t="str">
            <v>MOC062</v>
          </cell>
          <cell r="H61" t="str">
            <v>MOC103</v>
          </cell>
          <cell r="I61" t="str">
            <v>NA</v>
          </cell>
          <cell r="J61" t="str">
            <v>NA</v>
          </cell>
          <cell r="K61" t="str">
            <v>NA</v>
          </cell>
          <cell r="L61" t="str">
            <v>NA</v>
          </cell>
          <cell r="M61">
            <v>0.14000000000000001</v>
          </cell>
          <cell r="N61">
            <v>0.5</v>
          </cell>
          <cell r="O61">
            <v>0.48</v>
          </cell>
          <cell r="P61" t="str">
            <v>NA</v>
          </cell>
          <cell r="Q61" t="str">
            <v>NA</v>
          </cell>
          <cell r="R61" t="str">
            <v>NA</v>
          </cell>
          <cell r="S61" t="str">
            <v>NA</v>
          </cell>
          <cell r="T61" t="str">
            <v>CEC004</v>
          </cell>
          <cell r="U61" t="str">
            <v>CEC008</v>
          </cell>
          <cell r="V61" t="str">
            <v>CEC009</v>
          </cell>
          <cell r="W61" t="str">
            <v>NA</v>
          </cell>
          <cell r="X61" t="str">
            <v>NA</v>
          </cell>
          <cell r="Y61" t="str">
            <v>CMC004</v>
          </cell>
          <cell r="Z61" t="str">
            <v>CMC007</v>
          </cell>
          <cell r="AA61" t="str">
            <v>CMC008</v>
          </cell>
          <cell r="AB61" t="str">
            <v>NA</v>
          </cell>
          <cell r="AC61" t="str">
            <v>NA</v>
          </cell>
          <cell r="AD61">
            <v>1</v>
          </cell>
          <cell r="AE61">
            <v>0.67</v>
          </cell>
          <cell r="AF61">
            <v>1</v>
          </cell>
          <cell r="AG61" t="str">
            <v>NA</v>
          </cell>
          <cell r="AH61" t="str">
            <v>NA</v>
          </cell>
          <cell r="AI61">
            <v>50</v>
          </cell>
          <cell r="AJ61">
            <v>50</v>
          </cell>
          <cell r="AK61">
            <v>75</v>
          </cell>
          <cell r="AL61">
            <v>50</v>
          </cell>
          <cell r="AO61">
            <v>22765</v>
          </cell>
          <cell r="AP61">
            <v>24000</v>
          </cell>
          <cell r="AQ61">
            <v>300</v>
          </cell>
          <cell r="AR61">
            <v>20000</v>
          </cell>
          <cell r="AS61">
            <v>0</v>
          </cell>
          <cell r="AT61">
            <v>0</v>
          </cell>
          <cell r="AU61">
            <v>0</v>
          </cell>
          <cell r="AV61">
            <v>0</v>
          </cell>
          <cell r="AW61">
            <v>3360</v>
          </cell>
          <cell r="AX61">
            <v>150</v>
          </cell>
          <cell r="AY61">
            <v>9600</v>
          </cell>
          <cell r="AZ61">
            <v>0</v>
          </cell>
          <cell r="BA61">
            <v>0</v>
          </cell>
          <cell r="BB61">
            <v>0</v>
          </cell>
          <cell r="BC61">
            <v>0</v>
          </cell>
          <cell r="BD61">
            <v>13766</v>
          </cell>
          <cell r="BE61">
            <v>2893</v>
          </cell>
          <cell r="BF61">
            <v>90067</v>
          </cell>
          <cell r="BG61">
            <v>91382</v>
          </cell>
          <cell r="BH61">
            <v>0</v>
          </cell>
          <cell r="BI61">
            <v>0</v>
          </cell>
          <cell r="BJ61">
            <v>58</v>
          </cell>
          <cell r="BK61">
            <v>1207</v>
          </cell>
          <cell r="BL61">
            <v>1828</v>
          </cell>
          <cell r="BM61">
            <v>0</v>
          </cell>
          <cell r="BN61">
            <v>0</v>
          </cell>
          <cell r="BO61">
            <v>3093</v>
          </cell>
          <cell r="BP61">
            <v>128224</v>
          </cell>
          <cell r="BQ61">
            <v>39108</v>
          </cell>
          <cell r="BR61">
            <v>140891</v>
          </cell>
          <cell r="BS61">
            <v>0</v>
          </cell>
          <cell r="BT61">
            <v>0</v>
          </cell>
          <cell r="BU61">
            <v>2564</v>
          </cell>
          <cell r="BV61">
            <v>524</v>
          </cell>
          <cell r="BW61">
            <v>2818</v>
          </cell>
          <cell r="BX61">
            <v>0</v>
          </cell>
          <cell r="BY61">
            <v>0</v>
          </cell>
          <cell r="BZ61">
            <v>5906</v>
          </cell>
          <cell r="CA61">
            <v>3093</v>
          </cell>
          <cell r="CB61">
            <v>8999</v>
          </cell>
          <cell r="CC61">
            <v>0.05</v>
          </cell>
          <cell r="CD61">
            <v>22765</v>
          </cell>
        </row>
        <row r="62">
          <cell r="B62" t="str">
            <v>Z1009</v>
          </cell>
          <cell r="C62" t="str">
            <v>CAP01</v>
          </cell>
          <cell r="D62" t="str">
            <v>En berma concreto</v>
          </cell>
          <cell r="E62" t="str">
            <v>m</v>
          </cell>
          <cell r="F62" t="str">
            <v>MOC010</v>
          </cell>
          <cell r="G62" t="str">
            <v>MOC062</v>
          </cell>
          <cell r="H62" t="str">
            <v>MOC128</v>
          </cell>
          <cell r="I62" t="str">
            <v>NA</v>
          </cell>
          <cell r="J62" t="str">
            <v>NA</v>
          </cell>
          <cell r="K62" t="str">
            <v>NA</v>
          </cell>
          <cell r="L62" t="str">
            <v>NA</v>
          </cell>
          <cell r="M62">
            <v>0.1</v>
          </cell>
          <cell r="N62">
            <v>0.5</v>
          </cell>
          <cell r="O62">
            <v>0.41</v>
          </cell>
          <cell r="P62" t="str">
            <v>NA</v>
          </cell>
          <cell r="Q62" t="str">
            <v>NA</v>
          </cell>
          <cell r="R62" t="str">
            <v>NA</v>
          </cell>
          <cell r="S62" t="str">
            <v>NA</v>
          </cell>
          <cell r="T62" t="str">
            <v>CEC004</v>
          </cell>
          <cell r="U62" t="str">
            <v>CEC008</v>
          </cell>
          <cell r="V62" t="str">
            <v>CEC009</v>
          </cell>
          <cell r="W62" t="str">
            <v>NA</v>
          </cell>
          <cell r="X62" t="str">
            <v>NA</v>
          </cell>
          <cell r="Y62" t="str">
            <v>CMC004</v>
          </cell>
          <cell r="Z62" t="str">
            <v>CMC007</v>
          </cell>
          <cell r="AA62" t="str">
            <v>CMC008</v>
          </cell>
          <cell r="AB62" t="str">
            <v>NA</v>
          </cell>
          <cell r="AC62" t="str">
            <v>NA</v>
          </cell>
          <cell r="AD62">
            <v>1</v>
          </cell>
          <cell r="AE62">
            <v>0.67</v>
          </cell>
          <cell r="AF62">
            <v>1</v>
          </cell>
          <cell r="AG62" t="str">
            <v>NA</v>
          </cell>
          <cell r="AH62" t="str">
            <v>NA</v>
          </cell>
          <cell r="AI62">
            <v>50</v>
          </cell>
          <cell r="AJ62">
            <v>50</v>
          </cell>
          <cell r="AK62">
            <v>75</v>
          </cell>
          <cell r="AL62">
            <v>50</v>
          </cell>
          <cell r="AO62">
            <v>20287</v>
          </cell>
          <cell r="AP62">
            <v>24000</v>
          </cell>
          <cell r="AQ62">
            <v>300</v>
          </cell>
          <cell r="AR62">
            <v>20000</v>
          </cell>
          <cell r="AS62">
            <v>0</v>
          </cell>
          <cell r="AT62">
            <v>0</v>
          </cell>
          <cell r="AU62">
            <v>0</v>
          </cell>
          <cell r="AV62">
            <v>0</v>
          </cell>
          <cell r="AW62">
            <v>2400</v>
          </cell>
          <cell r="AX62">
            <v>150</v>
          </cell>
          <cell r="AY62">
            <v>8200</v>
          </cell>
          <cell r="AZ62">
            <v>0</v>
          </cell>
          <cell r="BA62">
            <v>0</v>
          </cell>
          <cell r="BB62">
            <v>0</v>
          </cell>
          <cell r="BC62">
            <v>0</v>
          </cell>
          <cell r="BD62">
            <v>11288</v>
          </cell>
          <cell r="BE62">
            <v>2893</v>
          </cell>
          <cell r="BF62">
            <v>90067</v>
          </cell>
          <cell r="BG62">
            <v>91382</v>
          </cell>
          <cell r="BH62">
            <v>0</v>
          </cell>
          <cell r="BI62">
            <v>0</v>
          </cell>
          <cell r="BJ62">
            <v>58</v>
          </cell>
          <cell r="BK62">
            <v>1207</v>
          </cell>
          <cell r="BL62">
            <v>1828</v>
          </cell>
          <cell r="BM62">
            <v>0</v>
          </cell>
          <cell r="BN62">
            <v>0</v>
          </cell>
          <cell r="BO62">
            <v>3093</v>
          </cell>
          <cell r="BP62">
            <v>128224</v>
          </cell>
          <cell r="BQ62">
            <v>39108</v>
          </cell>
          <cell r="BR62">
            <v>140891</v>
          </cell>
          <cell r="BS62">
            <v>0</v>
          </cell>
          <cell r="BT62">
            <v>0</v>
          </cell>
          <cell r="BU62">
            <v>2564</v>
          </cell>
          <cell r="BV62">
            <v>524</v>
          </cell>
          <cell r="BW62">
            <v>2818</v>
          </cell>
          <cell r="BX62">
            <v>0</v>
          </cell>
          <cell r="BY62">
            <v>0</v>
          </cell>
          <cell r="BZ62">
            <v>5906</v>
          </cell>
          <cell r="CA62">
            <v>3093</v>
          </cell>
          <cell r="CB62">
            <v>8999</v>
          </cell>
          <cell r="CC62">
            <v>0.05</v>
          </cell>
          <cell r="CD62">
            <v>20287</v>
          </cell>
        </row>
        <row r="63">
          <cell r="B63" t="str">
            <v>Z2009</v>
          </cell>
          <cell r="C63" t="str">
            <v>CAP01</v>
          </cell>
          <cell r="D63" t="str">
            <v>En berma concreto</v>
          </cell>
          <cell r="E63" t="str">
            <v>m</v>
          </cell>
          <cell r="F63" t="str">
            <v>MOC010</v>
          </cell>
          <cell r="G63" t="str">
            <v>MOC062</v>
          </cell>
          <cell r="H63" t="str">
            <v>MOC128</v>
          </cell>
          <cell r="I63" t="str">
            <v>NA</v>
          </cell>
          <cell r="J63" t="str">
            <v>NA</v>
          </cell>
          <cell r="K63" t="str">
            <v>NA</v>
          </cell>
          <cell r="L63" t="str">
            <v>NA</v>
          </cell>
          <cell r="M63">
            <v>0.14000000000000001</v>
          </cell>
          <cell r="N63">
            <v>0.5</v>
          </cell>
          <cell r="O63">
            <v>0.41</v>
          </cell>
          <cell r="P63" t="str">
            <v>NA</v>
          </cell>
          <cell r="Q63" t="str">
            <v>NA</v>
          </cell>
          <cell r="R63" t="str">
            <v>NA</v>
          </cell>
          <cell r="S63" t="str">
            <v>NA</v>
          </cell>
          <cell r="T63" t="str">
            <v>CEC004</v>
          </cell>
          <cell r="U63" t="str">
            <v>CEC008</v>
          </cell>
          <cell r="V63" t="str">
            <v>CEC009</v>
          </cell>
          <cell r="W63" t="str">
            <v>NA</v>
          </cell>
          <cell r="X63" t="str">
            <v>NA</v>
          </cell>
          <cell r="Y63" t="str">
            <v>CMC004</v>
          </cell>
          <cell r="Z63" t="str">
            <v>CMC007</v>
          </cell>
          <cell r="AA63" t="str">
            <v>CMC008</v>
          </cell>
          <cell r="AB63" t="str">
            <v>NA</v>
          </cell>
          <cell r="AC63" t="str">
            <v>NA</v>
          </cell>
          <cell r="AD63">
            <v>0.92</v>
          </cell>
          <cell r="AE63">
            <v>1</v>
          </cell>
          <cell r="AF63">
            <v>1</v>
          </cell>
          <cell r="AG63" t="str">
            <v>NA</v>
          </cell>
          <cell r="AH63" t="str">
            <v>NA</v>
          </cell>
          <cell r="AI63">
            <v>57.5</v>
          </cell>
          <cell r="AJ63">
            <v>62.5</v>
          </cell>
          <cell r="AK63">
            <v>57.5</v>
          </cell>
          <cell r="AL63">
            <v>57.5</v>
          </cell>
          <cell r="AO63">
            <v>20679</v>
          </cell>
          <cell r="AP63">
            <v>24000</v>
          </cell>
          <cell r="AQ63">
            <v>300</v>
          </cell>
          <cell r="AR63">
            <v>20000</v>
          </cell>
          <cell r="AS63">
            <v>0</v>
          </cell>
          <cell r="AT63">
            <v>0</v>
          </cell>
          <cell r="AU63">
            <v>0</v>
          </cell>
          <cell r="AV63">
            <v>0</v>
          </cell>
          <cell r="AW63">
            <v>3360</v>
          </cell>
          <cell r="AX63">
            <v>150</v>
          </cell>
          <cell r="AY63">
            <v>8200</v>
          </cell>
          <cell r="AZ63">
            <v>0</v>
          </cell>
          <cell r="BA63">
            <v>0</v>
          </cell>
          <cell r="BB63">
            <v>0</v>
          </cell>
          <cell r="BC63">
            <v>0</v>
          </cell>
          <cell r="BD63">
            <v>12296</v>
          </cell>
          <cell r="BE63">
            <v>2893</v>
          </cell>
          <cell r="BF63">
            <v>90067</v>
          </cell>
          <cell r="BG63">
            <v>91382</v>
          </cell>
          <cell r="BH63">
            <v>0</v>
          </cell>
          <cell r="BI63">
            <v>0</v>
          </cell>
          <cell r="BJ63">
            <v>46</v>
          </cell>
          <cell r="BK63">
            <v>1566</v>
          </cell>
          <cell r="BL63">
            <v>1589</v>
          </cell>
          <cell r="BM63">
            <v>0</v>
          </cell>
          <cell r="BN63">
            <v>0</v>
          </cell>
          <cell r="BO63">
            <v>3201</v>
          </cell>
          <cell r="BP63">
            <v>128224</v>
          </cell>
          <cell r="BQ63">
            <v>39108</v>
          </cell>
          <cell r="BR63">
            <v>140891</v>
          </cell>
          <cell r="BS63">
            <v>0</v>
          </cell>
          <cell r="BT63">
            <v>0</v>
          </cell>
          <cell r="BU63">
            <v>2052</v>
          </cell>
          <cell r="BV63">
            <v>680</v>
          </cell>
          <cell r="BW63">
            <v>2450</v>
          </cell>
          <cell r="BX63">
            <v>0</v>
          </cell>
          <cell r="BY63">
            <v>0</v>
          </cell>
          <cell r="BZ63">
            <v>5182</v>
          </cell>
          <cell r="CA63">
            <v>3201</v>
          </cell>
          <cell r="CB63">
            <v>8383</v>
          </cell>
          <cell r="CC63">
            <v>0.05</v>
          </cell>
          <cell r="CD63">
            <v>20679</v>
          </cell>
        </row>
        <row r="64">
          <cell r="B64" t="str">
            <v>Z1009</v>
          </cell>
          <cell r="C64" t="str">
            <v>CAP01</v>
          </cell>
          <cell r="D64" t="str">
            <v>En berma concreto                (BC)</v>
          </cell>
          <cell r="E64" t="str">
            <v>m</v>
          </cell>
          <cell r="F64" t="str">
            <v>MOC010</v>
          </cell>
          <cell r="G64" t="str">
            <v>MOC062</v>
          </cell>
          <cell r="H64" t="str">
            <v>MOC103</v>
          </cell>
          <cell r="I64" t="str">
            <v>NA</v>
          </cell>
          <cell r="J64" t="str">
            <v>NA</v>
          </cell>
          <cell r="K64" t="str">
            <v>NA</v>
          </cell>
          <cell r="L64" t="str">
            <v>NA</v>
          </cell>
          <cell r="M64">
            <v>0.14000000000000001</v>
          </cell>
          <cell r="N64">
            <v>0.5</v>
          </cell>
          <cell r="O64">
            <v>0.41</v>
          </cell>
          <cell r="P64" t="str">
            <v>NA</v>
          </cell>
          <cell r="Q64" t="str">
            <v>NA</v>
          </cell>
          <cell r="R64" t="str">
            <v>NA</v>
          </cell>
          <cell r="S64" t="str">
            <v>NA</v>
          </cell>
          <cell r="T64" t="str">
            <v>CEC004</v>
          </cell>
          <cell r="U64" t="str">
            <v>CEC008</v>
          </cell>
          <cell r="V64" t="str">
            <v>CEC009</v>
          </cell>
          <cell r="W64" t="str">
            <v>NA</v>
          </cell>
          <cell r="X64" t="str">
            <v>NA</v>
          </cell>
          <cell r="Y64" t="str">
            <v>CMC004</v>
          </cell>
          <cell r="Z64" t="str">
            <v>CMC007</v>
          </cell>
          <cell r="AA64" t="str">
            <v>CMC008</v>
          </cell>
          <cell r="AB64" t="str">
            <v>NA</v>
          </cell>
          <cell r="AC64" t="str">
            <v>NA</v>
          </cell>
          <cell r="AD64">
            <v>1</v>
          </cell>
          <cell r="AE64">
            <v>0.67</v>
          </cell>
          <cell r="AF64">
            <v>1</v>
          </cell>
          <cell r="AG64" t="str">
            <v>NA</v>
          </cell>
          <cell r="AH64" t="str">
            <v>NA</v>
          </cell>
          <cell r="AI64">
            <v>50</v>
          </cell>
          <cell r="AJ64">
            <v>50</v>
          </cell>
          <cell r="AK64">
            <v>75</v>
          </cell>
          <cell r="AL64">
            <v>50</v>
          </cell>
          <cell r="AO64">
            <v>21295</v>
          </cell>
          <cell r="AP64">
            <v>24000</v>
          </cell>
          <cell r="AQ64">
            <v>300</v>
          </cell>
          <cell r="AR64">
            <v>20000</v>
          </cell>
          <cell r="AS64">
            <v>0</v>
          </cell>
          <cell r="AT64">
            <v>0</v>
          </cell>
          <cell r="AU64">
            <v>0</v>
          </cell>
          <cell r="AV64">
            <v>0</v>
          </cell>
          <cell r="AW64">
            <v>3360</v>
          </cell>
          <cell r="AX64">
            <v>150</v>
          </cell>
          <cell r="AY64">
            <v>8200</v>
          </cell>
          <cell r="AZ64">
            <v>0</v>
          </cell>
          <cell r="BA64">
            <v>0</v>
          </cell>
          <cell r="BB64">
            <v>0</v>
          </cell>
          <cell r="BC64">
            <v>0</v>
          </cell>
          <cell r="BD64">
            <v>12296</v>
          </cell>
          <cell r="BE64">
            <v>2893</v>
          </cell>
          <cell r="BF64">
            <v>90067</v>
          </cell>
          <cell r="BG64">
            <v>91382</v>
          </cell>
          <cell r="BH64">
            <v>0</v>
          </cell>
          <cell r="BI64">
            <v>0</v>
          </cell>
          <cell r="BJ64">
            <v>58</v>
          </cell>
          <cell r="BK64">
            <v>1207</v>
          </cell>
          <cell r="BL64">
            <v>1828</v>
          </cell>
          <cell r="BM64">
            <v>0</v>
          </cell>
          <cell r="BN64">
            <v>0</v>
          </cell>
          <cell r="BO64">
            <v>3093</v>
          </cell>
          <cell r="BP64">
            <v>128224</v>
          </cell>
          <cell r="BQ64">
            <v>39108</v>
          </cell>
          <cell r="BR64">
            <v>140891</v>
          </cell>
          <cell r="BS64">
            <v>0</v>
          </cell>
          <cell r="BT64">
            <v>0</v>
          </cell>
          <cell r="BU64">
            <v>2564</v>
          </cell>
          <cell r="BV64">
            <v>524</v>
          </cell>
          <cell r="BW64">
            <v>2818</v>
          </cell>
          <cell r="BX64">
            <v>0</v>
          </cell>
          <cell r="BY64">
            <v>0</v>
          </cell>
          <cell r="BZ64">
            <v>5906</v>
          </cell>
          <cell r="CA64">
            <v>3093</v>
          </cell>
          <cell r="CB64">
            <v>8999</v>
          </cell>
          <cell r="CC64">
            <v>0.05</v>
          </cell>
          <cell r="CD64">
            <v>21295</v>
          </cell>
        </row>
        <row r="65">
          <cell r="B65" t="str">
            <v>Z1007</v>
          </cell>
          <cell r="C65" t="str">
            <v>CAP01</v>
          </cell>
          <cell r="D65" t="str">
            <v>En berma destapada</v>
          </cell>
          <cell r="E65" t="str">
            <v>m</v>
          </cell>
          <cell r="F65" t="str">
            <v>MOC010</v>
          </cell>
          <cell r="G65" t="str">
            <v>MOC062</v>
          </cell>
          <cell r="H65" t="str">
            <v>MOC128</v>
          </cell>
          <cell r="I65" t="str">
            <v>NA</v>
          </cell>
          <cell r="J65" t="str">
            <v>NA</v>
          </cell>
          <cell r="K65" t="str">
            <v>NA</v>
          </cell>
          <cell r="L65" t="str">
            <v>NA</v>
          </cell>
          <cell r="M65">
            <v>0.1</v>
          </cell>
          <cell r="N65">
            <v>0.5</v>
          </cell>
          <cell r="O65">
            <v>0.41</v>
          </cell>
          <cell r="P65" t="str">
            <v>NA</v>
          </cell>
          <cell r="Q65" t="str">
            <v>NA</v>
          </cell>
          <cell r="R65" t="str">
            <v>NA</v>
          </cell>
          <cell r="S65" t="str">
            <v>NA</v>
          </cell>
          <cell r="T65" t="str">
            <v>CEC004</v>
          </cell>
          <cell r="U65" t="str">
            <v>CEC008</v>
          </cell>
          <cell r="V65" t="str">
            <v>CEC009</v>
          </cell>
          <cell r="W65" t="str">
            <v>NA</v>
          </cell>
          <cell r="X65" t="str">
            <v>NA</v>
          </cell>
          <cell r="Y65" t="str">
            <v>CMC004</v>
          </cell>
          <cell r="Z65" t="str">
            <v>CMC007</v>
          </cell>
          <cell r="AA65" t="str">
            <v>CMC008</v>
          </cell>
          <cell r="AB65" t="str">
            <v>NA</v>
          </cell>
          <cell r="AC65" t="str">
            <v>NA</v>
          </cell>
          <cell r="AD65">
            <v>1</v>
          </cell>
          <cell r="AE65">
            <v>0.94</v>
          </cell>
          <cell r="AF65">
            <v>0.94</v>
          </cell>
          <cell r="AG65" t="str">
            <v>NA</v>
          </cell>
          <cell r="AH65" t="str">
            <v>NA</v>
          </cell>
          <cell r="AI65">
            <v>77.5</v>
          </cell>
          <cell r="AJ65">
            <v>77.5</v>
          </cell>
          <cell r="AK65">
            <v>82.5</v>
          </cell>
          <cell r="AL65">
            <v>82.5</v>
          </cell>
          <cell r="AO65">
            <v>17363</v>
          </cell>
          <cell r="AP65">
            <v>24000</v>
          </cell>
          <cell r="AQ65">
            <v>300</v>
          </cell>
          <cell r="AR65">
            <v>20000</v>
          </cell>
          <cell r="AS65">
            <v>0</v>
          </cell>
          <cell r="AT65">
            <v>0</v>
          </cell>
          <cell r="AU65">
            <v>0</v>
          </cell>
          <cell r="AV65">
            <v>0</v>
          </cell>
          <cell r="AW65">
            <v>2400</v>
          </cell>
          <cell r="AX65">
            <v>150</v>
          </cell>
          <cell r="AY65">
            <v>8200</v>
          </cell>
          <cell r="AZ65">
            <v>0</v>
          </cell>
          <cell r="BA65">
            <v>0</v>
          </cell>
          <cell r="BB65">
            <v>0</v>
          </cell>
          <cell r="BC65">
            <v>0</v>
          </cell>
          <cell r="BD65">
            <v>11288</v>
          </cell>
          <cell r="BE65">
            <v>2893</v>
          </cell>
          <cell r="BF65">
            <v>90067</v>
          </cell>
          <cell r="BG65">
            <v>91382</v>
          </cell>
          <cell r="BH65">
            <v>0</v>
          </cell>
          <cell r="BI65">
            <v>0</v>
          </cell>
          <cell r="BJ65">
            <v>37</v>
          </cell>
          <cell r="BK65">
            <v>1092</v>
          </cell>
          <cell r="BL65">
            <v>1108</v>
          </cell>
          <cell r="BM65">
            <v>0</v>
          </cell>
          <cell r="BN65">
            <v>0</v>
          </cell>
          <cell r="BO65">
            <v>2237</v>
          </cell>
          <cell r="BP65">
            <v>128224</v>
          </cell>
          <cell r="BQ65">
            <v>39108</v>
          </cell>
          <cell r="BR65">
            <v>140891</v>
          </cell>
          <cell r="BS65">
            <v>0</v>
          </cell>
          <cell r="BT65">
            <v>0</v>
          </cell>
          <cell r="BU65">
            <v>1655</v>
          </cell>
          <cell r="BV65">
            <v>474</v>
          </cell>
          <cell r="BW65">
            <v>1709</v>
          </cell>
          <cell r="BX65">
            <v>0</v>
          </cell>
          <cell r="BY65">
            <v>0</v>
          </cell>
          <cell r="BZ65">
            <v>3838</v>
          </cell>
          <cell r="CA65">
            <v>2237</v>
          </cell>
          <cell r="CB65">
            <v>6075</v>
          </cell>
          <cell r="CC65">
            <v>0.05</v>
          </cell>
          <cell r="CD65">
            <v>17363</v>
          </cell>
        </row>
        <row r="66">
          <cell r="B66" t="str">
            <v>Z2007</v>
          </cell>
          <cell r="C66" t="str">
            <v>CAP01</v>
          </cell>
          <cell r="D66" t="str">
            <v>En berma destapada</v>
          </cell>
          <cell r="E66" t="str">
            <v>m</v>
          </cell>
          <cell r="F66" t="str">
            <v>MOC010</v>
          </cell>
          <cell r="G66" t="str">
            <v>MOC062</v>
          </cell>
          <cell r="H66" t="str">
            <v>MOC128</v>
          </cell>
          <cell r="I66" t="str">
            <v>NA</v>
          </cell>
          <cell r="J66" t="str">
            <v>NA</v>
          </cell>
          <cell r="K66" t="str">
            <v>NA</v>
          </cell>
          <cell r="L66" t="str">
            <v>NA</v>
          </cell>
          <cell r="M66">
            <v>0.14000000000000001</v>
          </cell>
          <cell r="N66">
            <v>0.5</v>
          </cell>
          <cell r="O66">
            <v>0.41</v>
          </cell>
          <cell r="P66" t="str">
            <v>NA</v>
          </cell>
          <cell r="Q66" t="str">
            <v>NA</v>
          </cell>
          <cell r="R66" t="str">
            <v>NA</v>
          </cell>
          <cell r="S66" t="str">
            <v>NA</v>
          </cell>
          <cell r="T66" t="str">
            <v>CEC004</v>
          </cell>
          <cell r="U66" t="str">
            <v>CEC008</v>
          </cell>
          <cell r="V66" t="str">
            <v>CEC009</v>
          </cell>
          <cell r="W66" t="str">
            <v>NA</v>
          </cell>
          <cell r="X66" t="str">
            <v>NA</v>
          </cell>
          <cell r="Y66" t="str">
            <v>CMC004</v>
          </cell>
          <cell r="Z66" t="str">
            <v>CMC007</v>
          </cell>
          <cell r="AA66" t="str">
            <v>CMC008</v>
          </cell>
          <cell r="AB66" t="str">
            <v>NA</v>
          </cell>
          <cell r="AC66" t="str">
            <v>NA</v>
          </cell>
          <cell r="AD66">
            <v>1</v>
          </cell>
          <cell r="AE66">
            <v>0.92</v>
          </cell>
          <cell r="AF66">
            <v>0.92</v>
          </cell>
          <cell r="AG66" t="str">
            <v>NA</v>
          </cell>
          <cell r="AH66" t="str">
            <v>NA</v>
          </cell>
          <cell r="AI66">
            <v>55</v>
          </cell>
          <cell r="AJ66">
            <v>55</v>
          </cell>
          <cell r="AK66">
            <v>60</v>
          </cell>
          <cell r="AL66">
            <v>60</v>
          </cell>
          <cell r="AO66">
            <v>20727</v>
          </cell>
          <cell r="AP66">
            <v>24000</v>
          </cell>
          <cell r="AQ66">
            <v>300</v>
          </cell>
          <cell r="AR66">
            <v>20000</v>
          </cell>
          <cell r="AS66">
            <v>0</v>
          </cell>
          <cell r="AT66">
            <v>0</v>
          </cell>
          <cell r="AU66">
            <v>0</v>
          </cell>
          <cell r="AV66">
            <v>0</v>
          </cell>
          <cell r="AW66">
            <v>3360</v>
          </cell>
          <cell r="AX66">
            <v>150</v>
          </cell>
          <cell r="AY66">
            <v>8200</v>
          </cell>
          <cell r="AZ66">
            <v>0</v>
          </cell>
          <cell r="BA66">
            <v>0</v>
          </cell>
          <cell r="BB66">
            <v>0</v>
          </cell>
          <cell r="BC66">
            <v>0</v>
          </cell>
          <cell r="BD66">
            <v>12296</v>
          </cell>
          <cell r="BE66">
            <v>2893</v>
          </cell>
          <cell r="BF66">
            <v>90067</v>
          </cell>
          <cell r="BG66">
            <v>91382</v>
          </cell>
          <cell r="BH66">
            <v>0</v>
          </cell>
          <cell r="BI66">
            <v>0</v>
          </cell>
          <cell r="BJ66">
            <v>53</v>
          </cell>
          <cell r="BK66">
            <v>1507</v>
          </cell>
          <cell r="BL66">
            <v>1529</v>
          </cell>
          <cell r="BM66">
            <v>0</v>
          </cell>
          <cell r="BN66">
            <v>0</v>
          </cell>
          <cell r="BO66">
            <v>3089</v>
          </cell>
          <cell r="BP66">
            <v>128224</v>
          </cell>
          <cell r="BQ66">
            <v>39108</v>
          </cell>
          <cell r="BR66">
            <v>140891</v>
          </cell>
          <cell r="BS66">
            <v>0</v>
          </cell>
          <cell r="BT66">
            <v>0</v>
          </cell>
          <cell r="BU66">
            <v>2331</v>
          </cell>
          <cell r="BV66">
            <v>654</v>
          </cell>
          <cell r="BW66">
            <v>2357</v>
          </cell>
          <cell r="BX66">
            <v>0</v>
          </cell>
          <cell r="BY66">
            <v>0</v>
          </cell>
          <cell r="BZ66">
            <v>5342</v>
          </cell>
          <cell r="CA66">
            <v>3089</v>
          </cell>
          <cell r="CB66">
            <v>8431</v>
          </cell>
          <cell r="CC66">
            <v>0.05</v>
          </cell>
          <cell r="CD66">
            <v>20727</v>
          </cell>
        </row>
        <row r="67">
          <cell r="B67" t="str">
            <v>Z1007</v>
          </cell>
          <cell r="C67" t="str">
            <v>CAP01</v>
          </cell>
          <cell r="D67" t="str">
            <v xml:space="preserve">En berma destapada              (BD)  </v>
          </cell>
          <cell r="E67" t="str">
            <v>m</v>
          </cell>
          <cell r="F67" t="str">
            <v>MOC010</v>
          </cell>
          <cell r="G67" t="str">
            <v>MOC062</v>
          </cell>
          <cell r="H67" t="str">
            <v>MOC103</v>
          </cell>
          <cell r="I67" t="str">
            <v>NA</v>
          </cell>
          <cell r="J67" t="str">
            <v>NA</v>
          </cell>
          <cell r="K67" t="str">
            <v>NA</v>
          </cell>
          <cell r="L67" t="str">
            <v>NA</v>
          </cell>
          <cell r="M67">
            <v>0.14000000000000001</v>
          </cell>
          <cell r="N67">
            <v>0.5</v>
          </cell>
          <cell r="O67">
            <v>0.41</v>
          </cell>
          <cell r="P67" t="str">
            <v>NA</v>
          </cell>
          <cell r="Q67" t="str">
            <v>NA</v>
          </cell>
          <cell r="R67" t="str">
            <v>NA</v>
          </cell>
          <cell r="S67" t="str">
            <v>NA</v>
          </cell>
          <cell r="T67" t="str">
            <v>CEC004</v>
          </cell>
          <cell r="U67" t="str">
            <v>CEC008</v>
          </cell>
          <cell r="V67" t="str">
            <v>CEC009</v>
          </cell>
          <cell r="W67" t="str">
            <v>NA</v>
          </cell>
          <cell r="X67" t="str">
            <v>NA</v>
          </cell>
          <cell r="Y67" t="str">
            <v>CMC004</v>
          </cell>
          <cell r="Z67" t="str">
            <v>CMC007</v>
          </cell>
          <cell r="AA67" t="str">
            <v>CMC008</v>
          </cell>
          <cell r="AB67" t="str">
            <v>NA</v>
          </cell>
          <cell r="AC67" t="str">
            <v>NA</v>
          </cell>
          <cell r="AD67">
            <v>1</v>
          </cell>
          <cell r="AE67">
            <v>0.94</v>
          </cell>
          <cell r="AF67">
            <v>0.94</v>
          </cell>
          <cell r="AG67" t="str">
            <v>NA</v>
          </cell>
          <cell r="AH67" t="str">
            <v>NA</v>
          </cell>
          <cell r="AI67">
            <v>77.5</v>
          </cell>
          <cell r="AJ67">
            <v>77.5</v>
          </cell>
          <cell r="AK67">
            <v>82.5</v>
          </cell>
          <cell r="AL67">
            <v>82.5</v>
          </cell>
          <cell r="AO67">
            <v>18371</v>
          </cell>
          <cell r="AP67">
            <v>24000</v>
          </cell>
          <cell r="AQ67">
            <v>300</v>
          </cell>
          <cell r="AR67">
            <v>20000</v>
          </cell>
          <cell r="AS67">
            <v>0</v>
          </cell>
          <cell r="AT67">
            <v>0</v>
          </cell>
          <cell r="AU67">
            <v>0</v>
          </cell>
          <cell r="AV67">
            <v>0</v>
          </cell>
          <cell r="AW67">
            <v>3360</v>
          </cell>
          <cell r="AX67">
            <v>150</v>
          </cell>
          <cell r="AY67">
            <v>8200</v>
          </cell>
          <cell r="AZ67">
            <v>0</v>
          </cell>
          <cell r="BA67">
            <v>0</v>
          </cell>
          <cell r="BB67">
            <v>0</v>
          </cell>
          <cell r="BC67">
            <v>0</v>
          </cell>
          <cell r="BD67">
            <v>12296</v>
          </cell>
          <cell r="BE67">
            <v>2893</v>
          </cell>
          <cell r="BF67">
            <v>90067</v>
          </cell>
          <cell r="BG67">
            <v>91382</v>
          </cell>
          <cell r="BH67">
            <v>0</v>
          </cell>
          <cell r="BI67">
            <v>0</v>
          </cell>
          <cell r="BJ67">
            <v>37</v>
          </cell>
          <cell r="BK67">
            <v>1092</v>
          </cell>
          <cell r="BL67">
            <v>1108</v>
          </cell>
          <cell r="BM67">
            <v>0</v>
          </cell>
          <cell r="BN67">
            <v>0</v>
          </cell>
          <cell r="BO67">
            <v>2237</v>
          </cell>
          <cell r="BP67">
            <v>128224</v>
          </cell>
          <cell r="BQ67">
            <v>39108</v>
          </cell>
          <cell r="BR67">
            <v>140891</v>
          </cell>
          <cell r="BS67">
            <v>0</v>
          </cell>
          <cell r="BT67">
            <v>0</v>
          </cell>
          <cell r="BU67">
            <v>1655</v>
          </cell>
          <cell r="BV67">
            <v>474</v>
          </cell>
          <cell r="BW67">
            <v>1709</v>
          </cell>
          <cell r="BX67">
            <v>0</v>
          </cell>
          <cell r="BY67">
            <v>0</v>
          </cell>
          <cell r="BZ67">
            <v>3838</v>
          </cell>
          <cell r="CA67">
            <v>2237</v>
          </cell>
          <cell r="CB67">
            <v>6075</v>
          </cell>
          <cell r="CC67">
            <v>0.05</v>
          </cell>
          <cell r="CD67">
            <v>18371</v>
          </cell>
        </row>
        <row r="68">
          <cell r="B68" t="str">
            <v>Z1006</v>
          </cell>
          <cell r="C68" t="str">
            <v>CAP01</v>
          </cell>
          <cell r="D68" t="str">
            <v>En calzada adoquinada</v>
          </cell>
          <cell r="E68" t="str">
            <v>m</v>
          </cell>
          <cell r="F68" t="str">
            <v>MOC010</v>
          </cell>
          <cell r="G68" t="str">
            <v>MOC062</v>
          </cell>
          <cell r="H68" t="str">
            <v>MOC128</v>
          </cell>
          <cell r="I68" t="str">
            <v>NA</v>
          </cell>
          <cell r="J68" t="str">
            <v>NA</v>
          </cell>
          <cell r="K68" t="str">
            <v>NA</v>
          </cell>
          <cell r="L68" t="str">
            <v>NA</v>
          </cell>
          <cell r="M68">
            <v>0.1</v>
          </cell>
          <cell r="N68">
            <v>0.5</v>
          </cell>
          <cell r="O68">
            <v>0.41</v>
          </cell>
          <cell r="P68" t="str">
            <v>NA</v>
          </cell>
          <cell r="Q68" t="str">
            <v>NA</v>
          </cell>
          <cell r="R68" t="str">
            <v>NA</v>
          </cell>
          <cell r="S68" t="str">
            <v>NA</v>
          </cell>
          <cell r="T68" t="str">
            <v>CEC001</v>
          </cell>
          <cell r="U68" t="str">
            <v>CEC004</v>
          </cell>
          <cell r="V68" t="str">
            <v>CEC008</v>
          </cell>
          <cell r="W68" t="str">
            <v>CEC009</v>
          </cell>
          <cell r="X68" t="str">
            <v>NA</v>
          </cell>
          <cell r="Y68" t="str">
            <v>CMC001</v>
          </cell>
          <cell r="Z68" t="str">
            <v>CMC004</v>
          </cell>
          <cell r="AA68" t="str">
            <v>CMC007</v>
          </cell>
          <cell r="AB68" t="str">
            <v>CMC008</v>
          </cell>
          <cell r="AC68" t="str">
            <v>NA</v>
          </cell>
          <cell r="AD68">
            <v>0.76</v>
          </cell>
          <cell r="AE68">
            <v>0.76</v>
          </cell>
          <cell r="AF68">
            <v>1</v>
          </cell>
          <cell r="AG68">
            <v>0.76</v>
          </cell>
          <cell r="AH68" t="str">
            <v>NA</v>
          </cell>
          <cell r="AI68">
            <v>65</v>
          </cell>
          <cell r="AJ68">
            <v>85</v>
          </cell>
          <cell r="AK68">
            <v>85</v>
          </cell>
          <cell r="AL68">
            <v>65</v>
          </cell>
          <cell r="AM68">
            <v>85</v>
          </cell>
          <cell r="AO68">
            <v>28548</v>
          </cell>
          <cell r="AP68">
            <v>24000</v>
          </cell>
          <cell r="AQ68">
            <v>300</v>
          </cell>
          <cell r="AR68">
            <v>20000</v>
          </cell>
          <cell r="AS68">
            <v>0</v>
          </cell>
          <cell r="AT68">
            <v>0</v>
          </cell>
          <cell r="AU68">
            <v>0</v>
          </cell>
          <cell r="AV68">
            <v>0</v>
          </cell>
          <cell r="AW68">
            <v>2400</v>
          </cell>
          <cell r="AX68">
            <v>150</v>
          </cell>
          <cell r="AY68">
            <v>8200</v>
          </cell>
          <cell r="AZ68">
            <v>0</v>
          </cell>
          <cell r="BA68">
            <v>0</v>
          </cell>
          <cell r="BB68">
            <v>0</v>
          </cell>
          <cell r="BC68">
            <v>0</v>
          </cell>
          <cell r="BD68">
            <v>11288</v>
          </cell>
          <cell r="BE68">
            <v>881948</v>
          </cell>
          <cell r="BF68">
            <v>2893</v>
          </cell>
          <cell r="BG68">
            <v>90067</v>
          </cell>
          <cell r="BH68">
            <v>91382</v>
          </cell>
          <cell r="BI68">
            <v>0</v>
          </cell>
          <cell r="BJ68">
            <v>10312</v>
          </cell>
          <cell r="BK68">
            <v>34</v>
          </cell>
          <cell r="BL68">
            <v>1386</v>
          </cell>
          <cell r="BM68">
            <v>1068</v>
          </cell>
          <cell r="BN68">
            <v>0</v>
          </cell>
          <cell r="BO68">
            <v>12800</v>
          </cell>
          <cell r="BP68">
            <v>60908</v>
          </cell>
          <cell r="BQ68">
            <v>128224</v>
          </cell>
          <cell r="BR68">
            <v>39108</v>
          </cell>
          <cell r="BS68">
            <v>140891</v>
          </cell>
          <cell r="BT68">
            <v>0</v>
          </cell>
          <cell r="BU68">
            <v>712</v>
          </cell>
          <cell r="BV68">
            <v>1499</v>
          </cell>
          <cell r="BW68">
            <v>602</v>
          </cell>
          <cell r="BX68">
            <v>1647</v>
          </cell>
          <cell r="BY68">
            <v>0</v>
          </cell>
          <cell r="BZ68">
            <v>4460</v>
          </cell>
          <cell r="CA68">
            <v>12800</v>
          </cell>
          <cell r="CB68">
            <v>17260</v>
          </cell>
          <cell r="CC68">
            <v>0.05</v>
          </cell>
          <cell r="CD68">
            <v>28548</v>
          </cell>
        </row>
        <row r="69">
          <cell r="B69" t="str">
            <v>Z2006</v>
          </cell>
          <cell r="C69" t="str">
            <v>CAP01</v>
          </cell>
          <cell r="D69" t="str">
            <v>En calzada adoquinada</v>
          </cell>
          <cell r="E69" t="str">
            <v>m</v>
          </cell>
          <cell r="F69" t="str">
            <v>MOC010</v>
          </cell>
          <cell r="G69" t="str">
            <v>MOC062</v>
          </cell>
          <cell r="H69" t="str">
            <v>MOC128</v>
          </cell>
          <cell r="I69" t="str">
            <v>NA</v>
          </cell>
          <cell r="J69" t="str">
            <v>NA</v>
          </cell>
          <cell r="K69" t="str">
            <v>NA</v>
          </cell>
          <cell r="L69" t="str">
            <v>NA</v>
          </cell>
          <cell r="M69">
            <v>0.14000000000000001</v>
          </cell>
          <cell r="N69">
            <v>0.7</v>
          </cell>
          <cell r="O69">
            <v>0.49</v>
          </cell>
          <cell r="P69" t="str">
            <v>NA</v>
          </cell>
          <cell r="Q69" t="str">
            <v>NA</v>
          </cell>
          <cell r="R69" t="str">
            <v>NA</v>
          </cell>
          <cell r="S69" t="str">
            <v>NA</v>
          </cell>
          <cell r="T69" t="str">
            <v>CEC001</v>
          </cell>
          <cell r="U69" t="str">
            <v>CEC004</v>
          </cell>
          <cell r="V69" t="str">
            <v>CEC008</v>
          </cell>
          <cell r="W69" t="str">
            <v>CEC009</v>
          </cell>
          <cell r="X69" t="str">
            <v>NA</v>
          </cell>
          <cell r="Y69" t="str">
            <v>CMC001</v>
          </cell>
          <cell r="Z69" t="str">
            <v>CMC004</v>
          </cell>
          <cell r="AA69" t="str">
            <v>CMC007</v>
          </cell>
          <cell r="AB69" t="str">
            <v>CMC008</v>
          </cell>
          <cell r="AC69" t="str">
            <v>NA</v>
          </cell>
          <cell r="AD69">
            <v>1</v>
          </cell>
          <cell r="AE69">
            <v>0.84</v>
          </cell>
          <cell r="AF69">
            <v>0.84</v>
          </cell>
          <cell r="AG69">
            <v>0.72</v>
          </cell>
          <cell r="AH69" t="str">
            <v>NA</v>
          </cell>
          <cell r="AI69">
            <v>52.5</v>
          </cell>
          <cell r="AJ69">
            <v>52.5</v>
          </cell>
          <cell r="AK69">
            <v>62.5</v>
          </cell>
          <cell r="AL69">
            <v>62.5</v>
          </cell>
          <cell r="AM69">
            <v>72.5</v>
          </cell>
          <cell r="AO69">
            <v>39348</v>
          </cell>
          <cell r="AP69">
            <v>24000</v>
          </cell>
          <cell r="AQ69">
            <v>300</v>
          </cell>
          <cell r="AR69">
            <v>20000</v>
          </cell>
          <cell r="AS69">
            <v>0</v>
          </cell>
          <cell r="AT69">
            <v>0</v>
          </cell>
          <cell r="AU69">
            <v>0</v>
          </cell>
          <cell r="AV69">
            <v>0</v>
          </cell>
          <cell r="AW69">
            <v>3360</v>
          </cell>
          <cell r="AX69">
            <v>210</v>
          </cell>
          <cell r="AY69">
            <v>9800</v>
          </cell>
          <cell r="AZ69">
            <v>0</v>
          </cell>
          <cell r="BA69">
            <v>0</v>
          </cell>
          <cell r="BB69">
            <v>0</v>
          </cell>
          <cell r="BC69">
            <v>0</v>
          </cell>
          <cell r="BD69">
            <v>14039</v>
          </cell>
          <cell r="BE69">
            <v>881948</v>
          </cell>
          <cell r="BF69">
            <v>2893</v>
          </cell>
          <cell r="BG69">
            <v>90067</v>
          </cell>
          <cell r="BH69">
            <v>91382</v>
          </cell>
          <cell r="BI69">
            <v>0</v>
          </cell>
          <cell r="BJ69">
            <v>16799</v>
          </cell>
          <cell r="BK69">
            <v>46</v>
          </cell>
          <cell r="BL69">
            <v>1441</v>
          </cell>
          <cell r="BM69">
            <v>1253</v>
          </cell>
          <cell r="BN69">
            <v>0</v>
          </cell>
          <cell r="BO69">
            <v>19539</v>
          </cell>
          <cell r="BP69">
            <v>60908</v>
          </cell>
          <cell r="BQ69">
            <v>128224</v>
          </cell>
          <cell r="BR69">
            <v>39108</v>
          </cell>
          <cell r="BS69">
            <v>140891</v>
          </cell>
          <cell r="BT69">
            <v>0</v>
          </cell>
          <cell r="BU69">
            <v>1160</v>
          </cell>
          <cell r="BV69">
            <v>2052</v>
          </cell>
          <cell r="BW69">
            <v>626</v>
          </cell>
          <cell r="BX69">
            <v>1932</v>
          </cell>
          <cell r="BY69">
            <v>0</v>
          </cell>
          <cell r="BZ69">
            <v>5770</v>
          </cell>
          <cell r="CA69">
            <v>19539</v>
          </cell>
          <cell r="CB69">
            <v>25309</v>
          </cell>
          <cell r="CC69">
            <v>0.05</v>
          </cell>
          <cell r="CD69">
            <v>39348</v>
          </cell>
        </row>
        <row r="70">
          <cell r="B70" t="str">
            <v>Z1006</v>
          </cell>
          <cell r="C70" t="str">
            <v>CAP01</v>
          </cell>
          <cell r="D70" t="str">
            <v>En calzada adoquinada          (CAd)</v>
          </cell>
          <cell r="E70" t="str">
            <v>m</v>
          </cell>
          <cell r="F70" t="str">
            <v>MOC010</v>
          </cell>
          <cell r="G70" t="str">
            <v>MOC062</v>
          </cell>
          <cell r="H70" t="str">
            <v>MOC103</v>
          </cell>
          <cell r="I70" t="str">
            <v>NA</v>
          </cell>
          <cell r="J70" t="str">
            <v>NA</v>
          </cell>
          <cell r="K70" t="str">
            <v>NA</v>
          </cell>
          <cell r="L70" t="str">
            <v>NA</v>
          </cell>
          <cell r="M70">
            <v>0.14000000000000001</v>
          </cell>
          <cell r="N70">
            <v>0.5</v>
          </cell>
          <cell r="O70">
            <v>0.41</v>
          </cell>
          <cell r="P70" t="str">
            <v>NA</v>
          </cell>
          <cell r="Q70" t="str">
            <v>NA</v>
          </cell>
          <cell r="R70" t="str">
            <v>NA</v>
          </cell>
          <cell r="S70" t="str">
            <v>NA</v>
          </cell>
          <cell r="T70" t="str">
            <v>CEC001</v>
          </cell>
          <cell r="U70" t="str">
            <v>CEC004</v>
          </cell>
          <cell r="V70" t="str">
            <v>CEC008</v>
          </cell>
          <cell r="W70" t="str">
            <v>CEC009</v>
          </cell>
          <cell r="X70" t="str">
            <v>NA</v>
          </cell>
          <cell r="Y70" t="str">
            <v>CMC001</v>
          </cell>
          <cell r="Z70" t="str">
            <v>CMC004</v>
          </cell>
          <cell r="AA70" t="str">
            <v>CMC007</v>
          </cell>
          <cell r="AB70" t="str">
            <v>CMC008</v>
          </cell>
          <cell r="AC70" t="str">
            <v>NA</v>
          </cell>
          <cell r="AD70">
            <v>0.76</v>
          </cell>
          <cell r="AE70">
            <v>0.76</v>
          </cell>
          <cell r="AF70">
            <v>1</v>
          </cell>
          <cell r="AG70">
            <v>0.76</v>
          </cell>
          <cell r="AH70" t="str">
            <v>NA</v>
          </cell>
          <cell r="AI70">
            <v>65</v>
          </cell>
          <cell r="AJ70">
            <v>85</v>
          </cell>
          <cell r="AK70">
            <v>85</v>
          </cell>
          <cell r="AL70">
            <v>65</v>
          </cell>
          <cell r="AM70">
            <v>85</v>
          </cell>
          <cell r="AO70">
            <v>29556</v>
          </cell>
          <cell r="AP70">
            <v>24000</v>
          </cell>
          <cell r="AQ70">
            <v>300</v>
          </cell>
          <cell r="AR70">
            <v>20000</v>
          </cell>
          <cell r="AS70">
            <v>0</v>
          </cell>
          <cell r="AT70">
            <v>0</v>
          </cell>
          <cell r="AU70">
            <v>0</v>
          </cell>
          <cell r="AV70">
            <v>0</v>
          </cell>
          <cell r="AW70">
            <v>3360</v>
          </cell>
          <cell r="AX70">
            <v>150</v>
          </cell>
          <cell r="AY70">
            <v>8200</v>
          </cell>
          <cell r="AZ70">
            <v>0</v>
          </cell>
          <cell r="BA70">
            <v>0</v>
          </cell>
          <cell r="BB70">
            <v>0</v>
          </cell>
          <cell r="BC70">
            <v>0</v>
          </cell>
          <cell r="BD70">
            <v>12296</v>
          </cell>
          <cell r="BE70">
            <v>881948</v>
          </cell>
          <cell r="BF70">
            <v>2893</v>
          </cell>
          <cell r="BG70">
            <v>90067</v>
          </cell>
          <cell r="BH70">
            <v>91382</v>
          </cell>
          <cell r="BI70">
            <v>0</v>
          </cell>
          <cell r="BJ70">
            <v>10312</v>
          </cell>
          <cell r="BK70">
            <v>34</v>
          </cell>
          <cell r="BL70">
            <v>1386</v>
          </cell>
          <cell r="BM70">
            <v>1068</v>
          </cell>
          <cell r="BN70">
            <v>0</v>
          </cell>
          <cell r="BO70">
            <v>12800</v>
          </cell>
          <cell r="BP70">
            <v>60908</v>
          </cell>
          <cell r="BQ70">
            <v>128224</v>
          </cell>
          <cell r="BR70">
            <v>39108</v>
          </cell>
          <cell r="BS70">
            <v>140891</v>
          </cell>
          <cell r="BT70">
            <v>0</v>
          </cell>
          <cell r="BU70">
            <v>712</v>
          </cell>
          <cell r="BV70">
            <v>1499</v>
          </cell>
          <cell r="BW70">
            <v>602</v>
          </cell>
          <cell r="BX70">
            <v>1647</v>
          </cell>
          <cell r="BY70">
            <v>0</v>
          </cell>
          <cell r="BZ70">
            <v>4460</v>
          </cell>
          <cell r="CA70">
            <v>12800</v>
          </cell>
          <cell r="CB70">
            <v>17260</v>
          </cell>
          <cell r="CC70">
            <v>0.05</v>
          </cell>
          <cell r="CD70">
            <v>29556</v>
          </cell>
        </row>
        <row r="71">
          <cell r="B71" t="str">
            <v>Z1002</v>
          </cell>
          <cell r="C71" t="str">
            <v>CAP01</v>
          </cell>
          <cell r="D71" t="str">
            <v>En calzada asfalto</v>
          </cell>
          <cell r="E71" t="str">
            <v>m</v>
          </cell>
          <cell r="F71" t="str">
            <v>MOC010</v>
          </cell>
          <cell r="G71" t="str">
            <v>MOC062</v>
          </cell>
          <cell r="H71" t="str">
            <v>MOC128</v>
          </cell>
          <cell r="I71" t="str">
            <v>NA</v>
          </cell>
          <cell r="J71" t="str">
            <v>NA</v>
          </cell>
          <cell r="K71" t="str">
            <v>NA</v>
          </cell>
          <cell r="L71" t="str">
            <v>NA</v>
          </cell>
          <cell r="M71">
            <v>0.1</v>
          </cell>
          <cell r="N71">
            <v>0.5</v>
          </cell>
          <cell r="O71">
            <v>0.41</v>
          </cell>
          <cell r="P71" t="str">
            <v>NA</v>
          </cell>
          <cell r="Q71" t="str">
            <v>NA</v>
          </cell>
          <cell r="R71" t="str">
            <v>NA</v>
          </cell>
          <cell r="S71" t="str">
            <v>NA</v>
          </cell>
          <cell r="T71" t="str">
            <v>CEC003</v>
          </cell>
          <cell r="U71" t="str">
            <v>CEC004</v>
          </cell>
          <cell r="V71" t="str">
            <v>CEC008</v>
          </cell>
          <cell r="W71" t="str">
            <v>CEC009</v>
          </cell>
          <cell r="X71" t="str">
            <v>NA</v>
          </cell>
          <cell r="Y71" t="str">
            <v>CMC001</v>
          </cell>
          <cell r="Z71" t="str">
            <v>CMC004</v>
          </cell>
          <cell r="AA71" t="str">
            <v>CMC007</v>
          </cell>
          <cell r="AB71" t="str">
            <v>CMC008</v>
          </cell>
          <cell r="AC71" t="str">
            <v>NA</v>
          </cell>
          <cell r="AD71">
            <v>0.89</v>
          </cell>
          <cell r="AE71">
            <v>1</v>
          </cell>
          <cell r="AF71">
            <v>1</v>
          </cell>
          <cell r="AG71">
            <v>1</v>
          </cell>
          <cell r="AH71" t="str">
            <v>NA</v>
          </cell>
          <cell r="AI71">
            <v>77.5</v>
          </cell>
          <cell r="AJ71">
            <v>87.5</v>
          </cell>
          <cell r="AK71">
            <v>77.5</v>
          </cell>
          <cell r="AL71">
            <v>77.5</v>
          </cell>
          <cell r="AM71">
            <v>77.5</v>
          </cell>
          <cell r="AO71">
            <v>18636</v>
          </cell>
          <cell r="AP71">
            <v>24000</v>
          </cell>
          <cell r="AQ71">
            <v>300</v>
          </cell>
          <cell r="AR71">
            <v>20000</v>
          </cell>
          <cell r="AS71">
            <v>0</v>
          </cell>
          <cell r="AT71">
            <v>0</v>
          </cell>
          <cell r="AU71">
            <v>0</v>
          </cell>
          <cell r="AV71">
            <v>0</v>
          </cell>
          <cell r="AW71">
            <v>2400</v>
          </cell>
          <cell r="AX71">
            <v>150</v>
          </cell>
          <cell r="AY71">
            <v>8200</v>
          </cell>
          <cell r="AZ71">
            <v>0</v>
          </cell>
          <cell r="BA71">
            <v>0</v>
          </cell>
          <cell r="BB71">
            <v>0</v>
          </cell>
          <cell r="BC71">
            <v>0</v>
          </cell>
          <cell r="BD71">
            <v>11288</v>
          </cell>
          <cell r="BE71">
            <v>25547</v>
          </cell>
          <cell r="BF71">
            <v>2893</v>
          </cell>
          <cell r="BG71">
            <v>90067</v>
          </cell>
          <cell r="BH71">
            <v>91382</v>
          </cell>
          <cell r="BI71">
            <v>0</v>
          </cell>
          <cell r="BJ71">
            <v>293</v>
          </cell>
          <cell r="BK71">
            <v>37</v>
          </cell>
          <cell r="BL71">
            <v>1162</v>
          </cell>
          <cell r="BM71">
            <v>1179</v>
          </cell>
          <cell r="BN71">
            <v>0</v>
          </cell>
          <cell r="BO71">
            <v>2671</v>
          </cell>
          <cell r="BP71">
            <v>60908</v>
          </cell>
          <cell r="BQ71">
            <v>128224</v>
          </cell>
          <cell r="BR71">
            <v>39108</v>
          </cell>
          <cell r="BS71">
            <v>140891</v>
          </cell>
          <cell r="BT71">
            <v>0</v>
          </cell>
          <cell r="BU71">
            <v>699</v>
          </cell>
          <cell r="BV71">
            <v>1655</v>
          </cell>
          <cell r="BW71">
            <v>505</v>
          </cell>
          <cell r="BX71">
            <v>1818</v>
          </cell>
          <cell r="BY71">
            <v>0</v>
          </cell>
          <cell r="BZ71">
            <v>4677</v>
          </cell>
          <cell r="CA71">
            <v>2671</v>
          </cell>
          <cell r="CB71">
            <v>7348</v>
          </cell>
          <cell r="CC71">
            <v>0.05</v>
          </cell>
          <cell r="CD71">
            <v>18636</v>
          </cell>
        </row>
        <row r="72">
          <cell r="B72" t="str">
            <v>Z2002</v>
          </cell>
          <cell r="C72" t="str">
            <v>CAP01</v>
          </cell>
          <cell r="D72" t="str">
            <v>En calzada asfalto</v>
          </cell>
          <cell r="E72" t="str">
            <v>m</v>
          </cell>
          <cell r="F72" t="str">
            <v>MOC010</v>
          </cell>
          <cell r="G72" t="str">
            <v>MOC062</v>
          </cell>
          <cell r="H72" t="str">
            <v>MOC128</v>
          </cell>
          <cell r="I72" t="str">
            <v>NA</v>
          </cell>
          <cell r="J72" t="str">
            <v>NA</v>
          </cell>
          <cell r="K72" t="str">
            <v>NA</v>
          </cell>
          <cell r="L72" t="str">
            <v>NA</v>
          </cell>
          <cell r="M72">
            <v>0.14000000000000001</v>
          </cell>
          <cell r="N72">
            <v>0.7</v>
          </cell>
          <cell r="O72">
            <v>0.56999999999999995</v>
          </cell>
          <cell r="P72" t="str">
            <v>NA</v>
          </cell>
          <cell r="Q72" t="str">
            <v>NA</v>
          </cell>
          <cell r="R72" t="str">
            <v>NA</v>
          </cell>
          <cell r="S72" t="str">
            <v>NA</v>
          </cell>
          <cell r="T72" t="str">
            <v>CEC001</v>
          </cell>
          <cell r="U72" t="str">
            <v>CEC004</v>
          </cell>
          <cell r="V72" t="str">
            <v>CEC008</v>
          </cell>
          <cell r="W72" t="str">
            <v>CEC009</v>
          </cell>
          <cell r="X72" t="str">
            <v>NA</v>
          </cell>
          <cell r="Y72" t="str">
            <v>CMC001</v>
          </cell>
          <cell r="Z72" t="str">
            <v>CMC004</v>
          </cell>
          <cell r="AA72" t="str">
            <v>CMC007</v>
          </cell>
          <cell r="AB72" t="str">
            <v>CMC008</v>
          </cell>
          <cell r="AC72" t="str">
            <v>NA</v>
          </cell>
          <cell r="AD72">
            <v>1</v>
          </cell>
          <cell r="AE72">
            <v>1</v>
          </cell>
          <cell r="AF72">
            <v>1</v>
          </cell>
          <cell r="AG72">
            <v>1</v>
          </cell>
          <cell r="AH72" t="str">
            <v>NA</v>
          </cell>
          <cell r="AI72">
            <v>20</v>
          </cell>
          <cell r="AJ72">
            <v>20</v>
          </cell>
          <cell r="AK72">
            <v>20</v>
          </cell>
          <cell r="AL72">
            <v>20</v>
          </cell>
          <cell r="AM72">
            <v>20</v>
          </cell>
          <cell r="AO72">
            <v>87489</v>
          </cell>
          <cell r="AP72">
            <v>24000</v>
          </cell>
          <cell r="AQ72">
            <v>300</v>
          </cell>
          <cell r="AR72">
            <v>20000</v>
          </cell>
          <cell r="AS72">
            <v>0</v>
          </cell>
          <cell r="AT72">
            <v>0</v>
          </cell>
          <cell r="AU72">
            <v>0</v>
          </cell>
          <cell r="AV72">
            <v>0</v>
          </cell>
          <cell r="AW72">
            <v>3360</v>
          </cell>
          <cell r="AX72">
            <v>210</v>
          </cell>
          <cell r="AY72">
            <v>11400</v>
          </cell>
          <cell r="AZ72">
            <v>0</v>
          </cell>
          <cell r="BA72">
            <v>0</v>
          </cell>
          <cell r="BB72">
            <v>0</v>
          </cell>
          <cell r="BC72">
            <v>0</v>
          </cell>
          <cell r="BD72">
            <v>15719</v>
          </cell>
          <cell r="BE72">
            <v>881948</v>
          </cell>
          <cell r="BF72">
            <v>2893</v>
          </cell>
          <cell r="BG72">
            <v>90067</v>
          </cell>
          <cell r="BH72">
            <v>91382</v>
          </cell>
          <cell r="BI72">
            <v>0</v>
          </cell>
          <cell r="BJ72">
            <v>44097</v>
          </cell>
          <cell r="BK72">
            <v>145</v>
          </cell>
          <cell r="BL72">
            <v>4503</v>
          </cell>
          <cell r="BM72">
            <v>4569</v>
          </cell>
          <cell r="BN72">
            <v>0</v>
          </cell>
          <cell r="BO72">
            <v>53314</v>
          </cell>
          <cell r="BP72">
            <v>60908</v>
          </cell>
          <cell r="BQ72">
            <v>128224</v>
          </cell>
          <cell r="BR72">
            <v>39108</v>
          </cell>
          <cell r="BS72">
            <v>140891</v>
          </cell>
          <cell r="BT72">
            <v>0</v>
          </cell>
          <cell r="BU72">
            <v>3045</v>
          </cell>
          <cell r="BV72">
            <v>6411</v>
          </cell>
          <cell r="BW72">
            <v>1955</v>
          </cell>
          <cell r="BX72">
            <v>7045</v>
          </cell>
          <cell r="BY72">
            <v>0</v>
          </cell>
          <cell r="BZ72">
            <v>18456</v>
          </cell>
          <cell r="CA72">
            <v>53314</v>
          </cell>
          <cell r="CB72">
            <v>71770</v>
          </cell>
          <cell r="CC72">
            <v>0.05</v>
          </cell>
          <cell r="CD72">
            <v>87489</v>
          </cell>
        </row>
        <row r="73">
          <cell r="B73" t="str">
            <v>Z2002</v>
          </cell>
          <cell r="C73" t="str">
            <v>CAP01</v>
          </cell>
          <cell r="D73" t="str">
            <v>En calzada asfalto</v>
          </cell>
          <cell r="E73" t="str">
            <v>m</v>
          </cell>
          <cell r="F73" t="str">
            <v>MOC010</v>
          </cell>
          <cell r="G73" t="str">
            <v>MOC062</v>
          </cell>
          <cell r="H73" t="str">
            <v>MOC128</v>
          </cell>
          <cell r="I73" t="str">
            <v>NA</v>
          </cell>
          <cell r="J73" t="str">
            <v>NA</v>
          </cell>
          <cell r="K73" t="str">
            <v>NA</v>
          </cell>
          <cell r="L73" t="str">
            <v>NA</v>
          </cell>
          <cell r="M73">
            <v>0.14000000000000001</v>
          </cell>
          <cell r="N73">
            <v>0.7</v>
          </cell>
          <cell r="O73">
            <v>0.56999999999999995</v>
          </cell>
          <cell r="P73" t="str">
            <v>NA</v>
          </cell>
          <cell r="Q73" t="str">
            <v>NA</v>
          </cell>
          <cell r="R73" t="str">
            <v>NA</v>
          </cell>
          <cell r="S73" t="str">
            <v>NA</v>
          </cell>
          <cell r="T73" t="str">
            <v>CEC001</v>
          </cell>
          <cell r="U73" t="str">
            <v>CEC004</v>
          </cell>
          <cell r="V73" t="str">
            <v>CEC008</v>
          </cell>
          <cell r="W73" t="str">
            <v>CEC009</v>
          </cell>
          <cell r="X73" t="str">
            <v>NA</v>
          </cell>
          <cell r="Y73" t="str">
            <v>CMC001</v>
          </cell>
          <cell r="Z73" t="str">
            <v>CMC004</v>
          </cell>
          <cell r="AA73" t="str">
            <v>CMC007</v>
          </cell>
          <cell r="AB73" t="str">
            <v>CMC008</v>
          </cell>
          <cell r="AC73" t="str">
            <v>NA</v>
          </cell>
          <cell r="AD73">
            <v>0.92</v>
          </cell>
          <cell r="AE73">
            <v>1</v>
          </cell>
          <cell r="AF73">
            <v>1</v>
          </cell>
          <cell r="AG73">
            <v>1</v>
          </cell>
          <cell r="AH73" t="str">
            <v>NA</v>
          </cell>
          <cell r="AI73">
            <v>55</v>
          </cell>
          <cell r="AJ73">
            <v>60</v>
          </cell>
          <cell r="AK73">
            <v>55</v>
          </cell>
          <cell r="AL73">
            <v>55</v>
          </cell>
          <cell r="AM73">
            <v>55</v>
          </cell>
          <cell r="AO73">
            <v>40447</v>
          </cell>
          <cell r="AP73">
            <v>24000</v>
          </cell>
          <cell r="AQ73">
            <v>300</v>
          </cell>
          <cell r="AR73">
            <v>20000</v>
          </cell>
          <cell r="AS73">
            <v>0</v>
          </cell>
          <cell r="AT73">
            <v>0</v>
          </cell>
          <cell r="AU73">
            <v>0</v>
          </cell>
          <cell r="AV73">
            <v>0</v>
          </cell>
          <cell r="AW73">
            <v>3360</v>
          </cell>
          <cell r="AX73">
            <v>210</v>
          </cell>
          <cell r="AY73">
            <v>11400</v>
          </cell>
          <cell r="AZ73">
            <v>0</v>
          </cell>
          <cell r="BA73">
            <v>0</v>
          </cell>
          <cell r="BB73">
            <v>0</v>
          </cell>
          <cell r="BC73">
            <v>0</v>
          </cell>
          <cell r="BD73">
            <v>15719</v>
          </cell>
          <cell r="BE73">
            <v>881948</v>
          </cell>
          <cell r="BF73">
            <v>2893</v>
          </cell>
          <cell r="BG73">
            <v>90067</v>
          </cell>
          <cell r="BH73">
            <v>91382</v>
          </cell>
          <cell r="BI73">
            <v>0</v>
          </cell>
          <cell r="BJ73">
            <v>14753</v>
          </cell>
          <cell r="BK73">
            <v>53</v>
          </cell>
          <cell r="BL73">
            <v>1638</v>
          </cell>
          <cell r="BM73">
            <v>1661</v>
          </cell>
          <cell r="BN73">
            <v>0</v>
          </cell>
          <cell r="BO73">
            <v>18105</v>
          </cell>
          <cell r="BP73">
            <v>60908</v>
          </cell>
          <cell r="BQ73">
            <v>128224</v>
          </cell>
          <cell r="BR73">
            <v>39108</v>
          </cell>
          <cell r="BS73">
            <v>140891</v>
          </cell>
          <cell r="BT73">
            <v>0</v>
          </cell>
          <cell r="BU73">
            <v>1019</v>
          </cell>
          <cell r="BV73">
            <v>2331</v>
          </cell>
          <cell r="BW73">
            <v>711</v>
          </cell>
          <cell r="BX73">
            <v>2562</v>
          </cell>
          <cell r="BY73">
            <v>0</v>
          </cell>
          <cell r="BZ73">
            <v>6623</v>
          </cell>
          <cell r="CA73">
            <v>18105</v>
          </cell>
          <cell r="CB73">
            <v>24728</v>
          </cell>
          <cell r="CC73">
            <v>0.05</v>
          </cell>
          <cell r="CD73">
            <v>40447</v>
          </cell>
        </row>
        <row r="74">
          <cell r="B74" t="str">
            <v>Z1002</v>
          </cell>
          <cell r="C74" t="str">
            <v>CAP01</v>
          </cell>
          <cell r="D74" t="str">
            <v>En calzada asfalto                 (CA)</v>
          </cell>
          <cell r="E74" t="str">
            <v>m</v>
          </cell>
          <cell r="F74" t="str">
            <v>MOC010</v>
          </cell>
          <cell r="G74" t="str">
            <v>MOC062</v>
          </cell>
          <cell r="H74" t="str">
            <v>MOC103</v>
          </cell>
          <cell r="I74" t="str">
            <v>NA</v>
          </cell>
          <cell r="J74" t="str">
            <v>NA</v>
          </cell>
          <cell r="K74" t="str">
            <v>NA</v>
          </cell>
          <cell r="L74" t="str">
            <v>NA</v>
          </cell>
          <cell r="M74">
            <v>0.14000000000000001</v>
          </cell>
          <cell r="N74">
            <v>0.5</v>
          </cell>
          <cell r="O74">
            <v>0.41</v>
          </cell>
          <cell r="P74" t="str">
            <v>NA</v>
          </cell>
          <cell r="Q74" t="str">
            <v>NA</v>
          </cell>
          <cell r="R74" t="str">
            <v>NA</v>
          </cell>
          <cell r="S74" t="str">
            <v>NA</v>
          </cell>
          <cell r="T74" t="str">
            <v>CEC003</v>
          </cell>
          <cell r="U74" t="str">
            <v>CEC004</v>
          </cell>
          <cell r="V74" t="str">
            <v>CEC008</v>
          </cell>
          <cell r="W74" t="str">
            <v>CEC009</v>
          </cell>
          <cell r="X74" t="str">
            <v>NA</v>
          </cell>
          <cell r="Y74" t="str">
            <v>CMC001</v>
          </cell>
          <cell r="Z74" t="str">
            <v>CMC004</v>
          </cell>
          <cell r="AA74" t="str">
            <v>CMC007</v>
          </cell>
          <cell r="AB74" t="str">
            <v>CMC008</v>
          </cell>
          <cell r="AC74" t="str">
            <v>NA</v>
          </cell>
          <cell r="AD74">
            <v>0.89</v>
          </cell>
          <cell r="AE74">
            <v>1</v>
          </cell>
          <cell r="AF74">
            <v>1</v>
          </cell>
          <cell r="AG74">
            <v>1</v>
          </cell>
          <cell r="AH74" t="str">
            <v>NA</v>
          </cell>
          <cell r="AI74">
            <v>77.5</v>
          </cell>
          <cell r="AJ74">
            <v>87.5</v>
          </cell>
          <cell r="AK74">
            <v>77.5</v>
          </cell>
          <cell r="AL74">
            <v>77.5</v>
          </cell>
          <cell r="AM74">
            <v>77.5</v>
          </cell>
          <cell r="AO74">
            <v>19644</v>
          </cell>
          <cell r="AP74">
            <v>24000</v>
          </cell>
          <cell r="AQ74">
            <v>300</v>
          </cell>
          <cell r="AR74">
            <v>20000</v>
          </cell>
          <cell r="AS74">
            <v>0</v>
          </cell>
          <cell r="AT74">
            <v>0</v>
          </cell>
          <cell r="AU74">
            <v>0</v>
          </cell>
          <cell r="AV74">
            <v>0</v>
          </cell>
          <cell r="AW74">
            <v>3360</v>
          </cell>
          <cell r="AX74">
            <v>150</v>
          </cell>
          <cell r="AY74">
            <v>8200</v>
          </cell>
          <cell r="AZ74">
            <v>0</v>
          </cell>
          <cell r="BA74">
            <v>0</v>
          </cell>
          <cell r="BB74">
            <v>0</v>
          </cell>
          <cell r="BC74">
            <v>0</v>
          </cell>
          <cell r="BD74">
            <v>12296</v>
          </cell>
          <cell r="BE74">
            <v>25547</v>
          </cell>
          <cell r="BF74">
            <v>2893</v>
          </cell>
          <cell r="BG74">
            <v>90067</v>
          </cell>
          <cell r="BH74">
            <v>91382</v>
          </cell>
          <cell r="BI74">
            <v>0</v>
          </cell>
          <cell r="BJ74">
            <v>293</v>
          </cell>
          <cell r="BK74">
            <v>37</v>
          </cell>
          <cell r="BL74">
            <v>1162</v>
          </cell>
          <cell r="BM74">
            <v>1179</v>
          </cell>
          <cell r="BN74">
            <v>0</v>
          </cell>
          <cell r="BO74">
            <v>2671</v>
          </cell>
          <cell r="BP74">
            <v>60908</v>
          </cell>
          <cell r="BQ74">
            <v>128224</v>
          </cell>
          <cell r="BR74">
            <v>39108</v>
          </cell>
          <cell r="BS74">
            <v>140891</v>
          </cell>
          <cell r="BT74">
            <v>0</v>
          </cell>
          <cell r="BU74">
            <v>699</v>
          </cell>
          <cell r="BV74">
            <v>1655</v>
          </cell>
          <cell r="BW74">
            <v>505</v>
          </cell>
          <cell r="BX74">
            <v>1818</v>
          </cell>
          <cell r="BY74">
            <v>0</v>
          </cell>
          <cell r="BZ74">
            <v>4677</v>
          </cell>
          <cell r="CA74">
            <v>2671</v>
          </cell>
          <cell r="CB74">
            <v>7348</v>
          </cell>
          <cell r="CC74">
            <v>0.05</v>
          </cell>
          <cell r="CD74">
            <v>19644</v>
          </cell>
        </row>
        <row r="75">
          <cell r="B75" t="str">
            <v>Z1004</v>
          </cell>
          <cell r="C75" t="str">
            <v>CAP01</v>
          </cell>
          <cell r="D75" t="str">
            <v>En calzada asfalto-concreto</v>
          </cell>
          <cell r="E75" t="str">
            <v>m</v>
          </cell>
          <cell r="F75" t="str">
            <v>MOC010</v>
          </cell>
          <cell r="G75" t="str">
            <v>MOC062</v>
          </cell>
          <cell r="H75" t="str">
            <v>MOC128</v>
          </cell>
          <cell r="I75" t="str">
            <v>NA</v>
          </cell>
          <cell r="J75" t="str">
            <v>NA</v>
          </cell>
          <cell r="K75" t="str">
            <v>NA</v>
          </cell>
          <cell r="L75" t="str">
            <v>NA</v>
          </cell>
          <cell r="M75">
            <v>0.1</v>
          </cell>
          <cell r="N75">
            <v>0.5</v>
          </cell>
          <cell r="O75">
            <v>0.41</v>
          </cell>
          <cell r="P75" t="str">
            <v>NA</v>
          </cell>
          <cell r="Q75" t="str">
            <v>NA</v>
          </cell>
          <cell r="R75" t="str">
            <v>NA</v>
          </cell>
          <cell r="S75" t="str">
            <v>NA</v>
          </cell>
          <cell r="T75" t="str">
            <v>CEC001</v>
          </cell>
          <cell r="U75" t="str">
            <v>CEC004</v>
          </cell>
          <cell r="V75" t="str">
            <v>CEC008</v>
          </cell>
          <cell r="W75" t="str">
            <v>CEC009</v>
          </cell>
          <cell r="X75" t="str">
            <v>NA</v>
          </cell>
          <cell r="Y75" t="str">
            <v>CMC001</v>
          </cell>
          <cell r="Z75" t="str">
            <v>CMC004</v>
          </cell>
          <cell r="AA75" t="str">
            <v>CMC007</v>
          </cell>
          <cell r="AB75" t="str">
            <v>CMC008</v>
          </cell>
          <cell r="AC75" t="str">
            <v>NA</v>
          </cell>
          <cell r="AD75">
            <v>1</v>
          </cell>
          <cell r="AE75">
            <v>1</v>
          </cell>
          <cell r="AF75">
            <v>1</v>
          </cell>
          <cell r="AG75">
            <v>1</v>
          </cell>
          <cell r="AH75" t="str">
            <v>NA</v>
          </cell>
          <cell r="AI75">
            <v>60</v>
          </cell>
          <cell r="AJ75">
            <v>60</v>
          </cell>
          <cell r="AK75">
            <v>60</v>
          </cell>
          <cell r="AL75">
            <v>60</v>
          </cell>
          <cell r="AM75">
            <v>60</v>
          </cell>
          <cell r="AO75">
            <v>35211</v>
          </cell>
          <cell r="AP75">
            <v>24000</v>
          </cell>
          <cell r="AQ75">
            <v>300</v>
          </cell>
          <cell r="AR75">
            <v>20000</v>
          </cell>
          <cell r="AS75">
            <v>0</v>
          </cell>
          <cell r="AT75">
            <v>0</v>
          </cell>
          <cell r="AU75">
            <v>0</v>
          </cell>
          <cell r="AV75">
            <v>0</v>
          </cell>
          <cell r="AW75">
            <v>2400</v>
          </cell>
          <cell r="AX75">
            <v>150</v>
          </cell>
          <cell r="AY75">
            <v>8200</v>
          </cell>
          <cell r="AZ75">
            <v>0</v>
          </cell>
          <cell r="BA75">
            <v>0</v>
          </cell>
          <cell r="BB75">
            <v>0</v>
          </cell>
          <cell r="BC75">
            <v>0</v>
          </cell>
          <cell r="BD75">
            <v>11288</v>
          </cell>
          <cell r="BE75">
            <v>881948</v>
          </cell>
          <cell r="BF75">
            <v>2893</v>
          </cell>
          <cell r="BG75">
            <v>90067</v>
          </cell>
          <cell r="BH75">
            <v>91382</v>
          </cell>
          <cell r="BI75">
            <v>0</v>
          </cell>
          <cell r="BJ75">
            <v>14699</v>
          </cell>
          <cell r="BK75">
            <v>48</v>
          </cell>
          <cell r="BL75">
            <v>1501</v>
          </cell>
          <cell r="BM75">
            <v>1523</v>
          </cell>
          <cell r="BN75">
            <v>0</v>
          </cell>
          <cell r="BO75">
            <v>17771</v>
          </cell>
          <cell r="BP75">
            <v>60908</v>
          </cell>
          <cell r="BQ75">
            <v>128224</v>
          </cell>
          <cell r="BR75">
            <v>39108</v>
          </cell>
          <cell r="BS75">
            <v>140891</v>
          </cell>
          <cell r="BT75">
            <v>0</v>
          </cell>
          <cell r="BU75">
            <v>1015</v>
          </cell>
          <cell r="BV75">
            <v>2137</v>
          </cell>
          <cell r="BW75">
            <v>652</v>
          </cell>
          <cell r="BX75">
            <v>2348</v>
          </cell>
          <cell r="BY75">
            <v>0</v>
          </cell>
          <cell r="BZ75">
            <v>6152</v>
          </cell>
          <cell r="CA75">
            <v>17771</v>
          </cell>
          <cell r="CB75">
            <v>23923</v>
          </cell>
          <cell r="CC75">
            <v>0.05</v>
          </cell>
          <cell r="CD75">
            <v>35211</v>
          </cell>
        </row>
        <row r="76">
          <cell r="B76" t="str">
            <v>Z2004</v>
          </cell>
          <cell r="C76" t="str">
            <v>CAP01</v>
          </cell>
          <cell r="D76" t="str">
            <v>En calzada asfalto-concreto</v>
          </cell>
          <cell r="E76" t="str">
            <v>m</v>
          </cell>
          <cell r="F76" t="str">
            <v>MOC010</v>
          </cell>
          <cell r="G76" t="str">
            <v>MOC062</v>
          </cell>
          <cell r="H76" t="str">
            <v>MOC128</v>
          </cell>
          <cell r="I76" t="str">
            <v>NA</v>
          </cell>
          <cell r="J76" t="str">
            <v>NA</v>
          </cell>
          <cell r="K76" t="str">
            <v>NA</v>
          </cell>
          <cell r="L76" t="str">
            <v>NA</v>
          </cell>
          <cell r="M76">
            <v>0.14000000000000001</v>
          </cell>
          <cell r="N76">
            <v>0.7</v>
          </cell>
          <cell r="O76">
            <v>0.49</v>
          </cell>
          <cell r="P76" t="str">
            <v>NA</v>
          </cell>
          <cell r="Q76" t="str">
            <v>NA</v>
          </cell>
          <cell r="R76" t="str">
            <v>NA</v>
          </cell>
          <cell r="S76" t="str">
            <v>NA</v>
          </cell>
          <cell r="T76" t="str">
            <v>CEC001</v>
          </cell>
          <cell r="U76" t="str">
            <v>CEC004</v>
          </cell>
          <cell r="V76" t="str">
            <v>CEC008</v>
          </cell>
          <cell r="W76" t="str">
            <v>CEC009</v>
          </cell>
          <cell r="X76" t="str">
            <v>NA</v>
          </cell>
          <cell r="Y76" t="str">
            <v>CMC001</v>
          </cell>
          <cell r="Z76" t="str">
            <v>CMC004</v>
          </cell>
          <cell r="AA76" t="str">
            <v>CMC007</v>
          </cell>
          <cell r="AB76" t="str">
            <v>CMC008</v>
          </cell>
          <cell r="AC76" t="str">
            <v>NA</v>
          </cell>
          <cell r="AD76">
            <v>1</v>
          </cell>
          <cell r="AE76">
            <v>0.83</v>
          </cell>
          <cell r="AF76">
            <v>0.83</v>
          </cell>
          <cell r="AG76">
            <v>0.71</v>
          </cell>
          <cell r="AH76" t="str">
            <v>NA</v>
          </cell>
          <cell r="AI76">
            <v>50</v>
          </cell>
          <cell r="AJ76">
            <v>50</v>
          </cell>
          <cell r="AK76">
            <v>60</v>
          </cell>
          <cell r="AL76">
            <v>60</v>
          </cell>
          <cell r="AM76">
            <v>70</v>
          </cell>
          <cell r="AO76">
            <v>40516</v>
          </cell>
          <cell r="AP76">
            <v>24000</v>
          </cell>
          <cell r="AQ76">
            <v>300</v>
          </cell>
          <cell r="AR76">
            <v>20000</v>
          </cell>
          <cell r="AS76">
            <v>0</v>
          </cell>
          <cell r="AT76">
            <v>0</v>
          </cell>
          <cell r="AU76">
            <v>0</v>
          </cell>
          <cell r="AV76">
            <v>0</v>
          </cell>
          <cell r="AW76">
            <v>3360</v>
          </cell>
          <cell r="AX76">
            <v>210</v>
          </cell>
          <cell r="AY76">
            <v>9800</v>
          </cell>
          <cell r="AZ76">
            <v>0</v>
          </cell>
          <cell r="BA76">
            <v>0</v>
          </cell>
          <cell r="BB76">
            <v>0</v>
          </cell>
          <cell r="BC76">
            <v>0</v>
          </cell>
          <cell r="BD76">
            <v>14039</v>
          </cell>
          <cell r="BE76">
            <v>881948</v>
          </cell>
          <cell r="BF76">
            <v>2893</v>
          </cell>
          <cell r="BG76">
            <v>90067</v>
          </cell>
          <cell r="BH76">
            <v>91382</v>
          </cell>
          <cell r="BI76">
            <v>0</v>
          </cell>
          <cell r="BJ76">
            <v>17639</v>
          </cell>
          <cell r="BK76">
            <v>48</v>
          </cell>
          <cell r="BL76">
            <v>1495</v>
          </cell>
          <cell r="BM76">
            <v>1298</v>
          </cell>
          <cell r="BN76">
            <v>0</v>
          </cell>
          <cell r="BO76">
            <v>20480</v>
          </cell>
          <cell r="BP76">
            <v>60908</v>
          </cell>
          <cell r="BQ76">
            <v>128224</v>
          </cell>
          <cell r="BR76">
            <v>39108</v>
          </cell>
          <cell r="BS76">
            <v>140891</v>
          </cell>
          <cell r="BT76">
            <v>0</v>
          </cell>
          <cell r="BU76">
            <v>1218</v>
          </cell>
          <cell r="BV76">
            <v>2129</v>
          </cell>
          <cell r="BW76">
            <v>649</v>
          </cell>
          <cell r="BX76">
            <v>2001</v>
          </cell>
          <cell r="BY76">
            <v>0</v>
          </cell>
          <cell r="BZ76">
            <v>5997</v>
          </cell>
          <cell r="CA76">
            <v>20480</v>
          </cell>
          <cell r="CB76">
            <v>26477</v>
          </cell>
          <cell r="CC76">
            <v>0.05</v>
          </cell>
          <cell r="CD76">
            <v>40516</v>
          </cell>
        </row>
        <row r="77">
          <cell r="B77" t="str">
            <v>Z1001</v>
          </cell>
          <cell r="C77" t="str">
            <v>CAP01</v>
          </cell>
          <cell r="D77" t="str">
            <v>En calzada concreto</v>
          </cell>
          <cell r="E77" t="str">
            <v>m</v>
          </cell>
          <cell r="F77" t="str">
            <v>MOC010</v>
          </cell>
          <cell r="G77" t="str">
            <v>MOC062</v>
          </cell>
          <cell r="H77" t="str">
            <v>MOC103</v>
          </cell>
          <cell r="I77" t="str">
            <v>NA</v>
          </cell>
          <cell r="J77" t="str">
            <v>NA</v>
          </cell>
          <cell r="K77" t="str">
            <v>NA</v>
          </cell>
          <cell r="L77" t="str">
            <v>NA</v>
          </cell>
          <cell r="M77">
            <v>0.14000000000000001</v>
          </cell>
          <cell r="N77">
            <v>0.5</v>
          </cell>
          <cell r="O77">
            <v>0.41</v>
          </cell>
          <cell r="P77" t="str">
            <v>NA</v>
          </cell>
          <cell r="Q77" t="str">
            <v>NA</v>
          </cell>
          <cell r="R77" t="str">
            <v>NA</v>
          </cell>
          <cell r="S77" t="str">
            <v>NA</v>
          </cell>
          <cell r="T77" t="str">
            <v>CEC001</v>
          </cell>
          <cell r="U77" t="str">
            <v>CEC004</v>
          </cell>
          <cell r="V77" t="str">
            <v>CEC008</v>
          </cell>
          <cell r="W77" t="str">
            <v>CEC009</v>
          </cell>
          <cell r="X77" t="str">
            <v>NA</v>
          </cell>
          <cell r="Y77" t="str">
            <v>CMC001</v>
          </cell>
          <cell r="Z77" t="str">
            <v>CMC004</v>
          </cell>
          <cell r="AA77" t="str">
            <v>CMC007</v>
          </cell>
          <cell r="AB77" t="str">
            <v>CMC008</v>
          </cell>
          <cell r="AC77" t="str">
            <v>NA</v>
          </cell>
          <cell r="AD77">
            <v>1</v>
          </cell>
          <cell r="AE77">
            <v>0.9</v>
          </cell>
          <cell r="AF77">
            <v>0.9</v>
          </cell>
          <cell r="AG77">
            <v>0.9</v>
          </cell>
          <cell r="AH77">
            <v>0.9</v>
          </cell>
          <cell r="AI77">
            <v>50</v>
          </cell>
          <cell r="AJ77">
            <v>50</v>
          </cell>
          <cell r="AK77">
            <v>55.75</v>
          </cell>
          <cell r="AL77">
            <v>55.75</v>
          </cell>
          <cell r="AM77">
            <v>55.75</v>
          </cell>
          <cell r="AN77">
            <v>55.75</v>
          </cell>
          <cell r="AO77">
            <v>40019</v>
          </cell>
          <cell r="AP77">
            <v>24000</v>
          </cell>
          <cell r="AQ77">
            <v>300</v>
          </cell>
          <cell r="AR77">
            <v>20000</v>
          </cell>
          <cell r="AS77">
            <v>0</v>
          </cell>
          <cell r="AT77">
            <v>0</v>
          </cell>
          <cell r="AU77">
            <v>0</v>
          </cell>
          <cell r="AV77">
            <v>0</v>
          </cell>
          <cell r="AW77">
            <v>3360</v>
          </cell>
          <cell r="AX77">
            <v>150</v>
          </cell>
          <cell r="AY77">
            <v>8200</v>
          </cell>
          <cell r="AZ77">
            <v>0</v>
          </cell>
          <cell r="BA77">
            <v>0</v>
          </cell>
          <cell r="BB77">
            <v>0</v>
          </cell>
          <cell r="BC77">
            <v>0</v>
          </cell>
          <cell r="BD77">
            <v>12296</v>
          </cell>
          <cell r="BE77">
            <v>881948</v>
          </cell>
          <cell r="BF77">
            <v>2893</v>
          </cell>
          <cell r="BG77">
            <v>90067</v>
          </cell>
          <cell r="BH77">
            <v>91382</v>
          </cell>
          <cell r="BI77">
            <v>0</v>
          </cell>
          <cell r="BJ77">
            <v>17639</v>
          </cell>
          <cell r="BK77">
            <v>52</v>
          </cell>
          <cell r="BL77">
            <v>1621</v>
          </cell>
          <cell r="BM77">
            <v>1645</v>
          </cell>
          <cell r="BN77">
            <v>0</v>
          </cell>
          <cell r="BO77">
            <v>20957</v>
          </cell>
          <cell r="BP77">
            <v>60908</v>
          </cell>
          <cell r="BQ77">
            <v>128224</v>
          </cell>
          <cell r="BR77">
            <v>39108</v>
          </cell>
          <cell r="BS77">
            <v>140891</v>
          </cell>
          <cell r="BT77">
            <v>0</v>
          </cell>
          <cell r="BU77">
            <v>1218</v>
          </cell>
          <cell r="BV77">
            <v>2308</v>
          </cell>
          <cell r="BW77">
            <v>704</v>
          </cell>
          <cell r="BX77">
            <v>2536</v>
          </cell>
          <cell r="BY77">
            <v>0</v>
          </cell>
          <cell r="BZ77">
            <v>6766</v>
          </cell>
          <cell r="CA77">
            <v>20957</v>
          </cell>
          <cell r="CB77">
            <v>27723</v>
          </cell>
          <cell r="CC77">
            <v>0.05</v>
          </cell>
          <cell r="CD77">
            <v>40019</v>
          </cell>
        </row>
        <row r="78">
          <cell r="B78" t="str">
            <v>Z1003</v>
          </cell>
          <cell r="C78" t="str">
            <v>CAP01</v>
          </cell>
          <cell r="D78" t="str">
            <v>En calzada concreto</v>
          </cell>
          <cell r="E78" t="str">
            <v>m</v>
          </cell>
          <cell r="F78" t="str">
            <v>MOC010</v>
          </cell>
          <cell r="G78" t="str">
            <v>MOC062</v>
          </cell>
          <cell r="H78" t="str">
            <v>MOC128</v>
          </cell>
          <cell r="I78" t="str">
            <v>NA</v>
          </cell>
          <cell r="J78" t="str">
            <v>NA</v>
          </cell>
          <cell r="K78" t="str">
            <v>NA</v>
          </cell>
          <cell r="L78" t="str">
            <v>NA</v>
          </cell>
          <cell r="M78">
            <v>0.1</v>
          </cell>
          <cell r="N78">
            <v>0.5</v>
          </cell>
          <cell r="O78">
            <v>0.41</v>
          </cell>
          <cell r="P78" t="str">
            <v>NA</v>
          </cell>
          <cell r="Q78" t="str">
            <v>NA</v>
          </cell>
          <cell r="R78" t="str">
            <v>NA</v>
          </cell>
          <cell r="S78" t="str">
            <v>NA</v>
          </cell>
          <cell r="T78" t="str">
            <v>CEC001</v>
          </cell>
          <cell r="U78" t="str">
            <v>CEC004</v>
          </cell>
          <cell r="V78" t="str">
            <v>CEC008</v>
          </cell>
          <cell r="W78" t="str">
            <v>CEC009</v>
          </cell>
          <cell r="X78" t="str">
            <v>NA</v>
          </cell>
          <cell r="Y78" t="str">
            <v>CMC001</v>
          </cell>
          <cell r="Z78" t="str">
            <v>CMC004</v>
          </cell>
          <cell r="AA78" t="str">
            <v>CMC007</v>
          </cell>
          <cell r="AB78" t="str">
            <v>CMC008</v>
          </cell>
          <cell r="AC78" t="str">
            <v>NA</v>
          </cell>
          <cell r="AD78">
            <v>0.89</v>
          </cell>
          <cell r="AE78">
            <v>1</v>
          </cell>
          <cell r="AF78">
            <v>1</v>
          </cell>
          <cell r="AG78">
            <v>1</v>
          </cell>
          <cell r="AH78" t="str">
            <v>NA</v>
          </cell>
          <cell r="AI78">
            <v>77.5</v>
          </cell>
          <cell r="AJ78">
            <v>87.5</v>
          </cell>
          <cell r="AK78">
            <v>77.5</v>
          </cell>
          <cell r="AL78">
            <v>77.5</v>
          </cell>
          <cell r="AM78">
            <v>77.5</v>
          </cell>
          <cell r="AO78">
            <v>28471</v>
          </cell>
          <cell r="AP78">
            <v>24000</v>
          </cell>
          <cell r="AQ78">
            <v>300</v>
          </cell>
          <cell r="AR78">
            <v>20000</v>
          </cell>
          <cell r="AS78">
            <v>0</v>
          </cell>
          <cell r="AT78">
            <v>0</v>
          </cell>
          <cell r="AU78">
            <v>0</v>
          </cell>
          <cell r="AV78">
            <v>0</v>
          </cell>
          <cell r="AW78">
            <v>2400</v>
          </cell>
          <cell r="AX78">
            <v>150</v>
          </cell>
          <cell r="AY78">
            <v>8200</v>
          </cell>
          <cell r="AZ78">
            <v>0</v>
          </cell>
          <cell r="BA78">
            <v>0</v>
          </cell>
          <cell r="BB78">
            <v>0</v>
          </cell>
          <cell r="BC78">
            <v>0</v>
          </cell>
          <cell r="BD78">
            <v>11288</v>
          </cell>
          <cell r="BE78">
            <v>881948</v>
          </cell>
          <cell r="BF78">
            <v>2893</v>
          </cell>
          <cell r="BG78">
            <v>90067</v>
          </cell>
          <cell r="BH78">
            <v>91382</v>
          </cell>
          <cell r="BI78">
            <v>0</v>
          </cell>
          <cell r="BJ78">
            <v>10128</v>
          </cell>
          <cell r="BK78">
            <v>37</v>
          </cell>
          <cell r="BL78">
            <v>1162</v>
          </cell>
          <cell r="BM78">
            <v>1179</v>
          </cell>
          <cell r="BN78">
            <v>0</v>
          </cell>
          <cell r="BO78">
            <v>12506</v>
          </cell>
          <cell r="BP78">
            <v>60908</v>
          </cell>
          <cell r="BQ78">
            <v>128224</v>
          </cell>
          <cell r="BR78">
            <v>39108</v>
          </cell>
          <cell r="BS78">
            <v>140891</v>
          </cell>
          <cell r="BT78">
            <v>0</v>
          </cell>
          <cell r="BU78">
            <v>699</v>
          </cell>
          <cell r="BV78">
            <v>1655</v>
          </cell>
          <cell r="BW78">
            <v>505</v>
          </cell>
          <cell r="BX78">
            <v>1818</v>
          </cell>
          <cell r="BY78">
            <v>0</v>
          </cell>
          <cell r="BZ78">
            <v>4677</v>
          </cell>
          <cell r="CA78">
            <v>12506</v>
          </cell>
          <cell r="CB78">
            <v>17183</v>
          </cell>
          <cell r="CC78">
            <v>0.05</v>
          </cell>
          <cell r="CD78">
            <v>28471</v>
          </cell>
        </row>
        <row r="79">
          <cell r="B79" t="str">
            <v>Z1003</v>
          </cell>
          <cell r="C79" t="str">
            <v>CAP01</v>
          </cell>
          <cell r="D79" t="str">
            <v xml:space="preserve">En calzada concreto              (CC)     </v>
          </cell>
          <cell r="E79" t="str">
            <v>m</v>
          </cell>
          <cell r="F79" t="str">
            <v>MOC010</v>
          </cell>
          <cell r="G79" t="str">
            <v>MOC062</v>
          </cell>
          <cell r="H79" t="str">
            <v>MOC103</v>
          </cell>
          <cell r="I79" t="str">
            <v>NA</v>
          </cell>
          <cell r="J79" t="str">
            <v>NA</v>
          </cell>
          <cell r="K79" t="str">
            <v>NA</v>
          </cell>
          <cell r="L79" t="str">
            <v>NA</v>
          </cell>
          <cell r="M79">
            <v>0.14000000000000001</v>
          </cell>
          <cell r="N79">
            <v>0.5</v>
          </cell>
          <cell r="O79">
            <v>0.41</v>
          </cell>
          <cell r="P79" t="str">
            <v>NA</v>
          </cell>
          <cell r="Q79" t="str">
            <v>NA</v>
          </cell>
          <cell r="R79" t="str">
            <v>NA</v>
          </cell>
          <cell r="S79" t="str">
            <v>NA</v>
          </cell>
          <cell r="T79" t="str">
            <v>CEC001</v>
          </cell>
          <cell r="U79" t="str">
            <v>CEC004</v>
          </cell>
          <cell r="V79" t="str">
            <v>CEC008</v>
          </cell>
          <cell r="W79" t="str">
            <v>CEC009</v>
          </cell>
          <cell r="X79" t="str">
            <v>NA</v>
          </cell>
          <cell r="Y79" t="str">
            <v>CMC001</v>
          </cell>
          <cell r="Z79" t="str">
            <v>CMC004</v>
          </cell>
          <cell r="AA79" t="str">
            <v>CMC007</v>
          </cell>
          <cell r="AB79" t="str">
            <v>CMC008</v>
          </cell>
          <cell r="AC79" t="str">
            <v>NA</v>
          </cell>
          <cell r="AD79">
            <v>0.89</v>
          </cell>
          <cell r="AE79">
            <v>1</v>
          </cell>
          <cell r="AF79">
            <v>1</v>
          </cell>
          <cell r="AG79">
            <v>1</v>
          </cell>
          <cell r="AH79" t="str">
            <v>NA</v>
          </cell>
          <cell r="AI79">
            <v>77.5</v>
          </cell>
          <cell r="AJ79">
            <v>87.5</v>
          </cell>
          <cell r="AK79">
            <v>77.5</v>
          </cell>
          <cell r="AL79">
            <v>77.5</v>
          </cell>
          <cell r="AM79">
            <v>77.5</v>
          </cell>
          <cell r="AO79">
            <v>29479</v>
          </cell>
          <cell r="AP79">
            <v>24000</v>
          </cell>
          <cell r="AQ79">
            <v>300</v>
          </cell>
          <cell r="AR79">
            <v>20000</v>
          </cell>
          <cell r="AS79">
            <v>0</v>
          </cell>
          <cell r="AT79">
            <v>0</v>
          </cell>
          <cell r="AU79">
            <v>0</v>
          </cell>
          <cell r="AV79">
            <v>0</v>
          </cell>
          <cell r="AW79">
            <v>3360</v>
          </cell>
          <cell r="AX79">
            <v>150</v>
          </cell>
          <cell r="AY79">
            <v>8200</v>
          </cell>
          <cell r="AZ79">
            <v>0</v>
          </cell>
          <cell r="BA79">
            <v>0</v>
          </cell>
          <cell r="BB79">
            <v>0</v>
          </cell>
          <cell r="BC79">
            <v>0</v>
          </cell>
          <cell r="BD79">
            <v>12296</v>
          </cell>
          <cell r="BE79">
            <v>881948</v>
          </cell>
          <cell r="BF79">
            <v>2893</v>
          </cell>
          <cell r="BG79">
            <v>90067</v>
          </cell>
          <cell r="BH79">
            <v>91382</v>
          </cell>
          <cell r="BI79">
            <v>0</v>
          </cell>
          <cell r="BJ79">
            <v>10128</v>
          </cell>
          <cell r="BK79">
            <v>37</v>
          </cell>
          <cell r="BL79">
            <v>1162</v>
          </cell>
          <cell r="BM79">
            <v>1179</v>
          </cell>
          <cell r="BN79">
            <v>0</v>
          </cell>
          <cell r="BO79">
            <v>12506</v>
          </cell>
          <cell r="BP79">
            <v>60908</v>
          </cell>
          <cell r="BQ79">
            <v>128224</v>
          </cell>
          <cell r="BR79">
            <v>39108</v>
          </cell>
          <cell r="BS79">
            <v>140891</v>
          </cell>
          <cell r="BT79">
            <v>0</v>
          </cell>
          <cell r="BU79">
            <v>699</v>
          </cell>
          <cell r="BV79">
            <v>1655</v>
          </cell>
          <cell r="BW79">
            <v>505</v>
          </cell>
          <cell r="BX79">
            <v>1818</v>
          </cell>
          <cell r="BY79">
            <v>0</v>
          </cell>
          <cell r="BZ79">
            <v>4677</v>
          </cell>
          <cell r="CA79">
            <v>12506</v>
          </cell>
          <cell r="CB79">
            <v>17183</v>
          </cell>
          <cell r="CC79">
            <v>0.05</v>
          </cell>
          <cell r="CD79">
            <v>29479</v>
          </cell>
        </row>
        <row r="80">
          <cell r="B80" t="str">
            <v>Z1001</v>
          </cell>
          <cell r="C80" t="str">
            <v>CAP01</v>
          </cell>
          <cell r="D80" t="str">
            <v>En calzada destapada</v>
          </cell>
          <cell r="E80" t="str">
            <v>m</v>
          </cell>
          <cell r="F80" t="str">
            <v>MOC010</v>
          </cell>
          <cell r="G80" t="str">
            <v>MOC062</v>
          </cell>
          <cell r="H80" t="str">
            <v>MOC128</v>
          </cell>
          <cell r="I80" t="str">
            <v>NA</v>
          </cell>
          <cell r="J80" t="str">
            <v>NA</v>
          </cell>
          <cell r="K80" t="str">
            <v>NA</v>
          </cell>
          <cell r="L80" t="str">
            <v>NA</v>
          </cell>
          <cell r="M80">
            <v>0.13</v>
          </cell>
          <cell r="N80">
            <v>0.5</v>
          </cell>
          <cell r="O80">
            <v>0.34</v>
          </cell>
          <cell r="P80" t="str">
            <v>NA</v>
          </cell>
          <cell r="Q80" t="str">
            <v>NA</v>
          </cell>
          <cell r="R80" t="str">
            <v>NA</v>
          </cell>
          <cell r="S80" t="str">
            <v>NA</v>
          </cell>
          <cell r="T80" t="str">
            <v>CEC004</v>
          </cell>
          <cell r="U80" t="str">
            <v>CEC008</v>
          </cell>
          <cell r="V80" t="str">
            <v>CEC009</v>
          </cell>
          <cell r="W80" t="str">
            <v>NA</v>
          </cell>
          <cell r="X80" t="str">
            <v>NA</v>
          </cell>
          <cell r="Y80" t="str">
            <v>CMC004</v>
          </cell>
          <cell r="Z80" t="str">
            <v>CMC007</v>
          </cell>
          <cell r="AA80" t="str">
            <v>CMC008</v>
          </cell>
          <cell r="AB80" t="str">
            <v>NA</v>
          </cell>
          <cell r="AC80" t="str">
            <v>NA</v>
          </cell>
          <cell r="AD80">
            <v>1</v>
          </cell>
          <cell r="AE80">
            <v>0.96</v>
          </cell>
          <cell r="AF80">
            <v>0.96</v>
          </cell>
          <cell r="AG80" t="str">
            <v>NA</v>
          </cell>
          <cell r="AH80" t="str">
            <v>NA</v>
          </cell>
          <cell r="AI80">
            <v>55</v>
          </cell>
          <cell r="AJ80">
            <v>55</v>
          </cell>
          <cell r="AK80">
            <v>57.5</v>
          </cell>
          <cell r="AL80">
            <v>57</v>
          </cell>
          <cell r="AO80">
            <v>19267</v>
          </cell>
          <cell r="AP80">
            <v>24000</v>
          </cell>
          <cell r="AQ80">
            <v>300</v>
          </cell>
          <cell r="AR80">
            <v>20000</v>
          </cell>
          <cell r="AS80">
            <v>0</v>
          </cell>
          <cell r="AT80">
            <v>0</v>
          </cell>
          <cell r="AU80">
            <v>0</v>
          </cell>
          <cell r="AV80">
            <v>0</v>
          </cell>
          <cell r="AW80">
            <v>3120</v>
          </cell>
          <cell r="AX80">
            <v>150</v>
          </cell>
          <cell r="AY80">
            <v>6800</v>
          </cell>
          <cell r="AZ80">
            <v>0</v>
          </cell>
          <cell r="BA80">
            <v>0</v>
          </cell>
          <cell r="BB80">
            <v>0</v>
          </cell>
          <cell r="BC80">
            <v>0</v>
          </cell>
          <cell r="BD80">
            <v>10574</v>
          </cell>
          <cell r="BE80">
            <v>2893</v>
          </cell>
          <cell r="BF80">
            <v>90067</v>
          </cell>
          <cell r="BG80">
            <v>91382</v>
          </cell>
          <cell r="BH80">
            <v>0</v>
          </cell>
          <cell r="BI80">
            <v>0</v>
          </cell>
          <cell r="BJ80">
            <v>53</v>
          </cell>
          <cell r="BK80">
            <v>1572</v>
          </cell>
          <cell r="BL80">
            <v>1595</v>
          </cell>
          <cell r="BM80">
            <v>0</v>
          </cell>
          <cell r="BN80">
            <v>0</v>
          </cell>
          <cell r="BO80">
            <v>3220</v>
          </cell>
          <cell r="BP80">
            <v>128224</v>
          </cell>
          <cell r="BQ80">
            <v>39108</v>
          </cell>
          <cell r="BR80">
            <v>140891</v>
          </cell>
          <cell r="BS80">
            <v>0</v>
          </cell>
          <cell r="BT80">
            <v>0</v>
          </cell>
          <cell r="BU80">
            <v>2331</v>
          </cell>
          <cell r="BV80">
            <v>683</v>
          </cell>
          <cell r="BW80">
            <v>2459</v>
          </cell>
          <cell r="BX80">
            <v>0</v>
          </cell>
          <cell r="BY80">
            <v>0</v>
          </cell>
          <cell r="BZ80">
            <v>5473</v>
          </cell>
          <cell r="CA80">
            <v>3220</v>
          </cell>
          <cell r="CB80">
            <v>8693</v>
          </cell>
          <cell r="CC80">
            <v>0.05</v>
          </cell>
          <cell r="CD80">
            <v>19267</v>
          </cell>
        </row>
        <row r="81">
          <cell r="B81" t="str">
            <v>Z2001</v>
          </cell>
          <cell r="C81" t="str">
            <v>CAP01</v>
          </cell>
          <cell r="D81" t="str">
            <v>En calzada destapada</v>
          </cell>
          <cell r="E81" t="str">
            <v>m</v>
          </cell>
          <cell r="F81" t="str">
            <v>MOC010</v>
          </cell>
          <cell r="G81" t="str">
            <v>MOC062</v>
          </cell>
          <cell r="H81" t="str">
            <v>MOC128</v>
          </cell>
          <cell r="I81" t="str">
            <v>NA</v>
          </cell>
          <cell r="J81" t="str">
            <v>NA</v>
          </cell>
          <cell r="K81" t="str">
            <v>NA</v>
          </cell>
          <cell r="L81" t="str">
            <v>NA</v>
          </cell>
          <cell r="M81">
            <v>0.14000000000000001</v>
          </cell>
          <cell r="N81">
            <v>0.7</v>
          </cell>
          <cell r="O81">
            <v>0.49</v>
          </cell>
          <cell r="P81" t="str">
            <v>NA</v>
          </cell>
          <cell r="Q81" t="str">
            <v>NA</v>
          </cell>
          <cell r="R81" t="str">
            <v>NA</v>
          </cell>
          <cell r="S81" t="str">
            <v>NA</v>
          </cell>
          <cell r="T81" t="str">
            <v>CEC004</v>
          </cell>
          <cell r="U81" t="str">
            <v>CEC008</v>
          </cell>
          <cell r="V81" t="str">
            <v>CEC009</v>
          </cell>
          <cell r="W81" t="str">
            <v>NA</v>
          </cell>
          <cell r="X81" t="str">
            <v>NA</v>
          </cell>
          <cell r="Y81" t="str">
            <v>CMC004</v>
          </cell>
          <cell r="Z81" t="str">
            <v>CMC007</v>
          </cell>
          <cell r="AA81" t="str">
            <v>CMC008</v>
          </cell>
          <cell r="AB81" t="str">
            <v>NA</v>
          </cell>
          <cell r="AC81" t="str">
            <v>NA</v>
          </cell>
          <cell r="AD81">
            <v>1</v>
          </cell>
          <cell r="AE81">
            <v>0.91</v>
          </cell>
          <cell r="AF81">
            <v>0.91</v>
          </cell>
          <cell r="AG81" t="str">
            <v>NA</v>
          </cell>
          <cell r="AH81" t="str">
            <v>NA</v>
          </cell>
          <cell r="AI81">
            <v>50</v>
          </cell>
          <cell r="AJ81">
            <v>50</v>
          </cell>
          <cell r="AK81">
            <v>55</v>
          </cell>
          <cell r="AL81">
            <v>55</v>
          </cell>
          <cell r="AO81">
            <v>23239</v>
          </cell>
          <cell r="AP81">
            <v>24000</v>
          </cell>
          <cell r="AQ81">
            <v>300</v>
          </cell>
          <cell r="AR81">
            <v>20000</v>
          </cell>
          <cell r="AS81">
            <v>0</v>
          </cell>
          <cell r="AT81">
            <v>0</v>
          </cell>
          <cell r="AU81">
            <v>0</v>
          </cell>
          <cell r="AV81">
            <v>0</v>
          </cell>
          <cell r="AW81">
            <v>3360</v>
          </cell>
          <cell r="AX81">
            <v>210</v>
          </cell>
          <cell r="AY81">
            <v>9800</v>
          </cell>
          <cell r="AZ81">
            <v>0</v>
          </cell>
          <cell r="BA81">
            <v>0</v>
          </cell>
          <cell r="BB81">
            <v>0</v>
          </cell>
          <cell r="BC81">
            <v>0</v>
          </cell>
          <cell r="BD81">
            <v>14039</v>
          </cell>
          <cell r="BE81">
            <v>2893</v>
          </cell>
          <cell r="BF81">
            <v>90067</v>
          </cell>
          <cell r="BG81">
            <v>91382</v>
          </cell>
          <cell r="BH81">
            <v>0</v>
          </cell>
          <cell r="BI81">
            <v>0</v>
          </cell>
          <cell r="BJ81">
            <v>58</v>
          </cell>
          <cell r="BK81">
            <v>1639</v>
          </cell>
          <cell r="BL81">
            <v>1663</v>
          </cell>
          <cell r="BM81">
            <v>0</v>
          </cell>
          <cell r="BN81">
            <v>0</v>
          </cell>
          <cell r="BO81">
            <v>3360</v>
          </cell>
          <cell r="BP81">
            <v>128224</v>
          </cell>
          <cell r="BQ81">
            <v>39108</v>
          </cell>
          <cell r="BR81">
            <v>140891</v>
          </cell>
          <cell r="BS81">
            <v>0</v>
          </cell>
          <cell r="BT81">
            <v>0</v>
          </cell>
          <cell r="BU81">
            <v>2564</v>
          </cell>
          <cell r="BV81">
            <v>712</v>
          </cell>
          <cell r="BW81">
            <v>2564</v>
          </cell>
          <cell r="BX81">
            <v>0</v>
          </cell>
          <cell r="BY81">
            <v>0</v>
          </cell>
          <cell r="BZ81">
            <v>5840</v>
          </cell>
          <cell r="CA81">
            <v>3360</v>
          </cell>
          <cell r="CB81">
            <v>9200</v>
          </cell>
          <cell r="CC81">
            <v>0.05</v>
          </cell>
          <cell r="CD81">
            <v>23239</v>
          </cell>
        </row>
        <row r="82">
          <cell r="B82" t="str">
            <v>Z1001</v>
          </cell>
          <cell r="C82" t="str">
            <v>CAP01</v>
          </cell>
          <cell r="D82" t="str">
            <v>En calzada destapada           (CD)</v>
          </cell>
          <cell r="E82" t="str">
            <v>m</v>
          </cell>
          <cell r="F82" t="str">
            <v>MOC010</v>
          </cell>
          <cell r="G82" t="str">
            <v>MOC062</v>
          </cell>
          <cell r="H82" t="str">
            <v>MOC103</v>
          </cell>
          <cell r="I82" t="str">
            <v>NA</v>
          </cell>
          <cell r="J82" t="str">
            <v>NA</v>
          </cell>
          <cell r="K82" t="str">
            <v>NA</v>
          </cell>
          <cell r="L82" t="str">
            <v>NA</v>
          </cell>
          <cell r="M82">
            <v>0.14000000000000001</v>
          </cell>
          <cell r="N82">
            <v>0.5</v>
          </cell>
          <cell r="O82">
            <v>0.41</v>
          </cell>
          <cell r="P82" t="str">
            <v>NA</v>
          </cell>
          <cell r="Q82" t="str">
            <v>NA</v>
          </cell>
          <cell r="R82" t="str">
            <v>NA</v>
          </cell>
          <cell r="S82" t="str">
            <v>NA</v>
          </cell>
          <cell r="T82" t="str">
            <v>CEC004</v>
          </cell>
          <cell r="U82" t="str">
            <v>CEC008</v>
          </cell>
          <cell r="V82" t="str">
            <v>CEC009</v>
          </cell>
          <cell r="W82" t="str">
            <v>NA</v>
          </cell>
          <cell r="X82" t="str">
            <v>NA</v>
          </cell>
          <cell r="Y82" t="str">
            <v>CMC004</v>
          </cell>
          <cell r="Z82" t="str">
            <v>CMC007</v>
          </cell>
          <cell r="AA82" t="str">
            <v>CMC008</v>
          </cell>
          <cell r="AB82" t="str">
            <v>NA</v>
          </cell>
          <cell r="AC82" t="str">
            <v>NA</v>
          </cell>
          <cell r="AD82">
            <v>1</v>
          </cell>
          <cell r="AE82">
            <v>0.94</v>
          </cell>
          <cell r="AF82">
            <v>0.94</v>
          </cell>
          <cell r="AG82" t="str">
            <v>NA</v>
          </cell>
          <cell r="AH82" t="str">
            <v>NA</v>
          </cell>
          <cell r="AI82">
            <v>77.5</v>
          </cell>
          <cell r="AJ82">
            <v>77.5</v>
          </cell>
          <cell r="AK82">
            <v>82.5</v>
          </cell>
          <cell r="AL82">
            <v>82.5</v>
          </cell>
          <cell r="AO82">
            <v>18371</v>
          </cell>
          <cell r="AP82">
            <v>24000</v>
          </cell>
          <cell r="AQ82">
            <v>300</v>
          </cell>
          <cell r="AR82">
            <v>20000</v>
          </cell>
          <cell r="AS82">
            <v>0</v>
          </cell>
          <cell r="AT82">
            <v>0</v>
          </cell>
          <cell r="AU82">
            <v>0</v>
          </cell>
          <cell r="AV82">
            <v>0</v>
          </cell>
          <cell r="AW82">
            <v>3360</v>
          </cell>
          <cell r="AX82">
            <v>150</v>
          </cell>
          <cell r="AY82">
            <v>8200</v>
          </cell>
          <cell r="AZ82">
            <v>0</v>
          </cell>
          <cell r="BA82">
            <v>0</v>
          </cell>
          <cell r="BB82">
            <v>0</v>
          </cell>
          <cell r="BC82">
            <v>0</v>
          </cell>
          <cell r="BD82">
            <v>12296</v>
          </cell>
          <cell r="BE82">
            <v>2893</v>
          </cell>
          <cell r="BF82">
            <v>90067</v>
          </cell>
          <cell r="BG82">
            <v>91382</v>
          </cell>
          <cell r="BH82">
            <v>0</v>
          </cell>
          <cell r="BI82">
            <v>0</v>
          </cell>
          <cell r="BJ82">
            <v>37</v>
          </cell>
          <cell r="BK82">
            <v>1092</v>
          </cell>
          <cell r="BL82">
            <v>1108</v>
          </cell>
          <cell r="BM82">
            <v>0</v>
          </cell>
          <cell r="BN82">
            <v>0</v>
          </cell>
          <cell r="BO82">
            <v>2237</v>
          </cell>
          <cell r="BP82">
            <v>128224</v>
          </cell>
          <cell r="BQ82">
            <v>39108</v>
          </cell>
          <cell r="BR82">
            <v>140891</v>
          </cell>
          <cell r="BS82">
            <v>0</v>
          </cell>
          <cell r="BT82">
            <v>0</v>
          </cell>
          <cell r="BU82">
            <v>1655</v>
          </cell>
          <cell r="BV82">
            <v>474</v>
          </cell>
          <cell r="BW82">
            <v>1709</v>
          </cell>
          <cell r="BX82">
            <v>0</v>
          </cell>
          <cell r="BY82">
            <v>0</v>
          </cell>
          <cell r="BZ82">
            <v>3838</v>
          </cell>
          <cell r="CA82">
            <v>2237</v>
          </cell>
          <cell r="CB82">
            <v>6075</v>
          </cell>
          <cell r="CC82">
            <v>0.05</v>
          </cell>
          <cell r="CD82">
            <v>18371</v>
          </cell>
        </row>
        <row r="83">
          <cell r="B83" t="str">
            <v>Z1005</v>
          </cell>
          <cell r="C83" t="str">
            <v>CAP01</v>
          </cell>
          <cell r="D83" t="str">
            <v>En calzada empedrada</v>
          </cell>
          <cell r="E83" t="str">
            <v>m</v>
          </cell>
          <cell r="F83" t="str">
            <v>MOC010</v>
          </cell>
          <cell r="G83" t="str">
            <v>MOC062</v>
          </cell>
          <cell r="H83" t="str">
            <v>MOC128</v>
          </cell>
          <cell r="I83" t="str">
            <v>NA</v>
          </cell>
          <cell r="J83" t="str">
            <v>NA</v>
          </cell>
          <cell r="K83" t="str">
            <v>NA</v>
          </cell>
          <cell r="L83" t="str">
            <v>NA</v>
          </cell>
          <cell r="M83">
            <v>0.1</v>
          </cell>
          <cell r="N83">
            <v>0.5</v>
          </cell>
          <cell r="O83">
            <v>0.41</v>
          </cell>
          <cell r="P83" t="str">
            <v>NA</v>
          </cell>
          <cell r="Q83" t="str">
            <v>NA</v>
          </cell>
          <cell r="R83" t="str">
            <v>NA</v>
          </cell>
          <cell r="S83" t="str">
            <v>NA</v>
          </cell>
          <cell r="T83" t="str">
            <v>CEC001</v>
          </cell>
          <cell r="U83" t="str">
            <v>CEC004</v>
          </cell>
          <cell r="V83" t="str">
            <v>CEC008</v>
          </cell>
          <cell r="W83" t="str">
            <v>CEC009</v>
          </cell>
          <cell r="X83" t="str">
            <v>NA</v>
          </cell>
          <cell r="Y83" t="str">
            <v>CMC001</v>
          </cell>
          <cell r="Z83" t="str">
            <v>CMC004</v>
          </cell>
          <cell r="AA83" t="str">
            <v>CMC007</v>
          </cell>
          <cell r="AB83" t="str">
            <v>CMC008</v>
          </cell>
          <cell r="AC83" t="str">
            <v>NA</v>
          </cell>
          <cell r="AD83">
            <v>1</v>
          </cell>
          <cell r="AE83">
            <v>1</v>
          </cell>
          <cell r="AF83">
            <v>1</v>
          </cell>
          <cell r="AG83">
            <v>1</v>
          </cell>
          <cell r="AH83" t="str">
            <v>NA</v>
          </cell>
          <cell r="AI83">
            <v>75</v>
          </cell>
          <cell r="AJ83">
            <v>75</v>
          </cell>
          <cell r="AK83">
            <v>75</v>
          </cell>
          <cell r="AL83">
            <v>75</v>
          </cell>
          <cell r="AM83">
            <v>75</v>
          </cell>
          <cell r="AO83">
            <v>30427</v>
          </cell>
          <cell r="AP83">
            <v>24000</v>
          </cell>
          <cell r="AQ83">
            <v>300</v>
          </cell>
          <cell r="AR83">
            <v>20000</v>
          </cell>
          <cell r="AS83">
            <v>0</v>
          </cell>
          <cell r="AT83">
            <v>0</v>
          </cell>
          <cell r="AU83">
            <v>0</v>
          </cell>
          <cell r="AV83">
            <v>0</v>
          </cell>
          <cell r="AW83">
            <v>2400</v>
          </cell>
          <cell r="AX83">
            <v>150</v>
          </cell>
          <cell r="AY83">
            <v>8200</v>
          </cell>
          <cell r="AZ83">
            <v>0</v>
          </cell>
          <cell r="BA83">
            <v>0</v>
          </cell>
          <cell r="BB83">
            <v>0</v>
          </cell>
          <cell r="BC83">
            <v>0</v>
          </cell>
          <cell r="BD83">
            <v>11288</v>
          </cell>
          <cell r="BE83">
            <v>881948</v>
          </cell>
          <cell r="BF83">
            <v>2893</v>
          </cell>
          <cell r="BG83">
            <v>90067</v>
          </cell>
          <cell r="BH83">
            <v>91382</v>
          </cell>
          <cell r="BI83">
            <v>0</v>
          </cell>
          <cell r="BJ83">
            <v>11759</v>
          </cell>
          <cell r="BK83">
            <v>39</v>
          </cell>
          <cell r="BL83">
            <v>1201</v>
          </cell>
          <cell r="BM83">
            <v>1218</v>
          </cell>
          <cell r="BN83">
            <v>0</v>
          </cell>
          <cell r="BO83">
            <v>14217</v>
          </cell>
          <cell r="BP83">
            <v>60908</v>
          </cell>
          <cell r="BQ83">
            <v>128224</v>
          </cell>
          <cell r="BR83">
            <v>39108</v>
          </cell>
          <cell r="BS83">
            <v>140891</v>
          </cell>
          <cell r="BT83">
            <v>0</v>
          </cell>
          <cell r="BU83">
            <v>812</v>
          </cell>
          <cell r="BV83">
            <v>1710</v>
          </cell>
          <cell r="BW83">
            <v>521</v>
          </cell>
          <cell r="BX83">
            <v>1879</v>
          </cell>
          <cell r="BY83">
            <v>0</v>
          </cell>
          <cell r="BZ83">
            <v>4922</v>
          </cell>
          <cell r="CA83">
            <v>14217</v>
          </cell>
          <cell r="CB83">
            <v>19139</v>
          </cell>
          <cell r="CC83">
            <v>0.05</v>
          </cell>
          <cell r="CD83">
            <v>30427</v>
          </cell>
        </row>
        <row r="84">
          <cell r="B84" t="str">
            <v>Z2005</v>
          </cell>
          <cell r="C84" t="str">
            <v>CAP01</v>
          </cell>
          <cell r="D84" t="str">
            <v>En calzada empedrada</v>
          </cell>
          <cell r="E84" t="str">
            <v>m</v>
          </cell>
          <cell r="F84" t="str">
            <v>MOC010</v>
          </cell>
          <cell r="G84" t="str">
            <v>MOC062</v>
          </cell>
          <cell r="H84" t="str">
            <v>MOC128</v>
          </cell>
          <cell r="I84" t="str">
            <v>NA</v>
          </cell>
          <cell r="J84" t="str">
            <v>NA</v>
          </cell>
          <cell r="K84" t="str">
            <v>NA</v>
          </cell>
          <cell r="L84" t="str">
            <v>NA</v>
          </cell>
          <cell r="M84">
            <v>0.14000000000000001</v>
          </cell>
          <cell r="N84">
            <v>0.7</v>
          </cell>
          <cell r="O84">
            <v>0.49</v>
          </cell>
          <cell r="P84" t="str">
            <v>NA</v>
          </cell>
          <cell r="Q84" t="str">
            <v>NA</v>
          </cell>
          <cell r="R84" t="str">
            <v>NA</v>
          </cell>
          <cell r="S84" t="str">
            <v>NA</v>
          </cell>
          <cell r="T84" t="str">
            <v>CEC001</v>
          </cell>
          <cell r="U84" t="str">
            <v>CEC004</v>
          </cell>
          <cell r="V84" t="str">
            <v>CEC008</v>
          </cell>
          <cell r="W84" t="str">
            <v>CEC009</v>
          </cell>
          <cell r="X84" t="str">
            <v>NA</v>
          </cell>
          <cell r="Y84" t="str">
            <v>CMC001</v>
          </cell>
          <cell r="Z84" t="str">
            <v>CMC004</v>
          </cell>
          <cell r="AA84" t="str">
            <v>CMC007</v>
          </cell>
          <cell r="AB84" t="str">
            <v>CMC008</v>
          </cell>
          <cell r="AC84" t="str">
            <v>NA</v>
          </cell>
          <cell r="AD84">
            <v>1</v>
          </cell>
          <cell r="AE84">
            <v>0.83</v>
          </cell>
          <cell r="AF84">
            <v>0.83</v>
          </cell>
          <cell r="AG84">
            <v>0.71</v>
          </cell>
          <cell r="AH84" t="str">
            <v>NA</v>
          </cell>
          <cell r="AI84">
            <v>50</v>
          </cell>
          <cell r="AJ84">
            <v>50</v>
          </cell>
          <cell r="AK84">
            <v>60</v>
          </cell>
          <cell r="AL84">
            <v>60</v>
          </cell>
          <cell r="AM84">
            <v>70</v>
          </cell>
          <cell r="AO84">
            <v>40516</v>
          </cell>
          <cell r="AP84">
            <v>24000</v>
          </cell>
          <cell r="AQ84">
            <v>300</v>
          </cell>
          <cell r="AR84">
            <v>20000</v>
          </cell>
          <cell r="AS84">
            <v>0</v>
          </cell>
          <cell r="AT84">
            <v>0</v>
          </cell>
          <cell r="AU84">
            <v>0</v>
          </cell>
          <cell r="AV84">
            <v>0</v>
          </cell>
          <cell r="AW84">
            <v>3360</v>
          </cell>
          <cell r="AX84">
            <v>210</v>
          </cell>
          <cell r="AY84">
            <v>9800</v>
          </cell>
          <cell r="AZ84">
            <v>0</v>
          </cell>
          <cell r="BA84">
            <v>0</v>
          </cell>
          <cell r="BB84">
            <v>0</v>
          </cell>
          <cell r="BC84">
            <v>0</v>
          </cell>
          <cell r="BD84">
            <v>14039</v>
          </cell>
          <cell r="BE84">
            <v>881948</v>
          </cell>
          <cell r="BF84">
            <v>2893</v>
          </cell>
          <cell r="BG84">
            <v>90067</v>
          </cell>
          <cell r="BH84">
            <v>91382</v>
          </cell>
          <cell r="BI84">
            <v>0</v>
          </cell>
          <cell r="BJ84">
            <v>17639</v>
          </cell>
          <cell r="BK84">
            <v>48</v>
          </cell>
          <cell r="BL84">
            <v>1495</v>
          </cell>
          <cell r="BM84">
            <v>1298</v>
          </cell>
          <cell r="BN84">
            <v>0</v>
          </cell>
          <cell r="BO84">
            <v>20480</v>
          </cell>
          <cell r="BP84">
            <v>60908</v>
          </cell>
          <cell r="BQ84">
            <v>128224</v>
          </cell>
          <cell r="BR84">
            <v>39108</v>
          </cell>
          <cell r="BS84">
            <v>140891</v>
          </cell>
          <cell r="BT84">
            <v>0</v>
          </cell>
          <cell r="BU84">
            <v>1218</v>
          </cell>
          <cell r="BV84">
            <v>2129</v>
          </cell>
          <cell r="BW84">
            <v>649</v>
          </cell>
          <cell r="BX84">
            <v>2001</v>
          </cell>
          <cell r="BY84">
            <v>0</v>
          </cell>
          <cell r="BZ84">
            <v>5997</v>
          </cell>
          <cell r="CA84">
            <v>20480</v>
          </cell>
          <cell r="CB84">
            <v>26477</v>
          </cell>
          <cell r="CC84">
            <v>0.05</v>
          </cell>
          <cell r="CD84">
            <v>40516</v>
          </cell>
        </row>
        <row r="85">
          <cell r="B85" t="str">
            <v>Z1005</v>
          </cell>
          <cell r="C85" t="str">
            <v>CAP01</v>
          </cell>
          <cell r="D85" t="str">
            <v xml:space="preserve">En calzada empedrada           (CE) </v>
          </cell>
          <cell r="E85" t="str">
            <v>U</v>
          </cell>
          <cell r="F85" t="str">
            <v>MOC010</v>
          </cell>
          <cell r="G85" t="str">
            <v>MOC062</v>
          </cell>
          <cell r="H85" t="str">
            <v>MOC103</v>
          </cell>
          <cell r="I85" t="str">
            <v>NA</v>
          </cell>
          <cell r="J85" t="str">
            <v>NA</v>
          </cell>
          <cell r="K85" t="str">
            <v>NA</v>
          </cell>
          <cell r="L85" t="str">
            <v>NA</v>
          </cell>
          <cell r="M85">
            <v>0.14000000000000001</v>
          </cell>
          <cell r="N85">
            <v>0.5</v>
          </cell>
          <cell r="O85">
            <v>0.41</v>
          </cell>
          <cell r="P85" t="str">
            <v>NA</v>
          </cell>
          <cell r="Q85" t="str">
            <v>NA</v>
          </cell>
          <cell r="R85" t="str">
            <v>NA</v>
          </cell>
          <cell r="S85" t="str">
            <v>NA</v>
          </cell>
          <cell r="T85" t="str">
            <v>CEC001</v>
          </cell>
          <cell r="U85" t="str">
            <v>CEC004</v>
          </cell>
          <cell r="V85" t="str">
            <v>CEC008</v>
          </cell>
          <cell r="W85" t="str">
            <v>CEC009</v>
          </cell>
          <cell r="X85" t="str">
            <v>NA</v>
          </cell>
          <cell r="Y85" t="str">
            <v>CMC001</v>
          </cell>
          <cell r="Z85" t="str">
            <v>CMC004</v>
          </cell>
          <cell r="AA85" t="str">
            <v>CMC007</v>
          </cell>
          <cell r="AB85" t="str">
            <v>CMC008</v>
          </cell>
          <cell r="AC85" t="str">
            <v>NA</v>
          </cell>
          <cell r="AD85">
            <v>1</v>
          </cell>
          <cell r="AE85">
            <v>1</v>
          </cell>
          <cell r="AF85">
            <v>1</v>
          </cell>
          <cell r="AG85">
            <v>1</v>
          </cell>
          <cell r="AH85" t="str">
            <v>NA</v>
          </cell>
          <cell r="AI85">
            <v>75</v>
          </cell>
          <cell r="AJ85">
            <v>75</v>
          </cell>
          <cell r="AK85">
            <v>75</v>
          </cell>
          <cell r="AL85">
            <v>75</v>
          </cell>
          <cell r="AM85">
            <v>75</v>
          </cell>
          <cell r="AO85">
            <v>31435</v>
          </cell>
          <cell r="AP85">
            <v>24000</v>
          </cell>
          <cell r="AQ85">
            <v>300</v>
          </cell>
          <cell r="AR85">
            <v>20000</v>
          </cell>
          <cell r="AS85">
            <v>0</v>
          </cell>
          <cell r="AT85">
            <v>0</v>
          </cell>
          <cell r="AU85">
            <v>0</v>
          </cell>
          <cell r="AV85">
            <v>0</v>
          </cell>
          <cell r="AW85">
            <v>3360</v>
          </cell>
          <cell r="AX85">
            <v>150</v>
          </cell>
          <cell r="AY85">
            <v>8200</v>
          </cell>
          <cell r="AZ85">
            <v>0</v>
          </cell>
          <cell r="BA85">
            <v>0</v>
          </cell>
          <cell r="BB85">
            <v>0</v>
          </cell>
          <cell r="BC85">
            <v>0</v>
          </cell>
          <cell r="BD85">
            <v>12296</v>
          </cell>
          <cell r="BE85">
            <v>881948</v>
          </cell>
          <cell r="BF85">
            <v>2893</v>
          </cell>
          <cell r="BG85">
            <v>90067</v>
          </cell>
          <cell r="BH85">
            <v>91382</v>
          </cell>
          <cell r="BI85">
            <v>0</v>
          </cell>
          <cell r="BJ85">
            <v>11759</v>
          </cell>
          <cell r="BK85">
            <v>39</v>
          </cell>
          <cell r="BL85">
            <v>1201</v>
          </cell>
          <cell r="BM85">
            <v>1218</v>
          </cell>
          <cell r="BN85">
            <v>0</v>
          </cell>
          <cell r="BO85">
            <v>14217</v>
          </cell>
          <cell r="BP85">
            <v>60908</v>
          </cell>
          <cell r="BQ85">
            <v>128224</v>
          </cell>
          <cell r="BR85">
            <v>39108</v>
          </cell>
          <cell r="BS85">
            <v>140891</v>
          </cell>
          <cell r="BT85">
            <v>0</v>
          </cell>
          <cell r="BU85">
            <v>812</v>
          </cell>
          <cell r="BV85">
            <v>1710</v>
          </cell>
          <cell r="BW85">
            <v>521</v>
          </cell>
          <cell r="BX85">
            <v>1879</v>
          </cell>
          <cell r="BY85">
            <v>0</v>
          </cell>
          <cell r="BZ85">
            <v>4922</v>
          </cell>
          <cell r="CA85">
            <v>14217</v>
          </cell>
          <cell r="CB85">
            <v>19139</v>
          </cell>
          <cell r="CC85">
            <v>0.05</v>
          </cell>
          <cell r="CD85">
            <v>31435</v>
          </cell>
        </row>
        <row r="86">
          <cell r="B86" t="str">
            <v>Z1020</v>
          </cell>
          <cell r="C86" t="str">
            <v>CAP01</v>
          </cell>
          <cell r="D86" t="str">
            <v>En zona verde</v>
          </cell>
          <cell r="E86" t="str">
            <v>m</v>
          </cell>
          <cell r="F86" t="str">
            <v>MOC010</v>
          </cell>
          <cell r="G86" t="str">
            <v>MOC062</v>
          </cell>
          <cell r="H86" t="str">
            <v>MOC128</v>
          </cell>
          <cell r="I86" t="str">
            <v>NA</v>
          </cell>
          <cell r="J86" t="str">
            <v>NA</v>
          </cell>
          <cell r="K86" t="str">
            <v>NA</v>
          </cell>
          <cell r="L86" t="str">
            <v>NA</v>
          </cell>
          <cell r="M86">
            <v>0.1</v>
          </cell>
          <cell r="N86">
            <v>0.5</v>
          </cell>
          <cell r="O86">
            <v>0.37</v>
          </cell>
          <cell r="P86" t="str">
            <v>NA</v>
          </cell>
          <cell r="Q86" t="str">
            <v>NA</v>
          </cell>
          <cell r="R86" t="str">
            <v>NA</v>
          </cell>
          <cell r="S86" t="str">
            <v>NA</v>
          </cell>
          <cell r="T86" t="str">
            <v>CEC004</v>
          </cell>
          <cell r="U86" t="str">
            <v>CEC008</v>
          </cell>
          <cell r="V86" t="str">
            <v>CEC010</v>
          </cell>
          <cell r="W86" t="str">
            <v>NA</v>
          </cell>
          <cell r="X86" t="str">
            <v>NA</v>
          </cell>
          <cell r="Y86" t="str">
            <v>CMC004</v>
          </cell>
          <cell r="Z86" t="str">
            <v>CMC007</v>
          </cell>
          <cell r="AA86" t="str">
            <v>CMC008</v>
          </cell>
          <cell r="AB86" t="str">
            <v>NA</v>
          </cell>
          <cell r="AC86" t="str">
            <v>NA</v>
          </cell>
          <cell r="AD86">
            <v>1</v>
          </cell>
          <cell r="AE86">
            <v>0.8</v>
          </cell>
          <cell r="AF86">
            <v>0.89</v>
          </cell>
          <cell r="AG86" t="str">
            <v>NA</v>
          </cell>
          <cell r="AH86" t="str">
            <v>NA</v>
          </cell>
          <cell r="AI86">
            <v>80</v>
          </cell>
          <cell r="AJ86">
            <v>80</v>
          </cell>
          <cell r="AK86">
            <v>100</v>
          </cell>
          <cell r="AL86">
            <v>90</v>
          </cell>
          <cell r="AO86">
            <v>15320</v>
          </cell>
          <cell r="AP86">
            <v>24000</v>
          </cell>
          <cell r="AQ86">
            <v>300</v>
          </cell>
          <cell r="AR86">
            <v>20000</v>
          </cell>
          <cell r="AS86">
            <v>0</v>
          </cell>
          <cell r="AT86">
            <v>0</v>
          </cell>
          <cell r="AU86">
            <v>0</v>
          </cell>
          <cell r="AV86">
            <v>0</v>
          </cell>
          <cell r="AW86">
            <v>2400</v>
          </cell>
          <cell r="AX86">
            <v>150</v>
          </cell>
          <cell r="AY86">
            <v>7400</v>
          </cell>
          <cell r="AZ86">
            <v>0</v>
          </cell>
          <cell r="BA86">
            <v>0</v>
          </cell>
          <cell r="BB86">
            <v>0</v>
          </cell>
          <cell r="BC86">
            <v>0</v>
          </cell>
          <cell r="BD86">
            <v>10448</v>
          </cell>
          <cell r="BE86">
            <v>2893</v>
          </cell>
          <cell r="BF86">
            <v>90067</v>
          </cell>
          <cell r="BG86">
            <v>33634</v>
          </cell>
          <cell r="BH86">
            <v>0</v>
          </cell>
          <cell r="BI86">
            <v>0</v>
          </cell>
          <cell r="BJ86">
            <v>36</v>
          </cell>
          <cell r="BK86">
            <v>901</v>
          </cell>
          <cell r="BL86">
            <v>374</v>
          </cell>
          <cell r="BM86">
            <v>0</v>
          </cell>
          <cell r="BN86">
            <v>0</v>
          </cell>
          <cell r="BO86">
            <v>1311</v>
          </cell>
          <cell r="BP86">
            <v>128224</v>
          </cell>
          <cell r="BQ86">
            <v>39108</v>
          </cell>
          <cell r="BR86">
            <v>140891</v>
          </cell>
          <cell r="BS86">
            <v>0</v>
          </cell>
          <cell r="BT86">
            <v>0</v>
          </cell>
          <cell r="BU86">
            <v>1603</v>
          </cell>
          <cell r="BV86">
            <v>391</v>
          </cell>
          <cell r="BW86">
            <v>1567</v>
          </cell>
          <cell r="BX86">
            <v>0</v>
          </cell>
          <cell r="BY86">
            <v>0</v>
          </cell>
          <cell r="BZ86">
            <v>3561</v>
          </cell>
          <cell r="CA86">
            <v>1311</v>
          </cell>
          <cell r="CB86">
            <v>4872</v>
          </cell>
          <cell r="CC86">
            <v>0.05</v>
          </cell>
          <cell r="CD86">
            <v>15320</v>
          </cell>
        </row>
        <row r="87">
          <cell r="B87" t="str">
            <v>Z2020</v>
          </cell>
          <cell r="C87" t="str">
            <v>CAP01</v>
          </cell>
          <cell r="D87" t="str">
            <v>En zona verde</v>
          </cell>
          <cell r="E87" t="str">
            <v>m</v>
          </cell>
          <cell r="F87" t="str">
            <v>MOC010</v>
          </cell>
          <cell r="G87" t="str">
            <v>MOC062</v>
          </cell>
          <cell r="H87" t="str">
            <v>MOC128</v>
          </cell>
          <cell r="I87" t="str">
            <v>NA</v>
          </cell>
          <cell r="J87" t="str">
            <v>NA</v>
          </cell>
          <cell r="K87" t="str">
            <v>NA</v>
          </cell>
          <cell r="L87" t="str">
            <v>NA</v>
          </cell>
          <cell r="M87">
            <v>0.14000000000000001</v>
          </cell>
          <cell r="N87">
            <v>0.7</v>
          </cell>
          <cell r="O87">
            <v>0.37</v>
          </cell>
          <cell r="P87" t="str">
            <v>NA</v>
          </cell>
          <cell r="Q87" t="str">
            <v>NA</v>
          </cell>
          <cell r="R87" t="str">
            <v>NA</v>
          </cell>
          <cell r="S87" t="str">
            <v>NA</v>
          </cell>
          <cell r="T87" t="str">
            <v>CEC004</v>
          </cell>
          <cell r="U87" t="str">
            <v>CEC008</v>
          </cell>
          <cell r="V87" t="str">
            <v>CEC010</v>
          </cell>
          <cell r="W87" t="str">
            <v>NA</v>
          </cell>
          <cell r="X87" t="str">
            <v>NA</v>
          </cell>
          <cell r="Y87" t="str">
            <v>CMC004</v>
          </cell>
          <cell r="Z87" t="str">
            <v>CMC007</v>
          </cell>
          <cell r="AA87" t="str">
            <v>CMC008</v>
          </cell>
          <cell r="AB87" t="str">
            <v>NA</v>
          </cell>
          <cell r="AC87" t="str">
            <v>NA</v>
          </cell>
          <cell r="AD87">
            <v>1</v>
          </cell>
          <cell r="AE87">
            <v>0.81</v>
          </cell>
          <cell r="AF87">
            <v>0.87</v>
          </cell>
          <cell r="AG87" t="str">
            <v>NA</v>
          </cell>
          <cell r="AH87" t="str">
            <v>NA</v>
          </cell>
          <cell r="AI87">
            <v>65</v>
          </cell>
          <cell r="AJ87">
            <v>65</v>
          </cell>
          <cell r="AK87">
            <v>80</v>
          </cell>
          <cell r="AL87">
            <v>75</v>
          </cell>
          <cell r="AO87">
            <v>17482</v>
          </cell>
          <cell r="AP87">
            <v>24000</v>
          </cell>
          <cell r="AQ87">
            <v>300</v>
          </cell>
          <cell r="AR87">
            <v>20000</v>
          </cell>
          <cell r="AS87">
            <v>0</v>
          </cell>
          <cell r="AT87">
            <v>0</v>
          </cell>
          <cell r="AU87">
            <v>0</v>
          </cell>
          <cell r="AV87">
            <v>0</v>
          </cell>
          <cell r="AW87">
            <v>3360</v>
          </cell>
          <cell r="AX87">
            <v>210</v>
          </cell>
          <cell r="AY87">
            <v>7400</v>
          </cell>
          <cell r="AZ87">
            <v>0</v>
          </cell>
          <cell r="BA87">
            <v>0</v>
          </cell>
          <cell r="BB87">
            <v>0</v>
          </cell>
          <cell r="BC87">
            <v>0</v>
          </cell>
          <cell r="BD87">
            <v>11519</v>
          </cell>
          <cell r="BE87">
            <v>2893</v>
          </cell>
          <cell r="BF87">
            <v>90067</v>
          </cell>
          <cell r="BG87">
            <v>33634</v>
          </cell>
          <cell r="BH87">
            <v>0</v>
          </cell>
          <cell r="BI87">
            <v>0</v>
          </cell>
          <cell r="BJ87">
            <v>45</v>
          </cell>
          <cell r="BK87">
            <v>1122</v>
          </cell>
          <cell r="BL87">
            <v>450</v>
          </cell>
          <cell r="BM87">
            <v>0</v>
          </cell>
          <cell r="BN87">
            <v>0</v>
          </cell>
          <cell r="BO87">
            <v>1617</v>
          </cell>
          <cell r="BP87">
            <v>128224</v>
          </cell>
          <cell r="BQ87">
            <v>39108</v>
          </cell>
          <cell r="BR87">
            <v>140891</v>
          </cell>
          <cell r="BS87">
            <v>0</v>
          </cell>
          <cell r="BT87">
            <v>0</v>
          </cell>
          <cell r="BU87">
            <v>1973</v>
          </cell>
          <cell r="BV87">
            <v>487</v>
          </cell>
          <cell r="BW87">
            <v>1886</v>
          </cell>
          <cell r="BX87">
            <v>0</v>
          </cell>
          <cell r="BY87">
            <v>0</v>
          </cell>
          <cell r="BZ87">
            <v>4346</v>
          </cell>
          <cell r="CA87">
            <v>1617</v>
          </cell>
          <cell r="CB87">
            <v>5963</v>
          </cell>
          <cell r="CC87">
            <v>0.05</v>
          </cell>
          <cell r="CD87">
            <v>17482</v>
          </cell>
        </row>
        <row r="88">
          <cell r="B88" t="str">
            <v>Z1020</v>
          </cell>
          <cell r="C88" t="str">
            <v>CAP01</v>
          </cell>
          <cell r="D88" t="str">
            <v>En zona verde                         (ZV)</v>
          </cell>
          <cell r="E88" t="str">
            <v>m</v>
          </cell>
          <cell r="F88" t="str">
            <v>MOC010</v>
          </cell>
          <cell r="G88" t="str">
            <v>MOC062</v>
          </cell>
          <cell r="H88" t="str">
            <v>MOC103</v>
          </cell>
          <cell r="I88" t="str">
            <v>NA</v>
          </cell>
          <cell r="J88" t="str">
            <v>NA</v>
          </cell>
          <cell r="K88" t="str">
            <v>NA</v>
          </cell>
          <cell r="L88" t="str">
            <v>NA</v>
          </cell>
          <cell r="M88">
            <v>0.14000000000000001</v>
          </cell>
          <cell r="N88">
            <v>0.5</v>
          </cell>
          <cell r="O88">
            <v>0.31</v>
          </cell>
          <cell r="P88" t="str">
            <v>NA</v>
          </cell>
          <cell r="Q88" t="str">
            <v>NA</v>
          </cell>
          <cell r="R88" t="str">
            <v>NA</v>
          </cell>
          <cell r="S88" t="str">
            <v>NA</v>
          </cell>
          <cell r="T88" t="str">
            <v>CEC004</v>
          </cell>
          <cell r="U88" t="str">
            <v>CEC008</v>
          </cell>
          <cell r="V88" t="str">
            <v>CEC010</v>
          </cell>
          <cell r="W88" t="str">
            <v>NA</v>
          </cell>
          <cell r="X88" t="str">
            <v>NA</v>
          </cell>
          <cell r="Y88" t="str">
            <v>CMC004</v>
          </cell>
          <cell r="Z88" t="str">
            <v>CMC007</v>
          </cell>
          <cell r="AA88" t="str">
            <v>CMC008</v>
          </cell>
          <cell r="AB88" t="str">
            <v>NA</v>
          </cell>
          <cell r="AC88" t="str">
            <v>NA</v>
          </cell>
          <cell r="AD88">
            <v>1</v>
          </cell>
          <cell r="AE88">
            <v>0.8</v>
          </cell>
          <cell r="AF88">
            <v>0.89</v>
          </cell>
          <cell r="AG88" t="str">
            <v>NA</v>
          </cell>
          <cell r="AH88" t="str">
            <v>NA</v>
          </cell>
          <cell r="AI88">
            <v>80</v>
          </cell>
          <cell r="AJ88">
            <v>80</v>
          </cell>
          <cell r="AK88">
            <v>100</v>
          </cell>
          <cell r="AL88">
            <v>90</v>
          </cell>
          <cell r="AO88">
            <v>15068</v>
          </cell>
          <cell r="AP88">
            <v>24000</v>
          </cell>
          <cell r="AQ88">
            <v>300</v>
          </cell>
          <cell r="AR88">
            <v>20000</v>
          </cell>
          <cell r="AS88">
            <v>0</v>
          </cell>
          <cell r="AT88">
            <v>0</v>
          </cell>
          <cell r="AU88">
            <v>0</v>
          </cell>
          <cell r="AV88">
            <v>0</v>
          </cell>
          <cell r="AW88">
            <v>3360</v>
          </cell>
          <cell r="AX88">
            <v>150</v>
          </cell>
          <cell r="AY88">
            <v>6200</v>
          </cell>
          <cell r="AZ88">
            <v>0</v>
          </cell>
          <cell r="BA88">
            <v>0</v>
          </cell>
          <cell r="BB88">
            <v>0</v>
          </cell>
          <cell r="BC88">
            <v>0</v>
          </cell>
          <cell r="BD88">
            <v>10196</v>
          </cell>
          <cell r="BE88">
            <v>2893</v>
          </cell>
          <cell r="BF88">
            <v>90067</v>
          </cell>
          <cell r="BG88">
            <v>33634</v>
          </cell>
          <cell r="BH88">
            <v>0</v>
          </cell>
          <cell r="BI88">
            <v>0</v>
          </cell>
          <cell r="BJ88">
            <v>36</v>
          </cell>
          <cell r="BK88">
            <v>901</v>
          </cell>
          <cell r="BL88">
            <v>374</v>
          </cell>
          <cell r="BM88">
            <v>0</v>
          </cell>
          <cell r="BN88">
            <v>0</v>
          </cell>
          <cell r="BO88">
            <v>1311</v>
          </cell>
          <cell r="BP88">
            <v>128224</v>
          </cell>
          <cell r="BQ88">
            <v>39108</v>
          </cell>
          <cell r="BR88">
            <v>140891</v>
          </cell>
          <cell r="BS88">
            <v>0</v>
          </cell>
          <cell r="BT88">
            <v>0</v>
          </cell>
          <cell r="BU88">
            <v>1603</v>
          </cell>
          <cell r="BV88">
            <v>391</v>
          </cell>
          <cell r="BW88">
            <v>1567</v>
          </cell>
          <cell r="BX88">
            <v>0</v>
          </cell>
          <cell r="BY88">
            <v>0</v>
          </cell>
          <cell r="BZ88">
            <v>3561</v>
          </cell>
          <cell r="CA88">
            <v>1311</v>
          </cell>
          <cell r="CB88">
            <v>4872</v>
          </cell>
          <cell r="CC88">
            <v>0.05</v>
          </cell>
          <cell r="CD88">
            <v>15068</v>
          </cell>
        </row>
        <row r="89">
          <cell r="C89" t="str">
            <v>CAP02</v>
          </cell>
          <cell r="D89" t="str">
            <v>En anden adoquin</v>
          </cell>
          <cell r="E89" t="str">
            <v>m</v>
          </cell>
          <cell r="F89" t="str">
            <v>MOC010</v>
          </cell>
          <cell r="G89" t="str">
            <v>MOC062</v>
          </cell>
          <cell r="H89" t="str">
            <v>MOC103</v>
          </cell>
          <cell r="I89" t="str">
            <v>NA</v>
          </cell>
          <cell r="J89" t="str">
            <v>NA</v>
          </cell>
          <cell r="K89" t="str">
            <v>NA</v>
          </cell>
          <cell r="L89" t="str">
            <v>NA</v>
          </cell>
          <cell r="M89">
            <v>0.1</v>
          </cell>
          <cell r="N89">
            <v>1</v>
          </cell>
          <cell r="O89">
            <v>0.31</v>
          </cell>
          <cell r="P89" t="str">
            <v>NA</v>
          </cell>
          <cell r="Q89" t="str">
            <v>NA</v>
          </cell>
          <cell r="R89" t="str">
            <v>NA</v>
          </cell>
          <cell r="S89" t="str">
            <v>NA</v>
          </cell>
          <cell r="T89" t="str">
            <v>CEC004</v>
          </cell>
          <cell r="U89" t="str">
            <v>CEC010</v>
          </cell>
          <cell r="V89" t="str">
            <v>NA</v>
          </cell>
          <cell r="W89" t="str">
            <v>NA</v>
          </cell>
          <cell r="X89" t="str">
            <v>NA</v>
          </cell>
          <cell r="Y89" t="str">
            <v>CMC004</v>
          </cell>
          <cell r="Z89" t="str">
            <v>CMC008</v>
          </cell>
          <cell r="AA89" t="str">
            <v>NA</v>
          </cell>
          <cell r="AB89" t="str">
            <v>NA</v>
          </cell>
          <cell r="AC89" t="str">
            <v>NA</v>
          </cell>
          <cell r="AD89">
            <v>1</v>
          </cell>
          <cell r="AE89">
            <v>1</v>
          </cell>
          <cell r="AF89" t="str">
            <v>NA</v>
          </cell>
          <cell r="AG89" t="str">
            <v>NA</v>
          </cell>
          <cell r="AH89" t="str">
            <v>NA</v>
          </cell>
          <cell r="AI89">
            <v>80</v>
          </cell>
          <cell r="AJ89">
            <v>80</v>
          </cell>
          <cell r="AK89">
            <v>80</v>
          </cell>
          <cell r="AO89">
            <v>13165</v>
          </cell>
          <cell r="AP89">
            <v>24000</v>
          </cell>
          <cell r="AQ89">
            <v>300</v>
          </cell>
          <cell r="AR89">
            <v>20000</v>
          </cell>
          <cell r="AS89">
            <v>0</v>
          </cell>
          <cell r="AT89">
            <v>0</v>
          </cell>
          <cell r="AU89">
            <v>0</v>
          </cell>
          <cell r="AV89">
            <v>0</v>
          </cell>
          <cell r="AW89">
            <v>2400</v>
          </cell>
          <cell r="AX89">
            <v>300</v>
          </cell>
          <cell r="AY89">
            <v>6200</v>
          </cell>
          <cell r="AZ89">
            <v>0</v>
          </cell>
          <cell r="BA89">
            <v>0</v>
          </cell>
          <cell r="BB89">
            <v>0</v>
          </cell>
          <cell r="BC89">
            <v>0</v>
          </cell>
          <cell r="BD89">
            <v>9345</v>
          </cell>
          <cell r="BE89">
            <v>2893</v>
          </cell>
          <cell r="BF89">
            <v>33634</v>
          </cell>
          <cell r="BG89">
            <v>0</v>
          </cell>
          <cell r="BH89">
            <v>0</v>
          </cell>
          <cell r="BI89">
            <v>0</v>
          </cell>
          <cell r="BJ89">
            <v>36</v>
          </cell>
          <cell r="BK89">
            <v>420</v>
          </cell>
          <cell r="BL89">
            <v>0</v>
          </cell>
          <cell r="BM89">
            <v>0</v>
          </cell>
          <cell r="BN89">
            <v>0</v>
          </cell>
          <cell r="BO89">
            <v>456</v>
          </cell>
          <cell r="BP89">
            <v>128224</v>
          </cell>
          <cell r="BQ89">
            <v>140891</v>
          </cell>
          <cell r="BR89">
            <v>0</v>
          </cell>
          <cell r="BS89">
            <v>0</v>
          </cell>
          <cell r="BT89">
            <v>0</v>
          </cell>
          <cell r="BU89">
            <v>1603</v>
          </cell>
          <cell r="BV89">
            <v>1761</v>
          </cell>
          <cell r="BW89">
            <v>0</v>
          </cell>
          <cell r="BX89">
            <v>0</v>
          </cell>
          <cell r="BY89">
            <v>0</v>
          </cell>
          <cell r="BZ89">
            <v>3364</v>
          </cell>
          <cell r="CA89">
            <v>456</v>
          </cell>
          <cell r="CB89">
            <v>3820</v>
          </cell>
          <cell r="CC89">
            <v>0.05</v>
          </cell>
          <cell r="CD89">
            <v>13165</v>
          </cell>
        </row>
        <row r="90">
          <cell r="B90" t="str">
            <v>AC014</v>
          </cell>
          <cell r="C90" t="str">
            <v>CAP02</v>
          </cell>
          <cell r="D90" t="str">
            <v>En Andén adoquinado</v>
          </cell>
          <cell r="E90" t="str">
            <v>m</v>
          </cell>
          <cell r="F90" t="str">
            <v>MOC010</v>
          </cell>
          <cell r="G90" t="str">
            <v>MOC062</v>
          </cell>
          <cell r="H90" t="str">
            <v>MOC128</v>
          </cell>
          <cell r="I90" t="str">
            <v>NA</v>
          </cell>
          <cell r="J90" t="str">
            <v>NA</v>
          </cell>
          <cell r="K90" t="str">
            <v>NA</v>
          </cell>
          <cell r="L90" t="str">
            <v>NA</v>
          </cell>
          <cell r="M90">
            <v>0.05</v>
          </cell>
          <cell r="N90">
            <v>0.3</v>
          </cell>
          <cell r="O90">
            <v>0.24</v>
          </cell>
          <cell r="P90" t="str">
            <v>NA</v>
          </cell>
          <cell r="Q90" t="str">
            <v>NA</v>
          </cell>
          <cell r="R90" t="str">
            <v>NA</v>
          </cell>
          <cell r="S90" t="str">
            <v>NA</v>
          </cell>
          <cell r="T90" t="str">
            <v>CEC002</v>
          </cell>
          <cell r="U90" t="str">
            <v>CEC004</v>
          </cell>
          <cell r="V90" t="str">
            <v>CEC011</v>
          </cell>
          <cell r="W90" t="str">
            <v>CEC008</v>
          </cell>
          <cell r="X90" t="str">
            <v>NA</v>
          </cell>
          <cell r="Y90" t="str">
            <v>CMC002</v>
          </cell>
          <cell r="Z90" t="str">
            <v>CMC004</v>
          </cell>
          <cell r="AA90" t="str">
            <v>CMC008</v>
          </cell>
          <cell r="AB90" t="str">
            <v>CMC007</v>
          </cell>
          <cell r="AC90" t="str">
            <v>NA</v>
          </cell>
          <cell r="AD90">
            <v>1</v>
          </cell>
          <cell r="AE90">
            <v>1</v>
          </cell>
          <cell r="AF90">
            <v>1</v>
          </cell>
          <cell r="AG90">
            <v>1</v>
          </cell>
          <cell r="AH90" t="str">
            <v>NA</v>
          </cell>
          <cell r="AI90">
            <v>110</v>
          </cell>
          <cell r="AJ90">
            <v>110</v>
          </cell>
          <cell r="AK90">
            <v>110</v>
          </cell>
          <cell r="AL90">
            <v>110</v>
          </cell>
          <cell r="AM90">
            <v>110</v>
          </cell>
          <cell r="AO90">
            <v>16357</v>
          </cell>
          <cell r="AP90">
            <v>24000</v>
          </cell>
          <cell r="AQ90">
            <v>300</v>
          </cell>
          <cell r="AR90">
            <v>20000</v>
          </cell>
          <cell r="AS90">
            <v>0</v>
          </cell>
          <cell r="AT90">
            <v>0</v>
          </cell>
          <cell r="AU90">
            <v>0</v>
          </cell>
          <cell r="AV90">
            <v>0</v>
          </cell>
          <cell r="AW90">
            <v>1200</v>
          </cell>
          <cell r="AX90">
            <v>90</v>
          </cell>
          <cell r="AY90">
            <v>4800</v>
          </cell>
          <cell r="AZ90">
            <v>0</v>
          </cell>
          <cell r="BA90">
            <v>0</v>
          </cell>
          <cell r="BB90">
            <v>0</v>
          </cell>
          <cell r="BC90">
            <v>0</v>
          </cell>
          <cell r="BD90">
            <v>6395</v>
          </cell>
          <cell r="BE90">
            <v>584715</v>
          </cell>
          <cell r="BF90">
            <v>2893</v>
          </cell>
          <cell r="BG90">
            <v>20668</v>
          </cell>
          <cell r="BH90">
            <v>90067</v>
          </cell>
          <cell r="BI90">
            <v>0</v>
          </cell>
          <cell r="BJ90">
            <v>5316</v>
          </cell>
          <cell r="BK90">
            <v>26</v>
          </cell>
          <cell r="BL90">
            <v>188</v>
          </cell>
          <cell r="BM90">
            <v>819</v>
          </cell>
          <cell r="BN90">
            <v>0</v>
          </cell>
          <cell r="BO90">
            <v>6349</v>
          </cell>
          <cell r="BP90">
            <v>89116</v>
          </cell>
          <cell r="BQ90">
            <v>128224</v>
          </cell>
          <cell r="BR90">
            <v>140891</v>
          </cell>
          <cell r="BS90">
            <v>39108</v>
          </cell>
          <cell r="BT90">
            <v>0</v>
          </cell>
          <cell r="BU90">
            <v>810</v>
          </cell>
          <cell r="BV90">
            <v>1166</v>
          </cell>
          <cell r="BW90">
            <v>1281</v>
          </cell>
          <cell r="BX90">
            <v>356</v>
          </cell>
          <cell r="BY90">
            <v>0</v>
          </cell>
          <cell r="BZ90">
            <v>3613</v>
          </cell>
          <cell r="CA90">
            <v>6349</v>
          </cell>
          <cell r="CB90">
            <v>9962</v>
          </cell>
          <cell r="CC90">
            <v>0.05</v>
          </cell>
          <cell r="CD90">
            <v>16357</v>
          </cell>
        </row>
        <row r="91">
          <cell r="B91" t="str">
            <v>AC011</v>
          </cell>
          <cell r="C91" t="str">
            <v>CAP02</v>
          </cell>
          <cell r="D91" t="str">
            <v>En Andén asfalto</v>
          </cell>
          <cell r="E91" t="str">
            <v>m</v>
          </cell>
          <cell r="F91" t="str">
            <v>MOC010</v>
          </cell>
          <cell r="G91" t="str">
            <v>MOC062</v>
          </cell>
          <cell r="H91" t="str">
            <v>MOC128</v>
          </cell>
          <cell r="I91" t="str">
            <v>NA</v>
          </cell>
          <cell r="J91" t="str">
            <v>NA</v>
          </cell>
          <cell r="K91" t="str">
            <v>NA</v>
          </cell>
          <cell r="L91" t="str">
            <v>NA</v>
          </cell>
          <cell r="M91">
            <v>0.05</v>
          </cell>
          <cell r="N91">
            <v>0.3</v>
          </cell>
          <cell r="O91">
            <v>0.24</v>
          </cell>
          <cell r="P91" t="str">
            <v>NA</v>
          </cell>
          <cell r="Q91" t="str">
            <v>NA</v>
          </cell>
          <cell r="R91" t="str">
            <v>NA</v>
          </cell>
          <cell r="S91" t="str">
            <v>NA</v>
          </cell>
          <cell r="T91" t="str">
            <v>CEC004</v>
          </cell>
          <cell r="U91" t="str">
            <v>CEC010</v>
          </cell>
          <cell r="V91" t="str">
            <v>CEC008</v>
          </cell>
          <cell r="W91" t="str">
            <v>NA</v>
          </cell>
          <cell r="X91" t="str">
            <v>NA</v>
          </cell>
          <cell r="Y91" t="str">
            <v>CMC004</v>
          </cell>
          <cell r="Z91" t="str">
            <v>CMC008</v>
          </cell>
          <cell r="AA91" t="str">
            <v>CMC007</v>
          </cell>
          <cell r="AB91" t="str">
            <v>NA</v>
          </cell>
          <cell r="AC91" t="str">
            <v>NA</v>
          </cell>
          <cell r="AD91">
            <v>0.7</v>
          </cell>
          <cell r="AE91">
            <v>1</v>
          </cell>
          <cell r="AF91">
            <v>0.94</v>
          </cell>
          <cell r="AG91" t="str">
            <v>NA</v>
          </cell>
          <cell r="AH91" t="str">
            <v>NA</v>
          </cell>
          <cell r="AI91">
            <v>80</v>
          </cell>
          <cell r="AJ91">
            <v>115</v>
          </cell>
          <cell r="AK91">
            <v>80</v>
          </cell>
          <cell r="AL91">
            <v>85</v>
          </cell>
          <cell r="AO91">
            <v>11241</v>
          </cell>
          <cell r="AP91">
            <v>24000</v>
          </cell>
          <cell r="AQ91">
            <v>300</v>
          </cell>
          <cell r="AR91">
            <v>20000</v>
          </cell>
          <cell r="AS91">
            <v>0</v>
          </cell>
          <cell r="AT91">
            <v>0</v>
          </cell>
          <cell r="AU91">
            <v>0</v>
          </cell>
          <cell r="AV91">
            <v>0</v>
          </cell>
          <cell r="AW91">
            <v>1200</v>
          </cell>
          <cell r="AX91">
            <v>90</v>
          </cell>
          <cell r="AY91">
            <v>4800</v>
          </cell>
          <cell r="AZ91">
            <v>0</v>
          </cell>
          <cell r="BA91">
            <v>0</v>
          </cell>
          <cell r="BB91">
            <v>0</v>
          </cell>
          <cell r="BC91">
            <v>0</v>
          </cell>
          <cell r="BD91">
            <v>6395</v>
          </cell>
          <cell r="BE91">
            <v>2893</v>
          </cell>
          <cell r="BF91">
            <v>33634</v>
          </cell>
          <cell r="BG91">
            <v>90067</v>
          </cell>
          <cell r="BH91">
            <v>0</v>
          </cell>
          <cell r="BI91">
            <v>0</v>
          </cell>
          <cell r="BJ91">
            <v>25</v>
          </cell>
          <cell r="BK91">
            <v>420</v>
          </cell>
          <cell r="BL91">
            <v>1058</v>
          </cell>
          <cell r="BM91">
            <v>0</v>
          </cell>
          <cell r="BN91">
            <v>0</v>
          </cell>
          <cell r="BO91">
            <v>1503</v>
          </cell>
          <cell r="BP91">
            <v>128224</v>
          </cell>
          <cell r="BQ91">
            <v>140891</v>
          </cell>
          <cell r="BR91">
            <v>39108</v>
          </cell>
          <cell r="BS91">
            <v>0</v>
          </cell>
          <cell r="BT91">
            <v>0</v>
          </cell>
          <cell r="BU91">
            <v>1122</v>
          </cell>
          <cell r="BV91">
            <v>1761</v>
          </cell>
          <cell r="BW91">
            <v>460</v>
          </cell>
          <cell r="BX91">
            <v>0</v>
          </cell>
          <cell r="BY91">
            <v>0</v>
          </cell>
          <cell r="BZ91">
            <v>3343</v>
          </cell>
          <cell r="CA91">
            <v>1503</v>
          </cell>
          <cell r="CB91">
            <v>4846</v>
          </cell>
          <cell r="CC91">
            <v>0.05</v>
          </cell>
          <cell r="CD91">
            <v>11241</v>
          </cell>
        </row>
        <row r="92">
          <cell r="B92" t="str">
            <v>AC015</v>
          </cell>
          <cell r="C92" t="str">
            <v>CAP02</v>
          </cell>
          <cell r="D92" t="str">
            <v>En Andén baldosa</v>
          </cell>
          <cell r="E92" t="str">
            <v>m</v>
          </cell>
          <cell r="F92" t="str">
            <v>MOC010</v>
          </cell>
          <cell r="G92" t="str">
            <v>MOC062</v>
          </cell>
          <cell r="H92" t="str">
            <v>MOC128</v>
          </cell>
          <cell r="I92" t="str">
            <v>NA</v>
          </cell>
          <cell r="J92" t="str">
            <v>NA</v>
          </cell>
          <cell r="K92" t="str">
            <v>NA</v>
          </cell>
          <cell r="L92" t="str">
            <v>NA</v>
          </cell>
          <cell r="M92">
            <v>0.05</v>
          </cell>
          <cell r="N92">
            <v>0.3</v>
          </cell>
          <cell r="O92">
            <v>0.24</v>
          </cell>
          <cell r="P92" t="str">
            <v>NA</v>
          </cell>
          <cell r="Q92" t="str">
            <v>NA</v>
          </cell>
          <cell r="R92" t="str">
            <v>NA</v>
          </cell>
          <cell r="S92" t="str">
            <v>NA</v>
          </cell>
          <cell r="T92" t="str">
            <v>CEC002</v>
          </cell>
          <cell r="U92" t="str">
            <v>CEC004</v>
          </cell>
          <cell r="V92" t="str">
            <v>CEC010</v>
          </cell>
          <cell r="W92" t="str">
            <v>CEC008</v>
          </cell>
          <cell r="X92" t="str">
            <v>NA</v>
          </cell>
          <cell r="Y92" t="str">
            <v>CMC002</v>
          </cell>
          <cell r="Z92" t="str">
            <v>CMC004</v>
          </cell>
          <cell r="AA92" t="str">
            <v>CMC008</v>
          </cell>
          <cell r="AB92" t="str">
            <v>CMC007</v>
          </cell>
          <cell r="AC92" t="str">
            <v>NA</v>
          </cell>
          <cell r="AD92">
            <v>1</v>
          </cell>
          <cell r="AE92">
            <v>1</v>
          </cell>
          <cell r="AF92">
            <v>1</v>
          </cell>
          <cell r="AG92">
            <v>1</v>
          </cell>
          <cell r="AH92" t="str">
            <v>NA</v>
          </cell>
          <cell r="AI92">
            <v>115</v>
          </cell>
          <cell r="AJ92">
            <v>115</v>
          </cell>
          <cell r="AK92">
            <v>115</v>
          </cell>
          <cell r="AL92">
            <v>115</v>
          </cell>
          <cell r="AM92">
            <v>115</v>
          </cell>
          <cell r="AO92">
            <v>16034</v>
          </cell>
          <cell r="AP92">
            <v>24000</v>
          </cell>
          <cell r="AQ92">
            <v>300</v>
          </cell>
          <cell r="AR92">
            <v>20000</v>
          </cell>
          <cell r="AS92">
            <v>0</v>
          </cell>
          <cell r="AT92">
            <v>0</v>
          </cell>
          <cell r="AU92">
            <v>0</v>
          </cell>
          <cell r="AV92">
            <v>0</v>
          </cell>
          <cell r="AW92">
            <v>1200</v>
          </cell>
          <cell r="AX92">
            <v>90</v>
          </cell>
          <cell r="AY92">
            <v>4800</v>
          </cell>
          <cell r="AZ92">
            <v>0</v>
          </cell>
          <cell r="BA92">
            <v>0</v>
          </cell>
          <cell r="BB92">
            <v>0</v>
          </cell>
          <cell r="BC92">
            <v>0</v>
          </cell>
          <cell r="BD92">
            <v>6395</v>
          </cell>
          <cell r="BE92">
            <v>584715</v>
          </cell>
          <cell r="BF92">
            <v>2893</v>
          </cell>
          <cell r="BG92">
            <v>33634</v>
          </cell>
          <cell r="BH92">
            <v>90067</v>
          </cell>
          <cell r="BI92">
            <v>0</v>
          </cell>
          <cell r="BJ92">
            <v>5084</v>
          </cell>
          <cell r="BK92">
            <v>25</v>
          </cell>
          <cell r="BL92">
            <v>292</v>
          </cell>
          <cell r="BM92">
            <v>783</v>
          </cell>
          <cell r="BN92">
            <v>0</v>
          </cell>
          <cell r="BO92">
            <v>6184</v>
          </cell>
          <cell r="BP92">
            <v>89116</v>
          </cell>
          <cell r="BQ92">
            <v>128224</v>
          </cell>
          <cell r="BR92">
            <v>140891</v>
          </cell>
          <cell r="BS92">
            <v>39108</v>
          </cell>
          <cell r="BT92">
            <v>0</v>
          </cell>
          <cell r="BU92">
            <v>775</v>
          </cell>
          <cell r="BV92">
            <v>1115</v>
          </cell>
          <cell r="BW92">
            <v>1225</v>
          </cell>
          <cell r="BX92">
            <v>340</v>
          </cell>
          <cell r="BY92">
            <v>0</v>
          </cell>
          <cell r="BZ92">
            <v>3455</v>
          </cell>
          <cell r="CA92">
            <v>6184</v>
          </cell>
          <cell r="CB92">
            <v>9639</v>
          </cell>
          <cell r="CC92">
            <v>0.05</v>
          </cell>
          <cell r="CD92">
            <v>16034</v>
          </cell>
        </row>
        <row r="93">
          <cell r="C93" t="str">
            <v>CAP02</v>
          </cell>
          <cell r="D93" t="str">
            <v>En Anden Concreto</v>
          </cell>
          <cell r="E93" t="str">
            <v>m</v>
          </cell>
          <cell r="F93" t="str">
            <v>MOC010</v>
          </cell>
          <cell r="G93" t="str">
            <v>MOC062</v>
          </cell>
          <cell r="H93" t="str">
            <v>MOC103</v>
          </cell>
          <cell r="I93" t="str">
            <v>NA</v>
          </cell>
          <cell r="J93" t="str">
            <v>NA</v>
          </cell>
          <cell r="K93" t="str">
            <v>NA</v>
          </cell>
          <cell r="L93" t="str">
            <v>NA</v>
          </cell>
          <cell r="M93">
            <v>0.1</v>
          </cell>
          <cell r="N93">
            <v>1</v>
          </cell>
          <cell r="O93">
            <v>0.31</v>
          </cell>
          <cell r="P93" t="str">
            <v>NA</v>
          </cell>
          <cell r="Q93" t="str">
            <v>NA</v>
          </cell>
          <cell r="R93" t="str">
            <v>NA</v>
          </cell>
          <cell r="S93" t="str">
            <v>NA</v>
          </cell>
          <cell r="T93" t="str">
            <v>CEC004</v>
          </cell>
          <cell r="U93" t="str">
            <v>CEC010</v>
          </cell>
          <cell r="V93" t="str">
            <v>NA</v>
          </cell>
          <cell r="W93" t="str">
            <v>NA</v>
          </cell>
          <cell r="X93" t="str">
            <v>NA</v>
          </cell>
          <cell r="Y93" t="str">
            <v>CMC004</v>
          </cell>
          <cell r="Z93" t="str">
            <v>CMC008</v>
          </cell>
          <cell r="AA93" t="str">
            <v>NA</v>
          </cell>
          <cell r="AB93" t="str">
            <v>NA</v>
          </cell>
          <cell r="AC93" t="str">
            <v>NA</v>
          </cell>
          <cell r="AD93">
            <v>1</v>
          </cell>
          <cell r="AE93">
            <v>1</v>
          </cell>
          <cell r="AF93" t="str">
            <v>NA</v>
          </cell>
          <cell r="AG93" t="str">
            <v>NA</v>
          </cell>
          <cell r="AH93" t="str">
            <v>NA</v>
          </cell>
          <cell r="AI93">
            <v>60</v>
          </cell>
          <cell r="AJ93">
            <v>60</v>
          </cell>
          <cell r="AK93">
            <v>60</v>
          </cell>
          <cell r="AO93">
            <v>14439</v>
          </cell>
          <cell r="AP93">
            <v>24000</v>
          </cell>
          <cell r="AQ93">
            <v>300</v>
          </cell>
          <cell r="AR93">
            <v>20000</v>
          </cell>
          <cell r="AS93">
            <v>0</v>
          </cell>
          <cell r="AT93">
            <v>0</v>
          </cell>
          <cell r="AU93">
            <v>0</v>
          </cell>
          <cell r="AV93">
            <v>0</v>
          </cell>
          <cell r="AW93">
            <v>2400</v>
          </cell>
          <cell r="AX93">
            <v>300</v>
          </cell>
          <cell r="AY93">
            <v>6200</v>
          </cell>
          <cell r="AZ93">
            <v>0</v>
          </cell>
          <cell r="BA93">
            <v>0</v>
          </cell>
          <cell r="BB93">
            <v>0</v>
          </cell>
          <cell r="BC93">
            <v>0</v>
          </cell>
          <cell r="BD93">
            <v>9345</v>
          </cell>
          <cell r="BE93">
            <v>2893</v>
          </cell>
          <cell r="BF93">
            <v>33634</v>
          </cell>
          <cell r="BG93">
            <v>0</v>
          </cell>
          <cell r="BH93">
            <v>0</v>
          </cell>
          <cell r="BI93">
            <v>0</v>
          </cell>
          <cell r="BJ93">
            <v>48</v>
          </cell>
          <cell r="BK93">
            <v>561</v>
          </cell>
          <cell r="BL93">
            <v>0</v>
          </cell>
          <cell r="BM93">
            <v>0</v>
          </cell>
          <cell r="BN93">
            <v>0</v>
          </cell>
          <cell r="BO93">
            <v>609</v>
          </cell>
          <cell r="BP93">
            <v>128224</v>
          </cell>
          <cell r="BQ93">
            <v>140891</v>
          </cell>
          <cell r="BR93">
            <v>0</v>
          </cell>
          <cell r="BS93">
            <v>0</v>
          </cell>
          <cell r="BT93">
            <v>0</v>
          </cell>
          <cell r="BU93">
            <v>2137</v>
          </cell>
          <cell r="BV93">
            <v>2348</v>
          </cell>
          <cell r="BW93">
            <v>0</v>
          </cell>
          <cell r="BX93">
            <v>0</v>
          </cell>
          <cell r="BY93">
            <v>0</v>
          </cell>
          <cell r="BZ93">
            <v>4485</v>
          </cell>
          <cell r="CA93">
            <v>609</v>
          </cell>
          <cell r="CB93">
            <v>5094</v>
          </cell>
          <cell r="CC93">
            <v>0.05</v>
          </cell>
          <cell r="CD93">
            <v>14439</v>
          </cell>
        </row>
        <row r="94">
          <cell r="B94" t="str">
            <v>AC012</v>
          </cell>
          <cell r="C94" t="str">
            <v>CAP02</v>
          </cell>
          <cell r="D94" t="str">
            <v>En andén concreto                  (AC)</v>
          </cell>
          <cell r="E94" t="str">
            <v>m</v>
          </cell>
          <cell r="F94" t="str">
            <v>MOC010</v>
          </cell>
          <cell r="G94" t="str">
            <v>MOC062</v>
          </cell>
          <cell r="H94" t="str">
            <v>MOC103</v>
          </cell>
          <cell r="I94" t="str">
            <v>NA</v>
          </cell>
          <cell r="J94" t="str">
            <v>NA</v>
          </cell>
          <cell r="K94" t="str">
            <v>NA</v>
          </cell>
          <cell r="L94" t="str">
            <v>NA</v>
          </cell>
          <cell r="M94">
            <v>0.05</v>
          </cell>
          <cell r="N94">
            <v>0.3</v>
          </cell>
          <cell r="O94">
            <v>0.24</v>
          </cell>
          <cell r="P94" t="str">
            <v>NA</v>
          </cell>
          <cell r="Q94" t="str">
            <v>NA</v>
          </cell>
          <cell r="R94" t="str">
            <v>NA</v>
          </cell>
          <cell r="S94" t="str">
            <v>NA</v>
          </cell>
          <cell r="T94" t="str">
            <v>CEC001</v>
          </cell>
          <cell r="U94" t="str">
            <v>CEC004</v>
          </cell>
          <cell r="V94" t="str">
            <v>CEC011</v>
          </cell>
          <cell r="W94" t="str">
            <v>CEC008</v>
          </cell>
          <cell r="X94" t="str">
            <v>NA</v>
          </cell>
          <cell r="Y94" t="str">
            <v>CMC002</v>
          </cell>
          <cell r="Z94" t="str">
            <v>CMC004</v>
          </cell>
          <cell r="AA94" t="str">
            <v>CMC008</v>
          </cell>
          <cell r="AB94" t="str">
            <v>CMC007</v>
          </cell>
          <cell r="AC94" t="str">
            <v>NA</v>
          </cell>
          <cell r="AD94">
            <v>1</v>
          </cell>
          <cell r="AE94">
            <v>1</v>
          </cell>
          <cell r="AF94">
            <v>1</v>
          </cell>
          <cell r="AG94">
            <v>1</v>
          </cell>
          <cell r="AH94" t="str">
            <v>NA</v>
          </cell>
          <cell r="AI94">
            <v>120</v>
          </cell>
          <cell r="AJ94">
            <v>120</v>
          </cell>
          <cell r="AK94">
            <v>120</v>
          </cell>
          <cell r="AL94">
            <v>120</v>
          </cell>
          <cell r="AM94">
            <v>120</v>
          </cell>
          <cell r="AO94">
            <v>18004</v>
          </cell>
          <cell r="AP94">
            <v>24000</v>
          </cell>
          <cell r="AQ94">
            <v>300</v>
          </cell>
          <cell r="AR94">
            <v>20000</v>
          </cell>
          <cell r="AS94">
            <v>0</v>
          </cell>
          <cell r="AT94">
            <v>0</v>
          </cell>
          <cell r="AU94">
            <v>0</v>
          </cell>
          <cell r="AV94">
            <v>0</v>
          </cell>
          <cell r="AW94">
            <v>1200</v>
          </cell>
          <cell r="AX94">
            <v>90</v>
          </cell>
          <cell r="AY94">
            <v>4800</v>
          </cell>
          <cell r="AZ94">
            <v>0</v>
          </cell>
          <cell r="BA94">
            <v>0</v>
          </cell>
          <cell r="BB94">
            <v>0</v>
          </cell>
          <cell r="BC94">
            <v>0</v>
          </cell>
          <cell r="BD94">
            <v>6395</v>
          </cell>
          <cell r="BE94">
            <v>881948</v>
          </cell>
          <cell r="BF94">
            <v>2893</v>
          </cell>
          <cell r="BG94">
            <v>20668</v>
          </cell>
          <cell r="BH94">
            <v>90067</v>
          </cell>
          <cell r="BI94">
            <v>0</v>
          </cell>
          <cell r="BJ94">
            <v>7350</v>
          </cell>
          <cell r="BK94">
            <v>24</v>
          </cell>
          <cell r="BL94">
            <v>172</v>
          </cell>
          <cell r="BM94">
            <v>751</v>
          </cell>
          <cell r="BN94">
            <v>0</v>
          </cell>
          <cell r="BO94">
            <v>8297</v>
          </cell>
          <cell r="BP94">
            <v>89116</v>
          </cell>
          <cell r="BQ94">
            <v>128224</v>
          </cell>
          <cell r="BR94">
            <v>140891</v>
          </cell>
          <cell r="BS94">
            <v>39108</v>
          </cell>
          <cell r="BT94">
            <v>0</v>
          </cell>
          <cell r="BU94">
            <v>743</v>
          </cell>
          <cell r="BV94">
            <v>1069</v>
          </cell>
          <cell r="BW94">
            <v>1174</v>
          </cell>
          <cell r="BX94">
            <v>326</v>
          </cell>
          <cell r="BY94">
            <v>0</v>
          </cell>
          <cell r="BZ94">
            <v>3312</v>
          </cell>
          <cell r="CA94">
            <v>8297</v>
          </cell>
          <cell r="CB94">
            <v>11609</v>
          </cell>
          <cell r="CC94">
            <v>0.05</v>
          </cell>
          <cell r="CD94">
            <v>18004</v>
          </cell>
        </row>
        <row r="95">
          <cell r="B95" t="str">
            <v>AC013</v>
          </cell>
          <cell r="C95" t="str">
            <v>CAP02</v>
          </cell>
          <cell r="D95" t="str">
            <v>En Andén empedrado</v>
          </cell>
          <cell r="E95" t="str">
            <v>m</v>
          </cell>
          <cell r="F95" t="str">
            <v>MOC010</v>
          </cell>
          <cell r="G95" t="str">
            <v>MOC062</v>
          </cell>
          <cell r="H95" t="str">
            <v>MOC128</v>
          </cell>
          <cell r="I95" t="str">
            <v>NA</v>
          </cell>
          <cell r="J95" t="str">
            <v>NA</v>
          </cell>
          <cell r="K95" t="str">
            <v>NA</v>
          </cell>
          <cell r="L95" t="str">
            <v>NA</v>
          </cell>
          <cell r="M95">
            <v>0.05</v>
          </cell>
          <cell r="N95">
            <v>0.3</v>
          </cell>
          <cell r="O95">
            <v>0.24</v>
          </cell>
          <cell r="P95" t="str">
            <v>NA</v>
          </cell>
          <cell r="Q95" t="str">
            <v>NA</v>
          </cell>
          <cell r="R95" t="str">
            <v>NA</v>
          </cell>
          <cell r="S95" t="str">
            <v>NA</v>
          </cell>
          <cell r="T95" t="str">
            <v>CEC002</v>
          </cell>
          <cell r="U95" t="str">
            <v>CEC004</v>
          </cell>
          <cell r="V95" t="str">
            <v>CEC010</v>
          </cell>
          <cell r="W95" t="str">
            <v>CEC008</v>
          </cell>
          <cell r="X95" t="str">
            <v>NA</v>
          </cell>
          <cell r="Y95" t="str">
            <v>CMC002</v>
          </cell>
          <cell r="Z95" t="str">
            <v>CMC004</v>
          </cell>
          <cell r="AA95" t="str">
            <v>CMC008</v>
          </cell>
          <cell r="AB95" t="str">
            <v>CMC007</v>
          </cell>
          <cell r="AC95" t="str">
            <v>NA</v>
          </cell>
          <cell r="AD95">
            <v>1</v>
          </cell>
          <cell r="AE95">
            <v>1</v>
          </cell>
          <cell r="AF95">
            <v>1</v>
          </cell>
          <cell r="AG95">
            <v>1</v>
          </cell>
          <cell r="AH95" t="str">
            <v>NA</v>
          </cell>
          <cell r="AI95">
            <v>110</v>
          </cell>
          <cell r="AJ95">
            <v>110</v>
          </cell>
          <cell r="AK95">
            <v>110</v>
          </cell>
          <cell r="AL95">
            <v>110</v>
          </cell>
          <cell r="AM95">
            <v>110</v>
          </cell>
          <cell r="AO95">
            <v>16475</v>
          </cell>
          <cell r="AP95">
            <v>24000</v>
          </cell>
          <cell r="AQ95">
            <v>300</v>
          </cell>
          <cell r="AR95">
            <v>20000</v>
          </cell>
          <cell r="AS95">
            <v>0</v>
          </cell>
          <cell r="AT95">
            <v>0</v>
          </cell>
          <cell r="AU95">
            <v>0</v>
          </cell>
          <cell r="AV95">
            <v>0</v>
          </cell>
          <cell r="AW95">
            <v>1200</v>
          </cell>
          <cell r="AX95">
            <v>90</v>
          </cell>
          <cell r="AY95">
            <v>4800</v>
          </cell>
          <cell r="AZ95">
            <v>0</v>
          </cell>
          <cell r="BA95">
            <v>0</v>
          </cell>
          <cell r="BB95">
            <v>0</v>
          </cell>
          <cell r="BC95">
            <v>0</v>
          </cell>
          <cell r="BD95">
            <v>6395</v>
          </cell>
          <cell r="BE95">
            <v>584715</v>
          </cell>
          <cell r="BF95">
            <v>2893</v>
          </cell>
          <cell r="BG95">
            <v>33634</v>
          </cell>
          <cell r="BH95">
            <v>90067</v>
          </cell>
          <cell r="BI95">
            <v>0</v>
          </cell>
          <cell r="BJ95">
            <v>5316</v>
          </cell>
          <cell r="BK95">
            <v>26</v>
          </cell>
          <cell r="BL95">
            <v>306</v>
          </cell>
          <cell r="BM95">
            <v>819</v>
          </cell>
          <cell r="BN95">
            <v>0</v>
          </cell>
          <cell r="BO95">
            <v>6467</v>
          </cell>
          <cell r="BP95">
            <v>89116</v>
          </cell>
          <cell r="BQ95">
            <v>128224</v>
          </cell>
          <cell r="BR95">
            <v>140891</v>
          </cell>
          <cell r="BS95">
            <v>39108</v>
          </cell>
          <cell r="BT95">
            <v>0</v>
          </cell>
          <cell r="BU95">
            <v>810</v>
          </cell>
          <cell r="BV95">
            <v>1166</v>
          </cell>
          <cell r="BW95">
            <v>1281</v>
          </cell>
          <cell r="BX95">
            <v>356</v>
          </cell>
          <cell r="BY95">
            <v>0</v>
          </cell>
          <cell r="BZ95">
            <v>3613</v>
          </cell>
          <cell r="CA95">
            <v>6467</v>
          </cell>
          <cell r="CB95">
            <v>10080</v>
          </cell>
          <cell r="CC95">
            <v>0.05</v>
          </cell>
          <cell r="CD95">
            <v>16475</v>
          </cell>
        </row>
        <row r="96">
          <cell r="C96" t="str">
            <v>CAP02</v>
          </cell>
          <cell r="D96" t="str">
            <v>En anden granito</v>
          </cell>
          <cell r="E96" t="str">
            <v>m</v>
          </cell>
          <cell r="F96" t="str">
            <v>MOC010</v>
          </cell>
          <cell r="G96" t="str">
            <v>MOC062</v>
          </cell>
          <cell r="H96" t="str">
            <v>MOC103</v>
          </cell>
          <cell r="I96" t="str">
            <v>NA</v>
          </cell>
          <cell r="J96" t="str">
            <v>NA</v>
          </cell>
          <cell r="K96" t="str">
            <v>NA</v>
          </cell>
          <cell r="L96" t="str">
            <v>NA</v>
          </cell>
          <cell r="M96">
            <v>0.1</v>
          </cell>
          <cell r="N96">
            <v>1</v>
          </cell>
          <cell r="O96">
            <v>0.31</v>
          </cell>
          <cell r="P96" t="str">
            <v>NA</v>
          </cell>
          <cell r="Q96" t="str">
            <v>NA</v>
          </cell>
          <cell r="R96" t="str">
            <v>NA</v>
          </cell>
          <cell r="S96" t="str">
            <v>NA</v>
          </cell>
          <cell r="T96" t="str">
            <v>CEC004</v>
          </cell>
          <cell r="U96" t="str">
            <v>CEC010</v>
          </cell>
          <cell r="V96" t="str">
            <v>NA</v>
          </cell>
          <cell r="W96" t="str">
            <v>NA</v>
          </cell>
          <cell r="X96" t="str">
            <v>NA</v>
          </cell>
          <cell r="Y96" t="str">
            <v>CMC004</v>
          </cell>
          <cell r="Z96" t="str">
            <v>CMC008</v>
          </cell>
          <cell r="AA96" t="str">
            <v>NA</v>
          </cell>
          <cell r="AB96" t="str">
            <v>NA</v>
          </cell>
          <cell r="AC96" t="str">
            <v>NA</v>
          </cell>
          <cell r="AD96">
            <v>1</v>
          </cell>
          <cell r="AE96">
            <v>1</v>
          </cell>
          <cell r="AF96" t="str">
            <v>NA</v>
          </cell>
          <cell r="AG96" t="str">
            <v>NA</v>
          </cell>
          <cell r="AH96" t="str">
            <v>NA</v>
          </cell>
          <cell r="AI96">
            <v>110</v>
          </cell>
          <cell r="AJ96">
            <v>110</v>
          </cell>
          <cell r="AK96">
            <v>110</v>
          </cell>
          <cell r="AO96">
            <v>12124</v>
          </cell>
          <cell r="AP96">
            <v>24000</v>
          </cell>
          <cell r="AQ96">
            <v>300</v>
          </cell>
          <cell r="AR96">
            <v>20000</v>
          </cell>
          <cell r="AS96">
            <v>0</v>
          </cell>
          <cell r="AT96">
            <v>0</v>
          </cell>
          <cell r="AU96">
            <v>0</v>
          </cell>
          <cell r="AV96">
            <v>0</v>
          </cell>
          <cell r="AW96">
            <v>2400</v>
          </cell>
          <cell r="AX96">
            <v>300</v>
          </cell>
          <cell r="AY96">
            <v>6200</v>
          </cell>
          <cell r="AZ96">
            <v>0</v>
          </cell>
          <cell r="BA96">
            <v>0</v>
          </cell>
          <cell r="BB96">
            <v>0</v>
          </cell>
          <cell r="BC96">
            <v>0</v>
          </cell>
          <cell r="BD96">
            <v>9345</v>
          </cell>
          <cell r="BE96">
            <v>2893</v>
          </cell>
          <cell r="BF96">
            <v>33634</v>
          </cell>
          <cell r="BG96">
            <v>0</v>
          </cell>
          <cell r="BH96">
            <v>0</v>
          </cell>
          <cell r="BI96">
            <v>0</v>
          </cell>
          <cell r="BJ96">
            <v>26</v>
          </cell>
          <cell r="BK96">
            <v>306</v>
          </cell>
          <cell r="BL96">
            <v>0</v>
          </cell>
          <cell r="BM96">
            <v>0</v>
          </cell>
          <cell r="BN96">
            <v>0</v>
          </cell>
          <cell r="BO96">
            <v>332</v>
          </cell>
          <cell r="BP96">
            <v>128224</v>
          </cell>
          <cell r="BQ96">
            <v>140891</v>
          </cell>
          <cell r="BR96">
            <v>0</v>
          </cell>
          <cell r="BS96">
            <v>0</v>
          </cell>
          <cell r="BT96">
            <v>0</v>
          </cell>
          <cell r="BU96">
            <v>1166</v>
          </cell>
          <cell r="BV96">
            <v>1281</v>
          </cell>
          <cell r="BW96">
            <v>0</v>
          </cell>
          <cell r="BX96">
            <v>0</v>
          </cell>
          <cell r="BY96">
            <v>0</v>
          </cell>
          <cell r="BZ96">
            <v>2447</v>
          </cell>
          <cell r="CA96">
            <v>332</v>
          </cell>
          <cell r="CB96">
            <v>2779</v>
          </cell>
          <cell r="CC96">
            <v>0.05</v>
          </cell>
          <cell r="CD96">
            <v>12124</v>
          </cell>
        </row>
        <row r="97">
          <cell r="B97" t="str">
            <v>AC018</v>
          </cell>
          <cell r="C97" t="str">
            <v>CAP02</v>
          </cell>
          <cell r="D97" t="str">
            <v>En Andén granito (china lavada)</v>
          </cell>
          <cell r="E97" t="str">
            <v>m</v>
          </cell>
          <cell r="F97" t="str">
            <v>MOC010</v>
          </cell>
          <cell r="G97" t="str">
            <v>MOC062</v>
          </cell>
          <cell r="H97" t="str">
            <v>MOC128</v>
          </cell>
          <cell r="I97" t="str">
            <v>NA</v>
          </cell>
          <cell r="J97" t="str">
            <v>NA</v>
          </cell>
          <cell r="K97" t="str">
            <v>NA</v>
          </cell>
          <cell r="L97" t="str">
            <v>NA</v>
          </cell>
          <cell r="M97">
            <v>0.05</v>
          </cell>
          <cell r="N97">
            <v>0.3</v>
          </cell>
          <cell r="O97">
            <v>0.24</v>
          </cell>
          <cell r="P97" t="str">
            <v>NA</v>
          </cell>
          <cell r="Q97" t="str">
            <v>NA</v>
          </cell>
          <cell r="R97" t="str">
            <v>NA</v>
          </cell>
          <cell r="S97" t="str">
            <v>NA</v>
          </cell>
          <cell r="T97" t="str">
            <v>CEC002</v>
          </cell>
          <cell r="U97" t="str">
            <v>CEC004</v>
          </cell>
          <cell r="V97" t="str">
            <v>CEC010</v>
          </cell>
          <cell r="W97" t="str">
            <v>CEC008</v>
          </cell>
          <cell r="X97" t="str">
            <v>NA</v>
          </cell>
          <cell r="Y97" t="str">
            <v>CMC002</v>
          </cell>
          <cell r="Z97" t="str">
            <v>CMC004</v>
          </cell>
          <cell r="AA97" t="str">
            <v>CMC008</v>
          </cell>
          <cell r="AB97" t="str">
            <v>CMC007</v>
          </cell>
          <cell r="AC97" t="str">
            <v>NA</v>
          </cell>
          <cell r="AD97">
            <v>1</v>
          </cell>
          <cell r="AE97">
            <v>1</v>
          </cell>
          <cell r="AF97">
            <v>1</v>
          </cell>
          <cell r="AG97">
            <v>1</v>
          </cell>
          <cell r="AH97" t="str">
            <v>NA</v>
          </cell>
          <cell r="AI97">
            <v>100</v>
          </cell>
          <cell r="AJ97">
            <v>100</v>
          </cell>
          <cell r="AK97">
            <v>100</v>
          </cell>
          <cell r="AL97">
            <v>100</v>
          </cell>
          <cell r="AM97">
            <v>100</v>
          </cell>
          <cell r="AO97">
            <v>17481</v>
          </cell>
          <cell r="AP97">
            <v>24000</v>
          </cell>
          <cell r="AQ97">
            <v>300</v>
          </cell>
          <cell r="AR97">
            <v>20000</v>
          </cell>
          <cell r="AS97">
            <v>0</v>
          </cell>
          <cell r="AT97">
            <v>0</v>
          </cell>
          <cell r="AU97">
            <v>0</v>
          </cell>
          <cell r="AV97">
            <v>0</v>
          </cell>
          <cell r="AW97">
            <v>1200</v>
          </cell>
          <cell r="AX97">
            <v>90</v>
          </cell>
          <cell r="AY97">
            <v>4800</v>
          </cell>
          <cell r="AZ97">
            <v>0</v>
          </cell>
          <cell r="BA97">
            <v>0</v>
          </cell>
          <cell r="BB97">
            <v>0</v>
          </cell>
          <cell r="BC97">
            <v>0</v>
          </cell>
          <cell r="BD97">
            <v>6395</v>
          </cell>
          <cell r="BE97">
            <v>584715</v>
          </cell>
          <cell r="BF97">
            <v>2893</v>
          </cell>
          <cell r="BG97">
            <v>33634</v>
          </cell>
          <cell r="BH97">
            <v>90067</v>
          </cell>
          <cell r="BI97">
            <v>0</v>
          </cell>
          <cell r="BJ97">
            <v>5847</v>
          </cell>
          <cell r="BK97">
            <v>29</v>
          </cell>
          <cell r="BL97">
            <v>336</v>
          </cell>
          <cell r="BM97">
            <v>901</v>
          </cell>
          <cell r="BN97">
            <v>0</v>
          </cell>
          <cell r="BO97">
            <v>7113</v>
          </cell>
          <cell r="BP97">
            <v>89116</v>
          </cell>
          <cell r="BQ97">
            <v>128224</v>
          </cell>
          <cell r="BR97">
            <v>140891</v>
          </cell>
          <cell r="BS97">
            <v>39108</v>
          </cell>
          <cell r="BT97">
            <v>0</v>
          </cell>
          <cell r="BU97">
            <v>891</v>
          </cell>
          <cell r="BV97">
            <v>1282</v>
          </cell>
          <cell r="BW97">
            <v>1409</v>
          </cell>
          <cell r="BX97">
            <v>391</v>
          </cell>
          <cell r="BY97">
            <v>0</v>
          </cell>
          <cell r="BZ97">
            <v>3973</v>
          </cell>
          <cell r="CA97">
            <v>7113</v>
          </cell>
          <cell r="CB97">
            <v>11086</v>
          </cell>
          <cell r="CC97">
            <v>0.05</v>
          </cell>
          <cell r="CD97">
            <v>17481</v>
          </cell>
        </row>
        <row r="98">
          <cell r="B98" t="str">
            <v>AC019</v>
          </cell>
          <cell r="C98" t="str">
            <v>CAP02</v>
          </cell>
          <cell r="D98" t="str">
            <v>En Andén granito pulido</v>
          </cell>
          <cell r="E98" t="str">
            <v>m</v>
          </cell>
          <cell r="F98" t="str">
            <v>MOC010</v>
          </cell>
          <cell r="G98" t="str">
            <v>MOC062</v>
          </cell>
          <cell r="H98" t="str">
            <v>MOC128</v>
          </cell>
          <cell r="I98" t="str">
            <v>NA</v>
          </cell>
          <cell r="J98" t="str">
            <v>NA</v>
          </cell>
          <cell r="K98" t="str">
            <v>NA</v>
          </cell>
          <cell r="L98" t="str">
            <v>NA</v>
          </cell>
          <cell r="M98">
            <v>0.05</v>
          </cell>
          <cell r="N98">
            <v>0.3</v>
          </cell>
          <cell r="O98">
            <v>0.24</v>
          </cell>
          <cell r="P98" t="str">
            <v>NA</v>
          </cell>
          <cell r="Q98" t="str">
            <v>NA</v>
          </cell>
          <cell r="R98" t="str">
            <v>NA</v>
          </cell>
          <cell r="S98" t="str">
            <v>NA</v>
          </cell>
          <cell r="T98" t="str">
            <v>CEC002</v>
          </cell>
          <cell r="U98" t="str">
            <v>CEC004</v>
          </cell>
          <cell r="V98" t="str">
            <v>CEC010</v>
          </cell>
          <cell r="W98" t="str">
            <v>CEC008</v>
          </cell>
          <cell r="X98" t="str">
            <v>NA</v>
          </cell>
          <cell r="Y98" t="str">
            <v>CMC002</v>
          </cell>
          <cell r="Z98" t="str">
            <v>CMC004</v>
          </cell>
          <cell r="AA98" t="str">
            <v>CMC008</v>
          </cell>
          <cell r="AB98" t="str">
            <v>CMC007</v>
          </cell>
          <cell r="AC98" t="str">
            <v>NA</v>
          </cell>
          <cell r="AD98">
            <v>1</v>
          </cell>
          <cell r="AE98">
            <v>1</v>
          </cell>
          <cell r="AF98">
            <v>1</v>
          </cell>
          <cell r="AG98">
            <v>1</v>
          </cell>
          <cell r="AH98" t="str">
            <v>NA</v>
          </cell>
          <cell r="AI98">
            <v>110</v>
          </cell>
          <cell r="AJ98">
            <v>110</v>
          </cell>
          <cell r="AK98">
            <v>110</v>
          </cell>
          <cell r="AL98">
            <v>110</v>
          </cell>
          <cell r="AM98">
            <v>110</v>
          </cell>
          <cell r="AO98">
            <v>16475</v>
          </cell>
          <cell r="AP98">
            <v>24000</v>
          </cell>
          <cell r="AQ98">
            <v>300</v>
          </cell>
          <cell r="AR98">
            <v>20000</v>
          </cell>
          <cell r="AS98">
            <v>0</v>
          </cell>
          <cell r="AT98">
            <v>0</v>
          </cell>
          <cell r="AU98">
            <v>0</v>
          </cell>
          <cell r="AV98">
            <v>0</v>
          </cell>
          <cell r="AW98">
            <v>1200</v>
          </cell>
          <cell r="AX98">
            <v>90</v>
          </cell>
          <cell r="AY98">
            <v>4800</v>
          </cell>
          <cell r="AZ98">
            <v>0</v>
          </cell>
          <cell r="BA98">
            <v>0</v>
          </cell>
          <cell r="BB98">
            <v>0</v>
          </cell>
          <cell r="BC98">
            <v>0</v>
          </cell>
          <cell r="BD98">
            <v>6395</v>
          </cell>
          <cell r="BE98">
            <v>584715</v>
          </cell>
          <cell r="BF98">
            <v>2893</v>
          </cell>
          <cell r="BG98">
            <v>33634</v>
          </cell>
          <cell r="BH98">
            <v>90067</v>
          </cell>
          <cell r="BI98">
            <v>0</v>
          </cell>
          <cell r="BJ98">
            <v>5316</v>
          </cell>
          <cell r="BK98">
            <v>26</v>
          </cell>
          <cell r="BL98">
            <v>306</v>
          </cell>
          <cell r="BM98">
            <v>819</v>
          </cell>
          <cell r="BN98">
            <v>0</v>
          </cell>
          <cell r="BO98">
            <v>6467</v>
          </cell>
          <cell r="BP98">
            <v>89116</v>
          </cell>
          <cell r="BQ98">
            <v>128224</v>
          </cell>
          <cell r="BR98">
            <v>140891</v>
          </cell>
          <cell r="BS98">
            <v>39108</v>
          </cell>
          <cell r="BT98">
            <v>0</v>
          </cell>
          <cell r="BU98">
            <v>810</v>
          </cell>
          <cell r="BV98">
            <v>1166</v>
          </cell>
          <cell r="BW98">
            <v>1281</v>
          </cell>
          <cell r="BX98">
            <v>356</v>
          </cell>
          <cell r="BY98">
            <v>0</v>
          </cell>
          <cell r="BZ98">
            <v>3613</v>
          </cell>
          <cell r="CA98">
            <v>6467</v>
          </cell>
          <cell r="CB98">
            <v>10080</v>
          </cell>
          <cell r="CC98">
            <v>0.05</v>
          </cell>
          <cell r="CD98">
            <v>16475</v>
          </cell>
        </row>
        <row r="99">
          <cell r="B99" t="str">
            <v>AC016</v>
          </cell>
          <cell r="C99" t="str">
            <v>CAP02</v>
          </cell>
          <cell r="D99" t="str">
            <v>En Andén ladrillo</v>
          </cell>
          <cell r="E99" t="str">
            <v>m</v>
          </cell>
          <cell r="F99" t="str">
            <v>MOC010</v>
          </cell>
          <cell r="G99" t="str">
            <v>MOC062</v>
          </cell>
          <cell r="H99" t="str">
            <v>MOC128</v>
          </cell>
          <cell r="I99" t="str">
            <v>NA</v>
          </cell>
          <cell r="J99" t="str">
            <v>NA</v>
          </cell>
          <cell r="K99" t="str">
            <v>NA</v>
          </cell>
          <cell r="L99" t="str">
            <v>NA</v>
          </cell>
          <cell r="M99">
            <v>0.05</v>
          </cell>
          <cell r="N99">
            <v>0.3</v>
          </cell>
          <cell r="O99">
            <v>0.24</v>
          </cell>
          <cell r="P99" t="str">
            <v>NA</v>
          </cell>
          <cell r="Q99" t="str">
            <v>NA</v>
          </cell>
          <cell r="R99" t="str">
            <v>NA</v>
          </cell>
          <cell r="S99" t="str">
            <v>NA</v>
          </cell>
          <cell r="T99" t="str">
            <v>CEC002</v>
          </cell>
          <cell r="U99" t="str">
            <v>CEC004</v>
          </cell>
          <cell r="V99" t="str">
            <v>CEC010</v>
          </cell>
          <cell r="W99" t="str">
            <v>CEC008</v>
          </cell>
          <cell r="X99" t="str">
            <v>NA</v>
          </cell>
          <cell r="Y99" t="str">
            <v>CMC002</v>
          </cell>
          <cell r="Z99" t="str">
            <v>CMC004</v>
          </cell>
          <cell r="AA99" t="str">
            <v>CMC008</v>
          </cell>
          <cell r="AB99" t="str">
            <v>CMC007</v>
          </cell>
          <cell r="AC99" t="str">
            <v>NA</v>
          </cell>
          <cell r="AD99">
            <v>1</v>
          </cell>
          <cell r="AE99">
            <v>1</v>
          </cell>
          <cell r="AF99">
            <v>1</v>
          </cell>
          <cell r="AG99">
            <v>1</v>
          </cell>
          <cell r="AH99" t="str">
            <v>NA</v>
          </cell>
          <cell r="AI99">
            <v>110</v>
          </cell>
          <cell r="AJ99">
            <v>110</v>
          </cell>
          <cell r="AK99">
            <v>110</v>
          </cell>
          <cell r="AL99">
            <v>110</v>
          </cell>
          <cell r="AM99">
            <v>110</v>
          </cell>
          <cell r="AO99">
            <v>16475</v>
          </cell>
          <cell r="AP99">
            <v>24000</v>
          </cell>
          <cell r="AQ99">
            <v>300</v>
          </cell>
          <cell r="AR99">
            <v>20000</v>
          </cell>
          <cell r="AS99">
            <v>0</v>
          </cell>
          <cell r="AT99">
            <v>0</v>
          </cell>
          <cell r="AU99">
            <v>0</v>
          </cell>
          <cell r="AV99">
            <v>0</v>
          </cell>
          <cell r="AW99">
            <v>1200</v>
          </cell>
          <cell r="AX99">
            <v>90</v>
          </cell>
          <cell r="AY99">
            <v>4800</v>
          </cell>
          <cell r="AZ99">
            <v>0</v>
          </cell>
          <cell r="BA99">
            <v>0</v>
          </cell>
          <cell r="BB99">
            <v>0</v>
          </cell>
          <cell r="BC99">
            <v>0</v>
          </cell>
          <cell r="BD99">
            <v>6395</v>
          </cell>
          <cell r="BE99">
            <v>584715</v>
          </cell>
          <cell r="BF99">
            <v>2893</v>
          </cell>
          <cell r="BG99">
            <v>33634</v>
          </cell>
          <cell r="BH99">
            <v>90067</v>
          </cell>
          <cell r="BI99">
            <v>0</v>
          </cell>
          <cell r="BJ99">
            <v>5316</v>
          </cell>
          <cell r="BK99">
            <v>26</v>
          </cell>
          <cell r="BL99">
            <v>306</v>
          </cell>
          <cell r="BM99">
            <v>819</v>
          </cell>
          <cell r="BN99">
            <v>0</v>
          </cell>
          <cell r="BO99">
            <v>6467</v>
          </cell>
          <cell r="BP99">
            <v>89116</v>
          </cell>
          <cell r="BQ99">
            <v>128224</v>
          </cell>
          <cell r="BR99">
            <v>140891</v>
          </cell>
          <cell r="BS99">
            <v>39108</v>
          </cell>
          <cell r="BT99">
            <v>0</v>
          </cell>
          <cell r="BU99">
            <v>810</v>
          </cell>
          <cell r="BV99">
            <v>1166</v>
          </cell>
          <cell r="BW99">
            <v>1281</v>
          </cell>
          <cell r="BX99">
            <v>356</v>
          </cell>
          <cell r="BY99">
            <v>0</v>
          </cell>
          <cell r="BZ99">
            <v>3613</v>
          </cell>
          <cell r="CA99">
            <v>6467</v>
          </cell>
          <cell r="CB99">
            <v>10080</v>
          </cell>
          <cell r="CC99">
            <v>0.05</v>
          </cell>
          <cell r="CD99">
            <v>16475</v>
          </cell>
        </row>
        <row r="100">
          <cell r="B100" t="str">
            <v>AC021</v>
          </cell>
          <cell r="C100" t="str">
            <v>CAP02</v>
          </cell>
          <cell r="D100" t="str">
            <v>En Andén parqueadero</v>
          </cell>
          <cell r="E100" t="str">
            <v>m</v>
          </cell>
          <cell r="F100" t="str">
            <v>MOC010</v>
          </cell>
          <cell r="G100" t="str">
            <v>MOC062</v>
          </cell>
          <cell r="H100" t="str">
            <v>MOC128</v>
          </cell>
          <cell r="I100" t="str">
            <v>NA</v>
          </cell>
          <cell r="J100" t="str">
            <v>NA</v>
          </cell>
          <cell r="K100" t="str">
            <v>NA</v>
          </cell>
          <cell r="L100" t="str">
            <v>NA</v>
          </cell>
          <cell r="M100">
            <v>0.05</v>
          </cell>
          <cell r="N100">
            <v>0.3</v>
          </cell>
          <cell r="O100">
            <v>0.24</v>
          </cell>
          <cell r="P100" t="str">
            <v>NA</v>
          </cell>
          <cell r="Q100" t="str">
            <v>NA</v>
          </cell>
          <cell r="R100" t="str">
            <v>NA</v>
          </cell>
          <cell r="S100" t="str">
            <v>NA</v>
          </cell>
          <cell r="T100" t="str">
            <v>CEC001</v>
          </cell>
          <cell r="U100" t="str">
            <v>CEC004</v>
          </cell>
          <cell r="V100" t="str">
            <v>CEC010</v>
          </cell>
          <cell r="W100" t="str">
            <v>CEC008</v>
          </cell>
          <cell r="X100" t="str">
            <v>NA</v>
          </cell>
          <cell r="Y100" t="str">
            <v>CMC002</v>
          </cell>
          <cell r="Z100" t="str">
            <v>CMC004</v>
          </cell>
          <cell r="AA100" t="str">
            <v>CMC008</v>
          </cell>
          <cell r="AB100" t="str">
            <v>CMC007</v>
          </cell>
          <cell r="AC100" t="str">
            <v>NA</v>
          </cell>
          <cell r="AD100">
            <v>1</v>
          </cell>
          <cell r="AE100">
            <v>1</v>
          </cell>
          <cell r="AF100">
            <v>1</v>
          </cell>
          <cell r="AG100">
            <v>1</v>
          </cell>
          <cell r="AH100" t="str">
            <v>NA</v>
          </cell>
          <cell r="AI100">
            <v>97.5</v>
          </cell>
          <cell r="AJ100">
            <v>97.5</v>
          </cell>
          <cell r="AK100">
            <v>97.5</v>
          </cell>
          <cell r="AL100">
            <v>97.5</v>
          </cell>
          <cell r="AM100">
            <v>97.5</v>
          </cell>
          <cell r="AO100">
            <v>20815</v>
          </cell>
          <cell r="AP100">
            <v>24000</v>
          </cell>
          <cell r="AQ100">
            <v>300</v>
          </cell>
          <cell r="AR100">
            <v>20000</v>
          </cell>
          <cell r="AS100">
            <v>0</v>
          </cell>
          <cell r="AT100">
            <v>0</v>
          </cell>
          <cell r="AU100">
            <v>0</v>
          </cell>
          <cell r="AV100">
            <v>0</v>
          </cell>
          <cell r="AW100">
            <v>1200</v>
          </cell>
          <cell r="AX100">
            <v>90</v>
          </cell>
          <cell r="AY100">
            <v>4800</v>
          </cell>
          <cell r="AZ100">
            <v>0</v>
          </cell>
          <cell r="BA100">
            <v>0</v>
          </cell>
          <cell r="BB100">
            <v>0</v>
          </cell>
          <cell r="BC100">
            <v>0</v>
          </cell>
          <cell r="BD100">
            <v>6395</v>
          </cell>
          <cell r="BE100">
            <v>881948</v>
          </cell>
          <cell r="BF100">
            <v>2893</v>
          </cell>
          <cell r="BG100">
            <v>33634</v>
          </cell>
          <cell r="BH100">
            <v>90067</v>
          </cell>
          <cell r="BI100">
            <v>0</v>
          </cell>
          <cell r="BJ100">
            <v>9046</v>
          </cell>
          <cell r="BK100">
            <v>30</v>
          </cell>
          <cell r="BL100">
            <v>345</v>
          </cell>
          <cell r="BM100">
            <v>924</v>
          </cell>
          <cell r="BN100">
            <v>0</v>
          </cell>
          <cell r="BO100">
            <v>10345</v>
          </cell>
          <cell r="BP100">
            <v>89116</v>
          </cell>
          <cell r="BQ100">
            <v>128224</v>
          </cell>
          <cell r="BR100">
            <v>140891</v>
          </cell>
          <cell r="BS100">
            <v>39108</v>
          </cell>
          <cell r="BT100">
            <v>0</v>
          </cell>
          <cell r="BU100">
            <v>914</v>
          </cell>
          <cell r="BV100">
            <v>1315</v>
          </cell>
          <cell r="BW100">
            <v>1445</v>
          </cell>
          <cell r="BX100">
            <v>401</v>
          </cell>
          <cell r="BY100">
            <v>0</v>
          </cell>
          <cell r="BZ100">
            <v>4075</v>
          </cell>
          <cell r="CA100">
            <v>10345</v>
          </cell>
          <cell r="CB100">
            <v>14420</v>
          </cell>
          <cell r="CC100">
            <v>0.05</v>
          </cell>
          <cell r="CD100">
            <v>20815</v>
          </cell>
        </row>
        <row r="101">
          <cell r="C101" t="str">
            <v>CAP02</v>
          </cell>
          <cell r="D101" t="str">
            <v>En anden piedra coralina</v>
          </cell>
          <cell r="E101" t="str">
            <v>m</v>
          </cell>
          <cell r="F101" t="str">
            <v>MOC010</v>
          </cell>
          <cell r="G101" t="str">
            <v>MOC062</v>
          </cell>
          <cell r="H101" t="str">
            <v>MOC103</v>
          </cell>
          <cell r="I101" t="str">
            <v>NA</v>
          </cell>
          <cell r="J101" t="str">
            <v>NA</v>
          </cell>
          <cell r="K101" t="str">
            <v>NA</v>
          </cell>
          <cell r="L101" t="str">
            <v>NA</v>
          </cell>
          <cell r="M101">
            <v>0.1</v>
          </cell>
          <cell r="N101">
            <v>1</v>
          </cell>
          <cell r="O101">
            <v>0.31</v>
          </cell>
          <cell r="P101" t="str">
            <v>NA</v>
          </cell>
          <cell r="Q101" t="str">
            <v>NA</v>
          </cell>
          <cell r="R101" t="str">
            <v>NA</v>
          </cell>
          <cell r="S101" t="str">
            <v>NA</v>
          </cell>
          <cell r="T101" t="str">
            <v>CEC004</v>
          </cell>
          <cell r="U101" t="str">
            <v>CEC010</v>
          </cell>
          <cell r="V101" t="str">
            <v>NA</v>
          </cell>
          <cell r="W101" t="str">
            <v>NA</v>
          </cell>
          <cell r="X101" t="str">
            <v>NA</v>
          </cell>
          <cell r="Y101" t="str">
            <v>CMC004</v>
          </cell>
          <cell r="Z101" t="str">
            <v>CMC008</v>
          </cell>
          <cell r="AA101" t="str">
            <v>NA</v>
          </cell>
          <cell r="AB101" t="str">
            <v>NA</v>
          </cell>
          <cell r="AC101" t="str">
            <v>NA</v>
          </cell>
          <cell r="AD101">
            <v>1</v>
          </cell>
          <cell r="AE101">
            <v>1</v>
          </cell>
          <cell r="AF101" t="str">
            <v>NA</v>
          </cell>
          <cell r="AG101" t="str">
            <v>NA</v>
          </cell>
          <cell r="AH101" t="str">
            <v>NA</v>
          </cell>
          <cell r="AI101">
            <v>97.5</v>
          </cell>
          <cell r="AJ101">
            <v>97.5</v>
          </cell>
          <cell r="AK101">
            <v>97.5</v>
          </cell>
          <cell r="AO101">
            <v>12480</v>
          </cell>
          <cell r="AP101">
            <v>24000</v>
          </cell>
          <cell r="AQ101">
            <v>300</v>
          </cell>
          <cell r="AR101">
            <v>20000</v>
          </cell>
          <cell r="AS101">
            <v>0</v>
          </cell>
          <cell r="AT101">
            <v>0</v>
          </cell>
          <cell r="AU101">
            <v>0</v>
          </cell>
          <cell r="AV101">
            <v>0</v>
          </cell>
          <cell r="AW101">
            <v>2400</v>
          </cell>
          <cell r="AX101">
            <v>300</v>
          </cell>
          <cell r="AY101">
            <v>6200</v>
          </cell>
          <cell r="AZ101">
            <v>0</v>
          </cell>
          <cell r="BA101">
            <v>0</v>
          </cell>
          <cell r="BB101">
            <v>0</v>
          </cell>
          <cell r="BC101">
            <v>0</v>
          </cell>
          <cell r="BD101">
            <v>9345</v>
          </cell>
          <cell r="BE101">
            <v>2893</v>
          </cell>
          <cell r="BF101">
            <v>33634</v>
          </cell>
          <cell r="BG101">
            <v>0</v>
          </cell>
          <cell r="BH101">
            <v>0</v>
          </cell>
          <cell r="BI101">
            <v>0</v>
          </cell>
          <cell r="BJ101">
            <v>30</v>
          </cell>
          <cell r="BK101">
            <v>345</v>
          </cell>
          <cell r="BL101">
            <v>0</v>
          </cell>
          <cell r="BM101">
            <v>0</v>
          </cell>
          <cell r="BN101">
            <v>0</v>
          </cell>
          <cell r="BO101">
            <v>375</v>
          </cell>
          <cell r="BP101">
            <v>128224</v>
          </cell>
          <cell r="BQ101">
            <v>140891</v>
          </cell>
          <cell r="BR101">
            <v>0</v>
          </cell>
          <cell r="BS101">
            <v>0</v>
          </cell>
          <cell r="BT101">
            <v>0</v>
          </cell>
          <cell r="BU101">
            <v>1315</v>
          </cell>
          <cell r="BV101">
            <v>1445</v>
          </cell>
          <cell r="BW101">
            <v>0</v>
          </cell>
          <cell r="BX101">
            <v>0</v>
          </cell>
          <cell r="BY101">
            <v>0</v>
          </cell>
          <cell r="BZ101">
            <v>2760</v>
          </cell>
          <cell r="CA101">
            <v>375</v>
          </cell>
          <cell r="CB101">
            <v>3135</v>
          </cell>
          <cell r="CC101">
            <v>0.05</v>
          </cell>
          <cell r="CD101">
            <v>12480</v>
          </cell>
        </row>
        <row r="102">
          <cell r="C102" t="str">
            <v>CAP02</v>
          </cell>
          <cell r="D102" t="str">
            <v>En anden tablon</v>
          </cell>
          <cell r="E102" t="str">
            <v>m</v>
          </cell>
          <cell r="F102" t="str">
            <v>MOC010</v>
          </cell>
          <cell r="G102" t="str">
            <v>MOC062</v>
          </cell>
          <cell r="H102" t="str">
            <v>MOC103</v>
          </cell>
          <cell r="I102" t="str">
            <v>NA</v>
          </cell>
          <cell r="J102" t="str">
            <v>NA</v>
          </cell>
          <cell r="K102" t="str">
            <v>NA</v>
          </cell>
          <cell r="L102" t="str">
            <v>NA</v>
          </cell>
          <cell r="M102">
            <v>0.1</v>
          </cell>
          <cell r="N102">
            <v>1</v>
          </cell>
          <cell r="O102">
            <v>0.31</v>
          </cell>
          <cell r="P102" t="str">
            <v>NA</v>
          </cell>
          <cell r="Q102" t="str">
            <v>NA</v>
          </cell>
          <cell r="R102" t="str">
            <v>NA</v>
          </cell>
          <cell r="S102" t="str">
            <v>NA</v>
          </cell>
          <cell r="T102" t="str">
            <v>CEC004</v>
          </cell>
          <cell r="U102" t="str">
            <v>CEC010</v>
          </cell>
          <cell r="V102" t="str">
            <v>NA</v>
          </cell>
          <cell r="W102" t="str">
            <v>NA</v>
          </cell>
          <cell r="X102" t="str">
            <v>NA</v>
          </cell>
          <cell r="Y102" t="str">
            <v>CMC004</v>
          </cell>
          <cell r="Z102" t="str">
            <v>CMC008</v>
          </cell>
          <cell r="AA102" t="str">
            <v>NA</v>
          </cell>
          <cell r="AB102" t="str">
            <v>NA</v>
          </cell>
          <cell r="AC102" t="str">
            <v>NA</v>
          </cell>
          <cell r="AD102">
            <v>1</v>
          </cell>
          <cell r="AE102">
            <v>1</v>
          </cell>
          <cell r="AF102" t="str">
            <v>NA</v>
          </cell>
          <cell r="AG102" t="str">
            <v>NA</v>
          </cell>
          <cell r="AH102" t="str">
            <v>NA</v>
          </cell>
          <cell r="AI102">
            <v>97.5</v>
          </cell>
          <cell r="AJ102">
            <v>97.5</v>
          </cell>
          <cell r="AK102">
            <v>97.5</v>
          </cell>
          <cell r="AO102">
            <v>12480</v>
          </cell>
          <cell r="AP102">
            <v>24000</v>
          </cell>
          <cell r="AQ102">
            <v>300</v>
          </cell>
          <cell r="AR102">
            <v>20000</v>
          </cell>
          <cell r="AS102">
            <v>0</v>
          </cell>
          <cell r="AT102">
            <v>0</v>
          </cell>
          <cell r="AU102">
            <v>0</v>
          </cell>
          <cell r="AV102">
            <v>0</v>
          </cell>
          <cell r="AW102">
            <v>2400</v>
          </cell>
          <cell r="AX102">
            <v>300</v>
          </cell>
          <cell r="AY102">
            <v>6200</v>
          </cell>
          <cell r="AZ102">
            <v>0</v>
          </cell>
          <cell r="BA102">
            <v>0</v>
          </cell>
          <cell r="BB102">
            <v>0</v>
          </cell>
          <cell r="BC102">
            <v>0</v>
          </cell>
          <cell r="BD102">
            <v>9345</v>
          </cell>
          <cell r="BE102">
            <v>2893</v>
          </cell>
          <cell r="BF102">
            <v>33634</v>
          </cell>
          <cell r="BG102">
            <v>0</v>
          </cell>
          <cell r="BH102">
            <v>0</v>
          </cell>
          <cell r="BI102">
            <v>0</v>
          </cell>
          <cell r="BJ102">
            <v>30</v>
          </cell>
          <cell r="BK102">
            <v>345</v>
          </cell>
          <cell r="BL102">
            <v>0</v>
          </cell>
          <cell r="BM102">
            <v>0</v>
          </cell>
          <cell r="BN102">
            <v>0</v>
          </cell>
          <cell r="BO102">
            <v>375</v>
          </cell>
          <cell r="BP102">
            <v>128224</v>
          </cell>
          <cell r="BQ102">
            <v>140891</v>
          </cell>
          <cell r="BR102">
            <v>0</v>
          </cell>
          <cell r="BS102">
            <v>0</v>
          </cell>
          <cell r="BT102">
            <v>0</v>
          </cell>
          <cell r="BU102">
            <v>1315</v>
          </cell>
          <cell r="BV102">
            <v>1445</v>
          </cell>
          <cell r="BW102">
            <v>0</v>
          </cell>
          <cell r="BX102">
            <v>0</v>
          </cell>
          <cell r="BY102">
            <v>0</v>
          </cell>
          <cell r="BZ102">
            <v>2760</v>
          </cell>
          <cell r="CA102">
            <v>375</v>
          </cell>
          <cell r="CB102">
            <v>3135</v>
          </cell>
          <cell r="CC102">
            <v>0.05</v>
          </cell>
          <cell r="CD102">
            <v>12480</v>
          </cell>
        </row>
        <row r="103">
          <cell r="B103" t="str">
            <v>AC017</v>
          </cell>
          <cell r="C103" t="str">
            <v>CAP02</v>
          </cell>
          <cell r="D103" t="str">
            <v>En Andén tablón</v>
          </cell>
          <cell r="E103" t="str">
            <v>m</v>
          </cell>
          <cell r="F103" t="str">
            <v>MOC010</v>
          </cell>
          <cell r="G103" t="str">
            <v>MOC062</v>
          </cell>
          <cell r="H103" t="str">
            <v>MOC128</v>
          </cell>
          <cell r="I103" t="str">
            <v>NA</v>
          </cell>
          <cell r="J103" t="str">
            <v>NA</v>
          </cell>
          <cell r="K103" t="str">
            <v>NA</v>
          </cell>
          <cell r="L103" t="str">
            <v>NA</v>
          </cell>
          <cell r="M103">
            <v>0.05</v>
          </cell>
          <cell r="N103">
            <v>0.3</v>
          </cell>
          <cell r="O103">
            <v>0.24</v>
          </cell>
          <cell r="P103" t="str">
            <v>NA</v>
          </cell>
          <cell r="Q103" t="str">
            <v>NA</v>
          </cell>
          <cell r="R103" t="str">
            <v>NA</v>
          </cell>
          <cell r="S103" t="str">
            <v>NA</v>
          </cell>
          <cell r="T103" t="str">
            <v>CEC002</v>
          </cell>
          <cell r="U103" t="str">
            <v>CEC004</v>
          </cell>
          <cell r="V103" t="str">
            <v>CEC010</v>
          </cell>
          <cell r="W103" t="str">
            <v>CEC008</v>
          </cell>
          <cell r="X103" t="str">
            <v>NA</v>
          </cell>
          <cell r="Y103" t="str">
            <v>CMC002</v>
          </cell>
          <cell r="Z103" t="str">
            <v>CMC004</v>
          </cell>
          <cell r="AA103" t="str">
            <v>CMC008</v>
          </cell>
          <cell r="AB103" t="str">
            <v>CMC007</v>
          </cell>
          <cell r="AC103" t="str">
            <v>NA</v>
          </cell>
          <cell r="AD103">
            <v>1</v>
          </cell>
          <cell r="AE103">
            <v>1</v>
          </cell>
          <cell r="AF103">
            <v>1</v>
          </cell>
          <cell r="AG103">
            <v>1</v>
          </cell>
          <cell r="AH103" t="str">
            <v>NA</v>
          </cell>
          <cell r="AI103">
            <v>115</v>
          </cell>
          <cell r="AJ103">
            <v>115</v>
          </cell>
          <cell r="AK103">
            <v>115</v>
          </cell>
          <cell r="AL103">
            <v>115</v>
          </cell>
          <cell r="AM103">
            <v>115</v>
          </cell>
          <cell r="AO103">
            <v>16034</v>
          </cell>
          <cell r="AP103">
            <v>24000</v>
          </cell>
          <cell r="AQ103">
            <v>300</v>
          </cell>
          <cell r="AR103">
            <v>20000</v>
          </cell>
          <cell r="AS103">
            <v>0</v>
          </cell>
          <cell r="AT103">
            <v>0</v>
          </cell>
          <cell r="AU103">
            <v>0</v>
          </cell>
          <cell r="AV103">
            <v>0</v>
          </cell>
          <cell r="AW103">
            <v>1200</v>
          </cell>
          <cell r="AX103">
            <v>90</v>
          </cell>
          <cell r="AY103">
            <v>4800</v>
          </cell>
          <cell r="AZ103">
            <v>0</v>
          </cell>
          <cell r="BA103">
            <v>0</v>
          </cell>
          <cell r="BB103">
            <v>0</v>
          </cell>
          <cell r="BC103">
            <v>0</v>
          </cell>
          <cell r="BD103">
            <v>6395</v>
          </cell>
          <cell r="BE103">
            <v>584715</v>
          </cell>
          <cell r="BF103">
            <v>2893</v>
          </cell>
          <cell r="BG103">
            <v>33634</v>
          </cell>
          <cell r="BH103">
            <v>90067</v>
          </cell>
          <cell r="BI103">
            <v>0</v>
          </cell>
          <cell r="BJ103">
            <v>5084</v>
          </cell>
          <cell r="BK103">
            <v>25</v>
          </cell>
          <cell r="BL103">
            <v>292</v>
          </cell>
          <cell r="BM103">
            <v>783</v>
          </cell>
          <cell r="BN103">
            <v>0</v>
          </cell>
          <cell r="BO103">
            <v>6184</v>
          </cell>
          <cell r="BP103">
            <v>89116</v>
          </cell>
          <cell r="BQ103">
            <v>128224</v>
          </cell>
          <cell r="BR103">
            <v>140891</v>
          </cell>
          <cell r="BS103">
            <v>39108</v>
          </cell>
          <cell r="BT103">
            <v>0</v>
          </cell>
          <cell r="BU103">
            <v>775</v>
          </cell>
          <cell r="BV103">
            <v>1115</v>
          </cell>
          <cell r="BW103">
            <v>1225</v>
          </cell>
          <cell r="BX103">
            <v>340</v>
          </cell>
          <cell r="BY103">
            <v>0</v>
          </cell>
          <cell r="BZ103">
            <v>3455</v>
          </cell>
          <cell r="CA103">
            <v>6184</v>
          </cell>
          <cell r="CB103">
            <v>9639</v>
          </cell>
          <cell r="CC103">
            <v>0.05</v>
          </cell>
          <cell r="CD103">
            <v>16034</v>
          </cell>
        </row>
        <row r="104">
          <cell r="B104" t="str">
            <v>AC008</v>
          </cell>
          <cell r="C104" t="str">
            <v>CAP02</v>
          </cell>
          <cell r="D104" t="str">
            <v>En berma asfalto</v>
          </cell>
          <cell r="E104" t="str">
            <v>m</v>
          </cell>
          <cell r="F104" t="str">
            <v>MOC010</v>
          </cell>
          <cell r="G104" t="str">
            <v>MOC062</v>
          </cell>
          <cell r="H104" t="str">
            <v>MOC128</v>
          </cell>
          <cell r="I104" t="str">
            <v>NA</v>
          </cell>
          <cell r="J104" t="str">
            <v>NA</v>
          </cell>
          <cell r="K104" t="str">
            <v>NA</v>
          </cell>
          <cell r="L104" t="str">
            <v>NA</v>
          </cell>
          <cell r="M104">
            <v>0.1</v>
          </cell>
          <cell r="N104">
            <v>0.5</v>
          </cell>
          <cell r="O104">
            <v>0.48</v>
          </cell>
          <cell r="P104" t="str">
            <v>NA</v>
          </cell>
          <cell r="Q104" t="str">
            <v>NA</v>
          </cell>
          <cell r="R104" t="str">
            <v>NA</v>
          </cell>
          <cell r="S104" t="str">
            <v>NA</v>
          </cell>
          <cell r="T104" t="str">
            <v>CEC004</v>
          </cell>
          <cell r="U104" t="str">
            <v>CEC009</v>
          </cell>
          <cell r="V104" t="str">
            <v>CEC008</v>
          </cell>
          <cell r="W104" t="str">
            <v>NA</v>
          </cell>
          <cell r="X104" t="str">
            <v>NA</v>
          </cell>
          <cell r="Y104" t="str">
            <v>CMC004</v>
          </cell>
          <cell r="Z104" t="str">
            <v>CMC008</v>
          </cell>
          <cell r="AA104" t="str">
            <v>CMC007</v>
          </cell>
          <cell r="AB104" t="str">
            <v>NA</v>
          </cell>
          <cell r="AC104" t="str">
            <v>NA</v>
          </cell>
          <cell r="AD104">
            <v>0.96</v>
          </cell>
          <cell r="AE104">
            <v>1</v>
          </cell>
          <cell r="AF104">
            <v>1</v>
          </cell>
          <cell r="AG104" t="str">
            <v>NA</v>
          </cell>
          <cell r="AH104" t="str">
            <v>NA</v>
          </cell>
          <cell r="AI104">
            <v>110</v>
          </cell>
          <cell r="AJ104">
            <v>115</v>
          </cell>
          <cell r="AK104">
            <v>110</v>
          </cell>
          <cell r="AL104">
            <v>110</v>
          </cell>
          <cell r="AO104">
            <v>17189</v>
          </cell>
          <cell r="AP104">
            <v>24000</v>
          </cell>
          <cell r="AQ104">
            <v>300</v>
          </cell>
          <cell r="AR104">
            <v>20000</v>
          </cell>
          <cell r="AS104">
            <v>0</v>
          </cell>
          <cell r="AT104">
            <v>0</v>
          </cell>
          <cell r="AU104">
            <v>0</v>
          </cell>
          <cell r="AV104">
            <v>0</v>
          </cell>
          <cell r="AW104">
            <v>2400</v>
          </cell>
          <cell r="AX104">
            <v>150</v>
          </cell>
          <cell r="AY104">
            <v>9600</v>
          </cell>
          <cell r="AZ104">
            <v>0</v>
          </cell>
          <cell r="BA104">
            <v>0</v>
          </cell>
          <cell r="BB104">
            <v>0</v>
          </cell>
          <cell r="BC104">
            <v>0</v>
          </cell>
          <cell r="BD104">
            <v>12758</v>
          </cell>
          <cell r="BE104">
            <v>2893</v>
          </cell>
          <cell r="BF104">
            <v>91382</v>
          </cell>
          <cell r="BG104">
            <v>90067</v>
          </cell>
          <cell r="BH104">
            <v>0</v>
          </cell>
          <cell r="BI104">
            <v>0</v>
          </cell>
          <cell r="BJ104">
            <v>25</v>
          </cell>
          <cell r="BK104">
            <v>831</v>
          </cell>
          <cell r="BL104">
            <v>819</v>
          </cell>
          <cell r="BM104">
            <v>0</v>
          </cell>
          <cell r="BN104">
            <v>0</v>
          </cell>
          <cell r="BO104">
            <v>1675</v>
          </cell>
          <cell r="BP104">
            <v>128224</v>
          </cell>
          <cell r="BQ104">
            <v>140891</v>
          </cell>
          <cell r="BR104">
            <v>39108</v>
          </cell>
          <cell r="BS104">
            <v>0</v>
          </cell>
          <cell r="BT104">
            <v>0</v>
          </cell>
          <cell r="BU104">
            <v>1119</v>
          </cell>
          <cell r="BV104">
            <v>1281</v>
          </cell>
          <cell r="BW104">
            <v>356</v>
          </cell>
          <cell r="BX104">
            <v>0</v>
          </cell>
          <cell r="BY104">
            <v>0</v>
          </cell>
          <cell r="BZ104">
            <v>2756</v>
          </cell>
          <cell r="CA104">
            <v>1675</v>
          </cell>
          <cell r="CB104">
            <v>4431</v>
          </cell>
          <cell r="CC104">
            <v>0.05</v>
          </cell>
          <cell r="CD104">
            <v>17189</v>
          </cell>
        </row>
        <row r="105">
          <cell r="B105" t="str">
            <v>AC009</v>
          </cell>
          <cell r="C105" t="str">
            <v>CAP02</v>
          </cell>
          <cell r="D105" t="str">
            <v>En berma concreto</v>
          </cell>
          <cell r="E105" t="str">
            <v>m</v>
          </cell>
          <cell r="F105" t="str">
            <v>MOC010</v>
          </cell>
          <cell r="G105" t="str">
            <v>MOC062</v>
          </cell>
          <cell r="H105" t="str">
            <v>MOC128</v>
          </cell>
          <cell r="I105" t="str">
            <v>NA</v>
          </cell>
          <cell r="J105" t="str">
            <v>NA</v>
          </cell>
          <cell r="K105" t="str">
            <v>NA</v>
          </cell>
          <cell r="L105" t="str">
            <v>NA</v>
          </cell>
          <cell r="M105">
            <v>0.1</v>
          </cell>
          <cell r="N105">
            <v>0.5</v>
          </cell>
          <cell r="O105">
            <v>0.41</v>
          </cell>
          <cell r="P105" t="str">
            <v>NA</v>
          </cell>
          <cell r="Q105" t="str">
            <v>NA</v>
          </cell>
          <cell r="R105" t="str">
            <v>NA</v>
          </cell>
          <cell r="S105" t="str">
            <v>NA</v>
          </cell>
          <cell r="T105" t="str">
            <v>CEC004</v>
          </cell>
          <cell r="U105" t="str">
            <v>CEC009</v>
          </cell>
          <cell r="V105" t="str">
            <v>CEC008</v>
          </cell>
          <cell r="W105" t="str">
            <v>NA</v>
          </cell>
          <cell r="X105" t="str">
            <v>NA</v>
          </cell>
          <cell r="Y105" t="str">
            <v>CMC004</v>
          </cell>
          <cell r="Z105" t="str">
            <v>CMC008</v>
          </cell>
          <cell r="AA105" t="str">
            <v>CMC007</v>
          </cell>
          <cell r="AB105" t="str">
            <v>NA</v>
          </cell>
          <cell r="AC105" t="str">
            <v>NA</v>
          </cell>
          <cell r="AD105">
            <v>1</v>
          </cell>
          <cell r="AE105">
            <v>0.84</v>
          </cell>
          <cell r="AF105">
            <v>0.84</v>
          </cell>
          <cell r="AG105" t="str">
            <v>NA</v>
          </cell>
          <cell r="AH105" t="str">
            <v>NA</v>
          </cell>
          <cell r="AI105">
            <v>80</v>
          </cell>
          <cell r="AJ105">
            <v>80</v>
          </cell>
          <cell r="AK105">
            <v>95</v>
          </cell>
          <cell r="AL105">
            <v>95</v>
          </cell>
          <cell r="AO105">
            <v>16723</v>
          </cell>
          <cell r="AP105">
            <v>24000</v>
          </cell>
          <cell r="AQ105">
            <v>300</v>
          </cell>
          <cell r="AR105">
            <v>20000</v>
          </cell>
          <cell r="AS105">
            <v>0</v>
          </cell>
          <cell r="AT105">
            <v>0</v>
          </cell>
          <cell r="AU105">
            <v>0</v>
          </cell>
          <cell r="AV105">
            <v>0</v>
          </cell>
          <cell r="AW105">
            <v>2400</v>
          </cell>
          <cell r="AX105">
            <v>150</v>
          </cell>
          <cell r="AY105">
            <v>8200</v>
          </cell>
          <cell r="AZ105">
            <v>0</v>
          </cell>
          <cell r="BA105">
            <v>0</v>
          </cell>
          <cell r="BB105">
            <v>0</v>
          </cell>
          <cell r="BC105">
            <v>0</v>
          </cell>
          <cell r="BD105">
            <v>11288</v>
          </cell>
          <cell r="BE105">
            <v>2893</v>
          </cell>
          <cell r="BF105">
            <v>91382</v>
          </cell>
          <cell r="BG105">
            <v>90067</v>
          </cell>
          <cell r="BH105">
            <v>0</v>
          </cell>
          <cell r="BI105">
            <v>0</v>
          </cell>
          <cell r="BJ105">
            <v>36</v>
          </cell>
          <cell r="BK105">
            <v>960</v>
          </cell>
          <cell r="BL105">
            <v>946</v>
          </cell>
          <cell r="BM105">
            <v>0</v>
          </cell>
          <cell r="BN105">
            <v>0</v>
          </cell>
          <cell r="BO105">
            <v>1942</v>
          </cell>
          <cell r="BP105">
            <v>128224</v>
          </cell>
          <cell r="BQ105">
            <v>140891</v>
          </cell>
          <cell r="BR105">
            <v>39108</v>
          </cell>
          <cell r="BS105">
            <v>0</v>
          </cell>
          <cell r="BT105">
            <v>0</v>
          </cell>
          <cell r="BU105">
            <v>1603</v>
          </cell>
          <cell r="BV105">
            <v>1479</v>
          </cell>
          <cell r="BW105">
            <v>411</v>
          </cell>
          <cell r="BX105">
            <v>0</v>
          </cell>
          <cell r="BY105">
            <v>0</v>
          </cell>
          <cell r="BZ105">
            <v>3493</v>
          </cell>
          <cell r="CA105">
            <v>1942</v>
          </cell>
          <cell r="CB105">
            <v>5435</v>
          </cell>
          <cell r="CC105">
            <v>0.05</v>
          </cell>
          <cell r="CD105">
            <v>16723</v>
          </cell>
        </row>
        <row r="106">
          <cell r="B106" t="str">
            <v>AC007</v>
          </cell>
          <cell r="C106" t="str">
            <v>CAP02</v>
          </cell>
          <cell r="D106" t="str">
            <v>En berma destapada</v>
          </cell>
          <cell r="E106" t="str">
            <v>m</v>
          </cell>
          <cell r="F106" t="str">
            <v>MOC010</v>
          </cell>
          <cell r="G106" t="str">
            <v>MOC062</v>
          </cell>
          <cell r="H106" t="str">
            <v>MOC128</v>
          </cell>
          <cell r="I106" t="str">
            <v>NA</v>
          </cell>
          <cell r="J106" t="str">
            <v>NA</v>
          </cell>
          <cell r="K106" t="str">
            <v>NA</v>
          </cell>
          <cell r="L106" t="str">
            <v>NA</v>
          </cell>
          <cell r="M106">
            <v>0.1</v>
          </cell>
          <cell r="N106">
            <v>0.5</v>
          </cell>
          <cell r="O106">
            <v>0.41</v>
          </cell>
          <cell r="P106" t="str">
            <v>NA</v>
          </cell>
          <cell r="Q106" t="str">
            <v>NA</v>
          </cell>
          <cell r="R106" t="str">
            <v>NA</v>
          </cell>
          <cell r="S106" t="str">
            <v>NA</v>
          </cell>
          <cell r="T106" t="str">
            <v>CEC004</v>
          </cell>
          <cell r="U106" t="str">
            <v>CEC009</v>
          </cell>
          <cell r="V106" t="str">
            <v>CEC008</v>
          </cell>
          <cell r="W106" t="str">
            <v>NA</v>
          </cell>
          <cell r="X106" t="str">
            <v>NA</v>
          </cell>
          <cell r="Y106" t="str">
            <v>CMC004</v>
          </cell>
          <cell r="Z106" t="str">
            <v>CMC008</v>
          </cell>
          <cell r="AA106" t="str">
            <v>CMC007</v>
          </cell>
          <cell r="AB106" t="str">
            <v>NA</v>
          </cell>
          <cell r="AC106" t="str">
            <v>NA</v>
          </cell>
          <cell r="AD106">
            <v>0.73</v>
          </cell>
          <cell r="AE106">
            <v>1</v>
          </cell>
          <cell r="AF106">
            <v>1</v>
          </cell>
          <cell r="AG106" t="str">
            <v>NA</v>
          </cell>
          <cell r="AH106" t="str">
            <v>NA</v>
          </cell>
          <cell r="AI106">
            <v>80</v>
          </cell>
          <cell r="AJ106">
            <v>110</v>
          </cell>
          <cell r="AK106">
            <v>80</v>
          </cell>
          <cell r="AL106">
            <v>80</v>
          </cell>
          <cell r="AO106">
            <v>17002</v>
          </cell>
          <cell r="AP106">
            <v>24000</v>
          </cell>
          <cell r="AQ106">
            <v>300</v>
          </cell>
          <cell r="AR106">
            <v>20000</v>
          </cell>
          <cell r="AS106">
            <v>0</v>
          </cell>
          <cell r="AT106">
            <v>0</v>
          </cell>
          <cell r="AU106">
            <v>0</v>
          </cell>
          <cell r="AV106">
            <v>0</v>
          </cell>
          <cell r="AW106">
            <v>2400</v>
          </cell>
          <cell r="AX106">
            <v>150</v>
          </cell>
          <cell r="AY106">
            <v>8200</v>
          </cell>
          <cell r="AZ106">
            <v>0</v>
          </cell>
          <cell r="BA106">
            <v>0</v>
          </cell>
          <cell r="BB106">
            <v>0</v>
          </cell>
          <cell r="BC106">
            <v>0</v>
          </cell>
          <cell r="BD106">
            <v>11288</v>
          </cell>
          <cell r="BE106">
            <v>2893</v>
          </cell>
          <cell r="BF106">
            <v>91382</v>
          </cell>
          <cell r="BG106">
            <v>90067</v>
          </cell>
          <cell r="BH106">
            <v>0</v>
          </cell>
          <cell r="BI106">
            <v>0</v>
          </cell>
          <cell r="BJ106">
            <v>26</v>
          </cell>
          <cell r="BK106">
            <v>1142</v>
          </cell>
          <cell r="BL106">
            <v>1126</v>
          </cell>
          <cell r="BM106">
            <v>0</v>
          </cell>
          <cell r="BN106">
            <v>0</v>
          </cell>
          <cell r="BO106">
            <v>2294</v>
          </cell>
          <cell r="BP106">
            <v>128224</v>
          </cell>
          <cell r="BQ106">
            <v>140891</v>
          </cell>
          <cell r="BR106">
            <v>39108</v>
          </cell>
          <cell r="BS106">
            <v>0</v>
          </cell>
          <cell r="BT106">
            <v>0</v>
          </cell>
          <cell r="BU106">
            <v>1170</v>
          </cell>
          <cell r="BV106">
            <v>1761</v>
          </cell>
          <cell r="BW106">
            <v>489</v>
          </cell>
          <cell r="BX106">
            <v>0</v>
          </cell>
          <cell r="BY106">
            <v>0</v>
          </cell>
          <cell r="BZ106">
            <v>3420</v>
          </cell>
          <cell r="CA106">
            <v>2294</v>
          </cell>
          <cell r="CB106">
            <v>5714</v>
          </cell>
          <cell r="CC106">
            <v>0.05</v>
          </cell>
          <cell r="CD106">
            <v>17002</v>
          </cell>
        </row>
        <row r="107">
          <cell r="B107" t="str">
            <v>AC006</v>
          </cell>
          <cell r="C107" t="str">
            <v>CAP02</v>
          </cell>
          <cell r="D107" t="str">
            <v>En calzada adoquinada</v>
          </cell>
          <cell r="E107" t="str">
            <v>m</v>
          </cell>
          <cell r="F107" t="str">
            <v>MOC010</v>
          </cell>
          <cell r="G107" t="str">
            <v>MOC062</v>
          </cell>
          <cell r="H107" t="str">
            <v>MOC128</v>
          </cell>
          <cell r="I107" t="str">
            <v>NA</v>
          </cell>
          <cell r="J107" t="str">
            <v>NA</v>
          </cell>
          <cell r="K107" t="str">
            <v>NA</v>
          </cell>
          <cell r="L107" t="str">
            <v>NA</v>
          </cell>
          <cell r="M107">
            <v>0.05</v>
          </cell>
          <cell r="N107">
            <v>0.3</v>
          </cell>
          <cell r="O107">
            <v>0.16</v>
          </cell>
          <cell r="P107" t="str">
            <v>NA</v>
          </cell>
          <cell r="Q107" t="str">
            <v>NA</v>
          </cell>
          <cell r="R107" t="str">
            <v>NA</v>
          </cell>
          <cell r="S107" t="str">
            <v>NA</v>
          </cell>
          <cell r="T107" t="str">
            <v>CEC001</v>
          </cell>
          <cell r="U107" t="str">
            <v>CEC004</v>
          </cell>
          <cell r="V107" t="str">
            <v>CEC009</v>
          </cell>
          <cell r="W107" t="str">
            <v>CEC008</v>
          </cell>
          <cell r="X107" t="str">
            <v>NA</v>
          </cell>
          <cell r="Y107" t="str">
            <v>CMC001</v>
          </cell>
          <cell r="Z107" t="str">
            <v>CMC004</v>
          </cell>
          <cell r="AA107" t="str">
            <v>CMC008</v>
          </cell>
          <cell r="AB107" t="str">
            <v>CMC007</v>
          </cell>
          <cell r="AC107" t="str">
            <v>NA</v>
          </cell>
          <cell r="AD107">
            <v>1</v>
          </cell>
          <cell r="AE107">
            <v>0.84</v>
          </cell>
          <cell r="AF107">
            <v>0.84</v>
          </cell>
          <cell r="AG107">
            <v>0.84</v>
          </cell>
          <cell r="AH107" t="str">
            <v>NA</v>
          </cell>
          <cell r="AI107">
            <v>80</v>
          </cell>
          <cell r="AJ107">
            <v>80</v>
          </cell>
          <cell r="AK107">
            <v>95</v>
          </cell>
          <cell r="AL107">
            <v>95</v>
          </cell>
          <cell r="AM107">
            <v>95</v>
          </cell>
          <cell r="AO107">
            <v>21672</v>
          </cell>
          <cell r="AP107">
            <v>24000</v>
          </cell>
          <cell r="AQ107">
            <v>300</v>
          </cell>
          <cell r="AR107">
            <v>20000</v>
          </cell>
          <cell r="AS107">
            <v>0</v>
          </cell>
          <cell r="AT107">
            <v>0</v>
          </cell>
          <cell r="AU107">
            <v>0</v>
          </cell>
          <cell r="AV107">
            <v>0</v>
          </cell>
          <cell r="AW107">
            <v>1200</v>
          </cell>
          <cell r="AX107">
            <v>90</v>
          </cell>
          <cell r="AY107">
            <v>3200</v>
          </cell>
          <cell r="AZ107">
            <v>0</v>
          </cell>
          <cell r="BA107">
            <v>0</v>
          </cell>
          <cell r="BB107">
            <v>0</v>
          </cell>
          <cell r="BC107">
            <v>0</v>
          </cell>
          <cell r="BD107">
            <v>4715</v>
          </cell>
          <cell r="BE107">
            <v>881948</v>
          </cell>
          <cell r="BF107">
            <v>2893</v>
          </cell>
          <cell r="BG107">
            <v>91382</v>
          </cell>
          <cell r="BH107">
            <v>90067</v>
          </cell>
          <cell r="BI107">
            <v>0</v>
          </cell>
          <cell r="BJ107">
            <v>11024</v>
          </cell>
          <cell r="BK107">
            <v>30</v>
          </cell>
          <cell r="BL107">
            <v>960</v>
          </cell>
          <cell r="BM107">
            <v>946</v>
          </cell>
          <cell r="BN107">
            <v>0</v>
          </cell>
          <cell r="BO107">
            <v>12960</v>
          </cell>
          <cell r="BP107">
            <v>60908</v>
          </cell>
          <cell r="BQ107">
            <v>128224</v>
          </cell>
          <cell r="BR107">
            <v>140891</v>
          </cell>
          <cell r="BS107">
            <v>39108</v>
          </cell>
          <cell r="BT107">
            <v>0</v>
          </cell>
          <cell r="BU107">
            <v>761</v>
          </cell>
          <cell r="BV107">
            <v>1346</v>
          </cell>
          <cell r="BW107">
            <v>1479</v>
          </cell>
          <cell r="BX107">
            <v>411</v>
          </cell>
          <cell r="BY107">
            <v>0</v>
          </cell>
          <cell r="BZ107">
            <v>3997</v>
          </cell>
          <cell r="CA107">
            <v>12960</v>
          </cell>
          <cell r="CB107">
            <v>16957</v>
          </cell>
          <cell r="CC107">
            <v>0.05</v>
          </cell>
          <cell r="CD107">
            <v>21672</v>
          </cell>
        </row>
        <row r="108">
          <cell r="B108" t="str">
            <v>AC002</v>
          </cell>
          <cell r="C108" t="str">
            <v>CAP02</v>
          </cell>
          <cell r="D108" t="str">
            <v>En calzada asfalto</v>
          </cell>
          <cell r="E108" t="str">
            <v>m</v>
          </cell>
          <cell r="F108" t="str">
            <v>MOC010</v>
          </cell>
          <cell r="G108" t="str">
            <v>MOC062</v>
          </cell>
          <cell r="H108" t="str">
            <v>MOC128</v>
          </cell>
          <cell r="I108" t="str">
            <v>NA</v>
          </cell>
          <cell r="J108" t="str">
            <v>NA</v>
          </cell>
          <cell r="K108" t="str">
            <v>NA</v>
          </cell>
          <cell r="L108" t="str">
            <v>NA</v>
          </cell>
          <cell r="M108">
            <v>0.05</v>
          </cell>
          <cell r="N108">
            <v>0.3</v>
          </cell>
          <cell r="O108">
            <v>0.22</v>
          </cell>
          <cell r="P108" t="str">
            <v>NA</v>
          </cell>
          <cell r="Q108" t="str">
            <v>NA</v>
          </cell>
          <cell r="R108" t="str">
            <v>NA</v>
          </cell>
          <cell r="S108" t="str">
            <v>NA</v>
          </cell>
          <cell r="T108" t="str">
            <v>CEC003</v>
          </cell>
          <cell r="U108" t="str">
            <v>CEC004</v>
          </cell>
          <cell r="V108" t="str">
            <v>CEC009</v>
          </cell>
          <cell r="W108" t="str">
            <v>CEC008</v>
          </cell>
          <cell r="X108" t="str">
            <v>NA</v>
          </cell>
          <cell r="Y108" t="str">
            <v>CMC001</v>
          </cell>
          <cell r="Z108" t="str">
            <v>CMC004</v>
          </cell>
          <cell r="AA108" t="str">
            <v>CMC008</v>
          </cell>
          <cell r="AB108" t="str">
            <v>CMC007</v>
          </cell>
          <cell r="AC108" t="str">
            <v>NA</v>
          </cell>
          <cell r="AD108">
            <v>0.91</v>
          </cell>
          <cell r="AE108">
            <v>1</v>
          </cell>
          <cell r="AF108">
            <v>1</v>
          </cell>
          <cell r="AG108">
            <v>1</v>
          </cell>
          <cell r="AH108" t="str">
            <v>NA</v>
          </cell>
          <cell r="AI108">
            <v>100</v>
          </cell>
          <cell r="AJ108">
            <v>110</v>
          </cell>
          <cell r="AK108">
            <v>100</v>
          </cell>
          <cell r="AL108">
            <v>100</v>
          </cell>
          <cell r="AM108">
            <v>100</v>
          </cell>
          <cell r="AO108">
            <v>11687</v>
          </cell>
          <cell r="AP108">
            <v>24000</v>
          </cell>
          <cell r="AQ108">
            <v>300</v>
          </cell>
          <cell r="AR108">
            <v>20000</v>
          </cell>
          <cell r="AS108">
            <v>0</v>
          </cell>
          <cell r="AT108">
            <v>0</v>
          </cell>
          <cell r="AU108">
            <v>0</v>
          </cell>
          <cell r="AV108">
            <v>0</v>
          </cell>
          <cell r="AW108">
            <v>1200</v>
          </cell>
          <cell r="AX108">
            <v>90</v>
          </cell>
          <cell r="AY108">
            <v>4400</v>
          </cell>
          <cell r="AZ108">
            <v>0</v>
          </cell>
          <cell r="BA108">
            <v>0</v>
          </cell>
          <cell r="BB108">
            <v>0</v>
          </cell>
          <cell r="BC108">
            <v>0</v>
          </cell>
          <cell r="BD108">
            <v>5975</v>
          </cell>
          <cell r="BE108">
            <v>25547</v>
          </cell>
          <cell r="BF108">
            <v>2893</v>
          </cell>
          <cell r="BG108">
            <v>91382</v>
          </cell>
          <cell r="BH108">
            <v>90067</v>
          </cell>
          <cell r="BI108">
            <v>0</v>
          </cell>
          <cell r="BJ108">
            <v>232</v>
          </cell>
          <cell r="BK108">
            <v>29</v>
          </cell>
          <cell r="BL108">
            <v>914</v>
          </cell>
          <cell r="BM108">
            <v>901</v>
          </cell>
          <cell r="BN108">
            <v>0</v>
          </cell>
          <cell r="BO108">
            <v>2076</v>
          </cell>
          <cell r="BP108">
            <v>60908</v>
          </cell>
          <cell r="BQ108">
            <v>128224</v>
          </cell>
          <cell r="BR108">
            <v>140891</v>
          </cell>
          <cell r="BS108">
            <v>39108</v>
          </cell>
          <cell r="BT108">
            <v>0</v>
          </cell>
          <cell r="BU108">
            <v>554</v>
          </cell>
          <cell r="BV108">
            <v>1282</v>
          </cell>
          <cell r="BW108">
            <v>1409</v>
          </cell>
          <cell r="BX108">
            <v>391</v>
          </cell>
          <cell r="BY108">
            <v>0</v>
          </cell>
          <cell r="BZ108">
            <v>3636</v>
          </cell>
          <cell r="CA108">
            <v>2076</v>
          </cell>
          <cell r="CB108">
            <v>5712</v>
          </cell>
          <cell r="CC108">
            <v>0.05</v>
          </cell>
          <cell r="CD108">
            <v>11687</v>
          </cell>
        </row>
        <row r="109">
          <cell r="B109" t="str">
            <v>AC004</v>
          </cell>
          <cell r="C109" t="str">
            <v>CAP02</v>
          </cell>
          <cell r="D109" t="str">
            <v>En calzada asfalto-concreto</v>
          </cell>
          <cell r="E109" t="str">
            <v>m</v>
          </cell>
          <cell r="F109" t="str">
            <v>MOC010</v>
          </cell>
          <cell r="G109" t="str">
            <v>MOC062</v>
          </cell>
          <cell r="H109" t="str">
            <v>MOC128</v>
          </cell>
          <cell r="I109" t="str">
            <v>NA</v>
          </cell>
          <cell r="J109" t="str">
            <v>NA</v>
          </cell>
          <cell r="K109" t="str">
            <v>NA</v>
          </cell>
          <cell r="L109" t="str">
            <v>NA</v>
          </cell>
          <cell r="M109">
            <v>0.05</v>
          </cell>
          <cell r="N109">
            <v>0.3</v>
          </cell>
          <cell r="O109">
            <v>0.16</v>
          </cell>
          <cell r="P109" t="str">
            <v>NA</v>
          </cell>
          <cell r="Q109" t="str">
            <v>NA</v>
          </cell>
          <cell r="R109" t="str">
            <v>NA</v>
          </cell>
          <cell r="S109" t="str">
            <v>NA</v>
          </cell>
          <cell r="T109" t="str">
            <v>CEC001</v>
          </cell>
          <cell r="U109" t="str">
            <v>CEC004</v>
          </cell>
          <cell r="V109" t="str">
            <v>CEC009</v>
          </cell>
          <cell r="W109" t="str">
            <v>CEC008</v>
          </cell>
          <cell r="X109" t="str">
            <v>NA</v>
          </cell>
          <cell r="Y109" t="str">
            <v>CMC001</v>
          </cell>
          <cell r="Z109" t="str">
            <v>CMC004</v>
          </cell>
          <cell r="AA109" t="str">
            <v>CMC008</v>
          </cell>
          <cell r="AB109" t="str">
            <v>CMC007</v>
          </cell>
          <cell r="AC109" t="str">
            <v>NA</v>
          </cell>
          <cell r="AD109">
            <v>1</v>
          </cell>
          <cell r="AE109">
            <v>0.97</v>
          </cell>
          <cell r="AF109">
            <v>0.97</v>
          </cell>
          <cell r="AG109">
            <v>0.97</v>
          </cell>
          <cell r="AH109" t="str">
            <v>NA</v>
          </cell>
          <cell r="AI109">
            <v>92.5</v>
          </cell>
          <cell r="AJ109">
            <v>92.5</v>
          </cell>
          <cell r="AK109">
            <v>95</v>
          </cell>
          <cell r="AL109">
            <v>95</v>
          </cell>
          <cell r="AM109">
            <v>95</v>
          </cell>
          <cell r="AO109">
            <v>20072</v>
          </cell>
          <cell r="AP109">
            <v>24000</v>
          </cell>
          <cell r="AQ109">
            <v>300</v>
          </cell>
          <cell r="AR109">
            <v>20000</v>
          </cell>
          <cell r="AS109">
            <v>0</v>
          </cell>
          <cell r="AT109">
            <v>0</v>
          </cell>
          <cell r="AU109">
            <v>0</v>
          </cell>
          <cell r="AV109">
            <v>0</v>
          </cell>
          <cell r="AW109">
            <v>1200</v>
          </cell>
          <cell r="AX109">
            <v>90</v>
          </cell>
          <cell r="AY109">
            <v>3200</v>
          </cell>
          <cell r="AZ109">
            <v>0</v>
          </cell>
          <cell r="BA109">
            <v>0</v>
          </cell>
          <cell r="BB109">
            <v>0</v>
          </cell>
          <cell r="BC109">
            <v>0</v>
          </cell>
          <cell r="BD109">
            <v>4715</v>
          </cell>
          <cell r="BE109">
            <v>881948</v>
          </cell>
          <cell r="BF109">
            <v>2893</v>
          </cell>
          <cell r="BG109">
            <v>91382</v>
          </cell>
          <cell r="BH109">
            <v>90067</v>
          </cell>
          <cell r="BI109">
            <v>0</v>
          </cell>
          <cell r="BJ109">
            <v>9535</v>
          </cell>
          <cell r="BK109">
            <v>30</v>
          </cell>
          <cell r="BL109">
            <v>958</v>
          </cell>
          <cell r="BM109">
            <v>944</v>
          </cell>
          <cell r="BN109">
            <v>0</v>
          </cell>
          <cell r="BO109">
            <v>11467</v>
          </cell>
          <cell r="BP109">
            <v>60908</v>
          </cell>
          <cell r="BQ109">
            <v>128224</v>
          </cell>
          <cell r="BR109">
            <v>140891</v>
          </cell>
          <cell r="BS109">
            <v>39108</v>
          </cell>
          <cell r="BT109">
            <v>0</v>
          </cell>
          <cell r="BU109">
            <v>658</v>
          </cell>
          <cell r="BV109">
            <v>1345</v>
          </cell>
          <cell r="BW109">
            <v>1477</v>
          </cell>
          <cell r="BX109">
            <v>410</v>
          </cell>
          <cell r="BY109">
            <v>0</v>
          </cell>
          <cell r="BZ109">
            <v>3890</v>
          </cell>
          <cell r="CA109">
            <v>11467</v>
          </cell>
          <cell r="CB109">
            <v>15357</v>
          </cell>
          <cell r="CC109">
            <v>0.05</v>
          </cell>
          <cell r="CD109">
            <v>20072</v>
          </cell>
        </row>
        <row r="110">
          <cell r="B110" t="str">
            <v>AC003</v>
          </cell>
          <cell r="C110" t="str">
            <v>CAP02</v>
          </cell>
          <cell r="D110" t="str">
            <v>En calzada concreto</v>
          </cell>
          <cell r="E110" t="str">
            <v>m</v>
          </cell>
          <cell r="F110" t="str">
            <v>MOC010</v>
          </cell>
          <cell r="G110" t="str">
            <v>MOC062</v>
          </cell>
          <cell r="H110" t="str">
            <v>MOC128</v>
          </cell>
          <cell r="I110" t="str">
            <v>NA</v>
          </cell>
          <cell r="J110" t="str">
            <v>NA</v>
          </cell>
          <cell r="K110" t="str">
            <v>NA</v>
          </cell>
          <cell r="L110" t="str">
            <v>NA</v>
          </cell>
          <cell r="M110">
            <v>0.05</v>
          </cell>
          <cell r="N110">
            <v>0.3</v>
          </cell>
          <cell r="O110">
            <v>0.22</v>
          </cell>
          <cell r="P110" t="str">
            <v>NA</v>
          </cell>
          <cell r="Q110" t="str">
            <v>NA</v>
          </cell>
          <cell r="R110" t="str">
            <v>NA</v>
          </cell>
          <cell r="S110" t="str">
            <v>NA</v>
          </cell>
          <cell r="T110" t="str">
            <v>CEC001</v>
          </cell>
          <cell r="U110" t="str">
            <v>CEC004</v>
          </cell>
          <cell r="V110" t="str">
            <v>CEC009</v>
          </cell>
          <cell r="W110" t="str">
            <v>CEC008</v>
          </cell>
          <cell r="X110" t="str">
            <v>NA</v>
          </cell>
          <cell r="Y110" t="str">
            <v>CMC001</v>
          </cell>
          <cell r="Z110" t="str">
            <v>CMC004</v>
          </cell>
          <cell r="AA110" t="str">
            <v>CMC008</v>
          </cell>
          <cell r="AB110" t="str">
            <v>CMC007</v>
          </cell>
          <cell r="AC110" t="str">
            <v>NA</v>
          </cell>
          <cell r="AD110">
            <v>1</v>
          </cell>
          <cell r="AE110">
            <v>0.83</v>
          </cell>
          <cell r="AF110">
            <v>0.83</v>
          </cell>
          <cell r="AG110">
            <v>0.83</v>
          </cell>
          <cell r="AH110" t="str">
            <v>NA</v>
          </cell>
          <cell r="AI110">
            <v>75</v>
          </cell>
          <cell r="AJ110">
            <v>75</v>
          </cell>
          <cell r="AK110">
            <v>90</v>
          </cell>
          <cell r="AL110">
            <v>90</v>
          </cell>
          <cell r="AM110">
            <v>90</v>
          </cell>
          <cell r="AO110">
            <v>23997</v>
          </cell>
          <cell r="AP110">
            <v>24000</v>
          </cell>
          <cell r="AQ110">
            <v>300</v>
          </cell>
          <cell r="AR110">
            <v>20000</v>
          </cell>
          <cell r="AS110">
            <v>0</v>
          </cell>
          <cell r="AT110">
            <v>0</v>
          </cell>
          <cell r="AU110">
            <v>0</v>
          </cell>
          <cell r="AV110">
            <v>0</v>
          </cell>
          <cell r="AW110">
            <v>1200</v>
          </cell>
          <cell r="AX110">
            <v>90</v>
          </cell>
          <cell r="AY110">
            <v>4400</v>
          </cell>
          <cell r="AZ110">
            <v>0</v>
          </cell>
          <cell r="BA110">
            <v>0</v>
          </cell>
          <cell r="BB110">
            <v>0</v>
          </cell>
          <cell r="BC110">
            <v>0</v>
          </cell>
          <cell r="BD110">
            <v>5975</v>
          </cell>
          <cell r="BE110">
            <v>881948</v>
          </cell>
          <cell r="BF110">
            <v>2893</v>
          </cell>
          <cell r="BG110">
            <v>91382</v>
          </cell>
          <cell r="BH110">
            <v>90067</v>
          </cell>
          <cell r="BI110">
            <v>0</v>
          </cell>
          <cell r="BJ110">
            <v>11759</v>
          </cell>
          <cell r="BK110">
            <v>32</v>
          </cell>
          <cell r="BL110">
            <v>1011</v>
          </cell>
          <cell r="BM110">
            <v>997</v>
          </cell>
          <cell r="BN110">
            <v>0</v>
          </cell>
          <cell r="BO110">
            <v>13799</v>
          </cell>
          <cell r="BP110">
            <v>60908</v>
          </cell>
          <cell r="BQ110">
            <v>128224</v>
          </cell>
          <cell r="BR110">
            <v>140891</v>
          </cell>
          <cell r="BS110">
            <v>39108</v>
          </cell>
          <cell r="BT110">
            <v>0</v>
          </cell>
          <cell r="BU110">
            <v>812</v>
          </cell>
          <cell r="BV110">
            <v>1419</v>
          </cell>
          <cell r="BW110">
            <v>1559</v>
          </cell>
          <cell r="BX110">
            <v>433</v>
          </cell>
          <cell r="BY110">
            <v>0</v>
          </cell>
          <cell r="BZ110">
            <v>4223</v>
          </cell>
          <cell r="CA110">
            <v>13799</v>
          </cell>
          <cell r="CB110">
            <v>18022</v>
          </cell>
          <cell r="CC110">
            <v>0.05</v>
          </cell>
          <cell r="CD110">
            <v>23997</v>
          </cell>
        </row>
        <row r="111">
          <cell r="C111" t="str">
            <v>CAP02</v>
          </cell>
          <cell r="D111" t="str">
            <v>En Calzada Concreto.</v>
          </cell>
          <cell r="E111" t="str">
            <v>m</v>
          </cell>
          <cell r="F111" t="str">
            <v>MOC010</v>
          </cell>
          <cell r="G111" t="str">
            <v>MOC062</v>
          </cell>
          <cell r="H111" t="str">
            <v>MOC103</v>
          </cell>
          <cell r="I111" t="str">
            <v>NA</v>
          </cell>
          <cell r="J111" t="str">
            <v>NA</v>
          </cell>
          <cell r="K111" t="str">
            <v>NA</v>
          </cell>
          <cell r="L111" t="str">
            <v>NA</v>
          </cell>
          <cell r="M111">
            <v>0.1</v>
          </cell>
          <cell r="N111">
            <v>1</v>
          </cell>
          <cell r="O111">
            <v>0.26</v>
          </cell>
          <cell r="P111" t="str">
            <v>NA</v>
          </cell>
          <cell r="Q111" t="str">
            <v>NA</v>
          </cell>
          <cell r="R111" t="str">
            <v>NA</v>
          </cell>
          <cell r="S111" t="str">
            <v>NA</v>
          </cell>
          <cell r="T111" t="str">
            <v>CEC004</v>
          </cell>
          <cell r="U111" t="str">
            <v>CEC009</v>
          </cell>
          <cell r="V111" t="str">
            <v>NA</v>
          </cell>
          <cell r="W111" t="str">
            <v>NA</v>
          </cell>
          <cell r="X111" t="str">
            <v>NA</v>
          </cell>
          <cell r="Y111" t="str">
            <v>CMC004</v>
          </cell>
          <cell r="Z111" t="str">
            <v>CMC008</v>
          </cell>
          <cell r="AA111" t="str">
            <v>NA</v>
          </cell>
          <cell r="AB111" t="str">
            <v>NA</v>
          </cell>
          <cell r="AC111" t="str">
            <v>NA</v>
          </cell>
          <cell r="AD111">
            <v>1</v>
          </cell>
          <cell r="AE111">
            <v>0.67</v>
          </cell>
          <cell r="AF111" t="str">
            <v>NA</v>
          </cell>
          <cell r="AG111" t="str">
            <v>NA</v>
          </cell>
          <cell r="AH111" t="str">
            <v>NA</v>
          </cell>
          <cell r="AI111">
            <v>50</v>
          </cell>
          <cell r="AJ111">
            <v>50</v>
          </cell>
          <cell r="AK111">
            <v>75</v>
          </cell>
          <cell r="AO111">
            <v>14030</v>
          </cell>
          <cell r="AP111">
            <v>24000</v>
          </cell>
          <cell r="AQ111">
            <v>300</v>
          </cell>
          <cell r="AR111">
            <v>20000</v>
          </cell>
          <cell r="AS111">
            <v>0</v>
          </cell>
          <cell r="AT111">
            <v>0</v>
          </cell>
          <cell r="AU111">
            <v>0</v>
          </cell>
          <cell r="AV111">
            <v>0</v>
          </cell>
          <cell r="AW111">
            <v>2400</v>
          </cell>
          <cell r="AX111">
            <v>300</v>
          </cell>
          <cell r="AY111">
            <v>5200</v>
          </cell>
          <cell r="AZ111">
            <v>0</v>
          </cell>
          <cell r="BA111">
            <v>0</v>
          </cell>
          <cell r="BB111">
            <v>0</v>
          </cell>
          <cell r="BC111">
            <v>0</v>
          </cell>
          <cell r="BD111">
            <v>8295</v>
          </cell>
          <cell r="BE111">
            <v>2893</v>
          </cell>
          <cell r="BF111">
            <v>91382</v>
          </cell>
          <cell r="BG111">
            <v>0</v>
          </cell>
          <cell r="BH111">
            <v>0</v>
          </cell>
          <cell r="BI111">
            <v>0</v>
          </cell>
          <cell r="BJ111">
            <v>58</v>
          </cell>
          <cell r="BK111">
            <v>1225</v>
          </cell>
          <cell r="BL111">
            <v>0</v>
          </cell>
          <cell r="BM111">
            <v>0</v>
          </cell>
          <cell r="BN111">
            <v>0</v>
          </cell>
          <cell r="BO111">
            <v>1283</v>
          </cell>
          <cell r="BP111">
            <v>128224</v>
          </cell>
          <cell r="BQ111">
            <v>140891</v>
          </cell>
          <cell r="BR111">
            <v>0</v>
          </cell>
          <cell r="BS111">
            <v>0</v>
          </cell>
          <cell r="BT111">
            <v>0</v>
          </cell>
          <cell r="BU111">
            <v>2564</v>
          </cell>
          <cell r="BV111">
            <v>1888</v>
          </cell>
          <cell r="BW111">
            <v>0</v>
          </cell>
          <cell r="BX111">
            <v>0</v>
          </cell>
          <cell r="BY111">
            <v>0</v>
          </cell>
          <cell r="BZ111">
            <v>4452</v>
          </cell>
          <cell r="CA111">
            <v>1283</v>
          </cell>
          <cell r="CB111">
            <v>5735</v>
          </cell>
          <cell r="CC111">
            <v>0.05</v>
          </cell>
          <cell r="CD111">
            <v>14030</v>
          </cell>
        </row>
        <row r="112">
          <cell r="B112" t="str">
            <v>AC001</v>
          </cell>
          <cell r="C112" t="str">
            <v>CAP02</v>
          </cell>
          <cell r="D112" t="str">
            <v>En calzada destapada</v>
          </cell>
          <cell r="E112" t="str">
            <v>m</v>
          </cell>
          <cell r="F112" t="str">
            <v>MOC010</v>
          </cell>
          <cell r="G112" t="str">
            <v>MOC062</v>
          </cell>
          <cell r="H112" t="str">
            <v>MOC128</v>
          </cell>
          <cell r="I112" t="str">
            <v>NA</v>
          </cell>
          <cell r="J112" t="str">
            <v>NA</v>
          </cell>
          <cell r="K112" t="str">
            <v>NA</v>
          </cell>
          <cell r="L112" t="str">
            <v>NA</v>
          </cell>
          <cell r="M112">
            <v>0.05</v>
          </cell>
          <cell r="N112">
            <v>0.3</v>
          </cell>
          <cell r="O112">
            <v>0.16</v>
          </cell>
          <cell r="P112" t="str">
            <v>NA</v>
          </cell>
          <cell r="Q112" t="str">
            <v>NA</v>
          </cell>
          <cell r="R112" t="str">
            <v>NA</v>
          </cell>
          <cell r="S112" t="str">
            <v>NA</v>
          </cell>
          <cell r="T112" t="str">
            <v>CEC004</v>
          </cell>
          <cell r="U112" t="str">
            <v>CEC009</v>
          </cell>
          <cell r="V112" t="str">
            <v>CEC008</v>
          </cell>
          <cell r="W112" t="str">
            <v>NA</v>
          </cell>
          <cell r="X112" t="str">
            <v>NA</v>
          </cell>
          <cell r="Y112" t="str">
            <v>CMC001</v>
          </cell>
          <cell r="Z112" t="str">
            <v>CMC008</v>
          </cell>
          <cell r="AA112" t="str">
            <v>CMC007</v>
          </cell>
          <cell r="AB112" t="str">
            <v>NA</v>
          </cell>
          <cell r="AC112" t="str">
            <v>NA</v>
          </cell>
          <cell r="AD112">
            <v>0.75</v>
          </cell>
          <cell r="AE112">
            <v>1</v>
          </cell>
          <cell r="AF112">
            <v>1</v>
          </cell>
          <cell r="AG112" t="str">
            <v>NA</v>
          </cell>
          <cell r="AH112" t="str">
            <v>NA</v>
          </cell>
          <cell r="AI112">
            <v>75</v>
          </cell>
          <cell r="AJ112">
            <v>100</v>
          </cell>
          <cell r="AK112">
            <v>75</v>
          </cell>
          <cell r="AL112">
            <v>75</v>
          </cell>
          <cell r="AO112">
            <v>10172</v>
          </cell>
          <cell r="AP112">
            <v>24000</v>
          </cell>
          <cell r="AQ112">
            <v>300</v>
          </cell>
          <cell r="AR112">
            <v>20000</v>
          </cell>
          <cell r="AS112">
            <v>0</v>
          </cell>
          <cell r="AT112">
            <v>0</v>
          </cell>
          <cell r="AU112">
            <v>0</v>
          </cell>
          <cell r="AV112">
            <v>0</v>
          </cell>
          <cell r="AW112">
            <v>1200</v>
          </cell>
          <cell r="AX112">
            <v>90</v>
          </cell>
          <cell r="AY112">
            <v>3200</v>
          </cell>
          <cell r="AZ112">
            <v>0</v>
          </cell>
          <cell r="BA112">
            <v>0</v>
          </cell>
          <cell r="BB112">
            <v>0</v>
          </cell>
          <cell r="BC112">
            <v>0</v>
          </cell>
          <cell r="BD112">
            <v>4715</v>
          </cell>
          <cell r="BE112">
            <v>2893</v>
          </cell>
          <cell r="BF112">
            <v>91382</v>
          </cell>
          <cell r="BG112">
            <v>90067</v>
          </cell>
          <cell r="BH112">
            <v>0</v>
          </cell>
          <cell r="BI112">
            <v>0</v>
          </cell>
          <cell r="BJ112">
            <v>29</v>
          </cell>
          <cell r="BK112">
            <v>1218</v>
          </cell>
          <cell r="BL112">
            <v>1201</v>
          </cell>
          <cell r="BM112">
            <v>0</v>
          </cell>
          <cell r="BN112">
            <v>0</v>
          </cell>
          <cell r="BO112">
            <v>2448</v>
          </cell>
          <cell r="BP112">
            <v>60908</v>
          </cell>
          <cell r="BQ112">
            <v>140891</v>
          </cell>
          <cell r="BR112">
            <v>39108</v>
          </cell>
          <cell r="BS112">
            <v>0</v>
          </cell>
          <cell r="BT112">
            <v>0</v>
          </cell>
          <cell r="BU112">
            <v>609</v>
          </cell>
          <cell r="BV112">
            <v>1879</v>
          </cell>
          <cell r="BW112">
            <v>521</v>
          </cell>
          <cell r="BX112">
            <v>0</v>
          </cell>
          <cell r="BY112">
            <v>0</v>
          </cell>
          <cell r="BZ112">
            <v>3009</v>
          </cell>
          <cell r="CA112">
            <v>2448</v>
          </cell>
          <cell r="CB112">
            <v>5457</v>
          </cell>
          <cell r="CC112">
            <v>0.05</v>
          </cell>
          <cell r="CD112">
            <v>10172</v>
          </cell>
        </row>
        <row r="113">
          <cell r="C113" t="str">
            <v>CAP02</v>
          </cell>
          <cell r="D113" t="str">
            <v>En Calzada Destapada</v>
          </cell>
          <cell r="E113" t="str">
            <v>m</v>
          </cell>
          <cell r="F113" t="str">
            <v>MOC010</v>
          </cell>
          <cell r="G113" t="str">
            <v>MOC062</v>
          </cell>
          <cell r="H113" t="str">
            <v>MOC103</v>
          </cell>
          <cell r="I113" t="str">
            <v>NA</v>
          </cell>
          <cell r="J113" t="str">
            <v>NA</v>
          </cell>
          <cell r="K113" t="str">
            <v>NA</v>
          </cell>
          <cell r="L113" t="str">
            <v>NA</v>
          </cell>
          <cell r="M113">
            <v>0.1</v>
          </cell>
          <cell r="N113">
            <v>1</v>
          </cell>
          <cell r="O113">
            <v>0.36</v>
          </cell>
          <cell r="P113" t="str">
            <v>NA</v>
          </cell>
          <cell r="Q113" t="str">
            <v>NA</v>
          </cell>
          <cell r="R113" t="str">
            <v>NA</v>
          </cell>
          <cell r="S113" t="str">
            <v>NA</v>
          </cell>
          <cell r="T113" t="str">
            <v>CEC004</v>
          </cell>
          <cell r="U113" t="str">
            <v>CEC009</v>
          </cell>
          <cell r="V113" t="str">
            <v>NA</v>
          </cell>
          <cell r="W113" t="str">
            <v>NA</v>
          </cell>
          <cell r="X113" t="str">
            <v>NA</v>
          </cell>
          <cell r="Y113" t="str">
            <v>CMC004</v>
          </cell>
          <cell r="Z113" t="str">
            <v>CMC008</v>
          </cell>
          <cell r="AA113" t="str">
            <v>NA</v>
          </cell>
          <cell r="AB113" t="str">
            <v>NA</v>
          </cell>
          <cell r="AC113" t="str">
            <v>NA</v>
          </cell>
          <cell r="AD113">
            <v>1</v>
          </cell>
          <cell r="AE113">
            <v>1</v>
          </cell>
          <cell r="AF113" t="str">
            <v>NA</v>
          </cell>
          <cell r="AG113" t="str">
            <v>NA</v>
          </cell>
          <cell r="AH113" t="str">
            <v>NA</v>
          </cell>
          <cell r="AI113">
            <v>55</v>
          </cell>
          <cell r="AJ113">
            <v>55</v>
          </cell>
          <cell r="AK113">
            <v>55</v>
          </cell>
          <cell r="AO113">
            <v>17002</v>
          </cell>
          <cell r="AP113">
            <v>24000</v>
          </cell>
          <cell r="AQ113">
            <v>300</v>
          </cell>
          <cell r="AR113">
            <v>20000</v>
          </cell>
          <cell r="AS113">
            <v>0</v>
          </cell>
          <cell r="AT113">
            <v>0</v>
          </cell>
          <cell r="AU113">
            <v>0</v>
          </cell>
          <cell r="AV113">
            <v>0</v>
          </cell>
          <cell r="AW113">
            <v>2400</v>
          </cell>
          <cell r="AX113">
            <v>300</v>
          </cell>
          <cell r="AY113">
            <v>7200</v>
          </cell>
          <cell r="AZ113">
            <v>0</v>
          </cell>
          <cell r="BA113">
            <v>0</v>
          </cell>
          <cell r="BB113">
            <v>0</v>
          </cell>
          <cell r="BC113">
            <v>0</v>
          </cell>
          <cell r="BD113">
            <v>10395</v>
          </cell>
          <cell r="BE113">
            <v>2893</v>
          </cell>
          <cell r="BF113">
            <v>91382</v>
          </cell>
          <cell r="BG113">
            <v>0</v>
          </cell>
          <cell r="BH113">
            <v>0</v>
          </cell>
          <cell r="BI113">
            <v>0</v>
          </cell>
          <cell r="BJ113">
            <v>53</v>
          </cell>
          <cell r="BK113">
            <v>1661</v>
          </cell>
          <cell r="BL113">
            <v>0</v>
          </cell>
          <cell r="BM113">
            <v>0</v>
          </cell>
          <cell r="BN113">
            <v>0</v>
          </cell>
          <cell r="BO113">
            <v>1714</v>
          </cell>
          <cell r="BP113">
            <v>128224</v>
          </cell>
          <cell r="BQ113">
            <v>140891</v>
          </cell>
          <cell r="BR113">
            <v>0</v>
          </cell>
          <cell r="BS113">
            <v>0</v>
          </cell>
          <cell r="BT113">
            <v>0</v>
          </cell>
          <cell r="BU113">
            <v>2331</v>
          </cell>
          <cell r="BV113">
            <v>2562</v>
          </cell>
          <cell r="BW113">
            <v>0</v>
          </cell>
          <cell r="BX113">
            <v>0</v>
          </cell>
          <cell r="BY113">
            <v>0</v>
          </cell>
          <cell r="BZ113">
            <v>4893</v>
          </cell>
          <cell r="CA113">
            <v>1714</v>
          </cell>
          <cell r="CB113">
            <v>6607</v>
          </cell>
          <cell r="CC113">
            <v>0.05</v>
          </cell>
          <cell r="CD113">
            <v>17002</v>
          </cell>
        </row>
        <row r="114">
          <cell r="B114" t="str">
            <v>AC005</v>
          </cell>
          <cell r="C114" t="str">
            <v>CAP02</v>
          </cell>
          <cell r="D114" t="str">
            <v>En calzada empedrada</v>
          </cell>
          <cell r="E114" t="str">
            <v>m</v>
          </cell>
          <cell r="F114" t="str">
            <v>MOC010</v>
          </cell>
          <cell r="G114" t="str">
            <v>MOC062</v>
          </cell>
          <cell r="H114" t="str">
            <v>MOC128</v>
          </cell>
          <cell r="I114" t="str">
            <v>NA</v>
          </cell>
          <cell r="J114" t="str">
            <v>NA</v>
          </cell>
          <cell r="K114" t="str">
            <v>NA</v>
          </cell>
          <cell r="L114" t="str">
            <v>NA</v>
          </cell>
          <cell r="M114">
            <v>0.05</v>
          </cell>
          <cell r="N114">
            <v>0.3</v>
          </cell>
          <cell r="O114">
            <v>0.16</v>
          </cell>
          <cell r="P114" t="str">
            <v>NA</v>
          </cell>
          <cell r="Q114" t="str">
            <v>NA</v>
          </cell>
          <cell r="R114" t="str">
            <v>NA</v>
          </cell>
          <cell r="S114" t="str">
            <v>NA</v>
          </cell>
          <cell r="T114" t="str">
            <v>CEC001</v>
          </cell>
          <cell r="U114" t="str">
            <v>CEC004</v>
          </cell>
          <cell r="V114" t="str">
            <v>CEC009</v>
          </cell>
          <cell r="W114" t="str">
            <v>CEC008</v>
          </cell>
          <cell r="X114" t="str">
            <v>NA</v>
          </cell>
          <cell r="Y114" t="str">
            <v>CMC001</v>
          </cell>
          <cell r="Z114" t="str">
            <v>CMC004</v>
          </cell>
          <cell r="AA114" t="str">
            <v>CMC008</v>
          </cell>
          <cell r="AB114" t="str">
            <v>CMC007</v>
          </cell>
          <cell r="AC114" t="str">
            <v>NA</v>
          </cell>
          <cell r="AD114">
            <v>1</v>
          </cell>
          <cell r="AE114">
            <v>0.84</v>
          </cell>
          <cell r="AF114">
            <v>0.84</v>
          </cell>
          <cell r="AG114">
            <v>0.84</v>
          </cell>
          <cell r="AH114" t="str">
            <v>NA</v>
          </cell>
          <cell r="AI114">
            <v>80</v>
          </cell>
          <cell r="AJ114">
            <v>80</v>
          </cell>
          <cell r="AK114">
            <v>95</v>
          </cell>
          <cell r="AL114">
            <v>95</v>
          </cell>
          <cell r="AM114">
            <v>95</v>
          </cell>
          <cell r="AO114">
            <v>21672</v>
          </cell>
          <cell r="AP114">
            <v>24000</v>
          </cell>
          <cell r="AQ114">
            <v>300</v>
          </cell>
          <cell r="AR114">
            <v>20000</v>
          </cell>
          <cell r="AS114">
            <v>0</v>
          </cell>
          <cell r="AT114">
            <v>0</v>
          </cell>
          <cell r="AU114">
            <v>0</v>
          </cell>
          <cell r="AV114">
            <v>0</v>
          </cell>
          <cell r="AW114">
            <v>1200</v>
          </cell>
          <cell r="AX114">
            <v>90</v>
          </cell>
          <cell r="AY114">
            <v>3200</v>
          </cell>
          <cell r="AZ114">
            <v>0</v>
          </cell>
          <cell r="BA114">
            <v>0</v>
          </cell>
          <cell r="BB114">
            <v>0</v>
          </cell>
          <cell r="BC114">
            <v>0</v>
          </cell>
          <cell r="BD114">
            <v>4715</v>
          </cell>
          <cell r="BE114">
            <v>881948</v>
          </cell>
          <cell r="BF114">
            <v>2893</v>
          </cell>
          <cell r="BG114">
            <v>91382</v>
          </cell>
          <cell r="BH114">
            <v>90067</v>
          </cell>
          <cell r="BI114">
            <v>0</v>
          </cell>
          <cell r="BJ114">
            <v>11024</v>
          </cell>
          <cell r="BK114">
            <v>30</v>
          </cell>
          <cell r="BL114">
            <v>960</v>
          </cell>
          <cell r="BM114">
            <v>946</v>
          </cell>
          <cell r="BN114">
            <v>0</v>
          </cell>
          <cell r="BO114">
            <v>12960</v>
          </cell>
          <cell r="BP114">
            <v>60908</v>
          </cell>
          <cell r="BQ114">
            <v>128224</v>
          </cell>
          <cell r="BR114">
            <v>140891</v>
          </cell>
          <cell r="BS114">
            <v>39108</v>
          </cell>
          <cell r="BT114">
            <v>0</v>
          </cell>
          <cell r="BU114">
            <v>761</v>
          </cell>
          <cell r="BV114">
            <v>1346</v>
          </cell>
          <cell r="BW114">
            <v>1479</v>
          </cell>
          <cell r="BX114">
            <v>411</v>
          </cell>
          <cell r="BY114">
            <v>0</v>
          </cell>
          <cell r="BZ114">
            <v>3997</v>
          </cell>
          <cell r="CA114">
            <v>12960</v>
          </cell>
          <cell r="CB114">
            <v>16957</v>
          </cell>
          <cell r="CC114">
            <v>0.05</v>
          </cell>
          <cell r="CD114">
            <v>21672</v>
          </cell>
        </row>
        <row r="115">
          <cell r="B115" t="str">
            <v>AC020</v>
          </cell>
          <cell r="C115" t="str">
            <v>CAP02</v>
          </cell>
          <cell r="D115" t="str">
            <v>En zona verde</v>
          </cell>
          <cell r="E115" t="str">
            <v>m</v>
          </cell>
          <cell r="F115" t="str">
            <v>MOC010</v>
          </cell>
          <cell r="G115" t="str">
            <v>MOC062</v>
          </cell>
          <cell r="H115" t="str">
            <v>MOC128</v>
          </cell>
          <cell r="I115" t="str">
            <v>NA</v>
          </cell>
          <cell r="J115" t="str">
            <v>NA</v>
          </cell>
          <cell r="K115" t="str">
            <v>NA</v>
          </cell>
          <cell r="L115" t="str">
            <v>NA</v>
          </cell>
          <cell r="M115">
            <v>0.05</v>
          </cell>
          <cell r="N115">
            <v>0.3</v>
          </cell>
          <cell r="O115">
            <v>0.24</v>
          </cell>
          <cell r="P115" t="str">
            <v>NA</v>
          </cell>
          <cell r="Q115" t="str">
            <v>NA</v>
          </cell>
          <cell r="R115" t="str">
            <v>NA</v>
          </cell>
          <cell r="S115" t="str">
            <v>NA</v>
          </cell>
          <cell r="T115" t="str">
            <v>CEC004</v>
          </cell>
          <cell r="U115" t="str">
            <v>CEC010</v>
          </cell>
          <cell r="V115" t="str">
            <v>CEC008</v>
          </cell>
          <cell r="W115" t="str">
            <v>NA</v>
          </cell>
          <cell r="X115" t="str">
            <v>NA</v>
          </cell>
          <cell r="Y115" t="str">
            <v>CMC004</v>
          </cell>
          <cell r="Z115" t="str">
            <v>CMC008</v>
          </cell>
          <cell r="AA115" t="str">
            <v>CMC007</v>
          </cell>
          <cell r="AB115" t="str">
            <v>NA</v>
          </cell>
          <cell r="AC115" t="str">
            <v>NA</v>
          </cell>
          <cell r="AD115">
            <v>0.85</v>
          </cell>
          <cell r="AE115">
            <v>1</v>
          </cell>
          <cell r="AF115">
            <v>1</v>
          </cell>
          <cell r="AG115" t="str">
            <v>NA</v>
          </cell>
          <cell r="AH115" t="str">
            <v>NA</v>
          </cell>
          <cell r="AI115">
            <v>110</v>
          </cell>
          <cell r="AJ115">
            <v>130</v>
          </cell>
          <cell r="AK115">
            <v>110</v>
          </cell>
          <cell r="AL115">
            <v>110</v>
          </cell>
          <cell r="AO115">
            <v>10170</v>
          </cell>
          <cell r="AP115">
            <v>24000</v>
          </cell>
          <cell r="AQ115">
            <v>300</v>
          </cell>
          <cell r="AR115">
            <v>20000</v>
          </cell>
          <cell r="AS115">
            <v>0</v>
          </cell>
          <cell r="AT115">
            <v>0</v>
          </cell>
          <cell r="AU115">
            <v>0</v>
          </cell>
          <cell r="AV115">
            <v>0</v>
          </cell>
          <cell r="AW115">
            <v>1200</v>
          </cell>
          <cell r="AX115">
            <v>90</v>
          </cell>
          <cell r="AY115">
            <v>4800</v>
          </cell>
          <cell r="AZ115">
            <v>0</v>
          </cell>
          <cell r="BA115">
            <v>0</v>
          </cell>
          <cell r="BB115">
            <v>0</v>
          </cell>
          <cell r="BC115">
            <v>0</v>
          </cell>
          <cell r="BD115">
            <v>6395</v>
          </cell>
          <cell r="BE115">
            <v>2893</v>
          </cell>
          <cell r="BF115">
            <v>33634</v>
          </cell>
          <cell r="BG115">
            <v>90067</v>
          </cell>
          <cell r="BH115">
            <v>0</v>
          </cell>
          <cell r="BI115">
            <v>0</v>
          </cell>
          <cell r="BJ115">
            <v>22</v>
          </cell>
          <cell r="BK115">
            <v>306</v>
          </cell>
          <cell r="BL115">
            <v>819</v>
          </cell>
          <cell r="BM115">
            <v>0</v>
          </cell>
          <cell r="BN115">
            <v>0</v>
          </cell>
          <cell r="BO115">
            <v>1147</v>
          </cell>
          <cell r="BP115">
            <v>128224</v>
          </cell>
          <cell r="BQ115">
            <v>140891</v>
          </cell>
          <cell r="BR115">
            <v>39108</v>
          </cell>
          <cell r="BS115">
            <v>0</v>
          </cell>
          <cell r="BT115">
            <v>0</v>
          </cell>
          <cell r="BU115">
            <v>991</v>
          </cell>
          <cell r="BV115">
            <v>1281</v>
          </cell>
          <cell r="BW115">
            <v>356</v>
          </cell>
          <cell r="BX115">
            <v>0</v>
          </cell>
          <cell r="BY115">
            <v>0</v>
          </cell>
          <cell r="BZ115">
            <v>2628</v>
          </cell>
          <cell r="CA115">
            <v>1147</v>
          </cell>
          <cell r="CB115">
            <v>3775</v>
          </cell>
          <cell r="CC115">
            <v>0.05</v>
          </cell>
          <cell r="CD115">
            <v>10170</v>
          </cell>
        </row>
        <row r="116">
          <cell r="C116" t="str">
            <v>CAP02</v>
          </cell>
          <cell r="D116" t="str">
            <v>En zona verde</v>
          </cell>
          <cell r="E116" t="str">
            <v>m</v>
          </cell>
          <cell r="F116" t="str">
            <v>MOC010</v>
          </cell>
          <cell r="G116" t="str">
            <v>MOC062</v>
          </cell>
          <cell r="H116" t="str">
            <v>MOC103</v>
          </cell>
          <cell r="I116" t="str">
            <v>NA</v>
          </cell>
          <cell r="J116" t="str">
            <v>NA</v>
          </cell>
          <cell r="K116" t="str">
            <v>NA</v>
          </cell>
          <cell r="L116" t="str">
            <v>NA</v>
          </cell>
          <cell r="M116">
            <v>0.1</v>
          </cell>
          <cell r="N116">
            <v>1</v>
          </cell>
          <cell r="O116">
            <v>0.31</v>
          </cell>
          <cell r="P116" t="str">
            <v>NA</v>
          </cell>
          <cell r="Q116" t="str">
            <v>NA</v>
          </cell>
          <cell r="R116" t="str">
            <v>NA</v>
          </cell>
          <cell r="S116" t="str">
            <v>NA</v>
          </cell>
          <cell r="T116" t="str">
            <v>CEC004</v>
          </cell>
          <cell r="U116" t="str">
            <v>CEC010</v>
          </cell>
          <cell r="V116" t="str">
            <v>NA</v>
          </cell>
          <cell r="W116" t="str">
            <v>NA</v>
          </cell>
          <cell r="X116" t="str">
            <v>NA</v>
          </cell>
          <cell r="Y116" t="str">
            <v>CMC004</v>
          </cell>
          <cell r="Z116" t="str">
            <v>CMC008</v>
          </cell>
          <cell r="AA116" t="str">
            <v>NA</v>
          </cell>
          <cell r="AB116" t="str">
            <v>NA</v>
          </cell>
          <cell r="AC116" t="str">
            <v>NA</v>
          </cell>
          <cell r="AD116">
            <v>1</v>
          </cell>
          <cell r="AE116">
            <v>1</v>
          </cell>
          <cell r="AF116" t="str">
            <v>NA</v>
          </cell>
          <cell r="AG116" t="str">
            <v>NA</v>
          </cell>
          <cell r="AH116" t="str">
            <v>NA</v>
          </cell>
          <cell r="AI116">
            <v>105</v>
          </cell>
          <cell r="AJ116">
            <v>105</v>
          </cell>
          <cell r="AK116">
            <v>105</v>
          </cell>
          <cell r="AO116">
            <v>12256</v>
          </cell>
          <cell r="AP116">
            <v>24000</v>
          </cell>
          <cell r="AQ116">
            <v>300</v>
          </cell>
          <cell r="AR116">
            <v>20000</v>
          </cell>
          <cell r="AS116">
            <v>0</v>
          </cell>
          <cell r="AT116">
            <v>0</v>
          </cell>
          <cell r="AU116">
            <v>0</v>
          </cell>
          <cell r="AV116">
            <v>0</v>
          </cell>
          <cell r="AW116">
            <v>2400</v>
          </cell>
          <cell r="AX116">
            <v>300</v>
          </cell>
          <cell r="AY116">
            <v>6200</v>
          </cell>
          <cell r="AZ116">
            <v>0</v>
          </cell>
          <cell r="BA116">
            <v>0</v>
          </cell>
          <cell r="BB116">
            <v>0</v>
          </cell>
          <cell r="BC116">
            <v>0</v>
          </cell>
          <cell r="BD116">
            <v>9345</v>
          </cell>
          <cell r="BE116">
            <v>2893</v>
          </cell>
          <cell r="BF116">
            <v>33634</v>
          </cell>
          <cell r="BG116">
            <v>0</v>
          </cell>
          <cell r="BH116">
            <v>0</v>
          </cell>
          <cell r="BI116">
            <v>0</v>
          </cell>
          <cell r="BJ116">
            <v>28</v>
          </cell>
          <cell r="BK116">
            <v>320</v>
          </cell>
          <cell r="BL116">
            <v>0</v>
          </cell>
          <cell r="BM116">
            <v>0</v>
          </cell>
          <cell r="BN116">
            <v>0</v>
          </cell>
          <cell r="BO116">
            <v>348</v>
          </cell>
          <cell r="BP116">
            <v>128224</v>
          </cell>
          <cell r="BQ116">
            <v>140891</v>
          </cell>
          <cell r="BR116">
            <v>0</v>
          </cell>
          <cell r="BS116">
            <v>0</v>
          </cell>
          <cell r="BT116">
            <v>0</v>
          </cell>
          <cell r="BU116">
            <v>1221</v>
          </cell>
          <cell r="BV116">
            <v>1342</v>
          </cell>
          <cell r="BW116">
            <v>0</v>
          </cell>
          <cell r="BX116">
            <v>0</v>
          </cell>
          <cell r="BY116">
            <v>0</v>
          </cell>
          <cell r="BZ116">
            <v>2563</v>
          </cell>
          <cell r="CA116">
            <v>348</v>
          </cell>
          <cell r="CB116">
            <v>2911</v>
          </cell>
          <cell r="CC116">
            <v>0.05</v>
          </cell>
          <cell r="CD116">
            <v>12256</v>
          </cell>
        </row>
        <row r="117">
          <cell r="C117" t="str">
            <v>CAP03</v>
          </cell>
          <cell r="D117" t="str">
            <v>En anden adoquin</v>
          </cell>
          <cell r="E117" t="str">
            <v>m2</v>
          </cell>
          <cell r="F117" t="str">
            <v>MOC005</v>
          </cell>
          <cell r="G117" t="str">
            <v>MOC011</v>
          </cell>
          <cell r="H117" t="str">
            <v>MOC086</v>
          </cell>
          <cell r="I117" t="str">
            <v>NA</v>
          </cell>
          <cell r="J117" t="str">
            <v>NA</v>
          </cell>
          <cell r="K117" t="str">
            <v>NA</v>
          </cell>
          <cell r="L117" t="str">
            <v>NA</v>
          </cell>
          <cell r="M117">
            <v>1</v>
          </cell>
          <cell r="N117">
            <v>0.01</v>
          </cell>
          <cell r="O117">
            <v>3.0000000000000001E-3</v>
          </cell>
          <cell r="P117" t="str">
            <v>NA</v>
          </cell>
          <cell r="Q117" t="str">
            <v>NA</v>
          </cell>
          <cell r="R117" t="str">
            <v>NA</v>
          </cell>
          <cell r="S117" t="str">
            <v>NA</v>
          </cell>
          <cell r="T117" t="str">
            <v>CEC014</v>
          </cell>
          <cell r="U117" t="str">
            <v>NA</v>
          </cell>
          <cell r="V117" t="str">
            <v>NA</v>
          </cell>
          <cell r="W117" t="str">
            <v>NA</v>
          </cell>
          <cell r="X117" t="str">
            <v>NA</v>
          </cell>
          <cell r="Y117" t="str">
            <v>CMC010</v>
          </cell>
          <cell r="Z117" t="str">
            <v>NA</v>
          </cell>
          <cell r="AA117" t="str">
            <v>NA</v>
          </cell>
          <cell r="AB117" t="str">
            <v>NA</v>
          </cell>
          <cell r="AC117" t="str">
            <v>NA</v>
          </cell>
          <cell r="AD117">
            <v>1</v>
          </cell>
          <cell r="AE117" t="str">
            <v>NA</v>
          </cell>
          <cell r="AF117" t="str">
            <v>NA</v>
          </cell>
          <cell r="AG117" t="str">
            <v>NA</v>
          </cell>
          <cell r="AH117" t="str">
            <v>NA</v>
          </cell>
          <cell r="AI117">
            <v>30</v>
          </cell>
          <cell r="AJ117">
            <v>30</v>
          </cell>
          <cell r="AO117">
            <v>31526</v>
          </cell>
          <cell r="AP117">
            <v>23000</v>
          </cell>
          <cell r="AQ117">
            <v>43000</v>
          </cell>
          <cell r="AR117">
            <v>227016.3</v>
          </cell>
          <cell r="AS117">
            <v>0</v>
          </cell>
          <cell r="AT117">
            <v>0</v>
          </cell>
          <cell r="AU117">
            <v>0</v>
          </cell>
          <cell r="AV117">
            <v>0</v>
          </cell>
          <cell r="AW117">
            <v>23000</v>
          </cell>
          <cell r="AX117">
            <v>430</v>
          </cell>
          <cell r="AY117">
            <v>681</v>
          </cell>
          <cell r="AZ117">
            <v>0</v>
          </cell>
          <cell r="BA117">
            <v>0</v>
          </cell>
          <cell r="BB117">
            <v>0</v>
          </cell>
          <cell r="BC117">
            <v>0</v>
          </cell>
          <cell r="BD117">
            <v>25317</v>
          </cell>
          <cell r="BE117">
            <v>21737</v>
          </cell>
          <cell r="BF117">
            <v>0</v>
          </cell>
          <cell r="BG117">
            <v>0</v>
          </cell>
          <cell r="BH117">
            <v>0</v>
          </cell>
          <cell r="BI117">
            <v>0</v>
          </cell>
          <cell r="BJ117">
            <v>725</v>
          </cell>
          <cell r="BK117">
            <v>0</v>
          </cell>
          <cell r="BL117">
            <v>0</v>
          </cell>
          <cell r="BM117">
            <v>0</v>
          </cell>
          <cell r="BN117">
            <v>0</v>
          </cell>
          <cell r="BO117">
            <v>725</v>
          </cell>
          <cell r="BP117">
            <v>164508</v>
          </cell>
          <cell r="BQ117">
            <v>0</v>
          </cell>
          <cell r="BR117">
            <v>0</v>
          </cell>
          <cell r="BS117">
            <v>0</v>
          </cell>
          <cell r="BT117">
            <v>0</v>
          </cell>
          <cell r="BU117">
            <v>5484</v>
          </cell>
          <cell r="BV117">
            <v>0</v>
          </cell>
          <cell r="BW117">
            <v>0</v>
          </cell>
          <cell r="BX117">
            <v>0</v>
          </cell>
          <cell r="BY117">
            <v>0</v>
          </cell>
          <cell r="BZ117">
            <v>5484</v>
          </cell>
          <cell r="CA117">
            <v>725</v>
          </cell>
          <cell r="CB117">
            <v>6209</v>
          </cell>
          <cell r="CC117">
            <v>0.05</v>
          </cell>
          <cell r="CD117">
            <v>31526</v>
          </cell>
        </row>
        <row r="118">
          <cell r="B118" t="str">
            <v>R1011</v>
          </cell>
          <cell r="C118" t="str">
            <v>CAP03</v>
          </cell>
          <cell r="D118" t="str">
            <v>En Andén adoquinado</v>
          </cell>
          <cell r="E118" t="str">
            <v>m</v>
          </cell>
          <cell r="F118" t="str">
            <v>MOC005</v>
          </cell>
          <cell r="G118" t="str">
            <v>MOC011</v>
          </cell>
          <cell r="H118" t="str">
            <v>NA</v>
          </cell>
          <cell r="I118" t="str">
            <v>NA</v>
          </cell>
          <cell r="J118" t="str">
            <v>NA</v>
          </cell>
          <cell r="K118" t="str">
            <v>NA</v>
          </cell>
          <cell r="L118" t="str">
            <v>NA</v>
          </cell>
          <cell r="M118">
            <v>0.6</v>
          </cell>
          <cell r="N118">
            <v>0.15</v>
          </cell>
          <cell r="O118" t="str">
            <v>NA</v>
          </cell>
          <cell r="P118" t="str">
            <v>NA</v>
          </cell>
          <cell r="Q118" t="str">
            <v>NA</v>
          </cell>
          <cell r="R118" t="str">
            <v>NA</v>
          </cell>
          <cell r="S118" t="str">
            <v>NA</v>
          </cell>
          <cell r="T118" t="str">
            <v>CEC014</v>
          </cell>
          <cell r="U118" t="str">
            <v>NA</v>
          </cell>
          <cell r="V118" t="str">
            <v>NA</v>
          </cell>
          <cell r="W118" t="str">
            <v>NA</v>
          </cell>
          <cell r="X118" t="str">
            <v>NA</v>
          </cell>
          <cell r="Y118" t="str">
            <v>CMC010</v>
          </cell>
          <cell r="Z118" t="str">
            <v>NA</v>
          </cell>
          <cell r="AA118" t="str">
            <v>NA</v>
          </cell>
          <cell r="AB118" t="str">
            <v>NA</v>
          </cell>
          <cell r="AC118" t="str">
            <v>NA</v>
          </cell>
          <cell r="AD118">
            <v>1</v>
          </cell>
          <cell r="AE118" t="str">
            <v>NA</v>
          </cell>
          <cell r="AF118" t="str">
            <v>NA</v>
          </cell>
          <cell r="AG118" t="str">
            <v>NA</v>
          </cell>
          <cell r="AH118" t="str">
            <v>NA</v>
          </cell>
          <cell r="AI118">
            <v>35</v>
          </cell>
          <cell r="AJ118">
            <v>35</v>
          </cell>
          <cell r="AO118">
            <v>26584</v>
          </cell>
          <cell r="AP118">
            <v>23000</v>
          </cell>
          <cell r="AQ118">
            <v>43000</v>
          </cell>
          <cell r="AR118">
            <v>0</v>
          </cell>
          <cell r="AS118">
            <v>0</v>
          </cell>
          <cell r="AT118">
            <v>0</v>
          </cell>
          <cell r="AU118">
            <v>0</v>
          </cell>
          <cell r="AV118">
            <v>0</v>
          </cell>
          <cell r="AW118">
            <v>13800</v>
          </cell>
          <cell r="AX118">
            <v>6450</v>
          </cell>
          <cell r="AY118">
            <v>0</v>
          </cell>
          <cell r="AZ118">
            <v>0</v>
          </cell>
          <cell r="BA118">
            <v>0</v>
          </cell>
          <cell r="BB118">
            <v>0</v>
          </cell>
          <cell r="BC118">
            <v>0</v>
          </cell>
          <cell r="BD118">
            <v>21263</v>
          </cell>
          <cell r="BE118">
            <v>21737</v>
          </cell>
          <cell r="BF118">
            <v>0</v>
          </cell>
          <cell r="BG118">
            <v>0</v>
          </cell>
          <cell r="BH118">
            <v>0</v>
          </cell>
          <cell r="BI118">
            <v>0</v>
          </cell>
          <cell r="BJ118">
            <v>621</v>
          </cell>
          <cell r="BK118">
            <v>0</v>
          </cell>
          <cell r="BL118">
            <v>0</v>
          </cell>
          <cell r="BM118">
            <v>0</v>
          </cell>
          <cell r="BN118">
            <v>0</v>
          </cell>
          <cell r="BO118">
            <v>621</v>
          </cell>
          <cell r="BP118">
            <v>164508</v>
          </cell>
          <cell r="BQ118">
            <v>0</v>
          </cell>
          <cell r="BR118">
            <v>0</v>
          </cell>
          <cell r="BS118">
            <v>0</v>
          </cell>
          <cell r="BT118">
            <v>0</v>
          </cell>
          <cell r="BU118">
            <v>4700</v>
          </cell>
          <cell r="BV118">
            <v>0</v>
          </cell>
          <cell r="BW118">
            <v>0</v>
          </cell>
          <cell r="BX118">
            <v>0</v>
          </cell>
          <cell r="BY118">
            <v>0</v>
          </cell>
          <cell r="BZ118">
            <v>4700</v>
          </cell>
          <cell r="CA118">
            <v>621</v>
          </cell>
          <cell r="CB118">
            <v>5321</v>
          </cell>
          <cell r="CC118">
            <v>0.05</v>
          </cell>
          <cell r="CD118">
            <v>26584</v>
          </cell>
        </row>
        <row r="119">
          <cell r="B119" t="str">
            <v>R1011</v>
          </cell>
          <cell r="C119" t="str">
            <v>CAP03</v>
          </cell>
          <cell r="D119" t="str">
            <v>En andén adoquinado              (AAd)</v>
          </cell>
          <cell r="E119" t="str">
            <v>m</v>
          </cell>
          <cell r="F119" t="str">
            <v>MOC005</v>
          </cell>
          <cell r="G119" t="str">
            <v>MOC011</v>
          </cell>
          <cell r="H119" t="str">
            <v>MOC086</v>
          </cell>
          <cell r="I119" t="str">
            <v>NA</v>
          </cell>
          <cell r="J119" t="str">
            <v>NA</v>
          </cell>
          <cell r="K119" t="str">
            <v>NA</v>
          </cell>
          <cell r="L119" t="str">
            <v>NA</v>
          </cell>
          <cell r="M119">
            <v>0.53</v>
          </cell>
          <cell r="N119">
            <v>0.01</v>
          </cell>
          <cell r="O119">
            <v>3.0000000000000001E-3</v>
          </cell>
          <cell r="P119" t="str">
            <v>NA</v>
          </cell>
          <cell r="Q119" t="str">
            <v>NA</v>
          </cell>
          <cell r="R119" t="str">
            <v>NA</v>
          </cell>
          <cell r="S119" t="str">
            <v>NA</v>
          </cell>
          <cell r="T119" t="str">
            <v>CEC014</v>
          </cell>
          <cell r="U119" t="str">
            <v>NA</v>
          </cell>
          <cell r="V119" t="str">
            <v>NA</v>
          </cell>
          <cell r="W119" t="str">
            <v>NA</v>
          </cell>
          <cell r="X119" t="str">
            <v>NA</v>
          </cell>
          <cell r="Y119" t="str">
            <v>CMC010</v>
          </cell>
          <cell r="Z119" t="str">
            <v>NA</v>
          </cell>
          <cell r="AA119" t="str">
            <v>NA</v>
          </cell>
          <cell r="AB119" t="str">
            <v>NA</v>
          </cell>
          <cell r="AC119" t="str">
            <v>NA</v>
          </cell>
          <cell r="AD119">
            <v>1</v>
          </cell>
          <cell r="AE119" t="str">
            <v>NA</v>
          </cell>
          <cell r="AF119" t="str">
            <v>NA</v>
          </cell>
          <cell r="AG119" t="str">
            <v>NA</v>
          </cell>
          <cell r="AH119" t="str">
            <v>NA</v>
          </cell>
          <cell r="AI119">
            <v>60</v>
          </cell>
          <cell r="AJ119">
            <v>60</v>
          </cell>
          <cell r="AO119">
            <v>17070</v>
          </cell>
          <cell r="AP119">
            <v>23000</v>
          </cell>
          <cell r="AQ119">
            <v>43000</v>
          </cell>
          <cell r="AR119">
            <v>227016.3</v>
          </cell>
          <cell r="AS119">
            <v>0</v>
          </cell>
          <cell r="AT119">
            <v>0</v>
          </cell>
          <cell r="AU119">
            <v>0</v>
          </cell>
          <cell r="AV119">
            <v>0</v>
          </cell>
          <cell r="AW119">
            <v>12190</v>
          </cell>
          <cell r="AX119">
            <v>430</v>
          </cell>
          <cell r="AY119">
            <v>681</v>
          </cell>
          <cell r="AZ119">
            <v>0</v>
          </cell>
          <cell r="BA119">
            <v>0</v>
          </cell>
          <cell r="BB119">
            <v>0</v>
          </cell>
          <cell r="BC119">
            <v>0</v>
          </cell>
          <cell r="BD119">
            <v>13966</v>
          </cell>
          <cell r="BE119">
            <v>21737</v>
          </cell>
          <cell r="BF119">
            <v>0</v>
          </cell>
          <cell r="BG119">
            <v>0</v>
          </cell>
          <cell r="BH119">
            <v>0</v>
          </cell>
          <cell r="BI119">
            <v>0</v>
          </cell>
          <cell r="BJ119">
            <v>362</v>
          </cell>
          <cell r="BK119">
            <v>0</v>
          </cell>
          <cell r="BL119">
            <v>0</v>
          </cell>
          <cell r="BM119">
            <v>0</v>
          </cell>
          <cell r="BN119">
            <v>0</v>
          </cell>
          <cell r="BO119">
            <v>362</v>
          </cell>
          <cell r="BP119">
            <v>164508</v>
          </cell>
          <cell r="BQ119">
            <v>0</v>
          </cell>
          <cell r="BR119">
            <v>0</v>
          </cell>
          <cell r="BS119">
            <v>0</v>
          </cell>
          <cell r="BT119">
            <v>0</v>
          </cell>
          <cell r="BU119">
            <v>2742</v>
          </cell>
          <cell r="BV119">
            <v>0</v>
          </cell>
          <cell r="BW119">
            <v>0</v>
          </cell>
          <cell r="BX119">
            <v>0</v>
          </cell>
          <cell r="BY119">
            <v>0</v>
          </cell>
          <cell r="BZ119">
            <v>2742</v>
          </cell>
          <cell r="CA119">
            <v>362</v>
          </cell>
          <cell r="CB119">
            <v>3104</v>
          </cell>
          <cell r="CC119">
            <v>0.05</v>
          </cell>
          <cell r="CD119">
            <v>17070</v>
          </cell>
        </row>
        <row r="120">
          <cell r="B120" t="str">
            <v>R1008</v>
          </cell>
          <cell r="C120" t="str">
            <v>CAP03</v>
          </cell>
          <cell r="D120" t="str">
            <v>En Andén asfalto</v>
          </cell>
          <cell r="E120" t="str">
            <v>m</v>
          </cell>
          <cell r="F120" t="str">
            <v>MOC016</v>
          </cell>
          <cell r="G120" t="str">
            <v>MOC104</v>
          </cell>
          <cell r="H120" t="str">
            <v>NA</v>
          </cell>
          <cell r="I120" t="str">
            <v>NA</v>
          </cell>
          <cell r="J120" t="str">
            <v>NA</v>
          </cell>
          <cell r="K120" t="str">
            <v>NA</v>
          </cell>
          <cell r="L120" t="str">
            <v>NA</v>
          </cell>
          <cell r="M120">
            <v>0.05</v>
          </cell>
          <cell r="N120">
            <v>0.02</v>
          </cell>
          <cell r="O120" t="str">
            <v>NA</v>
          </cell>
          <cell r="P120" t="str">
            <v>NA</v>
          </cell>
          <cell r="Q120" t="str">
            <v>NA</v>
          </cell>
          <cell r="R120" t="str">
            <v>NA</v>
          </cell>
          <cell r="S120" t="str">
            <v>NA</v>
          </cell>
          <cell r="T120" t="str">
            <v>CEC012</v>
          </cell>
          <cell r="U120" t="str">
            <v>NA</v>
          </cell>
          <cell r="V120" t="str">
            <v>NA</v>
          </cell>
          <cell r="W120" t="str">
            <v>NA</v>
          </cell>
          <cell r="X120" t="str">
            <v>NA</v>
          </cell>
          <cell r="Y120" t="str">
            <v>CMC009</v>
          </cell>
          <cell r="Z120" t="str">
            <v>NA</v>
          </cell>
          <cell r="AA120" t="str">
            <v>NA</v>
          </cell>
          <cell r="AB120" t="str">
            <v>NA</v>
          </cell>
          <cell r="AC120" t="str">
            <v>NA</v>
          </cell>
          <cell r="AD120">
            <v>1</v>
          </cell>
          <cell r="AE120" t="str">
            <v>NA</v>
          </cell>
          <cell r="AF120" t="str">
            <v>NA</v>
          </cell>
          <cell r="AG120" t="str">
            <v>NA</v>
          </cell>
          <cell r="AH120" t="str">
            <v>NA</v>
          </cell>
          <cell r="AI120">
            <v>65</v>
          </cell>
          <cell r="AJ120">
            <v>65</v>
          </cell>
          <cell r="AO120">
            <v>19247</v>
          </cell>
          <cell r="AP120">
            <v>230000</v>
          </cell>
          <cell r="AQ120">
            <v>165000</v>
          </cell>
          <cell r="AR120">
            <v>0</v>
          </cell>
          <cell r="AS120">
            <v>0</v>
          </cell>
          <cell r="AT120">
            <v>0</v>
          </cell>
          <cell r="AU120">
            <v>0</v>
          </cell>
          <cell r="AV120">
            <v>0</v>
          </cell>
          <cell r="AW120">
            <v>11500</v>
          </cell>
          <cell r="AX120">
            <v>3300</v>
          </cell>
          <cell r="AY120">
            <v>0</v>
          </cell>
          <cell r="AZ120">
            <v>0</v>
          </cell>
          <cell r="BA120">
            <v>0</v>
          </cell>
          <cell r="BB120">
            <v>0</v>
          </cell>
          <cell r="BC120">
            <v>0</v>
          </cell>
          <cell r="BD120">
            <v>15540</v>
          </cell>
          <cell r="BE120">
            <v>56846</v>
          </cell>
          <cell r="BF120">
            <v>0</v>
          </cell>
          <cell r="BG120">
            <v>0</v>
          </cell>
          <cell r="BH120">
            <v>0</v>
          </cell>
          <cell r="BI120">
            <v>0</v>
          </cell>
          <cell r="BJ120">
            <v>875</v>
          </cell>
          <cell r="BK120">
            <v>0</v>
          </cell>
          <cell r="BL120">
            <v>0</v>
          </cell>
          <cell r="BM120">
            <v>0</v>
          </cell>
          <cell r="BN120">
            <v>0</v>
          </cell>
          <cell r="BO120">
            <v>875</v>
          </cell>
          <cell r="BP120">
            <v>184062</v>
          </cell>
          <cell r="BQ120">
            <v>0</v>
          </cell>
          <cell r="BR120">
            <v>0</v>
          </cell>
          <cell r="BS120">
            <v>0</v>
          </cell>
          <cell r="BT120">
            <v>0</v>
          </cell>
          <cell r="BU120">
            <v>2832</v>
          </cell>
          <cell r="BV120">
            <v>0</v>
          </cell>
          <cell r="BW120">
            <v>0</v>
          </cell>
          <cell r="BX120">
            <v>0</v>
          </cell>
          <cell r="BY120">
            <v>0</v>
          </cell>
          <cell r="BZ120">
            <v>2832</v>
          </cell>
          <cell r="CA120">
            <v>875</v>
          </cell>
          <cell r="CB120">
            <v>3707</v>
          </cell>
          <cell r="CC120">
            <v>0.05</v>
          </cell>
          <cell r="CD120">
            <v>19247</v>
          </cell>
        </row>
        <row r="121">
          <cell r="B121" t="str">
            <v>R2008</v>
          </cell>
          <cell r="C121" t="str">
            <v>CAP03</v>
          </cell>
          <cell r="D121" t="str">
            <v>En Andén asfalto</v>
          </cell>
          <cell r="E121" t="str">
            <v>m</v>
          </cell>
          <cell r="F121" t="str">
            <v>MOC016</v>
          </cell>
          <cell r="G121" t="str">
            <v>MOC104</v>
          </cell>
          <cell r="H121" t="str">
            <v>NA</v>
          </cell>
          <cell r="I121" t="str">
            <v>NA</v>
          </cell>
          <cell r="J121" t="str">
            <v>NA</v>
          </cell>
          <cell r="K121" t="str">
            <v>NA</v>
          </cell>
          <cell r="L121" t="str">
            <v>NA</v>
          </cell>
          <cell r="M121">
            <v>0.03</v>
          </cell>
          <cell r="N121">
            <v>0.02</v>
          </cell>
          <cell r="O121" t="str">
            <v>NA</v>
          </cell>
          <cell r="P121" t="str">
            <v>NA</v>
          </cell>
          <cell r="Q121" t="str">
            <v>NA</v>
          </cell>
          <cell r="R121" t="str">
            <v>NA</v>
          </cell>
          <cell r="S121" t="str">
            <v>NA</v>
          </cell>
          <cell r="T121" t="str">
            <v>CEC012</v>
          </cell>
          <cell r="U121" t="str">
            <v>NA</v>
          </cell>
          <cell r="V121" t="str">
            <v>NA</v>
          </cell>
          <cell r="W121" t="str">
            <v>NA</v>
          </cell>
          <cell r="X121" t="str">
            <v>NA</v>
          </cell>
          <cell r="Y121" t="str">
            <v>CMC009</v>
          </cell>
          <cell r="Z121" t="str">
            <v>NA</v>
          </cell>
          <cell r="AA121" t="str">
            <v>NA</v>
          </cell>
          <cell r="AB121" t="str">
            <v>NA</v>
          </cell>
          <cell r="AC121" t="str">
            <v>NA</v>
          </cell>
          <cell r="AD121">
            <v>1</v>
          </cell>
          <cell r="AE121" t="str">
            <v>NA</v>
          </cell>
          <cell r="AF121" t="str">
            <v>NA</v>
          </cell>
          <cell r="AG121" t="str">
            <v>NA</v>
          </cell>
          <cell r="AH121" t="str">
            <v>NA</v>
          </cell>
          <cell r="AI121">
            <v>62.5</v>
          </cell>
          <cell r="AJ121">
            <v>62.5</v>
          </cell>
          <cell r="AO121">
            <v>14565</v>
          </cell>
          <cell r="AP121">
            <v>230000</v>
          </cell>
          <cell r="AQ121">
            <v>165000</v>
          </cell>
          <cell r="AR121">
            <v>0</v>
          </cell>
          <cell r="AS121">
            <v>0</v>
          </cell>
          <cell r="AT121">
            <v>0</v>
          </cell>
          <cell r="AU121">
            <v>0</v>
          </cell>
          <cell r="AV121">
            <v>0</v>
          </cell>
          <cell r="AW121">
            <v>6900</v>
          </cell>
          <cell r="AX121">
            <v>3300</v>
          </cell>
          <cell r="AY121">
            <v>0</v>
          </cell>
          <cell r="AZ121">
            <v>0</v>
          </cell>
          <cell r="BA121">
            <v>0</v>
          </cell>
          <cell r="BB121">
            <v>0</v>
          </cell>
          <cell r="BC121">
            <v>0</v>
          </cell>
          <cell r="BD121">
            <v>10710</v>
          </cell>
          <cell r="BE121">
            <v>56846</v>
          </cell>
          <cell r="BF121">
            <v>0</v>
          </cell>
          <cell r="BG121">
            <v>0</v>
          </cell>
          <cell r="BH121">
            <v>0</v>
          </cell>
          <cell r="BI121">
            <v>0</v>
          </cell>
          <cell r="BJ121">
            <v>910</v>
          </cell>
          <cell r="BK121">
            <v>0</v>
          </cell>
          <cell r="BL121">
            <v>0</v>
          </cell>
          <cell r="BM121">
            <v>0</v>
          </cell>
          <cell r="BN121">
            <v>0</v>
          </cell>
          <cell r="BO121">
            <v>910</v>
          </cell>
          <cell r="BP121">
            <v>184062</v>
          </cell>
          <cell r="BQ121">
            <v>0</v>
          </cell>
          <cell r="BR121">
            <v>0</v>
          </cell>
          <cell r="BS121">
            <v>0</v>
          </cell>
          <cell r="BT121">
            <v>0</v>
          </cell>
          <cell r="BU121">
            <v>2945</v>
          </cell>
          <cell r="BV121">
            <v>0</v>
          </cell>
          <cell r="BW121">
            <v>0</v>
          </cell>
          <cell r="BX121">
            <v>0</v>
          </cell>
          <cell r="BY121">
            <v>0</v>
          </cell>
          <cell r="BZ121">
            <v>2945</v>
          </cell>
          <cell r="CA121">
            <v>910</v>
          </cell>
          <cell r="CB121">
            <v>3855</v>
          </cell>
          <cell r="CC121">
            <v>0.05</v>
          </cell>
          <cell r="CD121">
            <v>14565</v>
          </cell>
        </row>
        <row r="122">
          <cell r="B122" t="str">
            <v>R1008</v>
          </cell>
          <cell r="C122" t="str">
            <v>CAP03</v>
          </cell>
          <cell r="D122" t="str">
            <v>En andén asfalto                      (AA)</v>
          </cell>
          <cell r="E122" t="str">
            <v>m</v>
          </cell>
          <cell r="F122" t="str">
            <v>MOC016</v>
          </cell>
          <cell r="G122" t="str">
            <v>MOC104</v>
          </cell>
          <cell r="H122" t="str">
            <v>NA</v>
          </cell>
          <cell r="I122" t="str">
            <v>NA</v>
          </cell>
          <cell r="J122" t="str">
            <v>NA</v>
          </cell>
          <cell r="K122" t="str">
            <v>NA</v>
          </cell>
          <cell r="L122" t="str">
            <v>NA</v>
          </cell>
          <cell r="M122">
            <v>0.02</v>
          </cell>
          <cell r="N122">
            <v>0.01</v>
          </cell>
          <cell r="O122" t="str">
            <v>NA</v>
          </cell>
          <cell r="P122" t="str">
            <v>NA</v>
          </cell>
          <cell r="Q122" t="str">
            <v>NA</v>
          </cell>
          <cell r="R122" t="str">
            <v>NA</v>
          </cell>
          <cell r="S122" t="str">
            <v>NA</v>
          </cell>
          <cell r="T122" t="str">
            <v>CEC012</v>
          </cell>
          <cell r="U122" t="str">
            <v>NA</v>
          </cell>
          <cell r="V122" t="str">
            <v>NA</v>
          </cell>
          <cell r="W122" t="str">
            <v>NA</v>
          </cell>
          <cell r="X122" t="str">
            <v>NA</v>
          </cell>
          <cell r="Y122" t="str">
            <v>CMC009</v>
          </cell>
          <cell r="Z122" t="str">
            <v>NA</v>
          </cell>
          <cell r="AA122" t="str">
            <v>NA</v>
          </cell>
          <cell r="AB122" t="str">
            <v>NA</v>
          </cell>
          <cell r="AC122" t="str">
            <v>NA</v>
          </cell>
          <cell r="AD122">
            <v>1</v>
          </cell>
          <cell r="AE122" t="str">
            <v>NA</v>
          </cell>
          <cell r="AF122" t="str">
            <v>NA</v>
          </cell>
          <cell r="AG122" t="str">
            <v>NA</v>
          </cell>
          <cell r="AH122" t="str">
            <v>NA</v>
          </cell>
          <cell r="AI122">
            <v>75</v>
          </cell>
          <cell r="AJ122">
            <v>75</v>
          </cell>
          <cell r="AO122">
            <v>9775</v>
          </cell>
          <cell r="AP122">
            <v>230000</v>
          </cell>
          <cell r="AQ122">
            <v>165000</v>
          </cell>
          <cell r="AR122">
            <v>0</v>
          </cell>
          <cell r="AS122">
            <v>0</v>
          </cell>
          <cell r="AT122">
            <v>0</v>
          </cell>
          <cell r="AU122">
            <v>0</v>
          </cell>
          <cell r="AV122">
            <v>0</v>
          </cell>
          <cell r="AW122">
            <v>4600</v>
          </cell>
          <cell r="AX122">
            <v>1650</v>
          </cell>
          <cell r="AY122">
            <v>0</v>
          </cell>
          <cell r="AZ122">
            <v>0</v>
          </cell>
          <cell r="BA122">
            <v>0</v>
          </cell>
          <cell r="BB122">
            <v>0</v>
          </cell>
          <cell r="BC122">
            <v>0</v>
          </cell>
          <cell r="BD122">
            <v>6563</v>
          </cell>
          <cell r="BE122">
            <v>56846</v>
          </cell>
          <cell r="BF122">
            <v>0</v>
          </cell>
          <cell r="BG122">
            <v>0</v>
          </cell>
          <cell r="BH122">
            <v>0</v>
          </cell>
          <cell r="BI122">
            <v>0</v>
          </cell>
          <cell r="BJ122">
            <v>758</v>
          </cell>
          <cell r="BK122">
            <v>0</v>
          </cell>
          <cell r="BL122">
            <v>0</v>
          </cell>
          <cell r="BM122">
            <v>0</v>
          </cell>
          <cell r="BN122">
            <v>0</v>
          </cell>
          <cell r="BO122">
            <v>758</v>
          </cell>
          <cell r="BP122">
            <v>184062</v>
          </cell>
          <cell r="BQ122">
            <v>0</v>
          </cell>
          <cell r="BR122">
            <v>0</v>
          </cell>
          <cell r="BS122">
            <v>0</v>
          </cell>
          <cell r="BT122">
            <v>0</v>
          </cell>
          <cell r="BU122">
            <v>2454</v>
          </cell>
          <cell r="BV122">
            <v>0</v>
          </cell>
          <cell r="BW122">
            <v>0</v>
          </cell>
          <cell r="BX122">
            <v>0</v>
          </cell>
          <cell r="BY122">
            <v>0</v>
          </cell>
          <cell r="BZ122">
            <v>2454</v>
          </cell>
          <cell r="CA122">
            <v>758</v>
          </cell>
          <cell r="CB122">
            <v>3212</v>
          </cell>
          <cell r="CC122">
            <v>0.05</v>
          </cell>
          <cell r="CD122">
            <v>9775</v>
          </cell>
        </row>
        <row r="123">
          <cell r="C123" t="str">
            <v>CAP03</v>
          </cell>
          <cell r="D123" t="str">
            <v>En Anden Baldosa</v>
          </cell>
          <cell r="E123" t="str">
            <v>m2</v>
          </cell>
          <cell r="F123" t="str">
            <v>MOC026</v>
          </cell>
          <cell r="G123" t="str">
            <v>MOC015</v>
          </cell>
          <cell r="H123" t="str">
            <v>MOC086</v>
          </cell>
          <cell r="I123" t="str">
            <v>NA</v>
          </cell>
          <cell r="J123" t="str">
            <v>NA</v>
          </cell>
          <cell r="K123" t="str">
            <v>NA</v>
          </cell>
          <cell r="L123" t="str">
            <v>NA</v>
          </cell>
          <cell r="M123">
            <v>0.05</v>
          </cell>
          <cell r="N123">
            <v>1</v>
          </cell>
          <cell r="O123">
            <v>2.5000000000000001E-2</v>
          </cell>
          <cell r="P123" t="str">
            <v>NA</v>
          </cell>
          <cell r="Q123" t="str">
            <v>NA</v>
          </cell>
          <cell r="R123" t="str">
            <v>NA</v>
          </cell>
          <cell r="S123" t="str">
            <v>NA</v>
          </cell>
          <cell r="T123" t="str">
            <v>CEC013</v>
          </cell>
          <cell r="U123" t="str">
            <v>CEC014</v>
          </cell>
          <cell r="V123" t="str">
            <v>NA</v>
          </cell>
          <cell r="W123" t="str">
            <v>NA</v>
          </cell>
          <cell r="X123" t="str">
            <v>NA</v>
          </cell>
          <cell r="Y123" t="str">
            <v>CMC009</v>
          </cell>
          <cell r="Z123" t="str">
            <v>CMC010</v>
          </cell>
          <cell r="AA123" t="str">
            <v>NA</v>
          </cell>
          <cell r="AB123" t="str">
            <v>NA</v>
          </cell>
          <cell r="AC123" t="str">
            <v>NA</v>
          </cell>
          <cell r="AD123">
            <v>1</v>
          </cell>
          <cell r="AE123">
            <v>1</v>
          </cell>
          <cell r="AF123" t="str">
            <v>NA</v>
          </cell>
          <cell r="AG123" t="str">
            <v>NA</v>
          </cell>
          <cell r="AH123" t="str">
            <v>NA</v>
          </cell>
          <cell r="AI123">
            <v>35</v>
          </cell>
          <cell r="AJ123">
            <v>35</v>
          </cell>
          <cell r="AK123">
            <v>35</v>
          </cell>
          <cell r="AO123">
            <v>39884</v>
          </cell>
          <cell r="AP123">
            <v>234000</v>
          </cell>
          <cell r="AQ123">
            <v>9900</v>
          </cell>
          <cell r="AR123">
            <v>227016.3</v>
          </cell>
          <cell r="AS123">
            <v>0</v>
          </cell>
          <cell r="AT123">
            <v>0</v>
          </cell>
          <cell r="AU123">
            <v>0</v>
          </cell>
          <cell r="AV123">
            <v>0</v>
          </cell>
          <cell r="AW123">
            <v>11700</v>
          </cell>
          <cell r="AX123">
            <v>9900</v>
          </cell>
          <cell r="AY123">
            <v>5675</v>
          </cell>
          <cell r="AZ123">
            <v>0</v>
          </cell>
          <cell r="BA123">
            <v>0</v>
          </cell>
          <cell r="BB123">
            <v>0</v>
          </cell>
          <cell r="BC123">
            <v>0</v>
          </cell>
          <cell r="BD123">
            <v>28639</v>
          </cell>
          <cell r="BE123">
            <v>23278</v>
          </cell>
          <cell r="BF123">
            <v>21737</v>
          </cell>
          <cell r="BG123">
            <v>0</v>
          </cell>
          <cell r="BH123">
            <v>0</v>
          </cell>
          <cell r="BI123">
            <v>0</v>
          </cell>
          <cell r="BJ123">
            <v>665</v>
          </cell>
          <cell r="BK123">
            <v>621</v>
          </cell>
          <cell r="BL123">
            <v>0</v>
          </cell>
          <cell r="BM123">
            <v>0</v>
          </cell>
          <cell r="BN123">
            <v>0</v>
          </cell>
          <cell r="BO123">
            <v>1286</v>
          </cell>
          <cell r="BP123">
            <v>184062</v>
          </cell>
          <cell r="BQ123">
            <v>164508</v>
          </cell>
          <cell r="BR123">
            <v>0</v>
          </cell>
          <cell r="BS123">
            <v>0</v>
          </cell>
          <cell r="BT123">
            <v>0</v>
          </cell>
          <cell r="BU123">
            <v>5259</v>
          </cell>
          <cell r="BV123">
            <v>4700</v>
          </cell>
          <cell r="BW123">
            <v>0</v>
          </cell>
          <cell r="BX123">
            <v>0</v>
          </cell>
          <cell r="BY123">
            <v>0</v>
          </cell>
          <cell r="BZ123">
            <v>9959</v>
          </cell>
          <cell r="CA123">
            <v>1286</v>
          </cell>
          <cell r="CB123">
            <v>11245</v>
          </cell>
          <cell r="CC123">
            <v>0.05</v>
          </cell>
          <cell r="CD123">
            <v>39884</v>
          </cell>
        </row>
        <row r="124">
          <cell r="B124" t="str">
            <v>R1012</v>
          </cell>
          <cell r="C124" t="str">
            <v>CAP03</v>
          </cell>
          <cell r="D124" t="str">
            <v>En Andén baldosa</v>
          </cell>
          <cell r="E124" t="str">
            <v>m</v>
          </cell>
          <cell r="F124" t="str">
            <v>MOC027</v>
          </cell>
          <cell r="G124" t="str">
            <v>MOC015</v>
          </cell>
          <cell r="H124" t="str">
            <v>MOC086</v>
          </cell>
          <cell r="I124" t="str">
            <v>NA</v>
          </cell>
          <cell r="J124" t="str">
            <v>NA</v>
          </cell>
          <cell r="K124" t="str">
            <v>NA</v>
          </cell>
          <cell r="L124" t="str">
            <v>NA</v>
          </cell>
          <cell r="M124">
            <v>0.03</v>
          </cell>
          <cell r="N124">
            <v>0.6</v>
          </cell>
          <cell r="O124">
            <v>0.02</v>
          </cell>
          <cell r="P124" t="str">
            <v>NA</v>
          </cell>
          <cell r="Q124" t="str">
            <v>NA</v>
          </cell>
          <cell r="R124" t="str">
            <v>NA</v>
          </cell>
          <cell r="S124" t="str">
            <v>NA</v>
          </cell>
          <cell r="T124" t="str">
            <v>CEC013</v>
          </cell>
          <cell r="U124" t="str">
            <v>CEC014</v>
          </cell>
          <cell r="V124" t="str">
            <v>NA</v>
          </cell>
          <cell r="W124" t="str">
            <v>NA</v>
          </cell>
          <cell r="X124" t="str">
            <v>NA</v>
          </cell>
          <cell r="Y124" t="str">
            <v>CMC009</v>
          </cell>
          <cell r="Z124" t="str">
            <v>CMC010</v>
          </cell>
          <cell r="AA124" t="str">
            <v>NA</v>
          </cell>
          <cell r="AB124" t="str">
            <v>NA</v>
          </cell>
          <cell r="AC124" t="str">
            <v>NA</v>
          </cell>
          <cell r="AD124">
            <v>0.2</v>
          </cell>
          <cell r="AE124">
            <v>1</v>
          </cell>
          <cell r="AF124" t="str">
            <v>NA</v>
          </cell>
          <cell r="AG124" t="str">
            <v>NA</v>
          </cell>
          <cell r="AH124" t="str">
            <v>NA</v>
          </cell>
          <cell r="AI124">
            <v>40</v>
          </cell>
          <cell r="AJ124">
            <v>200</v>
          </cell>
          <cell r="AK124">
            <v>40</v>
          </cell>
          <cell r="AO124">
            <v>31218</v>
          </cell>
          <cell r="AP124">
            <v>461000</v>
          </cell>
          <cell r="AQ124">
            <v>9900</v>
          </cell>
          <cell r="AR124">
            <v>227016.3</v>
          </cell>
          <cell r="AS124">
            <v>0</v>
          </cell>
          <cell r="AT124">
            <v>0</v>
          </cell>
          <cell r="AU124">
            <v>0</v>
          </cell>
          <cell r="AV124">
            <v>0</v>
          </cell>
          <cell r="AW124">
            <v>13830</v>
          </cell>
          <cell r="AX124">
            <v>5940</v>
          </cell>
          <cell r="AY124">
            <v>4540</v>
          </cell>
          <cell r="AZ124">
            <v>0</v>
          </cell>
          <cell r="BA124">
            <v>0</v>
          </cell>
          <cell r="BB124">
            <v>0</v>
          </cell>
          <cell r="BC124">
            <v>0</v>
          </cell>
          <cell r="BD124">
            <v>25526</v>
          </cell>
          <cell r="BE124">
            <v>23278</v>
          </cell>
          <cell r="BF124">
            <v>21737</v>
          </cell>
          <cell r="BG124">
            <v>0</v>
          </cell>
          <cell r="BH124">
            <v>0</v>
          </cell>
          <cell r="BI124">
            <v>0</v>
          </cell>
          <cell r="BJ124">
            <v>116</v>
          </cell>
          <cell r="BK124">
            <v>543</v>
          </cell>
          <cell r="BL124">
            <v>0</v>
          </cell>
          <cell r="BM124">
            <v>0</v>
          </cell>
          <cell r="BN124">
            <v>0</v>
          </cell>
          <cell r="BO124">
            <v>659</v>
          </cell>
          <cell r="BP124">
            <v>184062</v>
          </cell>
          <cell r="BQ124">
            <v>164508</v>
          </cell>
          <cell r="BR124">
            <v>0</v>
          </cell>
          <cell r="BS124">
            <v>0</v>
          </cell>
          <cell r="BT124">
            <v>0</v>
          </cell>
          <cell r="BU124">
            <v>920</v>
          </cell>
          <cell r="BV124">
            <v>4113</v>
          </cell>
          <cell r="BW124">
            <v>0</v>
          </cell>
          <cell r="BX124">
            <v>0</v>
          </cell>
          <cell r="BY124">
            <v>0</v>
          </cell>
          <cell r="BZ124">
            <v>5033</v>
          </cell>
          <cell r="CA124">
            <v>659</v>
          </cell>
          <cell r="CB124">
            <v>5692</v>
          </cell>
          <cell r="CC124">
            <v>0.05</v>
          </cell>
          <cell r="CD124">
            <v>31218</v>
          </cell>
        </row>
        <row r="125">
          <cell r="B125" t="str">
            <v>R1012</v>
          </cell>
          <cell r="C125" t="str">
            <v>CAP03</v>
          </cell>
          <cell r="D125" t="str">
            <v>En andén baldosa                   (AB)</v>
          </cell>
          <cell r="E125" t="str">
            <v>m</v>
          </cell>
          <cell r="F125" t="str">
            <v>MOC027</v>
          </cell>
          <cell r="G125" t="str">
            <v>MOC015</v>
          </cell>
          <cell r="H125" t="str">
            <v>MOC086</v>
          </cell>
          <cell r="I125" t="str">
            <v>NA</v>
          </cell>
          <cell r="J125" t="str">
            <v>NA</v>
          </cell>
          <cell r="K125" t="str">
            <v>NA</v>
          </cell>
          <cell r="L125" t="str">
            <v>NA</v>
          </cell>
          <cell r="M125">
            <v>0.03</v>
          </cell>
          <cell r="N125">
            <v>0.5</v>
          </cell>
          <cell r="O125">
            <v>0.01</v>
          </cell>
          <cell r="P125" t="str">
            <v>NA</v>
          </cell>
          <cell r="Q125" t="str">
            <v>NA</v>
          </cell>
          <cell r="R125" t="str">
            <v>NA</v>
          </cell>
          <cell r="S125" t="str">
            <v>NA</v>
          </cell>
          <cell r="T125" t="str">
            <v>CEC013</v>
          </cell>
          <cell r="U125" t="str">
            <v>CEC014</v>
          </cell>
          <cell r="V125" t="str">
            <v>NA</v>
          </cell>
          <cell r="W125" t="str">
            <v>NA</v>
          </cell>
          <cell r="X125" t="str">
            <v>NA</v>
          </cell>
          <cell r="Y125" t="str">
            <v>CMC009</v>
          </cell>
          <cell r="Z125" t="str">
            <v>CMC010</v>
          </cell>
          <cell r="AA125" t="str">
            <v>NA</v>
          </cell>
          <cell r="AB125" t="str">
            <v>NA</v>
          </cell>
          <cell r="AC125" t="str">
            <v>NA</v>
          </cell>
          <cell r="AD125">
            <v>0.3</v>
          </cell>
          <cell r="AE125">
            <v>1</v>
          </cell>
          <cell r="AF125" t="str">
            <v>NA</v>
          </cell>
          <cell r="AG125" t="str">
            <v>NA</v>
          </cell>
          <cell r="AH125" t="str">
            <v>NA</v>
          </cell>
          <cell r="AI125">
            <v>90</v>
          </cell>
          <cell r="AJ125">
            <v>300</v>
          </cell>
          <cell r="AK125">
            <v>90</v>
          </cell>
          <cell r="AO125">
            <v>24865</v>
          </cell>
          <cell r="AP125">
            <v>461000</v>
          </cell>
          <cell r="AQ125">
            <v>9900</v>
          </cell>
          <cell r="AR125">
            <v>227016.3</v>
          </cell>
          <cell r="AS125">
            <v>0</v>
          </cell>
          <cell r="AT125">
            <v>0</v>
          </cell>
          <cell r="AU125">
            <v>0</v>
          </cell>
          <cell r="AV125">
            <v>0</v>
          </cell>
          <cell r="AW125">
            <v>13830</v>
          </cell>
          <cell r="AX125">
            <v>4950</v>
          </cell>
          <cell r="AY125">
            <v>2270</v>
          </cell>
          <cell r="AZ125">
            <v>0</v>
          </cell>
          <cell r="BA125">
            <v>0</v>
          </cell>
          <cell r="BB125">
            <v>0</v>
          </cell>
          <cell r="BC125">
            <v>0</v>
          </cell>
          <cell r="BD125">
            <v>22103</v>
          </cell>
          <cell r="BE125">
            <v>23278</v>
          </cell>
          <cell r="BF125">
            <v>21737</v>
          </cell>
          <cell r="BG125">
            <v>0</v>
          </cell>
          <cell r="BH125">
            <v>0</v>
          </cell>
          <cell r="BI125">
            <v>0</v>
          </cell>
          <cell r="BJ125">
            <v>78</v>
          </cell>
          <cell r="BK125">
            <v>242</v>
          </cell>
          <cell r="BL125">
            <v>0</v>
          </cell>
          <cell r="BM125">
            <v>0</v>
          </cell>
          <cell r="BN125">
            <v>0</v>
          </cell>
          <cell r="BO125">
            <v>320</v>
          </cell>
          <cell r="BP125">
            <v>184062</v>
          </cell>
          <cell r="BQ125">
            <v>164508</v>
          </cell>
          <cell r="BR125">
            <v>0</v>
          </cell>
          <cell r="BS125">
            <v>0</v>
          </cell>
          <cell r="BT125">
            <v>0</v>
          </cell>
          <cell r="BU125">
            <v>614</v>
          </cell>
          <cell r="BV125">
            <v>1828</v>
          </cell>
          <cell r="BW125">
            <v>0</v>
          </cell>
          <cell r="BX125">
            <v>0</v>
          </cell>
          <cell r="BY125">
            <v>0</v>
          </cell>
          <cell r="BZ125">
            <v>2442</v>
          </cell>
          <cell r="CA125">
            <v>320</v>
          </cell>
          <cell r="CB125">
            <v>2762</v>
          </cell>
          <cell r="CC125">
            <v>0.05</v>
          </cell>
          <cell r="CD125">
            <v>24865</v>
          </cell>
        </row>
        <row r="126">
          <cell r="C126" t="str">
            <v>CAP03</v>
          </cell>
          <cell r="D126" t="str">
            <v>En Anden Concreto</v>
          </cell>
          <cell r="E126" t="str">
            <v>m2</v>
          </cell>
          <cell r="F126" t="str">
            <v>MOC026</v>
          </cell>
          <cell r="G126" t="str">
            <v>MRD353</v>
          </cell>
          <cell r="H126" t="str">
            <v>NA</v>
          </cell>
          <cell r="I126" t="str">
            <v>NA</v>
          </cell>
          <cell r="J126" t="str">
            <v>NA</v>
          </cell>
          <cell r="K126" t="str">
            <v>NA</v>
          </cell>
          <cell r="L126" t="str">
            <v>NA</v>
          </cell>
          <cell r="M126">
            <v>0.1</v>
          </cell>
          <cell r="N126">
            <v>0.6</v>
          </cell>
          <cell r="O126" t="str">
            <v>NA</v>
          </cell>
          <cell r="P126" t="str">
            <v>NA</v>
          </cell>
          <cell r="Q126" t="str">
            <v>NA</v>
          </cell>
          <cell r="R126" t="str">
            <v>NA</v>
          </cell>
          <cell r="S126" t="str">
            <v>NA</v>
          </cell>
          <cell r="T126" t="str">
            <v>CEC013</v>
          </cell>
          <cell r="U126" t="str">
            <v>NA</v>
          </cell>
          <cell r="V126" t="str">
            <v>NA</v>
          </cell>
          <cell r="W126" t="str">
            <v>NA</v>
          </cell>
          <cell r="X126" t="str">
            <v>NA</v>
          </cell>
          <cell r="Y126" t="str">
            <v>CMC009</v>
          </cell>
          <cell r="Z126" t="str">
            <v>NA</v>
          </cell>
          <cell r="AA126" t="str">
            <v>NA</v>
          </cell>
          <cell r="AB126" t="str">
            <v>NA</v>
          </cell>
          <cell r="AC126" t="str">
            <v>NA</v>
          </cell>
          <cell r="AD126">
            <v>1</v>
          </cell>
          <cell r="AE126" t="str">
            <v>NA</v>
          </cell>
          <cell r="AF126" t="str">
            <v>NA</v>
          </cell>
          <cell r="AG126" t="str">
            <v>NA</v>
          </cell>
          <cell r="AH126" t="str">
            <v>NA</v>
          </cell>
          <cell r="AI126">
            <v>35</v>
          </cell>
          <cell r="AJ126">
            <v>35</v>
          </cell>
          <cell r="AO126">
            <v>32006</v>
          </cell>
          <cell r="AP126">
            <v>234000</v>
          </cell>
          <cell r="AQ126">
            <v>2400</v>
          </cell>
          <cell r="AR126">
            <v>0</v>
          </cell>
          <cell r="AS126">
            <v>0</v>
          </cell>
          <cell r="AT126">
            <v>0</v>
          </cell>
          <cell r="AU126">
            <v>0</v>
          </cell>
          <cell r="AV126">
            <v>0</v>
          </cell>
          <cell r="AW126">
            <v>23400</v>
          </cell>
          <cell r="AX126">
            <v>1440</v>
          </cell>
          <cell r="AY126">
            <v>0</v>
          </cell>
          <cell r="AZ126">
            <v>0</v>
          </cell>
          <cell r="BA126">
            <v>0</v>
          </cell>
          <cell r="BB126">
            <v>0</v>
          </cell>
          <cell r="BC126">
            <v>0</v>
          </cell>
          <cell r="BD126">
            <v>26082</v>
          </cell>
          <cell r="BE126">
            <v>23278</v>
          </cell>
          <cell r="BF126">
            <v>0</v>
          </cell>
          <cell r="BG126">
            <v>0</v>
          </cell>
          <cell r="BH126">
            <v>0</v>
          </cell>
          <cell r="BI126">
            <v>0</v>
          </cell>
          <cell r="BJ126">
            <v>665</v>
          </cell>
          <cell r="BK126">
            <v>0</v>
          </cell>
          <cell r="BL126">
            <v>0</v>
          </cell>
          <cell r="BM126">
            <v>0</v>
          </cell>
          <cell r="BN126">
            <v>0</v>
          </cell>
          <cell r="BO126">
            <v>665</v>
          </cell>
          <cell r="BP126">
            <v>184062</v>
          </cell>
          <cell r="BQ126">
            <v>0</v>
          </cell>
          <cell r="BR126">
            <v>0</v>
          </cell>
          <cell r="BS126">
            <v>0</v>
          </cell>
          <cell r="BT126">
            <v>0</v>
          </cell>
          <cell r="BU126">
            <v>5259</v>
          </cell>
          <cell r="BV126">
            <v>0</v>
          </cell>
          <cell r="BW126">
            <v>0</v>
          </cell>
          <cell r="BX126">
            <v>0</v>
          </cell>
          <cell r="BY126">
            <v>0</v>
          </cell>
          <cell r="BZ126">
            <v>5259</v>
          </cell>
          <cell r="CA126">
            <v>665</v>
          </cell>
          <cell r="CB126">
            <v>5924</v>
          </cell>
          <cell r="CC126">
            <v>0.05</v>
          </cell>
          <cell r="CD126">
            <v>32006</v>
          </cell>
        </row>
        <row r="127">
          <cell r="B127" t="str">
            <v>R1009</v>
          </cell>
          <cell r="C127" t="str">
            <v>CAP03</v>
          </cell>
          <cell r="D127" t="str">
            <v>En Andén concreto</v>
          </cell>
          <cell r="E127" t="str">
            <v>m</v>
          </cell>
          <cell r="F127" t="str">
            <v>MOC026</v>
          </cell>
          <cell r="G127" t="str">
            <v>MRD353</v>
          </cell>
          <cell r="H127" t="str">
            <v>NA</v>
          </cell>
          <cell r="I127" t="str">
            <v>NA</v>
          </cell>
          <cell r="J127" t="str">
            <v>NA</v>
          </cell>
          <cell r="K127" t="str">
            <v>NA</v>
          </cell>
          <cell r="L127" t="str">
            <v>NA</v>
          </cell>
          <cell r="M127">
            <v>0.06</v>
          </cell>
          <cell r="N127">
            <v>0.6</v>
          </cell>
          <cell r="O127" t="str">
            <v>NA</v>
          </cell>
          <cell r="P127" t="str">
            <v>NA</v>
          </cell>
          <cell r="Q127" t="str">
            <v>NA</v>
          </cell>
          <cell r="R127" t="str">
            <v>NA</v>
          </cell>
          <cell r="S127" t="str">
            <v>NA</v>
          </cell>
          <cell r="T127" t="str">
            <v>CEC013</v>
          </cell>
          <cell r="U127" t="str">
            <v>NA</v>
          </cell>
          <cell r="V127" t="str">
            <v>NA</v>
          </cell>
          <cell r="W127" t="str">
            <v>NA</v>
          </cell>
          <cell r="X127" t="str">
            <v>NA</v>
          </cell>
          <cell r="Y127" t="str">
            <v>CMC009</v>
          </cell>
          <cell r="Z127" t="str">
            <v>NA</v>
          </cell>
          <cell r="AA127" t="str">
            <v>NA</v>
          </cell>
          <cell r="AB127" t="str">
            <v>NA</v>
          </cell>
          <cell r="AC127" t="str">
            <v>NA</v>
          </cell>
          <cell r="AD127">
            <v>1</v>
          </cell>
          <cell r="AE127" t="str">
            <v>NA</v>
          </cell>
          <cell r="AF127" t="str">
            <v>NA</v>
          </cell>
          <cell r="AG127" t="str">
            <v>NA</v>
          </cell>
          <cell r="AH127" t="str">
            <v>NA</v>
          </cell>
          <cell r="AI127">
            <v>111</v>
          </cell>
          <cell r="AJ127">
            <v>111</v>
          </cell>
          <cell r="AO127">
            <v>18122</v>
          </cell>
          <cell r="AP127">
            <v>234000</v>
          </cell>
          <cell r="AQ127">
            <v>2400</v>
          </cell>
          <cell r="AR127">
            <v>0</v>
          </cell>
          <cell r="AS127">
            <v>0</v>
          </cell>
          <cell r="AT127">
            <v>0</v>
          </cell>
          <cell r="AU127">
            <v>0</v>
          </cell>
          <cell r="AV127">
            <v>0</v>
          </cell>
          <cell r="AW127">
            <v>14040</v>
          </cell>
          <cell r="AX127">
            <v>1440</v>
          </cell>
          <cell r="AY127">
            <v>0</v>
          </cell>
          <cell r="AZ127">
            <v>0</v>
          </cell>
          <cell r="BA127">
            <v>0</v>
          </cell>
          <cell r="BB127">
            <v>0</v>
          </cell>
          <cell r="BC127">
            <v>0</v>
          </cell>
          <cell r="BD127">
            <v>16254</v>
          </cell>
          <cell r="BE127">
            <v>23278</v>
          </cell>
          <cell r="BF127">
            <v>0</v>
          </cell>
          <cell r="BG127">
            <v>0</v>
          </cell>
          <cell r="BH127">
            <v>0</v>
          </cell>
          <cell r="BI127">
            <v>0</v>
          </cell>
          <cell r="BJ127">
            <v>210</v>
          </cell>
          <cell r="BK127">
            <v>0</v>
          </cell>
          <cell r="BL127">
            <v>0</v>
          </cell>
          <cell r="BM127">
            <v>0</v>
          </cell>
          <cell r="BN127">
            <v>0</v>
          </cell>
          <cell r="BO127">
            <v>210</v>
          </cell>
          <cell r="BP127">
            <v>184062</v>
          </cell>
          <cell r="BQ127">
            <v>0</v>
          </cell>
          <cell r="BR127">
            <v>0</v>
          </cell>
          <cell r="BS127">
            <v>0</v>
          </cell>
          <cell r="BT127">
            <v>0</v>
          </cell>
          <cell r="BU127">
            <v>1658</v>
          </cell>
          <cell r="BV127">
            <v>0</v>
          </cell>
          <cell r="BW127">
            <v>0</v>
          </cell>
          <cell r="BX127">
            <v>0</v>
          </cell>
          <cell r="BY127">
            <v>0</v>
          </cell>
          <cell r="BZ127">
            <v>1658</v>
          </cell>
          <cell r="CA127">
            <v>210</v>
          </cell>
          <cell r="CB127">
            <v>1868</v>
          </cell>
          <cell r="CC127">
            <v>0.05</v>
          </cell>
          <cell r="CD127">
            <v>18122</v>
          </cell>
        </row>
        <row r="128">
          <cell r="B128" t="str">
            <v>R2009</v>
          </cell>
          <cell r="C128" t="str">
            <v>CAP03</v>
          </cell>
          <cell r="D128" t="str">
            <v>En Andén concreto</v>
          </cell>
          <cell r="E128" t="str">
            <v>m</v>
          </cell>
          <cell r="F128" t="str">
            <v>MOC014</v>
          </cell>
          <cell r="G128" t="str">
            <v>MOC026</v>
          </cell>
          <cell r="H128" t="str">
            <v>MOC108</v>
          </cell>
          <cell r="I128" t="str">
            <v>MOC129</v>
          </cell>
          <cell r="J128" t="str">
            <v>NA</v>
          </cell>
          <cell r="K128" t="str">
            <v>NA</v>
          </cell>
          <cell r="L128" t="str">
            <v>NA</v>
          </cell>
          <cell r="M128">
            <v>0.13</v>
          </cell>
          <cell r="N128">
            <v>0.06</v>
          </cell>
          <cell r="O128">
            <v>0.16</v>
          </cell>
          <cell r="P128">
            <v>0.1</v>
          </cell>
          <cell r="Q128" t="str">
            <v>NA</v>
          </cell>
          <cell r="R128" t="str">
            <v>NA</v>
          </cell>
          <cell r="S128" t="str">
            <v>NA</v>
          </cell>
          <cell r="T128" t="str">
            <v>CEC013</v>
          </cell>
          <cell r="U128" t="str">
            <v>NA</v>
          </cell>
          <cell r="V128" t="str">
            <v>NA</v>
          </cell>
          <cell r="W128" t="str">
            <v>NA</v>
          </cell>
          <cell r="X128" t="str">
            <v>NA</v>
          </cell>
          <cell r="Y128" t="str">
            <v>CMC009</v>
          </cell>
          <cell r="Z128" t="str">
            <v>NA</v>
          </cell>
          <cell r="AA128" t="str">
            <v>NA</v>
          </cell>
          <cell r="AB128" t="str">
            <v>NA</v>
          </cell>
          <cell r="AC128" t="str">
            <v>NA</v>
          </cell>
          <cell r="AD128">
            <v>1</v>
          </cell>
          <cell r="AE128" t="str">
            <v>NA</v>
          </cell>
          <cell r="AF128" t="str">
            <v>NA</v>
          </cell>
          <cell r="AG128" t="str">
            <v>NA</v>
          </cell>
          <cell r="AH128" t="str">
            <v>NA</v>
          </cell>
          <cell r="AI128">
            <v>67.5</v>
          </cell>
          <cell r="AJ128">
            <v>67.5</v>
          </cell>
          <cell r="AO128">
            <v>18888</v>
          </cell>
          <cell r="AP128">
            <v>4800</v>
          </cell>
          <cell r="AQ128">
            <v>234000</v>
          </cell>
          <cell r="AR128">
            <v>560</v>
          </cell>
          <cell r="AS128">
            <v>3090</v>
          </cell>
          <cell r="AT128">
            <v>0</v>
          </cell>
          <cell r="AU128">
            <v>0</v>
          </cell>
          <cell r="AV128">
            <v>0</v>
          </cell>
          <cell r="AW128">
            <v>624</v>
          </cell>
          <cell r="AX128">
            <v>14040</v>
          </cell>
          <cell r="AY128">
            <v>90</v>
          </cell>
          <cell r="AZ128">
            <v>309</v>
          </cell>
          <cell r="BA128">
            <v>0</v>
          </cell>
          <cell r="BB128">
            <v>0</v>
          </cell>
          <cell r="BC128">
            <v>0</v>
          </cell>
          <cell r="BD128">
            <v>15816</v>
          </cell>
          <cell r="BE128">
            <v>23278</v>
          </cell>
          <cell r="BF128">
            <v>0</v>
          </cell>
          <cell r="BG128">
            <v>0</v>
          </cell>
          <cell r="BH128">
            <v>0</v>
          </cell>
          <cell r="BI128">
            <v>0</v>
          </cell>
          <cell r="BJ128">
            <v>345</v>
          </cell>
          <cell r="BK128">
            <v>0</v>
          </cell>
          <cell r="BL128">
            <v>0</v>
          </cell>
          <cell r="BM128">
            <v>0</v>
          </cell>
          <cell r="BN128">
            <v>0</v>
          </cell>
          <cell r="BO128">
            <v>345</v>
          </cell>
          <cell r="BP128">
            <v>184062</v>
          </cell>
          <cell r="BQ128">
            <v>0</v>
          </cell>
          <cell r="BR128">
            <v>0</v>
          </cell>
          <cell r="BS128">
            <v>0</v>
          </cell>
          <cell r="BT128">
            <v>0</v>
          </cell>
          <cell r="BU128">
            <v>2727</v>
          </cell>
          <cell r="BV128">
            <v>0</v>
          </cell>
          <cell r="BW128">
            <v>0</v>
          </cell>
          <cell r="BX128">
            <v>0</v>
          </cell>
          <cell r="BY128">
            <v>0</v>
          </cell>
          <cell r="BZ128">
            <v>2727</v>
          </cell>
          <cell r="CA128">
            <v>345</v>
          </cell>
          <cell r="CB128">
            <v>3072</v>
          </cell>
          <cell r="CC128">
            <v>0.05</v>
          </cell>
          <cell r="CD128">
            <v>18888</v>
          </cell>
        </row>
        <row r="129">
          <cell r="B129" t="str">
            <v>R1009</v>
          </cell>
          <cell r="C129" t="str">
            <v>CAP03</v>
          </cell>
          <cell r="D129" t="str">
            <v>En andén concreto                  (AC)</v>
          </cell>
          <cell r="E129" t="str">
            <v>m</v>
          </cell>
          <cell r="F129" t="str">
            <v>MOC014</v>
          </cell>
          <cell r="G129" t="str">
            <v>MOC027</v>
          </cell>
          <cell r="H129" t="str">
            <v>MOC108</v>
          </cell>
          <cell r="I129" t="str">
            <v>MOC129</v>
          </cell>
          <cell r="J129" t="str">
            <v>MRD353</v>
          </cell>
          <cell r="K129" t="str">
            <v>NA</v>
          </cell>
          <cell r="L129" t="str">
            <v>NA</v>
          </cell>
          <cell r="M129">
            <v>0.01</v>
          </cell>
          <cell r="N129">
            <v>0.05</v>
          </cell>
          <cell r="O129">
            <v>0.10666666666666667</v>
          </cell>
          <cell r="P129">
            <v>6.666666666666668E-2</v>
          </cell>
          <cell r="Q129">
            <v>0.25</v>
          </cell>
          <cell r="R129" t="str">
            <v>NA</v>
          </cell>
          <cell r="S129" t="str">
            <v>NA</v>
          </cell>
          <cell r="T129" t="str">
            <v>CEC013</v>
          </cell>
          <cell r="U129" t="str">
            <v>NA</v>
          </cell>
          <cell r="V129" t="str">
            <v>NA</v>
          </cell>
          <cell r="W129" t="str">
            <v>NA</v>
          </cell>
          <cell r="X129" t="str">
            <v>NA</v>
          </cell>
          <cell r="Y129" t="str">
            <v>CMC009</v>
          </cell>
          <cell r="Z129" t="str">
            <v>NA</v>
          </cell>
          <cell r="AA129" t="str">
            <v>NA</v>
          </cell>
          <cell r="AB129" t="str">
            <v>NA</v>
          </cell>
          <cell r="AC129" t="str">
            <v>NA</v>
          </cell>
          <cell r="AD129">
            <v>1</v>
          </cell>
          <cell r="AE129" t="str">
            <v>NA</v>
          </cell>
          <cell r="AF129" t="str">
            <v>NA</v>
          </cell>
          <cell r="AG129" t="str">
            <v>NA</v>
          </cell>
          <cell r="AH129" t="str">
            <v>NA</v>
          </cell>
          <cell r="AI129">
            <v>135</v>
          </cell>
          <cell r="AJ129">
            <v>135</v>
          </cell>
          <cell r="AO129">
            <v>26697</v>
          </cell>
          <cell r="AP129">
            <v>4800</v>
          </cell>
          <cell r="AQ129">
            <v>461000</v>
          </cell>
          <cell r="AR129">
            <v>560</v>
          </cell>
          <cell r="AS129">
            <v>3090</v>
          </cell>
          <cell r="AT129">
            <v>2400</v>
          </cell>
          <cell r="AU129">
            <v>0</v>
          </cell>
          <cell r="AV129">
            <v>0</v>
          </cell>
          <cell r="AW129">
            <v>48</v>
          </cell>
          <cell r="AX129">
            <v>23050</v>
          </cell>
          <cell r="AY129">
            <v>60</v>
          </cell>
          <cell r="AZ129">
            <v>206</v>
          </cell>
          <cell r="BA129">
            <v>600</v>
          </cell>
          <cell r="BB129">
            <v>0</v>
          </cell>
          <cell r="BC129">
            <v>0</v>
          </cell>
          <cell r="BD129">
            <v>25162</v>
          </cell>
          <cell r="BE129">
            <v>23278</v>
          </cell>
          <cell r="BF129">
            <v>0</v>
          </cell>
          <cell r="BG129">
            <v>0</v>
          </cell>
          <cell r="BH129">
            <v>0</v>
          </cell>
          <cell r="BI129">
            <v>0</v>
          </cell>
          <cell r="BJ129">
            <v>172</v>
          </cell>
          <cell r="BK129">
            <v>0</v>
          </cell>
          <cell r="BL129">
            <v>0</v>
          </cell>
          <cell r="BM129">
            <v>0</v>
          </cell>
          <cell r="BN129">
            <v>0</v>
          </cell>
          <cell r="BO129">
            <v>172</v>
          </cell>
          <cell r="BP129">
            <v>184062</v>
          </cell>
          <cell r="BQ129">
            <v>0</v>
          </cell>
          <cell r="BR129">
            <v>0</v>
          </cell>
          <cell r="BS129">
            <v>0</v>
          </cell>
          <cell r="BT129">
            <v>0</v>
          </cell>
          <cell r="BU129">
            <v>1363</v>
          </cell>
          <cell r="BV129">
            <v>0</v>
          </cell>
          <cell r="BW129">
            <v>0</v>
          </cell>
          <cell r="BX129">
            <v>0</v>
          </cell>
          <cell r="BY129">
            <v>0</v>
          </cell>
          <cell r="BZ129">
            <v>1363</v>
          </cell>
          <cell r="CA129">
            <v>172</v>
          </cell>
          <cell r="CB129">
            <v>1535</v>
          </cell>
          <cell r="CC129">
            <v>0.05</v>
          </cell>
          <cell r="CD129">
            <v>26697</v>
          </cell>
        </row>
        <row r="130">
          <cell r="B130" t="str">
            <v>R1010</v>
          </cell>
          <cell r="C130" t="str">
            <v>CAP03</v>
          </cell>
          <cell r="D130" t="str">
            <v>En Andén empedrado</v>
          </cell>
          <cell r="E130" t="str">
            <v>m</v>
          </cell>
          <cell r="F130" t="str">
            <v>MOC086</v>
          </cell>
          <cell r="G130" t="str">
            <v>NA</v>
          </cell>
          <cell r="H130" t="str">
            <v>NA</v>
          </cell>
          <cell r="I130" t="str">
            <v>NA</v>
          </cell>
          <cell r="J130" t="str">
            <v>NA</v>
          </cell>
          <cell r="K130" t="str">
            <v>NA</v>
          </cell>
          <cell r="L130" t="str">
            <v>NA</v>
          </cell>
          <cell r="M130">
            <v>0.01</v>
          </cell>
          <cell r="N130" t="str">
            <v>NA</v>
          </cell>
          <cell r="O130" t="str">
            <v>NA</v>
          </cell>
          <cell r="P130" t="str">
            <v>NA</v>
          </cell>
          <cell r="Q130" t="str">
            <v>NA</v>
          </cell>
          <cell r="R130" t="str">
            <v>NA</v>
          </cell>
          <cell r="S130" t="str">
            <v>NA</v>
          </cell>
          <cell r="T130" t="str">
            <v>CEC014</v>
          </cell>
          <cell r="U130" t="str">
            <v>NA</v>
          </cell>
          <cell r="V130" t="str">
            <v>NA</v>
          </cell>
          <cell r="W130" t="str">
            <v>NA</v>
          </cell>
          <cell r="X130" t="str">
            <v>NA</v>
          </cell>
          <cell r="Y130" t="str">
            <v>CMC010</v>
          </cell>
          <cell r="Z130" t="str">
            <v>NA</v>
          </cell>
          <cell r="AA130" t="str">
            <v>NA</v>
          </cell>
          <cell r="AB130" t="str">
            <v>NA</v>
          </cell>
          <cell r="AC130" t="str">
            <v>NA</v>
          </cell>
          <cell r="AD130">
            <v>1</v>
          </cell>
          <cell r="AE130" t="str">
            <v>NA</v>
          </cell>
          <cell r="AF130" t="str">
            <v>NA</v>
          </cell>
          <cell r="AG130" t="str">
            <v>NA</v>
          </cell>
          <cell r="AH130" t="str">
            <v>NA</v>
          </cell>
          <cell r="AI130">
            <v>35</v>
          </cell>
          <cell r="AJ130">
            <v>35</v>
          </cell>
          <cell r="AO130">
            <v>7705</v>
          </cell>
          <cell r="AP130">
            <v>227016.3</v>
          </cell>
          <cell r="AQ130">
            <v>0</v>
          </cell>
          <cell r="AR130">
            <v>0</v>
          </cell>
          <cell r="AS130">
            <v>0</v>
          </cell>
          <cell r="AT130">
            <v>0</v>
          </cell>
          <cell r="AU130">
            <v>0</v>
          </cell>
          <cell r="AV130">
            <v>0</v>
          </cell>
          <cell r="AW130">
            <v>2270</v>
          </cell>
          <cell r="AX130">
            <v>0</v>
          </cell>
          <cell r="AY130">
            <v>0</v>
          </cell>
          <cell r="AZ130">
            <v>0</v>
          </cell>
          <cell r="BA130">
            <v>0</v>
          </cell>
          <cell r="BB130">
            <v>0</v>
          </cell>
          <cell r="BC130">
            <v>0</v>
          </cell>
          <cell r="BD130">
            <v>2384</v>
          </cell>
          <cell r="BE130">
            <v>21737</v>
          </cell>
          <cell r="BF130">
            <v>0</v>
          </cell>
          <cell r="BG130">
            <v>0</v>
          </cell>
          <cell r="BH130">
            <v>0</v>
          </cell>
          <cell r="BI130">
            <v>0</v>
          </cell>
          <cell r="BJ130">
            <v>621</v>
          </cell>
          <cell r="BK130">
            <v>0</v>
          </cell>
          <cell r="BL130">
            <v>0</v>
          </cell>
          <cell r="BM130">
            <v>0</v>
          </cell>
          <cell r="BN130">
            <v>0</v>
          </cell>
          <cell r="BO130">
            <v>621</v>
          </cell>
          <cell r="BP130">
            <v>164508</v>
          </cell>
          <cell r="BQ130">
            <v>0</v>
          </cell>
          <cell r="BR130">
            <v>0</v>
          </cell>
          <cell r="BS130">
            <v>0</v>
          </cell>
          <cell r="BT130">
            <v>0</v>
          </cell>
          <cell r="BU130">
            <v>4700</v>
          </cell>
          <cell r="BV130">
            <v>0</v>
          </cell>
          <cell r="BW130">
            <v>0</v>
          </cell>
          <cell r="BX130">
            <v>0</v>
          </cell>
          <cell r="BY130">
            <v>0</v>
          </cell>
          <cell r="BZ130">
            <v>4700</v>
          </cell>
          <cell r="CA130">
            <v>621</v>
          </cell>
          <cell r="CB130">
            <v>5321</v>
          </cell>
          <cell r="CC130">
            <v>0.05</v>
          </cell>
          <cell r="CD130">
            <v>7705</v>
          </cell>
        </row>
        <row r="131">
          <cell r="B131" t="str">
            <v>R1010</v>
          </cell>
          <cell r="C131" t="str">
            <v>CAP03</v>
          </cell>
          <cell r="D131" t="str">
            <v>En andén empedrado               (AE)</v>
          </cell>
          <cell r="E131" t="str">
            <v>m</v>
          </cell>
          <cell r="F131" t="str">
            <v>MOC086</v>
          </cell>
          <cell r="G131" t="str">
            <v>NA</v>
          </cell>
          <cell r="H131" t="str">
            <v>NA</v>
          </cell>
          <cell r="I131" t="str">
            <v>NA</v>
          </cell>
          <cell r="J131" t="str">
            <v>NA</v>
          </cell>
          <cell r="K131" t="str">
            <v>NA</v>
          </cell>
          <cell r="L131" t="str">
            <v>NA</v>
          </cell>
          <cell r="M131">
            <v>0.01</v>
          </cell>
          <cell r="N131" t="str">
            <v>NA</v>
          </cell>
          <cell r="O131" t="str">
            <v>NA</v>
          </cell>
          <cell r="P131" t="str">
            <v>NA</v>
          </cell>
          <cell r="Q131" t="str">
            <v>NA</v>
          </cell>
          <cell r="R131" t="str">
            <v>NA</v>
          </cell>
          <cell r="S131" t="str">
            <v>NA</v>
          </cell>
          <cell r="T131" t="str">
            <v>CEC014</v>
          </cell>
          <cell r="U131" t="str">
            <v>NA</v>
          </cell>
          <cell r="V131" t="str">
            <v>NA</v>
          </cell>
          <cell r="W131" t="str">
            <v>NA</v>
          </cell>
          <cell r="X131" t="str">
            <v>NA</v>
          </cell>
          <cell r="Y131" t="str">
            <v>CMC010</v>
          </cell>
          <cell r="Z131" t="str">
            <v>NA</v>
          </cell>
          <cell r="AA131" t="str">
            <v>NA</v>
          </cell>
          <cell r="AB131" t="str">
            <v>NA</v>
          </cell>
          <cell r="AC131" t="str">
            <v>NA</v>
          </cell>
          <cell r="AD131">
            <v>1</v>
          </cell>
          <cell r="AE131" t="str">
            <v>NA</v>
          </cell>
          <cell r="AF131" t="str">
            <v>NA</v>
          </cell>
          <cell r="AG131" t="str">
            <v>NA</v>
          </cell>
          <cell r="AH131" t="str">
            <v>NA</v>
          </cell>
          <cell r="AI131">
            <v>65</v>
          </cell>
          <cell r="AJ131">
            <v>65</v>
          </cell>
          <cell r="AO131">
            <v>5249</v>
          </cell>
          <cell r="AP131">
            <v>227016.3</v>
          </cell>
          <cell r="AQ131">
            <v>0</v>
          </cell>
          <cell r="AR131">
            <v>0</v>
          </cell>
          <cell r="AS131">
            <v>0</v>
          </cell>
          <cell r="AT131">
            <v>0</v>
          </cell>
          <cell r="AU131">
            <v>0</v>
          </cell>
          <cell r="AV131">
            <v>0</v>
          </cell>
          <cell r="AW131">
            <v>2270</v>
          </cell>
          <cell r="AX131">
            <v>0</v>
          </cell>
          <cell r="AY131">
            <v>0</v>
          </cell>
          <cell r="AZ131">
            <v>0</v>
          </cell>
          <cell r="BA131">
            <v>0</v>
          </cell>
          <cell r="BB131">
            <v>0</v>
          </cell>
          <cell r="BC131">
            <v>0</v>
          </cell>
          <cell r="BD131">
            <v>2384</v>
          </cell>
          <cell r="BE131">
            <v>21737</v>
          </cell>
          <cell r="BF131">
            <v>0</v>
          </cell>
          <cell r="BG131">
            <v>0</v>
          </cell>
          <cell r="BH131">
            <v>0</v>
          </cell>
          <cell r="BI131">
            <v>0</v>
          </cell>
          <cell r="BJ131">
            <v>334</v>
          </cell>
          <cell r="BK131">
            <v>0</v>
          </cell>
          <cell r="BL131">
            <v>0</v>
          </cell>
          <cell r="BM131">
            <v>0</v>
          </cell>
          <cell r="BN131">
            <v>0</v>
          </cell>
          <cell r="BO131">
            <v>334</v>
          </cell>
          <cell r="BP131">
            <v>164508</v>
          </cell>
          <cell r="BQ131">
            <v>0</v>
          </cell>
          <cell r="BR131">
            <v>0</v>
          </cell>
          <cell r="BS131">
            <v>0</v>
          </cell>
          <cell r="BT131">
            <v>0</v>
          </cell>
          <cell r="BU131">
            <v>2531</v>
          </cell>
          <cell r="BV131">
            <v>0</v>
          </cell>
          <cell r="BW131">
            <v>0</v>
          </cell>
          <cell r="BX131">
            <v>0</v>
          </cell>
          <cell r="BY131">
            <v>0</v>
          </cell>
          <cell r="BZ131">
            <v>2531</v>
          </cell>
          <cell r="CA131">
            <v>334</v>
          </cell>
          <cell r="CB131">
            <v>2865</v>
          </cell>
          <cell r="CC131">
            <v>0.05</v>
          </cell>
          <cell r="CD131">
            <v>5249</v>
          </cell>
        </row>
        <row r="132">
          <cell r="C132" t="str">
            <v>CAP03</v>
          </cell>
          <cell r="D132" t="str">
            <v>En anden granito</v>
          </cell>
          <cell r="E132" t="str">
            <v>m2</v>
          </cell>
          <cell r="F132" t="str">
            <v>MOC066</v>
          </cell>
          <cell r="G132" t="str">
            <v>MOC026</v>
          </cell>
          <cell r="H132" t="str">
            <v>MOC022</v>
          </cell>
          <cell r="I132" t="str">
            <v>MOC044</v>
          </cell>
          <cell r="J132" t="str">
            <v>NA</v>
          </cell>
          <cell r="K132" t="str">
            <v>NA</v>
          </cell>
          <cell r="L132" t="str">
            <v>NA</v>
          </cell>
          <cell r="M132">
            <v>1</v>
          </cell>
          <cell r="N132">
            <v>0.05</v>
          </cell>
          <cell r="O132">
            <v>10</v>
          </cell>
          <cell r="P132">
            <v>2</v>
          </cell>
          <cell r="Q132" t="str">
            <v>NA</v>
          </cell>
          <cell r="R132" t="str">
            <v>NA</v>
          </cell>
          <cell r="S132" t="str">
            <v>NA</v>
          </cell>
          <cell r="T132" t="str">
            <v>CEC013</v>
          </cell>
          <cell r="U132" t="str">
            <v>CEC014</v>
          </cell>
          <cell r="V132" t="str">
            <v>CEC010</v>
          </cell>
          <cell r="W132" t="str">
            <v>NA</v>
          </cell>
          <cell r="X132" t="str">
            <v>NA</v>
          </cell>
          <cell r="Y132" t="str">
            <v>CMC009</v>
          </cell>
          <cell r="Z132" t="str">
            <v>CMC010</v>
          </cell>
          <cell r="AA132" t="str">
            <v>NA</v>
          </cell>
          <cell r="AB132" t="str">
            <v>NA</v>
          </cell>
          <cell r="AC132" t="str">
            <v>NA</v>
          </cell>
          <cell r="AD132">
            <v>1</v>
          </cell>
          <cell r="AE132">
            <v>1</v>
          </cell>
          <cell r="AF132">
            <v>0.88</v>
          </cell>
          <cell r="AG132" t="str">
            <v>NA</v>
          </cell>
          <cell r="AH132" t="str">
            <v>NA</v>
          </cell>
          <cell r="AI132">
            <v>35</v>
          </cell>
          <cell r="AJ132">
            <v>35</v>
          </cell>
          <cell r="AK132">
            <v>35</v>
          </cell>
          <cell r="AL132">
            <v>40</v>
          </cell>
          <cell r="AO132">
            <v>51361</v>
          </cell>
          <cell r="AP132">
            <v>10800</v>
          </cell>
          <cell r="AQ132">
            <v>234000</v>
          </cell>
          <cell r="AR132">
            <v>750</v>
          </cell>
          <cell r="AS132">
            <v>3700</v>
          </cell>
          <cell r="AT132">
            <v>0</v>
          </cell>
          <cell r="AU132">
            <v>0</v>
          </cell>
          <cell r="AV132">
            <v>0</v>
          </cell>
          <cell r="AW132">
            <v>10800</v>
          </cell>
          <cell r="AX132">
            <v>11700</v>
          </cell>
          <cell r="AY132">
            <v>7500</v>
          </cell>
          <cell r="AZ132">
            <v>7400</v>
          </cell>
          <cell r="BA132">
            <v>0</v>
          </cell>
          <cell r="BB132">
            <v>0</v>
          </cell>
          <cell r="BC132">
            <v>0</v>
          </cell>
          <cell r="BD132">
            <v>39270</v>
          </cell>
          <cell r="BE132">
            <v>23278</v>
          </cell>
          <cell r="BF132">
            <v>21737</v>
          </cell>
          <cell r="BG132">
            <v>33634</v>
          </cell>
          <cell r="BH132">
            <v>0</v>
          </cell>
          <cell r="BI132">
            <v>0</v>
          </cell>
          <cell r="BJ132">
            <v>665</v>
          </cell>
          <cell r="BK132">
            <v>621</v>
          </cell>
          <cell r="BL132">
            <v>846</v>
          </cell>
          <cell r="BM132">
            <v>0</v>
          </cell>
          <cell r="BN132">
            <v>0</v>
          </cell>
          <cell r="BO132">
            <v>2132</v>
          </cell>
          <cell r="BP132">
            <v>184062</v>
          </cell>
          <cell r="BQ132">
            <v>164508</v>
          </cell>
          <cell r="BR132">
            <v>0</v>
          </cell>
          <cell r="BS132">
            <v>0</v>
          </cell>
          <cell r="BT132">
            <v>0</v>
          </cell>
          <cell r="BU132">
            <v>5259</v>
          </cell>
          <cell r="BV132">
            <v>4700</v>
          </cell>
          <cell r="BW132">
            <v>0</v>
          </cell>
          <cell r="BX132">
            <v>0</v>
          </cell>
          <cell r="BY132">
            <v>0</v>
          </cell>
          <cell r="BZ132">
            <v>9959</v>
          </cell>
          <cell r="CA132">
            <v>2132</v>
          </cell>
          <cell r="CB132">
            <v>12091</v>
          </cell>
          <cell r="CC132">
            <v>0.05</v>
          </cell>
          <cell r="CD132">
            <v>51361</v>
          </cell>
        </row>
        <row r="133">
          <cell r="B133" t="str">
            <v>R1016</v>
          </cell>
          <cell r="C133" t="str">
            <v>CAP03</v>
          </cell>
          <cell r="D133" t="str">
            <v>En andén granito                     (AG)</v>
          </cell>
          <cell r="E133" t="str">
            <v>m</v>
          </cell>
          <cell r="F133" t="str">
            <v>MOC066</v>
          </cell>
          <cell r="G133" t="str">
            <v>MOC027</v>
          </cell>
          <cell r="H133" t="str">
            <v>MOC022</v>
          </cell>
          <cell r="I133" t="str">
            <v>MOC044</v>
          </cell>
          <cell r="J133" t="str">
            <v>NA</v>
          </cell>
          <cell r="K133" t="str">
            <v>NA</v>
          </cell>
          <cell r="L133" t="str">
            <v>NA</v>
          </cell>
          <cell r="M133">
            <v>0.4</v>
          </cell>
          <cell r="N133">
            <v>0.03</v>
          </cell>
          <cell r="O133">
            <v>10.5</v>
          </cell>
          <cell r="P133">
            <v>0.24</v>
          </cell>
          <cell r="Q133" t="str">
            <v>NA</v>
          </cell>
          <cell r="R133" t="str">
            <v>NA</v>
          </cell>
          <cell r="S133" t="str">
            <v>NA</v>
          </cell>
          <cell r="T133" t="str">
            <v>CEC013</v>
          </cell>
          <cell r="U133" t="str">
            <v>CEC014</v>
          </cell>
          <cell r="V133" t="str">
            <v>NA</v>
          </cell>
          <cell r="W133" t="str">
            <v>NA</v>
          </cell>
          <cell r="X133" t="str">
            <v>NA</v>
          </cell>
          <cell r="Y133" t="str">
            <v>CMC009</v>
          </cell>
          <cell r="Z133" t="str">
            <v>CMC010</v>
          </cell>
          <cell r="AA133" t="str">
            <v>NA</v>
          </cell>
          <cell r="AB133" t="str">
            <v>NA</v>
          </cell>
          <cell r="AC133" t="str">
            <v>NA</v>
          </cell>
          <cell r="AD133">
            <v>0.44</v>
          </cell>
          <cell r="AE133">
            <v>1</v>
          </cell>
          <cell r="AF133" t="str">
            <v>NA</v>
          </cell>
          <cell r="AG133" t="str">
            <v>NA</v>
          </cell>
          <cell r="AH133" t="str">
            <v>NA</v>
          </cell>
          <cell r="AI133">
            <v>35</v>
          </cell>
          <cell r="AJ133">
            <v>80</v>
          </cell>
          <cell r="AK133">
            <v>35</v>
          </cell>
          <cell r="AO133">
            <v>36187</v>
          </cell>
          <cell r="AP133">
            <v>10800</v>
          </cell>
          <cell r="AQ133">
            <v>461000</v>
          </cell>
          <cell r="AR133">
            <v>750</v>
          </cell>
          <cell r="AS133">
            <v>3700</v>
          </cell>
          <cell r="AT133">
            <v>0</v>
          </cell>
          <cell r="AU133">
            <v>0</v>
          </cell>
          <cell r="AV133">
            <v>0</v>
          </cell>
          <cell r="AW133">
            <v>4320</v>
          </cell>
          <cell r="AX133">
            <v>13830</v>
          </cell>
          <cell r="AY133">
            <v>7875</v>
          </cell>
          <cell r="AZ133">
            <v>888</v>
          </cell>
          <cell r="BA133">
            <v>0</v>
          </cell>
          <cell r="BB133">
            <v>0</v>
          </cell>
          <cell r="BC133">
            <v>0</v>
          </cell>
          <cell r="BD133">
            <v>28259</v>
          </cell>
          <cell r="BE133">
            <v>23278</v>
          </cell>
          <cell r="BF133">
            <v>21737</v>
          </cell>
          <cell r="BG133">
            <v>0</v>
          </cell>
          <cell r="BH133">
            <v>0</v>
          </cell>
          <cell r="BI133">
            <v>0</v>
          </cell>
          <cell r="BJ133">
            <v>293</v>
          </cell>
          <cell r="BK133">
            <v>621</v>
          </cell>
          <cell r="BL133">
            <v>0</v>
          </cell>
          <cell r="BM133">
            <v>0</v>
          </cell>
          <cell r="BN133">
            <v>0</v>
          </cell>
          <cell r="BO133">
            <v>914</v>
          </cell>
          <cell r="BP133">
            <v>184062</v>
          </cell>
          <cell r="BQ133">
            <v>164508</v>
          </cell>
          <cell r="BR133">
            <v>0</v>
          </cell>
          <cell r="BS133">
            <v>0</v>
          </cell>
          <cell r="BT133">
            <v>0</v>
          </cell>
          <cell r="BU133">
            <v>2314</v>
          </cell>
          <cell r="BV133">
            <v>4700</v>
          </cell>
          <cell r="BW133">
            <v>0</v>
          </cell>
          <cell r="BX133">
            <v>0</v>
          </cell>
          <cell r="BY133">
            <v>0</v>
          </cell>
          <cell r="BZ133">
            <v>7014</v>
          </cell>
          <cell r="CA133">
            <v>914</v>
          </cell>
          <cell r="CB133">
            <v>7928</v>
          </cell>
          <cell r="CC133">
            <v>0.05</v>
          </cell>
          <cell r="CD133">
            <v>36187</v>
          </cell>
        </row>
        <row r="134">
          <cell r="B134" t="str">
            <v>R1015</v>
          </cell>
          <cell r="C134" t="str">
            <v>CAP03</v>
          </cell>
          <cell r="D134" t="str">
            <v>En Andén granito (china lavada)</v>
          </cell>
          <cell r="E134" t="str">
            <v>m</v>
          </cell>
          <cell r="F134" t="str">
            <v>MOC026</v>
          </cell>
          <cell r="G134" t="str">
            <v>MOC066</v>
          </cell>
          <cell r="H134" t="str">
            <v>NA</v>
          </cell>
          <cell r="I134" t="str">
            <v>NA</v>
          </cell>
          <cell r="J134" t="str">
            <v>NA</v>
          </cell>
          <cell r="K134" t="str">
            <v>NA</v>
          </cell>
          <cell r="L134" t="str">
            <v>NA</v>
          </cell>
          <cell r="M134">
            <v>0.03</v>
          </cell>
          <cell r="N134">
            <v>0.6</v>
          </cell>
          <cell r="O134" t="str">
            <v>NA</v>
          </cell>
          <cell r="P134" t="str">
            <v>NA</v>
          </cell>
          <cell r="Q134" t="str">
            <v>NA</v>
          </cell>
          <cell r="R134" t="str">
            <v>NA</v>
          </cell>
          <cell r="S134" t="str">
            <v>NA</v>
          </cell>
          <cell r="T134" t="str">
            <v>CEC013</v>
          </cell>
          <cell r="U134" t="str">
            <v>CEC014</v>
          </cell>
          <cell r="V134" t="str">
            <v>NA</v>
          </cell>
          <cell r="W134" t="str">
            <v>NA</v>
          </cell>
          <cell r="X134" t="str">
            <v>NA</v>
          </cell>
          <cell r="Y134" t="str">
            <v>CMC009</v>
          </cell>
          <cell r="Z134" t="str">
            <v>CMC010</v>
          </cell>
          <cell r="AA134" t="str">
            <v>NA</v>
          </cell>
          <cell r="AB134" t="str">
            <v>NA</v>
          </cell>
          <cell r="AC134" t="str">
            <v>NA</v>
          </cell>
          <cell r="AD134">
            <v>0.45</v>
          </cell>
          <cell r="AE134">
            <v>1</v>
          </cell>
          <cell r="AF134" t="str">
            <v>NA</v>
          </cell>
          <cell r="AG134" t="str">
            <v>NA</v>
          </cell>
          <cell r="AH134" t="str">
            <v>NA</v>
          </cell>
          <cell r="AI134">
            <v>45</v>
          </cell>
          <cell r="AJ134">
            <v>100</v>
          </cell>
          <cell r="AK134">
            <v>45</v>
          </cell>
          <cell r="AO134">
            <v>20388</v>
          </cell>
          <cell r="AP134">
            <v>234000</v>
          </cell>
          <cell r="AQ134">
            <v>10800</v>
          </cell>
          <cell r="AR134">
            <v>0</v>
          </cell>
          <cell r="AS134">
            <v>0</v>
          </cell>
          <cell r="AT134">
            <v>0</v>
          </cell>
          <cell r="AU134">
            <v>0</v>
          </cell>
          <cell r="AV134">
            <v>0</v>
          </cell>
          <cell r="AW134">
            <v>7020</v>
          </cell>
          <cell r="AX134">
            <v>6480</v>
          </cell>
          <cell r="AY134">
            <v>0</v>
          </cell>
          <cell r="AZ134">
            <v>0</v>
          </cell>
          <cell r="BA134">
            <v>0</v>
          </cell>
          <cell r="BB134">
            <v>0</v>
          </cell>
          <cell r="BC134">
            <v>0</v>
          </cell>
          <cell r="BD134">
            <v>14175</v>
          </cell>
          <cell r="BE134">
            <v>23278</v>
          </cell>
          <cell r="BF134">
            <v>21737</v>
          </cell>
          <cell r="BG134">
            <v>0</v>
          </cell>
          <cell r="BH134">
            <v>0</v>
          </cell>
          <cell r="BI134">
            <v>0</v>
          </cell>
          <cell r="BJ134">
            <v>233</v>
          </cell>
          <cell r="BK134">
            <v>483</v>
          </cell>
          <cell r="BL134">
            <v>0</v>
          </cell>
          <cell r="BM134">
            <v>0</v>
          </cell>
          <cell r="BN134">
            <v>0</v>
          </cell>
          <cell r="BO134">
            <v>716</v>
          </cell>
          <cell r="BP134">
            <v>184062</v>
          </cell>
          <cell r="BQ134">
            <v>164508</v>
          </cell>
          <cell r="BR134">
            <v>0</v>
          </cell>
          <cell r="BS134">
            <v>0</v>
          </cell>
          <cell r="BT134">
            <v>0</v>
          </cell>
          <cell r="BU134">
            <v>1841</v>
          </cell>
          <cell r="BV134">
            <v>3656</v>
          </cell>
          <cell r="BW134">
            <v>0</v>
          </cell>
          <cell r="BX134">
            <v>0</v>
          </cell>
          <cell r="BY134">
            <v>0</v>
          </cell>
          <cell r="BZ134">
            <v>5497</v>
          </cell>
          <cell r="CA134">
            <v>716</v>
          </cell>
          <cell r="CB134">
            <v>6213</v>
          </cell>
          <cell r="CC134">
            <v>0.05</v>
          </cell>
          <cell r="CD134">
            <v>20388</v>
          </cell>
        </row>
        <row r="135">
          <cell r="B135" t="str">
            <v>R1016</v>
          </cell>
          <cell r="C135" t="str">
            <v>CAP03</v>
          </cell>
          <cell r="D135" t="str">
            <v>En Andén granito pulido</v>
          </cell>
          <cell r="E135" t="str">
            <v>m</v>
          </cell>
          <cell r="F135" t="str">
            <v>MOC027</v>
          </cell>
          <cell r="G135" t="str">
            <v>MOC066</v>
          </cell>
          <cell r="H135" t="str">
            <v>NA</v>
          </cell>
          <cell r="I135" t="str">
            <v>NA</v>
          </cell>
          <cell r="J135" t="str">
            <v>NA</v>
          </cell>
          <cell r="K135" t="str">
            <v>NA</v>
          </cell>
          <cell r="L135" t="str">
            <v>NA</v>
          </cell>
          <cell r="M135">
            <v>0.04</v>
          </cell>
          <cell r="N135">
            <v>0.6</v>
          </cell>
          <cell r="O135" t="str">
            <v>NA</v>
          </cell>
          <cell r="P135" t="str">
            <v>NA</v>
          </cell>
          <cell r="Q135" t="str">
            <v>NA</v>
          </cell>
          <cell r="R135" t="str">
            <v>NA</v>
          </cell>
          <cell r="S135" t="str">
            <v>NA</v>
          </cell>
          <cell r="T135" t="str">
            <v>CEC013</v>
          </cell>
          <cell r="U135" t="str">
            <v>CEC014</v>
          </cell>
          <cell r="V135" t="str">
            <v>NA</v>
          </cell>
          <cell r="W135" t="str">
            <v>NA</v>
          </cell>
          <cell r="X135" t="str">
            <v>NA</v>
          </cell>
          <cell r="Y135" t="str">
            <v>CMC009</v>
          </cell>
          <cell r="Z135" t="str">
            <v>CMC010</v>
          </cell>
          <cell r="AA135" t="str">
            <v>NA</v>
          </cell>
          <cell r="AB135" t="str">
            <v>NA</v>
          </cell>
          <cell r="AC135" t="str">
            <v>NA</v>
          </cell>
          <cell r="AD135">
            <v>0.5</v>
          </cell>
          <cell r="AE135">
            <v>1</v>
          </cell>
          <cell r="AF135" t="str">
            <v>NA</v>
          </cell>
          <cell r="AG135" t="str">
            <v>NA</v>
          </cell>
          <cell r="AH135" t="str">
            <v>NA</v>
          </cell>
          <cell r="AI135">
            <v>35</v>
          </cell>
          <cell r="AJ135">
            <v>70</v>
          </cell>
          <cell r="AK135">
            <v>35</v>
          </cell>
          <cell r="AO135">
            <v>34449</v>
          </cell>
          <cell r="AP135">
            <v>461000</v>
          </cell>
          <cell r="AQ135">
            <v>10800</v>
          </cell>
          <cell r="AR135">
            <v>0</v>
          </cell>
          <cell r="AS135">
            <v>0</v>
          </cell>
          <cell r="AT135">
            <v>0</v>
          </cell>
          <cell r="AU135">
            <v>0</v>
          </cell>
          <cell r="AV135">
            <v>0</v>
          </cell>
          <cell r="AW135">
            <v>18440</v>
          </cell>
          <cell r="AX135">
            <v>6480</v>
          </cell>
          <cell r="AY135">
            <v>0</v>
          </cell>
          <cell r="AZ135">
            <v>0</v>
          </cell>
          <cell r="BA135">
            <v>0</v>
          </cell>
          <cell r="BB135">
            <v>0</v>
          </cell>
          <cell r="BC135">
            <v>0</v>
          </cell>
          <cell r="BD135">
            <v>26166</v>
          </cell>
          <cell r="BE135">
            <v>23278</v>
          </cell>
          <cell r="BF135">
            <v>21737</v>
          </cell>
          <cell r="BG135">
            <v>0</v>
          </cell>
          <cell r="BH135">
            <v>0</v>
          </cell>
          <cell r="BI135">
            <v>0</v>
          </cell>
          <cell r="BJ135">
            <v>333</v>
          </cell>
          <cell r="BK135">
            <v>621</v>
          </cell>
          <cell r="BL135">
            <v>0</v>
          </cell>
          <cell r="BM135">
            <v>0</v>
          </cell>
          <cell r="BN135">
            <v>0</v>
          </cell>
          <cell r="BO135">
            <v>954</v>
          </cell>
          <cell r="BP135">
            <v>184062</v>
          </cell>
          <cell r="BQ135">
            <v>164508</v>
          </cell>
          <cell r="BR135">
            <v>0</v>
          </cell>
          <cell r="BS135">
            <v>0</v>
          </cell>
          <cell r="BT135">
            <v>0</v>
          </cell>
          <cell r="BU135">
            <v>2629</v>
          </cell>
          <cell r="BV135">
            <v>4700</v>
          </cell>
          <cell r="BW135">
            <v>0</v>
          </cell>
          <cell r="BX135">
            <v>0</v>
          </cell>
          <cell r="BY135">
            <v>0</v>
          </cell>
          <cell r="BZ135">
            <v>7329</v>
          </cell>
          <cell r="CA135">
            <v>954</v>
          </cell>
          <cell r="CB135">
            <v>8283</v>
          </cell>
          <cell r="CC135">
            <v>0.05</v>
          </cell>
          <cell r="CD135">
            <v>34449</v>
          </cell>
        </row>
        <row r="136">
          <cell r="B136" t="str">
            <v>R1015</v>
          </cell>
          <cell r="C136" t="str">
            <v>CAP03</v>
          </cell>
          <cell r="D136" t="str">
            <v>En andén granito-tableta         (AGT)</v>
          </cell>
          <cell r="E136" t="str">
            <v>m</v>
          </cell>
          <cell r="F136" t="str">
            <v>MOC066</v>
          </cell>
          <cell r="G136" t="str">
            <v>MOC027</v>
          </cell>
          <cell r="H136" t="str">
            <v>MOC106</v>
          </cell>
          <cell r="I136" t="str">
            <v>MOC086</v>
          </cell>
          <cell r="J136" t="str">
            <v>NA</v>
          </cell>
          <cell r="K136" t="str">
            <v>NA</v>
          </cell>
          <cell r="L136" t="str">
            <v>NA</v>
          </cell>
          <cell r="M136">
            <v>0.15000000000000002</v>
          </cell>
          <cell r="N136">
            <v>7.4999999999999997E-3</v>
          </cell>
          <cell r="O136">
            <v>0.85</v>
          </cell>
          <cell r="P136">
            <v>1.7000000000000001E-2</v>
          </cell>
          <cell r="Q136" t="str">
            <v>NA</v>
          </cell>
          <cell r="R136" t="str">
            <v>NA</v>
          </cell>
          <cell r="S136" t="str">
            <v>NA</v>
          </cell>
          <cell r="T136" t="str">
            <v>CEC013</v>
          </cell>
          <cell r="U136" t="str">
            <v>CEC014</v>
          </cell>
          <cell r="V136" t="str">
            <v>NA</v>
          </cell>
          <cell r="W136" t="str">
            <v>NA</v>
          </cell>
          <cell r="X136" t="str">
            <v>NA</v>
          </cell>
          <cell r="Y136" t="str">
            <v>CMC009</v>
          </cell>
          <cell r="Z136" t="str">
            <v>CMC010</v>
          </cell>
          <cell r="AA136" t="str">
            <v>NA</v>
          </cell>
          <cell r="AB136" t="str">
            <v>NA</v>
          </cell>
          <cell r="AC136" t="str">
            <v>NA</v>
          </cell>
          <cell r="AD136">
            <v>0.5</v>
          </cell>
          <cell r="AE136">
            <v>1</v>
          </cell>
          <cell r="AF136" t="str">
            <v>NA</v>
          </cell>
          <cell r="AG136" t="str">
            <v>NA</v>
          </cell>
          <cell r="AH136" t="str">
            <v>NA</v>
          </cell>
          <cell r="AI136">
            <v>35</v>
          </cell>
          <cell r="AJ136">
            <v>70</v>
          </cell>
          <cell r="AK136">
            <v>35</v>
          </cell>
          <cell r="AO136">
            <v>26503</v>
          </cell>
          <cell r="AP136">
            <v>10800</v>
          </cell>
          <cell r="AQ136">
            <v>461000</v>
          </cell>
          <cell r="AR136">
            <v>9900</v>
          </cell>
          <cell r="AS136">
            <v>227016.3</v>
          </cell>
          <cell r="AT136">
            <v>0</v>
          </cell>
          <cell r="AU136">
            <v>0</v>
          </cell>
          <cell r="AV136">
            <v>0</v>
          </cell>
          <cell r="AW136">
            <v>1620</v>
          </cell>
          <cell r="AX136">
            <v>3458</v>
          </cell>
          <cell r="AY136">
            <v>8415</v>
          </cell>
          <cell r="AZ136">
            <v>3859</v>
          </cell>
          <cell r="BA136">
            <v>0</v>
          </cell>
          <cell r="BB136">
            <v>0</v>
          </cell>
          <cell r="BC136">
            <v>0</v>
          </cell>
          <cell r="BD136">
            <v>18220</v>
          </cell>
          <cell r="BE136">
            <v>23278</v>
          </cell>
          <cell r="BF136">
            <v>21737</v>
          </cell>
          <cell r="BG136">
            <v>0</v>
          </cell>
          <cell r="BH136">
            <v>0</v>
          </cell>
          <cell r="BI136">
            <v>0</v>
          </cell>
          <cell r="BJ136">
            <v>333</v>
          </cell>
          <cell r="BK136">
            <v>621</v>
          </cell>
          <cell r="BL136">
            <v>0</v>
          </cell>
          <cell r="BM136">
            <v>0</v>
          </cell>
          <cell r="BN136">
            <v>0</v>
          </cell>
          <cell r="BO136">
            <v>954</v>
          </cell>
          <cell r="BP136">
            <v>184062</v>
          </cell>
          <cell r="BQ136">
            <v>164508</v>
          </cell>
          <cell r="BR136">
            <v>0</v>
          </cell>
          <cell r="BS136">
            <v>0</v>
          </cell>
          <cell r="BT136">
            <v>0</v>
          </cell>
          <cell r="BU136">
            <v>2629</v>
          </cell>
          <cell r="BV136">
            <v>4700</v>
          </cell>
          <cell r="BW136">
            <v>0</v>
          </cell>
          <cell r="BX136">
            <v>0</v>
          </cell>
          <cell r="BY136">
            <v>0</v>
          </cell>
          <cell r="BZ136">
            <v>7329</v>
          </cell>
          <cell r="CA136">
            <v>954</v>
          </cell>
          <cell r="CB136">
            <v>8283</v>
          </cell>
          <cell r="CC136">
            <v>0.05</v>
          </cell>
          <cell r="CD136">
            <v>26503</v>
          </cell>
        </row>
        <row r="137">
          <cell r="B137" t="str">
            <v>R1013</v>
          </cell>
          <cell r="C137" t="str">
            <v>CAP03</v>
          </cell>
          <cell r="D137" t="str">
            <v>En Andén ladrillo</v>
          </cell>
          <cell r="E137" t="str">
            <v>m</v>
          </cell>
          <cell r="F137" t="str">
            <v>MOC026</v>
          </cell>
          <cell r="G137" t="str">
            <v>MOC086</v>
          </cell>
          <cell r="H137" t="str">
            <v>MOC078</v>
          </cell>
          <cell r="I137" t="str">
            <v>NA</v>
          </cell>
          <cell r="J137" t="str">
            <v>NA</v>
          </cell>
          <cell r="K137" t="str">
            <v>NA</v>
          </cell>
          <cell r="L137" t="str">
            <v>NA</v>
          </cell>
          <cell r="M137">
            <v>0.03</v>
          </cell>
          <cell r="N137">
            <v>0.01</v>
          </cell>
          <cell r="O137">
            <v>19</v>
          </cell>
          <cell r="P137" t="str">
            <v>NA</v>
          </cell>
          <cell r="Q137" t="str">
            <v>NA</v>
          </cell>
          <cell r="R137" t="str">
            <v>NA</v>
          </cell>
          <cell r="S137" t="str">
            <v>NA</v>
          </cell>
          <cell r="T137" t="str">
            <v>CEC014</v>
          </cell>
          <cell r="U137" t="str">
            <v>NA</v>
          </cell>
          <cell r="V137" t="str">
            <v>NA</v>
          </cell>
          <cell r="W137" t="str">
            <v>NA</v>
          </cell>
          <cell r="X137" t="str">
            <v>NA</v>
          </cell>
          <cell r="Y137" t="str">
            <v>CMC010</v>
          </cell>
          <cell r="Z137" t="str">
            <v>NA</v>
          </cell>
          <cell r="AA137" t="str">
            <v>NA</v>
          </cell>
          <cell r="AB137" t="str">
            <v>NA</v>
          </cell>
          <cell r="AC137" t="str">
            <v>NA</v>
          </cell>
          <cell r="AD137">
            <v>1</v>
          </cell>
          <cell r="AE137" t="str">
            <v>NA</v>
          </cell>
          <cell r="AF137" t="str">
            <v>NA</v>
          </cell>
          <cell r="AG137" t="str">
            <v>NA</v>
          </cell>
          <cell r="AH137" t="str">
            <v>NA</v>
          </cell>
          <cell r="AI137">
            <v>35</v>
          </cell>
          <cell r="AJ137">
            <v>35</v>
          </cell>
          <cell r="AO137">
            <v>21659</v>
          </cell>
          <cell r="AP137">
            <v>234000</v>
          </cell>
          <cell r="AQ137">
            <v>227016.3</v>
          </cell>
          <cell r="AR137">
            <v>330</v>
          </cell>
          <cell r="AS137">
            <v>0</v>
          </cell>
          <cell r="AT137">
            <v>0</v>
          </cell>
          <cell r="AU137">
            <v>0</v>
          </cell>
          <cell r="AV137">
            <v>0</v>
          </cell>
          <cell r="AW137">
            <v>7020</v>
          </cell>
          <cell r="AX137">
            <v>2270</v>
          </cell>
          <cell r="AY137">
            <v>6270</v>
          </cell>
          <cell r="AZ137">
            <v>0</v>
          </cell>
          <cell r="BA137">
            <v>0</v>
          </cell>
          <cell r="BB137">
            <v>0</v>
          </cell>
          <cell r="BC137">
            <v>0</v>
          </cell>
          <cell r="BD137">
            <v>16338</v>
          </cell>
          <cell r="BE137">
            <v>21737</v>
          </cell>
          <cell r="BF137">
            <v>0</v>
          </cell>
          <cell r="BG137">
            <v>0</v>
          </cell>
          <cell r="BH137">
            <v>0</v>
          </cell>
          <cell r="BI137">
            <v>0</v>
          </cell>
          <cell r="BJ137">
            <v>621</v>
          </cell>
          <cell r="BK137">
            <v>0</v>
          </cell>
          <cell r="BL137">
            <v>0</v>
          </cell>
          <cell r="BM137">
            <v>0</v>
          </cell>
          <cell r="BN137">
            <v>0</v>
          </cell>
          <cell r="BO137">
            <v>621</v>
          </cell>
          <cell r="BP137">
            <v>164508</v>
          </cell>
          <cell r="BQ137">
            <v>0</v>
          </cell>
          <cell r="BR137">
            <v>0</v>
          </cell>
          <cell r="BS137">
            <v>0</v>
          </cell>
          <cell r="BT137">
            <v>0</v>
          </cell>
          <cell r="BU137">
            <v>4700</v>
          </cell>
          <cell r="BV137">
            <v>0</v>
          </cell>
          <cell r="BW137">
            <v>0</v>
          </cell>
          <cell r="BX137">
            <v>0</v>
          </cell>
          <cell r="BY137">
            <v>0</v>
          </cell>
          <cell r="BZ137">
            <v>4700</v>
          </cell>
          <cell r="CA137">
            <v>621</v>
          </cell>
          <cell r="CB137">
            <v>5321</v>
          </cell>
          <cell r="CC137">
            <v>0.05</v>
          </cell>
          <cell r="CD137">
            <v>21659</v>
          </cell>
        </row>
        <row r="138">
          <cell r="B138" t="str">
            <v>R1013</v>
          </cell>
          <cell r="C138" t="str">
            <v>CAP03</v>
          </cell>
          <cell r="D138" t="str">
            <v>En andén ladrillo                      (AL)</v>
          </cell>
          <cell r="E138" t="str">
            <v>m</v>
          </cell>
          <cell r="F138" t="str">
            <v>MOC086</v>
          </cell>
          <cell r="G138" t="str">
            <v>MOC078</v>
          </cell>
          <cell r="H138" t="str">
            <v>NA</v>
          </cell>
          <cell r="I138" t="str">
            <v>NA</v>
          </cell>
          <cell r="J138" t="str">
            <v>NA</v>
          </cell>
          <cell r="K138" t="str">
            <v>NA</v>
          </cell>
          <cell r="L138" t="str">
            <v>NA</v>
          </cell>
          <cell r="M138">
            <v>0.01</v>
          </cell>
          <cell r="N138">
            <v>19</v>
          </cell>
          <cell r="O138" t="str">
            <v>NA</v>
          </cell>
          <cell r="P138" t="str">
            <v>NA</v>
          </cell>
          <cell r="Q138" t="str">
            <v>NA</v>
          </cell>
          <cell r="R138" t="str">
            <v>NA</v>
          </cell>
          <cell r="S138" t="str">
            <v>NA</v>
          </cell>
          <cell r="T138" t="str">
            <v>CEC014</v>
          </cell>
          <cell r="U138" t="str">
            <v>NA</v>
          </cell>
          <cell r="V138" t="str">
            <v>NA</v>
          </cell>
          <cell r="W138" t="str">
            <v>NA</v>
          </cell>
          <cell r="X138" t="str">
            <v>NA</v>
          </cell>
          <cell r="Y138" t="str">
            <v>CMC010</v>
          </cell>
          <cell r="Z138" t="str">
            <v>NA</v>
          </cell>
          <cell r="AA138" t="str">
            <v>NA</v>
          </cell>
          <cell r="AB138" t="str">
            <v>NA</v>
          </cell>
          <cell r="AC138" t="str">
            <v>NA</v>
          </cell>
          <cell r="AD138">
            <v>1</v>
          </cell>
          <cell r="AE138" t="str">
            <v>NA</v>
          </cell>
          <cell r="AF138" t="str">
            <v>NA</v>
          </cell>
          <cell r="AG138" t="str">
            <v>NA</v>
          </cell>
          <cell r="AH138" t="str">
            <v>NA</v>
          </cell>
          <cell r="AI138">
            <v>60</v>
          </cell>
          <cell r="AJ138">
            <v>60</v>
          </cell>
          <cell r="AO138">
            <v>12071</v>
          </cell>
          <cell r="AP138">
            <v>227016.3</v>
          </cell>
          <cell r="AQ138">
            <v>330</v>
          </cell>
          <cell r="AR138">
            <v>0</v>
          </cell>
          <cell r="AS138">
            <v>0</v>
          </cell>
          <cell r="AT138">
            <v>0</v>
          </cell>
          <cell r="AU138">
            <v>0</v>
          </cell>
          <cell r="AV138">
            <v>0</v>
          </cell>
          <cell r="AW138">
            <v>2270</v>
          </cell>
          <cell r="AX138">
            <v>6270</v>
          </cell>
          <cell r="AY138">
            <v>0</v>
          </cell>
          <cell r="AZ138">
            <v>0</v>
          </cell>
          <cell r="BA138">
            <v>0</v>
          </cell>
          <cell r="BB138">
            <v>0</v>
          </cell>
          <cell r="BC138">
            <v>0</v>
          </cell>
          <cell r="BD138">
            <v>8967</v>
          </cell>
          <cell r="BE138">
            <v>21737</v>
          </cell>
          <cell r="BF138">
            <v>0</v>
          </cell>
          <cell r="BG138">
            <v>0</v>
          </cell>
          <cell r="BH138">
            <v>0</v>
          </cell>
          <cell r="BI138">
            <v>0</v>
          </cell>
          <cell r="BJ138">
            <v>362</v>
          </cell>
          <cell r="BK138">
            <v>0</v>
          </cell>
          <cell r="BL138">
            <v>0</v>
          </cell>
          <cell r="BM138">
            <v>0</v>
          </cell>
          <cell r="BN138">
            <v>0</v>
          </cell>
          <cell r="BO138">
            <v>362</v>
          </cell>
          <cell r="BP138">
            <v>164508</v>
          </cell>
          <cell r="BQ138">
            <v>0</v>
          </cell>
          <cell r="BR138">
            <v>0</v>
          </cell>
          <cell r="BS138">
            <v>0</v>
          </cell>
          <cell r="BT138">
            <v>0</v>
          </cell>
          <cell r="BU138">
            <v>2742</v>
          </cell>
          <cell r="BV138">
            <v>0</v>
          </cell>
          <cell r="BW138">
            <v>0</v>
          </cell>
          <cell r="BX138">
            <v>0</v>
          </cell>
          <cell r="BY138">
            <v>0</v>
          </cell>
          <cell r="BZ138">
            <v>2742</v>
          </cell>
          <cell r="CA138">
            <v>362</v>
          </cell>
          <cell r="CB138">
            <v>3104</v>
          </cell>
          <cell r="CC138">
            <v>0.05</v>
          </cell>
          <cell r="CD138">
            <v>12071</v>
          </cell>
        </row>
        <row r="139">
          <cell r="B139" t="str">
            <v>Z1021</v>
          </cell>
          <cell r="C139" t="str">
            <v>CAP03</v>
          </cell>
          <cell r="D139" t="str">
            <v>En Andén parqueadero</v>
          </cell>
          <cell r="E139" t="str">
            <v>m</v>
          </cell>
          <cell r="F139" t="str">
            <v>MOC010</v>
          </cell>
          <cell r="G139" t="str">
            <v>MOC062</v>
          </cell>
          <cell r="H139" t="str">
            <v>MOC128</v>
          </cell>
          <cell r="I139" t="str">
            <v>NA</v>
          </cell>
          <cell r="J139" t="str">
            <v>NA</v>
          </cell>
          <cell r="K139" t="str">
            <v>NA</v>
          </cell>
          <cell r="L139" t="str">
            <v>NA</v>
          </cell>
          <cell r="M139">
            <v>0.1</v>
          </cell>
          <cell r="N139">
            <v>0.5</v>
          </cell>
          <cell r="O139">
            <v>0.37</v>
          </cell>
          <cell r="P139" t="str">
            <v>NA</v>
          </cell>
          <cell r="Q139" t="str">
            <v>NA</v>
          </cell>
          <cell r="R139" t="str">
            <v>NA</v>
          </cell>
          <cell r="S139" t="str">
            <v>NA</v>
          </cell>
          <cell r="T139" t="str">
            <v>CEC002</v>
          </cell>
          <cell r="U139" t="str">
            <v>CEC004</v>
          </cell>
          <cell r="V139" t="str">
            <v>CEC008</v>
          </cell>
          <cell r="W139" t="str">
            <v>CEC011</v>
          </cell>
          <cell r="X139" t="str">
            <v>NA</v>
          </cell>
          <cell r="Y139" t="str">
            <v>CMC002</v>
          </cell>
          <cell r="Z139" t="str">
            <v>CMC004</v>
          </cell>
          <cell r="AA139" t="str">
            <v>CMC007</v>
          </cell>
          <cell r="AB139" t="str">
            <v>CMC008</v>
          </cell>
          <cell r="AC139" t="str">
            <v>NA</v>
          </cell>
          <cell r="AD139">
            <v>1</v>
          </cell>
          <cell r="AE139">
            <v>1</v>
          </cell>
          <cell r="AF139">
            <v>1</v>
          </cell>
          <cell r="AG139">
            <v>1</v>
          </cell>
          <cell r="AH139" t="str">
            <v>NA</v>
          </cell>
          <cell r="AI139">
            <v>118</v>
          </cell>
          <cell r="AJ139">
            <v>118</v>
          </cell>
          <cell r="AK139">
            <v>118</v>
          </cell>
          <cell r="AL139">
            <v>118</v>
          </cell>
          <cell r="AM139">
            <v>118</v>
          </cell>
          <cell r="AO139">
            <v>19733</v>
          </cell>
          <cell r="AP139">
            <v>24000</v>
          </cell>
          <cell r="AQ139">
            <v>300</v>
          </cell>
          <cell r="AR139">
            <v>20000</v>
          </cell>
          <cell r="AS139">
            <v>0</v>
          </cell>
          <cell r="AT139">
            <v>0</v>
          </cell>
          <cell r="AU139">
            <v>0</v>
          </cell>
          <cell r="AV139">
            <v>0</v>
          </cell>
          <cell r="AW139">
            <v>2400</v>
          </cell>
          <cell r="AX139">
            <v>150</v>
          </cell>
          <cell r="AY139">
            <v>7400</v>
          </cell>
          <cell r="AZ139">
            <v>0</v>
          </cell>
          <cell r="BA139">
            <v>0</v>
          </cell>
          <cell r="BB139">
            <v>0</v>
          </cell>
          <cell r="BC139">
            <v>0</v>
          </cell>
          <cell r="BD139">
            <v>10448</v>
          </cell>
          <cell r="BE139">
            <v>584715</v>
          </cell>
          <cell r="BF139">
            <v>2893</v>
          </cell>
          <cell r="BG139">
            <v>90067</v>
          </cell>
          <cell r="BH139">
            <v>20668</v>
          </cell>
          <cell r="BI139">
            <v>0</v>
          </cell>
          <cell r="BJ139">
            <v>4955</v>
          </cell>
          <cell r="BK139">
            <v>25</v>
          </cell>
          <cell r="BL139">
            <v>763</v>
          </cell>
          <cell r="BM139">
            <v>175</v>
          </cell>
          <cell r="BN139">
            <v>0</v>
          </cell>
          <cell r="BO139">
            <v>5918</v>
          </cell>
          <cell r="BP139">
            <v>89116</v>
          </cell>
          <cell r="BQ139">
            <v>128224</v>
          </cell>
          <cell r="BR139">
            <v>39108</v>
          </cell>
          <cell r="BS139">
            <v>140891</v>
          </cell>
          <cell r="BT139">
            <v>0</v>
          </cell>
          <cell r="BU139">
            <v>755</v>
          </cell>
          <cell r="BV139">
            <v>1087</v>
          </cell>
          <cell r="BW139">
            <v>331</v>
          </cell>
          <cell r="BX139">
            <v>1194</v>
          </cell>
          <cell r="BY139">
            <v>0</v>
          </cell>
          <cell r="BZ139">
            <v>3367</v>
          </cell>
          <cell r="CA139">
            <v>5918</v>
          </cell>
          <cell r="CB139">
            <v>9285</v>
          </cell>
          <cell r="CC139">
            <v>0.05</v>
          </cell>
          <cell r="CD139">
            <v>19733</v>
          </cell>
        </row>
        <row r="140">
          <cell r="C140" t="str">
            <v>CAP03</v>
          </cell>
          <cell r="D140" t="str">
            <v>En anden piedra coralina</v>
          </cell>
          <cell r="E140" t="str">
            <v>m2</v>
          </cell>
          <cell r="F140" t="str">
            <v>MRD359</v>
          </cell>
          <cell r="G140" t="str">
            <v>MOC086</v>
          </cell>
          <cell r="H140" t="str">
            <v>NA</v>
          </cell>
          <cell r="I140" t="str">
            <v>NA</v>
          </cell>
          <cell r="J140" t="str">
            <v>NA</v>
          </cell>
          <cell r="K140" t="str">
            <v>NA</v>
          </cell>
          <cell r="L140" t="str">
            <v>NA</v>
          </cell>
          <cell r="M140">
            <v>1</v>
          </cell>
          <cell r="N140">
            <v>2.5000000000000001E-2</v>
          </cell>
          <cell r="O140" t="str">
            <v>NA</v>
          </cell>
          <cell r="P140" t="str">
            <v>NA</v>
          </cell>
          <cell r="Q140" t="str">
            <v>NA</v>
          </cell>
          <cell r="R140" t="str">
            <v>NA</v>
          </cell>
          <cell r="S140" t="str">
            <v>NA</v>
          </cell>
          <cell r="T140" t="str">
            <v>CEC014</v>
          </cell>
          <cell r="U140" t="str">
            <v>NA</v>
          </cell>
          <cell r="V140" t="str">
            <v>NA</v>
          </cell>
          <cell r="W140" t="str">
            <v>NA</v>
          </cell>
          <cell r="X140" t="str">
            <v>NA</v>
          </cell>
          <cell r="Y140" t="str">
            <v>CMC010</v>
          </cell>
          <cell r="Z140" t="str">
            <v>NA</v>
          </cell>
          <cell r="AA140" t="str">
            <v>NA</v>
          </cell>
          <cell r="AB140" t="str">
            <v>NA</v>
          </cell>
          <cell r="AC140" t="str">
            <v>NA</v>
          </cell>
          <cell r="AD140">
            <v>1</v>
          </cell>
          <cell r="AE140" t="str">
            <v>NA</v>
          </cell>
          <cell r="AF140" t="str">
            <v>NA</v>
          </cell>
          <cell r="AG140" t="str">
            <v>NA</v>
          </cell>
          <cell r="AH140" t="str">
            <v>NA</v>
          </cell>
          <cell r="AI140">
            <v>30</v>
          </cell>
          <cell r="AJ140">
            <v>30</v>
          </cell>
          <cell r="AO140">
            <v>59418</v>
          </cell>
          <cell r="AP140">
            <v>45000</v>
          </cell>
          <cell r="AQ140">
            <v>227016.3</v>
          </cell>
          <cell r="AR140">
            <v>0</v>
          </cell>
          <cell r="AS140">
            <v>0</v>
          </cell>
          <cell r="AT140">
            <v>0</v>
          </cell>
          <cell r="AU140">
            <v>0</v>
          </cell>
          <cell r="AV140">
            <v>0</v>
          </cell>
          <cell r="AW140">
            <v>45000</v>
          </cell>
          <cell r="AX140">
            <v>5675</v>
          </cell>
          <cell r="AY140">
            <v>0</v>
          </cell>
          <cell r="AZ140">
            <v>0</v>
          </cell>
          <cell r="BA140">
            <v>0</v>
          </cell>
          <cell r="BB140">
            <v>0</v>
          </cell>
          <cell r="BC140">
            <v>0</v>
          </cell>
          <cell r="BD140">
            <v>53209</v>
          </cell>
          <cell r="BE140">
            <v>21737</v>
          </cell>
          <cell r="BF140">
            <v>0</v>
          </cell>
          <cell r="BG140">
            <v>0</v>
          </cell>
          <cell r="BH140">
            <v>0</v>
          </cell>
          <cell r="BI140">
            <v>0</v>
          </cell>
          <cell r="BJ140">
            <v>725</v>
          </cell>
          <cell r="BK140">
            <v>0</v>
          </cell>
          <cell r="BL140">
            <v>0</v>
          </cell>
          <cell r="BM140">
            <v>0</v>
          </cell>
          <cell r="BN140">
            <v>0</v>
          </cell>
          <cell r="BO140">
            <v>725</v>
          </cell>
          <cell r="BP140">
            <v>164508</v>
          </cell>
          <cell r="BQ140">
            <v>0</v>
          </cell>
          <cell r="BR140">
            <v>0</v>
          </cell>
          <cell r="BS140">
            <v>0</v>
          </cell>
          <cell r="BT140">
            <v>0</v>
          </cell>
          <cell r="BU140">
            <v>5484</v>
          </cell>
          <cell r="BV140">
            <v>0</v>
          </cell>
          <cell r="BW140">
            <v>0</v>
          </cell>
          <cell r="BX140">
            <v>0</v>
          </cell>
          <cell r="BY140">
            <v>0</v>
          </cell>
          <cell r="BZ140">
            <v>5484</v>
          </cell>
          <cell r="CA140">
            <v>725</v>
          </cell>
          <cell r="CB140">
            <v>6209</v>
          </cell>
          <cell r="CC140">
            <v>0.05</v>
          </cell>
          <cell r="CD140">
            <v>59418</v>
          </cell>
        </row>
        <row r="141">
          <cell r="B141" t="str">
            <v>R1014</v>
          </cell>
          <cell r="C141" t="str">
            <v>CAP03</v>
          </cell>
          <cell r="D141" t="str">
            <v>En andén tableta                     (AT)</v>
          </cell>
          <cell r="E141" t="str">
            <v>m</v>
          </cell>
          <cell r="F141" t="str">
            <v>MOC027</v>
          </cell>
          <cell r="G141" t="str">
            <v>MOC106</v>
          </cell>
          <cell r="H141" t="str">
            <v>MOC086</v>
          </cell>
          <cell r="I141" t="str">
            <v>NA</v>
          </cell>
          <cell r="J141" t="str">
            <v>NA</v>
          </cell>
          <cell r="K141" t="str">
            <v>NA</v>
          </cell>
          <cell r="L141" t="str">
            <v>NA</v>
          </cell>
          <cell r="M141">
            <v>0.03</v>
          </cell>
          <cell r="N141">
            <v>0.53</v>
          </cell>
          <cell r="O141">
            <v>0.01</v>
          </cell>
          <cell r="P141" t="str">
            <v>NA</v>
          </cell>
          <cell r="Q141" t="str">
            <v>NA</v>
          </cell>
          <cell r="R141" t="str">
            <v>NA</v>
          </cell>
          <cell r="S141" t="str">
            <v>NA</v>
          </cell>
          <cell r="T141" t="str">
            <v>CEC013</v>
          </cell>
          <cell r="U141" t="str">
            <v>CEC014</v>
          </cell>
          <cell r="V141" t="str">
            <v>NA</v>
          </cell>
          <cell r="W141" t="str">
            <v>NA</v>
          </cell>
          <cell r="X141" t="str">
            <v>NA</v>
          </cell>
          <cell r="Y141" t="str">
            <v>CMC009</v>
          </cell>
          <cell r="Z141" t="str">
            <v>CMC010</v>
          </cell>
          <cell r="AA141" t="str">
            <v>NA</v>
          </cell>
          <cell r="AB141" t="str">
            <v>NA</v>
          </cell>
          <cell r="AC141" t="str">
            <v>NA</v>
          </cell>
          <cell r="AD141">
            <v>0.3</v>
          </cell>
          <cell r="AE141">
            <v>1</v>
          </cell>
          <cell r="AF141" t="str">
            <v>NA</v>
          </cell>
          <cell r="AG141" t="str">
            <v>NA</v>
          </cell>
          <cell r="AH141" t="str">
            <v>NA</v>
          </cell>
          <cell r="AI141">
            <v>90</v>
          </cell>
          <cell r="AJ141">
            <v>300</v>
          </cell>
          <cell r="AK141">
            <v>90</v>
          </cell>
          <cell r="AO141">
            <v>25176</v>
          </cell>
          <cell r="AP141">
            <v>461000</v>
          </cell>
          <cell r="AQ141">
            <v>9900</v>
          </cell>
          <cell r="AR141">
            <v>227016.3</v>
          </cell>
          <cell r="AS141">
            <v>0</v>
          </cell>
          <cell r="AT141">
            <v>0</v>
          </cell>
          <cell r="AU141">
            <v>0</v>
          </cell>
          <cell r="AV141">
            <v>0</v>
          </cell>
          <cell r="AW141">
            <v>13830</v>
          </cell>
          <cell r="AX141">
            <v>5247</v>
          </cell>
          <cell r="AY141">
            <v>2270</v>
          </cell>
          <cell r="AZ141">
            <v>0</v>
          </cell>
          <cell r="BA141">
            <v>0</v>
          </cell>
          <cell r="BB141">
            <v>0</v>
          </cell>
          <cell r="BC141">
            <v>0</v>
          </cell>
          <cell r="BD141">
            <v>22414</v>
          </cell>
          <cell r="BE141">
            <v>23278</v>
          </cell>
          <cell r="BF141">
            <v>21737</v>
          </cell>
          <cell r="BG141">
            <v>0</v>
          </cell>
          <cell r="BH141">
            <v>0</v>
          </cell>
          <cell r="BI141">
            <v>0</v>
          </cell>
          <cell r="BJ141">
            <v>78</v>
          </cell>
          <cell r="BK141">
            <v>242</v>
          </cell>
          <cell r="BL141">
            <v>0</v>
          </cell>
          <cell r="BM141">
            <v>0</v>
          </cell>
          <cell r="BN141">
            <v>0</v>
          </cell>
          <cell r="BO141">
            <v>320</v>
          </cell>
          <cell r="BP141">
            <v>184062</v>
          </cell>
          <cell r="BQ141">
            <v>164508</v>
          </cell>
          <cell r="BR141">
            <v>0</v>
          </cell>
          <cell r="BS141">
            <v>0</v>
          </cell>
          <cell r="BT141">
            <v>0</v>
          </cell>
          <cell r="BU141">
            <v>614</v>
          </cell>
          <cell r="BV141">
            <v>1828</v>
          </cell>
          <cell r="BW141">
            <v>0</v>
          </cell>
          <cell r="BX141">
            <v>0</v>
          </cell>
          <cell r="BY141">
            <v>0</v>
          </cell>
          <cell r="BZ141">
            <v>2442</v>
          </cell>
          <cell r="CA141">
            <v>320</v>
          </cell>
          <cell r="CB141">
            <v>2762</v>
          </cell>
          <cell r="CC141">
            <v>0.05</v>
          </cell>
          <cell r="CD141">
            <v>25176</v>
          </cell>
        </row>
        <row r="142">
          <cell r="C142" t="str">
            <v>CAP03</v>
          </cell>
          <cell r="D142" t="str">
            <v>En anden tablon</v>
          </cell>
          <cell r="E142" t="str">
            <v>m2</v>
          </cell>
          <cell r="F142" t="str">
            <v>MOC026</v>
          </cell>
          <cell r="G142" t="str">
            <v>MOC106</v>
          </cell>
          <cell r="H142" t="str">
            <v>MOC086</v>
          </cell>
          <cell r="I142" t="str">
            <v>NA</v>
          </cell>
          <cell r="J142" t="str">
            <v>NA</v>
          </cell>
          <cell r="K142" t="str">
            <v>NA</v>
          </cell>
          <cell r="L142" t="str">
            <v>NA</v>
          </cell>
          <cell r="M142">
            <v>0.05</v>
          </cell>
          <cell r="N142">
            <v>1</v>
          </cell>
          <cell r="O142">
            <v>2.5000000000000001E-2</v>
          </cell>
          <cell r="P142" t="str">
            <v>NA</v>
          </cell>
          <cell r="Q142" t="str">
            <v>NA</v>
          </cell>
          <cell r="R142" t="str">
            <v>NA</v>
          </cell>
          <cell r="S142" t="str">
            <v>NA</v>
          </cell>
          <cell r="T142" t="str">
            <v>CEC013</v>
          </cell>
          <cell r="U142" t="str">
            <v>CEC014</v>
          </cell>
          <cell r="V142" t="str">
            <v>NA</v>
          </cell>
          <cell r="W142" t="str">
            <v>NA</v>
          </cell>
          <cell r="X142" t="str">
            <v>NA</v>
          </cell>
          <cell r="Y142" t="str">
            <v>CMC009</v>
          </cell>
          <cell r="Z142" t="str">
            <v>CMC010</v>
          </cell>
          <cell r="AA142" t="str">
            <v>NA</v>
          </cell>
          <cell r="AB142" t="str">
            <v>NA</v>
          </cell>
          <cell r="AC142" t="str">
            <v>NA</v>
          </cell>
          <cell r="AD142">
            <v>0.3</v>
          </cell>
          <cell r="AE142">
            <v>1</v>
          </cell>
          <cell r="AF142" t="str">
            <v>NA</v>
          </cell>
          <cell r="AG142" t="str">
            <v>NA</v>
          </cell>
          <cell r="AH142" t="str">
            <v>NA</v>
          </cell>
          <cell r="AI142">
            <v>36</v>
          </cell>
          <cell r="AJ142">
            <v>120</v>
          </cell>
          <cell r="AK142">
            <v>36</v>
          </cell>
          <cell r="AO142">
            <v>35541</v>
          </cell>
          <cell r="AP142">
            <v>234000</v>
          </cell>
          <cell r="AQ142">
            <v>9900</v>
          </cell>
          <cell r="AR142">
            <v>227016.3</v>
          </cell>
          <cell r="AS142">
            <v>0</v>
          </cell>
          <cell r="AT142">
            <v>0</v>
          </cell>
          <cell r="AU142">
            <v>0</v>
          </cell>
          <cell r="AV142">
            <v>0</v>
          </cell>
          <cell r="AW142">
            <v>11700</v>
          </cell>
          <cell r="AX142">
            <v>9900</v>
          </cell>
          <cell r="AY142">
            <v>5675</v>
          </cell>
          <cell r="AZ142">
            <v>0</v>
          </cell>
          <cell r="BA142">
            <v>0</v>
          </cell>
          <cell r="BB142">
            <v>0</v>
          </cell>
          <cell r="BC142">
            <v>0</v>
          </cell>
          <cell r="BD142">
            <v>28639</v>
          </cell>
          <cell r="BE142">
            <v>23278</v>
          </cell>
          <cell r="BF142">
            <v>21737</v>
          </cell>
          <cell r="BG142">
            <v>0</v>
          </cell>
          <cell r="BH142">
            <v>0</v>
          </cell>
          <cell r="BI142">
            <v>0</v>
          </cell>
          <cell r="BJ142">
            <v>194</v>
          </cell>
          <cell r="BK142">
            <v>604</v>
          </cell>
          <cell r="BL142">
            <v>0</v>
          </cell>
          <cell r="BM142">
            <v>0</v>
          </cell>
          <cell r="BN142">
            <v>0</v>
          </cell>
          <cell r="BO142">
            <v>798</v>
          </cell>
          <cell r="BP142">
            <v>184062</v>
          </cell>
          <cell r="BQ142">
            <v>164508</v>
          </cell>
          <cell r="BR142">
            <v>0</v>
          </cell>
          <cell r="BS142">
            <v>0</v>
          </cell>
          <cell r="BT142">
            <v>0</v>
          </cell>
          <cell r="BU142">
            <v>1534</v>
          </cell>
          <cell r="BV142">
            <v>4570</v>
          </cell>
          <cell r="BW142">
            <v>0</v>
          </cell>
          <cell r="BX142">
            <v>0</v>
          </cell>
          <cell r="BY142">
            <v>0</v>
          </cell>
          <cell r="BZ142">
            <v>6104</v>
          </cell>
          <cell r="CA142">
            <v>798</v>
          </cell>
          <cell r="CB142">
            <v>6902</v>
          </cell>
          <cell r="CC142">
            <v>0.05</v>
          </cell>
          <cell r="CD142">
            <v>35541</v>
          </cell>
        </row>
        <row r="143">
          <cell r="B143" t="str">
            <v>R1014</v>
          </cell>
          <cell r="C143" t="str">
            <v>CAP03</v>
          </cell>
          <cell r="D143" t="str">
            <v>En Andén tablón</v>
          </cell>
          <cell r="E143" t="str">
            <v>m</v>
          </cell>
          <cell r="F143" t="str">
            <v>MOC026</v>
          </cell>
          <cell r="G143" t="str">
            <v>MOC106</v>
          </cell>
          <cell r="H143" t="str">
            <v>MOC086</v>
          </cell>
          <cell r="I143" t="str">
            <v>NA</v>
          </cell>
          <cell r="J143" t="str">
            <v>NA</v>
          </cell>
          <cell r="K143" t="str">
            <v>NA</v>
          </cell>
          <cell r="L143" t="str">
            <v>NA</v>
          </cell>
          <cell r="M143">
            <v>0.03</v>
          </cell>
          <cell r="N143">
            <v>0.6</v>
          </cell>
          <cell r="O143">
            <v>0.01</v>
          </cell>
          <cell r="P143" t="str">
            <v>NA</v>
          </cell>
          <cell r="Q143" t="str">
            <v>NA</v>
          </cell>
          <cell r="R143" t="str">
            <v>NA</v>
          </cell>
          <cell r="S143" t="str">
            <v>NA</v>
          </cell>
          <cell r="T143" t="str">
            <v>CEC013</v>
          </cell>
          <cell r="U143" t="str">
            <v>CEC014</v>
          </cell>
          <cell r="V143" t="str">
            <v>NA</v>
          </cell>
          <cell r="W143" t="str">
            <v>NA</v>
          </cell>
          <cell r="X143" t="str">
            <v>NA</v>
          </cell>
          <cell r="Y143" t="str">
            <v>CMC009</v>
          </cell>
          <cell r="Z143" t="str">
            <v>CMC010</v>
          </cell>
          <cell r="AA143" t="str">
            <v>NA</v>
          </cell>
          <cell r="AB143" t="str">
            <v>NA</v>
          </cell>
          <cell r="AC143" t="str">
            <v>NA</v>
          </cell>
          <cell r="AD143">
            <v>0.2</v>
          </cell>
          <cell r="AE143">
            <v>1</v>
          </cell>
          <cell r="AF143" t="str">
            <v>NA</v>
          </cell>
          <cell r="AG143" t="str">
            <v>NA</v>
          </cell>
          <cell r="AH143" t="str">
            <v>NA</v>
          </cell>
          <cell r="AI143">
            <v>40</v>
          </cell>
          <cell r="AJ143">
            <v>200</v>
          </cell>
          <cell r="AK143">
            <v>40</v>
          </cell>
          <cell r="AO143">
            <v>21684</v>
          </cell>
          <cell r="AP143">
            <v>234000</v>
          </cell>
          <cell r="AQ143">
            <v>9900</v>
          </cell>
          <cell r="AR143">
            <v>227016.3</v>
          </cell>
          <cell r="AS143">
            <v>0</v>
          </cell>
          <cell r="AT143">
            <v>0</v>
          </cell>
          <cell r="AU143">
            <v>0</v>
          </cell>
          <cell r="AV143">
            <v>0</v>
          </cell>
          <cell r="AW143">
            <v>7020</v>
          </cell>
          <cell r="AX143">
            <v>5940</v>
          </cell>
          <cell r="AY143">
            <v>2270</v>
          </cell>
          <cell r="AZ143">
            <v>0</v>
          </cell>
          <cell r="BA143">
            <v>0</v>
          </cell>
          <cell r="BB143">
            <v>0</v>
          </cell>
          <cell r="BC143">
            <v>0</v>
          </cell>
          <cell r="BD143">
            <v>15992</v>
          </cell>
          <cell r="BE143">
            <v>23278</v>
          </cell>
          <cell r="BF143">
            <v>21737</v>
          </cell>
          <cell r="BG143">
            <v>0</v>
          </cell>
          <cell r="BH143">
            <v>0</v>
          </cell>
          <cell r="BI143">
            <v>0</v>
          </cell>
          <cell r="BJ143">
            <v>116</v>
          </cell>
          <cell r="BK143">
            <v>543</v>
          </cell>
          <cell r="BL143">
            <v>0</v>
          </cell>
          <cell r="BM143">
            <v>0</v>
          </cell>
          <cell r="BN143">
            <v>0</v>
          </cell>
          <cell r="BO143">
            <v>659</v>
          </cell>
          <cell r="BP143">
            <v>184062</v>
          </cell>
          <cell r="BQ143">
            <v>164508</v>
          </cell>
          <cell r="BR143">
            <v>0</v>
          </cell>
          <cell r="BS143">
            <v>0</v>
          </cell>
          <cell r="BT143">
            <v>0</v>
          </cell>
          <cell r="BU143">
            <v>920</v>
          </cell>
          <cell r="BV143">
            <v>4113</v>
          </cell>
          <cell r="BW143">
            <v>0</v>
          </cell>
          <cell r="BX143">
            <v>0</v>
          </cell>
          <cell r="BY143">
            <v>0</v>
          </cell>
          <cell r="BZ143">
            <v>5033</v>
          </cell>
          <cell r="CA143">
            <v>659</v>
          </cell>
          <cell r="CB143">
            <v>5692</v>
          </cell>
          <cell r="CC143">
            <v>0.05</v>
          </cell>
          <cell r="CD143">
            <v>21684</v>
          </cell>
        </row>
        <row r="144">
          <cell r="B144" t="str">
            <v>R1006</v>
          </cell>
          <cell r="C144" t="str">
            <v>CAP03</v>
          </cell>
          <cell r="D144" t="str">
            <v>En berma asfalto</v>
          </cell>
          <cell r="E144" t="str">
            <v>m</v>
          </cell>
          <cell r="F144" t="str">
            <v>MOC016</v>
          </cell>
          <cell r="G144" t="str">
            <v>NA</v>
          </cell>
          <cell r="H144" t="str">
            <v>NA</v>
          </cell>
          <cell r="I144" t="str">
            <v>NA</v>
          </cell>
          <cell r="J144" t="str">
            <v>NA</v>
          </cell>
          <cell r="K144" t="str">
            <v>NA</v>
          </cell>
          <cell r="L144" t="str">
            <v>NA</v>
          </cell>
          <cell r="M144">
            <v>0.05</v>
          </cell>
          <cell r="N144" t="str">
            <v>NA</v>
          </cell>
          <cell r="O144" t="str">
            <v>NA</v>
          </cell>
          <cell r="P144" t="str">
            <v>NA</v>
          </cell>
          <cell r="Q144" t="str">
            <v>NA</v>
          </cell>
          <cell r="R144" t="str">
            <v>NA</v>
          </cell>
          <cell r="S144" t="str">
            <v>NA</v>
          </cell>
          <cell r="T144" t="str">
            <v>CEC012</v>
          </cell>
          <cell r="U144" t="str">
            <v>NA</v>
          </cell>
          <cell r="V144" t="str">
            <v>NA</v>
          </cell>
          <cell r="W144" t="str">
            <v>NA</v>
          </cell>
          <cell r="X144" t="str">
            <v>NA</v>
          </cell>
          <cell r="Y144" t="str">
            <v>CMC009</v>
          </cell>
          <cell r="Z144" t="str">
            <v>NA</v>
          </cell>
          <cell r="AA144" t="str">
            <v>NA</v>
          </cell>
          <cell r="AB144" t="str">
            <v>NA</v>
          </cell>
          <cell r="AC144" t="str">
            <v>NA</v>
          </cell>
          <cell r="AD144">
            <v>1</v>
          </cell>
          <cell r="AE144" t="str">
            <v>NA</v>
          </cell>
          <cell r="AF144" t="str">
            <v>NA</v>
          </cell>
          <cell r="AG144" t="str">
            <v>NA</v>
          </cell>
          <cell r="AH144" t="str">
            <v>NA</v>
          </cell>
          <cell r="AI144">
            <v>55</v>
          </cell>
          <cell r="AJ144">
            <v>55</v>
          </cell>
          <cell r="AO144">
            <v>16456</v>
          </cell>
          <cell r="AP144">
            <v>230000</v>
          </cell>
          <cell r="AQ144">
            <v>0</v>
          </cell>
          <cell r="AR144">
            <v>0</v>
          </cell>
          <cell r="AS144">
            <v>0</v>
          </cell>
          <cell r="AT144">
            <v>0</v>
          </cell>
          <cell r="AU144">
            <v>0</v>
          </cell>
          <cell r="AV144">
            <v>0</v>
          </cell>
          <cell r="AW144">
            <v>11500</v>
          </cell>
          <cell r="AX144">
            <v>0</v>
          </cell>
          <cell r="AY144">
            <v>0</v>
          </cell>
          <cell r="AZ144">
            <v>0</v>
          </cell>
          <cell r="BA144">
            <v>0</v>
          </cell>
          <cell r="BB144">
            <v>0</v>
          </cell>
          <cell r="BC144">
            <v>0</v>
          </cell>
          <cell r="BD144">
            <v>12075</v>
          </cell>
          <cell r="BE144">
            <v>56846</v>
          </cell>
          <cell r="BF144">
            <v>0</v>
          </cell>
          <cell r="BG144">
            <v>0</v>
          </cell>
          <cell r="BH144">
            <v>0</v>
          </cell>
          <cell r="BI144">
            <v>0</v>
          </cell>
          <cell r="BJ144">
            <v>1034</v>
          </cell>
          <cell r="BK144">
            <v>0</v>
          </cell>
          <cell r="BL144">
            <v>0</v>
          </cell>
          <cell r="BM144">
            <v>0</v>
          </cell>
          <cell r="BN144">
            <v>0</v>
          </cell>
          <cell r="BO144">
            <v>1034</v>
          </cell>
          <cell r="BP144">
            <v>184062</v>
          </cell>
          <cell r="BQ144">
            <v>0</v>
          </cell>
          <cell r="BR144">
            <v>0</v>
          </cell>
          <cell r="BS144">
            <v>0</v>
          </cell>
          <cell r="BT144">
            <v>0</v>
          </cell>
          <cell r="BU144">
            <v>3347</v>
          </cell>
          <cell r="BV144">
            <v>0</v>
          </cell>
          <cell r="BW144">
            <v>0</v>
          </cell>
          <cell r="BX144">
            <v>0</v>
          </cell>
          <cell r="BY144">
            <v>0</v>
          </cell>
          <cell r="BZ144">
            <v>3347</v>
          </cell>
          <cell r="CA144">
            <v>1034</v>
          </cell>
          <cell r="CB144">
            <v>4381</v>
          </cell>
          <cell r="CC144">
            <v>0.05</v>
          </cell>
          <cell r="CD144">
            <v>16456</v>
          </cell>
        </row>
        <row r="145">
          <cell r="B145" t="str">
            <v>R2006</v>
          </cell>
          <cell r="C145" t="str">
            <v>CAP03</v>
          </cell>
          <cell r="D145" t="str">
            <v>En berma asfalto</v>
          </cell>
          <cell r="E145" t="str">
            <v>m</v>
          </cell>
          <cell r="F145" t="str">
            <v>MOC016</v>
          </cell>
          <cell r="G145" t="str">
            <v>NA</v>
          </cell>
          <cell r="H145" t="str">
            <v>NA</v>
          </cell>
          <cell r="I145" t="str">
            <v>NA</v>
          </cell>
          <cell r="J145" t="str">
            <v>NA</v>
          </cell>
          <cell r="K145" t="str">
            <v>NA</v>
          </cell>
          <cell r="L145" t="str">
            <v>NA</v>
          </cell>
          <cell r="M145">
            <v>0.06</v>
          </cell>
          <cell r="N145" t="str">
            <v>NA</v>
          </cell>
          <cell r="O145" t="str">
            <v>NA</v>
          </cell>
          <cell r="P145" t="str">
            <v>NA</v>
          </cell>
          <cell r="Q145" t="str">
            <v>NA</v>
          </cell>
          <cell r="R145" t="str">
            <v>NA</v>
          </cell>
          <cell r="S145" t="str">
            <v>NA</v>
          </cell>
          <cell r="T145" t="str">
            <v>CEC012</v>
          </cell>
          <cell r="U145" t="str">
            <v>NA</v>
          </cell>
          <cell r="V145" t="str">
            <v>NA</v>
          </cell>
          <cell r="W145" t="str">
            <v>NA</v>
          </cell>
          <cell r="X145" t="str">
            <v>NA</v>
          </cell>
          <cell r="Y145" t="str">
            <v>CMC009</v>
          </cell>
          <cell r="Z145" t="str">
            <v>NA</v>
          </cell>
          <cell r="AA145" t="str">
            <v>NA</v>
          </cell>
          <cell r="AB145" t="str">
            <v>NA</v>
          </cell>
          <cell r="AC145" t="str">
            <v>NA</v>
          </cell>
          <cell r="AD145">
            <v>1</v>
          </cell>
          <cell r="AE145" t="str">
            <v>NA</v>
          </cell>
          <cell r="AF145" t="str">
            <v>NA</v>
          </cell>
          <cell r="AG145" t="str">
            <v>NA</v>
          </cell>
          <cell r="AH145" t="str">
            <v>NA</v>
          </cell>
          <cell r="AI145">
            <v>52.5</v>
          </cell>
          <cell r="AJ145">
            <v>52.5</v>
          </cell>
          <cell r="AO145">
            <v>19079</v>
          </cell>
          <cell r="AP145">
            <v>230000</v>
          </cell>
          <cell r="AQ145">
            <v>0</v>
          </cell>
          <cell r="AR145">
            <v>0</v>
          </cell>
          <cell r="AS145">
            <v>0</v>
          </cell>
          <cell r="AT145">
            <v>0</v>
          </cell>
          <cell r="AU145">
            <v>0</v>
          </cell>
          <cell r="AV145">
            <v>0</v>
          </cell>
          <cell r="AW145">
            <v>13800</v>
          </cell>
          <cell r="AX145">
            <v>0</v>
          </cell>
          <cell r="AY145">
            <v>0</v>
          </cell>
          <cell r="AZ145">
            <v>0</v>
          </cell>
          <cell r="BA145">
            <v>0</v>
          </cell>
          <cell r="BB145">
            <v>0</v>
          </cell>
          <cell r="BC145">
            <v>0</v>
          </cell>
          <cell r="BD145">
            <v>14490</v>
          </cell>
          <cell r="BE145">
            <v>56846</v>
          </cell>
          <cell r="BF145">
            <v>0</v>
          </cell>
          <cell r="BG145">
            <v>0</v>
          </cell>
          <cell r="BH145">
            <v>0</v>
          </cell>
          <cell r="BI145">
            <v>0</v>
          </cell>
          <cell r="BJ145">
            <v>1083</v>
          </cell>
          <cell r="BK145">
            <v>0</v>
          </cell>
          <cell r="BL145">
            <v>0</v>
          </cell>
          <cell r="BM145">
            <v>0</v>
          </cell>
          <cell r="BN145">
            <v>0</v>
          </cell>
          <cell r="BO145">
            <v>1083</v>
          </cell>
          <cell r="BP145">
            <v>184062</v>
          </cell>
          <cell r="BQ145">
            <v>0</v>
          </cell>
          <cell r="BR145">
            <v>0</v>
          </cell>
          <cell r="BS145">
            <v>0</v>
          </cell>
          <cell r="BT145">
            <v>0</v>
          </cell>
          <cell r="BU145">
            <v>3506</v>
          </cell>
          <cell r="BV145">
            <v>0</v>
          </cell>
          <cell r="BW145">
            <v>0</v>
          </cell>
          <cell r="BX145">
            <v>0</v>
          </cell>
          <cell r="BY145">
            <v>0</v>
          </cell>
          <cell r="BZ145">
            <v>3506</v>
          </cell>
          <cell r="CA145">
            <v>1083</v>
          </cell>
          <cell r="CB145">
            <v>4589</v>
          </cell>
          <cell r="CC145">
            <v>0.05</v>
          </cell>
          <cell r="CD145">
            <v>19079</v>
          </cell>
        </row>
        <row r="146">
          <cell r="B146" t="str">
            <v>R1006</v>
          </cell>
          <cell r="C146" t="str">
            <v>CAP03</v>
          </cell>
          <cell r="D146" t="str">
            <v>En berma asfalto                    (BA)</v>
          </cell>
          <cell r="E146" t="str">
            <v>m</v>
          </cell>
          <cell r="F146" t="str">
            <v>MOC016</v>
          </cell>
          <cell r="G146" t="str">
            <v>NA</v>
          </cell>
          <cell r="H146" t="str">
            <v>NA</v>
          </cell>
          <cell r="I146" t="str">
            <v>NA</v>
          </cell>
          <cell r="J146" t="str">
            <v>NA</v>
          </cell>
          <cell r="K146" t="str">
            <v>NA</v>
          </cell>
          <cell r="L146" t="str">
            <v>NA</v>
          </cell>
          <cell r="M146">
            <v>0.05</v>
          </cell>
          <cell r="N146" t="str">
            <v>NA</v>
          </cell>
          <cell r="O146" t="str">
            <v>NA</v>
          </cell>
          <cell r="P146" t="str">
            <v>NA</v>
          </cell>
          <cell r="Q146" t="str">
            <v>NA</v>
          </cell>
          <cell r="R146" t="str">
            <v>NA</v>
          </cell>
          <cell r="S146" t="str">
            <v>NA</v>
          </cell>
          <cell r="T146" t="str">
            <v>CEC012</v>
          </cell>
          <cell r="U146" t="str">
            <v>NA</v>
          </cell>
          <cell r="V146" t="str">
            <v>NA</v>
          </cell>
          <cell r="W146" t="str">
            <v>NA</v>
          </cell>
          <cell r="X146" t="str">
            <v>NA</v>
          </cell>
          <cell r="Y146" t="str">
            <v>CMC009</v>
          </cell>
          <cell r="Z146" t="str">
            <v>NA</v>
          </cell>
          <cell r="AA146" t="str">
            <v>NA</v>
          </cell>
          <cell r="AB146" t="str">
            <v>NA</v>
          </cell>
          <cell r="AC146" t="str">
            <v>NA</v>
          </cell>
          <cell r="AD146">
            <v>1</v>
          </cell>
          <cell r="AE146" t="str">
            <v>NA</v>
          </cell>
          <cell r="AF146" t="str">
            <v>NA</v>
          </cell>
          <cell r="AG146" t="str">
            <v>NA</v>
          </cell>
          <cell r="AH146" t="str">
            <v>NA</v>
          </cell>
          <cell r="AI146">
            <v>60</v>
          </cell>
          <cell r="AJ146">
            <v>60</v>
          </cell>
          <cell r="AO146">
            <v>16090</v>
          </cell>
          <cell r="AP146">
            <v>230000</v>
          </cell>
          <cell r="AQ146">
            <v>0</v>
          </cell>
          <cell r="AR146">
            <v>0</v>
          </cell>
          <cell r="AS146">
            <v>0</v>
          </cell>
          <cell r="AT146">
            <v>0</v>
          </cell>
          <cell r="AU146">
            <v>0</v>
          </cell>
          <cell r="AV146">
            <v>0</v>
          </cell>
          <cell r="AW146">
            <v>11500</v>
          </cell>
          <cell r="AX146">
            <v>0</v>
          </cell>
          <cell r="AY146">
            <v>0</v>
          </cell>
          <cell r="AZ146">
            <v>0</v>
          </cell>
          <cell r="BA146">
            <v>0</v>
          </cell>
          <cell r="BB146">
            <v>0</v>
          </cell>
          <cell r="BC146">
            <v>0</v>
          </cell>
          <cell r="BD146">
            <v>12075</v>
          </cell>
          <cell r="BE146">
            <v>56846</v>
          </cell>
          <cell r="BF146">
            <v>0</v>
          </cell>
          <cell r="BG146">
            <v>0</v>
          </cell>
          <cell r="BH146">
            <v>0</v>
          </cell>
          <cell r="BI146">
            <v>0</v>
          </cell>
          <cell r="BJ146">
            <v>947</v>
          </cell>
          <cell r="BK146">
            <v>0</v>
          </cell>
          <cell r="BL146">
            <v>0</v>
          </cell>
          <cell r="BM146">
            <v>0</v>
          </cell>
          <cell r="BN146">
            <v>0</v>
          </cell>
          <cell r="BO146">
            <v>947</v>
          </cell>
          <cell r="BP146">
            <v>184062</v>
          </cell>
          <cell r="BQ146">
            <v>0</v>
          </cell>
          <cell r="BR146">
            <v>0</v>
          </cell>
          <cell r="BS146">
            <v>0</v>
          </cell>
          <cell r="BT146">
            <v>0</v>
          </cell>
          <cell r="BU146">
            <v>3068</v>
          </cell>
          <cell r="BV146">
            <v>0</v>
          </cell>
          <cell r="BW146">
            <v>0</v>
          </cell>
          <cell r="BX146">
            <v>0</v>
          </cell>
          <cell r="BY146">
            <v>0</v>
          </cell>
          <cell r="BZ146">
            <v>3068</v>
          </cell>
          <cell r="CA146">
            <v>947</v>
          </cell>
          <cell r="CB146">
            <v>4015</v>
          </cell>
          <cell r="CC146">
            <v>0.05</v>
          </cell>
          <cell r="CD146">
            <v>16090</v>
          </cell>
        </row>
        <row r="147">
          <cell r="B147" t="str">
            <v>R1007</v>
          </cell>
          <cell r="C147" t="str">
            <v>CAP03</v>
          </cell>
          <cell r="D147" t="str">
            <v>En berma concreto</v>
          </cell>
          <cell r="E147" t="str">
            <v>m</v>
          </cell>
          <cell r="F147" t="str">
            <v>MOC026</v>
          </cell>
          <cell r="G147" t="str">
            <v>NA</v>
          </cell>
          <cell r="H147" t="str">
            <v>NA</v>
          </cell>
          <cell r="I147" t="str">
            <v>NA</v>
          </cell>
          <cell r="J147" t="str">
            <v>NA</v>
          </cell>
          <cell r="K147" t="str">
            <v>NA</v>
          </cell>
          <cell r="L147" t="str">
            <v>NA</v>
          </cell>
          <cell r="M147">
            <v>0.11</v>
          </cell>
          <cell r="N147" t="str">
            <v>NA</v>
          </cell>
          <cell r="O147" t="str">
            <v>NA</v>
          </cell>
          <cell r="P147" t="str">
            <v>NA</v>
          </cell>
          <cell r="Q147" t="str">
            <v>NA</v>
          </cell>
          <cell r="R147" t="str">
            <v>NA</v>
          </cell>
          <cell r="S147" t="str">
            <v>NA</v>
          </cell>
          <cell r="T147" t="str">
            <v>CEC013</v>
          </cell>
          <cell r="U147" t="str">
            <v>NA</v>
          </cell>
          <cell r="V147" t="str">
            <v>NA</v>
          </cell>
          <cell r="W147" t="str">
            <v>NA</v>
          </cell>
          <cell r="X147" t="str">
            <v>NA</v>
          </cell>
          <cell r="Y147" t="str">
            <v>CMC009</v>
          </cell>
          <cell r="Z147" t="str">
            <v>NA</v>
          </cell>
          <cell r="AA147" t="str">
            <v>NA</v>
          </cell>
          <cell r="AB147" t="str">
            <v>NA</v>
          </cell>
          <cell r="AC147" t="str">
            <v>NA</v>
          </cell>
          <cell r="AD147">
            <v>1</v>
          </cell>
          <cell r="AE147" t="str">
            <v>NA</v>
          </cell>
          <cell r="AF147" t="str">
            <v>NA</v>
          </cell>
          <cell r="AG147" t="str">
            <v>NA</v>
          </cell>
          <cell r="AH147" t="str">
            <v>NA</v>
          </cell>
          <cell r="AI147">
            <v>70</v>
          </cell>
          <cell r="AJ147">
            <v>70</v>
          </cell>
          <cell r="AO147">
            <v>29989</v>
          </cell>
          <cell r="AP147">
            <v>234000</v>
          </cell>
          <cell r="AQ147">
            <v>0</v>
          </cell>
          <cell r="AR147">
            <v>0</v>
          </cell>
          <cell r="AS147">
            <v>0</v>
          </cell>
          <cell r="AT147">
            <v>0</v>
          </cell>
          <cell r="AU147">
            <v>0</v>
          </cell>
          <cell r="AV147">
            <v>0</v>
          </cell>
          <cell r="AW147">
            <v>25740</v>
          </cell>
          <cell r="AX147">
            <v>0</v>
          </cell>
          <cell r="AY147">
            <v>0</v>
          </cell>
          <cell r="AZ147">
            <v>0</v>
          </cell>
          <cell r="BA147">
            <v>0</v>
          </cell>
          <cell r="BB147">
            <v>0</v>
          </cell>
          <cell r="BC147">
            <v>0</v>
          </cell>
          <cell r="BD147">
            <v>27027</v>
          </cell>
          <cell r="BE147">
            <v>23278</v>
          </cell>
          <cell r="BF147">
            <v>0</v>
          </cell>
          <cell r="BG147">
            <v>0</v>
          </cell>
          <cell r="BH147">
            <v>0</v>
          </cell>
          <cell r="BI147">
            <v>0</v>
          </cell>
          <cell r="BJ147">
            <v>333</v>
          </cell>
          <cell r="BK147">
            <v>0</v>
          </cell>
          <cell r="BL147">
            <v>0</v>
          </cell>
          <cell r="BM147">
            <v>0</v>
          </cell>
          <cell r="BN147">
            <v>0</v>
          </cell>
          <cell r="BO147">
            <v>333</v>
          </cell>
          <cell r="BP147">
            <v>184062</v>
          </cell>
          <cell r="BQ147">
            <v>0</v>
          </cell>
          <cell r="BR147">
            <v>0</v>
          </cell>
          <cell r="BS147">
            <v>0</v>
          </cell>
          <cell r="BT147">
            <v>0</v>
          </cell>
          <cell r="BU147">
            <v>2629</v>
          </cell>
          <cell r="BV147">
            <v>0</v>
          </cell>
          <cell r="BW147">
            <v>0</v>
          </cell>
          <cell r="BX147">
            <v>0</v>
          </cell>
          <cell r="BY147">
            <v>0</v>
          </cell>
          <cell r="BZ147">
            <v>2629</v>
          </cell>
          <cell r="CA147">
            <v>333</v>
          </cell>
          <cell r="CB147">
            <v>2962</v>
          </cell>
          <cell r="CC147">
            <v>0.05</v>
          </cell>
          <cell r="CD147">
            <v>29989</v>
          </cell>
        </row>
        <row r="148">
          <cell r="B148" t="str">
            <v>R2007</v>
          </cell>
          <cell r="C148" t="str">
            <v>CAP03</v>
          </cell>
          <cell r="D148" t="str">
            <v>En berma concreto</v>
          </cell>
          <cell r="E148" t="str">
            <v>m</v>
          </cell>
          <cell r="F148" t="str">
            <v>MOC026</v>
          </cell>
          <cell r="G148" t="str">
            <v>NA</v>
          </cell>
          <cell r="H148" t="str">
            <v>NA</v>
          </cell>
          <cell r="I148" t="str">
            <v>NA</v>
          </cell>
          <cell r="J148" t="str">
            <v>NA</v>
          </cell>
          <cell r="K148" t="str">
            <v>NA</v>
          </cell>
          <cell r="L148" t="str">
            <v>NA</v>
          </cell>
          <cell r="M148">
            <v>0.13</v>
          </cell>
          <cell r="N148" t="str">
            <v>NA</v>
          </cell>
          <cell r="O148" t="str">
            <v>NA</v>
          </cell>
          <cell r="P148" t="str">
            <v>NA</v>
          </cell>
          <cell r="Q148" t="str">
            <v>NA</v>
          </cell>
          <cell r="R148" t="str">
            <v>NA</v>
          </cell>
          <cell r="S148" t="str">
            <v>NA</v>
          </cell>
          <cell r="T148" t="str">
            <v>CEC013</v>
          </cell>
          <cell r="U148" t="str">
            <v>NA</v>
          </cell>
          <cell r="V148" t="str">
            <v>NA</v>
          </cell>
          <cell r="W148" t="str">
            <v>NA</v>
          </cell>
          <cell r="X148" t="str">
            <v>NA</v>
          </cell>
          <cell r="Y148" t="str">
            <v>CMC009</v>
          </cell>
          <cell r="Z148" t="str">
            <v>NA</v>
          </cell>
          <cell r="AA148" t="str">
            <v>NA</v>
          </cell>
          <cell r="AB148" t="str">
            <v>NA</v>
          </cell>
          <cell r="AC148" t="str">
            <v>NA</v>
          </cell>
          <cell r="AD148">
            <v>1</v>
          </cell>
          <cell r="AE148" t="str">
            <v>NA</v>
          </cell>
          <cell r="AF148" t="str">
            <v>NA</v>
          </cell>
          <cell r="AG148" t="str">
            <v>NA</v>
          </cell>
          <cell r="AH148" t="str">
            <v>NA</v>
          </cell>
          <cell r="AI148">
            <v>67.5</v>
          </cell>
          <cell r="AJ148">
            <v>67.5</v>
          </cell>
          <cell r="AO148">
            <v>35013</v>
          </cell>
          <cell r="AP148">
            <v>234000</v>
          </cell>
          <cell r="AQ148">
            <v>0</v>
          </cell>
          <cell r="AR148">
            <v>0</v>
          </cell>
          <cell r="AS148">
            <v>0</v>
          </cell>
          <cell r="AT148">
            <v>0</v>
          </cell>
          <cell r="AU148">
            <v>0</v>
          </cell>
          <cell r="AV148">
            <v>0</v>
          </cell>
          <cell r="AW148">
            <v>30420</v>
          </cell>
          <cell r="AX148">
            <v>0</v>
          </cell>
          <cell r="AY148">
            <v>0</v>
          </cell>
          <cell r="AZ148">
            <v>0</v>
          </cell>
          <cell r="BA148">
            <v>0</v>
          </cell>
          <cell r="BB148">
            <v>0</v>
          </cell>
          <cell r="BC148">
            <v>0</v>
          </cell>
          <cell r="BD148">
            <v>31941</v>
          </cell>
          <cell r="BE148">
            <v>23278</v>
          </cell>
          <cell r="BF148">
            <v>0</v>
          </cell>
          <cell r="BG148">
            <v>0</v>
          </cell>
          <cell r="BH148">
            <v>0</v>
          </cell>
          <cell r="BI148">
            <v>0</v>
          </cell>
          <cell r="BJ148">
            <v>345</v>
          </cell>
          <cell r="BK148">
            <v>0</v>
          </cell>
          <cell r="BL148">
            <v>0</v>
          </cell>
          <cell r="BM148">
            <v>0</v>
          </cell>
          <cell r="BN148">
            <v>0</v>
          </cell>
          <cell r="BO148">
            <v>345</v>
          </cell>
          <cell r="BP148">
            <v>184062</v>
          </cell>
          <cell r="BQ148">
            <v>0</v>
          </cell>
          <cell r="BR148">
            <v>0</v>
          </cell>
          <cell r="BS148">
            <v>0</v>
          </cell>
          <cell r="BT148">
            <v>0</v>
          </cell>
          <cell r="BU148">
            <v>2727</v>
          </cell>
          <cell r="BV148">
            <v>0</v>
          </cell>
          <cell r="BW148">
            <v>0</v>
          </cell>
          <cell r="BX148">
            <v>0</v>
          </cell>
          <cell r="BY148">
            <v>0</v>
          </cell>
          <cell r="BZ148">
            <v>2727</v>
          </cell>
          <cell r="CA148">
            <v>345</v>
          </cell>
          <cell r="CB148">
            <v>3072</v>
          </cell>
          <cell r="CC148">
            <v>0.05</v>
          </cell>
          <cell r="CD148">
            <v>35013</v>
          </cell>
        </row>
        <row r="149">
          <cell r="B149" t="str">
            <v>R1007</v>
          </cell>
          <cell r="C149" t="str">
            <v>CAP03</v>
          </cell>
          <cell r="D149" t="str">
            <v>En berma concreto                  (BC)</v>
          </cell>
          <cell r="E149" t="str">
            <v>m</v>
          </cell>
          <cell r="F149" t="str">
            <v>MOC026</v>
          </cell>
          <cell r="G149" t="str">
            <v>NA</v>
          </cell>
          <cell r="H149" t="str">
            <v>NA</v>
          </cell>
          <cell r="I149" t="str">
            <v>NA</v>
          </cell>
          <cell r="J149" t="str">
            <v>NA</v>
          </cell>
          <cell r="K149" t="str">
            <v>NA</v>
          </cell>
          <cell r="L149" t="str">
            <v>NA</v>
          </cell>
          <cell r="M149">
            <v>0.11</v>
          </cell>
          <cell r="N149" t="str">
            <v>NA</v>
          </cell>
          <cell r="O149" t="str">
            <v>NA</v>
          </cell>
          <cell r="P149" t="str">
            <v>NA</v>
          </cell>
          <cell r="Q149" t="str">
            <v>NA</v>
          </cell>
          <cell r="R149" t="str">
            <v>NA</v>
          </cell>
          <cell r="S149" t="str">
            <v>NA</v>
          </cell>
          <cell r="T149" t="str">
            <v>CEC013</v>
          </cell>
          <cell r="U149" t="str">
            <v>NA</v>
          </cell>
          <cell r="V149" t="str">
            <v>NA</v>
          </cell>
          <cell r="W149" t="str">
            <v>NA</v>
          </cell>
          <cell r="X149" t="str">
            <v>NA</v>
          </cell>
          <cell r="Y149" t="str">
            <v>CMC009</v>
          </cell>
          <cell r="Z149" t="str">
            <v>NA</v>
          </cell>
          <cell r="AA149" t="str">
            <v>NA</v>
          </cell>
          <cell r="AB149" t="str">
            <v>NA</v>
          </cell>
          <cell r="AC149" t="str">
            <v>NA</v>
          </cell>
          <cell r="AD149">
            <v>1</v>
          </cell>
          <cell r="AE149" t="str">
            <v>NA</v>
          </cell>
          <cell r="AF149" t="str">
            <v>NA</v>
          </cell>
          <cell r="AG149" t="str">
            <v>NA</v>
          </cell>
          <cell r="AH149" t="str">
            <v>NA</v>
          </cell>
          <cell r="AI149">
            <v>100</v>
          </cell>
          <cell r="AJ149">
            <v>100</v>
          </cell>
          <cell r="AO149">
            <v>29101</v>
          </cell>
          <cell r="AP149">
            <v>234000</v>
          </cell>
          <cell r="AQ149">
            <v>0</v>
          </cell>
          <cell r="AR149">
            <v>0</v>
          </cell>
          <cell r="AS149">
            <v>0</v>
          </cell>
          <cell r="AT149">
            <v>0</v>
          </cell>
          <cell r="AU149">
            <v>0</v>
          </cell>
          <cell r="AV149">
            <v>0</v>
          </cell>
          <cell r="AW149">
            <v>25740</v>
          </cell>
          <cell r="AX149">
            <v>0</v>
          </cell>
          <cell r="AY149">
            <v>0</v>
          </cell>
          <cell r="AZ149">
            <v>0</v>
          </cell>
          <cell r="BA149">
            <v>0</v>
          </cell>
          <cell r="BB149">
            <v>0</v>
          </cell>
          <cell r="BC149">
            <v>0</v>
          </cell>
          <cell r="BD149">
            <v>27027</v>
          </cell>
          <cell r="BE149">
            <v>23278</v>
          </cell>
          <cell r="BF149">
            <v>0</v>
          </cell>
          <cell r="BG149">
            <v>0</v>
          </cell>
          <cell r="BH149">
            <v>0</v>
          </cell>
          <cell r="BI149">
            <v>0</v>
          </cell>
          <cell r="BJ149">
            <v>233</v>
          </cell>
          <cell r="BK149">
            <v>0</v>
          </cell>
          <cell r="BL149">
            <v>0</v>
          </cell>
          <cell r="BM149">
            <v>0</v>
          </cell>
          <cell r="BN149">
            <v>0</v>
          </cell>
          <cell r="BO149">
            <v>233</v>
          </cell>
          <cell r="BP149">
            <v>184062</v>
          </cell>
          <cell r="BQ149">
            <v>0</v>
          </cell>
          <cell r="BR149">
            <v>0</v>
          </cell>
          <cell r="BS149">
            <v>0</v>
          </cell>
          <cell r="BT149">
            <v>0</v>
          </cell>
          <cell r="BU149">
            <v>1841</v>
          </cell>
          <cell r="BV149">
            <v>0</v>
          </cell>
          <cell r="BW149">
            <v>0</v>
          </cell>
          <cell r="BX149">
            <v>0</v>
          </cell>
          <cell r="BY149">
            <v>0</v>
          </cell>
          <cell r="BZ149">
            <v>1841</v>
          </cell>
          <cell r="CA149">
            <v>233</v>
          </cell>
          <cell r="CB149">
            <v>2074</v>
          </cell>
          <cell r="CC149">
            <v>0.05</v>
          </cell>
          <cell r="CD149">
            <v>29101</v>
          </cell>
        </row>
        <row r="150">
          <cell r="B150" t="str">
            <v>R1005</v>
          </cell>
          <cell r="C150" t="str">
            <v>CAP03</v>
          </cell>
          <cell r="D150" t="str">
            <v>En calzada adoquinada</v>
          </cell>
          <cell r="E150" t="str">
            <v>m</v>
          </cell>
          <cell r="F150" t="str">
            <v>MOC010</v>
          </cell>
          <cell r="G150" t="str">
            <v>MOC005</v>
          </cell>
          <cell r="H150" t="str">
            <v>NA</v>
          </cell>
          <cell r="I150" t="str">
            <v>NA</v>
          </cell>
          <cell r="J150" t="str">
            <v>NA</v>
          </cell>
          <cell r="K150" t="str">
            <v>NA</v>
          </cell>
          <cell r="L150" t="str">
            <v>NA</v>
          </cell>
          <cell r="M150">
            <v>0.52</v>
          </cell>
          <cell r="N150">
            <v>0.4</v>
          </cell>
          <cell r="O150" t="str">
            <v>NA</v>
          </cell>
          <cell r="P150" t="str">
            <v>NA</v>
          </cell>
          <cell r="Q150" t="str">
            <v>NA</v>
          </cell>
          <cell r="R150" t="str">
            <v>NA</v>
          </cell>
          <cell r="S150" t="str">
            <v>NA</v>
          </cell>
          <cell r="T150" t="str">
            <v>CEC010</v>
          </cell>
          <cell r="U150" t="str">
            <v>CEC014</v>
          </cell>
          <cell r="V150" t="str">
            <v>NA</v>
          </cell>
          <cell r="W150" t="str">
            <v>NA</v>
          </cell>
          <cell r="X150" t="str">
            <v>NA</v>
          </cell>
          <cell r="Y150" t="str">
            <v>CMC009</v>
          </cell>
          <cell r="Z150" t="str">
            <v>CMC010</v>
          </cell>
          <cell r="AA150" t="str">
            <v>NA</v>
          </cell>
          <cell r="AB150" t="str">
            <v>NA</v>
          </cell>
          <cell r="AC150" t="str">
            <v>NA</v>
          </cell>
          <cell r="AD150">
            <v>1</v>
          </cell>
          <cell r="AE150">
            <v>1</v>
          </cell>
          <cell r="AF150" t="str">
            <v>NA</v>
          </cell>
          <cell r="AG150" t="str">
            <v>NA</v>
          </cell>
          <cell r="AH150" t="str">
            <v>NA</v>
          </cell>
          <cell r="AI150">
            <v>90</v>
          </cell>
          <cell r="AJ150">
            <v>90</v>
          </cell>
          <cell r="AK150">
            <v>90</v>
          </cell>
          <cell r="AO150">
            <v>27253</v>
          </cell>
          <cell r="AP150">
            <v>24000</v>
          </cell>
          <cell r="AQ150">
            <v>23000</v>
          </cell>
          <cell r="AR150">
            <v>0</v>
          </cell>
          <cell r="AS150">
            <v>0</v>
          </cell>
          <cell r="AT150">
            <v>0</v>
          </cell>
          <cell r="AU150">
            <v>0</v>
          </cell>
          <cell r="AV150">
            <v>0</v>
          </cell>
          <cell r="AW150">
            <v>12480</v>
          </cell>
          <cell r="AX150">
            <v>9200</v>
          </cell>
          <cell r="AY150">
            <v>0</v>
          </cell>
          <cell r="AZ150">
            <v>0</v>
          </cell>
          <cell r="BA150">
            <v>0</v>
          </cell>
          <cell r="BB150">
            <v>0</v>
          </cell>
          <cell r="BC150">
            <v>0</v>
          </cell>
          <cell r="BD150">
            <v>22764</v>
          </cell>
          <cell r="BE150">
            <v>33634</v>
          </cell>
          <cell r="BF150">
            <v>21737</v>
          </cell>
          <cell r="BG150">
            <v>0</v>
          </cell>
          <cell r="BH150">
            <v>0</v>
          </cell>
          <cell r="BI150">
            <v>0</v>
          </cell>
          <cell r="BJ150">
            <v>374</v>
          </cell>
          <cell r="BK150">
            <v>242</v>
          </cell>
          <cell r="BL150">
            <v>0</v>
          </cell>
          <cell r="BM150">
            <v>0</v>
          </cell>
          <cell r="BN150">
            <v>0</v>
          </cell>
          <cell r="BO150">
            <v>616</v>
          </cell>
          <cell r="BP150">
            <v>184062</v>
          </cell>
          <cell r="BQ150">
            <v>164508</v>
          </cell>
          <cell r="BR150">
            <v>0</v>
          </cell>
          <cell r="BS150">
            <v>0</v>
          </cell>
          <cell r="BT150">
            <v>0</v>
          </cell>
          <cell r="BU150">
            <v>2045</v>
          </cell>
          <cell r="BV150">
            <v>1828</v>
          </cell>
          <cell r="BW150">
            <v>0</v>
          </cell>
          <cell r="BX150">
            <v>0</v>
          </cell>
          <cell r="BY150">
            <v>0</v>
          </cell>
          <cell r="BZ150">
            <v>3873</v>
          </cell>
          <cell r="CA150">
            <v>616</v>
          </cell>
          <cell r="CB150">
            <v>4489</v>
          </cell>
          <cell r="CC150">
            <v>0.05</v>
          </cell>
          <cell r="CD150">
            <v>27253</v>
          </cell>
        </row>
        <row r="151">
          <cell r="B151" t="str">
            <v>R2005</v>
          </cell>
          <cell r="C151" t="str">
            <v>CAP03</v>
          </cell>
          <cell r="D151" t="str">
            <v>En calzada adoquinada</v>
          </cell>
          <cell r="E151" t="str">
            <v>m</v>
          </cell>
          <cell r="F151" t="str">
            <v>NA</v>
          </cell>
          <cell r="G151" t="str">
            <v>NA</v>
          </cell>
          <cell r="H151" t="str">
            <v>NA</v>
          </cell>
          <cell r="I151" t="str">
            <v>NA</v>
          </cell>
          <cell r="J151" t="str">
            <v>NA</v>
          </cell>
          <cell r="K151" t="str">
            <v>NA</v>
          </cell>
          <cell r="L151" t="str">
            <v>NA</v>
          </cell>
          <cell r="M151" t="str">
            <v>NA</v>
          </cell>
          <cell r="N151" t="str">
            <v>NA</v>
          </cell>
          <cell r="O151" t="str">
            <v>NA</v>
          </cell>
          <cell r="P151" t="str">
            <v>NA</v>
          </cell>
          <cell r="Q151" t="str">
            <v>NA</v>
          </cell>
          <cell r="R151" t="str">
            <v>NA</v>
          </cell>
          <cell r="S151" t="str">
            <v>NA</v>
          </cell>
          <cell r="T151" t="str">
            <v>NA</v>
          </cell>
          <cell r="U151" t="str">
            <v>NA</v>
          </cell>
          <cell r="V151" t="str">
            <v>NA</v>
          </cell>
          <cell r="W151" t="str">
            <v>NA</v>
          </cell>
          <cell r="X151" t="str">
            <v>NA</v>
          </cell>
          <cell r="Y151" t="str">
            <v>NA</v>
          </cell>
          <cell r="Z151" t="str">
            <v>NA</v>
          </cell>
          <cell r="AA151" t="str">
            <v>NA</v>
          </cell>
          <cell r="AB151" t="str">
            <v>NA</v>
          </cell>
          <cell r="AC151" t="str">
            <v>NA</v>
          </cell>
          <cell r="AD151" t="str">
            <v>NA</v>
          </cell>
          <cell r="AE151" t="str">
            <v>NA</v>
          </cell>
          <cell r="AF151" t="str">
            <v>NA</v>
          </cell>
          <cell r="AG151" t="str">
            <v>NA</v>
          </cell>
          <cell r="AH151" t="str">
            <v>NA</v>
          </cell>
          <cell r="AI151">
            <v>0</v>
          </cell>
          <cell r="AO151">
            <v>0</v>
          </cell>
          <cell r="AP151">
            <v>0</v>
          </cell>
          <cell r="AQ151">
            <v>0</v>
          </cell>
          <cell r="AR151">
            <v>0</v>
          </cell>
          <cell r="AS151">
            <v>0</v>
          </cell>
          <cell r="AT151">
            <v>0</v>
          </cell>
          <cell r="AU151">
            <v>0</v>
          </cell>
          <cell r="AV151">
            <v>0</v>
          </cell>
          <cell r="AW151">
            <v>0</v>
          </cell>
          <cell r="AX151">
            <v>0</v>
          </cell>
          <cell r="AY151">
            <v>0</v>
          </cell>
          <cell r="AZ151">
            <v>0</v>
          </cell>
          <cell r="BA151">
            <v>0</v>
          </cell>
          <cell r="BB151">
            <v>0</v>
          </cell>
          <cell r="BC151">
            <v>0</v>
          </cell>
          <cell r="BD151">
            <v>0</v>
          </cell>
          <cell r="BE151">
            <v>0</v>
          </cell>
          <cell r="BF151">
            <v>0</v>
          </cell>
          <cell r="BG151">
            <v>0</v>
          </cell>
          <cell r="BH151">
            <v>0</v>
          </cell>
          <cell r="BI151">
            <v>0</v>
          </cell>
          <cell r="BJ151">
            <v>0</v>
          </cell>
          <cell r="BK151">
            <v>0</v>
          </cell>
          <cell r="BL151">
            <v>0</v>
          </cell>
          <cell r="BM151">
            <v>0</v>
          </cell>
          <cell r="BN151">
            <v>0</v>
          </cell>
          <cell r="BO151">
            <v>0</v>
          </cell>
          <cell r="BP151">
            <v>0</v>
          </cell>
          <cell r="BQ151">
            <v>0</v>
          </cell>
          <cell r="BR151">
            <v>0</v>
          </cell>
          <cell r="BS151">
            <v>0</v>
          </cell>
          <cell r="BT151">
            <v>0</v>
          </cell>
          <cell r="BU151">
            <v>0</v>
          </cell>
          <cell r="BV151">
            <v>0</v>
          </cell>
          <cell r="BW151">
            <v>0</v>
          </cell>
          <cell r="BX151">
            <v>0</v>
          </cell>
          <cell r="BY151">
            <v>0</v>
          </cell>
          <cell r="BZ151">
            <v>0</v>
          </cell>
          <cell r="CA151">
            <v>0</v>
          </cell>
          <cell r="CB151">
            <v>0</v>
          </cell>
          <cell r="CC151">
            <v>0.05</v>
          </cell>
          <cell r="CD151">
            <v>0</v>
          </cell>
        </row>
        <row r="152">
          <cell r="B152" t="str">
            <v>R1005</v>
          </cell>
          <cell r="C152" t="str">
            <v>CAP03</v>
          </cell>
          <cell r="D152" t="str">
            <v>En calzada adoquinada          (CAd)</v>
          </cell>
          <cell r="E152" t="str">
            <v>m</v>
          </cell>
          <cell r="F152" t="str">
            <v>MOC010</v>
          </cell>
          <cell r="G152" t="str">
            <v>MOC005</v>
          </cell>
          <cell r="H152" t="str">
            <v>MOC086</v>
          </cell>
          <cell r="I152" t="str">
            <v>NA</v>
          </cell>
          <cell r="J152" t="str">
            <v>NA</v>
          </cell>
          <cell r="K152" t="str">
            <v>NA</v>
          </cell>
          <cell r="L152" t="str">
            <v>NA</v>
          </cell>
          <cell r="M152">
            <v>0.01</v>
          </cell>
          <cell r="N152">
            <v>0.5</v>
          </cell>
          <cell r="O152">
            <v>3.0000000000000001E-3</v>
          </cell>
          <cell r="P152" t="str">
            <v>NA</v>
          </cell>
          <cell r="Q152" t="str">
            <v>NA</v>
          </cell>
          <cell r="R152" t="str">
            <v>NA</v>
          </cell>
          <cell r="S152" t="str">
            <v>NA</v>
          </cell>
          <cell r="T152" t="str">
            <v>CEC010</v>
          </cell>
          <cell r="U152" t="str">
            <v>CEC014</v>
          </cell>
          <cell r="V152" t="str">
            <v>NA</v>
          </cell>
          <cell r="W152" t="str">
            <v>NA</v>
          </cell>
          <cell r="X152" t="str">
            <v>NA</v>
          </cell>
          <cell r="Y152" t="str">
            <v>CMC009</v>
          </cell>
          <cell r="Z152" t="str">
            <v>CMC010</v>
          </cell>
          <cell r="AA152" t="str">
            <v>NA</v>
          </cell>
          <cell r="AB152" t="str">
            <v>NA</v>
          </cell>
          <cell r="AC152" t="str">
            <v>NA</v>
          </cell>
          <cell r="AD152">
            <v>1</v>
          </cell>
          <cell r="AE152">
            <v>1</v>
          </cell>
          <cell r="AF152" t="str">
            <v>NA</v>
          </cell>
          <cell r="AG152" t="str">
            <v>NA</v>
          </cell>
          <cell r="AH152" t="str">
            <v>NA</v>
          </cell>
          <cell r="AI152">
            <v>100</v>
          </cell>
          <cell r="AJ152">
            <v>100</v>
          </cell>
          <cell r="AK152">
            <v>100</v>
          </cell>
          <cell r="AO152">
            <v>17081</v>
          </cell>
          <cell r="AP152">
            <v>24000</v>
          </cell>
          <cell r="AQ152">
            <v>23000</v>
          </cell>
          <cell r="AR152">
            <v>227016.3</v>
          </cell>
          <cell r="AS152">
            <v>0</v>
          </cell>
          <cell r="AT152">
            <v>0</v>
          </cell>
          <cell r="AU152">
            <v>0</v>
          </cell>
          <cell r="AV152">
            <v>0</v>
          </cell>
          <cell r="AW152">
            <v>240</v>
          </cell>
          <cell r="AX152">
            <v>11500</v>
          </cell>
          <cell r="AY152">
            <v>681</v>
          </cell>
          <cell r="AZ152">
            <v>0</v>
          </cell>
          <cell r="BA152">
            <v>0</v>
          </cell>
          <cell r="BB152">
            <v>0</v>
          </cell>
          <cell r="BC152">
            <v>0</v>
          </cell>
          <cell r="BD152">
            <v>13042</v>
          </cell>
          <cell r="BE152">
            <v>33634</v>
          </cell>
          <cell r="BF152">
            <v>21737</v>
          </cell>
          <cell r="BG152">
            <v>0</v>
          </cell>
          <cell r="BH152">
            <v>0</v>
          </cell>
          <cell r="BI152">
            <v>0</v>
          </cell>
          <cell r="BJ152">
            <v>336</v>
          </cell>
          <cell r="BK152">
            <v>217</v>
          </cell>
          <cell r="BL152">
            <v>0</v>
          </cell>
          <cell r="BM152">
            <v>0</v>
          </cell>
          <cell r="BN152">
            <v>0</v>
          </cell>
          <cell r="BO152">
            <v>553</v>
          </cell>
          <cell r="BP152">
            <v>184062</v>
          </cell>
          <cell r="BQ152">
            <v>164508</v>
          </cell>
          <cell r="BR152">
            <v>0</v>
          </cell>
          <cell r="BS152">
            <v>0</v>
          </cell>
          <cell r="BT152">
            <v>0</v>
          </cell>
          <cell r="BU152">
            <v>1841</v>
          </cell>
          <cell r="BV152">
            <v>1645</v>
          </cell>
          <cell r="BW152">
            <v>0</v>
          </cell>
          <cell r="BX152">
            <v>0</v>
          </cell>
          <cell r="BY152">
            <v>0</v>
          </cell>
          <cell r="BZ152">
            <v>3486</v>
          </cell>
          <cell r="CA152">
            <v>553</v>
          </cell>
          <cell r="CB152">
            <v>4039</v>
          </cell>
          <cell r="CC152">
            <v>0.05</v>
          </cell>
          <cell r="CD152">
            <v>17081</v>
          </cell>
        </row>
        <row r="153">
          <cell r="B153" t="str">
            <v>R1001</v>
          </cell>
          <cell r="C153" t="str">
            <v>CAP03</v>
          </cell>
          <cell r="D153" t="str">
            <v>En calzada asfalto</v>
          </cell>
          <cell r="E153" t="str">
            <v>m</v>
          </cell>
          <cell r="F153" t="str">
            <v>MOC016</v>
          </cell>
          <cell r="G153" t="str">
            <v>MOC104</v>
          </cell>
          <cell r="H153" t="str">
            <v>NA</v>
          </cell>
          <cell r="I153" t="str">
            <v>NA</v>
          </cell>
          <cell r="J153" t="str">
            <v>NA</v>
          </cell>
          <cell r="K153" t="str">
            <v>NA</v>
          </cell>
          <cell r="L153" t="str">
            <v>NA</v>
          </cell>
          <cell r="M153">
            <v>7.0000000000000007E-2</v>
          </cell>
          <cell r="N153">
            <v>0.03</v>
          </cell>
          <cell r="O153" t="str">
            <v>NA</v>
          </cell>
          <cell r="P153" t="str">
            <v>NA</v>
          </cell>
          <cell r="Q153" t="str">
            <v>NA</v>
          </cell>
          <cell r="R153" t="str">
            <v>NA</v>
          </cell>
          <cell r="S153" t="str">
            <v>NA</v>
          </cell>
          <cell r="T153" t="str">
            <v>CEC012</v>
          </cell>
          <cell r="U153" t="str">
            <v>NA</v>
          </cell>
          <cell r="V153" t="str">
            <v>NA</v>
          </cell>
          <cell r="W153" t="str">
            <v>NA</v>
          </cell>
          <cell r="X153" t="str">
            <v>NA</v>
          </cell>
          <cell r="Y153" t="str">
            <v>CMC009</v>
          </cell>
          <cell r="Z153" t="str">
            <v>NA</v>
          </cell>
          <cell r="AA153" t="str">
            <v>NA</v>
          </cell>
          <cell r="AB153" t="str">
            <v>NA</v>
          </cell>
          <cell r="AC153" t="str">
            <v>NA</v>
          </cell>
          <cell r="AD153">
            <v>1</v>
          </cell>
          <cell r="AE153" t="str">
            <v>NA</v>
          </cell>
          <cell r="AF153" t="str">
            <v>NA</v>
          </cell>
          <cell r="AG153" t="str">
            <v>NA</v>
          </cell>
          <cell r="AH153" t="str">
            <v>NA</v>
          </cell>
          <cell r="AI153">
            <v>65</v>
          </cell>
          <cell r="AJ153">
            <v>65</v>
          </cell>
          <cell r="AO153">
            <v>25810</v>
          </cell>
          <cell r="AP153">
            <v>230000</v>
          </cell>
          <cell r="AQ153">
            <v>165000</v>
          </cell>
          <cell r="AR153">
            <v>0</v>
          </cell>
          <cell r="AS153">
            <v>0</v>
          </cell>
          <cell r="AT153">
            <v>0</v>
          </cell>
          <cell r="AU153">
            <v>0</v>
          </cell>
          <cell r="AV153">
            <v>0</v>
          </cell>
          <cell r="AW153">
            <v>16100</v>
          </cell>
          <cell r="AX153">
            <v>4950</v>
          </cell>
          <cell r="AY153">
            <v>0</v>
          </cell>
          <cell r="AZ153">
            <v>0</v>
          </cell>
          <cell r="BA153">
            <v>0</v>
          </cell>
          <cell r="BB153">
            <v>0</v>
          </cell>
          <cell r="BC153">
            <v>0</v>
          </cell>
          <cell r="BD153">
            <v>22103</v>
          </cell>
          <cell r="BE153">
            <v>56846</v>
          </cell>
          <cell r="BF153">
            <v>0</v>
          </cell>
          <cell r="BG153">
            <v>0</v>
          </cell>
          <cell r="BH153">
            <v>0</v>
          </cell>
          <cell r="BI153">
            <v>0</v>
          </cell>
          <cell r="BJ153">
            <v>875</v>
          </cell>
          <cell r="BK153">
            <v>0</v>
          </cell>
          <cell r="BL153">
            <v>0</v>
          </cell>
          <cell r="BM153">
            <v>0</v>
          </cell>
          <cell r="BN153">
            <v>0</v>
          </cell>
          <cell r="BO153">
            <v>875</v>
          </cell>
          <cell r="BP153">
            <v>184062</v>
          </cell>
          <cell r="BQ153">
            <v>0</v>
          </cell>
          <cell r="BR153">
            <v>0</v>
          </cell>
          <cell r="BS153">
            <v>0</v>
          </cell>
          <cell r="BT153">
            <v>0</v>
          </cell>
          <cell r="BU153">
            <v>2832</v>
          </cell>
          <cell r="BV153">
            <v>0</v>
          </cell>
          <cell r="BW153">
            <v>0</v>
          </cell>
          <cell r="BX153">
            <v>0</v>
          </cell>
          <cell r="BY153">
            <v>0</v>
          </cell>
          <cell r="BZ153">
            <v>2832</v>
          </cell>
          <cell r="CA153">
            <v>875</v>
          </cell>
          <cell r="CB153">
            <v>3707</v>
          </cell>
          <cell r="CC153">
            <v>0.05</v>
          </cell>
          <cell r="CD153">
            <v>25810</v>
          </cell>
        </row>
        <row r="154">
          <cell r="B154" t="str">
            <v>R2001</v>
          </cell>
          <cell r="C154" t="str">
            <v>CAP03</v>
          </cell>
          <cell r="D154" t="str">
            <v>En calzada asfalto</v>
          </cell>
          <cell r="E154" t="str">
            <v>m</v>
          </cell>
          <cell r="F154" t="str">
            <v>MOC016</v>
          </cell>
          <cell r="G154" t="str">
            <v>MOC104</v>
          </cell>
          <cell r="H154" t="str">
            <v>NA</v>
          </cell>
          <cell r="I154" t="str">
            <v>NA</v>
          </cell>
          <cell r="J154" t="str">
            <v>NA</v>
          </cell>
          <cell r="K154" t="str">
            <v>NA</v>
          </cell>
          <cell r="L154" t="str">
            <v>NA</v>
          </cell>
          <cell r="M154">
            <v>0.06</v>
          </cell>
          <cell r="N154">
            <v>0.02</v>
          </cell>
          <cell r="O154" t="str">
            <v>NA</v>
          </cell>
          <cell r="P154" t="str">
            <v>NA</v>
          </cell>
          <cell r="Q154" t="str">
            <v>NA</v>
          </cell>
          <cell r="R154" t="str">
            <v>NA</v>
          </cell>
          <cell r="S154" t="str">
            <v>NA</v>
          </cell>
          <cell r="T154" t="str">
            <v>CEC012</v>
          </cell>
          <cell r="U154" t="str">
            <v>NA</v>
          </cell>
          <cell r="V154" t="str">
            <v>NA</v>
          </cell>
          <cell r="W154" t="str">
            <v>NA</v>
          </cell>
          <cell r="X154" t="str">
            <v>NA</v>
          </cell>
          <cell r="Y154" t="str">
            <v>CMC009</v>
          </cell>
          <cell r="Z154" t="str">
            <v>NA</v>
          </cell>
          <cell r="AA154" t="str">
            <v>NA</v>
          </cell>
          <cell r="AB154" t="str">
            <v>NA</v>
          </cell>
          <cell r="AC154" t="str">
            <v>NA</v>
          </cell>
          <cell r="AD154">
            <v>1</v>
          </cell>
          <cell r="AE154" t="str">
            <v>NA</v>
          </cell>
          <cell r="AF154" t="str">
            <v>NA</v>
          </cell>
          <cell r="AG154" t="str">
            <v>NA</v>
          </cell>
          <cell r="AH154" t="str">
            <v>NA</v>
          </cell>
          <cell r="AI154">
            <v>18</v>
          </cell>
          <cell r="AJ154">
            <v>18</v>
          </cell>
          <cell r="AO154">
            <v>31339</v>
          </cell>
          <cell r="AP154">
            <v>230000</v>
          </cell>
          <cell r="AQ154">
            <v>165000</v>
          </cell>
          <cell r="AR154">
            <v>0</v>
          </cell>
          <cell r="AS154">
            <v>0</v>
          </cell>
          <cell r="AT154">
            <v>0</v>
          </cell>
          <cell r="AU154">
            <v>0</v>
          </cell>
          <cell r="AV154">
            <v>0</v>
          </cell>
          <cell r="AW154">
            <v>13800</v>
          </cell>
          <cell r="AX154">
            <v>3300</v>
          </cell>
          <cell r="AY154">
            <v>0</v>
          </cell>
          <cell r="AZ154">
            <v>0</v>
          </cell>
          <cell r="BA154">
            <v>0</v>
          </cell>
          <cell r="BB154">
            <v>0</v>
          </cell>
          <cell r="BC154">
            <v>0</v>
          </cell>
          <cell r="BD154">
            <v>17955</v>
          </cell>
          <cell r="BE154">
            <v>56846</v>
          </cell>
          <cell r="BF154">
            <v>0</v>
          </cell>
          <cell r="BG154">
            <v>0</v>
          </cell>
          <cell r="BH154">
            <v>0</v>
          </cell>
          <cell r="BI154">
            <v>0</v>
          </cell>
          <cell r="BJ154">
            <v>3158</v>
          </cell>
          <cell r="BK154">
            <v>0</v>
          </cell>
          <cell r="BL154">
            <v>0</v>
          </cell>
          <cell r="BM154">
            <v>0</v>
          </cell>
          <cell r="BN154">
            <v>0</v>
          </cell>
          <cell r="BO154">
            <v>3158</v>
          </cell>
          <cell r="BP154">
            <v>184062</v>
          </cell>
          <cell r="BQ154">
            <v>0</v>
          </cell>
          <cell r="BR154">
            <v>0</v>
          </cell>
          <cell r="BS154">
            <v>0</v>
          </cell>
          <cell r="BT154">
            <v>0</v>
          </cell>
          <cell r="BU154">
            <v>10226</v>
          </cell>
          <cell r="BV154">
            <v>0</v>
          </cell>
          <cell r="BW154">
            <v>0</v>
          </cell>
          <cell r="BX154">
            <v>0</v>
          </cell>
          <cell r="BY154">
            <v>0</v>
          </cell>
          <cell r="BZ154">
            <v>10226</v>
          </cell>
          <cell r="CA154">
            <v>3158</v>
          </cell>
          <cell r="CB154">
            <v>13384</v>
          </cell>
          <cell r="CC154">
            <v>0.05</v>
          </cell>
          <cell r="CD154">
            <v>31339</v>
          </cell>
        </row>
        <row r="155">
          <cell r="B155" t="str">
            <v>R2001</v>
          </cell>
          <cell r="C155" t="str">
            <v>CAP03</v>
          </cell>
          <cell r="D155" t="str">
            <v>En calzada asfalto</v>
          </cell>
          <cell r="E155" t="str">
            <v>m</v>
          </cell>
          <cell r="F155" t="str">
            <v>MOC016</v>
          </cell>
          <cell r="G155" t="str">
            <v>MOC104</v>
          </cell>
          <cell r="H155" t="str">
            <v>NA</v>
          </cell>
          <cell r="I155" t="str">
            <v>NA</v>
          </cell>
          <cell r="J155" t="str">
            <v>NA</v>
          </cell>
          <cell r="K155" t="str">
            <v>NA</v>
          </cell>
          <cell r="L155" t="str">
            <v>NA</v>
          </cell>
          <cell r="M155">
            <v>0.08</v>
          </cell>
          <cell r="N155">
            <v>0.03</v>
          </cell>
          <cell r="O155" t="str">
            <v>NA</v>
          </cell>
          <cell r="P155" t="str">
            <v>NA</v>
          </cell>
          <cell r="Q155" t="str">
            <v>NA</v>
          </cell>
          <cell r="R155" t="str">
            <v>NA</v>
          </cell>
          <cell r="S155" t="str">
            <v>NA</v>
          </cell>
          <cell r="T155" t="str">
            <v>CEC012</v>
          </cell>
          <cell r="U155" t="str">
            <v>NA</v>
          </cell>
          <cell r="V155" t="str">
            <v>NA</v>
          </cell>
          <cell r="W155" t="str">
            <v>NA</v>
          </cell>
          <cell r="X155" t="str">
            <v>NA</v>
          </cell>
          <cell r="Y155" t="str">
            <v>CMC009</v>
          </cell>
          <cell r="Z155" t="str">
            <v>NA</v>
          </cell>
          <cell r="AA155" t="str">
            <v>NA</v>
          </cell>
          <cell r="AB155" t="str">
            <v>NA</v>
          </cell>
          <cell r="AC155" t="str">
            <v>NA</v>
          </cell>
          <cell r="AD155">
            <v>1</v>
          </cell>
          <cell r="AE155" t="str">
            <v>NA</v>
          </cell>
          <cell r="AF155" t="str">
            <v>NA</v>
          </cell>
          <cell r="AG155" t="str">
            <v>NA</v>
          </cell>
          <cell r="AH155" t="str">
            <v>NA</v>
          </cell>
          <cell r="AI155">
            <v>62.5</v>
          </cell>
          <cell r="AJ155">
            <v>62.5</v>
          </cell>
          <cell r="AO155">
            <v>28373</v>
          </cell>
          <cell r="AP155">
            <v>230000</v>
          </cell>
          <cell r="AQ155">
            <v>165000</v>
          </cell>
          <cell r="AR155">
            <v>0</v>
          </cell>
          <cell r="AS155">
            <v>0</v>
          </cell>
          <cell r="AT155">
            <v>0</v>
          </cell>
          <cell r="AU155">
            <v>0</v>
          </cell>
          <cell r="AV155">
            <v>0</v>
          </cell>
          <cell r="AW155">
            <v>18400</v>
          </cell>
          <cell r="AX155">
            <v>4950</v>
          </cell>
          <cell r="AY155">
            <v>0</v>
          </cell>
          <cell r="AZ155">
            <v>0</v>
          </cell>
          <cell r="BA155">
            <v>0</v>
          </cell>
          <cell r="BB155">
            <v>0</v>
          </cell>
          <cell r="BC155">
            <v>0</v>
          </cell>
          <cell r="BD155">
            <v>24518</v>
          </cell>
          <cell r="BE155">
            <v>56846</v>
          </cell>
          <cell r="BF155">
            <v>0</v>
          </cell>
          <cell r="BG155">
            <v>0</v>
          </cell>
          <cell r="BH155">
            <v>0</v>
          </cell>
          <cell r="BI155">
            <v>0</v>
          </cell>
          <cell r="BJ155">
            <v>910</v>
          </cell>
          <cell r="BK155">
            <v>0</v>
          </cell>
          <cell r="BL155">
            <v>0</v>
          </cell>
          <cell r="BM155">
            <v>0</v>
          </cell>
          <cell r="BN155">
            <v>0</v>
          </cell>
          <cell r="BO155">
            <v>910</v>
          </cell>
          <cell r="BP155">
            <v>184062</v>
          </cell>
          <cell r="BQ155">
            <v>0</v>
          </cell>
          <cell r="BR155">
            <v>0</v>
          </cell>
          <cell r="BS155">
            <v>0</v>
          </cell>
          <cell r="BT155">
            <v>0</v>
          </cell>
          <cell r="BU155">
            <v>2945</v>
          </cell>
          <cell r="BV155">
            <v>0</v>
          </cell>
          <cell r="BW155">
            <v>0</v>
          </cell>
          <cell r="BX155">
            <v>0</v>
          </cell>
          <cell r="BY155">
            <v>0</v>
          </cell>
          <cell r="BZ155">
            <v>2945</v>
          </cell>
          <cell r="CA155">
            <v>910</v>
          </cell>
          <cell r="CB155">
            <v>3855</v>
          </cell>
          <cell r="CC155">
            <v>0.05</v>
          </cell>
          <cell r="CD155">
            <v>28373</v>
          </cell>
        </row>
        <row r="156">
          <cell r="C156" t="str">
            <v>CAP03</v>
          </cell>
          <cell r="D156" t="str">
            <v>En Calzada Asfalto</v>
          </cell>
          <cell r="E156" t="str">
            <v>m2</v>
          </cell>
          <cell r="F156" t="str">
            <v>MOC016</v>
          </cell>
          <cell r="G156" t="str">
            <v>MOC104</v>
          </cell>
          <cell r="H156" t="str">
            <v>NA</v>
          </cell>
          <cell r="I156" t="str">
            <v>NA</v>
          </cell>
          <cell r="J156" t="str">
            <v>NA</v>
          </cell>
          <cell r="K156" t="str">
            <v>NA</v>
          </cell>
          <cell r="L156" t="str">
            <v>NA</v>
          </cell>
          <cell r="M156">
            <v>0.05</v>
          </cell>
          <cell r="N156">
            <v>2.5000000000000001E-2</v>
          </cell>
          <cell r="O156" t="str">
            <v>NA</v>
          </cell>
          <cell r="P156" t="str">
            <v>NA</v>
          </cell>
          <cell r="Q156" t="str">
            <v>NA</v>
          </cell>
          <cell r="R156" t="str">
            <v>NA</v>
          </cell>
          <cell r="S156" t="str">
            <v>NA</v>
          </cell>
          <cell r="T156" t="str">
            <v>CEC012</v>
          </cell>
          <cell r="U156" t="str">
            <v>NA</v>
          </cell>
          <cell r="V156" t="str">
            <v>NA</v>
          </cell>
          <cell r="W156" t="str">
            <v>NA</v>
          </cell>
          <cell r="X156" t="str">
            <v>NA</v>
          </cell>
          <cell r="Y156" t="str">
            <v>CMC009</v>
          </cell>
          <cell r="Z156" t="str">
            <v>NA</v>
          </cell>
          <cell r="AA156" t="str">
            <v>NA</v>
          </cell>
          <cell r="AB156" t="str">
            <v>NA</v>
          </cell>
          <cell r="AC156" t="str">
            <v>NA</v>
          </cell>
          <cell r="AD156">
            <v>1</v>
          </cell>
          <cell r="AE156" t="str">
            <v>NA</v>
          </cell>
          <cell r="AF156" t="str">
            <v>NA</v>
          </cell>
          <cell r="AG156" t="str">
            <v>NA</v>
          </cell>
          <cell r="AH156" t="str">
            <v>NA</v>
          </cell>
          <cell r="AI156">
            <v>30</v>
          </cell>
          <cell r="AJ156">
            <v>30</v>
          </cell>
          <cell r="AO156">
            <v>24436</v>
          </cell>
          <cell r="AP156">
            <v>230000</v>
          </cell>
          <cell r="AQ156">
            <v>165000</v>
          </cell>
          <cell r="AR156">
            <v>0</v>
          </cell>
          <cell r="AS156">
            <v>0</v>
          </cell>
          <cell r="AT156">
            <v>0</v>
          </cell>
          <cell r="AU156">
            <v>0</v>
          </cell>
          <cell r="AV156">
            <v>0</v>
          </cell>
          <cell r="AW156">
            <v>11500</v>
          </cell>
          <cell r="AX156">
            <v>4125</v>
          </cell>
          <cell r="AY156">
            <v>0</v>
          </cell>
          <cell r="AZ156">
            <v>0</v>
          </cell>
          <cell r="BA156">
            <v>0</v>
          </cell>
          <cell r="BB156">
            <v>0</v>
          </cell>
          <cell r="BC156">
            <v>0</v>
          </cell>
          <cell r="BD156">
            <v>16406</v>
          </cell>
          <cell r="BE156">
            <v>56846</v>
          </cell>
          <cell r="BF156">
            <v>0</v>
          </cell>
          <cell r="BG156">
            <v>0</v>
          </cell>
          <cell r="BH156">
            <v>0</v>
          </cell>
          <cell r="BI156">
            <v>0</v>
          </cell>
          <cell r="BJ156">
            <v>1895</v>
          </cell>
          <cell r="BK156">
            <v>0</v>
          </cell>
          <cell r="BL156">
            <v>0</v>
          </cell>
          <cell r="BM156">
            <v>0</v>
          </cell>
          <cell r="BN156">
            <v>0</v>
          </cell>
          <cell r="BO156">
            <v>1895</v>
          </cell>
          <cell r="BP156">
            <v>184062</v>
          </cell>
          <cell r="BQ156">
            <v>0</v>
          </cell>
          <cell r="BR156">
            <v>0</v>
          </cell>
          <cell r="BS156">
            <v>0</v>
          </cell>
          <cell r="BT156">
            <v>0</v>
          </cell>
          <cell r="BU156">
            <v>6135</v>
          </cell>
          <cell r="BV156">
            <v>0</v>
          </cell>
          <cell r="BW156">
            <v>0</v>
          </cell>
          <cell r="BX156">
            <v>0</v>
          </cell>
          <cell r="BY156">
            <v>0</v>
          </cell>
          <cell r="BZ156">
            <v>6135</v>
          </cell>
          <cell r="CA156">
            <v>1895</v>
          </cell>
          <cell r="CB156">
            <v>8030</v>
          </cell>
          <cell r="CC156">
            <v>0.05</v>
          </cell>
          <cell r="CD156">
            <v>24436</v>
          </cell>
        </row>
        <row r="157">
          <cell r="B157" t="str">
            <v>R1001</v>
          </cell>
          <cell r="C157" t="str">
            <v>CAP03</v>
          </cell>
          <cell r="D157" t="str">
            <v>En calzada asfalto                 (CA)</v>
          </cell>
          <cell r="E157" t="str">
            <v>m</v>
          </cell>
          <cell r="F157" t="str">
            <v>MOC016</v>
          </cell>
          <cell r="G157" t="str">
            <v>MOC104</v>
          </cell>
          <cell r="H157" t="str">
            <v>NA</v>
          </cell>
          <cell r="I157" t="str">
            <v>NA</v>
          </cell>
          <cell r="J157" t="str">
            <v>NA</v>
          </cell>
          <cell r="K157" t="str">
            <v>NA</v>
          </cell>
          <cell r="L157" t="str">
            <v>NA</v>
          </cell>
          <cell r="M157">
            <v>0.05</v>
          </cell>
          <cell r="N157">
            <v>0.02</v>
          </cell>
          <cell r="O157" t="str">
            <v>NA</v>
          </cell>
          <cell r="P157" t="str">
            <v>NA</v>
          </cell>
          <cell r="Q157" t="str">
            <v>NA</v>
          </cell>
          <cell r="R157" t="str">
            <v>NA</v>
          </cell>
          <cell r="S157" t="str">
            <v>NA</v>
          </cell>
          <cell r="T157" t="str">
            <v>CEC012</v>
          </cell>
          <cell r="U157" t="str">
            <v>NA</v>
          </cell>
          <cell r="V157" t="str">
            <v>NA</v>
          </cell>
          <cell r="W157" t="str">
            <v>NA</v>
          </cell>
          <cell r="X157" t="str">
            <v>NA</v>
          </cell>
          <cell r="Y157" t="str">
            <v>CMC009</v>
          </cell>
          <cell r="Z157" t="str">
            <v>NA</v>
          </cell>
          <cell r="AA157" t="str">
            <v>NA</v>
          </cell>
          <cell r="AB157" t="str">
            <v>NA</v>
          </cell>
          <cell r="AC157" t="str">
            <v>NA</v>
          </cell>
          <cell r="AD157">
            <v>1</v>
          </cell>
          <cell r="AE157" t="str">
            <v>NA</v>
          </cell>
          <cell r="AF157" t="str">
            <v>NA</v>
          </cell>
          <cell r="AG157" t="str">
            <v>NA</v>
          </cell>
          <cell r="AH157" t="str">
            <v>NA</v>
          </cell>
          <cell r="AI157">
            <v>75</v>
          </cell>
          <cell r="AJ157">
            <v>75</v>
          </cell>
          <cell r="AO157">
            <v>18752</v>
          </cell>
          <cell r="AP157">
            <v>230000</v>
          </cell>
          <cell r="AQ157">
            <v>165000</v>
          </cell>
          <cell r="AR157">
            <v>0</v>
          </cell>
          <cell r="AS157">
            <v>0</v>
          </cell>
          <cell r="AT157">
            <v>0</v>
          </cell>
          <cell r="AU157">
            <v>0</v>
          </cell>
          <cell r="AV157">
            <v>0</v>
          </cell>
          <cell r="AW157">
            <v>11500</v>
          </cell>
          <cell r="AX157">
            <v>3300</v>
          </cell>
          <cell r="AY157">
            <v>0</v>
          </cell>
          <cell r="AZ157">
            <v>0</v>
          </cell>
          <cell r="BA157">
            <v>0</v>
          </cell>
          <cell r="BB157">
            <v>0</v>
          </cell>
          <cell r="BC157">
            <v>0</v>
          </cell>
          <cell r="BD157">
            <v>15540</v>
          </cell>
          <cell r="BE157">
            <v>56846</v>
          </cell>
          <cell r="BF157">
            <v>0</v>
          </cell>
          <cell r="BG157">
            <v>0</v>
          </cell>
          <cell r="BH157">
            <v>0</v>
          </cell>
          <cell r="BI157">
            <v>0</v>
          </cell>
          <cell r="BJ157">
            <v>758</v>
          </cell>
          <cell r="BK157">
            <v>0</v>
          </cell>
          <cell r="BL157">
            <v>0</v>
          </cell>
          <cell r="BM157">
            <v>0</v>
          </cell>
          <cell r="BN157">
            <v>0</v>
          </cell>
          <cell r="BO157">
            <v>758</v>
          </cell>
          <cell r="BP157">
            <v>184062</v>
          </cell>
          <cell r="BQ157">
            <v>0</v>
          </cell>
          <cell r="BR157">
            <v>0</v>
          </cell>
          <cell r="BS157">
            <v>0</v>
          </cell>
          <cell r="BT157">
            <v>0</v>
          </cell>
          <cell r="BU157">
            <v>2454</v>
          </cell>
          <cell r="BV157">
            <v>0</v>
          </cell>
          <cell r="BW157">
            <v>0</v>
          </cell>
          <cell r="BX157">
            <v>0</v>
          </cell>
          <cell r="BY157">
            <v>0</v>
          </cell>
          <cell r="BZ157">
            <v>2454</v>
          </cell>
          <cell r="CA157">
            <v>758</v>
          </cell>
          <cell r="CB157">
            <v>3212</v>
          </cell>
          <cell r="CC157">
            <v>0.05</v>
          </cell>
          <cell r="CD157">
            <v>18752</v>
          </cell>
        </row>
        <row r="158">
          <cell r="B158" t="str">
            <v>R1003</v>
          </cell>
          <cell r="C158" t="str">
            <v>CAP03</v>
          </cell>
          <cell r="D158" t="str">
            <v>En calzada asfalto-concreto</v>
          </cell>
          <cell r="E158" t="str">
            <v>m</v>
          </cell>
          <cell r="F158" t="str">
            <v>NA</v>
          </cell>
          <cell r="G158" t="str">
            <v>NA</v>
          </cell>
          <cell r="H158" t="str">
            <v>NA</v>
          </cell>
          <cell r="I158" t="str">
            <v>NA</v>
          </cell>
          <cell r="J158" t="str">
            <v>NA</v>
          </cell>
          <cell r="K158" t="str">
            <v>NA</v>
          </cell>
          <cell r="L158" t="str">
            <v>NA</v>
          </cell>
          <cell r="M158" t="str">
            <v>NA</v>
          </cell>
          <cell r="N158" t="str">
            <v>NA</v>
          </cell>
          <cell r="O158" t="str">
            <v>NA</v>
          </cell>
          <cell r="P158" t="str">
            <v>NA</v>
          </cell>
          <cell r="Q158" t="str">
            <v>NA</v>
          </cell>
          <cell r="R158" t="str">
            <v>NA</v>
          </cell>
          <cell r="S158" t="str">
            <v>NA</v>
          </cell>
          <cell r="T158" t="str">
            <v>NA</v>
          </cell>
          <cell r="U158" t="str">
            <v>NA</v>
          </cell>
          <cell r="V158" t="str">
            <v>NA</v>
          </cell>
          <cell r="W158" t="str">
            <v>NA</v>
          </cell>
          <cell r="X158" t="str">
            <v>NA</v>
          </cell>
          <cell r="Y158" t="str">
            <v>NA</v>
          </cell>
          <cell r="Z158" t="str">
            <v>NA</v>
          </cell>
          <cell r="AA158" t="str">
            <v>NA</v>
          </cell>
          <cell r="AB158" t="str">
            <v>NA</v>
          </cell>
          <cell r="AC158" t="str">
            <v>NA</v>
          </cell>
          <cell r="AD158">
            <v>1</v>
          </cell>
          <cell r="AE158" t="str">
            <v>NA</v>
          </cell>
          <cell r="AF158" t="str">
            <v>NA</v>
          </cell>
          <cell r="AG158" t="str">
            <v>NA</v>
          </cell>
          <cell r="AH158" t="str">
            <v>NA</v>
          </cell>
          <cell r="AI158">
            <v>60</v>
          </cell>
          <cell r="AJ158">
            <v>60</v>
          </cell>
          <cell r="AO158">
            <v>0</v>
          </cell>
          <cell r="AP158">
            <v>0</v>
          </cell>
          <cell r="AQ158">
            <v>0</v>
          </cell>
          <cell r="AR158">
            <v>0</v>
          </cell>
          <cell r="AS158">
            <v>0</v>
          </cell>
          <cell r="AT158">
            <v>0</v>
          </cell>
          <cell r="AU158">
            <v>0</v>
          </cell>
          <cell r="AV158">
            <v>0</v>
          </cell>
          <cell r="AW158">
            <v>0</v>
          </cell>
          <cell r="AX158">
            <v>0</v>
          </cell>
          <cell r="AY158">
            <v>0</v>
          </cell>
          <cell r="AZ158">
            <v>0</v>
          </cell>
          <cell r="BA158">
            <v>0</v>
          </cell>
          <cell r="BB158">
            <v>0</v>
          </cell>
          <cell r="BC158">
            <v>0</v>
          </cell>
          <cell r="BD158">
            <v>0</v>
          </cell>
          <cell r="BE158">
            <v>0</v>
          </cell>
          <cell r="BF158">
            <v>0</v>
          </cell>
          <cell r="BG158">
            <v>0</v>
          </cell>
          <cell r="BH158">
            <v>0</v>
          </cell>
          <cell r="BI158">
            <v>0</v>
          </cell>
          <cell r="BJ158">
            <v>0</v>
          </cell>
          <cell r="BK158">
            <v>0</v>
          </cell>
          <cell r="BL158">
            <v>0</v>
          </cell>
          <cell r="BM158">
            <v>0</v>
          </cell>
          <cell r="BN158">
            <v>0</v>
          </cell>
          <cell r="BO158">
            <v>0</v>
          </cell>
          <cell r="BP158">
            <v>0</v>
          </cell>
          <cell r="BQ158">
            <v>0</v>
          </cell>
          <cell r="BR158">
            <v>0</v>
          </cell>
          <cell r="BS158">
            <v>0</v>
          </cell>
          <cell r="BT158">
            <v>0</v>
          </cell>
          <cell r="BU158">
            <v>0</v>
          </cell>
          <cell r="BV158">
            <v>0</v>
          </cell>
          <cell r="BW158">
            <v>0</v>
          </cell>
          <cell r="BX158">
            <v>0</v>
          </cell>
          <cell r="BY158">
            <v>0</v>
          </cell>
          <cell r="BZ158">
            <v>0</v>
          </cell>
          <cell r="CA158">
            <v>0</v>
          </cell>
          <cell r="CB158">
            <v>0</v>
          </cell>
          <cell r="CC158">
            <v>0.05</v>
          </cell>
          <cell r="CD158">
            <v>0</v>
          </cell>
        </row>
        <row r="159">
          <cell r="B159" t="str">
            <v>R2003</v>
          </cell>
          <cell r="C159" t="str">
            <v>CAP03</v>
          </cell>
          <cell r="D159" t="str">
            <v>En calzada asfalto-concreto</v>
          </cell>
          <cell r="E159" t="str">
            <v>m</v>
          </cell>
          <cell r="F159" t="str">
            <v>NA</v>
          </cell>
          <cell r="G159" t="str">
            <v>NA</v>
          </cell>
          <cell r="H159" t="str">
            <v>NA</v>
          </cell>
          <cell r="I159" t="str">
            <v>NA</v>
          </cell>
          <cell r="J159" t="str">
            <v>NA</v>
          </cell>
          <cell r="K159" t="str">
            <v>NA</v>
          </cell>
          <cell r="L159" t="str">
            <v>NA</v>
          </cell>
          <cell r="M159" t="str">
            <v>NA</v>
          </cell>
          <cell r="N159" t="str">
            <v>NA</v>
          </cell>
          <cell r="O159" t="str">
            <v>NA</v>
          </cell>
          <cell r="P159" t="str">
            <v>NA</v>
          </cell>
          <cell r="Q159" t="str">
            <v>NA</v>
          </cell>
          <cell r="R159" t="str">
            <v>NA</v>
          </cell>
          <cell r="S159" t="str">
            <v>NA</v>
          </cell>
          <cell r="T159" t="str">
            <v>NA</v>
          </cell>
          <cell r="U159" t="str">
            <v>NA</v>
          </cell>
          <cell r="V159" t="str">
            <v>NA</v>
          </cell>
          <cell r="W159" t="str">
            <v>NA</v>
          </cell>
          <cell r="X159" t="str">
            <v>NA</v>
          </cell>
          <cell r="Y159" t="str">
            <v>NA</v>
          </cell>
          <cell r="Z159" t="str">
            <v>NA</v>
          </cell>
          <cell r="AA159" t="str">
            <v>NA</v>
          </cell>
          <cell r="AB159" t="str">
            <v>NA</v>
          </cell>
          <cell r="AC159" t="str">
            <v>NA</v>
          </cell>
          <cell r="AD159" t="str">
            <v>NA</v>
          </cell>
          <cell r="AE159" t="str">
            <v>NA</v>
          </cell>
          <cell r="AF159" t="str">
            <v>NA</v>
          </cell>
          <cell r="AG159" t="str">
            <v>NA</v>
          </cell>
          <cell r="AH159" t="str">
            <v>NA</v>
          </cell>
          <cell r="AI159">
            <v>0</v>
          </cell>
          <cell r="AO159">
            <v>0</v>
          </cell>
          <cell r="AP159">
            <v>0</v>
          </cell>
          <cell r="AQ159">
            <v>0</v>
          </cell>
          <cell r="AR159">
            <v>0</v>
          </cell>
          <cell r="AS159">
            <v>0</v>
          </cell>
          <cell r="AT159">
            <v>0</v>
          </cell>
          <cell r="AU159">
            <v>0</v>
          </cell>
          <cell r="AV159">
            <v>0</v>
          </cell>
          <cell r="AW159">
            <v>0</v>
          </cell>
          <cell r="AX159">
            <v>0</v>
          </cell>
          <cell r="AY159">
            <v>0</v>
          </cell>
          <cell r="AZ159">
            <v>0</v>
          </cell>
          <cell r="BA159">
            <v>0</v>
          </cell>
          <cell r="BB159">
            <v>0</v>
          </cell>
          <cell r="BC159">
            <v>0</v>
          </cell>
          <cell r="BD159">
            <v>0</v>
          </cell>
          <cell r="BE159">
            <v>0</v>
          </cell>
          <cell r="BF159">
            <v>0</v>
          </cell>
          <cell r="BG159">
            <v>0</v>
          </cell>
          <cell r="BH159">
            <v>0</v>
          </cell>
          <cell r="BI159">
            <v>0</v>
          </cell>
          <cell r="BJ159">
            <v>0</v>
          </cell>
          <cell r="BK159">
            <v>0</v>
          </cell>
          <cell r="BL159">
            <v>0</v>
          </cell>
          <cell r="BM159">
            <v>0</v>
          </cell>
          <cell r="BN159">
            <v>0</v>
          </cell>
          <cell r="BO159">
            <v>0</v>
          </cell>
          <cell r="BP159">
            <v>0</v>
          </cell>
          <cell r="BQ159">
            <v>0</v>
          </cell>
          <cell r="BR159">
            <v>0</v>
          </cell>
          <cell r="BS159">
            <v>0</v>
          </cell>
          <cell r="BT159">
            <v>0</v>
          </cell>
          <cell r="BU159">
            <v>0</v>
          </cell>
          <cell r="BV159">
            <v>0</v>
          </cell>
          <cell r="BW159">
            <v>0</v>
          </cell>
          <cell r="BX159">
            <v>0</v>
          </cell>
          <cell r="BY159">
            <v>0</v>
          </cell>
          <cell r="BZ159">
            <v>0</v>
          </cell>
          <cell r="CA159">
            <v>0</v>
          </cell>
          <cell r="CB159">
            <v>0</v>
          </cell>
          <cell r="CC159">
            <v>0.05</v>
          </cell>
          <cell r="CD159">
            <v>0</v>
          </cell>
        </row>
        <row r="160">
          <cell r="B160" t="str">
            <v>R1002</v>
          </cell>
          <cell r="C160" t="str">
            <v>CAP03</v>
          </cell>
          <cell r="D160" t="str">
            <v>En calzada concreto</v>
          </cell>
          <cell r="E160" t="str">
            <v>m</v>
          </cell>
          <cell r="F160" t="str">
            <v>MOC027</v>
          </cell>
          <cell r="G160" t="str">
            <v>NA</v>
          </cell>
          <cell r="H160" t="str">
            <v>NA</v>
          </cell>
          <cell r="I160" t="str">
            <v>NA</v>
          </cell>
          <cell r="J160" t="str">
            <v>NA</v>
          </cell>
          <cell r="K160" t="str">
            <v>NA</v>
          </cell>
          <cell r="L160" t="str">
            <v>NA</v>
          </cell>
          <cell r="M160">
            <v>0.12</v>
          </cell>
          <cell r="N160" t="str">
            <v>NA</v>
          </cell>
          <cell r="O160" t="str">
            <v>NA</v>
          </cell>
          <cell r="P160" t="str">
            <v>NA</v>
          </cell>
          <cell r="Q160" t="str">
            <v>NA</v>
          </cell>
          <cell r="R160" t="str">
            <v>NA</v>
          </cell>
          <cell r="S160" t="str">
            <v>NA</v>
          </cell>
          <cell r="T160" t="str">
            <v>CEC013</v>
          </cell>
          <cell r="U160" t="str">
            <v>NA</v>
          </cell>
          <cell r="V160" t="str">
            <v>NA</v>
          </cell>
          <cell r="W160" t="str">
            <v>NA</v>
          </cell>
          <cell r="X160" t="str">
            <v>NA</v>
          </cell>
          <cell r="Y160" t="str">
            <v>CMC009</v>
          </cell>
          <cell r="Z160" t="str">
            <v>NA</v>
          </cell>
          <cell r="AA160" t="str">
            <v>NA</v>
          </cell>
          <cell r="AB160" t="str">
            <v>NA</v>
          </cell>
          <cell r="AC160" t="str">
            <v>NA</v>
          </cell>
          <cell r="AD160">
            <v>1</v>
          </cell>
          <cell r="AE160" t="str">
            <v>NA</v>
          </cell>
          <cell r="AF160" t="str">
            <v>NA</v>
          </cell>
          <cell r="AG160" t="str">
            <v>NA</v>
          </cell>
          <cell r="AH160" t="str">
            <v>NA</v>
          </cell>
          <cell r="AI160">
            <v>111</v>
          </cell>
          <cell r="AJ160">
            <v>111</v>
          </cell>
          <cell r="AO160">
            <v>57188</v>
          </cell>
          <cell r="AP160">
            <v>461000</v>
          </cell>
          <cell r="AQ160">
            <v>0</v>
          </cell>
          <cell r="AR160">
            <v>0</v>
          </cell>
          <cell r="AS160">
            <v>0</v>
          </cell>
          <cell r="AT160">
            <v>0</v>
          </cell>
          <cell r="AU160">
            <v>0</v>
          </cell>
          <cell r="AV160">
            <v>0</v>
          </cell>
          <cell r="AW160">
            <v>55320</v>
          </cell>
          <cell r="AX160">
            <v>0</v>
          </cell>
          <cell r="AY160">
            <v>0</v>
          </cell>
          <cell r="AZ160">
            <v>0</v>
          </cell>
          <cell r="BA160">
            <v>0</v>
          </cell>
          <cell r="BB160">
            <v>0</v>
          </cell>
          <cell r="BC160">
            <v>0</v>
          </cell>
          <cell r="BD160">
            <v>55320</v>
          </cell>
          <cell r="BE160">
            <v>23278</v>
          </cell>
          <cell r="BF160">
            <v>0</v>
          </cell>
          <cell r="BG160">
            <v>0</v>
          </cell>
          <cell r="BH160">
            <v>0</v>
          </cell>
          <cell r="BI160">
            <v>0</v>
          </cell>
          <cell r="BJ160">
            <v>210</v>
          </cell>
          <cell r="BK160">
            <v>0</v>
          </cell>
          <cell r="BL160">
            <v>0</v>
          </cell>
          <cell r="BM160">
            <v>0</v>
          </cell>
          <cell r="BN160">
            <v>0</v>
          </cell>
          <cell r="BO160">
            <v>210</v>
          </cell>
          <cell r="BP160">
            <v>184062</v>
          </cell>
          <cell r="BQ160">
            <v>0</v>
          </cell>
          <cell r="BR160">
            <v>0</v>
          </cell>
          <cell r="BS160">
            <v>0</v>
          </cell>
          <cell r="BT160">
            <v>0</v>
          </cell>
          <cell r="BU160">
            <v>1658</v>
          </cell>
          <cell r="BV160">
            <v>0</v>
          </cell>
          <cell r="BW160">
            <v>0</v>
          </cell>
          <cell r="BX160">
            <v>0</v>
          </cell>
          <cell r="BY160">
            <v>0</v>
          </cell>
          <cell r="BZ160">
            <v>1658</v>
          </cell>
          <cell r="CA160">
            <v>210</v>
          </cell>
          <cell r="CB160">
            <v>1868</v>
          </cell>
          <cell r="CD160">
            <v>57188</v>
          </cell>
        </row>
        <row r="161">
          <cell r="B161" t="str">
            <v>R1002</v>
          </cell>
          <cell r="C161" t="str">
            <v>CAP03</v>
          </cell>
          <cell r="D161" t="str">
            <v>En calzada concreto</v>
          </cell>
          <cell r="E161" t="str">
            <v>m</v>
          </cell>
          <cell r="F161" t="str">
            <v>MOC014</v>
          </cell>
          <cell r="G161" t="str">
            <v>MOC026</v>
          </cell>
          <cell r="H161" t="str">
            <v>MOC109</v>
          </cell>
          <cell r="I161" t="str">
            <v>MOC129</v>
          </cell>
          <cell r="J161" t="str">
            <v>MRD353</v>
          </cell>
          <cell r="K161" t="str">
            <v>NA</v>
          </cell>
          <cell r="L161" t="str">
            <v>NA</v>
          </cell>
          <cell r="M161">
            <v>0.4</v>
          </cell>
          <cell r="N161">
            <v>0.11</v>
          </cell>
          <cell r="O161">
            <v>0.16</v>
          </cell>
          <cell r="P161">
            <v>0.1</v>
          </cell>
          <cell r="Q161">
            <v>0.45</v>
          </cell>
          <cell r="R161" t="str">
            <v>NA</v>
          </cell>
          <cell r="S161" t="str">
            <v>NA</v>
          </cell>
          <cell r="T161" t="str">
            <v>CEC013</v>
          </cell>
          <cell r="U161" t="str">
            <v>NA</v>
          </cell>
          <cell r="V161" t="str">
            <v>NA</v>
          </cell>
          <cell r="W161" t="str">
            <v>NA</v>
          </cell>
          <cell r="X161" t="str">
            <v>NA</v>
          </cell>
          <cell r="Y161" t="str">
            <v>CMC009</v>
          </cell>
          <cell r="Z161" t="str">
            <v>NA</v>
          </cell>
          <cell r="AA161" t="str">
            <v>NA</v>
          </cell>
          <cell r="AB161" t="str">
            <v>NA</v>
          </cell>
          <cell r="AC161" t="str">
            <v>NA</v>
          </cell>
          <cell r="AD161">
            <v>1</v>
          </cell>
          <cell r="AE161" t="str">
            <v>NA</v>
          </cell>
          <cell r="AF161" t="str">
            <v>NA</v>
          </cell>
          <cell r="AG161" t="str">
            <v>NA</v>
          </cell>
          <cell r="AH161" t="str">
            <v>NA</v>
          </cell>
          <cell r="AI161">
            <v>70</v>
          </cell>
          <cell r="AJ161">
            <v>70</v>
          </cell>
          <cell r="AO161">
            <v>33649</v>
          </cell>
          <cell r="AP161">
            <v>4800</v>
          </cell>
          <cell r="AQ161">
            <v>234000</v>
          </cell>
          <cell r="AR161">
            <v>1104</v>
          </cell>
          <cell r="AS161">
            <v>3090</v>
          </cell>
          <cell r="AT161">
            <v>2400</v>
          </cell>
          <cell r="AU161">
            <v>0</v>
          </cell>
          <cell r="AV161">
            <v>0</v>
          </cell>
          <cell r="AW161">
            <v>1920</v>
          </cell>
          <cell r="AX161">
            <v>25740</v>
          </cell>
          <cell r="AY161">
            <v>177</v>
          </cell>
          <cell r="AZ161">
            <v>309</v>
          </cell>
          <cell r="BA161">
            <v>1080</v>
          </cell>
          <cell r="BB161">
            <v>0</v>
          </cell>
          <cell r="BC161">
            <v>0</v>
          </cell>
          <cell r="BD161">
            <v>30687</v>
          </cell>
          <cell r="BE161">
            <v>23278</v>
          </cell>
          <cell r="BF161">
            <v>0</v>
          </cell>
          <cell r="BG161">
            <v>0</v>
          </cell>
          <cell r="BH161">
            <v>0</v>
          </cell>
          <cell r="BI161">
            <v>0</v>
          </cell>
          <cell r="BJ161">
            <v>333</v>
          </cell>
          <cell r="BK161">
            <v>0</v>
          </cell>
          <cell r="BL161">
            <v>0</v>
          </cell>
          <cell r="BM161">
            <v>0</v>
          </cell>
          <cell r="BN161">
            <v>0</v>
          </cell>
          <cell r="BO161">
            <v>333</v>
          </cell>
          <cell r="BP161">
            <v>184062</v>
          </cell>
          <cell r="BQ161">
            <v>0</v>
          </cell>
          <cell r="BR161">
            <v>0</v>
          </cell>
          <cell r="BS161">
            <v>0</v>
          </cell>
          <cell r="BT161">
            <v>0</v>
          </cell>
          <cell r="BU161">
            <v>2629</v>
          </cell>
          <cell r="BV161">
            <v>0</v>
          </cell>
          <cell r="BW161">
            <v>0</v>
          </cell>
          <cell r="BX161">
            <v>0</v>
          </cell>
          <cell r="BY161">
            <v>0</v>
          </cell>
          <cell r="BZ161">
            <v>2629</v>
          </cell>
          <cell r="CA161">
            <v>333</v>
          </cell>
          <cell r="CB161">
            <v>2962</v>
          </cell>
          <cell r="CC161">
            <v>0.05</v>
          </cell>
          <cell r="CD161">
            <v>33649</v>
          </cell>
        </row>
        <row r="162">
          <cell r="B162" t="str">
            <v>R1002</v>
          </cell>
          <cell r="C162" t="str">
            <v>CAP03</v>
          </cell>
          <cell r="D162" t="str">
            <v>En calzada concreto</v>
          </cell>
          <cell r="E162" t="str">
            <v>m</v>
          </cell>
          <cell r="F162" t="str">
            <v>MOC014</v>
          </cell>
          <cell r="G162" t="str">
            <v>MOC026</v>
          </cell>
          <cell r="H162" t="str">
            <v>MRD353</v>
          </cell>
          <cell r="I162" t="str">
            <v>NA</v>
          </cell>
          <cell r="J162" t="str">
            <v>NA</v>
          </cell>
          <cell r="K162" t="str">
            <v>NA</v>
          </cell>
          <cell r="L162" t="str">
            <v>NA</v>
          </cell>
          <cell r="M162">
            <v>0.25</v>
          </cell>
          <cell r="N162">
            <v>0.12</v>
          </cell>
          <cell r="O162">
            <v>0.6</v>
          </cell>
          <cell r="P162" t="str">
            <v>NA</v>
          </cell>
          <cell r="Q162" t="str">
            <v>NA</v>
          </cell>
          <cell r="R162" t="str">
            <v>NA</v>
          </cell>
          <cell r="S162" t="str">
            <v>NA</v>
          </cell>
          <cell r="T162" t="str">
            <v>CEC013</v>
          </cell>
          <cell r="U162" t="str">
            <v>NA</v>
          </cell>
          <cell r="V162" t="str">
            <v>NA</v>
          </cell>
          <cell r="W162" t="str">
            <v>NA</v>
          </cell>
          <cell r="X162" t="str">
            <v>NA</v>
          </cell>
          <cell r="Y162" t="str">
            <v>CMC009</v>
          </cell>
          <cell r="Z162" t="str">
            <v>NA</v>
          </cell>
          <cell r="AA162" t="str">
            <v>NA</v>
          </cell>
          <cell r="AB162" t="str">
            <v>NA</v>
          </cell>
          <cell r="AC162" t="str">
            <v>NA</v>
          </cell>
          <cell r="AD162">
            <v>1</v>
          </cell>
          <cell r="AE162" t="str">
            <v>NA</v>
          </cell>
          <cell r="AF162" t="str">
            <v>NA</v>
          </cell>
          <cell r="AG162" t="str">
            <v>NA</v>
          </cell>
          <cell r="AH162" t="str">
            <v>NA</v>
          </cell>
          <cell r="AI162">
            <v>60</v>
          </cell>
          <cell r="AJ162">
            <v>60</v>
          </cell>
          <cell r="AO162">
            <v>35712</v>
          </cell>
          <cell r="AP162">
            <v>4800</v>
          </cell>
          <cell r="AQ162">
            <v>234000</v>
          </cell>
          <cell r="AR162">
            <v>2400</v>
          </cell>
          <cell r="AS162">
            <v>0</v>
          </cell>
          <cell r="AT162">
            <v>0</v>
          </cell>
          <cell r="AU162">
            <v>0</v>
          </cell>
          <cell r="AV162">
            <v>0</v>
          </cell>
          <cell r="AW162">
            <v>1200</v>
          </cell>
          <cell r="AX162">
            <v>28080</v>
          </cell>
          <cell r="AY162">
            <v>1440</v>
          </cell>
          <cell r="AZ162">
            <v>0</v>
          </cell>
          <cell r="BA162">
            <v>0</v>
          </cell>
          <cell r="BB162">
            <v>0</v>
          </cell>
          <cell r="BC162">
            <v>0</v>
          </cell>
          <cell r="BD162">
            <v>32256</v>
          </cell>
          <cell r="BE162">
            <v>23278</v>
          </cell>
          <cell r="BF162">
            <v>0</v>
          </cell>
          <cell r="BG162">
            <v>0</v>
          </cell>
          <cell r="BH162">
            <v>0</v>
          </cell>
          <cell r="BI162">
            <v>0</v>
          </cell>
          <cell r="BJ162">
            <v>388</v>
          </cell>
          <cell r="BK162">
            <v>0</v>
          </cell>
          <cell r="BL162">
            <v>0</v>
          </cell>
          <cell r="BM162">
            <v>0</v>
          </cell>
          <cell r="BN162">
            <v>0</v>
          </cell>
          <cell r="BO162">
            <v>388</v>
          </cell>
          <cell r="BP162">
            <v>184062</v>
          </cell>
          <cell r="BQ162">
            <v>0</v>
          </cell>
          <cell r="BR162">
            <v>0</v>
          </cell>
          <cell r="BS162">
            <v>0</v>
          </cell>
          <cell r="BT162">
            <v>0</v>
          </cell>
          <cell r="BU162">
            <v>3068</v>
          </cell>
          <cell r="BV162">
            <v>0</v>
          </cell>
          <cell r="BW162">
            <v>0</v>
          </cell>
          <cell r="BX162">
            <v>0</v>
          </cell>
          <cell r="BY162">
            <v>0</v>
          </cell>
          <cell r="BZ162">
            <v>3068</v>
          </cell>
          <cell r="CA162">
            <v>388</v>
          </cell>
          <cell r="CB162">
            <v>3456</v>
          </cell>
          <cell r="CC162">
            <v>0.05</v>
          </cell>
          <cell r="CD162">
            <v>35712</v>
          </cell>
        </row>
        <row r="163">
          <cell r="B163" t="str">
            <v>R2002</v>
          </cell>
          <cell r="C163" t="str">
            <v>CAP03</v>
          </cell>
          <cell r="D163" t="str">
            <v>En calzada concreto</v>
          </cell>
          <cell r="E163" t="str">
            <v>m</v>
          </cell>
          <cell r="F163" t="str">
            <v>MOC014</v>
          </cell>
          <cell r="G163" t="str">
            <v>MOC026</v>
          </cell>
          <cell r="H163" t="str">
            <v>MOC109</v>
          </cell>
          <cell r="I163" t="str">
            <v>MOC129</v>
          </cell>
          <cell r="J163" t="str">
            <v>MRD353</v>
          </cell>
          <cell r="K163" t="str">
            <v>NA</v>
          </cell>
          <cell r="L163" t="str">
            <v>NA</v>
          </cell>
          <cell r="M163">
            <v>0.25</v>
          </cell>
          <cell r="N163">
            <v>0.13</v>
          </cell>
          <cell r="O163">
            <v>0.16</v>
          </cell>
          <cell r="P163">
            <v>0.1</v>
          </cell>
          <cell r="Q163">
            <v>0.6</v>
          </cell>
          <cell r="R163" t="str">
            <v>NA</v>
          </cell>
          <cell r="S163" t="str">
            <v>NA</v>
          </cell>
          <cell r="T163" t="str">
            <v>CEC013</v>
          </cell>
          <cell r="U163" t="str">
            <v>NA</v>
          </cell>
          <cell r="V163" t="str">
            <v>NA</v>
          </cell>
          <cell r="W163" t="str">
            <v>NA</v>
          </cell>
          <cell r="X163" t="str">
            <v>NA</v>
          </cell>
          <cell r="Y163" t="str">
            <v>CMC009</v>
          </cell>
          <cell r="Z163" t="str">
            <v>NA</v>
          </cell>
          <cell r="AA163" t="str">
            <v>NA</v>
          </cell>
          <cell r="AB163" t="str">
            <v>NA</v>
          </cell>
          <cell r="AC163" t="str">
            <v>NA</v>
          </cell>
          <cell r="AD163">
            <v>1</v>
          </cell>
          <cell r="AE163" t="str">
            <v>NA</v>
          </cell>
          <cell r="AF163" t="str">
            <v>NA</v>
          </cell>
          <cell r="AG163" t="str">
            <v>NA</v>
          </cell>
          <cell r="AH163" t="str">
            <v>NA</v>
          </cell>
          <cell r="AI163">
            <v>47.5</v>
          </cell>
          <cell r="AJ163">
            <v>47.5</v>
          </cell>
          <cell r="AO163">
            <v>39588</v>
          </cell>
          <cell r="AP163">
            <v>4800</v>
          </cell>
          <cell r="AQ163">
            <v>234000</v>
          </cell>
          <cell r="AR163">
            <v>1104</v>
          </cell>
          <cell r="AS163">
            <v>3090</v>
          </cell>
          <cell r="AT163">
            <v>2400</v>
          </cell>
          <cell r="AU163">
            <v>0</v>
          </cell>
          <cell r="AV163">
            <v>0</v>
          </cell>
          <cell r="AW163">
            <v>1200</v>
          </cell>
          <cell r="AX163">
            <v>30420</v>
          </cell>
          <cell r="AY163">
            <v>177</v>
          </cell>
          <cell r="AZ163">
            <v>309</v>
          </cell>
          <cell r="BA163">
            <v>1440</v>
          </cell>
          <cell r="BB163">
            <v>0</v>
          </cell>
          <cell r="BC163">
            <v>0</v>
          </cell>
          <cell r="BD163">
            <v>35223</v>
          </cell>
          <cell r="BE163">
            <v>23278</v>
          </cell>
          <cell r="BF163">
            <v>0</v>
          </cell>
          <cell r="BG163">
            <v>0</v>
          </cell>
          <cell r="BH163">
            <v>0</v>
          </cell>
          <cell r="BI163">
            <v>0</v>
          </cell>
          <cell r="BJ163">
            <v>490</v>
          </cell>
          <cell r="BK163">
            <v>0</v>
          </cell>
          <cell r="BL163">
            <v>0</v>
          </cell>
          <cell r="BM163">
            <v>0</v>
          </cell>
          <cell r="BN163">
            <v>0</v>
          </cell>
          <cell r="BO163">
            <v>490</v>
          </cell>
          <cell r="BP163">
            <v>184062</v>
          </cell>
          <cell r="BQ163">
            <v>0</v>
          </cell>
          <cell r="BR163">
            <v>0</v>
          </cell>
          <cell r="BS163">
            <v>0</v>
          </cell>
          <cell r="BT163">
            <v>0</v>
          </cell>
          <cell r="BU163">
            <v>3875</v>
          </cell>
          <cell r="BV163">
            <v>0</v>
          </cell>
          <cell r="BW163">
            <v>0</v>
          </cell>
          <cell r="BX163">
            <v>0</v>
          </cell>
          <cell r="BY163">
            <v>0</v>
          </cell>
          <cell r="BZ163">
            <v>3875</v>
          </cell>
          <cell r="CA163">
            <v>490</v>
          </cell>
          <cell r="CB163">
            <v>4365</v>
          </cell>
          <cell r="CC163">
            <v>0.05</v>
          </cell>
          <cell r="CD163">
            <v>39588</v>
          </cell>
        </row>
        <row r="164">
          <cell r="C164" t="str">
            <v>CAP03</v>
          </cell>
          <cell r="D164" t="str">
            <v>En Calzada Concreto (Fastrack a 24 Horas)</v>
          </cell>
          <cell r="E164" t="str">
            <v>m2</v>
          </cell>
          <cell r="F164" t="str">
            <v>MOC027</v>
          </cell>
          <cell r="G164" t="str">
            <v>MRD353</v>
          </cell>
          <cell r="H164" t="str">
            <v>NA</v>
          </cell>
          <cell r="I164" t="str">
            <v>NA</v>
          </cell>
          <cell r="J164" t="str">
            <v>NA</v>
          </cell>
          <cell r="K164" t="str">
            <v>NA</v>
          </cell>
          <cell r="L164" t="str">
            <v>NA</v>
          </cell>
          <cell r="M164">
            <v>0.2</v>
          </cell>
          <cell r="N164">
            <v>0.6</v>
          </cell>
          <cell r="O164" t="str">
            <v>NA</v>
          </cell>
          <cell r="P164" t="str">
            <v>NA</v>
          </cell>
          <cell r="Q164" t="str">
            <v>NA</v>
          </cell>
          <cell r="R164" t="str">
            <v>NA</v>
          </cell>
          <cell r="S164" t="str">
            <v>NA</v>
          </cell>
          <cell r="T164" t="str">
            <v>CEC013</v>
          </cell>
          <cell r="U164" t="str">
            <v>NA</v>
          </cell>
          <cell r="V164" t="str">
            <v>NA</v>
          </cell>
          <cell r="W164" t="str">
            <v>NA</v>
          </cell>
          <cell r="X164" t="str">
            <v>NA</v>
          </cell>
          <cell r="Y164" t="str">
            <v>CMC009</v>
          </cell>
          <cell r="Z164" t="str">
            <v>NA</v>
          </cell>
          <cell r="AA164" t="str">
            <v>NA</v>
          </cell>
          <cell r="AB164" t="str">
            <v>NA</v>
          </cell>
          <cell r="AC164" t="str">
            <v>NA</v>
          </cell>
          <cell r="AD164">
            <v>1</v>
          </cell>
          <cell r="AE164" t="str">
            <v>NA</v>
          </cell>
          <cell r="AF164" t="str">
            <v>NA</v>
          </cell>
          <cell r="AG164" t="str">
            <v>NA</v>
          </cell>
          <cell r="AH164" t="str">
            <v>NA</v>
          </cell>
          <cell r="AI164">
            <v>32</v>
          </cell>
          <cell r="AJ164">
            <v>32</v>
          </cell>
          <cell r="AO164">
            <v>104801</v>
          </cell>
          <cell r="AP164">
            <v>461000</v>
          </cell>
          <cell r="AQ164">
            <v>2400</v>
          </cell>
          <cell r="AR164">
            <v>0</v>
          </cell>
          <cell r="AS164">
            <v>0</v>
          </cell>
          <cell r="AT164">
            <v>0</v>
          </cell>
          <cell r="AU164">
            <v>0</v>
          </cell>
          <cell r="AV164">
            <v>0</v>
          </cell>
          <cell r="AW164">
            <v>92200</v>
          </cell>
          <cell r="AX164">
            <v>1440</v>
          </cell>
          <cell r="AY164">
            <v>0</v>
          </cell>
          <cell r="AZ164">
            <v>0</v>
          </cell>
          <cell r="BA164">
            <v>0</v>
          </cell>
          <cell r="BB164">
            <v>0</v>
          </cell>
          <cell r="BC164">
            <v>0</v>
          </cell>
          <cell r="BD164">
            <v>98322</v>
          </cell>
          <cell r="BE164">
            <v>23278</v>
          </cell>
          <cell r="BF164">
            <v>0</v>
          </cell>
          <cell r="BG164">
            <v>0</v>
          </cell>
          <cell r="BH164">
            <v>0</v>
          </cell>
          <cell r="BI164">
            <v>0</v>
          </cell>
          <cell r="BJ164">
            <v>727</v>
          </cell>
          <cell r="BK164">
            <v>0</v>
          </cell>
          <cell r="BL164">
            <v>0</v>
          </cell>
          <cell r="BM164">
            <v>0</v>
          </cell>
          <cell r="BN164">
            <v>0</v>
          </cell>
          <cell r="BO164">
            <v>727</v>
          </cell>
          <cell r="BP164">
            <v>184062</v>
          </cell>
          <cell r="BQ164">
            <v>0</v>
          </cell>
          <cell r="BR164">
            <v>0</v>
          </cell>
          <cell r="BS164">
            <v>0</v>
          </cell>
          <cell r="BT164">
            <v>0</v>
          </cell>
          <cell r="BU164">
            <v>5752</v>
          </cell>
          <cell r="BV164">
            <v>0</v>
          </cell>
          <cell r="BW164">
            <v>0</v>
          </cell>
          <cell r="BX164">
            <v>0</v>
          </cell>
          <cell r="BY164">
            <v>0</v>
          </cell>
          <cell r="BZ164">
            <v>5752</v>
          </cell>
          <cell r="CA164">
            <v>727</v>
          </cell>
          <cell r="CB164">
            <v>6479</v>
          </cell>
          <cell r="CC164">
            <v>0.05</v>
          </cell>
          <cell r="CD164">
            <v>104801</v>
          </cell>
        </row>
        <row r="165">
          <cell r="B165" t="str">
            <v>R1004</v>
          </cell>
          <cell r="C165" t="str">
            <v>CAP03</v>
          </cell>
          <cell r="D165" t="str">
            <v>En calzada empedrada</v>
          </cell>
          <cell r="E165" t="str">
            <v>m</v>
          </cell>
          <cell r="F165" t="str">
            <v>NA</v>
          </cell>
          <cell r="G165" t="str">
            <v>NA</v>
          </cell>
          <cell r="H165" t="str">
            <v>NA</v>
          </cell>
          <cell r="I165" t="str">
            <v>NA</v>
          </cell>
          <cell r="J165" t="str">
            <v>NA</v>
          </cell>
          <cell r="K165" t="str">
            <v>NA</v>
          </cell>
          <cell r="L165" t="str">
            <v>NA</v>
          </cell>
          <cell r="M165" t="str">
            <v>NA</v>
          </cell>
          <cell r="N165" t="str">
            <v>NA</v>
          </cell>
          <cell r="O165" t="str">
            <v>NA</v>
          </cell>
          <cell r="P165" t="str">
            <v>NA</v>
          </cell>
          <cell r="Q165" t="str">
            <v>NA</v>
          </cell>
          <cell r="R165" t="str">
            <v>NA</v>
          </cell>
          <cell r="S165" t="str">
            <v>NA</v>
          </cell>
          <cell r="T165" t="str">
            <v>NA</v>
          </cell>
          <cell r="U165" t="str">
            <v>NA</v>
          </cell>
          <cell r="V165" t="str">
            <v>NA</v>
          </cell>
          <cell r="W165" t="str">
            <v>NA</v>
          </cell>
          <cell r="X165" t="str">
            <v>NA</v>
          </cell>
          <cell r="Y165" t="str">
            <v>NA</v>
          </cell>
          <cell r="Z165" t="str">
            <v>NA</v>
          </cell>
          <cell r="AA165" t="str">
            <v>NA</v>
          </cell>
          <cell r="AB165" t="str">
            <v>NA</v>
          </cell>
          <cell r="AC165" t="str">
            <v>NA</v>
          </cell>
          <cell r="AD165" t="str">
            <v>NA</v>
          </cell>
          <cell r="AE165" t="str">
            <v>NA</v>
          </cell>
          <cell r="AF165" t="str">
            <v>NA</v>
          </cell>
          <cell r="AG165" t="str">
            <v>NA</v>
          </cell>
          <cell r="AH165" t="str">
            <v>NA</v>
          </cell>
          <cell r="AI165">
            <v>0</v>
          </cell>
          <cell r="AO165">
            <v>0</v>
          </cell>
          <cell r="AP165">
            <v>0</v>
          </cell>
          <cell r="AQ165">
            <v>0</v>
          </cell>
          <cell r="AR165">
            <v>0</v>
          </cell>
          <cell r="AS165">
            <v>0</v>
          </cell>
          <cell r="AT165">
            <v>0</v>
          </cell>
          <cell r="AU165">
            <v>0</v>
          </cell>
          <cell r="AV165">
            <v>0</v>
          </cell>
          <cell r="AW165">
            <v>0</v>
          </cell>
          <cell r="AX165">
            <v>0</v>
          </cell>
          <cell r="AY165">
            <v>0</v>
          </cell>
          <cell r="AZ165">
            <v>0</v>
          </cell>
          <cell r="BA165">
            <v>0</v>
          </cell>
          <cell r="BB165">
            <v>0</v>
          </cell>
          <cell r="BC165">
            <v>0</v>
          </cell>
          <cell r="BD165">
            <v>0</v>
          </cell>
          <cell r="BE165">
            <v>0</v>
          </cell>
          <cell r="BF165">
            <v>0</v>
          </cell>
          <cell r="BG165">
            <v>0</v>
          </cell>
          <cell r="BH165">
            <v>0</v>
          </cell>
          <cell r="BI165">
            <v>0</v>
          </cell>
          <cell r="BJ165">
            <v>0</v>
          </cell>
          <cell r="BK165">
            <v>0</v>
          </cell>
          <cell r="BL165">
            <v>0</v>
          </cell>
          <cell r="BM165">
            <v>0</v>
          </cell>
          <cell r="BN165">
            <v>0</v>
          </cell>
          <cell r="BO165">
            <v>0</v>
          </cell>
          <cell r="BP165">
            <v>0</v>
          </cell>
          <cell r="BQ165">
            <v>0</v>
          </cell>
          <cell r="BR165">
            <v>0</v>
          </cell>
          <cell r="BS165">
            <v>0</v>
          </cell>
          <cell r="BT165">
            <v>0</v>
          </cell>
          <cell r="BU165">
            <v>0</v>
          </cell>
          <cell r="BV165">
            <v>0</v>
          </cell>
          <cell r="BW165">
            <v>0</v>
          </cell>
          <cell r="BX165">
            <v>0</v>
          </cell>
          <cell r="BY165">
            <v>0</v>
          </cell>
          <cell r="BZ165">
            <v>0</v>
          </cell>
          <cell r="CA165">
            <v>0</v>
          </cell>
          <cell r="CB165">
            <v>0</v>
          </cell>
          <cell r="CC165">
            <v>0.05</v>
          </cell>
          <cell r="CD165">
            <v>0</v>
          </cell>
        </row>
        <row r="166">
          <cell r="B166" t="str">
            <v>R2004</v>
          </cell>
          <cell r="C166" t="str">
            <v>CAP03</v>
          </cell>
          <cell r="D166" t="str">
            <v>En calzada empedrada</v>
          </cell>
          <cell r="E166" t="str">
            <v>m</v>
          </cell>
          <cell r="F166" t="str">
            <v>NA</v>
          </cell>
          <cell r="G166" t="str">
            <v>NA</v>
          </cell>
          <cell r="H166" t="str">
            <v>NA</v>
          </cell>
          <cell r="I166" t="str">
            <v>NA</v>
          </cell>
          <cell r="J166" t="str">
            <v>NA</v>
          </cell>
          <cell r="K166" t="str">
            <v>NA</v>
          </cell>
          <cell r="L166" t="str">
            <v>NA</v>
          </cell>
          <cell r="M166" t="str">
            <v>NA</v>
          </cell>
          <cell r="N166" t="str">
            <v>NA</v>
          </cell>
          <cell r="O166" t="str">
            <v>NA</v>
          </cell>
          <cell r="P166" t="str">
            <v>NA</v>
          </cell>
          <cell r="Q166" t="str">
            <v>NA</v>
          </cell>
          <cell r="R166" t="str">
            <v>NA</v>
          </cell>
          <cell r="S166" t="str">
            <v>NA</v>
          </cell>
          <cell r="T166" t="str">
            <v>NA</v>
          </cell>
          <cell r="U166" t="str">
            <v>NA</v>
          </cell>
          <cell r="V166" t="str">
            <v>NA</v>
          </cell>
          <cell r="W166" t="str">
            <v>NA</v>
          </cell>
          <cell r="X166" t="str">
            <v>NA</v>
          </cell>
          <cell r="Y166" t="str">
            <v>NA</v>
          </cell>
          <cell r="Z166" t="str">
            <v>NA</v>
          </cell>
          <cell r="AA166" t="str">
            <v>NA</v>
          </cell>
          <cell r="AB166" t="str">
            <v>NA</v>
          </cell>
          <cell r="AC166" t="str">
            <v>NA</v>
          </cell>
          <cell r="AD166" t="str">
            <v>NA</v>
          </cell>
          <cell r="AE166" t="str">
            <v>NA</v>
          </cell>
          <cell r="AF166" t="str">
            <v>NA</v>
          </cell>
          <cell r="AG166" t="str">
            <v>NA</v>
          </cell>
          <cell r="AH166" t="str">
            <v>NA</v>
          </cell>
          <cell r="AI166">
            <v>0</v>
          </cell>
          <cell r="AO166">
            <v>0</v>
          </cell>
          <cell r="AP166">
            <v>0</v>
          </cell>
          <cell r="AQ166">
            <v>0</v>
          </cell>
          <cell r="AR166">
            <v>0</v>
          </cell>
          <cell r="AS166">
            <v>0</v>
          </cell>
          <cell r="AT166">
            <v>0</v>
          </cell>
          <cell r="AU166">
            <v>0</v>
          </cell>
          <cell r="AV166">
            <v>0</v>
          </cell>
          <cell r="AW166">
            <v>0</v>
          </cell>
          <cell r="AX166">
            <v>0</v>
          </cell>
          <cell r="AY166">
            <v>0</v>
          </cell>
          <cell r="AZ166">
            <v>0</v>
          </cell>
          <cell r="BA166">
            <v>0</v>
          </cell>
          <cell r="BB166">
            <v>0</v>
          </cell>
          <cell r="BC166">
            <v>0</v>
          </cell>
          <cell r="BD166">
            <v>0</v>
          </cell>
          <cell r="BE166">
            <v>0</v>
          </cell>
          <cell r="BF166">
            <v>0</v>
          </cell>
          <cell r="BG166">
            <v>0</v>
          </cell>
          <cell r="BH166">
            <v>0</v>
          </cell>
          <cell r="BI166">
            <v>0</v>
          </cell>
          <cell r="BJ166">
            <v>0</v>
          </cell>
          <cell r="BK166">
            <v>0</v>
          </cell>
          <cell r="BL166">
            <v>0</v>
          </cell>
          <cell r="BM166">
            <v>0</v>
          </cell>
          <cell r="BN166">
            <v>0</v>
          </cell>
          <cell r="BO166">
            <v>0</v>
          </cell>
          <cell r="BP166">
            <v>0</v>
          </cell>
          <cell r="BQ166">
            <v>0</v>
          </cell>
          <cell r="BR166">
            <v>0</v>
          </cell>
          <cell r="BS166">
            <v>0</v>
          </cell>
          <cell r="BT166">
            <v>0</v>
          </cell>
          <cell r="BU166">
            <v>0</v>
          </cell>
          <cell r="BV166">
            <v>0</v>
          </cell>
          <cell r="BW166">
            <v>0</v>
          </cell>
          <cell r="BX166">
            <v>0</v>
          </cell>
          <cell r="BY166">
            <v>0</v>
          </cell>
          <cell r="BZ166">
            <v>0</v>
          </cell>
          <cell r="CA166">
            <v>0</v>
          </cell>
          <cell r="CB166">
            <v>0</v>
          </cell>
          <cell r="CC166">
            <v>0.05</v>
          </cell>
          <cell r="CD166">
            <v>0</v>
          </cell>
        </row>
        <row r="167">
          <cell r="B167" t="str">
            <v>R1004</v>
          </cell>
          <cell r="C167" t="str">
            <v>CAP03</v>
          </cell>
          <cell r="D167" t="str">
            <v xml:space="preserve">En calzada empedrada           (CE) </v>
          </cell>
          <cell r="E167" t="str">
            <v>U</v>
          </cell>
          <cell r="F167" t="str">
            <v>MOC086</v>
          </cell>
          <cell r="G167" t="str">
            <v>NA</v>
          </cell>
          <cell r="H167" t="str">
            <v>NA</v>
          </cell>
          <cell r="I167" t="str">
            <v>NA</v>
          </cell>
          <cell r="J167" t="str">
            <v>NA</v>
          </cell>
          <cell r="K167" t="str">
            <v>NA</v>
          </cell>
          <cell r="L167" t="str">
            <v>NA</v>
          </cell>
          <cell r="M167">
            <v>0.01</v>
          </cell>
          <cell r="N167" t="str">
            <v>NA</v>
          </cell>
          <cell r="O167" t="str">
            <v>NA</v>
          </cell>
          <cell r="P167" t="str">
            <v>NA</v>
          </cell>
          <cell r="Q167" t="str">
            <v>NA</v>
          </cell>
          <cell r="R167" t="str">
            <v>NA</v>
          </cell>
          <cell r="S167" t="str">
            <v>NA</v>
          </cell>
          <cell r="T167" t="str">
            <v>CEC014</v>
          </cell>
          <cell r="U167" t="str">
            <v>NA</v>
          </cell>
          <cell r="V167" t="str">
            <v>NA</v>
          </cell>
          <cell r="W167" t="str">
            <v>NA</v>
          </cell>
          <cell r="X167" t="str">
            <v>NA</v>
          </cell>
          <cell r="Y167" t="str">
            <v>CMC010</v>
          </cell>
          <cell r="Z167" t="str">
            <v>NA</v>
          </cell>
          <cell r="AA167" t="str">
            <v>NA</v>
          </cell>
          <cell r="AB167" t="str">
            <v>NA</v>
          </cell>
          <cell r="AC167" t="str">
            <v>NA</v>
          </cell>
          <cell r="AD167">
            <v>1</v>
          </cell>
          <cell r="AE167" t="str">
            <v>NA</v>
          </cell>
          <cell r="AF167" t="str">
            <v>NA</v>
          </cell>
          <cell r="AG167" t="str">
            <v>NA</v>
          </cell>
          <cell r="AH167" t="str">
            <v>NA</v>
          </cell>
          <cell r="AI167">
            <v>33</v>
          </cell>
          <cell r="AJ167">
            <v>33</v>
          </cell>
          <cell r="AO167">
            <v>8028</v>
          </cell>
          <cell r="AP167">
            <v>227016.3</v>
          </cell>
          <cell r="AQ167">
            <v>0</v>
          </cell>
          <cell r="AR167">
            <v>0</v>
          </cell>
          <cell r="AS167">
            <v>0</v>
          </cell>
          <cell r="AT167">
            <v>0</v>
          </cell>
          <cell r="AU167">
            <v>0</v>
          </cell>
          <cell r="AV167">
            <v>0</v>
          </cell>
          <cell r="AW167">
            <v>2270</v>
          </cell>
          <cell r="AX167">
            <v>0</v>
          </cell>
          <cell r="AY167">
            <v>0</v>
          </cell>
          <cell r="AZ167">
            <v>0</v>
          </cell>
          <cell r="BA167">
            <v>0</v>
          </cell>
          <cell r="BB167">
            <v>0</v>
          </cell>
          <cell r="BC167">
            <v>0</v>
          </cell>
          <cell r="BD167">
            <v>2384</v>
          </cell>
          <cell r="BE167">
            <v>21737</v>
          </cell>
          <cell r="BF167">
            <v>0</v>
          </cell>
          <cell r="BG167">
            <v>0</v>
          </cell>
          <cell r="BH167">
            <v>0</v>
          </cell>
          <cell r="BI167">
            <v>0</v>
          </cell>
          <cell r="BJ167">
            <v>659</v>
          </cell>
          <cell r="BK167">
            <v>0</v>
          </cell>
          <cell r="BL167">
            <v>0</v>
          </cell>
          <cell r="BM167">
            <v>0</v>
          </cell>
          <cell r="BN167">
            <v>0</v>
          </cell>
          <cell r="BO167">
            <v>659</v>
          </cell>
          <cell r="BP167">
            <v>164508</v>
          </cell>
          <cell r="BQ167">
            <v>0</v>
          </cell>
          <cell r="BR167">
            <v>0</v>
          </cell>
          <cell r="BS167">
            <v>0</v>
          </cell>
          <cell r="BT167">
            <v>0</v>
          </cell>
          <cell r="BU167">
            <v>4985</v>
          </cell>
          <cell r="BV167">
            <v>0</v>
          </cell>
          <cell r="BW167">
            <v>0</v>
          </cell>
          <cell r="BX167">
            <v>0</v>
          </cell>
          <cell r="BY167">
            <v>0</v>
          </cell>
          <cell r="BZ167">
            <v>4985</v>
          </cell>
          <cell r="CA167">
            <v>659</v>
          </cell>
          <cell r="CB167">
            <v>5644</v>
          </cell>
          <cell r="CC167">
            <v>0.05</v>
          </cell>
          <cell r="CD167">
            <v>8028</v>
          </cell>
        </row>
        <row r="168">
          <cell r="B168" t="str">
            <v>R2009</v>
          </cell>
          <cell r="C168" t="str">
            <v>CAP03</v>
          </cell>
          <cell r="D168" t="str">
            <v>REPAV. En Andén concreto</v>
          </cell>
          <cell r="E168" t="str">
            <v>m</v>
          </cell>
          <cell r="F168" t="str">
            <v>MOC014</v>
          </cell>
          <cell r="G168" t="str">
            <v>MOC026</v>
          </cell>
          <cell r="H168" t="str">
            <v>MOC108</v>
          </cell>
          <cell r="I168" t="str">
            <v>MOC129</v>
          </cell>
          <cell r="J168" t="str">
            <v>NA</v>
          </cell>
          <cell r="K168" t="str">
            <v>NA</v>
          </cell>
          <cell r="L168" t="str">
            <v>NA</v>
          </cell>
          <cell r="M168">
            <v>0.13</v>
          </cell>
          <cell r="N168">
            <v>0.06</v>
          </cell>
          <cell r="O168">
            <v>0.16</v>
          </cell>
          <cell r="P168">
            <v>0.1</v>
          </cell>
          <cell r="Q168" t="str">
            <v>NA</v>
          </cell>
          <cell r="R168" t="str">
            <v>NA</v>
          </cell>
          <cell r="S168" t="str">
            <v>NA</v>
          </cell>
          <cell r="T168" t="str">
            <v>CEC013</v>
          </cell>
          <cell r="U168" t="str">
            <v>NA</v>
          </cell>
          <cell r="V168" t="str">
            <v>NA</v>
          </cell>
          <cell r="W168" t="str">
            <v>NA</v>
          </cell>
          <cell r="X168" t="str">
            <v>NA</v>
          </cell>
          <cell r="Y168" t="str">
            <v>CMC009</v>
          </cell>
          <cell r="Z168" t="str">
            <v>NA</v>
          </cell>
          <cell r="AA168" t="str">
            <v>NA</v>
          </cell>
          <cell r="AB168" t="str">
            <v>NA</v>
          </cell>
          <cell r="AC168" t="str">
            <v>NA</v>
          </cell>
          <cell r="AD168">
            <v>1</v>
          </cell>
          <cell r="AE168" t="str">
            <v>NA</v>
          </cell>
          <cell r="AF168" t="str">
            <v>NA</v>
          </cell>
          <cell r="AG168" t="str">
            <v>NA</v>
          </cell>
          <cell r="AH168" t="str">
            <v>NA</v>
          </cell>
          <cell r="AI168">
            <v>111</v>
          </cell>
          <cell r="AJ168">
            <v>111</v>
          </cell>
          <cell r="AO168">
            <v>17684</v>
          </cell>
          <cell r="AP168">
            <v>4800</v>
          </cell>
          <cell r="AQ168">
            <v>234000</v>
          </cell>
          <cell r="AR168">
            <v>560</v>
          </cell>
          <cell r="AS168">
            <v>3090</v>
          </cell>
          <cell r="AT168">
            <v>0</v>
          </cell>
          <cell r="AU168">
            <v>0</v>
          </cell>
          <cell r="AV168">
            <v>0</v>
          </cell>
          <cell r="AW168">
            <v>624</v>
          </cell>
          <cell r="AX168">
            <v>14040</v>
          </cell>
          <cell r="AY168">
            <v>90</v>
          </cell>
          <cell r="AZ168">
            <v>309</v>
          </cell>
          <cell r="BA168">
            <v>0</v>
          </cell>
          <cell r="BB168">
            <v>0</v>
          </cell>
          <cell r="BC168">
            <v>0</v>
          </cell>
          <cell r="BD168">
            <v>15816</v>
          </cell>
          <cell r="BE168">
            <v>23278</v>
          </cell>
          <cell r="BF168">
            <v>0</v>
          </cell>
          <cell r="BG168">
            <v>0</v>
          </cell>
          <cell r="BH168">
            <v>0</v>
          </cell>
          <cell r="BI168">
            <v>0</v>
          </cell>
          <cell r="BJ168">
            <v>210</v>
          </cell>
          <cell r="BK168">
            <v>0</v>
          </cell>
          <cell r="BL168">
            <v>0</v>
          </cell>
          <cell r="BM168">
            <v>0</v>
          </cell>
          <cell r="BN168">
            <v>0</v>
          </cell>
          <cell r="BO168">
            <v>210</v>
          </cell>
          <cell r="BP168">
            <v>184062</v>
          </cell>
          <cell r="BQ168">
            <v>0</v>
          </cell>
          <cell r="BR168">
            <v>0</v>
          </cell>
          <cell r="BS168">
            <v>0</v>
          </cell>
          <cell r="BT168">
            <v>0</v>
          </cell>
          <cell r="BU168">
            <v>1658</v>
          </cell>
          <cell r="BV168">
            <v>0</v>
          </cell>
          <cell r="BW168">
            <v>0</v>
          </cell>
          <cell r="BX168">
            <v>0</v>
          </cell>
          <cell r="BY168">
            <v>0</v>
          </cell>
          <cell r="BZ168">
            <v>1658</v>
          </cell>
          <cell r="CA168">
            <v>210</v>
          </cell>
          <cell r="CB168">
            <v>1868</v>
          </cell>
          <cell r="CC168">
            <v>0.05</v>
          </cell>
          <cell r="CD168">
            <v>17684</v>
          </cell>
        </row>
        <row r="169">
          <cell r="B169" t="str">
            <v>R1017</v>
          </cell>
          <cell r="C169" t="str">
            <v>CAP03</v>
          </cell>
          <cell r="D169" t="str">
            <v>REPAV. En Andén parqueadero</v>
          </cell>
          <cell r="E169" t="str">
            <v>m</v>
          </cell>
          <cell r="F169" t="str">
            <v>MOC014</v>
          </cell>
          <cell r="G169" t="str">
            <v>MOC026</v>
          </cell>
          <cell r="H169" t="str">
            <v>MOC108</v>
          </cell>
          <cell r="I169" t="str">
            <v>MOC129</v>
          </cell>
          <cell r="J169" t="str">
            <v>NA</v>
          </cell>
          <cell r="K169" t="str">
            <v>NA</v>
          </cell>
          <cell r="L169" t="str">
            <v>NA</v>
          </cell>
          <cell r="M169">
            <v>0.1</v>
          </cell>
          <cell r="N169">
            <v>0.05</v>
          </cell>
          <cell r="O169">
            <v>0.13</v>
          </cell>
          <cell r="P169">
            <v>0.1</v>
          </cell>
          <cell r="Q169" t="str">
            <v>NA</v>
          </cell>
          <cell r="R169" t="str">
            <v>NA</v>
          </cell>
          <cell r="S169" t="str">
            <v>NA</v>
          </cell>
          <cell r="T169" t="str">
            <v>CEC013</v>
          </cell>
          <cell r="U169" t="str">
            <v>NA</v>
          </cell>
          <cell r="V169" t="str">
            <v>NA</v>
          </cell>
          <cell r="W169" t="str">
            <v>NA</v>
          </cell>
          <cell r="X169" t="str">
            <v>NA</v>
          </cell>
          <cell r="Y169" t="str">
            <v>CMC009</v>
          </cell>
          <cell r="Z169" t="str">
            <v>NA</v>
          </cell>
          <cell r="AA169" t="str">
            <v>NA</v>
          </cell>
          <cell r="AB169" t="str">
            <v>NA</v>
          </cell>
          <cell r="AC169" t="str">
            <v>NA</v>
          </cell>
          <cell r="AD169">
            <v>1</v>
          </cell>
          <cell r="AE169" t="str">
            <v>NA</v>
          </cell>
          <cell r="AF169" t="str">
            <v>NA</v>
          </cell>
          <cell r="AG169" t="str">
            <v>NA</v>
          </cell>
          <cell r="AH169" t="str">
            <v>NA</v>
          </cell>
          <cell r="AI169">
            <v>23.5</v>
          </cell>
          <cell r="AJ169">
            <v>23.5</v>
          </cell>
          <cell r="AO169">
            <v>22013</v>
          </cell>
          <cell r="AP169">
            <v>4800</v>
          </cell>
          <cell r="AQ169">
            <v>234000</v>
          </cell>
          <cell r="AR169">
            <v>560</v>
          </cell>
          <cell r="AS169">
            <v>3090</v>
          </cell>
          <cell r="AT169">
            <v>0</v>
          </cell>
          <cell r="AU169">
            <v>0</v>
          </cell>
          <cell r="AV169">
            <v>0</v>
          </cell>
          <cell r="AW169">
            <v>480</v>
          </cell>
          <cell r="AX169">
            <v>11700</v>
          </cell>
          <cell r="AY169">
            <v>73</v>
          </cell>
          <cell r="AZ169">
            <v>309</v>
          </cell>
          <cell r="BA169">
            <v>0</v>
          </cell>
          <cell r="BB169">
            <v>0</v>
          </cell>
          <cell r="BC169">
            <v>0</v>
          </cell>
          <cell r="BD169">
            <v>13190</v>
          </cell>
          <cell r="BE169">
            <v>23278</v>
          </cell>
          <cell r="BF169">
            <v>0</v>
          </cell>
          <cell r="BG169">
            <v>0</v>
          </cell>
          <cell r="BH169">
            <v>0</v>
          </cell>
          <cell r="BI169">
            <v>0</v>
          </cell>
          <cell r="BJ169">
            <v>991</v>
          </cell>
          <cell r="BK169">
            <v>0</v>
          </cell>
          <cell r="BL169">
            <v>0</v>
          </cell>
          <cell r="BM169">
            <v>0</v>
          </cell>
          <cell r="BN169">
            <v>0</v>
          </cell>
          <cell r="BO169">
            <v>991</v>
          </cell>
          <cell r="BP169">
            <v>184062</v>
          </cell>
          <cell r="BQ169">
            <v>0</v>
          </cell>
          <cell r="BR169">
            <v>0</v>
          </cell>
          <cell r="BS169">
            <v>0</v>
          </cell>
          <cell r="BT169">
            <v>0</v>
          </cell>
          <cell r="BU169">
            <v>7832</v>
          </cell>
          <cell r="BV169">
            <v>0</v>
          </cell>
          <cell r="BW169">
            <v>0</v>
          </cell>
          <cell r="BX169">
            <v>0</v>
          </cell>
          <cell r="BY169">
            <v>0</v>
          </cell>
          <cell r="BZ169">
            <v>7832</v>
          </cell>
          <cell r="CA169">
            <v>991</v>
          </cell>
          <cell r="CB169">
            <v>8823</v>
          </cell>
          <cell r="CC169">
            <v>0.05</v>
          </cell>
          <cell r="CD169">
            <v>22013</v>
          </cell>
        </row>
        <row r="170">
          <cell r="C170" t="str">
            <v>CAP04</v>
          </cell>
          <cell r="D170" t="str">
            <v>De 1-1/2" para ducto de 4"</v>
          </cell>
          <cell r="E170" t="str">
            <v>m</v>
          </cell>
          <cell r="F170" t="str">
            <v>MRD379</v>
          </cell>
          <cell r="G170" t="str">
            <v>MRD385</v>
          </cell>
          <cell r="H170" t="str">
            <v>NA</v>
          </cell>
          <cell r="I170" t="str">
            <v>NA</v>
          </cell>
          <cell r="J170" t="str">
            <v>NA</v>
          </cell>
          <cell r="K170" t="str">
            <v>NA</v>
          </cell>
          <cell r="L170" t="str">
            <v>NA</v>
          </cell>
          <cell r="M170">
            <v>1</v>
          </cell>
          <cell r="N170">
            <v>2.9000000000000001E-2</v>
          </cell>
          <cell r="O170" t="str">
            <v>NA</v>
          </cell>
          <cell r="P170" t="str">
            <v>NA</v>
          </cell>
          <cell r="Q170" t="str">
            <v>NA</v>
          </cell>
          <cell r="R170" t="str">
            <v>NA</v>
          </cell>
          <cell r="S170" t="str">
            <v>NA</v>
          </cell>
          <cell r="T170" t="str">
            <v>CEC005</v>
          </cell>
          <cell r="U170" t="str">
            <v>NA</v>
          </cell>
          <cell r="V170" t="str">
            <v>NA</v>
          </cell>
          <cell r="W170" t="str">
            <v>NA</v>
          </cell>
          <cell r="X170" t="str">
            <v>NA</v>
          </cell>
          <cell r="Y170" t="str">
            <v>CMC005</v>
          </cell>
          <cell r="Z170" t="str">
            <v>NA</v>
          </cell>
          <cell r="AA170" t="str">
            <v>NA</v>
          </cell>
          <cell r="AB170" t="str">
            <v>NA</v>
          </cell>
          <cell r="AC170" t="str">
            <v>NA</v>
          </cell>
          <cell r="AD170">
            <v>1</v>
          </cell>
          <cell r="AE170" t="str">
            <v>NA</v>
          </cell>
          <cell r="AF170" t="str">
            <v>NA</v>
          </cell>
          <cell r="AG170" t="str">
            <v>NA</v>
          </cell>
          <cell r="AH170" t="str">
            <v>NA</v>
          </cell>
          <cell r="AI170">
            <v>170</v>
          </cell>
          <cell r="AJ170">
            <v>170</v>
          </cell>
          <cell r="AO170">
            <v>5810</v>
          </cell>
          <cell r="AP170">
            <v>4500</v>
          </cell>
          <cell r="AQ170">
            <v>14147</v>
          </cell>
          <cell r="AR170">
            <v>0</v>
          </cell>
          <cell r="AS170">
            <v>0</v>
          </cell>
          <cell r="AT170">
            <v>0</v>
          </cell>
          <cell r="AU170">
            <v>0</v>
          </cell>
          <cell r="AV170">
            <v>0</v>
          </cell>
          <cell r="AW170">
            <v>4500</v>
          </cell>
          <cell r="AX170">
            <v>410</v>
          </cell>
          <cell r="AY170">
            <v>0</v>
          </cell>
          <cell r="AZ170">
            <v>0</v>
          </cell>
          <cell r="BA170">
            <v>0</v>
          </cell>
          <cell r="BB170">
            <v>0</v>
          </cell>
          <cell r="BC170">
            <v>0</v>
          </cell>
          <cell r="BD170">
            <v>5156</v>
          </cell>
          <cell r="BE170">
            <v>4261</v>
          </cell>
          <cell r="BF170">
            <v>0</v>
          </cell>
          <cell r="BG170">
            <v>0</v>
          </cell>
          <cell r="BH170">
            <v>0</v>
          </cell>
          <cell r="BI170">
            <v>0</v>
          </cell>
          <cell r="BJ170">
            <v>25</v>
          </cell>
          <cell r="BK170">
            <v>0</v>
          </cell>
          <cell r="BL170">
            <v>0</v>
          </cell>
          <cell r="BM170">
            <v>0</v>
          </cell>
          <cell r="BN170">
            <v>0</v>
          </cell>
          <cell r="BO170">
            <v>25</v>
          </cell>
          <cell r="BP170">
            <v>106852</v>
          </cell>
          <cell r="BQ170">
            <v>0</v>
          </cell>
          <cell r="BR170">
            <v>0</v>
          </cell>
          <cell r="BS170">
            <v>0</v>
          </cell>
          <cell r="BT170">
            <v>0</v>
          </cell>
          <cell r="BU170">
            <v>629</v>
          </cell>
          <cell r="BV170">
            <v>0</v>
          </cell>
          <cell r="BW170">
            <v>0</v>
          </cell>
          <cell r="BX170">
            <v>0</v>
          </cell>
          <cell r="BY170">
            <v>0</v>
          </cell>
          <cell r="BZ170">
            <v>629</v>
          </cell>
          <cell r="CA170">
            <v>25</v>
          </cell>
          <cell r="CB170">
            <v>654</v>
          </cell>
          <cell r="CC170">
            <v>0.05</v>
          </cell>
          <cell r="CD170">
            <v>5810</v>
          </cell>
        </row>
        <row r="171">
          <cell r="B171" t="str">
            <v>DU017</v>
          </cell>
          <cell r="C171" t="str">
            <v>CAP04</v>
          </cell>
          <cell r="D171" t="str">
            <v>De cuatro (IV) Vías 3" PVC</v>
          </cell>
          <cell r="E171" t="str">
            <v>m</v>
          </cell>
          <cell r="F171" t="str">
            <v>MOC055</v>
          </cell>
          <cell r="G171" t="str">
            <v>NA</v>
          </cell>
          <cell r="H171" t="str">
            <v>NA</v>
          </cell>
          <cell r="I171" t="str">
            <v>NA</v>
          </cell>
          <cell r="J171" t="str">
            <v>NA</v>
          </cell>
          <cell r="K171" t="str">
            <v>NA</v>
          </cell>
          <cell r="L171" t="str">
            <v>NA</v>
          </cell>
          <cell r="M171">
            <v>4</v>
          </cell>
          <cell r="N171" t="str">
            <v>NA</v>
          </cell>
          <cell r="O171" t="str">
            <v>NA</v>
          </cell>
          <cell r="P171" t="str">
            <v>NA</v>
          </cell>
          <cell r="Q171" t="str">
            <v>NA</v>
          </cell>
          <cell r="R171" t="str">
            <v>NA</v>
          </cell>
          <cell r="S171" t="str">
            <v>NA</v>
          </cell>
          <cell r="T171" t="str">
            <v>CEC006</v>
          </cell>
          <cell r="U171" t="str">
            <v>NA</v>
          </cell>
          <cell r="V171" t="str">
            <v>NA</v>
          </cell>
          <cell r="W171" t="str">
            <v>NA</v>
          </cell>
          <cell r="X171" t="str">
            <v>NA</v>
          </cell>
          <cell r="Y171" t="str">
            <v>CMC005</v>
          </cell>
          <cell r="Z171" t="str">
            <v>NA</v>
          </cell>
          <cell r="AA171" t="str">
            <v>NA</v>
          </cell>
          <cell r="AB171" t="str">
            <v>NA</v>
          </cell>
          <cell r="AC171" t="str">
            <v>NA</v>
          </cell>
          <cell r="AD171">
            <v>1</v>
          </cell>
          <cell r="AE171" t="str">
            <v>NA</v>
          </cell>
          <cell r="AF171" t="str">
            <v>NA</v>
          </cell>
          <cell r="AG171" t="str">
            <v>NA</v>
          </cell>
          <cell r="AH171" t="str">
            <v>NA</v>
          </cell>
          <cell r="AI171">
            <v>150</v>
          </cell>
          <cell r="AJ171">
            <v>150</v>
          </cell>
          <cell r="AO171">
            <v>50728</v>
          </cell>
          <cell r="AP171">
            <v>11774</v>
          </cell>
          <cell r="AQ171">
            <v>0</v>
          </cell>
          <cell r="AR171">
            <v>0</v>
          </cell>
          <cell r="AS171">
            <v>0</v>
          </cell>
          <cell r="AT171">
            <v>0</v>
          </cell>
          <cell r="AU171">
            <v>0</v>
          </cell>
          <cell r="AV171">
            <v>0</v>
          </cell>
          <cell r="AW171">
            <v>47096</v>
          </cell>
          <cell r="AX171">
            <v>0</v>
          </cell>
          <cell r="AY171">
            <v>0</v>
          </cell>
          <cell r="AZ171">
            <v>0</v>
          </cell>
          <cell r="BA171">
            <v>0</v>
          </cell>
          <cell r="BB171">
            <v>0</v>
          </cell>
          <cell r="BC171">
            <v>0</v>
          </cell>
          <cell r="BD171">
            <v>49451</v>
          </cell>
          <cell r="BE171">
            <v>84698</v>
          </cell>
          <cell r="BF171">
            <v>0</v>
          </cell>
          <cell r="BG171">
            <v>0</v>
          </cell>
          <cell r="BH171">
            <v>0</v>
          </cell>
          <cell r="BI171">
            <v>0</v>
          </cell>
          <cell r="BJ171">
            <v>565</v>
          </cell>
          <cell r="BK171">
            <v>0</v>
          </cell>
          <cell r="BL171">
            <v>0</v>
          </cell>
          <cell r="BM171">
            <v>0</v>
          </cell>
          <cell r="BN171">
            <v>0</v>
          </cell>
          <cell r="BO171">
            <v>565</v>
          </cell>
          <cell r="BP171">
            <v>106852</v>
          </cell>
          <cell r="BQ171">
            <v>0</v>
          </cell>
          <cell r="BR171">
            <v>0</v>
          </cell>
          <cell r="BS171">
            <v>0</v>
          </cell>
          <cell r="BT171">
            <v>0</v>
          </cell>
          <cell r="BU171">
            <v>712</v>
          </cell>
          <cell r="BV171">
            <v>0</v>
          </cell>
          <cell r="BW171">
            <v>0</v>
          </cell>
          <cell r="BX171">
            <v>0</v>
          </cell>
          <cell r="BY171">
            <v>0</v>
          </cell>
          <cell r="BZ171">
            <v>712</v>
          </cell>
          <cell r="CA171">
            <v>565</v>
          </cell>
          <cell r="CB171">
            <v>1277</v>
          </cell>
          <cell r="CC171">
            <v>0.05</v>
          </cell>
          <cell r="CD171">
            <v>50728</v>
          </cell>
        </row>
        <row r="172">
          <cell r="B172" t="str">
            <v>DU004</v>
          </cell>
          <cell r="C172" t="str">
            <v>CAP04</v>
          </cell>
          <cell r="D172" t="str">
            <v>De cuatro (IV) vías 4" PVC</v>
          </cell>
          <cell r="E172" t="str">
            <v>m</v>
          </cell>
          <cell r="F172" t="str">
            <v>MOC056</v>
          </cell>
          <cell r="G172" t="str">
            <v>NA</v>
          </cell>
          <cell r="H172" t="str">
            <v>NA</v>
          </cell>
          <cell r="I172" t="str">
            <v>NA</v>
          </cell>
          <cell r="J172" t="str">
            <v>NA</v>
          </cell>
          <cell r="K172" t="str">
            <v>NA</v>
          </cell>
          <cell r="L172" t="str">
            <v>NA</v>
          </cell>
          <cell r="M172">
            <v>4</v>
          </cell>
          <cell r="N172" t="str">
            <v>NA</v>
          </cell>
          <cell r="O172" t="str">
            <v>NA</v>
          </cell>
          <cell r="P172" t="str">
            <v>NA</v>
          </cell>
          <cell r="Q172" t="str">
            <v>NA</v>
          </cell>
          <cell r="R172" t="str">
            <v>NA</v>
          </cell>
          <cell r="S172" t="str">
            <v>NA</v>
          </cell>
          <cell r="T172" t="str">
            <v>CEC005</v>
          </cell>
          <cell r="U172" t="str">
            <v>NA</v>
          </cell>
          <cell r="V172" t="str">
            <v>NA</v>
          </cell>
          <cell r="W172" t="str">
            <v>NA</v>
          </cell>
          <cell r="X172" t="str">
            <v>NA</v>
          </cell>
          <cell r="Y172" t="str">
            <v>CMC005</v>
          </cell>
          <cell r="Z172" t="str">
            <v>NA</v>
          </cell>
          <cell r="AA172" t="str">
            <v>NA</v>
          </cell>
          <cell r="AB172" t="str">
            <v>NA</v>
          </cell>
          <cell r="AC172" t="str">
            <v>NA</v>
          </cell>
          <cell r="AD172">
            <v>1</v>
          </cell>
          <cell r="AE172" t="str">
            <v>NA</v>
          </cell>
          <cell r="AF172" t="str">
            <v>NA</v>
          </cell>
          <cell r="AG172" t="str">
            <v>NA</v>
          </cell>
          <cell r="AH172" t="str">
            <v>NA</v>
          </cell>
          <cell r="AI172">
            <v>125</v>
          </cell>
          <cell r="AJ172">
            <v>125</v>
          </cell>
          <cell r="AO172">
            <v>45829</v>
          </cell>
          <cell r="AP172">
            <v>10700</v>
          </cell>
          <cell r="AQ172">
            <v>0</v>
          </cell>
          <cell r="AR172">
            <v>0</v>
          </cell>
          <cell r="AS172">
            <v>0</v>
          </cell>
          <cell r="AT172">
            <v>0</v>
          </cell>
          <cell r="AU172">
            <v>0</v>
          </cell>
          <cell r="AV172">
            <v>0</v>
          </cell>
          <cell r="AW172">
            <v>42800</v>
          </cell>
          <cell r="AX172">
            <v>0</v>
          </cell>
          <cell r="AY172">
            <v>0</v>
          </cell>
          <cell r="AZ172">
            <v>0</v>
          </cell>
          <cell r="BA172">
            <v>0</v>
          </cell>
          <cell r="BB172">
            <v>0</v>
          </cell>
          <cell r="BC172">
            <v>0</v>
          </cell>
          <cell r="BD172">
            <v>44940</v>
          </cell>
          <cell r="BE172">
            <v>4261</v>
          </cell>
          <cell r="BF172">
            <v>0</v>
          </cell>
          <cell r="BG172">
            <v>0</v>
          </cell>
          <cell r="BH172">
            <v>0</v>
          </cell>
          <cell r="BI172">
            <v>0</v>
          </cell>
          <cell r="BJ172">
            <v>34</v>
          </cell>
          <cell r="BK172">
            <v>0</v>
          </cell>
          <cell r="BL172">
            <v>0</v>
          </cell>
          <cell r="BM172">
            <v>0</v>
          </cell>
          <cell r="BN172">
            <v>0</v>
          </cell>
          <cell r="BO172">
            <v>34</v>
          </cell>
          <cell r="BP172">
            <v>106852</v>
          </cell>
          <cell r="BQ172">
            <v>0</v>
          </cell>
          <cell r="BR172">
            <v>0</v>
          </cell>
          <cell r="BS172">
            <v>0</v>
          </cell>
          <cell r="BT172">
            <v>0</v>
          </cell>
          <cell r="BU172">
            <v>855</v>
          </cell>
          <cell r="BV172">
            <v>0</v>
          </cell>
          <cell r="BW172">
            <v>0</v>
          </cell>
          <cell r="BX172">
            <v>0</v>
          </cell>
          <cell r="BY172">
            <v>0</v>
          </cell>
          <cell r="BZ172">
            <v>855</v>
          </cell>
          <cell r="CA172">
            <v>34</v>
          </cell>
          <cell r="CB172">
            <v>889</v>
          </cell>
          <cell r="CC172">
            <v>0.05</v>
          </cell>
          <cell r="CD172">
            <v>45829</v>
          </cell>
        </row>
        <row r="173">
          <cell r="B173" t="str">
            <v>DU009</v>
          </cell>
          <cell r="C173" t="str">
            <v>CAP04</v>
          </cell>
          <cell r="D173" t="str">
            <v>De dieciséis (XVI) Vías 4" PVC</v>
          </cell>
          <cell r="E173" t="str">
            <v>m</v>
          </cell>
          <cell r="F173" t="str">
            <v>MOC056</v>
          </cell>
          <cell r="G173" t="str">
            <v>NA</v>
          </cell>
          <cell r="H173" t="str">
            <v>NA</v>
          </cell>
          <cell r="I173" t="str">
            <v>NA</v>
          </cell>
          <cell r="J173" t="str">
            <v>NA</v>
          </cell>
          <cell r="K173" t="str">
            <v>NA</v>
          </cell>
          <cell r="L173" t="str">
            <v>NA</v>
          </cell>
          <cell r="M173">
            <v>16</v>
          </cell>
          <cell r="N173" t="str">
            <v>NA</v>
          </cell>
          <cell r="O173" t="str">
            <v>NA</v>
          </cell>
          <cell r="P173" t="str">
            <v>NA</v>
          </cell>
          <cell r="Q173" t="str">
            <v>NA</v>
          </cell>
          <cell r="R173" t="str">
            <v>NA</v>
          </cell>
          <cell r="S173" t="str">
            <v>NA</v>
          </cell>
          <cell r="T173" t="str">
            <v>CEC005</v>
          </cell>
          <cell r="U173" t="str">
            <v>NA</v>
          </cell>
          <cell r="V173" t="str">
            <v>NA</v>
          </cell>
          <cell r="W173" t="str">
            <v>NA</v>
          </cell>
          <cell r="X173" t="str">
            <v>NA</v>
          </cell>
          <cell r="Y173" t="str">
            <v>CMC005</v>
          </cell>
          <cell r="Z173" t="str">
            <v>NA</v>
          </cell>
          <cell r="AA173" t="str">
            <v>NA</v>
          </cell>
          <cell r="AB173" t="str">
            <v>NA</v>
          </cell>
          <cell r="AC173" t="str">
            <v>NA</v>
          </cell>
          <cell r="AD173">
            <v>1</v>
          </cell>
          <cell r="AE173" t="str">
            <v>NA</v>
          </cell>
          <cell r="AF173" t="str">
            <v>NA</v>
          </cell>
          <cell r="AG173" t="str">
            <v>NA</v>
          </cell>
          <cell r="AH173" t="str">
            <v>NA</v>
          </cell>
          <cell r="AI173">
            <v>37.5</v>
          </cell>
          <cell r="AJ173">
            <v>37.5</v>
          </cell>
          <cell r="AO173">
            <v>182723</v>
          </cell>
          <cell r="AP173">
            <v>10700</v>
          </cell>
          <cell r="AQ173">
            <v>0</v>
          </cell>
          <cell r="AR173">
            <v>0</v>
          </cell>
          <cell r="AS173">
            <v>0</v>
          </cell>
          <cell r="AT173">
            <v>0</v>
          </cell>
          <cell r="AU173">
            <v>0</v>
          </cell>
          <cell r="AV173">
            <v>0</v>
          </cell>
          <cell r="AW173">
            <v>171200</v>
          </cell>
          <cell r="AX173">
            <v>0</v>
          </cell>
          <cell r="AY173">
            <v>0</v>
          </cell>
          <cell r="AZ173">
            <v>0</v>
          </cell>
          <cell r="BA173">
            <v>0</v>
          </cell>
          <cell r="BB173">
            <v>0</v>
          </cell>
          <cell r="BC173">
            <v>0</v>
          </cell>
          <cell r="BD173">
            <v>179760</v>
          </cell>
          <cell r="BE173">
            <v>4261</v>
          </cell>
          <cell r="BF173">
            <v>0</v>
          </cell>
          <cell r="BG173">
            <v>0</v>
          </cell>
          <cell r="BH173">
            <v>0</v>
          </cell>
          <cell r="BI173">
            <v>0</v>
          </cell>
          <cell r="BJ173">
            <v>114</v>
          </cell>
          <cell r="BK173">
            <v>0</v>
          </cell>
          <cell r="BL173">
            <v>0</v>
          </cell>
          <cell r="BM173">
            <v>0</v>
          </cell>
          <cell r="BN173">
            <v>0</v>
          </cell>
          <cell r="BO173">
            <v>114</v>
          </cell>
          <cell r="BP173">
            <v>106852</v>
          </cell>
          <cell r="BQ173">
            <v>0</v>
          </cell>
          <cell r="BR173">
            <v>0</v>
          </cell>
          <cell r="BS173">
            <v>0</v>
          </cell>
          <cell r="BT173">
            <v>0</v>
          </cell>
          <cell r="BU173">
            <v>2849</v>
          </cell>
          <cell r="BV173">
            <v>0</v>
          </cell>
          <cell r="BW173">
            <v>0</v>
          </cell>
          <cell r="BX173">
            <v>0</v>
          </cell>
          <cell r="BY173">
            <v>0</v>
          </cell>
          <cell r="BZ173">
            <v>2849</v>
          </cell>
          <cell r="CA173">
            <v>114</v>
          </cell>
          <cell r="CB173">
            <v>2963</v>
          </cell>
          <cell r="CC173">
            <v>0.05</v>
          </cell>
          <cell r="CD173">
            <v>182723</v>
          </cell>
        </row>
        <row r="174">
          <cell r="B174" t="str">
            <v>DU008</v>
          </cell>
          <cell r="C174" t="str">
            <v>CAP04</v>
          </cell>
          <cell r="D174" t="str">
            <v>De doce (XII) Vías 4" PVC</v>
          </cell>
          <cell r="E174" t="str">
            <v>m</v>
          </cell>
          <cell r="F174" t="str">
            <v>MOC056</v>
          </cell>
          <cell r="G174" t="str">
            <v>NA</v>
          </cell>
          <cell r="H174" t="str">
            <v>NA</v>
          </cell>
          <cell r="I174" t="str">
            <v>NA</v>
          </cell>
          <cell r="J174" t="str">
            <v>NA</v>
          </cell>
          <cell r="K174" t="str">
            <v>NA</v>
          </cell>
          <cell r="L174" t="str">
            <v>NA</v>
          </cell>
          <cell r="M174">
            <v>12</v>
          </cell>
          <cell r="N174" t="str">
            <v>NA</v>
          </cell>
          <cell r="O174" t="str">
            <v>NA</v>
          </cell>
          <cell r="P174" t="str">
            <v>NA</v>
          </cell>
          <cell r="Q174" t="str">
            <v>NA</v>
          </cell>
          <cell r="R174" t="str">
            <v>NA</v>
          </cell>
          <cell r="S174" t="str">
            <v>NA</v>
          </cell>
          <cell r="T174" t="str">
            <v>CEC005</v>
          </cell>
          <cell r="U174" t="str">
            <v>NA</v>
          </cell>
          <cell r="V174" t="str">
            <v>NA</v>
          </cell>
          <cell r="W174" t="str">
            <v>NA</v>
          </cell>
          <cell r="X174" t="str">
            <v>NA</v>
          </cell>
          <cell r="Y174" t="str">
            <v>CMC005</v>
          </cell>
          <cell r="Z174" t="str">
            <v>NA</v>
          </cell>
          <cell r="AA174" t="str">
            <v>NA</v>
          </cell>
          <cell r="AB174" t="str">
            <v>NA</v>
          </cell>
          <cell r="AC174" t="str">
            <v>NA</v>
          </cell>
          <cell r="AD174">
            <v>1</v>
          </cell>
          <cell r="AE174" t="str">
            <v>NA</v>
          </cell>
          <cell r="AF174" t="str">
            <v>NA</v>
          </cell>
          <cell r="AG174" t="str">
            <v>NA</v>
          </cell>
          <cell r="AH174" t="str">
            <v>NA</v>
          </cell>
          <cell r="AI174">
            <v>50</v>
          </cell>
          <cell r="AJ174">
            <v>50</v>
          </cell>
          <cell r="AO174">
            <v>137042</v>
          </cell>
          <cell r="AP174">
            <v>10700</v>
          </cell>
          <cell r="AQ174">
            <v>0</v>
          </cell>
          <cell r="AR174">
            <v>0</v>
          </cell>
          <cell r="AS174">
            <v>0</v>
          </cell>
          <cell r="AT174">
            <v>0</v>
          </cell>
          <cell r="AU174">
            <v>0</v>
          </cell>
          <cell r="AV174">
            <v>0</v>
          </cell>
          <cell r="AW174">
            <v>128400</v>
          </cell>
          <cell r="AX174">
            <v>0</v>
          </cell>
          <cell r="AY174">
            <v>0</v>
          </cell>
          <cell r="AZ174">
            <v>0</v>
          </cell>
          <cell r="BA174">
            <v>0</v>
          </cell>
          <cell r="BB174">
            <v>0</v>
          </cell>
          <cell r="BC174">
            <v>0</v>
          </cell>
          <cell r="BD174">
            <v>134820</v>
          </cell>
          <cell r="BE174">
            <v>4261</v>
          </cell>
          <cell r="BF174">
            <v>0</v>
          </cell>
          <cell r="BG174">
            <v>0</v>
          </cell>
          <cell r="BH174">
            <v>0</v>
          </cell>
          <cell r="BI174">
            <v>0</v>
          </cell>
          <cell r="BJ174">
            <v>85</v>
          </cell>
          <cell r="BK174">
            <v>0</v>
          </cell>
          <cell r="BL174">
            <v>0</v>
          </cell>
          <cell r="BM174">
            <v>0</v>
          </cell>
          <cell r="BN174">
            <v>0</v>
          </cell>
          <cell r="BO174">
            <v>85</v>
          </cell>
          <cell r="BP174">
            <v>106852</v>
          </cell>
          <cell r="BQ174">
            <v>0</v>
          </cell>
          <cell r="BR174">
            <v>0</v>
          </cell>
          <cell r="BS174">
            <v>0</v>
          </cell>
          <cell r="BT174">
            <v>0</v>
          </cell>
          <cell r="BU174">
            <v>2137</v>
          </cell>
          <cell r="BV174">
            <v>0</v>
          </cell>
          <cell r="BW174">
            <v>0</v>
          </cell>
          <cell r="BX174">
            <v>0</v>
          </cell>
          <cell r="BY174">
            <v>0</v>
          </cell>
          <cell r="BZ174">
            <v>2137</v>
          </cell>
          <cell r="CA174">
            <v>85</v>
          </cell>
          <cell r="CB174">
            <v>2222</v>
          </cell>
          <cell r="CC174">
            <v>0.05</v>
          </cell>
          <cell r="CD174">
            <v>137042</v>
          </cell>
        </row>
        <row r="175">
          <cell r="B175" t="str">
            <v>DU015</v>
          </cell>
          <cell r="C175" t="str">
            <v>CAP04</v>
          </cell>
          <cell r="D175" t="str">
            <v>De dos (II) Vías 3" PVC</v>
          </cell>
          <cell r="E175" t="str">
            <v>m</v>
          </cell>
          <cell r="F175" t="str">
            <v>MOC055</v>
          </cell>
          <cell r="G175" t="str">
            <v>NA</v>
          </cell>
          <cell r="H175" t="str">
            <v>NA</v>
          </cell>
          <cell r="I175" t="str">
            <v>NA</v>
          </cell>
          <cell r="J175" t="str">
            <v>NA</v>
          </cell>
          <cell r="K175" t="str">
            <v>NA</v>
          </cell>
          <cell r="L175" t="str">
            <v>NA</v>
          </cell>
          <cell r="M175">
            <v>2</v>
          </cell>
          <cell r="N175" t="str">
            <v>NA</v>
          </cell>
          <cell r="O175" t="str">
            <v>NA</v>
          </cell>
          <cell r="P175" t="str">
            <v>NA</v>
          </cell>
          <cell r="Q175" t="str">
            <v>NA</v>
          </cell>
          <cell r="R175" t="str">
            <v>NA</v>
          </cell>
          <cell r="S175" t="str">
            <v>NA</v>
          </cell>
          <cell r="T175" t="str">
            <v>CEC005</v>
          </cell>
          <cell r="U175" t="str">
            <v>NA</v>
          </cell>
          <cell r="V175" t="str">
            <v>NA</v>
          </cell>
          <cell r="W175" t="str">
            <v>NA</v>
          </cell>
          <cell r="X175" t="str">
            <v>NA</v>
          </cell>
          <cell r="Y175" t="str">
            <v>CMC005</v>
          </cell>
          <cell r="Z175" t="str">
            <v>NA</v>
          </cell>
          <cell r="AA175" t="str">
            <v>NA</v>
          </cell>
          <cell r="AB175" t="str">
            <v>NA</v>
          </cell>
          <cell r="AC175" t="str">
            <v>NA</v>
          </cell>
          <cell r="AD175">
            <v>1</v>
          </cell>
          <cell r="AE175" t="str">
            <v>NA</v>
          </cell>
          <cell r="AF175" t="str">
            <v>NA</v>
          </cell>
          <cell r="AG175" t="str">
            <v>NA</v>
          </cell>
          <cell r="AH175" t="str">
            <v>NA</v>
          </cell>
          <cell r="AI175">
            <v>300</v>
          </cell>
          <cell r="AJ175">
            <v>300</v>
          </cell>
          <cell r="AO175">
            <v>25095</v>
          </cell>
          <cell r="AP175">
            <v>11774</v>
          </cell>
          <cell r="AQ175">
            <v>0</v>
          </cell>
          <cell r="AR175">
            <v>0</v>
          </cell>
          <cell r="AS175">
            <v>0</v>
          </cell>
          <cell r="AT175">
            <v>0</v>
          </cell>
          <cell r="AU175">
            <v>0</v>
          </cell>
          <cell r="AV175">
            <v>0</v>
          </cell>
          <cell r="AW175">
            <v>23548</v>
          </cell>
          <cell r="AX175">
            <v>0</v>
          </cell>
          <cell r="AY175">
            <v>0</v>
          </cell>
          <cell r="AZ175">
            <v>0</v>
          </cell>
          <cell r="BA175">
            <v>0</v>
          </cell>
          <cell r="BB175">
            <v>0</v>
          </cell>
          <cell r="BC175">
            <v>0</v>
          </cell>
          <cell r="BD175">
            <v>24725</v>
          </cell>
          <cell r="BE175">
            <v>4261</v>
          </cell>
          <cell r="BF175">
            <v>0</v>
          </cell>
          <cell r="BG175">
            <v>0</v>
          </cell>
          <cell r="BH175">
            <v>0</v>
          </cell>
          <cell r="BI175">
            <v>0</v>
          </cell>
          <cell r="BJ175">
            <v>14</v>
          </cell>
          <cell r="BK175">
            <v>0</v>
          </cell>
          <cell r="BL175">
            <v>0</v>
          </cell>
          <cell r="BM175">
            <v>0</v>
          </cell>
          <cell r="BN175">
            <v>0</v>
          </cell>
          <cell r="BO175">
            <v>14</v>
          </cell>
          <cell r="BP175">
            <v>106852</v>
          </cell>
          <cell r="BQ175">
            <v>0</v>
          </cell>
          <cell r="BR175">
            <v>0</v>
          </cell>
          <cell r="BS175">
            <v>0</v>
          </cell>
          <cell r="BT175">
            <v>0</v>
          </cell>
          <cell r="BU175">
            <v>356</v>
          </cell>
          <cell r="BV175">
            <v>0</v>
          </cell>
          <cell r="BW175">
            <v>0</v>
          </cell>
          <cell r="BX175">
            <v>0</v>
          </cell>
          <cell r="BY175">
            <v>0</v>
          </cell>
          <cell r="BZ175">
            <v>356</v>
          </cell>
          <cell r="CA175">
            <v>14</v>
          </cell>
          <cell r="CB175">
            <v>370</v>
          </cell>
          <cell r="CC175">
            <v>0.05</v>
          </cell>
          <cell r="CD175">
            <v>25095</v>
          </cell>
        </row>
        <row r="176">
          <cell r="B176" t="str">
            <v>DU002</v>
          </cell>
          <cell r="C176" t="str">
            <v>CAP04</v>
          </cell>
          <cell r="D176" t="str">
            <v>De dos (II) Vías 4" PVC</v>
          </cell>
          <cell r="E176" t="str">
            <v>m</v>
          </cell>
          <cell r="F176" t="str">
            <v>MOC056</v>
          </cell>
          <cell r="G176" t="str">
            <v>NA</v>
          </cell>
          <cell r="H176" t="str">
            <v>NA</v>
          </cell>
          <cell r="I176" t="str">
            <v>NA</v>
          </cell>
          <cell r="J176" t="str">
            <v>NA</v>
          </cell>
          <cell r="K176" t="str">
            <v>NA</v>
          </cell>
          <cell r="L176" t="str">
            <v>NA</v>
          </cell>
          <cell r="M176">
            <v>2</v>
          </cell>
          <cell r="N176" t="str">
            <v>NA</v>
          </cell>
          <cell r="O176" t="str">
            <v>NA</v>
          </cell>
          <cell r="P176" t="str">
            <v>NA</v>
          </cell>
          <cell r="Q176" t="str">
            <v>NA</v>
          </cell>
          <cell r="R176" t="str">
            <v>NA</v>
          </cell>
          <cell r="S176" t="str">
            <v>NA</v>
          </cell>
          <cell r="T176" t="str">
            <v>CEC005</v>
          </cell>
          <cell r="U176" t="str">
            <v>NA</v>
          </cell>
          <cell r="V176" t="str">
            <v>NA</v>
          </cell>
          <cell r="W176" t="str">
            <v>NA</v>
          </cell>
          <cell r="X176" t="str">
            <v>NA</v>
          </cell>
          <cell r="Y176" t="str">
            <v>CMC005</v>
          </cell>
          <cell r="Z176" t="str">
            <v>NA</v>
          </cell>
          <cell r="AA176" t="str">
            <v>NA</v>
          </cell>
          <cell r="AB176" t="str">
            <v>NA</v>
          </cell>
          <cell r="AC176" t="str">
            <v>NA</v>
          </cell>
          <cell r="AD176">
            <v>1</v>
          </cell>
          <cell r="AE176" t="str">
            <v>NA</v>
          </cell>
          <cell r="AF176" t="str">
            <v>NA</v>
          </cell>
          <cell r="AG176" t="str">
            <v>NA</v>
          </cell>
          <cell r="AH176" t="str">
            <v>NA</v>
          </cell>
          <cell r="AI176">
            <v>150</v>
          </cell>
          <cell r="AJ176">
            <v>150</v>
          </cell>
          <cell r="AO176">
            <v>23210</v>
          </cell>
          <cell r="AP176">
            <v>10700</v>
          </cell>
          <cell r="AQ176">
            <v>0</v>
          </cell>
          <cell r="AR176">
            <v>0</v>
          </cell>
          <cell r="AS176">
            <v>0</v>
          </cell>
          <cell r="AT176">
            <v>0</v>
          </cell>
          <cell r="AU176">
            <v>0</v>
          </cell>
          <cell r="AV176">
            <v>0</v>
          </cell>
          <cell r="AW176">
            <v>21400</v>
          </cell>
          <cell r="AX176">
            <v>0</v>
          </cell>
          <cell r="AY176">
            <v>0</v>
          </cell>
          <cell r="AZ176">
            <v>0</v>
          </cell>
          <cell r="BA176">
            <v>0</v>
          </cell>
          <cell r="BB176">
            <v>0</v>
          </cell>
          <cell r="BC176">
            <v>0</v>
          </cell>
          <cell r="BD176">
            <v>22470</v>
          </cell>
          <cell r="BE176">
            <v>4261</v>
          </cell>
          <cell r="BF176">
            <v>0</v>
          </cell>
          <cell r="BG176">
            <v>0</v>
          </cell>
          <cell r="BH176">
            <v>0</v>
          </cell>
          <cell r="BI176">
            <v>0</v>
          </cell>
          <cell r="BJ176">
            <v>28</v>
          </cell>
          <cell r="BK176">
            <v>0</v>
          </cell>
          <cell r="BL176">
            <v>0</v>
          </cell>
          <cell r="BM176">
            <v>0</v>
          </cell>
          <cell r="BN176">
            <v>0</v>
          </cell>
          <cell r="BO176">
            <v>28</v>
          </cell>
          <cell r="BP176">
            <v>106852</v>
          </cell>
          <cell r="BQ176">
            <v>0</v>
          </cell>
          <cell r="BR176">
            <v>0</v>
          </cell>
          <cell r="BS176">
            <v>0</v>
          </cell>
          <cell r="BT176">
            <v>0</v>
          </cell>
          <cell r="BU176">
            <v>712</v>
          </cell>
          <cell r="BV176">
            <v>0</v>
          </cell>
          <cell r="BW176">
            <v>0</v>
          </cell>
          <cell r="BX176">
            <v>0</v>
          </cell>
          <cell r="BY176">
            <v>0</v>
          </cell>
          <cell r="BZ176">
            <v>712</v>
          </cell>
          <cell r="CA176">
            <v>28</v>
          </cell>
          <cell r="CB176">
            <v>740</v>
          </cell>
          <cell r="CC176">
            <v>0.05</v>
          </cell>
          <cell r="CD176">
            <v>23210</v>
          </cell>
        </row>
        <row r="177">
          <cell r="B177" t="str">
            <v>DU003</v>
          </cell>
          <cell r="C177" t="str">
            <v>CAP04</v>
          </cell>
          <cell r="D177" t="str">
            <v>De dos (II) Vías 4" PVC</v>
          </cell>
          <cell r="E177" t="str">
            <v>m</v>
          </cell>
          <cell r="F177" t="str">
            <v>MOC056</v>
          </cell>
          <cell r="G177" t="str">
            <v>NA</v>
          </cell>
          <cell r="H177" t="str">
            <v>NA</v>
          </cell>
          <cell r="I177" t="str">
            <v>NA</v>
          </cell>
          <cell r="J177" t="str">
            <v>NA</v>
          </cell>
          <cell r="K177" t="str">
            <v>NA</v>
          </cell>
          <cell r="L177" t="str">
            <v>NA</v>
          </cell>
          <cell r="M177">
            <v>2</v>
          </cell>
          <cell r="N177" t="str">
            <v>NA</v>
          </cell>
          <cell r="O177" t="str">
            <v>NA</v>
          </cell>
          <cell r="P177" t="str">
            <v>NA</v>
          </cell>
          <cell r="Q177" t="str">
            <v>NA</v>
          </cell>
          <cell r="R177" t="str">
            <v>NA</v>
          </cell>
          <cell r="S177" t="str">
            <v>NA</v>
          </cell>
          <cell r="T177" t="str">
            <v>CEC005</v>
          </cell>
          <cell r="U177" t="str">
            <v>NA</v>
          </cell>
          <cell r="V177" t="str">
            <v>NA</v>
          </cell>
          <cell r="W177" t="str">
            <v>NA</v>
          </cell>
          <cell r="X177" t="str">
            <v>NA</v>
          </cell>
          <cell r="Y177" t="str">
            <v>CMC005</v>
          </cell>
          <cell r="Z177" t="str">
            <v>NA</v>
          </cell>
          <cell r="AA177" t="str">
            <v>NA</v>
          </cell>
          <cell r="AB177" t="str">
            <v>NA</v>
          </cell>
          <cell r="AC177" t="str">
            <v>NA</v>
          </cell>
          <cell r="AD177">
            <v>1</v>
          </cell>
          <cell r="AE177" t="str">
            <v>NA</v>
          </cell>
          <cell r="AF177" t="str">
            <v>NA</v>
          </cell>
          <cell r="AG177" t="str">
            <v>NA</v>
          </cell>
          <cell r="AH177" t="str">
            <v>NA</v>
          </cell>
          <cell r="AI177">
            <v>307</v>
          </cell>
          <cell r="AJ177">
            <v>307</v>
          </cell>
          <cell r="AO177">
            <v>21762</v>
          </cell>
          <cell r="AP177">
            <v>10700</v>
          </cell>
          <cell r="AQ177">
            <v>0</v>
          </cell>
          <cell r="AR177">
            <v>0</v>
          </cell>
          <cell r="AS177">
            <v>0</v>
          </cell>
          <cell r="AT177">
            <v>0</v>
          </cell>
          <cell r="AU177">
            <v>0</v>
          </cell>
          <cell r="AV177">
            <v>0</v>
          </cell>
          <cell r="AW177">
            <v>21400</v>
          </cell>
          <cell r="AX177">
            <v>0</v>
          </cell>
          <cell r="AY177">
            <v>0</v>
          </cell>
          <cell r="AZ177">
            <v>0</v>
          </cell>
          <cell r="BA177">
            <v>0</v>
          </cell>
          <cell r="BB177">
            <v>0</v>
          </cell>
          <cell r="BC177">
            <v>0</v>
          </cell>
          <cell r="BD177">
            <v>21400</v>
          </cell>
          <cell r="BE177">
            <v>4261</v>
          </cell>
          <cell r="BF177">
            <v>0</v>
          </cell>
          <cell r="BG177">
            <v>0</v>
          </cell>
          <cell r="BH177">
            <v>0</v>
          </cell>
          <cell r="BI177">
            <v>0</v>
          </cell>
          <cell r="BJ177">
            <v>14</v>
          </cell>
          <cell r="BK177">
            <v>0</v>
          </cell>
          <cell r="BL177">
            <v>0</v>
          </cell>
          <cell r="BM177">
            <v>0</v>
          </cell>
          <cell r="BN177">
            <v>0</v>
          </cell>
          <cell r="BO177">
            <v>14</v>
          </cell>
          <cell r="BP177">
            <v>106852</v>
          </cell>
          <cell r="BQ177">
            <v>0</v>
          </cell>
          <cell r="BR177">
            <v>0</v>
          </cell>
          <cell r="BS177">
            <v>0</v>
          </cell>
          <cell r="BT177">
            <v>0</v>
          </cell>
          <cell r="BU177">
            <v>348</v>
          </cell>
          <cell r="BV177">
            <v>0</v>
          </cell>
          <cell r="BW177">
            <v>0</v>
          </cell>
          <cell r="BX177">
            <v>0</v>
          </cell>
          <cell r="BY177">
            <v>0</v>
          </cell>
          <cell r="BZ177">
            <v>348</v>
          </cell>
          <cell r="CA177">
            <v>14</v>
          </cell>
          <cell r="CB177">
            <v>362</v>
          </cell>
          <cell r="CD177">
            <v>21762</v>
          </cell>
        </row>
        <row r="178">
          <cell r="C178" t="str">
            <v>CAP04</v>
          </cell>
          <cell r="D178" t="str">
            <v>De Dos (II) Vías de 4" PVC</v>
          </cell>
          <cell r="E178" t="str">
            <v>m</v>
          </cell>
          <cell r="F178" t="str">
            <v>MOC056</v>
          </cell>
          <cell r="G178" t="str">
            <v>NA</v>
          </cell>
          <cell r="H178" t="str">
            <v>NA</v>
          </cell>
          <cell r="I178" t="str">
            <v>NA</v>
          </cell>
          <cell r="J178" t="str">
            <v>NA</v>
          </cell>
          <cell r="K178" t="str">
            <v>NA</v>
          </cell>
          <cell r="L178" t="str">
            <v>NA</v>
          </cell>
          <cell r="M178">
            <v>2</v>
          </cell>
          <cell r="N178" t="str">
            <v>NA</v>
          </cell>
          <cell r="O178" t="str">
            <v>NA</v>
          </cell>
          <cell r="P178" t="str">
            <v>NA</v>
          </cell>
          <cell r="Q178" t="str">
            <v>NA</v>
          </cell>
          <cell r="R178" t="str">
            <v>NA</v>
          </cell>
          <cell r="S178" t="str">
            <v>NA</v>
          </cell>
          <cell r="T178" t="str">
            <v>CEC005</v>
          </cell>
          <cell r="U178" t="str">
            <v>NA</v>
          </cell>
          <cell r="V178" t="str">
            <v>NA</v>
          </cell>
          <cell r="W178" t="str">
            <v>NA</v>
          </cell>
          <cell r="X178" t="str">
            <v>NA</v>
          </cell>
          <cell r="Y178" t="str">
            <v>CMC005</v>
          </cell>
          <cell r="Z178" t="str">
            <v>NA</v>
          </cell>
          <cell r="AA178" t="str">
            <v>NA</v>
          </cell>
          <cell r="AB178" t="str">
            <v>NA</v>
          </cell>
          <cell r="AC178" t="str">
            <v>NA</v>
          </cell>
          <cell r="AD178">
            <v>1</v>
          </cell>
          <cell r="AE178" t="str">
            <v>NA</v>
          </cell>
          <cell r="AF178" t="str">
            <v>NA</v>
          </cell>
          <cell r="AG178" t="str">
            <v>NA</v>
          </cell>
          <cell r="AH178" t="str">
            <v>NA</v>
          </cell>
          <cell r="AI178">
            <v>315</v>
          </cell>
          <cell r="AJ178">
            <v>315</v>
          </cell>
          <cell r="AO178">
            <v>21967</v>
          </cell>
          <cell r="AP178">
            <v>10700</v>
          </cell>
          <cell r="AQ178">
            <v>0</v>
          </cell>
          <cell r="AR178">
            <v>0</v>
          </cell>
          <cell r="AS178">
            <v>0</v>
          </cell>
          <cell r="AT178">
            <v>0</v>
          </cell>
          <cell r="AU178">
            <v>0</v>
          </cell>
          <cell r="AV178">
            <v>0</v>
          </cell>
          <cell r="AW178">
            <v>21400</v>
          </cell>
          <cell r="AX178">
            <v>0</v>
          </cell>
          <cell r="AY178">
            <v>0</v>
          </cell>
          <cell r="AZ178">
            <v>0</v>
          </cell>
          <cell r="BA178">
            <v>0</v>
          </cell>
          <cell r="BB178">
            <v>0</v>
          </cell>
          <cell r="BC178">
            <v>0</v>
          </cell>
          <cell r="BD178">
            <v>21614</v>
          </cell>
          <cell r="BE178">
            <v>4261</v>
          </cell>
          <cell r="BF178">
            <v>0</v>
          </cell>
          <cell r="BG178">
            <v>0</v>
          </cell>
          <cell r="BH178">
            <v>0</v>
          </cell>
          <cell r="BI178">
            <v>0</v>
          </cell>
          <cell r="BJ178">
            <v>14</v>
          </cell>
          <cell r="BK178">
            <v>0</v>
          </cell>
          <cell r="BL178">
            <v>0</v>
          </cell>
          <cell r="BM178">
            <v>0</v>
          </cell>
          <cell r="BN178">
            <v>0</v>
          </cell>
          <cell r="BO178">
            <v>14</v>
          </cell>
          <cell r="BP178">
            <v>106852</v>
          </cell>
          <cell r="BQ178">
            <v>0</v>
          </cell>
          <cell r="BR178">
            <v>0</v>
          </cell>
          <cell r="BS178">
            <v>0</v>
          </cell>
          <cell r="BT178">
            <v>0</v>
          </cell>
          <cell r="BU178">
            <v>339</v>
          </cell>
          <cell r="BV178">
            <v>0</v>
          </cell>
          <cell r="BW178">
            <v>0</v>
          </cell>
          <cell r="BX178">
            <v>0</v>
          </cell>
          <cell r="BY178">
            <v>0</v>
          </cell>
          <cell r="BZ178">
            <v>339</v>
          </cell>
          <cell r="CA178">
            <v>14</v>
          </cell>
          <cell r="CB178">
            <v>353</v>
          </cell>
          <cell r="CC178">
            <v>0.01</v>
          </cell>
          <cell r="CD178">
            <v>21967</v>
          </cell>
        </row>
        <row r="179">
          <cell r="C179" t="str">
            <v>CAP04</v>
          </cell>
          <cell r="D179" t="str">
            <v>De Dos (II) Víasde 2" PVC</v>
          </cell>
          <cell r="E179" t="str">
            <v>m</v>
          </cell>
          <cell r="F179" t="str">
            <v>MOC052</v>
          </cell>
          <cell r="G179" t="str">
            <v>NA</v>
          </cell>
          <cell r="H179" t="str">
            <v>NA</v>
          </cell>
          <cell r="I179" t="str">
            <v>NA</v>
          </cell>
          <cell r="J179" t="str">
            <v>NA</v>
          </cell>
          <cell r="K179" t="str">
            <v>NA</v>
          </cell>
          <cell r="L179" t="str">
            <v>NA</v>
          </cell>
          <cell r="M179">
            <v>2</v>
          </cell>
          <cell r="N179" t="str">
            <v>NA</v>
          </cell>
          <cell r="O179" t="str">
            <v>NA</v>
          </cell>
          <cell r="P179" t="str">
            <v>NA</v>
          </cell>
          <cell r="Q179" t="str">
            <v>NA</v>
          </cell>
          <cell r="R179" t="str">
            <v>NA</v>
          </cell>
          <cell r="S179" t="str">
            <v>NA</v>
          </cell>
          <cell r="T179" t="str">
            <v>CEC006</v>
          </cell>
          <cell r="U179" t="str">
            <v>NA</v>
          </cell>
          <cell r="V179" t="str">
            <v>NA</v>
          </cell>
          <cell r="W179" t="str">
            <v>NA</v>
          </cell>
          <cell r="X179" t="str">
            <v>NA</v>
          </cell>
          <cell r="Y179" t="str">
            <v>CMC005</v>
          </cell>
          <cell r="Z179" t="str">
            <v>NA</v>
          </cell>
          <cell r="AA179" t="str">
            <v>NA</v>
          </cell>
          <cell r="AB179" t="str">
            <v>NA</v>
          </cell>
          <cell r="AC179" t="str">
            <v>NA</v>
          </cell>
          <cell r="AD179">
            <v>1</v>
          </cell>
          <cell r="AE179" t="str">
            <v>NA</v>
          </cell>
          <cell r="AF179" t="str">
            <v>NA</v>
          </cell>
          <cell r="AG179" t="str">
            <v>NA</v>
          </cell>
          <cell r="AH179" t="str">
            <v>NA</v>
          </cell>
          <cell r="AI179">
            <v>300</v>
          </cell>
          <cell r="AJ179">
            <v>300</v>
          </cell>
          <cell r="AO179">
            <v>8112</v>
          </cell>
          <cell r="AP179">
            <v>3700</v>
          </cell>
          <cell r="AQ179">
            <v>0</v>
          </cell>
          <cell r="AR179">
            <v>0</v>
          </cell>
          <cell r="AS179">
            <v>0</v>
          </cell>
          <cell r="AT179">
            <v>0</v>
          </cell>
          <cell r="AU179">
            <v>0</v>
          </cell>
          <cell r="AV179">
            <v>0</v>
          </cell>
          <cell r="AW179">
            <v>7400</v>
          </cell>
          <cell r="AX179">
            <v>0</v>
          </cell>
          <cell r="AY179">
            <v>0</v>
          </cell>
          <cell r="AZ179">
            <v>0</v>
          </cell>
          <cell r="BA179">
            <v>0</v>
          </cell>
          <cell r="BB179">
            <v>0</v>
          </cell>
          <cell r="BC179">
            <v>0</v>
          </cell>
          <cell r="BD179">
            <v>7474</v>
          </cell>
          <cell r="BE179">
            <v>84698</v>
          </cell>
          <cell r="BF179">
            <v>0</v>
          </cell>
          <cell r="BG179">
            <v>0</v>
          </cell>
          <cell r="BH179">
            <v>0</v>
          </cell>
          <cell r="BI179">
            <v>0</v>
          </cell>
          <cell r="BJ179">
            <v>282</v>
          </cell>
          <cell r="BK179">
            <v>0</v>
          </cell>
          <cell r="BL179">
            <v>0</v>
          </cell>
          <cell r="BM179">
            <v>0</v>
          </cell>
          <cell r="BN179">
            <v>0</v>
          </cell>
          <cell r="BO179">
            <v>282</v>
          </cell>
          <cell r="BP179">
            <v>106852</v>
          </cell>
          <cell r="BQ179">
            <v>0</v>
          </cell>
          <cell r="BR179">
            <v>0</v>
          </cell>
          <cell r="BS179">
            <v>0</v>
          </cell>
          <cell r="BT179">
            <v>0</v>
          </cell>
          <cell r="BU179">
            <v>356</v>
          </cell>
          <cell r="BV179">
            <v>0</v>
          </cell>
          <cell r="BW179">
            <v>0</v>
          </cell>
          <cell r="BX179">
            <v>0</v>
          </cell>
          <cell r="BY179">
            <v>0</v>
          </cell>
          <cell r="BZ179">
            <v>356</v>
          </cell>
          <cell r="CA179">
            <v>282</v>
          </cell>
          <cell r="CB179">
            <v>638</v>
          </cell>
          <cell r="CC179">
            <v>0.01</v>
          </cell>
          <cell r="CD179">
            <v>8112</v>
          </cell>
        </row>
        <row r="180">
          <cell r="B180" t="str">
            <v>DU007</v>
          </cell>
          <cell r="C180" t="str">
            <v>CAP04</v>
          </cell>
          <cell r="D180" t="str">
            <v>De nueve (IX) Vías 4" PVC</v>
          </cell>
          <cell r="E180" t="str">
            <v>m</v>
          </cell>
          <cell r="F180" t="str">
            <v>MOC056</v>
          </cell>
          <cell r="G180" t="str">
            <v>NA</v>
          </cell>
          <cell r="H180" t="str">
            <v>NA</v>
          </cell>
          <cell r="I180" t="str">
            <v>NA</v>
          </cell>
          <cell r="J180" t="str">
            <v>NA</v>
          </cell>
          <cell r="K180" t="str">
            <v>NA</v>
          </cell>
          <cell r="L180" t="str">
            <v>NA</v>
          </cell>
          <cell r="M180">
            <v>9</v>
          </cell>
          <cell r="N180" t="str">
            <v>NA</v>
          </cell>
          <cell r="O180" t="str">
            <v>NA</v>
          </cell>
          <cell r="P180" t="str">
            <v>NA</v>
          </cell>
          <cell r="Q180" t="str">
            <v>NA</v>
          </cell>
          <cell r="R180" t="str">
            <v>NA</v>
          </cell>
          <cell r="S180" t="str">
            <v>NA</v>
          </cell>
          <cell r="T180" t="str">
            <v>CEC005</v>
          </cell>
          <cell r="U180" t="str">
            <v>NA</v>
          </cell>
          <cell r="V180" t="str">
            <v>NA</v>
          </cell>
          <cell r="W180" t="str">
            <v>NA</v>
          </cell>
          <cell r="X180" t="str">
            <v>NA</v>
          </cell>
          <cell r="Y180" t="str">
            <v>CMC005</v>
          </cell>
          <cell r="Z180" t="str">
            <v>NA</v>
          </cell>
          <cell r="AA180" t="str">
            <v>NA</v>
          </cell>
          <cell r="AB180" t="str">
            <v>NA</v>
          </cell>
          <cell r="AC180" t="str">
            <v>NA</v>
          </cell>
          <cell r="AD180">
            <v>1</v>
          </cell>
          <cell r="AE180" t="str">
            <v>NA</v>
          </cell>
          <cell r="AF180" t="str">
            <v>NA</v>
          </cell>
          <cell r="AG180" t="str">
            <v>NA</v>
          </cell>
          <cell r="AH180" t="str">
            <v>NA</v>
          </cell>
          <cell r="AI180">
            <v>66.67</v>
          </cell>
          <cell r="AJ180">
            <v>66.67</v>
          </cell>
          <cell r="AO180">
            <v>102782</v>
          </cell>
          <cell r="AP180">
            <v>10700</v>
          </cell>
          <cell r="AQ180">
            <v>0</v>
          </cell>
          <cell r="AR180">
            <v>0</v>
          </cell>
          <cell r="AS180">
            <v>0</v>
          </cell>
          <cell r="AT180">
            <v>0</v>
          </cell>
          <cell r="AU180">
            <v>0</v>
          </cell>
          <cell r="AV180">
            <v>0</v>
          </cell>
          <cell r="AW180">
            <v>96300</v>
          </cell>
          <cell r="AX180">
            <v>0</v>
          </cell>
          <cell r="AY180">
            <v>0</v>
          </cell>
          <cell r="AZ180">
            <v>0</v>
          </cell>
          <cell r="BA180">
            <v>0</v>
          </cell>
          <cell r="BB180">
            <v>0</v>
          </cell>
          <cell r="BC180">
            <v>0</v>
          </cell>
          <cell r="BD180">
            <v>101115</v>
          </cell>
          <cell r="BE180">
            <v>4261</v>
          </cell>
          <cell r="BF180">
            <v>0</v>
          </cell>
          <cell r="BG180">
            <v>0</v>
          </cell>
          <cell r="BH180">
            <v>0</v>
          </cell>
          <cell r="BI180">
            <v>0</v>
          </cell>
          <cell r="BJ180">
            <v>64</v>
          </cell>
          <cell r="BK180">
            <v>0</v>
          </cell>
          <cell r="BL180">
            <v>0</v>
          </cell>
          <cell r="BM180">
            <v>0</v>
          </cell>
          <cell r="BN180">
            <v>0</v>
          </cell>
          <cell r="BO180">
            <v>64</v>
          </cell>
          <cell r="BP180">
            <v>106852</v>
          </cell>
          <cell r="BQ180">
            <v>0</v>
          </cell>
          <cell r="BR180">
            <v>0</v>
          </cell>
          <cell r="BS180">
            <v>0</v>
          </cell>
          <cell r="BT180">
            <v>0</v>
          </cell>
          <cell r="BU180">
            <v>1603</v>
          </cell>
          <cell r="BV180">
            <v>0</v>
          </cell>
          <cell r="BW180">
            <v>0</v>
          </cell>
          <cell r="BX180">
            <v>0</v>
          </cell>
          <cell r="BY180">
            <v>0</v>
          </cell>
          <cell r="BZ180">
            <v>1603</v>
          </cell>
          <cell r="CA180">
            <v>64</v>
          </cell>
          <cell r="CB180">
            <v>1667</v>
          </cell>
          <cell r="CC180">
            <v>0.05</v>
          </cell>
          <cell r="CD180">
            <v>102782</v>
          </cell>
        </row>
        <row r="181">
          <cell r="B181" t="str">
            <v>DU006</v>
          </cell>
          <cell r="C181" t="str">
            <v>CAP04</v>
          </cell>
          <cell r="D181" t="str">
            <v>De ocho (VIII) Vías 4" PVC</v>
          </cell>
          <cell r="E181" t="str">
            <v>m</v>
          </cell>
          <cell r="F181" t="str">
            <v>MOC056</v>
          </cell>
          <cell r="G181" t="str">
            <v>NA</v>
          </cell>
          <cell r="H181" t="str">
            <v>NA</v>
          </cell>
          <cell r="I181" t="str">
            <v>NA</v>
          </cell>
          <cell r="J181" t="str">
            <v>NA</v>
          </cell>
          <cell r="K181" t="str">
            <v>NA</v>
          </cell>
          <cell r="L181" t="str">
            <v>NA</v>
          </cell>
          <cell r="M181">
            <v>8</v>
          </cell>
          <cell r="N181" t="str">
            <v>NA</v>
          </cell>
          <cell r="O181" t="str">
            <v>NA</v>
          </cell>
          <cell r="P181" t="str">
            <v>NA</v>
          </cell>
          <cell r="Q181" t="str">
            <v>NA</v>
          </cell>
          <cell r="R181" t="str">
            <v>NA</v>
          </cell>
          <cell r="S181" t="str">
            <v>NA</v>
          </cell>
          <cell r="T181" t="str">
            <v>CEC005</v>
          </cell>
          <cell r="U181" t="str">
            <v>NA</v>
          </cell>
          <cell r="V181" t="str">
            <v>NA</v>
          </cell>
          <cell r="W181" t="str">
            <v>NA</v>
          </cell>
          <cell r="X181" t="str">
            <v>NA</v>
          </cell>
          <cell r="Y181" t="str">
            <v>CMC005</v>
          </cell>
          <cell r="Z181" t="str">
            <v>NA</v>
          </cell>
          <cell r="AA181" t="str">
            <v>NA</v>
          </cell>
          <cell r="AB181" t="str">
            <v>NA</v>
          </cell>
          <cell r="AC181" t="str">
            <v>NA</v>
          </cell>
          <cell r="AD181">
            <v>1</v>
          </cell>
          <cell r="AE181" t="str">
            <v>NA</v>
          </cell>
          <cell r="AF181" t="str">
            <v>NA</v>
          </cell>
          <cell r="AG181" t="str">
            <v>NA</v>
          </cell>
          <cell r="AH181" t="str">
            <v>NA</v>
          </cell>
          <cell r="AI181">
            <v>75</v>
          </cell>
          <cell r="AJ181">
            <v>75</v>
          </cell>
          <cell r="AO181">
            <v>91362</v>
          </cell>
          <cell r="AP181">
            <v>10700</v>
          </cell>
          <cell r="AQ181">
            <v>0</v>
          </cell>
          <cell r="AR181">
            <v>0</v>
          </cell>
          <cell r="AS181">
            <v>0</v>
          </cell>
          <cell r="AT181">
            <v>0</v>
          </cell>
          <cell r="AU181">
            <v>0</v>
          </cell>
          <cell r="AV181">
            <v>0</v>
          </cell>
          <cell r="AW181">
            <v>85600</v>
          </cell>
          <cell r="AX181">
            <v>0</v>
          </cell>
          <cell r="AY181">
            <v>0</v>
          </cell>
          <cell r="AZ181">
            <v>0</v>
          </cell>
          <cell r="BA181">
            <v>0</v>
          </cell>
          <cell r="BB181">
            <v>0</v>
          </cell>
          <cell r="BC181">
            <v>0</v>
          </cell>
          <cell r="BD181">
            <v>89880</v>
          </cell>
          <cell r="BE181">
            <v>4261</v>
          </cell>
          <cell r="BF181">
            <v>0</v>
          </cell>
          <cell r="BG181">
            <v>0</v>
          </cell>
          <cell r="BH181">
            <v>0</v>
          </cell>
          <cell r="BI181">
            <v>0</v>
          </cell>
          <cell r="BJ181">
            <v>57</v>
          </cell>
          <cell r="BK181">
            <v>0</v>
          </cell>
          <cell r="BL181">
            <v>0</v>
          </cell>
          <cell r="BM181">
            <v>0</v>
          </cell>
          <cell r="BN181">
            <v>0</v>
          </cell>
          <cell r="BO181">
            <v>57</v>
          </cell>
          <cell r="BP181">
            <v>106852</v>
          </cell>
          <cell r="BQ181">
            <v>0</v>
          </cell>
          <cell r="BR181">
            <v>0</v>
          </cell>
          <cell r="BS181">
            <v>0</v>
          </cell>
          <cell r="BT181">
            <v>0</v>
          </cell>
          <cell r="BU181">
            <v>1425</v>
          </cell>
          <cell r="BV181">
            <v>0</v>
          </cell>
          <cell r="BW181">
            <v>0</v>
          </cell>
          <cell r="BX181">
            <v>0</v>
          </cell>
          <cell r="BY181">
            <v>0</v>
          </cell>
          <cell r="BZ181">
            <v>1425</v>
          </cell>
          <cell r="CA181">
            <v>57</v>
          </cell>
          <cell r="CB181">
            <v>1482</v>
          </cell>
          <cell r="CC181">
            <v>0.05</v>
          </cell>
          <cell r="CD181">
            <v>91362</v>
          </cell>
        </row>
        <row r="182">
          <cell r="B182" t="str">
            <v>DU005</v>
          </cell>
          <cell r="C182" t="str">
            <v>CAP04</v>
          </cell>
          <cell r="D182" t="str">
            <v>De seis (VI) Vías 4" PVC</v>
          </cell>
          <cell r="E182" t="str">
            <v>m</v>
          </cell>
          <cell r="F182" t="str">
            <v>MOC056</v>
          </cell>
          <cell r="G182" t="str">
            <v>NA</v>
          </cell>
          <cell r="H182" t="str">
            <v>NA</v>
          </cell>
          <cell r="I182" t="str">
            <v>NA</v>
          </cell>
          <cell r="J182" t="str">
            <v>NA</v>
          </cell>
          <cell r="K182" t="str">
            <v>NA</v>
          </cell>
          <cell r="L182" t="str">
            <v>NA</v>
          </cell>
          <cell r="M182">
            <v>6</v>
          </cell>
          <cell r="N182" t="str">
            <v>NA</v>
          </cell>
          <cell r="O182" t="str">
            <v>NA</v>
          </cell>
          <cell r="P182" t="str">
            <v>NA</v>
          </cell>
          <cell r="Q182" t="str">
            <v>NA</v>
          </cell>
          <cell r="R182" t="str">
            <v>NA</v>
          </cell>
          <cell r="S182" t="str">
            <v>NA</v>
          </cell>
          <cell r="T182" t="str">
            <v>CEC005</v>
          </cell>
          <cell r="U182" t="str">
            <v>NA</v>
          </cell>
          <cell r="V182" t="str">
            <v>NA</v>
          </cell>
          <cell r="W182" t="str">
            <v>NA</v>
          </cell>
          <cell r="X182" t="str">
            <v>NA</v>
          </cell>
          <cell r="Y182" t="str">
            <v>CMC005</v>
          </cell>
          <cell r="Z182" t="str">
            <v>NA</v>
          </cell>
          <cell r="AA182" t="str">
            <v>NA</v>
          </cell>
          <cell r="AB182" t="str">
            <v>NA</v>
          </cell>
          <cell r="AC182" t="str">
            <v>NA</v>
          </cell>
          <cell r="AD182">
            <v>1</v>
          </cell>
          <cell r="AE182" t="str">
            <v>NA</v>
          </cell>
          <cell r="AF182" t="str">
            <v>NA</v>
          </cell>
          <cell r="AG182" t="str">
            <v>NA</v>
          </cell>
          <cell r="AH182" t="str">
            <v>NA</v>
          </cell>
          <cell r="AI182">
            <v>90</v>
          </cell>
          <cell r="AJ182">
            <v>90</v>
          </cell>
          <cell r="AO182">
            <v>68644</v>
          </cell>
          <cell r="AP182">
            <v>10700</v>
          </cell>
          <cell r="AQ182">
            <v>0</v>
          </cell>
          <cell r="AR182">
            <v>0</v>
          </cell>
          <cell r="AS182">
            <v>0</v>
          </cell>
          <cell r="AT182">
            <v>0</v>
          </cell>
          <cell r="AU182">
            <v>0</v>
          </cell>
          <cell r="AV182">
            <v>0</v>
          </cell>
          <cell r="AW182">
            <v>64200</v>
          </cell>
          <cell r="AX182">
            <v>0</v>
          </cell>
          <cell r="AY182">
            <v>0</v>
          </cell>
          <cell r="AZ182">
            <v>0</v>
          </cell>
          <cell r="BA182">
            <v>0</v>
          </cell>
          <cell r="BB182">
            <v>0</v>
          </cell>
          <cell r="BC182">
            <v>0</v>
          </cell>
          <cell r="BD182">
            <v>67410</v>
          </cell>
          <cell r="BE182">
            <v>4261</v>
          </cell>
          <cell r="BF182">
            <v>0</v>
          </cell>
          <cell r="BG182">
            <v>0</v>
          </cell>
          <cell r="BH182">
            <v>0</v>
          </cell>
          <cell r="BI182">
            <v>0</v>
          </cell>
          <cell r="BJ182">
            <v>47</v>
          </cell>
          <cell r="BK182">
            <v>0</v>
          </cell>
          <cell r="BL182">
            <v>0</v>
          </cell>
          <cell r="BM182">
            <v>0</v>
          </cell>
          <cell r="BN182">
            <v>0</v>
          </cell>
          <cell r="BO182">
            <v>47</v>
          </cell>
          <cell r="BP182">
            <v>106852</v>
          </cell>
          <cell r="BQ182">
            <v>0</v>
          </cell>
          <cell r="BR182">
            <v>0</v>
          </cell>
          <cell r="BS182">
            <v>0</v>
          </cell>
          <cell r="BT182">
            <v>0</v>
          </cell>
          <cell r="BU182">
            <v>1187</v>
          </cell>
          <cell r="BV182">
            <v>0</v>
          </cell>
          <cell r="BW182">
            <v>0</v>
          </cell>
          <cell r="BX182">
            <v>0</v>
          </cell>
          <cell r="BY182">
            <v>0</v>
          </cell>
          <cell r="BZ182">
            <v>1187</v>
          </cell>
          <cell r="CA182">
            <v>47</v>
          </cell>
          <cell r="CB182">
            <v>1234</v>
          </cell>
          <cell r="CC182">
            <v>0.05</v>
          </cell>
          <cell r="CD182">
            <v>68644</v>
          </cell>
        </row>
        <row r="183">
          <cell r="B183" t="str">
            <v>DU005</v>
          </cell>
          <cell r="C183" t="str">
            <v>CAP04</v>
          </cell>
          <cell r="D183" t="str">
            <v>De seis (VI) Vías 4" PVC</v>
          </cell>
          <cell r="E183" t="str">
            <v>m</v>
          </cell>
          <cell r="F183" t="str">
            <v>MOC056</v>
          </cell>
          <cell r="G183" t="str">
            <v>NA</v>
          </cell>
          <cell r="H183" t="str">
            <v>NA</v>
          </cell>
          <cell r="I183" t="str">
            <v>NA</v>
          </cell>
          <cell r="J183" t="str">
            <v>NA</v>
          </cell>
          <cell r="K183" t="str">
            <v>NA</v>
          </cell>
          <cell r="L183" t="str">
            <v>NA</v>
          </cell>
          <cell r="M183">
            <v>6</v>
          </cell>
          <cell r="N183" t="str">
            <v>NA</v>
          </cell>
          <cell r="O183" t="str">
            <v>NA</v>
          </cell>
          <cell r="P183" t="str">
            <v>NA</v>
          </cell>
          <cell r="Q183" t="str">
            <v>NA</v>
          </cell>
          <cell r="R183" t="str">
            <v>NA</v>
          </cell>
          <cell r="S183" t="str">
            <v>NA</v>
          </cell>
          <cell r="T183" t="str">
            <v>CEC005</v>
          </cell>
          <cell r="U183" t="str">
            <v>NA</v>
          </cell>
          <cell r="V183" t="str">
            <v>NA</v>
          </cell>
          <cell r="W183" t="str">
            <v>NA</v>
          </cell>
          <cell r="X183" t="str">
            <v>NA</v>
          </cell>
          <cell r="Y183" t="str">
            <v>CMC005</v>
          </cell>
          <cell r="Z183" t="str">
            <v>NA</v>
          </cell>
          <cell r="AA183" t="str">
            <v>NA</v>
          </cell>
          <cell r="AB183" t="str">
            <v>NA</v>
          </cell>
          <cell r="AC183" t="str">
            <v>NA</v>
          </cell>
          <cell r="AD183">
            <v>1</v>
          </cell>
          <cell r="AE183" t="str">
            <v>NA</v>
          </cell>
          <cell r="AF183" t="str">
            <v>NA</v>
          </cell>
          <cell r="AG183" t="str">
            <v>NA</v>
          </cell>
          <cell r="AH183" t="str">
            <v>NA</v>
          </cell>
          <cell r="AI183">
            <v>90</v>
          </cell>
          <cell r="AJ183">
            <v>90</v>
          </cell>
          <cell r="AO183">
            <v>68644</v>
          </cell>
          <cell r="AP183">
            <v>10700</v>
          </cell>
          <cell r="AQ183">
            <v>0</v>
          </cell>
          <cell r="AR183">
            <v>0</v>
          </cell>
          <cell r="AS183">
            <v>0</v>
          </cell>
          <cell r="AT183">
            <v>0</v>
          </cell>
          <cell r="AU183">
            <v>0</v>
          </cell>
          <cell r="AV183">
            <v>0</v>
          </cell>
          <cell r="AW183">
            <v>64200</v>
          </cell>
          <cell r="AX183">
            <v>0</v>
          </cell>
          <cell r="AY183">
            <v>0</v>
          </cell>
          <cell r="AZ183">
            <v>0</v>
          </cell>
          <cell r="BA183">
            <v>0</v>
          </cell>
          <cell r="BB183">
            <v>0</v>
          </cell>
          <cell r="BC183">
            <v>0</v>
          </cell>
          <cell r="BD183">
            <v>67410</v>
          </cell>
          <cell r="BE183">
            <v>4261</v>
          </cell>
          <cell r="BF183">
            <v>0</v>
          </cell>
          <cell r="BG183">
            <v>0</v>
          </cell>
          <cell r="BH183">
            <v>0</v>
          </cell>
          <cell r="BI183">
            <v>0</v>
          </cell>
          <cell r="BJ183">
            <v>47</v>
          </cell>
          <cell r="BK183">
            <v>0</v>
          </cell>
          <cell r="BL183">
            <v>0</v>
          </cell>
          <cell r="BM183">
            <v>0</v>
          </cell>
          <cell r="BN183">
            <v>0</v>
          </cell>
          <cell r="BO183">
            <v>47</v>
          </cell>
          <cell r="BP183">
            <v>106852</v>
          </cell>
          <cell r="BQ183">
            <v>0</v>
          </cell>
          <cell r="BR183">
            <v>0</v>
          </cell>
          <cell r="BS183">
            <v>0</v>
          </cell>
          <cell r="BT183">
            <v>0</v>
          </cell>
          <cell r="BU183">
            <v>1187</v>
          </cell>
          <cell r="BV183">
            <v>0</v>
          </cell>
          <cell r="BW183">
            <v>0</v>
          </cell>
          <cell r="BX183">
            <v>0</v>
          </cell>
          <cell r="BY183">
            <v>0</v>
          </cell>
          <cell r="BZ183">
            <v>1187</v>
          </cell>
          <cell r="CA183">
            <v>47</v>
          </cell>
          <cell r="CB183">
            <v>1234</v>
          </cell>
          <cell r="CC183">
            <v>0.05</v>
          </cell>
          <cell r="CD183">
            <v>68644</v>
          </cell>
        </row>
        <row r="184">
          <cell r="B184" t="str">
            <v>DU012</v>
          </cell>
          <cell r="C184" t="str">
            <v>CAP04</v>
          </cell>
          <cell r="D184" t="str">
            <v>De treinta (XXX) Vías 4" PVC</v>
          </cell>
          <cell r="E184" t="str">
            <v>m</v>
          </cell>
          <cell r="F184" t="str">
            <v>MOC056</v>
          </cell>
          <cell r="G184" t="str">
            <v>NA</v>
          </cell>
          <cell r="H184" t="str">
            <v>NA</v>
          </cell>
          <cell r="I184" t="str">
            <v>NA</v>
          </cell>
          <cell r="J184" t="str">
            <v>NA</v>
          </cell>
          <cell r="K184" t="str">
            <v>NA</v>
          </cell>
          <cell r="L184" t="str">
            <v>NA</v>
          </cell>
          <cell r="M184">
            <v>30</v>
          </cell>
          <cell r="N184" t="str">
            <v>NA</v>
          </cell>
          <cell r="O184" t="str">
            <v>NA</v>
          </cell>
          <cell r="P184" t="str">
            <v>NA</v>
          </cell>
          <cell r="Q184" t="str">
            <v>NA</v>
          </cell>
          <cell r="R184" t="str">
            <v>NA</v>
          </cell>
          <cell r="S184" t="str">
            <v>NA</v>
          </cell>
          <cell r="T184" t="str">
            <v>CEC005</v>
          </cell>
          <cell r="U184" t="str">
            <v>NA</v>
          </cell>
          <cell r="V184" t="str">
            <v>NA</v>
          </cell>
          <cell r="W184" t="str">
            <v>NA</v>
          </cell>
          <cell r="X184" t="str">
            <v>NA</v>
          </cell>
          <cell r="Y184" t="str">
            <v>CMC005</v>
          </cell>
          <cell r="Z184" t="str">
            <v>NA</v>
          </cell>
          <cell r="AA184" t="str">
            <v>NA</v>
          </cell>
          <cell r="AB184" t="str">
            <v>NA</v>
          </cell>
          <cell r="AC184" t="str">
            <v>NA</v>
          </cell>
          <cell r="AD184">
            <v>1</v>
          </cell>
          <cell r="AE184" t="str">
            <v>NA</v>
          </cell>
          <cell r="AF184" t="str">
            <v>NA</v>
          </cell>
          <cell r="AG184" t="str">
            <v>NA</v>
          </cell>
          <cell r="AH184" t="str">
            <v>NA</v>
          </cell>
          <cell r="AI184">
            <v>20</v>
          </cell>
          <cell r="AJ184">
            <v>20</v>
          </cell>
          <cell r="AO184">
            <v>342606</v>
          </cell>
          <cell r="AP184">
            <v>10700</v>
          </cell>
          <cell r="AQ184">
            <v>0</v>
          </cell>
          <cell r="AR184">
            <v>0</v>
          </cell>
          <cell r="AS184">
            <v>0</v>
          </cell>
          <cell r="AT184">
            <v>0</v>
          </cell>
          <cell r="AU184">
            <v>0</v>
          </cell>
          <cell r="AV184">
            <v>0</v>
          </cell>
          <cell r="AW184">
            <v>321000</v>
          </cell>
          <cell r="AX184">
            <v>0</v>
          </cell>
          <cell r="AY184">
            <v>0</v>
          </cell>
          <cell r="AZ184">
            <v>0</v>
          </cell>
          <cell r="BA184">
            <v>0</v>
          </cell>
          <cell r="BB184">
            <v>0</v>
          </cell>
          <cell r="BC184">
            <v>0</v>
          </cell>
          <cell r="BD184">
            <v>337050</v>
          </cell>
          <cell r="BE184">
            <v>4261</v>
          </cell>
          <cell r="BF184">
            <v>0</v>
          </cell>
          <cell r="BG184">
            <v>0</v>
          </cell>
          <cell r="BH184">
            <v>0</v>
          </cell>
          <cell r="BI184">
            <v>0</v>
          </cell>
          <cell r="BJ184">
            <v>213</v>
          </cell>
          <cell r="BK184">
            <v>0</v>
          </cell>
          <cell r="BL184">
            <v>0</v>
          </cell>
          <cell r="BM184">
            <v>0</v>
          </cell>
          <cell r="BN184">
            <v>0</v>
          </cell>
          <cell r="BO184">
            <v>213</v>
          </cell>
          <cell r="BP184">
            <v>106852</v>
          </cell>
          <cell r="BQ184">
            <v>0</v>
          </cell>
          <cell r="BR184">
            <v>0</v>
          </cell>
          <cell r="BS184">
            <v>0</v>
          </cell>
          <cell r="BT184">
            <v>0</v>
          </cell>
          <cell r="BU184">
            <v>5343</v>
          </cell>
          <cell r="BV184">
            <v>0</v>
          </cell>
          <cell r="BW184">
            <v>0</v>
          </cell>
          <cell r="BX184">
            <v>0</v>
          </cell>
          <cell r="BY184">
            <v>0</v>
          </cell>
          <cell r="BZ184">
            <v>5343</v>
          </cell>
          <cell r="CA184">
            <v>213</v>
          </cell>
          <cell r="CB184">
            <v>5556</v>
          </cell>
          <cell r="CC184">
            <v>0.05</v>
          </cell>
          <cell r="CD184">
            <v>342606</v>
          </cell>
        </row>
        <row r="185">
          <cell r="B185" t="str">
            <v>DU013</v>
          </cell>
          <cell r="C185" t="str">
            <v>CAP04</v>
          </cell>
          <cell r="D185" t="str">
            <v>De treintiséis (XXXVI) Vías 4" PVC</v>
          </cell>
          <cell r="E185" t="str">
            <v>m</v>
          </cell>
          <cell r="F185" t="str">
            <v>MOC056</v>
          </cell>
          <cell r="G185" t="str">
            <v>NA</v>
          </cell>
          <cell r="H185" t="str">
            <v>NA</v>
          </cell>
          <cell r="I185" t="str">
            <v>NA</v>
          </cell>
          <cell r="J185" t="str">
            <v>NA</v>
          </cell>
          <cell r="K185" t="str">
            <v>NA</v>
          </cell>
          <cell r="L185" t="str">
            <v>NA</v>
          </cell>
          <cell r="M185">
            <v>36</v>
          </cell>
          <cell r="N185" t="str">
            <v>NA</v>
          </cell>
          <cell r="O185" t="str">
            <v>NA</v>
          </cell>
          <cell r="P185" t="str">
            <v>NA</v>
          </cell>
          <cell r="Q185" t="str">
            <v>NA</v>
          </cell>
          <cell r="R185" t="str">
            <v>NA</v>
          </cell>
          <cell r="S185" t="str">
            <v>NA</v>
          </cell>
          <cell r="T185" t="str">
            <v>CEC005</v>
          </cell>
          <cell r="U185" t="str">
            <v>NA</v>
          </cell>
          <cell r="V185" t="str">
            <v>NA</v>
          </cell>
          <cell r="W185" t="str">
            <v>NA</v>
          </cell>
          <cell r="X185" t="str">
            <v>NA</v>
          </cell>
          <cell r="Y185" t="str">
            <v>CMC005</v>
          </cell>
          <cell r="Z185" t="str">
            <v>NA</v>
          </cell>
          <cell r="AA185" t="str">
            <v>NA</v>
          </cell>
          <cell r="AB185" t="str">
            <v>NA</v>
          </cell>
          <cell r="AC185" t="str">
            <v>NA</v>
          </cell>
          <cell r="AD185">
            <v>1</v>
          </cell>
          <cell r="AE185" t="str">
            <v>NA</v>
          </cell>
          <cell r="AF185" t="str">
            <v>NA</v>
          </cell>
          <cell r="AG185" t="str">
            <v>NA</v>
          </cell>
          <cell r="AH185" t="str">
            <v>NA</v>
          </cell>
          <cell r="AI185">
            <v>15</v>
          </cell>
          <cell r="AJ185">
            <v>15</v>
          </cell>
          <cell r="AO185">
            <v>411867</v>
          </cell>
          <cell r="AP185">
            <v>10700</v>
          </cell>
          <cell r="AQ185">
            <v>0</v>
          </cell>
          <cell r="AR185">
            <v>0</v>
          </cell>
          <cell r="AS185">
            <v>0</v>
          </cell>
          <cell r="AT185">
            <v>0</v>
          </cell>
          <cell r="AU185">
            <v>0</v>
          </cell>
          <cell r="AV185">
            <v>0</v>
          </cell>
          <cell r="AW185">
            <v>385200</v>
          </cell>
          <cell r="AX185">
            <v>0</v>
          </cell>
          <cell r="AY185">
            <v>0</v>
          </cell>
          <cell r="AZ185">
            <v>0</v>
          </cell>
          <cell r="BA185">
            <v>0</v>
          </cell>
          <cell r="BB185">
            <v>0</v>
          </cell>
          <cell r="BC185">
            <v>0</v>
          </cell>
          <cell r="BD185">
            <v>404460</v>
          </cell>
          <cell r="BE185">
            <v>4261</v>
          </cell>
          <cell r="BF185">
            <v>0</v>
          </cell>
          <cell r="BG185">
            <v>0</v>
          </cell>
          <cell r="BH185">
            <v>0</v>
          </cell>
          <cell r="BI185">
            <v>0</v>
          </cell>
          <cell r="BJ185">
            <v>284</v>
          </cell>
          <cell r="BK185">
            <v>0</v>
          </cell>
          <cell r="BL185">
            <v>0</v>
          </cell>
          <cell r="BM185">
            <v>0</v>
          </cell>
          <cell r="BN185">
            <v>0</v>
          </cell>
          <cell r="BO185">
            <v>284</v>
          </cell>
          <cell r="BP185">
            <v>106852</v>
          </cell>
          <cell r="BQ185">
            <v>0</v>
          </cell>
          <cell r="BR185">
            <v>0</v>
          </cell>
          <cell r="BS185">
            <v>0</v>
          </cell>
          <cell r="BT185">
            <v>0</v>
          </cell>
          <cell r="BU185">
            <v>7123</v>
          </cell>
          <cell r="BV185">
            <v>0</v>
          </cell>
          <cell r="BW185">
            <v>0</v>
          </cell>
          <cell r="BX185">
            <v>0</v>
          </cell>
          <cell r="BY185">
            <v>0</v>
          </cell>
          <cell r="BZ185">
            <v>7123</v>
          </cell>
          <cell r="CA185">
            <v>284</v>
          </cell>
          <cell r="CB185">
            <v>7407</v>
          </cell>
          <cell r="CC185">
            <v>0.05</v>
          </cell>
          <cell r="CD185">
            <v>411867</v>
          </cell>
        </row>
        <row r="186">
          <cell r="B186" t="str">
            <v>DU016</v>
          </cell>
          <cell r="C186" t="str">
            <v>CAP04</v>
          </cell>
          <cell r="D186" t="str">
            <v>De tres (III) Vías 3" PVC</v>
          </cell>
          <cell r="E186" t="str">
            <v>m</v>
          </cell>
          <cell r="F186" t="str">
            <v>MOC055</v>
          </cell>
          <cell r="G186" t="str">
            <v>NA</v>
          </cell>
          <cell r="H186" t="str">
            <v>NA</v>
          </cell>
          <cell r="I186" t="str">
            <v>NA</v>
          </cell>
          <cell r="J186" t="str">
            <v>NA</v>
          </cell>
          <cell r="K186" t="str">
            <v>NA</v>
          </cell>
          <cell r="L186" t="str">
            <v>NA</v>
          </cell>
          <cell r="M186">
            <v>3</v>
          </cell>
          <cell r="N186" t="str">
            <v>NA</v>
          </cell>
          <cell r="O186" t="str">
            <v>NA</v>
          </cell>
          <cell r="P186" t="str">
            <v>NA</v>
          </cell>
          <cell r="Q186" t="str">
            <v>NA</v>
          </cell>
          <cell r="R186" t="str">
            <v>NA</v>
          </cell>
          <cell r="S186" t="str">
            <v>NA</v>
          </cell>
          <cell r="T186" t="str">
            <v>CEC006</v>
          </cell>
          <cell r="U186" t="str">
            <v>NA</v>
          </cell>
          <cell r="V186" t="str">
            <v>NA</v>
          </cell>
          <cell r="W186" t="str">
            <v>NA</v>
          </cell>
          <cell r="X186" t="str">
            <v>NA</v>
          </cell>
          <cell r="Y186" t="str">
            <v>CMC005</v>
          </cell>
          <cell r="Z186" t="str">
            <v>NA</v>
          </cell>
          <cell r="AA186" t="str">
            <v>NA</v>
          </cell>
          <cell r="AB186" t="str">
            <v>NA</v>
          </cell>
          <cell r="AC186" t="str">
            <v>NA</v>
          </cell>
          <cell r="AD186">
            <v>1</v>
          </cell>
          <cell r="AE186" t="str">
            <v>NA</v>
          </cell>
          <cell r="AF186" t="str">
            <v>NA</v>
          </cell>
          <cell r="AG186" t="str">
            <v>NA</v>
          </cell>
          <cell r="AH186" t="str">
            <v>NA</v>
          </cell>
          <cell r="AI186">
            <v>200</v>
          </cell>
          <cell r="AJ186">
            <v>200</v>
          </cell>
          <cell r="AO186">
            <v>38045</v>
          </cell>
          <cell r="AP186">
            <v>11774</v>
          </cell>
          <cell r="AQ186">
            <v>0</v>
          </cell>
          <cell r="AR186">
            <v>0</v>
          </cell>
          <cell r="AS186">
            <v>0</v>
          </cell>
          <cell r="AT186">
            <v>0</v>
          </cell>
          <cell r="AU186">
            <v>0</v>
          </cell>
          <cell r="AV186">
            <v>0</v>
          </cell>
          <cell r="AW186">
            <v>35322</v>
          </cell>
          <cell r="AX186">
            <v>0</v>
          </cell>
          <cell r="AY186">
            <v>0</v>
          </cell>
          <cell r="AZ186">
            <v>0</v>
          </cell>
          <cell r="BA186">
            <v>0</v>
          </cell>
          <cell r="BB186">
            <v>0</v>
          </cell>
          <cell r="BC186">
            <v>0</v>
          </cell>
          <cell r="BD186">
            <v>37088</v>
          </cell>
          <cell r="BE186">
            <v>84698</v>
          </cell>
          <cell r="BF186">
            <v>0</v>
          </cell>
          <cell r="BG186">
            <v>0</v>
          </cell>
          <cell r="BH186">
            <v>0</v>
          </cell>
          <cell r="BI186">
            <v>0</v>
          </cell>
          <cell r="BJ186">
            <v>423</v>
          </cell>
          <cell r="BK186">
            <v>0</v>
          </cell>
          <cell r="BL186">
            <v>0</v>
          </cell>
          <cell r="BM186">
            <v>0</v>
          </cell>
          <cell r="BN186">
            <v>0</v>
          </cell>
          <cell r="BO186">
            <v>423</v>
          </cell>
          <cell r="BP186">
            <v>106852</v>
          </cell>
          <cell r="BQ186">
            <v>0</v>
          </cell>
          <cell r="BR186">
            <v>0</v>
          </cell>
          <cell r="BS186">
            <v>0</v>
          </cell>
          <cell r="BT186">
            <v>0</v>
          </cell>
          <cell r="BU186">
            <v>534</v>
          </cell>
          <cell r="BV186">
            <v>0</v>
          </cell>
          <cell r="BW186">
            <v>0</v>
          </cell>
          <cell r="BX186">
            <v>0</v>
          </cell>
          <cell r="BY186">
            <v>0</v>
          </cell>
          <cell r="BZ186">
            <v>534</v>
          </cell>
          <cell r="CA186">
            <v>423</v>
          </cell>
          <cell r="CB186">
            <v>957</v>
          </cell>
          <cell r="CC186">
            <v>0.05</v>
          </cell>
          <cell r="CD186">
            <v>38045</v>
          </cell>
        </row>
        <row r="187">
          <cell r="B187" t="str">
            <v>DU014</v>
          </cell>
          <cell r="C187" t="str">
            <v>CAP04</v>
          </cell>
          <cell r="D187" t="str">
            <v>De una (I) vía 3" PVC</v>
          </cell>
          <cell r="E187" t="str">
            <v>m</v>
          </cell>
          <cell r="F187" t="str">
            <v>MOC055</v>
          </cell>
          <cell r="G187" t="str">
            <v>NA</v>
          </cell>
          <cell r="H187" t="str">
            <v>NA</v>
          </cell>
          <cell r="I187" t="str">
            <v>NA</v>
          </cell>
          <cell r="J187" t="str">
            <v>NA</v>
          </cell>
          <cell r="K187" t="str">
            <v>NA</v>
          </cell>
          <cell r="L187" t="str">
            <v>NA</v>
          </cell>
          <cell r="M187">
            <v>1</v>
          </cell>
          <cell r="N187" t="str">
            <v>NA</v>
          </cell>
          <cell r="O187" t="str">
            <v>NA</v>
          </cell>
          <cell r="P187" t="str">
            <v>NA</v>
          </cell>
          <cell r="Q187" t="str">
            <v>NA</v>
          </cell>
          <cell r="R187" t="str">
            <v>NA</v>
          </cell>
          <cell r="S187" t="str">
            <v>NA</v>
          </cell>
          <cell r="T187" t="str">
            <v>CEC005</v>
          </cell>
          <cell r="U187" t="str">
            <v>NA</v>
          </cell>
          <cell r="V187" t="str">
            <v>NA</v>
          </cell>
          <cell r="W187" t="str">
            <v>NA</v>
          </cell>
          <cell r="X187" t="str">
            <v>NA</v>
          </cell>
          <cell r="Y187" t="str">
            <v>CMC005</v>
          </cell>
          <cell r="Z187" t="str">
            <v>NA</v>
          </cell>
          <cell r="AA187" t="str">
            <v>NA</v>
          </cell>
          <cell r="AB187" t="str">
            <v>NA</v>
          </cell>
          <cell r="AC187" t="str">
            <v>NA</v>
          </cell>
          <cell r="AD187">
            <v>1</v>
          </cell>
          <cell r="AE187" t="str">
            <v>NA</v>
          </cell>
          <cell r="AF187" t="str">
            <v>NA</v>
          </cell>
          <cell r="AG187" t="str">
            <v>NA</v>
          </cell>
          <cell r="AH187" t="str">
            <v>NA</v>
          </cell>
          <cell r="AI187">
            <v>550</v>
          </cell>
          <cell r="AJ187">
            <v>550</v>
          </cell>
          <cell r="AO187">
            <v>12565</v>
          </cell>
          <cell r="AP187">
            <v>11774</v>
          </cell>
          <cell r="AQ187">
            <v>0</v>
          </cell>
          <cell r="AR187">
            <v>0</v>
          </cell>
          <cell r="AS187">
            <v>0</v>
          </cell>
          <cell r="AT187">
            <v>0</v>
          </cell>
          <cell r="AU187">
            <v>0</v>
          </cell>
          <cell r="AV187">
            <v>0</v>
          </cell>
          <cell r="AW187">
            <v>11774</v>
          </cell>
          <cell r="AX187">
            <v>0</v>
          </cell>
          <cell r="AY187">
            <v>0</v>
          </cell>
          <cell r="AZ187">
            <v>0</v>
          </cell>
          <cell r="BA187">
            <v>0</v>
          </cell>
          <cell r="BB187">
            <v>0</v>
          </cell>
          <cell r="BC187">
            <v>0</v>
          </cell>
          <cell r="BD187">
            <v>12363</v>
          </cell>
          <cell r="BE187">
            <v>4261</v>
          </cell>
          <cell r="BF187">
            <v>0</v>
          </cell>
          <cell r="BG187">
            <v>0</v>
          </cell>
          <cell r="BH187">
            <v>0</v>
          </cell>
          <cell r="BI187">
            <v>0</v>
          </cell>
          <cell r="BJ187">
            <v>8</v>
          </cell>
          <cell r="BK187">
            <v>0</v>
          </cell>
          <cell r="BL187">
            <v>0</v>
          </cell>
          <cell r="BM187">
            <v>0</v>
          </cell>
          <cell r="BN187">
            <v>0</v>
          </cell>
          <cell r="BO187">
            <v>8</v>
          </cell>
          <cell r="BP187">
            <v>106852</v>
          </cell>
          <cell r="BQ187">
            <v>0</v>
          </cell>
          <cell r="BR187">
            <v>0</v>
          </cell>
          <cell r="BS187">
            <v>0</v>
          </cell>
          <cell r="BT187">
            <v>0</v>
          </cell>
          <cell r="BU187">
            <v>194</v>
          </cell>
          <cell r="BV187">
            <v>0</v>
          </cell>
          <cell r="BW187">
            <v>0</v>
          </cell>
          <cell r="BX187">
            <v>0</v>
          </cell>
          <cell r="BY187">
            <v>0</v>
          </cell>
          <cell r="BZ187">
            <v>194</v>
          </cell>
          <cell r="CA187">
            <v>8</v>
          </cell>
          <cell r="CB187">
            <v>202</v>
          </cell>
          <cell r="CC187">
            <v>0.05</v>
          </cell>
          <cell r="CD187">
            <v>12565</v>
          </cell>
        </row>
        <row r="188">
          <cell r="A188" t="str">
            <v>3.1</v>
          </cell>
          <cell r="B188" t="str">
            <v>DU001</v>
          </cell>
          <cell r="C188" t="str">
            <v>CAP04</v>
          </cell>
          <cell r="D188" t="str">
            <v>De una (I) Vía 4" PVC</v>
          </cell>
          <cell r="E188" t="str">
            <v>m</v>
          </cell>
          <cell r="F188" t="str">
            <v>MOC056</v>
          </cell>
          <cell r="G188" t="str">
            <v>NA</v>
          </cell>
          <cell r="H188" t="str">
            <v>NA</v>
          </cell>
          <cell r="I188" t="str">
            <v>NA</v>
          </cell>
          <cell r="J188" t="str">
            <v>NA</v>
          </cell>
          <cell r="K188" t="str">
            <v>NA</v>
          </cell>
          <cell r="L188" t="str">
            <v>NA</v>
          </cell>
          <cell r="M188">
            <v>1</v>
          </cell>
          <cell r="N188" t="str">
            <v>NA</v>
          </cell>
          <cell r="O188" t="str">
            <v>NA</v>
          </cell>
          <cell r="P188" t="str">
            <v>NA</v>
          </cell>
          <cell r="Q188" t="str">
            <v>NA</v>
          </cell>
          <cell r="R188" t="str">
            <v>NA</v>
          </cell>
          <cell r="S188" t="str">
            <v>NA</v>
          </cell>
          <cell r="T188" t="str">
            <v>CEC005</v>
          </cell>
          <cell r="U188" t="str">
            <v>NA</v>
          </cell>
          <cell r="V188" t="str">
            <v>NA</v>
          </cell>
          <cell r="W188" t="str">
            <v>NA</v>
          </cell>
          <cell r="X188" t="str">
            <v>NA</v>
          </cell>
          <cell r="Y188" t="str">
            <v>CMC005</v>
          </cell>
          <cell r="Z188" t="str">
            <v>NA</v>
          </cell>
          <cell r="AA188" t="str">
            <v>NA</v>
          </cell>
          <cell r="AB188" t="str">
            <v>NA</v>
          </cell>
          <cell r="AC188" t="str">
            <v>NA</v>
          </cell>
          <cell r="AD188">
            <v>1</v>
          </cell>
          <cell r="AE188" t="str">
            <v>NA</v>
          </cell>
          <cell r="AF188" t="str">
            <v>NA</v>
          </cell>
          <cell r="AG188" t="str">
            <v>NA</v>
          </cell>
          <cell r="AH188" t="str">
            <v>NA</v>
          </cell>
          <cell r="AI188">
            <v>500</v>
          </cell>
          <cell r="AJ188">
            <v>500</v>
          </cell>
          <cell r="AO188">
            <v>11458</v>
          </cell>
          <cell r="AP188">
            <v>10700</v>
          </cell>
          <cell r="AQ188">
            <v>0</v>
          </cell>
          <cell r="AR188">
            <v>0</v>
          </cell>
          <cell r="AS188">
            <v>0</v>
          </cell>
          <cell r="AT188">
            <v>0</v>
          </cell>
          <cell r="AU188">
            <v>0</v>
          </cell>
          <cell r="AV188">
            <v>0</v>
          </cell>
          <cell r="AW188">
            <v>10700</v>
          </cell>
          <cell r="AX188">
            <v>0</v>
          </cell>
          <cell r="AY188">
            <v>0</v>
          </cell>
          <cell r="AZ188">
            <v>0</v>
          </cell>
          <cell r="BA188">
            <v>0</v>
          </cell>
          <cell r="BB188">
            <v>0</v>
          </cell>
          <cell r="BC188">
            <v>0</v>
          </cell>
          <cell r="BD188">
            <v>11235</v>
          </cell>
          <cell r="BE188">
            <v>4261</v>
          </cell>
          <cell r="BF188">
            <v>0</v>
          </cell>
          <cell r="BG188">
            <v>0</v>
          </cell>
          <cell r="BH188">
            <v>0</v>
          </cell>
          <cell r="BI188">
            <v>0</v>
          </cell>
          <cell r="BJ188">
            <v>9</v>
          </cell>
          <cell r="BK188">
            <v>0</v>
          </cell>
          <cell r="BL188">
            <v>0</v>
          </cell>
          <cell r="BM188">
            <v>0</v>
          </cell>
          <cell r="BN188">
            <v>0</v>
          </cell>
          <cell r="BO188">
            <v>9</v>
          </cell>
          <cell r="BP188">
            <v>106852</v>
          </cell>
          <cell r="BQ188">
            <v>0</v>
          </cell>
          <cell r="BR188">
            <v>0</v>
          </cell>
          <cell r="BS188">
            <v>0</v>
          </cell>
          <cell r="BT188">
            <v>0</v>
          </cell>
          <cell r="BU188">
            <v>214</v>
          </cell>
          <cell r="BV188">
            <v>0</v>
          </cell>
          <cell r="BW188">
            <v>0</v>
          </cell>
          <cell r="BX188">
            <v>0</v>
          </cell>
          <cell r="BY188">
            <v>0</v>
          </cell>
          <cell r="BZ188">
            <v>214</v>
          </cell>
          <cell r="CA188">
            <v>9</v>
          </cell>
          <cell r="CB188">
            <v>223</v>
          </cell>
          <cell r="CC188">
            <v>0.05</v>
          </cell>
          <cell r="CD188">
            <v>11458</v>
          </cell>
        </row>
        <row r="189">
          <cell r="C189" t="str">
            <v>CAP04</v>
          </cell>
          <cell r="D189" t="str">
            <v>De Una (I) Vía de 1" PVC</v>
          </cell>
          <cell r="E189" t="str">
            <v>m</v>
          </cell>
          <cell r="F189" t="str">
            <v>MOC059</v>
          </cell>
          <cell r="G189" t="str">
            <v>NA</v>
          </cell>
          <cell r="H189" t="str">
            <v>NA</v>
          </cell>
          <cell r="I189" t="str">
            <v>NA</v>
          </cell>
          <cell r="J189" t="str">
            <v>NA</v>
          </cell>
          <cell r="K189" t="str">
            <v>NA</v>
          </cell>
          <cell r="L189" t="str">
            <v>NA</v>
          </cell>
          <cell r="M189">
            <v>1</v>
          </cell>
          <cell r="N189" t="str">
            <v>NA</v>
          </cell>
          <cell r="O189" t="str">
            <v>NA</v>
          </cell>
          <cell r="P189" t="str">
            <v>NA</v>
          </cell>
          <cell r="Q189" t="str">
            <v>NA</v>
          </cell>
          <cell r="R189" t="str">
            <v>NA</v>
          </cell>
          <cell r="S189" t="str">
            <v>NA</v>
          </cell>
          <cell r="T189" t="str">
            <v>CEC006</v>
          </cell>
          <cell r="U189" t="str">
            <v>NA</v>
          </cell>
          <cell r="V189" t="str">
            <v>NA</v>
          </cell>
          <cell r="W189" t="str">
            <v>NA</v>
          </cell>
          <cell r="X189" t="str">
            <v>NA</v>
          </cell>
          <cell r="Y189" t="str">
            <v>CMC005</v>
          </cell>
          <cell r="Z189" t="str">
            <v>NA</v>
          </cell>
          <cell r="AA189" t="str">
            <v>NA</v>
          </cell>
          <cell r="AB189" t="str">
            <v>NA</v>
          </cell>
          <cell r="AC189" t="str">
            <v>NA</v>
          </cell>
          <cell r="AD189">
            <v>1</v>
          </cell>
          <cell r="AE189" t="str">
            <v>NA</v>
          </cell>
          <cell r="AF189" t="str">
            <v>NA</v>
          </cell>
          <cell r="AG189" t="str">
            <v>NA</v>
          </cell>
          <cell r="AH189" t="str">
            <v>NA</v>
          </cell>
          <cell r="AI189">
            <v>600</v>
          </cell>
          <cell r="AJ189">
            <v>600</v>
          </cell>
          <cell r="AO189">
            <v>2844</v>
          </cell>
          <cell r="AP189">
            <v>2500</v>
          </cell>
          <cell r="AQ189">
            <v>0</v>
          </cell>
          <cell r="AR189">
            <v>0</v>
          </cell>
          <cell r="AS189">
            <v>0</v>
          </cell>
          <cell r="AT189">
            <v>0</v>
          </cell>
          <cell r="AU189">
            <v>0</v>
          </cell>
          <cell r="AV189">
            <v>0</v>
          </cell>
          <cell r="AW189">
            <v>2500</v>
          </cell>
          <cell r="AX189">
            <v>0</v>
          </cell>
          <cell r="AY189">
            <v>0</v>
          </cell>
          <cell r="AZ189">
            <v>0</v>
          </cell>
          <cell r="BA189">
            <v>0</v>
          </cell>
          <cell r="BB189">
            <v>0</v>
          </cell>
          <cell r="BC189">
            <v>0</v>
          </cell>
          <cell r="BD189">
            <v>2525</v>
          </cell>
          <cell r="BE189">
            <v>84698</v>
          </cell>
          <cell r="BF189">
            <v>0</v>
          </cell>
          <cell r="BG189">
            <v>0</v>
          </cell>
          <cell r="BH189">
            <v>0</v>
          </cell>
          <cell r="BI189">
            <v>0</v>
          </cell>
          <cell r="BJ189">
            <v>141</v>
          </cell>
          <cell r="BK189">
            <v>0</v>
          </cell>
          <cell r="BL189">
            <v>0</v>
          </cell>
          <cell r="BM189">
            <v>0</v>
          </cell>
          <cell r="BN189">
            <v>0</v>
          </cell>
          <cell r="BO189">
            <v>141</v>
          </cell>
          <cell r="BP189">
            <v>106852</v>
          </cell>
          <cell r="BQ189">
            <v>0</v>
          </cell>
          <cell r="BR189">
            <v>0</v>
          </cell>
          <cell r="BS189">
            <v>0</v>
          </cell>
          <cell r="BT189">
            <v>0</v>
          </cell>
          <cell r="BU189">
            <v>178</v>
          </cell>
          <cell r="BV189">
            <v>0</v>
          </cell>
          <cell r="BW189">
            <v>0</v>
          </cell>
          <cell r="BX189">
            <v>0</v>
          </cell>
          <cell r="BY189">
            <v>0</v>
          </cell>
          <cell r="BZ189">
            <v>178</v>
          </cell>
          <cell r="CA189">
            <v>141</v>
          </cell>
          <cell r="CB189">
            <v>319</v>
          </cell>
          <cell r="CC189">
            <v>0.01</v>
          </cell>
          <cell r="CD189">
            <v>2844</v>
          </cell>
        </row>
        <row r="190">
          <cell r="C190" t="str">
            <v>CAP04</v>
          </cell>
          <cell r="D190" t="str">
            <v>De Una (I) Vía de 2" PVC</v>
          </cell>
          <cell r="E190" t="str">
            <v>m</v>
          </cell>
          <cell r="F190" t="str">
            <v>MOC052</v>
          </cell>
          <cell r="G190" t="str">
            <v>NA</v>
          </cell>
          <cell r="H190" t="str">
            <v>NA</v>
          </cell>
          <cell r="I190" t="str">
            <v>NA</v>
          </cell>
          <cell r="J190" t="str">
            <v>NA</v>
          </cell>
          <cell r="K190" t="str">
            <v>NA</v>
          </cell>
          <cell r="L190" t="str">
            <v>NA</v>
          </cell>
          <cell r="M190">
            <v>1</v>
          </cell>
          <cell r="N190" t="str">
            <v>NA</v>
          </cell>
          <cell r="O190" t="str">
            <v>NA</v>
          </cell>
          <cell r="P190" t="str">
            <v>NA</v>
          </cell>
          <cell r="Q190" t="str">
            <v>NA</v>
          </cell>
          <cell r="R190" t="str">
            <v>NA</v>
          </cell>
          <cell r="S190" t="str">
            <v>NA</v>
          </cell>
          <cell r="T190" t="str">
            <v>CEC006</v>
          </cell>
          <cell r="U190" t="str">
            <v>NA</v>
          </cell>
          <cell r="V190" t="str">
            <v>NA</v>
          </cell>
          <cell r="W190" t="str">
            <v>NA</v>
          </cell>
          <cell r="X190" t="str">
            <v>NA</v>
          </cell>
          <cell r="Y190" t="str">
            <v>CMC005</v>
          </cell>
          <cell r="Z190" t="str">
            <v>NA</v>
          </cell>
          <cell r="AA190" t="str">
            <v>NA</v>
          </cell>
          <cell r="AB190" t="str">
            <v>NA</v>
          </cell>
          <cell r="AC190" t="str">
            <v>NA</v>
          </cell>
          <cell r="AD190">
            <v>1</v>
          </cell>
          <cell r="AE190" t="str">
            <v>NA</v>
          </cell>
          <cell r="AF190" t="str">
            <v>NA</v>
          </cell>
          <cell r="AG190" t="str">
            <v>NA</v>
          </cell>
          <cell r="AH190" t="str">
            <v>NA</v>
          </cell>
          <cell r="AI190">
            <v>500</v>
          </cell>
          <cell r="AJ190">
            <v>500</v>
          </cell>
          <cell r="AO190">
            <v>4120</v>
          </cell>
          <cell r="AP190">
            <v>3700</v>
          </cell>
          <cell r="AQ190">
            <v>0</v>
          </cell>
          <cell r="AR190">
            <v>0</v>
          </cell>
          <cell r="AS190">
            <v>0</v>
          </cell>
          <cell r="AT190">
            <v>0</v>
          </cell>
          <cell r="AU190">
            <v>0</v>
          </cell>
          <cell r="AV190">
            <v>0</v>
          </cell>
          <cell r="AW190">
            <v>3700</v>
          </cell>
          <cell r="AX190">
            <v>0</v>
          </cell>
          <cell r="AY190">
            <v>0</v>
          </cell>
          <cell r="AZ190">
            <v>0</v>
          </cell>
          <cell r="BA190">
            <v>0</v>
          </cell>
          <cell r="BB190">
            <v>0</v>
          </cell>
          <cell r="BC190">
            <v>0</v>
          </cell>
          <cell r="BD190">
            <v>3737</v>
          </cell>
          <cell r="BE190">
            <v>84698</v>
          </cell>
          <cell r="BF190">
            <v>0</v>
          </cell>
          <cell r="BG190">
            <v>0</v>
          </cell>
          <cell r="BH190">
            <v>0</v>
          </cell>
          <cell r="BI190">
            <v>0</v>
          </cell>
          <cell r="BJ190">
            <v>169</v>
          </cell>
          <cell r="BK190">
            <v>0</v>
          </cell>
          <cell r="BL190">
            <v>0</v>
          </cell>
          <cell r="BM190">
            <v>0</v>
          </cell>
          <cell r="BN190">
            <v>0</v>
          </cell>
          <cell r="BO190">
            <v>169</v>
          </cell>
          <cell r="BP190">
            <v>106852</v>
          </cell>
          <cell r="BQ190">
            <v>0</v>
          </cell>
          <cell r="BR190">
            <v>0</v>
          </cell>
          <cell r="BS190">
            <v>0</v>
          </cell>
          <cell r="BT190">
            <v>0</v>
          </cell>
          <cell r="BU190">
            <v>214</v>
          </cell>
          <cell r="BV190">
            <v>0</v>
          </cell>
          <cell r="BW190">
            <v>0</v>
          </cell>
          <cell r="BX190">
            <v>0</v>
          </cell>
          <cell r="BY190">
            <v>0</v>
          </cell>
          <cell r="BZ190">
            <v>214</v>
          </cell>
          <cell r="CA190">
            <v>169</v>
          </cell>
          <cell r="CB190">
            <v>383</v>
          </cell>
          <cell r="CC190">
            <v>0.01</v>
          </cell>
          <cell r="CD190">
            <v>4120</v>
          </cell>
        </row>
        <row r="191">
          <cell r="C191" t="str">
            <v>CAP04</v>
          </cell>
          <cell r="D191" t="str">
            <v>De Una (I) Vía de 4" HG</v>
          </cell>
          <cell r="E191" t="str">
            <v>m</v>
          </cell>
          <cell r="F191" t="str">
            <v>MOC122</v>
          </cell>
          <cell r="G191" t="str">
            <v>MOC125</v>
          </cell>
          <cell r="H191" t="str">
            <v>NA</v>
          </cell>
          <cell r="I191" t="str">
            <v>NA</v>
          </cell>
          <cell r="J191" t="str">
            <v>NA</v>
          </cell>
          <cell r="K191" t="str">
            <v>NA</v>
          </cell>
          <cell r="L191" t="str">
            <v>NA</v>
          </cell>
          <cell r="M191">
            <v>1</v>
          </cell>
          <cell r="N191">
            <v>0.17</v>
          </cell>
          <cell r="O191" t="str">
            <v>NA</v>
          </cell>
          <cell r="P191" t="str">
            <v>NA</v>
          </cell>
          <cell r="Q191" t="str">
            <v>NA</v>
          </cell>
          <cell r="R191" t="str">
            <v>NA</v>
          </cell>
          <cell r="S191" t="str">
            <v>NA</v>
          </cell>
          <cell r="T191" t="str">
            <v>CEC006</v>
          </cell>
          <cell r="U191" t="str">
            <v>NA</v>
          </cell>
          <cell r="V191" t="str">
            <v>NA</v>
          </cell>
          <cell r="W191" t="str">
            <v>NA</v>
          </cell>
          <cell r="X191" t="str">
            <v>NA</v>
          </cell>
          <cell r="Y191" t="str">
            <v>CMC005</v>
          </cell>
          <cell r="Z191" t="str">
            <v>NA</v>
          </cell>
          <cell r="AA191" t="str">
            <v>NA</v>
          </cell>
          <cell r="AB191" t="str">
            <v>NA</v>
          </cell>
          <cell r="AC191" t="str">
            <v>NA</v>
          </cell>
          <cell r="AD191">
            <v>1</v>
          </cell>
          <cell r="AE191" t="str">
            <v>NA</v>
          </cell>
          <cell r="AF191" t="str">
            <v>NA</v>
          </cell>
          <cell r="AG191" t="str">
            <v>NA</v>
          </cell>
          <cell r="AH191" t="str">
            <v>NA</v>
          </cell>
          <cell r="AI191">
            <v>60</v>
          </cell>
          <cell r="AJ191">
            <v>60</v>
          </cell>
          <cell r="AO191">
            <v>94194</v>
          </cell>
          <cell r="AP191">
            <v>85000</v>
          </cell>
          <cell r="AQ191">
            <v>30000</v>
          </cell>
          <cell r="AR191">
            <v>0</v>
          </cell>
          <cell r="AS191">
            <v>0</v>
          </cell>
          <cell r="AT191">
            <v>0</v>
          </cell>
          <cell r="AU191">
            <v>0</v>
          </cell>
          <cell r="AV191">
            <v>0</v>
          </cell>
          <cell r="AW191">
            <v>85000</v>
          </cell>
          <cell r="AX191">
            <v>5100</v>
          </cell>
          <cell r="AY191">
            <v>0</v>
          </cell>
          <cell r="AZ191">
            <v>0</v>
          </cell>
          <cell r="BA191">
            <v>0</v>
          </cell>
          <cell r="BB191">
            <v>0</v>
          </cell>
          <cell r="BC191">
            <v>0</v>
          </cell>
          <cell r="BD191">
            <v>91001</v>
          </cell>
          <cell r="BE191">
            <v>84698</v>
          </cell>
          <cell r="BF191">
            <v>0</v>
          </cell>
          <cell r="BG191">
            <v>0</v>
          </cell>
          <cell r="BH191">
            <v>0</v>
          </cell>
          <cell r="BI191">
            <v>0</v>
          </cell>
          <cell r="BJ191">
            <v>1412</v>
          </cell>
          <cell r="BK191">
            <v>0</v>
          </cell>
          <cell r="BL191">
            <v>0</v>
          </cell>
          <cell r="BM191">
            <v>0</v>
          </cell>
          <cell r="BN191">
            <v>0</v>
          </cell>
          <cell r="BO191">
            <v>1412</v>
          </cell>
          <cell r="BP191">
            <v>106852</v>
          </cell>
          <cell r="BQ191">
            <v>0</v>
          </cell>
          <cell r="BR191">
            <v>0</v>
          </cell>
          <cell r="BS191">
            <v>0</v>
          </cell>
          <cell r="BT191">
            <v>0</v>
          </cell>
          <cell r="BU191">
            <v>1781</v>
          </cell>
          <cell r="BV191">
            <v>0</v>
          </cell>
          <cell r="BW191">
            <v>0</v>
          </cell>
          <cell r="BX191">
            <v>0</v>
          </cell>
          <cell r="BY191">
            <v>0</v>
          </cell>
          <cell r="BZ191">
            <v>1781</v>
          </cell>
          <cell r="CA191">
            <v>1412</v>
          </cell>
          <cell r="CB191">
            <v>3193</v>
          </cell>
          <cell r="CC191">
            <v>0.01</v>
          </cell>
          <cell r="CD191">
            <v>94194</v>
          </cell>
        </row>
        <row r="192">
          <cell r="C192" t="str">
            <v>CAP04</v>
          </cell>
          <cell r="D192" t="str">
            <v>De Una (I) Vía de 4" PVC</v>
          </cell>
          <cell r="E192" t="str">
            <v>m</v>
          </cell>
          <cell r="F192" t="str">
            <v>MOC056</v>
          </cell>
          <cell r="G192" t="str">
            <v>NA</v>
          </cell>
          <cell r="H192" t="str">
            <v>NA</v>
          </cell>
          <cell r="I192" t="str">
            <v>NA</v>
          </cell>
          <cell r="J192" t="str">
            <v>NA</v>
          </cell>
          <cell r="K192" t="str">
            <v>NA</v>
          </cell>
          <cell r="L192" t="str">
            <v>NA</v>
          </cell>
          <cell r="M192">
            <v>1</v>
          </cell>
          <cell r="N192" t="str">
            <v>NA</v>
          </cell>
          <cell r="O192" t="str">
            <v>NA</v>
          </cell>
          <cell r="P192" t="str">
            <v>NA</v>
          </cell>
          <cell r="Q192" t="str">
            <v>NA</v>
          </cell>
          <cell r="R192" t="str">
            <v>NA</v>
          </cell>
          <cell r="S192" t="str">
            <v>NA</v>
          </cell>
          <cell r="T192" t="str">
            <v>CEC005</v>
          </cell>
          <cell r="U192" t="str">
            <v>NA</v>
          </cell>
          <cell r="V192" t="str">
            <v>NA</v>
          </cell>
          <cell r="W192" t="str">
            <v>NA</v>
          </cell>
          <cell r="X192" t="str">
            <v>NA</v>
          </cell>
          <cell r="Y192" t="str">
            <v>CMC005</v>
          </cell>
          <cell r="Z192" t="str">
            <v>NA</v>
          </cell>
          <cell r="AA192" t="str">
            <v>NA</v>
          </cell>
          <cell r="AB192" t="str">
            <v>NA</v>
          </cell>
          <cell r="AC192" t="str">
            <v>NA</v>
          </cell>
          <cell r="AD192">
            <v>1</v>
          </cell>
          <cell r="AE192" t="str">
            <v>NA</v>
          </cell>
          <cell r="AF192" t="str">
            <v>NA</v>
          </cell>
          <cell r="AG192" t="str">
            <v>NA</v>
          </cell>
          <cell r="AH192" t="str">
            <v>NA</v>
          </cell>
          <cell r="AI192">
            <v>625</v>
          </cell>
          <cell r="AJ192">
            <v>625</v>
          </cell>
          <cell r="AO192">
            <v>10985</v>
          </cell>
          <cell r="AP192">
            <v>10700</v>
          </cell>
          <cell r="AQ192">
            <v>0</v>
          </cell>
          <cell r="AR192">
            <v>0</v>
          </cell>
          <cell r="AS192">
            <v>0</v>
          </cell>
          <cell r="AT192">
            <v>0</v>
          </cell>
          <cell r="AU192">
            <v>0</v>
          </cell>
          <cell r="AV192">
            <v>0</v>
          </cell>
          <cell r="AW192">
            <v>10700</v>
          </cell>
          <cell r="AX192">
            <v>0</v>
          </cell>
          <cell r="AY192">
            <v>0</v>
          </cell>
          <cell r="AZ192">
            <v>0</v>
          </cell>
          <cell r="BA192">
            <v>0</v>
          </cell>
          <cell r="BB192">
            <v>0</v>
          </cell>
          <cell r="BC192">
            <v>0</v>
          </cell>
          <cell r="BD192">
            <v>10807</v>
          </cell>
          <cell r="BE192">
            <v>4261</v>
          </cell>
          <cell r="BF192">
            <v>0</v>
          </cell>
          <cell r="BG192">
            <v>0</v>
          </cell>
          <cell r="BH192">
            <v>0</v>
          </cell>
          <cell r="BI192">
            <v>0</v>
          </cell>
          <cell r="BJ192">
            <v>7</v>
          </cell>
          <cell r="BK192">
            <v>0</v>
          </cell>
          <cell r="BL192">
            <v>0</v>
          </cell>
          <cell r="BM192">
            <v>0</v>
          </cell>
          <cell r="BN192">
            <v>0</v>
          </cell>
          <cell r="BO192">
            <v>7</v>
          </cell>
          <cell r="BP192">
            <v>106852</v>
          </cell>
          <cell r="BQ192">
            <v>0</v>
          </cell>
          <cell r="BR192">
            <v>0</v>
          </cell>
          <cell r="BS192">
            <v>0</v>
          </cell>
          <cell r="BT192">
            <v>0</v>
          </cell>
          <cell r="BU192">
            <v>171</v>
          </cell>
          <cell r="BV192">
            <v>0</v>
          </cell>
          <cell r="BW192">
            <v>0</v>
          </cell>
          <cell r="BX192">
            <v>0</v>
          </cell>
          <cell r="BY192">
            <v>0</v>
          </cell>
          <cell r="BZ192">
            <v>171</v>
          </cell>
          <cell r="CA192">
            <v>7</v>
          </cell>
          <cell r="CB192">
            <v>178</v>
          </cell>
          <cell r="CC192">
            <v>0.01</v>
          </cell>
          <cell r="CD192">
            <v>10985</v>
          </cell>
        </row>
        <row r="193">
          <cell r="B193" t="str">
            <v>DU010</v>
          </cell>
          <cell r="C193" t="str">
            <v>CAP04</v>
          </cell>
          <cell r="D193" t="str">
            <v>De veinte (XX) Vías 4" PVC</v>
          </cell>
          <cell r="E193" t="str">
            <v>m</v>
          </cell>
          <cell r="F193" t="str">
            <v>MOC056</v>
          </cell>
          <cell r="G193" t="str">
            <v>NA</v>
          </cell>
          <cell r="H193" t="str">
            <v>NA</v>
          </cell>
          <cell r="I193" t="str">
            <v>NA</v>
          </cell>
          <cell r="J193" t="str">
            <v>NA</v>
          </cell>
          <cell r="K193" t="str">
            <v>NA</v>
          </cell>
          <cell r="L193" t="str">
            <v>NA</v>
          </cell>
          <cell r="M193">
            <v>20</v>
          </cell>
          <cell r="N193" t="str">
            <v>NA</v>
          </cell>
          <cell r="O193" t="str">
            <v>NA</v>
          </cell>
          <cell r="P193" t="str">
            <v>NA</v>
          </cell>
          <cell r="Q193" t="str">
            <v>NA</v>
          </cell>
          <cell r="R193" t="str">
            <v>NA</v>
          </cell>
          <cell r="S193" t="str">
            <v>NA</v>
          </cell>
          <cell r="T193" t="str">
            <v>CEC005</v>
          </cell>
          <cell r="U193" t="str">
            <v>NA</v>
          </cell>
          <cell r="V193" t="str">
            <v>NA</v>
          </cell>
          <cell r="W193" t="str">
            <v>NA</v>
          </cell>
          <cell r="X193" t="str">
            <v>NA</v>
          </cell>
          <cell r="Y193" t="str">
            <v>CMC005</v>
          </cell>
          <cell r="Z193" t="str">
            <v>NA</v>
          </cell>
          <cell r="AA193" t="str">
            <v>NA</v>
          </cell>
          <cell r="AB193" t="str">
            <v>NA</v>
          </cell>
          <cell r="AC193" t="str">
            <v>NA</v>
          </cell>
          <cell r="AD193">
            <v>1</v>
          </cell>
          <cell r="AE193" t="str">
            <v>NA</v>
          </cell>
          <cell r="AF193" t="str">
            <v>NA</v>
          </cell>
          <cell r="AG193" t="str">
            <v>NA</v>
          </cell>
          <cell r="AH193" t="str">
            <v>NA</v>
          </cell>
          <cell r="AI193">
            <v>30</v>
          </cell>
          <cell r="AJ193">
            <v>30</v>
          </cell>
          <cell r="AO193">
            <v>228404</v>
          </cell>
          <cell r="AP193">
            <v>10700</v>
          </cell>
          <cell r="AQ193">
            <v>0</v>
          </cell>
          <cell r="AR193">
            <v>0</v>
          </cell>
          <cell r="AS193">
            <v>0</v>
          </cell>
          <cell r="AT193">
            <v>0</v>
          </cell>
          <cell r="AU193">
            <v>0</v>
          </cell>
          <cell r="AV193">
            <v>0</v>
          </cell>
          <cell r="AW193">
            <v>214000</v>
          </cell>
          <cell r="AX193">
            <v>0</v>
          </cell>
          <cell r="AY193">
            <v>0</v>
          </cell>
          <cell r="AZ193">
            <v>0</v>
          </cell>
          <cell r="BA193">
            <v>0</v>
          </cell>
          <cell r="BB193">
            <v>0</v>
          </cell>
          <cell r="BC193">
            <v>0</v>
          </cell>
          <cell r="BD193">
            <v>224700</v>
          </cell>
          <cell r="BE193">
            <v>4261</v>
          </cell>
          <cell r="BF193">
            <v>0</v>
          </cell>
          <cell r="BG193">
            <v>0</v>
          </cell>
          <cell r="BH193">
            <v>0</v>
          </cell>
          <cell r="BI193">
            <v>0</v>
          </cell>
          <cell r="BJ193">
            <v>142</v>
          </cell>
          <cell r="BK193">
            <v>0</v>
          </cell>
          <cell r="BL193">
            <v>0</v>
          </cell>
          <cell r="BM193">
            <v>0</v>
          </cell>
          <cell r="BN193">
            <v>0</v>
          </cell>
          <cell r="BO193">
            <v>142</v>
          </cell>
          <cell r="BP193">
            <v>106852</v>
          </cell>
          <cell r="BQ193">
            <v>0</v>
          </cell>
          <cell r="BR193">
            <v>0</v>
          </cell>
          <cell r="BS193">
            <v>0</v>
          </cell>
          <cell r="BT193">
            <v>0</v>
          </cell>
          <cell r="BU193">
            <v>3562</v>
          </cell>
          <cell r="BV193">
            <v>0</v>
          </cell>
          <cell r="BW193">
            <v>0</v>
          </cell>
          <cell r="BX193">
            <v>0</v>
          </cell>
          <cell r="BY193">
            <v>0</v>
          </cell>
          <cell r="BZ193">
            <v>3562</v>
          </cell>
          <cell r="CA193">
            <v>142</v>
          </cell>
          <cell r="CB193">
            <v>3704</v>
          </cell>
          <cell r="CC193">
            <v>0.05</v>
          </cell>
          <cell r="CD193">
            <v>228404</v>
          </cell>
        </row>
        <row r="194">
          <cell r="B194" t="str">
            <v>DU011</v>
          </cell>
          <cell r="C194" t="str">
            <v>CAP04</v>
          </cell>
          <cell r="D194" t="str">
            <v>De veinticuatro (XXIV) Vías 4" PVC</v>
          </cell>
          <cell r="E194" t="str">
            <v>m</v>
          </cell>
          <cell r="F194" t="str">
            <v>MOC056</v>
          </cell>
          <cell r="G194" t="str">
            <v>NA</v>
          </cell>
          <cell r="H194" t="str">
            <v>NA</v>
          </cell>
          <cell r="I194" t="str">
            <v>NA</v>
          </cell>
          <cell r="J194" t="str">
            <v>NA</v>
          </cell>
          <cell r="K194" t="str">
            <v>NA</v>
          </cell>
          <cell r="L194" t="str">
            <v>NA</v>
          </cell>
          <cell r="M194">
            <v>24</v>
          </cell>
          <cell r="N194" t="str">
            <v>NA</v>
          </cell>
          <cell r="O194" t="str">
            <v>NA</v>
          </cell>
          <cell r="P194" t="str">
            <v>NA</v>
          </cell>
          <cell r="Q194" t="str">
            <v>NA</v>
          </cell>
          <cell r="R194" t="str">
            <v>NA</v>
          </cell>
          <cell r="S194" t="str">
            <v>NA</v>
          </cell>
          <cell r="T194" t="str">
            <v>CEC005</v>
          </cell>
          <cell r="U194" t="str">
            <v>NA</v>
          </cell>
          <cell r="V194" t="str">
            <v>NA</v>
          </cell>
          <cell r="W194" t="str">
            <v>NA</v>
          </cell>
          <cell r="X194" t="str">
            <v>NA</v>
          </cell>
          <cell r="Y194" t="str">
            <v>CMC005</v>
          </cell>
          <cell r="Z194" t="str">
            <v>NA</v>
          </cell>
          <cell r="AA194" t="str">
            <v>NA</v>
          </cell>
          <cell r="AB194" t="str">
            <v>NA</v>
          </cell>
          <cell r="AC194" t="str">
            <v>NA</v>
          </cell>
          <cell r="AD194">
            <v>1</v>
          </cell>
          <cell r="AE194" t="str">
            <v>NA</v>
          </cell>
          <cell r="AF194" t="str">
            <v>NA</v>
          </cell>
          <cell r="AG194" t="str">
            <v>NA</v>
          </cell>
          <cell r="AH194" t="str">
            <v>NA</v>
          </cell>
          <cell r="AI194">
            <v>25</v>
          </cell>
          <cell r="AJ194">
            <v>25</v>
          </cell>
          <cell r="AO194">
            <v>274084</v>
          </cell>
          <cell r="AP194">
            <v>10700</v>
          </cell>
          <cell r="AQ194">
            <v>0</v>
          </cell>
          <cell r="AR194">
            <v>0</v>
          </cell>
          <cell r="AS194">
            <v>0</v>
          </cell>
          <cell r="AT194">
            <v>0</v>
          </cell>
          <cell r="AU194">
            <v>0</v>
          </cell>
          <cell r="AV194">
            <v>0</v>
          </cell>
          <cell r="AW194">
            <v>256800</v>
          </cell>
          <cell r="AX194">
            <v>0</v>
          </cell>
          <cell r="AY194">
            <v>0</v>
          </cell>
          <cell r="AZ194">
            <v>0</v>
          </cell>
          <cell r="BA194">
            <v>0</v>
          </cell>
          <cell r="BB194">
            <v>0</v>
          </cell>
          <cell r="BC194">
            <v>0</v>
          </cell>
          <cell r="BD194">
            <v>269640</v>
          </cell>
          <cell r="BE194">
            <v>4261</v>
          </cell>
          <cell r="BF194">
            <v>0</v>
          </cell>
          <cell r="BG194">
            <v>0</v>
          </cell>
          <cell r="BH194">
            <v>0</v>
          </cell>
          <cell r="BI194">
            <v>0</v>
          </cell>
          <cell r="BJ194">
            <v>170</v>
          </cell>
          <cell r="BK194">
            <v>0</v>
          </cell>
          <cell r="BL194">
            <v>0</v>
          </cell>
          <cell r="BM194">
            <v>0</v>
          </cell>
          <cell r="BN194">
            <v>0</v>
          </cell>
          <cell r="BO194">
            <v>170</v>
          </cell>
          <cell r="BP194">
            <v>106852</v>
          </cell>
          <cell r="BQ194">
            <v>0</v>
          </cell>
          <cell r="BR194">
            <v>0</v>
          </cell>
          <cell r="BS194">
            <v>0</v>
          </cell>
          <cell r="BT194">
            <v>0</v>
          </cell>
          <cell r="BU194">
            <v>4274</v>
          </cell>
          <cell r="BV194">
            <v>0</v>
          </cell>
          <cell r="BW194">
            <v>0</v>
          </cell>
          <cell r="BX194">
            <v>0</v>
          </cell>
          <cell r="BY194">
            <v>0</v>
          </cell>
          <cell r="BZ194">
            <v>4274</v>
          </cell>
          <cell r="CA194">
            <v>170</v>
          </cell>
          <cell r="CB194">
            <v>4444</v>
          </cell>
          <cell r="CC194">
            <v>0.05</v>
          </cell>
          <cell r="CD194">
            <v>274084</v>
          </cell>
        </row>
        <row r="195">
          <cell r="B195" t="str">
            <v>DU018</v>
          </cell>
          <cell r="C195" t="str">
            <v>CAP04</v>
          </cell>
          <cell r="D195" t="str">
            <v>DUCTERÍA de una (I) vía 2" PVC</v>
          </cell>
          <cell r="E195" t="str">
            <v>m</v>
          </cell>
          <cell r="F195" t="str">
            <v>MOC052</v>
          </cell>
          <cell r="G195" t="str">
            <v>NA</v>
          </cell>
          <cell r="H195" t="str">
            <v>NA</v>
          </cell>
          <cell r="I195" t="str">
            <v>NA</v>
          </cell>
          <cell r="J195" t="str">
            <v>NA</v>
          </cell>
          <cell r="K195" t="str">
            <v>NA</v>
          </cell>
          <cell r="L195" t="str">
            <v>NA</v>
          </cell>
          <cell r="M195">
            <v>1</v>
          </cell>
          <cell r="N195" t="str">
            <v>NA</v>
          </cell>
          <cell r="O195" t="str">
            <v>NA</v>
          </cell>
          <cell r="P195" t="str">
            <v>NA</v>
          </cell>
          <cell r="Q195" t="str">
            <v>NA</v>
          </cell>
          <cell r="R195" t="str">
            <v>NA</v>
          </cell>
          <cell r="S195" t="str">
            <v>NA</v>
          </cell>
          <cell r="T195" t="str">
            <v>CEC006</v>
          </cell>
          <cell r="U195" t="str">
            <v>NA</v>
          </cell>
          <cell r="V195" t="str">
            <v>NA</v>
          </cell>
          <cell r="W195" t="str">
            <v>NA</v>
          </cell>
          <cell r="X195" t="str">
            <v>NA</v>
          </cell>
          <cell r="Y195" t="str">
            <v>CMC005</v>
          </cell>
          <cell r="Z195" t="str">
            <v>NA</v>
          </cell>
          <cell r="AA195" t="str">
            <v>NA</v>
          </cell>
          <cell r="AB195" t="str">
            <v>NA</v>
          </cell>
          <cell r="AC195" t="str">
            <v>NA</v>
          </cell>
          <cell r="AD195">
            <v>1</v>
          </cell>
          <cell r="AE195" t="str">
            <v>NA</v>
          </cell>
          <cell r="AF195" t="str">
            <v>NA</v>
          </cell>
          <cell r="AG195" t="str">
            <v>NA</v>
          </cell>
          <cell r="AH195" t="str">
            <v>NA</v>
          </cell>
          <cell r="AI195">
            <v>180</v>
          </cell>
          <cell r="AJ195">
            <v>180</v>
          </cell>
          <cell r="AO195">
            <v>4765</v>
          </cell>
          <cell r="AP195">
            <v>3700</v>
          </cell>
          <cell r="AQ195">
            <v>0</v>
          </cell>
          <cell r="AR195">
            <v>0</v>
          </cell>
          <cell r="AS195">
            <v>0</v>
          </cell>
          <cell r="AT195">
            <v>0</v>
          </cell>
          <cell r="AU195">
            <v>0</v>
          </cell>
          <cell r="AV195">
            <v>0</v>
          </cell>
          <cell r="AW195">
            <v>3700</v>
          </cell>
          <cell r="AX195">
            <v>0</v>
          </cell>
          <cell r="AY195">
            <v>0</v>
          </cell>
          <cell r="AZ195">
            <v>0</v>
          </cell>
          <cell r="BA195">
            <v>0</v>
          </cell>
          <cell r="BB195">
            <v>0</v>
          </cell>
          <cell r="BC195">
            <v>0</v>
          </cell>
          <cell r="BD195">
            <v>3700</v>
          </cell>
          <cell r="BE195">
            <v>84698</v>
          </cell>
          <cell r="BF195">
            <v>0</v>
          </cell>
          <cell r="BG195">
            <v>0</v>
          </cell>
          <cell r="BH195">
            <v>0</v>
          </cell>
          <cell r="BI195">
            <v>0</v>
          </cell>
          <cell r="BJ195">
            <v>471</v>
          </cell>
          <cell r="BK195">
            <v>0</v>
          </cell>
          <cell r="BL195">
            <v>0</v>
          </cell>
          <cell r="BM195">
            <v>0</v>
          </cell>
          <cell r="BN195">
            <v>0</v>
          </cell>
          <cell r="BO195">
            <v>471</v>
          </cell>
          <cell r="BP195">
            <v>106852</v>
          </cell>
          <cell r="BQ195">
            <v>0</v>
          </cell>
          <cell r="BR195">
            <v>0</v>
          </cell>
          <cell r="BS195">
            <v>0</v>
          </cell>
          <cell r="BT195">
            <v>0</v>
          </cell>
          <cell r="BU195">
            <v>594</v>
          </cell>
          <cell r="BV195">
            <v>0</v>
          </cell>
          <cell r="BW195">
            <v>0</v>
          </cell>
          <cell r="BX195">
            <v>0</v>
          </cell>
          <cell r="BY195">
            <v>0</v>
          </cell>
          <cell r="BZ195">
            <v>594</v>
          </cell>
          <cell r="CA195">
            <v>471</v>
          </cell>
          <cell r="CB195">
            <v>1065</v>
          </cell>
          <cell r="CD195">
            <v>4765</v>
          </cell>
        </row>
        <row r="196">
          <cell r="C196" t="str">
            <v>CAP04</v>
          </cell>
          <cell r="D196" t="str">
            <v>DUCTERIA Incluye suministro e instalacion</v>
          </cell>
          <cell r="CD196">
            <v>0</v>
          </cell>
        </row>
        <row r="197">
          <cell r="B197" t="str">
            <v>AC012</v>
          </cell>
          <cell r="C197" t="str">
            <v>CAP04</v>
          </cell>
          <cell r="D197" t="str">
            <v>En Andén concreto</v>
          </cell>
          <cell r="E197" t="str">
            <v>m</v>
          </cell>
          <cell r="F197" t="str">
            <v>MOC010</v>
          </cell>
          <cell r="G197" t="str">
            <v>MOC062</v>
          </cell>
          <cell r="H197" t="str">
            <v>MOC128</v>
          </cell>
          <cell r="I197" t="str">
            <v>NA</v>
          </cell>
          <cell r="J197" t="str">
            <v>NA</v>
          </cell>
          <cell r="K197" t="str">
            <v>NA</v>
          </cell>
          <cell r="L197" t="str">
            <v>NA</v>
          </cell>
          <cell r="M197">
            <v>0.05</v>
          </cell>
          <cell r="N197">
            <v>0.3</v>
          </cell>
          <cell r="O197">
            <v>0.24</v>
          </cell>
          <cell r="P197" t="str">
            <v>NA</v>
          </cell>
          <cell r="Q197" t="str">
            <v>NA</v>
          </cell>
          <cell r="R197" t="str">
            <v>NA</v>
          </cell>
          <cell r="S197" t="str">
            <v>NA</v>
          </cell>
          <cell r="T197" t="str">
            <v>CEC002</v>
          </cell>
          <cell r="U197" t="str">
            <v>CEC004</v>
          </cell>
          <cell r="V197" t="str">
            <v>CEC011</v>
          </cell>
          <cell r="W197" t="str">
            <v>CEC008</v>
          </cell>
          <cell r="X197" t="str">
            <v>NA</v>
          </cell>
          <cell r="Y197" t="str">
            <v>CMC002</v>
          </cell>
          <cell r="Z197" t="str">
            <v>CMC004</v>
          </cell>
          <cell r="AA197" t="str">
            <v>CMC008</v>
          </cell>
          <cell r="AB197" t="str">
            <v>CMC007</v>
          </cell>
          <cell r="AC197" t="str">
            <v>NA</v>
          </cell>
          <cell r="AD197">
            <v>1</v>
          </cell>
          <cell r="AE197">
            <v>1</v>
          </cell>
          <cell r="AF197">
            <v>1</v>
          </cell>
          <cell r="AG197">
            <v>1</v>
          </cell>
          <cell r="AH197" t="str">
            <v>NA</v>
          </cell>
          <cell r="AI197">
            <v>134</v>
          </cell>
          <cell r="AJ197">
            <v>134</v>
          </cell>
          <cell r="AK197">
            <v>134</v>
          </cell>
          <cell r="AL197">
            <v>134</v>
          </cell>
          <cell r="AM197">
            <v>134</v>
          </cell>
          <cell r="AO197">
            <v>14572</v>
          </cell>
          <cell r="AP197">
            <v>24000</v>
          </cell>
          <cell r="AQ197">
            <v>300</v>
          </cell>
          <cell r="AR197">
            <v>20000</v>
          </cell>
          <cell r="AS197">
            <v>0</v>
          </cell>
          <cell r="AT197">
            <v>0</v>
          </cell>
          <cell r="AU197">
            <v>0</v>
          </cell>
          <cell r="AV197">
            <v>0</v>
          </cell>
          <cell r="AW197">
            <v>1200</v>
          </cell>
          <cell r="AX197">
            <v>90</v>
          </cell>
          <cell r="AY197">
            <v>4800</v>
          </cell>
          <cell r="AZ197">
            <v>0</v>
          </cell>
          <cell r="BA197">
            <v>0</v>
          </cell>
          <cell r="BB197">
            <v>0</v>
          </cell>
          <cell r="BC197">
            <v>0</v>
          </cell>
          <cell r="BD197">
            <v>6395</v>
          </cell>
          <cell r="BE197">
            <v>584715</v>
          </cell>
          <cell r="BF197">
            <v>2893</v>
          </cell>
          <cell r="BG197">
            <v>20668</v>
          </cell>
          <cell r="BH197">
            <v>90067</v>
          </cell>
          <cell r="BI197">
            <v>0</v>
          </cell>
          <cell r="BJ197">
            <v>4364</v>
          </cell>
          <cell r="BK197">
            <v>22</v>
          </cell>
          <cell r="BL197">
            <v>154</v>
          </cell>
          <cell r="BM197">
            <v>672</v>
          </cell>
          <cell r="BN197">
            <v>0</v>
          </cell>
          <cell r="BO197">
            <v>5212</v>
          </cell>
          <cell r="BP197">
            <v>89116</v>
          </cell>
          <cell r="BQ197">
            <v>128224</v>
          </cell>
          <cell r="BR197">
            <v>140891</v>
          </cell>
          <cell r="BS197">
            <v>39108</v>
          </cell>
          <cell r="BT197">
            <v>0</v>
          </cell>
          <cell r="BU197">
            <v>665</v>
          </cell>
          <cell r="BV197">
            <v>957</v>
          </cell>
          <cell r="BW197">
            <v>1051</v>
          </cell>
          <cell r="BX197">
            <v>292</v>
          </cell>
          <cell r="BY197">
            <v>0</v>
          </cell>
          <cell r="BZ197">
            <v>2965</v>
          </cell>
          <cell r="CA197">
            <v>5212</v>
          </cell>
          <cell r="CB197">
            <v>8177</v>
          </cell>
          <cell r="CC197">
            <v>0.05</v>
          </cell>
          <cell r="CD197">
            <v>14572</v>
          </cell>
        </row>
        <row r="198">
          <cell r="B198" t="str">
            <v>AC010</v>
          </cell>
          <cell r="C198" t="str">
            <v>CAP04</v>
          </cell>
          <cell r="D198" t="str">
            <v>En Andén destapado</v>
          </cell>
          <cell r="E198" t="str">
            <v>m</v>
          </cell>
          <cell r="F198" t="str">
            <v>MOC010</v>
          </cell>
          <cell r="G198" t="str">
            <v>MOC062</v>
          </cell>
          <cell r="H198" t="str">
            <v>MOC128</v>
          </cell>
          <cell r="I198" t="str">
            <v>NA</v>
          </cell>
          <cell r="J198" t="str">
            <v>NA</v>
          </cell>
          <cell r="K198" t="str">
            <v>NA</v>
          </cell>
          <cell r="L198" t="str">
            <v>NA</v>
          </cell>
          <cell r="M198">
            <v>0.05</v>
          </cell>
          <cell r="N198">
            <v>0.3</v>
          </cell>
          <cell r="O198">
            <v>0.24</v>
          </cell>
          <cell r="P198" t="str">
            <v>NA</v>
          </cell>
          <cell r="Q198" t="str">
            <v>NA</v>
          </cell>
          <cell r="R198" t="str">
            <v>NA</v>
          </cell>
          <cell r="S198" t="str">
            <v>NA</v>
          </cell>
          <cell r="T198" t="str">
            <v>CEC004</v>
          </cell>
          <cell r="U198" t="str">
            <v>CEC010</v>
          </cell>
          <cell r="V198" t="str">
            <v>CEC008</v>
          </cell>
          <cell r="W198" t="str">
            <v>NA</v>
          </cell>
          <cell r="X198" t="str">
            <v>NA</v>
          </cell>
          <cell r="Y198" t="str">
            <v>CMC004</v>
          </cell>
          <cell r="Z198" t="str">
            <v>CMC008</v>
          </cell>
          <cell r="AA198" t="str">
            <v>CMC007</v>
          </cell>
          <cell r="AB198" t="str">
            <v>NA</v>
          </cell>
          <cell r="AC198" t="str">
            <v>NA</v>
          </cell>
          <cell r="AD198">
            <v>1</v>
          </cell>
          <cell r="AE198">
            <v>1</v>
          </cell>
          <cell r="AF198">
            <v>1</v>
          </cell>
          <cell r="AG198" t="str">
            <v>NA</v>
          </cell>
          <cell r="AH198" t="str">
            <v>NA</v>
          </cell>
          <cell r="AI198">
            <v>260</v>
          </cell>
          <cell r="AJ198">
            <v>260</v>
          </cell>
          <cell r="AK198">
            <v>260</v>
          </cell>
          <cell r="AL198">
            <v>260</v>
          </cell>
          <cell r="AO198">
            <v>8066</v>
          </cell>
          <cell r="AP198">
            <v>24000</v>
          </cell>
          <cell r="AQ198">
            <v>300</v>
          </cell>
          <cell r="AR198">
            <v>20000</v>
          </cell>
          <cell r="AS198">
            <v>0</v>
          </cell>
          <cell r="AT198">
            <v>0</v>
          </cell>
          <cell r="AU198">
            <v>0</v>
          </cell>
          <cell r="AV198">
            <v>0</v>
          </cell>
          <cell r="AW198">
            <v>1200</v>
          </cell>
          <cell r="AX198">
            <v>90</v>
          </cell>
          <cell r="AY198">
            <v>4800</v>
          </cell>
          <cell r="AZ198">
            <v>0</v>
          </cell>
          <cell r="BA198">
            <v>0</v>
          </cell>
          <cell r="BB198">
            <v>0</v>
          </cell>
          <cell r="BC198">
            <v>0</v>
          </cell>
          <cell r="BD198">
            <v>6395</v>
          </cell>
          <cell r="BE198">
            <v>2893</v>
          </cell>
          <cell r="BF198">
            <v>33634</v>
          </cell>
          <cell r="BG198">
            <v>90067</v>
          </cell>
          <cell r="BH198">
            <v>0</v>
          </cell>
          <cell r="BI198">
            <v>0</v>
          </cell>
          <cell r="BJ198">
            <v>11</v>
          </cell>
          <cell r="BK198">
            <v>129</v>
          </cell>
          <cell r="BL198">
            <v>346</v>
          </cell>
          <cell r="BM198">
            <v>0</v>
          </cell>
          <cell r="BN198">
            <v>0</v>
          </cell>
          <cell r="BO198">
            <v>486</v>
          </cell>
          <cell r="BP198">
            <v>128224</v>
          </cell>
          <cell r="BQ198">
            <v>140891</v>
          </cell>
          <cell r="BR198">
            <v>39108</v>
          </cell>
          <cell r="BS198">
            <v>0</v>
          </cell>
          <cell r="BT198">
            <v>0</v>
          </cell>
          <cell r="BU198">
            <v>493</v>
          </cell>
          <cell r="BV198">
            <v>542</v>
          </cell>
          <cell r="BW198">
            <v>150</v>
          </cell>
          <cell r="BX198">
            <v>0</v>
          </cell>
          <cell r="BY198">
            <v>0</v>
          </cell>
          <cell r="BZ198">
            <v>1185</v>
          </cell>
          <cell r="CA198">
            <v>486</v>
          </cell>
          <cell r="CB198">
            <v>1671</v>
          </cell>
          <cell r="CC198">
            <v>0.05</v>
          </cell>
          <cell r="CD198">
            <v>8066</v>
          </cell>
        </row>
        <row r="199">
          <cell r="C199" t="str">
            <v>CAP04</v>
          </cell>
          <cell r="D199" t="str">
            <v>Monotubo de  1-1/4" para subductar</v>
          </cell>
          <cell r="E199" t="str">
            <v>m</v>
          </cell>
          <cell r="F199" t="str">
            <v>MRD362</v>
          </cell>
          <cell r="G199" t="str">
            <v>MRD361</v>
          </cell>
          <cell r="H199" t="str">
            <v>NA</v>
          </cell>
          <cell r="I199" t="str">
            <v>NA</v>
          </cell>
          <cell r="J199" t="str">
            <v>NA</v>
          </cell>
          <cell r="K199" t="str">
            <v>NA</v>
          </cell>
          <cell r="L199" t="str">
            <v>NA</v>
          </cell>
          <cell r="M199">
            <v>1</v>
          </cell>
          <cell r="N199">
            <v>2.9000000000000001E-2</v>
          </cell>
          <cell r="O199" t="str">
            <v>NA</v>
          </cell>
          <cell r="P199" t="str">
            <v>NA</v>
          </cell>
          <cell r="Q199" t="str">
            <v>NA</v>
          </cell>
          <cell r="R199" t="str">
            <v>NA</v>
          </cell>
          <cell r="S199" t="str">
            <v>NA</v>
          </cell>
          <cell r="T199" t="str">
            <v>CEC005</v>
          </cell>
          <cell r="U199" t="str">
            <v>NA</v>
          </cell>
          <cell r="V199" t="str">
            <v>NA</v>
          </cell>
          <cell r="W199" t="str">
            <v>NA</v>
          </cell>
          <cell r="X199" t="str">
            <v>NA</v>
          </cell>
          <cell r="Y199" t="str">
            <v>CMC005</v>
          </cell>
          <cell r="Z199" t="str">
            <v>NA</v>
          </cell>
          <cell r="AA199" t="str">
            <v>NA</v>
          </cell>
          <cell r="AB199" t="str">
            <v>NA</v>
          </cell>
          <cell r="AC199" t="str">
            <v>NA</v>
          </cell>
          <cell r="AD199">
            <v>1</v>
          </cell>
          <cell r="AE199" t="str">
            <v>NA</v>
          </cell>
          <cell r="AF199" t="str">
            <v>NA</v>
          </cell>
          <cell r="AG199" t="str">
            <v>NA</v>
          </cell>
          <cell r="AH199" t="str">
            <v>NA</v>
          </cell>
          <cell r="AI199">
            <v>250</v>
          </cell>
          <cell r="AJ199">
            <v>250</v>
          </cell>
          <cell r="AO199">
            <v>2729</v>
          </cell>
          <cell r="AP199">
            <v>2000</v>
          </cell>
          <cell r="AQ199">
            <v>6080</v>
          </cell>
          <cell r="AR199">
            <v>0</v>
          </cell>
          <cell r="AS199">
            <v>0</v>
          </cell>
          <cell r="AT199">
            <v>0</v>
          </cell>
          <cell r="AU199">
            <v>0</v>
          </cell>
          <cell r="AV199">
            <v>0</v>
          </cell>
          <cell r="AW199">
            <v>2000</v>
          </cell>
          <cell r="AX199">
            <v>176</v>
          </cell>
          <cell r="AY199">
            <v>0</v>
          </cell>
          <cell r="AZ199">
            <v>0</v>
          </cell>
          <cell r="BA199">
            <v>0</v>
          </cell>
          <cell r="BB199">
            <v>0</v>
          </cell>
          <cell r="BC199">
            <v>0</v>
          </cell>
          <cell r="BD199">
            <v>2285</v>
          </cell>
          <cell r="BE199">
            <v>4261</v>
          </cell>
          <cell r="BF199">
            <v>0</v>
          </cell>
          <cell r="BG199">
            <v>0</v>
          </cell>
          <cell r="BH199">
            <v>0</v>
          </cell>
          <cell r="BI199">
            <v>0</v>
          </cell>
          <cell r="BJ199">
            <v>17</v>
          </cell>
          <cell r="BK199">
            <v>0</v>
          </cell>
          <cell r="BL199">
            <v>0</v>
          </cell>
          <cell r="BM199">
            <v>0</v>
          </cell>
          <cell r="BN199">
            <v>0</v>
          </cell>
          <cell r="BO199">
            <v>17</v>
          </cell>
          <cell r="BP199">
            <v>106852</v>
          </cell>
          <cell r="BQ199">
            <v>0</v>
          </cell>
          <cell r="BR199">
            <v>0</v>
          </cell>
          <cell r="BS199">
            <v>0</v>
          </cell>
          <cell r="BT199">
            <v>0</v>
          </cell>
          <cell r="BU199">
            <v>427</v>
          </cell>
          <cell r="BV199">
            <v>0</v>
          </cell>
          <cell r="BW199">
            <v>0</v>
          </cell>
          <cell r="BX199">
            <v>0</v>
          </cell>
          <cell r="BY199">
            <v>0</v>
          </cell>
          <cell r="BZ199">
            <v>427</v>
          </cell>
          <cell r="CA199">
            <v>17</v>
          </cell>
          <cell r="CB199">
            <v>444</v>
          </cell>
          <cell r="CC199">
            <v>0.05</v>
          </cell>
          <cell r="CD199">
            <v>2729</v>
          </cell>
        </row>
        <row r="200">
          <cell r="B200" t="str">
            <v>RA009</v>
          </cell>
          <cell r="C200" t="str">
            <v>CAP04</v>
          </cell>
          <cell r="D200" t="str">
            <v>REPAV. En andén concreto</v>
          </cell>
          <cell r="E200" t="str">
            <v>m</v>
          </cell>
          <cell r="F200" t="str">
            <v>MOC014</v>
          </cell>
          <cell r="G200" t="str">
            <v>MOC026</v>
          </cell>
          <cell r="H200" t="str">
            <v>MOC108</v>
          </cell>
          <cell r="I200" t="str">
            <v>NA</v>
          </cell>
          <cell r="J200" t="str">
            <v>NA</v>
          </cell>
          <cell r="K200" t="str">
            <v>NA</v>
          </cell>
          <cell r="L200" t="str">
            <v>NA</v>
          </cell>
          <cell r="M200">
            <v>0.17</v>
          </cell>
          <cell r="N200">
            <v>0.04</v>
          </cell>
          <cell r="O200">
            <v>0.11</v>
          </cell>
          <cell r="P200" t="str">
            <v>NA</v>
          </cell>
          <cell r="Q200" t="str">
            <v>NA</v>
          </cell>
          <cell r="R200" t="str">
            <v>NA</v>
          </cell>
          <cell r="S200" t="str">
            <v>NA</v>
          </cell>
          <cell r="T200" t="str">
            <v>CEC013</v>
          </cell>
          <cell r="U200" t="str">
            <v>NA</v>
          </cell>
          <cell r="V200" t="str">
            <v>NA</v>
          </cell>
          <cell r="W200" t="str">
            <v>NA</v>
          </cell>
          <cell r="X200" t="str">
            <v>NA</v>
          </cell>
          <cell r="Y200" t="str">
            <v>CMC009</v>
          </cell>
          <cell r="Z200" t="str">
            <v>NA</v>
          </cell>
          <cell r="AA200" t="str">
            <v>NA</v>
          </cell>
          <cell r="AB200" t="str">
            <v>NA</v>
          </cell>
          <cell r="AC200" t="str">
            <v>NA</v>
          </cell>
          <cell r="AD200">
            <v>1</v>
          </cell>
          <cell r="AE200" t="str">
            <v>NA</v>
          </cell>
          <cell r="AF200" t="str">
            <v>NA</v>
          </cell>
          <cell r="AG200" t="str">
            <v>NA</v>
          </cell>
          <cell r="AH200" t="str">
            <v>NA</v>
          </cell>
          <cell r="AI200">
            <v>150</v>
          </cell>
          <cell r="AJ200">
            <v>150</v>
          </cell>
          <cell r="AO200">
            <v>12132</v>
          </cell>
          <cell r="AP200">
            <v>4800</v>
          </cell>
          <cell r="AQ200">
            <v>234000</v>
          </cell>
          <cell r="AR200">
            <v>560</v>
          </cell>
          <cell r="AS200">
            <v>0</v>
          </cell>
          <cell r="AT200">
            <v>0</v>
          </cell>
          <cell r="AU200">
            <v>0</v>
          </cell>
          <cell r="AV200">
            <v>0</v>
          </cell>
          <cell r="AW200">
            <v>816</v>
          </cell>
          <cell r="AX200">
            <v>9360</v>
          </cell>
          <cell r="AY200">
            <v>62</v>
          </cell>
          <cell r="AZ200">
            <v>0</v>
          </cell>
          <cell r="BA200">
            <v>0</v>
          </cell>
          <cell r="BB200">
            <v>0</v>
          </cell>
          <cell r="BC200">
            <v>0</v>
          </cell>
          <cell r="BD200">
            <v>10750</v>
          </cell>
          <cell r="BE200">
            <v>23278</v>
          </cell>
          <cell r="BF200">
            <v>0</v>
          </cell>
          <cell r="BG200">
            <v>0</v>
          </cell>
          <cell r="BH200">
            <v>0</v>
          </cell>
          <cell r="BI200">
            <v>0</v>
          </cell>
          <cell r="BJ200">
            <v>155</v>
          </cell>
          <cell r="BK200">
            <v>0</v>
          </cell>
          <cell r="BL200">
            <v>0</v>
          </cell>
          <cell r="BM200">
            <v>0</v>
          </cell>
          <cell r="BN200">
            <v>0</v>
          </cell>
          <cell r="BO200">
            <v>155</v>
          </cell>
          <cell r="BP200">
            <v>184062</v>
          </cell>
          <cell r="BQ200">
            <v>0</v>
          </cell>
          <cell r="BR200">
            <v>0</v>
          </cell>
          <cell r="BS200">
            <v>0</v>
          </cell>
          <cell r="BT200">
            <v>0</v>
          </cell>
          <cell r="BU200">
            <v>1227</v>
          </cell>
          <cell r="BV200">
            <v>0</v>
          </cell>
          <cell r="BW200">
            <v>0</v>
          </cell>
          <cell r="BX200">
            <v>0</v>
          </cell>
          <cell r="BY200">
            <v>0</v>
          </cell>
          <cell r="BZ200">
            <v>1227</v>
          </cell>
          <cell r="CA200">
            <v>155</v>
          </cell>
          <cell r="CB200">
            <v>1382</v>
          </cell>
          <cell r="CC200">
            <v>0.05</v>
          </cell>
          <cell r="CD200">
            <v>12132</v>
          </cell>
        </row>
        <row r="201">
          <cell r="B201" t="str">
            <v>RA017</v>
          </cell>
          <cell r="C201" t="str">
            <v>CAP04</v>
          </cell>
          <cell r="D201" t="str">
            <v>REPAV. En Andén parqueadero</v>
          </cell>
          <cell r="E201" t="str">
            <v>m</v>
          </cell>
          <cell r="F201" t="str">
            <v>MOC014</v>
          </cell>
          <cell r="G201" t="str">
            <v>MOC026</v>
          </cell>
          <cell r="H201" t="str">
            <v>MOC108</v>
          </cell>
          <cell r="I201" t="str">
            <v>MOC129</v>
          </cell>
          <cell r="J201" t="str">
            <v>NA</v>
          </cell>
          <cell r="K201" t="str">
            <v>NA</v>
          </cell>
          <cell r="L201" t="str">
            <v>NA</v>
          </cell>
          <cell r="M201">
            <v>0.08</v>
          </cell>
          <cell r="N201">
            <v>0.04</v>
          </cell>
          <cell r="O201">
            <v>0.11</v>
          </cell>
          <cell r="P201">
            <v>0.1</v>
          </cell>
          <cell r="Q201" t="str">
            <v>NA</v>
          </cell>
          <cell r="R201" t="str">
            <v>NA</v>
          </cell>
          <cell r="S201" t="str">
            <v>NA</v>
          </cell>
          <cell r="T201" t="str">
            <v>CEC013</v>
          </cell>
          <cell r="U201" t="str">
            <v>NA</v>
          </cell>
          <cell r="V201" t="str">
            <v>NA</v>
          </cell>
          <cell r="W201" t="str">
            <v>NA</v>
          </cell>
          <cell r="X201" t="str">
            <v>NA</v>
          </cell>
          <cell r="Y201" t="str">
            <v>CMC009</v>
          </cell>
          <cell r="Z201" t="str">
            <v>NA</v>
          </cell>
          <cell r="AA201" t="str">
            <v>NA</v>
          </cell>
          <cell r="AB201" t="str">
            <v>NA</v>
          </cell>
          <cell r="AC201" t="str">
            <v>NA</v>
          </cell>
          <cell r="AD201">
            <v>1</v>
          </cell>
          <cell r="AE201" t="str">
            <v>NA</v>
          </cell>
          <cell r="AF201" t="str">
            <v>NA</v>
          </cell>
          <cell r="AG201" t="str">
            <v>NA</v>
          </cell>
          <cell r="AH201" t="str">
            <v>NA</v>
          </cell>
          <cell r="AI201">
            <v>33</v>
          </cell>
          <cell r="AJ201">
            <v>33</v>
          </cell>
          <cell r="AO201">
            <v>16904</v>
          </cell>
          <cell r="AP201">
            <v>4800</v>
          </cell>
          <cell r="AQ201">
            <v>234000</v>
          </cell>
          <cell r="AR201">
            <v>560</v>
          </cell>
          <cell r="AS201">
            <v>3090</v>
          </cell>
          <cell r="AT201">
            <v>0</v>
          </cell>
          <cell r="AU201">
            <v>0</v>
          </cell>
          <cell r="AV201">
            <v>0</v>
          </cell>
          <cell r="AW201">
            <v>384</v>
          </cell>
          <cell r="AX201">
            <v>9360</v>
          </cell>
          <cell r="AY201">
            <v>62</v>
          </cell>
          <cell r="AZ201">
            <v>309</v>
          </cell>
          <cell r="BA201">
            <v>0</v>
          </cell>
          <cell r="BB201">
            <v>0</v>
          </cell>
          <cell r="BC201">
            <v>0</v>
          </cell>
          <cell r="BD201">
            <v>10621</v>
          </cell>
          <cell r="BE201">
            <v>23278</v>
          </cell>
          <cell r="BF201">
            <v>0</v>
          </cell>
          <cell r="BG201">
            <v>0</v>
          </cell>
          <cell r="BH201">
            <v>0</v>
          </cell>
          <cell r="BI201">
            <v>0</v>
          </cell>
          <cell r="BJ201">
            <v>705</v>
          </cell>
          <cell r="BK201">
            <v>0</v>
          </cell>
          <cell r="BL201">
            <v>0</v>
          </cell>
          <cell r="BM201">
            <v>0</v>
          </cell>
          <cell r="BN201">
            <v>0</v>
          </cell>
          <cell r="BO201">
            <v>705</v>
          </cell>
          <cell r="BP201">
            <v>184062</v>
          </cell>
          <cell r="BQ201">
            <v>0</v>
          </cell>
          <cell r="BR201">
            <v>0</v>
          </cell>
          <cell r="BS201">
            <v>0</v>
          </cell>
          <cell r="BT201">
            <v>0</v>
          </cell>
          <cell r="BU201">
            <v>5578</v>
          </cell>
          <cell r="BV201">
            <v>0</v>
          </cell>
          <cell r="BW201">
            <v>0</v>
          </cell>
          <cell r="BX201">
            <v>0</v>
          </cell>
          <cell r="BY201">
            <v>0</v>
          </cell>
          <cell r="BZ201">
            <v>5578</v>
          </cell>
          <cell r="CA201">
            <v>705</v>
          </cell>
          <cell r="CB201">
            <v>6283</v>
          </cell>
          <cell r="CC201">
            <v>0.05</v>
          </cell>
          <cell r="CD201">
            <v>16904</v>
          </cell>
        </row>
        <row r="202">
          <cell r="C202" t="str">
            <v>CAP04</v>
          </cell>
          <cell r="D202" t="str">
            <v>Sistema de sujeción ducto en cámara</v>
          </cell>
          <cell r="E202" t="str">
            <v>U</v>
          </cell>
          <cell r="F202" t="str">
            <v>MRD386</v>
          </cell>
          <cell r="G202" t="str">
            <v>NA</v>
          </cell>
          <cell r="H202" t="str">
            <v>NA</v>
          </cell>
          <cell r="I202" t="str">
            <v>NA</v>
          </cell>
          <cell r="J202" t="str">
            <v>NA</v>
          </cell>
          <cell r="K202" t="str">
            <v>NA</v>
          </cell>
          <cell r="L202" t="str">
            <v>NA</v>
          </cell>
          <cell r="M202">
            <v>1</v>
          </cell>
          <cell r="N202" t="str">
            <v>NA</v>
          </cell>
          <cell r="O202" t="str">
            <v>NA</v>
          </cell>
          <cell r="P202" t="str">
            <v>NA</v>
          </cell>
          <cell r="Q202" t="str">
            <v>NA</v>
          </cell>
          <cell r="R202" t="str">
            <v>NA</v>
          </cell>
          <cell r="S202" t="str">
            <v>NA</v>
          </cell>
          <cell r="T202" t="str">
            <v>CEC005</v>
          </cell>
          <cell r="U202" t="str">
            <v>NA</v>
          </cell>
          <cell r="V202" t="str">
            <v>NA</v>
          </cell>
          <cell r="W202" t="str">
            <v>NA</v>
          </cell>
          <cell r="X202" t="str">
            <v>NA</v>
          </cell>
          <cell r="Y202" t="str">
            <v>CMC005</v>
          </cell>
          <cell r="Z202" t="str">
            <v>NA</v>
          </cell>
          <cell r="AA202" t="str">
            <v>NA</v>
          </cell>
          <cell r="AB202" t="str">
            <v>NA</v>
          </cell>
          <cell r="AC202" t="str">
            <v>NA</v>
          </cell>
          <cell r="AD202">
            <v>1</v>
          </cell>
          <cell r="AE202" t="str">
            <v>NA</v>
          </cell>
          <cell r="AF202" t="str">
            <v>NA</v>
          </cell>
          <cell r="AG202" t="str">
            <v>NA</v>
          </cell>
          <cell r="AH202" t="str">
            <v>NA</v>
          </cell>
          <cell r="AI202">
            <v>170</v>
          </cell>
          <cell r="AJ202">
            <v>170</v>
          </cell>
          <cell r="AO202">
            <v>12524</v>
          </cell>
          <cell r="AP202">
            <v>11305</v>
          </cell>
          <cell r="AQ202">
            <v>0</v>
          </cell>
          <cell r="AR202">
            <v>0</v>
          </cell>
          <cell r="AS202">
            <v>0</v>
          </cell>
          <cell r="AT202">
            <v>0</v>
          </cell>
          <cell r="AU202">
            <v>0</v>
          </cell>
          <cell r="AV202">
            <v>0</v>
          </cell>
          <cell r="AW202">
            <v>11305</v>
          </cell>
          <cell r="AX202">
            <v>0</v>
          </cell>
          <cell r="AY202">
            <v>0</v>
          </cell>
          <cell r="AZ202">
            <v>0</v>
          </cell>
          <cell r="BA202">
            <v>0</v>
          </cell>
          <cell r="BB202">
            <v>0</v>
          </cell>
          <cell r="BC202">
            <v>0</v>
          </cell>
          <cell r="BD202">
            <v>11870</v>
          </cell>
          <cell r="BE202">
            <v>4261</v>
          </cell>
          <cell r="BF202">
            <v>0</v>
          </cell>
          <cell r="BG202">
            <v>0</v>
          </cell>
          <cell r="BH202">
            <v>0</v>
          </cell>
          <cell r="BI202">
            <v>0</v>
          </cell>
          <cell r="BJ202">
            <v>25</v>
          </cell>
          <cell r="BK202">
            <v>0</v>
          </cell>
          <cell r="BL202">
            <v>0</v>
          </cell>
          <cell r="BM202">
            <v>0</v>
          </cell>
          <cell r="BN202">
            <v>0</v>
          </cell>
          <cell r="BO202">
            <v>25</v>
          </cell>
          <cell r="BP202">
            <v>106852</v>
          </cell>
          <cell r="BQ202">
            <v>0</v>
          </cell>
          <cell r="BR202">
            <v>0</v>
          </cell>
          <cell r="BS202">
            <v>0</v>
          </cell>
          <cell r="BT202">
            <v>0</v>
          </cell>
          <cell r="BU202">
            <v>629</v>
          </cell>
          <cell r="BV202">
            <v>0</v>
          </cell>
          <cell r="BW202">
            <v>0</v>
          </cell>
          <cell r="BX202">
            <v>0</v>
          </cell>
          <cell r="BY202">
            <v>0</v>
          </cell>
          <cell r="BZ202">
            <v>629</v>
          </cell>
          <cell r="CA202">
            <v>25</v>
          </cell>
          <cell r="CB202">
            <v>654</v>
          </cell>
          <cell r="CC202">
            <v>0.05</v>
          </cell>
          <cell r="CD202">
            <v>12524</v>
          </cell>
        </row>
        <row r="203">
          <cell r="B203" t="str">
            <v>DU001</v>
          </cell>
          <cell r="C203" t="str">
            <v>CAP04</v>
          </cell>
          <cell r="D203" t="str">
            <v>Tubería de una (1) vía</v>
          </cell>
          <cell r="E203" t="str">
            <v>m</v>
          </cell>
          <cell r="F203" t="str">
            <v>MOC056</v>
          </cell>
          <cell r="G203" t="str">
            <v>NA</v>
          </cell>
          <cell r="H203" t="str">
            <v>NA</v>
          </cell>
          <cell r="I203" t="str">
            <v>NA</v>
          </cell>
          <cell r="J203" t="str">
            <v>NA</v>
          </cell>
          <cell r="K203" t="str">
            <v>NA</v>
          </cell>
          <cell r="L203" t="str">
            <v>NA</v>
          </cell>
          <cell r="M203">
            <v>1</v>
          </cell>
          <cell r="N203" t="str">
            <v>NA</v>
          </cell>
          <cell r="O203" t="str">
            <v>NA</v>
          </cell>
          <cell r="P203" t="str">
            <v>NA</v>
          </cell>
          <cell r="Q203" t="str">
            <v>NA</v>
          </cell>
          <cell r="R203" t="str">
            <v>NA</v>
          </cell>
          <cell r="S203" t="str">
            <v>NA</v>
          </cell>
          <cell r="T203" t="str">
            <v>CEC005</v>
          </cell>
          <cell r="U203" t="str">
            <v>NA</v>
          </cell>
          <cell r="V203" t="str">
            <v>NA</v>
          </cell>
          <cell r="W203" t="str">
            <v>NA</v>
          </cell>
          <cell r="X203" t="str">
            <v>NA</v>
          </cell>
          <cell r="Y203" t="str">
            <v>CMC005</v>
          </cell>
          <cell r="Z203" t="str">
            <v>NA</v>
          </cell>
          <cell r="AA203" t="str">
            <v>NA</v>
          </cell>
          <cell r="AB203" t="str">
            <v>NA</v>
          </cell>
          <cell r="AC203" t="str">
            <v>NA</v>
          </cell>
          <cell r="AD203">
            <v>1</v>
          </cell>
          <cell r="AE203" t="str">
            <v>NA</v>
          </cell>
          <cell r="AF203" t="str">
            <v>NA</v>
          </cell>
          <cell r="AG203" t="str">
            <v>NA</v>
          </cell>
          <cell r="AH203" t="str">
            <v>NA</v>
          </cell>
          <cell r="AI203">
            <v>500</v>
          </cell>
          <cell r="AJ203">
            <v>500</v>
          </cell>
          <cell r="AO203">
            <v>11458</v>
          </cell>
          <cell r="AP203">
            <v>10700</v>
          </cell>
          <cell r="AQ203">
            <v>0</v>
          </cell>
          <cell r="AR203">
            <v>0</v>
          </cell>
          <cell r="AS203">
            <v>0</v>
          </cell>
          <cell r="AT203">
            <v>0</v>
          </cell>
          <cell r="AU203">
            <v>0</v>
          </cell>
          <cell r="AV203">
            <v>0</v>
          </cell>
          <cell r="AW203">
            <v>10700</v>
          </cell>
          <cell r="AX203">
            <v>0</v>
          </cell>
          <cell r="AY203">
            <v>0</v>
          </cell>
          <cell r="AZ203">
            <v>0</v>
          </cell>
          <cell r="BA203">
            <v>0</v>
          </cell>
          <cell r="BB203">
            <v>0</v>
          </cell>
          <cell r="BC203">
            <v>0</v>
          </cell>
          <cell r="BD203">
            <v>11235</v>
          </cell>
          <cell r="BE203">
            <v>4261</v>
          </cell>
          <cell r="BF203">
            <v>0</v>
          </cell>
          <cell r="BG203">
            <v>0</v>
          </cell>
          <cell r="BH203">
            <v>0</v>
          </cell>
          <cell r="BI203">
            <v>0</v>
          </cell>
          <cell r="BJ203">
            <v>9</v>
          </cell>
          <cell r="BK203">
            <v>0</v>
          </cell>
          <cell r="BL203">
            <v>0</v>
          </cell>
          <cell r="BM203">
            <v>0</v>
          </cell>
          <cell r="BN203">
            <v>0</v>
          </cell>
          <cell r="BO203">
            <v>9</v>
          </cell>
          <cell r="BP203">
            <v>106852</v>
          </cell>
          <cell r="BQ203">
            <v>0</v>
          </cell>
          <cell r="BR203">
            <v>0</v>
          </cell>
          <cell r="BS203">
            <v>0</v>
          </cell>
          <cell r="BT203">
            <v>0</v>
          </cell>
          <cell r="BU203">
            <v>214</v>
          </cell>
          <cell r="BV203">
            <v>0</v>
          </cell>
          <cell r="BW203">
            <v>0</v>
          </cell>
          <cell r="BX203">
            <v>0</v>
          </cell>
          <cell r="BY203">
            <v>0</v>
          </cell>
          <cell r="BZ203">
            <v>214</v>
          </cell>
          <cell r="CA203">
            <v>9</v>
          </cell>
          <cell r="CB203">
            <v>223</v>
          </cell>
          <cell r="CC203">
            <v>0.05</v>
          </cell>
          <cell r="CD203">
            <v>11458</v>
          </cell>
        </row>
        <row r="204">
          <cell r="C204" t="str">
            <v>CAP04</v>
          </cell>
          <cell r="D204" t="str">
            <v>Tubería de una (1) vía (2")</v>
          </cell>
          <cell r="E204" t="str">
            <v>m</v>
          </cell>
          <cell r="F204" t="str">
            <v>MOC121</v>
          </cell>
          <cell r="G204" t="str">
            <v>MOC124</v>
          </cell>
          <cell r="H204" t="str">
            <v>MOC067</v>
          </cell>
          <cell r="I204" t="str">
            <v>NA</v>
          </cell>
          <cell r="J204" t="str">
            <v>NA</v>
          </cell>
          <cell r="K204" t="str">
            <v>NA</v>
          </cell>
          <cell r="L204" t="str">
            <v>NA</v>
          </cell>
          <cell r="M204">
            <v>1</v>
          </cell>
          <cell r="N204">
            <v>0.17</v>
          </cell>
          <cell r="O204">
            <v>0.3</v>
          </cell>
          <cell r="P204" t="str">
            <v>NA</v>
          </cell>
          <cell r="Q204" t="str">
            <v>NA</v>
          </cell>
          <cell r="R204" t="str">
            <v>NA</v>
          </cell>
          <cell r="S204" t="str">
            <v>NA</v>
          </cell>
          <cell r="T204" t="str">
            <v>CEC006</v>
          </cell>
          <cell r="U204" t="str">
            <v>NA</v>
          </cell>
          <cell r="V204" t="str">
            <v>NA</v>
          </cell>
          <cell r="W204" t="str">
            <v>NA</v>
          </cell>
          <cell r="X204" t="str">
            <v>NA</v>
          </cell>
          <cell r="Y204" t="str">
            <v>CMC005</v>
          </cell>
          <cell r="Z204" t="str">
            <v>NA</v>
          </cell>
          <cell r="AA204" t="str">
            <v>NA</v>
          </cell>
          <cell r="AB204" t="str">
            <v>NA</v>
          </cell>
          <cell r="AC204" t="str">
            <v>NA</v>
          </cell>
          <cell r="AD204">
            <v>1</v>
          </cell>
          <cell r="AE204" t="str">
            <v>NA</v>
          </cell>
          <cell r="AF204" t="str">
            <v>NA</v>
          </cell>
          <cell r="AG204" t="str">
            <v>NA</v>
          </cell>
          <cell r="AH204" t="str">
            <v>NA</v>
          </cell>
          <cell r="AI204">
            <v>30</v>
          </cell>
          <cell r="AJ204">
            <v>30</v>
          </cell>
          <cell r="AO204">
            <v>27094</v>
          </cell>
          <cell r="AP204">
            <v>10300</v>
          </cell>
          <cell r="AQ204">
            <v>18729</v>
          </cell>
          <cell r="AR204">
            <v>20798</v>
          </cell>
          <cell r="AS204">
            <v>0</v>
          </cell>
          <cell r="AT204">
            <v>0</v>
          </cell>
          <cell r="AU204">
            <v>0</v>
          </cell>
          <cell r="AV204">
            <v>0</v>
          </cell>
          <cell r="AW204">
            <v>10300</v>
          </cell>
          <cell r="AX204">
            <v>3184</v>
          </cell>
          <cell r="AY204">
            <v>6239</v>
          </cell>
          <cell r="AZ204">
            <v>0</v>
          </cell>
          <cell r="BA204">
            <v>0</v>
          </cell>
          <cell r="BB204">
            <v>0</v>
          </cell>
          <cell r="BC204">
            <v>0</v>
          </cell>
          <cell r="BD204">
            <v>20709</v>
          </cell>
          <cell r="BE204">
            <v>84698</v>
          </cell>
          <cell r="BF204">
            <v>0</v>
          </cell>
          <cell r="BG204">
            <v>0</v>
          </cell>
          <cell r="BH204">
            <v>0</v>
          </cell>
          <cell r="BI204">
            <v>0</v>
          </cell>
          <cell r="BJ204">
            <v>2823</v>
          </cell>
          <cell r="BK204">
            <v>0</v>
          </cell>
          <cell r="BL204">
            <v>0</v>
          </cell>
          <cell r="BM204">
            <v>0</v>
          </cell>
          <cell r="BN204">
            <v>0</v>
          </cell>
          <cell r="BO204">
            <v>2823</v>
          </cell>
          <cell r="BP204">
            <v>106852</v>
          </cell>
          <cell r="BQ204">
            <v>0</v>
          </cell>
          <cell r="BR204">
            <v>0</v>
          </cell>
          <cell r="BS204">
            <v>0</v>
          </cell>
          <cell r="BT204">
            <v>0</v>
          </cell>
          <cell r="BU204">
            <v>3562</v>
          </cell>
          <cell r="BV204">
            <v>0</v>
          </cell>
          <cell r="BW204">
            <v>0</v>
          </cell>
          <cell r="BX204">
            <v>0</v>
          </cell>
          <cell r="BY204">
            <v>0</v>
          </cell>
          <cell r="BZ204">
            <v>3562</v>
          </cell>
          <cell r="CA204">
            <v>2823</v>
          </cell>
          <cell r="CB204">
            <v>6385</v>
          </cell>
          <cell r="CC204">
            <v>0.05</v>
          </cell>
          <cell r="CD204">
            <v>27094</v>
          </cell>
        </row>
        <row r="205">
          <cell r="C205" t="str">
            <v>CAP05</v>
          </cell>
          <cell r="D205" t="str">
            <v>Apoyado sobre aletas del pontón y recub. con concreto los puntos de apoyo</v>
          </cell>
          <cell r="E205" t="str">
            <v>m</v>
          </cell>
          <cell r="F205" t="str">
            <v>MOC027</v>
          </cell>
          <cell r="G205" t="str">
            <v>MOC073</v>
          </cell>
          <cell r="H205" t="str">
            <v>MOC007</v>
          </cell>
          <cell r="I205" t="str">
            <v>MOC063</v>
          </cell>
          <cell r="J205" t="str">
            <v>NA</v>
          </cell>
          <cell r="K205" t="str">
            <v>NA</v>
          </cell>
          <cell r="L205" t="str">
            <v>NA</v>
          </cell>
          <cell r="M205">
            <v>0.15</v>
          </cell>
          <cell r="N205">
            <v>2</v>
          </cell>
          <cell r="O205">
            <v>0.25</v>
          </cell>
          <cell r="P205">
            <v>1.1000000000000001</v>
          </cell>
          <cell r="Q205" t="str">
            <v>NA</v>
          </cell>
          <cell r="R205" t="str">
            <v>NA</v>
          </cell>
          <cell r="S205" t="str">
            <v>NA</v>
          </cell>
          <cell r="T205" t="str">
            <v>CEC006</v>
          </cell>
          <cell r="U205" t="str">
            <v>NA</v>
          </cell>
          <cell r="V205" t="str">
            <v>NA</v>
          </cell>
          <cell r="W205" t="str">
            <v>NA</v>
          </cell>
          <cell r="X205" t="str">
            <v>NA</v>
          </cell>
          <cell r="Y205" t="str">
            <v>CMC005</v>
          </cell>
          <cell r="Z205" t="str">
            <v>NA</v>
          </cell>
          <cell r="AA205" t="str">
            <v>NA</v>
          </cell>
          <cell r="AB205" t="str">
            <v>NA</v>
          </cell>
          <cell r="AC205" t="str">
            <v>NA</v>
          </cell>
          <cell r="AD205">
            <v>1</v>
          </cell>
          <cell r="AE205" t="str">
            <v>NA</v>
          </cell>
          <cell r="AF205" t="str">
            <v>NA</v>
          </cell>
          <cell r="AG205" t="str">
            <v>NA</v>
          </cell>
          <cell r="AH205" t="str">
            <v>NA</v>
          </cell>
          <cell r="AI205">
            <v>18</v>
          </cell>
          <cell r="AJ205">
            <v>18</v>
          </cell>
          <cell r="AO205">
            <v>103137</v>
          </cell>
          <cell r="AP205">
            <v>461000</v>
          </cell>
          <cell r="AQ205">
            <v>1700</v>
          </cell>
          <cell r="AR205">
            <v>1445</v>
          </cell>
          <cell r="AS205">
            <v>13800</v>
          </cell>
          <cell r="AT205">
            <v>0</v>
          </cell>
          <cell r="AU205">
            <v>0</v>
          </cell>
          <cell r="AV205">
            <v>0</v>
          </cell>
          <cell r="AW205">
            <v>69150</v>
          </cell>
          <cell r="AX205">
            <v>3400</v>
          </cell>
          <cell r="AY205">
            <v>361</v>
          </cell>
          <cell r="AZ205">
            <v>15180</v>
          </cell>
          <cell r="BA205">
            <v>0</v>
          </cell>
          <cell r="BB205">
            <v>0</v>
          </cell>
          <cell r="BC205">
            <v>0</v>
          </cell>
          <cell r="BD205">
            <v>92496</v>
          </cell>
          <cell r="BE205">
            <v>84698</v>
          </cell>
          <cell r="BF205">
            <v>0</v>
          </cell>
          <cell r="BG205">
            <v>0</v>
          </cell>
          <cell r="BH205">
            <v>0</v>
          </cell>
          <cell r="BI205">
            <v>0</v>
          </cell>
          <cell r="BJ205">
            <v>4705</v>
          </cell>
          <cell r="BK205">
            <v>0</v>
          </cell>
          <cell r="BL205">
            <v>0</v>
          </cell>
          <cell r="BM205">
            <v>0</v>
          </cell>
          <cell r="BN205">
            <v>0</v>
          </cell>
          <cell r="BO205">
            <v>4705</v>
          </cell>
          <cell r="BP205">
            <v>106852</v>
          </cell>
          <cell r="BQ205">
            <v>0</v>
          </cell>
          <cell r="BR205">
            <v>0</v>
          </cell>
          <cell r="BS205">
            <v>0</v>
          </cell>
          <cell r="BT205">
            <v>0</v>
          </cell>
          <cell r="BU205">
            <v>5936</v>
          </cell>
          <cell r="BV205">
            <v>0</v>
          </cell>
          <cell r="BW205">
            <v>0</v>
          </cell>
          <cell r="BX205">
            <v>0</v>
          </cell>
          <cell r="BY205">
            <v>0</v>
          </cell>
          <cell r="BZ205">
            <v>5936</v>
          </cell>
          <cell r="CA205">
            <v>4705</v>
          </cell>
          <cell r="CB205">
            <v>10641</v>
          </cell>
          <cell r="CC205">
            <v>0.05</v>
          </cell>
          <cell r="CD205">
            <v>103137</v>
          </cell>
        </row>
        <row r="206">
          <cell r="B206" t="str">
            <v>CM022</v>
          </cell>
          <cell r="C206" t="str">
            <v>CAP05</v>
          </cell>
          <cell r="D206" t="str">
            <v>Cámara Tipo D</v>
          </cell>
          <cell r="E206" t="str">
            <v>U</v>
          </cell>
          <cell r="F206" t="str">
            <v>MOC137</v>
          </cell>
          <cell r="G206" t="str">
            <v>NA</v>
          </cell>
          <cell r="H206" t="str">
            <v>NA</v>
          </cell>
          <cell r="I206" t="str">
            <v>NA</v>
          </cell>
          <cell r="J206" t="str">
            <v>NA</v>
          </cell>
          <cell r="K206" t="str">
            <v>NA</v>
          </cell>
          <cell r="L206" t="str">
            <v>NA</v>
          </cell>
          <cell r="M206">
            <v>1</v>
          </cell>
          <cell r="N206" t="str">
            <v>NA</v>
          </cell>
          <cell r="O206" t="str">
            <v>NA</v>
          </cell>
          <cell r="P206" t="str">
            <v>NA</v>
          </cell>
          <cell r="Q206" t="str">
            <v>NA</v>
          </cell>
          <cell r="R206" t="str">
            <v>NA</v>
          </cell>
          <cell r="S206" t="str">
            <v>NA</v>
          </cell>
          <cell r="T206" t="str">
            <v>CEC004</v>
          </cell>
          <cell r="U206" t="str">
            <v>CEC007</v>
          </cell>
          <cell r="V206" t="str">
            <v>CEC011</v>
          </cell>
          <cell r="W206" t="str">
            <v>CEC008</v>
          </cell>
          <cell r="X206" t="str">
            <v>NA</v>
          </cell>
          <cell r="Y206" t="str">
            <v>CMC004</v>
          </cell>
          <cell r="Z206" t="str">
            <v>CMC006</v>
          </cell>
          <cell r="AA206" t="str">
            <v>CMC008</v>
          </cell>
          <cell r="AB206" t="str">
            <v>CMC007</v>
          </cell>
          <cell r="AC206" t="str">
            <v>NA</v>
          </cell>
          <cell r="AD206">
            <v>1</v>
          </cell>
          <cell r="AE206">
            <v>1</v>
          </cell>
          <cell r="AF206">
            <v>0.04</v>
          </cell>
          <cell r="AG206">
            <v>0.04</v>
          </cell>
          <cell r="AH206" t="str">
            <v>NA</v>
          </cell>
          <cell r="AI206">
            <v>3.75</v>
          </cell>
          <cell r="AJ206">
            <v>3.75</v>
          </cell>
          <cell r="AK206">
            <v>3.75</v>
          </cell>
          <cell r="AL206">
            <v>100</v>
          </cell>
          <cell r="AM206">
            <v>100</v>
          </cell>
          <cell r="AO206">
            <v>1570205</v>
          </cell>
          <cell r="AP206">
            <v>1501054</v>
          </cell>
          <cell r="AQ206">
            <v>0</v>
          </cell>
          <cell r="AR206">
            <v>0</v>
          </cell>
          <cell r="AS206">
            <v>0</v>
          </cell>
          <cell r="AT206">
            <v>0</v>
          </cell>
          <cell r="AU206">
            <v>0</v>
          </cell>
          <cell r="AV206">
            <v>0</v>
          </cell>
          <cell r="AW206">
            <v>1501054</v>
          </cell>
          <cell r="AX206">
            <v>0</v>
          </cell>
          <cell r="AY206">
            <v>0</v>
          </cell>
          <cell r="AZ206">
            <v>0</v>
          </cell>
          <cell r="BA206">
            <v>0</v>
          </cell>
          <cell r="BB206">
            <v>0</v>
          </cell>
          <cell r="BC206">
            <v>0</v>
          </cell>
          <cell r="BD206">
            <v>1501054</v>
          </cell>
          <cell r="BE206">
            <v>2893</v>
          </cell>
          <cell r="BF206">
            <v>17038</v>
          </cell>
          <cell r="BG206">
            <v>20668</v>
          </cell>
          <cell r="BH206">
            <v>90067</v>
          </cell>
          <cell r="BI206">
            <v>0</v>
          </cell>
          <cell r="BJ206">
            <v>771</v>
          </cell>
          <cell r="BK206">
            <v>4543</v>
          </cell>
          <cell r="BL206">
            <v>220</v>
          </cell>
          <cell r="BM206">
            <v>961</v>
          </cell>
          <cell r="BN206">
            <v>0</v>
          </cell>
          <cell r="BO206">
            <v>6495</v>
          </cell>
          <cell r="BP206">
            <v>128224</v>
          </cell>
          <cell r="BQ206">
            <v>99537</v>
          </cell>
          <cell r="BR206">
            <v>140891</v>
          </cell>
          <cell r="BS206">
            <v>39108</v>
          </cell>
          <cell r="BT206">
            <v>0</v>
          </cell>
          <cell r="BU206">
            <v>34193</v>
          </cell>
          <cell r="BV206">
            <v>26543</v>
          </cell>
          <cell r="BW206">
            <v>1503</v>
          </cell>
          <cell r="BX206">
            <v>417</v>
          </cell>
          <cell r="BY206">
            <v>0</v>
          </cell>
          <cell r="BZ206">
            <v>62656</v>
          </cell>
          <cell r="CA206">
            <v>6495</v>
          </cell>
          <cell r="CB206">
            <v>69151</v>
          </cell>
          <cell r="CD206">
            <v>1570205</v>
          </cell>
        </row>
        <row r="207">
          <cell r="C207" t="str">
            <v>CAP05</v>
          </cell>
          <cell r="D207" t="str">
            <v>EMBOQUILLADOS</v>
          </cell>
          <cell r="CB207">
            <v>0</v>
          </cell>
          <cell r="CD207">
            <v>0</v>
          </cell>
        </row>
        <row r="208">
          <cell r="C208" t="str">
            <v>CAP05</v>
          </cell>
          <cell r="D208" t="str">
            <v>Emboquillados de I, II, III, IV vias para cámaras existentes</v>
          </cell>
          <cell r="E208" t="str">
            <v>U</v>
          </cell>
          <cell r="F208" t="str">
            <v>MOC087</v>
          </cell>
          <cell r="G208" t="str">
            <v>NA</v>
          </cell>
          <cell r="H208" t="str">
            <v>NA</v>
          </cell>
          <cell r="I208" t="str">
            <v>NA</v>
          </cell>
          <cell r="J208" t="str">
            <v>NA</v>
          </cell>
          <cell r="K208" t="str">
            <v>NA</v>
          </cell>
          <cell r="L208" t="str">
            <v>NA</v>
          </cell>
          <cell r="M208">
            <v>7.0000000000000007E-2</v>
          </cell>
          <cell r="N208" t="str">
            <v>NA</v>
          </cell>
          <cell r="O208" t="str">
            <v>NA</v>
          </cell>
          <cell r="P208" t="str">
            <v>NA</v>
          </cell>
          <cell r="Q208" t="str">
            <v>NA</v>
          </cell>
          <cell r="R208" t="str">
            <v>NA</v>
          </cell>
          <cell r="S208" t="str">
            <v>NA</v>
          </cell>
          <cell r="T208" t="str">
            <v>CEC015</v>
          </cell>
          <cell r="U208" t="str">
            <v>NA</v>
          </cell>
          <cell r="V208" t="str">
            <v>NA</v>
          </cell>
          <cell r="W208" t="str">
            <v>NA</v>
          </cell>
          <cell r="X208" t="str">
            <v>NA</v>
          </cell>
          <cell r="Y208" t="str">
            <v>CMC022</v>
          </cell>
          <cell r="Z208" t="str">
            <v>NA</v>
          </cell>
          <cell r="AA208" t="str">
            <v>NA</v>
          </cell>
          <cell r="AB208" t="str">
            <v>NA</v>
          </cell>
          <cell r="AC208" t="str">
            <v>NA</v>
          </cell>
          <cell r="AD208">
            <v>1</v>
          </cell>
          <cell r="AE208" t="str">
            <v>NA</v>
          </cell>
          <cell r="AF208" t="str">
            <v>NA</v>
          </cell>
          <cell r="AG208" t="str">
            <v>NA</v>
          </cell>
          <cell r="AH208" t="str">
            <v>NA</v>
          </cell>
          <cell r="AI208">
            <v>35</v>
          </cell>
          <cell r="AJ208">
            <v>35</v>
          </cell>
          <cell r="AO208">
            <v>20025</v>
          </cell>
          <cell r="AP208">
            <v>197010.45</v>
          </cell>
          <cell r="AQ208">
            <v>0</v>
          </cell>
          <cell r="AR208">
            <v>0</v>
          </cell>
          <cell r="AS208">
            <v>0</v>
          </cell>
          <cell r="AT208">
            <v>0</v>
          </cell>
          <cell r="AU208">
            <v>0</v>
          </cell>
          <cell r="AV208">
            <v>0</v>
          </cell>
          <cell r="AW208">
            <v>13791</v>
          </cell>
          <cell r="AX208">
            <v>0</v>
          </cell>
          <cell r="AY208">
            <v>0</v>
          </cell>
          <cell r="AZ208">
            <v>0</v>
          </cell>
          <cell r="BA208">
            <v>0</v>
          </cell>
          <cell r="BB208">
            <v>0</v>
          </cell>
          <cell r="BC208">
            <v>0</v>
          </cell>
          <cell r="BD208">
            <v>14481</v>
          </cell>
          <cell r="BE208">
            <v>28837</v>
          </cell>
          <cell r="BF208">
            <v>0</v>
          </cell>
          <cell r="BG208">
            <v>0</v>
          </cell>
          <cell r="BH208">
            <v>0</v>
          </cell>
          <cell r="BI208">
            <v>0</v>
          </cell>
          <cell r="BJ208">
            <v>824</v>
          </cell>
          <cell r="BK208">
            <v>0</v>
          </cell>
          <cell r="BL208">
            <v>0</v>
          </cell>
          <cell r="BM208">
            <v>0</v>
          </cell>
          <cell r="BN208">
            <v>0</v>
          </cell>
          <cell r="BO208">
            <v>824</v>
          </cell>
          <cell r="BP208">
            <v>165187</v>
          </cell>
          <cell r="BQ208">
            <v>0</v>
          </cell>
          <cell r="BR208">
            <v>0</v>
          </cell>
          <cell r="BS208">
            <v>0</v>
          </cell>
          <cell r="BT208">
            <v>0</v>
          </cell>
          <cell r="BU208">
            <v>4720</v>
          </cell>
          <cell r="BV208">
            <v>0</v>
          </cell>
          <cell r="BW208">
            <v>0</v>
          </cell>
          <cell r="BX208">
            <v>0</v>
          </cell>
          <cell r="BY208">
            <v>0</v>
          </cell>
          <cell r="BZ208">
            <v>4720</v>
          </cell>
          <cell r="CA208">
            <v>824</v>
          </cell>
          <cell r="CB208">
            <v>5544</v>
          </cell>
          <cell r="CC208">
            <v>0.05</v>
          </cell>
          <cell r="CD208">
            <v>20025</v>
          </cell>
        </row>
        <row r="209">
          <cell r="C209" t="str">
            <v>CAP05</v>
          </cell>
          <cell r="D209" t="str">
            <v>Por medio de una cercha entre los puntos de apoyo</v>
          </cell>
          <cell r="E209" t="str">
            <v>m</v>
          </cell>
          <cell r="F209" t="str">
            <v>MOC170</v>
          </cell>
          <cell r="G209" t="str">
            <v>MOC130</v>
          </cell>
          <cell r="H209" t="str">
            <v>NA</v>
          </cell>
          <cell r="I209" t="str">
            <v>NA</v>
          </cell>
          <cell r="J209" t="str">
            <v>NA</v>
          </cell>
          <cell r="K209" t="str">
            <v>NA</v>
          </cell>
          <cell r="L209" t="str">
            <v>NA</v>
          </cell>
          <cell r="M209">
            <v>1</v>
          </cell>
          <cell r="N209">
            <v>0.3</v>
          </cell>
          <cell r="O209" t="str">
            <v>NA</v>
          </cell>
          <cell r="P209" t="str">
            <v>NA</v>
          </cell>
          <cell r="Q209" t="str">
            <v>NA</v>
          </cell>
          <cell r="R209" t="str">
            <v>NA</v>
          </cell>
          <cell r="S209" t="str">
            <v>NA</v>
          </cell>
          <cell r="T209" t="str">
            <v>CEC006</v>
          </cell>
          <cell r="U209" t="str">
            <v>NA</v>
          </cell>
          <cell r="V209" t="str">
            <v>NA</v>
          </cell>
          <cell r="W209" t="str">
            <v>NA</v>
          </cell>
          <cell r="X209" t="str">
            <v>NA</v>
          </cell>
          <cell r="Y209" t="str">
            <v>CMC005</v>
          </cell>
          <cell r="Z209" t="str">
            <v>NA</v>
          </cell>
          <cell r="AA209" t="str">
            <v>NA</v>
          </cell>
          <cell r="AB209" t="str">
            <v>NA</v>
          </cell>
          <cell r="AC209" t="str">
            <v>NA</v>
          </cell>
          <cell r="AD209">
            <v>1</v>
          </cell>
          <cell r="AE209" t="str">
            <v>NA</v>
          </cell>
          <cell r="AF209" t="str">
            <v>NA</v>
          </cell>
          <cell r="AG209" t="str">
            <v>NA</v>
          </cell>
          <cell r="AH209" t="str">
            <v>NA</v>
          </cell>
          <cell r="AI209">
            <v>36</v>
          </cell>
          <cell r="AJ209">
            <v>36</v>
          </cell>
          <cell r="AO209">
            <v>31641</v>
          </cell>
          <cell r="AP209">
            <v>13600</v>
          </cell>
          <cell r="AQ209">
            <v>38222</v>
          </cell>
          <cell r="AR209">
            <v>0</v>
          </cell>
          <cell r="AS209">
            <v>0</v>
          </cell>
          <cell r="AT209">
            <v>0</v>
          </cell>
          <cell r="AU209">
            <v>0</v>
          </cell>
          <cell r="AV209">
            <v>0</v>
          </cell>
          <cell r="AW209">
            <v>13600</v>
          </cell>
          <cell r="AX209">
            <v>11467</v>
          </cell>
          <cell r="AY209">
            <v>0</v>
          </cell>
          <cell r="AZ209">
            <v>0</v>
          </cell>
          <cell r="BA209">
            <v>0</v>
          </cell>
          <cell r="BB209">
            <v>0</v>
          </cell>
          <cell r="BC209">
            <v>0</v>
          </cell>
          <cell r="BD209">
            <v>26320</v>
          </cell>
          <cell r="BE209">
            <v>84698</v>
          </cell>
          <cell r="BF209">
            <v>0</v>
          </cell>
          <cell r="BG209">
            <v>0</v>
          </cell>
          <cell r="BH209">
            <v>0</v>
          </cell>
          <cell r="BI209">
            <v>0</v>
          </cell>
          <cell r="BJ209">
            <v>2353</v>
          </cell>
          <cell r="BK209">
            <v>0</v>
          </cell>
          <cell r="BL209">
            <v>0</v>
          </cell>
          <cell r="BM209">
            <v>0</v>
          </cell>
          <cell r="BN209">
            <v>0</v>
          </cell>
          <cell r="BO209">
            <v>2353</v>
          </cell>
          <cell r="BP209">
            <v>106852</v>
          </cell>
          <cell r="BQ209">
            <v>0</v>
          </cell>
          <cell r="BR209">
            <v>0</v>
          </cell>
          <cell r="BS209">
            <v>0</v>
          </cell>
          <cell r="BT209">
            <v>0</v>
          </cell>
          <cell r="BU209">
            <v>2968</v>
          </cell>
          <cell r="BV209">
            <v>0</v>
          </cell>
          <cell r="BW209">
            <v>0</v>
          </cell>
          <cell r="BX209">
            <v>0</v>
          </cell>
          <cell r="BY209">
            <v>0</v>
          </cell>
          <cell r="BZ209">
            <v>2968</v>
          </cell>
          <cell r="CA209">
            <v>2353</v>
          </cell>
          <cell r="CB209">
            <v>5321</v>
          </cell>
          <cell r="CC209">
            <v>0.05</v>
          </cell>
          <cell r="CD209">
            <v>31641</v>
          </cell>
        </row>
        <row r="210">
          <cell r="B210" t="str">
            <v>CM028</v>
          </cell>
          <cell r="C210" t="str">
            <v>CAP05</v>
          </cell>
          <cell r="D210" t="str">
            <v>Tipo 2F</v>
          </cell>
          <cell r="E210" t="str">
            <v>U</v>
          </cell>
          <cell r="F210" t="str">
            <v>MOC140</v>
          </cell>
          <cell r="G210" t="str">
            <v>NA</v>
          </cell>
          <cell r="H210" t="str">
            <v>NA</v>
          </cell>
          <cell r="I210" t="str">
            <v>NA</v>
          </cell>
          <cell r="J210" t="str">
            <v>NA</v>
          </cell>
          <cell r="K210" t="str">
            <v>NA</v>
          </cell>
          <cell r="L210" t="str">
            <v>NA</v>
          </cell>
          <cell r="M210">
            <v>1</v>
          </cell>
          <cell r="N210" t="str">
            <v>NA</v>
          </cell>
          <cell r="O210" t="str">
            <v>NA</v>
          </cell>
          <cell r="P210" t="str">
            <v>NA</v>
          </cell>
          <cell r="Q210" t="str">
            <v>NA</v>
          </cell>
          <cell r="R210" t="str">
            <v>NA</v>
          </cell>
          <cell r="S210" t="str">
            <v>NA</v>
          </cell>
          <cell r="T210" t="str">
            <v>CEC002</v>
          </cell>
          <cell r="U210" t="str">
            <v>CEC004</v>
          </cell>
          <cell r="V210" t="str">
            <v>CEC007</v>
          </cell>
          <cell r="W210" t="str">
            <v>CEC011</v>
          </cell>
          <cell r="X210" t="str">
            <v>CEC008</v>
          </cell>
          <cell r="Y210" t="str">
            <v>CMC002</v>
          </cell>
          <cell r="Z210" t="str">
            <v>CMC004</v>
          </cell>
          <cell r="AA210" t="str">
            <v>CMC006</v>
          </cell>
          <cell r="AB210" t="str">
            <v>CMC008</v>
          </cell>
          <cell r="AC210" t="str">
            <v>CMC007</v>
          </cell>
          <cell r="AD210">
            <v>0.03</v>
          </cell>
          <cell r="AE210">
            <v>0.03</v>
          </cell>
          <cell r="AF210">
            <v>1</v>
          </cell>
          <cell r="AG210">
            <v>0.02</v>
          </cell>
          <cell r="AH210">
            <v>0.03</v>
          </cell>
          <cell r="AI210">
            <v>2</v>
          </cell>
          <cell r="AJ210">
            <v>63</v>
          </cell>
          <cell r="AK210">
            <v>63</v>
          </cell>
          <cell r="AL210">
            <v>2</v>
          </cell>
          <cell r="AM210">
            <v>126</v>
          </cell>
          <cell r="AN210">
            <v>63</v>
          </cell>
          <cell r="AO210">
            <v>368957</v>
          </cell>
          <cell r="AP210">
            <v>280991</v>
          </cell>
          <cell r="AQ210">
            <v>0</v>
          </cell>
          <cell r="AR210">
            <v>0</v>
          </cell>
          <cell r="AS210">
            <v>0</v>
          </cell>
          <cell r="AT210">
            <v>0</v>
          </cell>
          <cell r="AU210">
            <v>0</v>
          </cell>
          <cell r="AV210">
            <v>0</v>
          </cell>
          <cell r="AW210">
            <v>280991</v>
          </cell>
          <cell r="AX210">
            <v>0</v>
          </cell>
          <cell r="AY210">
            <v>0</v>
          </cell>
          <cell r="AZ210">
            <v>0</v>
          </cell>
          <cell r="BA210">
            <v>0</v>
          </cell>
          <cell r="BB210">
            <v>0</v>
          </cell>
          <cell r="BC210">
            <v>0</v>
          </cell>
          <cell r="BD210">
            <v>295041</v>
          </cell>
          <cell r="BE210">
            <v>584715</v>
          </cell>
          <cell r="BF210">
            <v>2893</v>
          </cell>
          <cell r="BG210">
            <v>17038</v>
          </cell>
          <cell r="BH210">
            <v>20668</v>
          </cell>
          <cell r="BI210">
            <v>90067</v>
          </cell>
          <cell r="BJ210">
            <v>8771</v>
          </cell>
          <cell r="BK210">
            <v>43</v>
          </cell>
          <cell r="BL210">
            <v>8519</v>
          </cell>
          <cell r="BM210">
            <v>207</v>
          </cell>
          <cell r="BN210">
            <v>1351</v>
          </cell>
          <cell r="BO210">
            <v>18891</v>
          </cell>
          <cell r="BP210">
            <v>89116</v>
          </cell>
          <cell r="BQ210">
            <v>128224</v>
          </cell>
          <cell r="BR210">
            <v>99537</v>
          </cell>
          <cell r="BS210">
            <v>140891</v>
          </cell>
          <cell r="BT210">
            <v>39108</v>
          </cell>
          <cell r="BU210">
            <v>1337</v>
          </cell>
          <cell r="BV210">
            <v>1923</v>
          </cell>
          <cell r="BW210">
            <v>49769</v>
          </cell>
          <cell r="BX210">
            <v>1409</v>
          </cell>
          <cell r="BY210">
            <v>587</v>
          </cell>
          <cell r="BZ210">
            <v>55025</v>
          </cell>
          <cell r="CA210">
            <v>18891</v>
          </cell>
          <cell r="CB210">
            <v>73916</v>
          </cell>
          <cell r="CC210">
            <v>0.05</v>
          </cell>
          <cell r="CD210">
            <v>368957</v>
          </cell>
        </row>
        <row r="211">
          <cell r="C211" t="str">
            <v>CAP06</v>
          </cell>
          <cell r="D211" t="str">
            <v>Cámara Tipo 2F Incluye Emboquillados</v>
          </cell>
          <cell r="E211" t="str">
            <v>U</v>
          </cell>
          <cell r="F211" t="str">
            <v>MOC140</v>
          </cell>
          <cell r="G211" t="str">
            <v>NA</v>
          </cell>
          <cell r="H211" t="str">
            <v>NA</v>
          </cell>
          <cell r="I211" t="str">
            <v>NA</v>
          </cell>
          <cell r="J211" t="str">
            <v>NA</v>
          </cell>
          <cell r="K211" t="str">
            <v>NA</v>
          </cell>
          <cell r="L211" t="str">
            <v>NA</v>
          </cell>
          <cell r="M211">
            <v>1</v>
          </cell>
          <cell r="N211" t="str">
            <v>NA</v>
          </cell>
          <cell r="O211" t="str">
            <v>NA</v>
          </cell>
          <cell r="P211" t="str">
            <v>NA</v>
          </cell>
          <cell r="Q211" t="str">
            <v>NA</v>
          </cell>
          <cell r="R211" t="str">
            <v>NA</v>
          </cell>
          <cell r="S211" t="str">
            <v>NA</v>
          </cell>
          <cell r="T211" t="str">
            <v>CEC004</v>
          </cell>
          <cell r="U211" t="str">
            <v>CEC007</v>
          </cell>
          <cell r="V211" t="str">
            <v>CEC011</v>
          </cell>
          <cell r="W211" t="str">
            <v>NA</v>
          </cell>
          <cell r="X211" t="str">
            <v>NA</v>
          </cell>
          <cell r="Y211" t="str">
            <v>CMC004</v>
          </cell>
          <cell r="Z211" t="str">
            <v>CMC006</v>
          </cell>
          <cell r="AA211" t="str">
            <v>CMC008</v>
          </cell>
          <cell r="AB211" t="str">
            <v>NA</v>
          </cell>
          <cell r="AC211" t="str">
            <v>NA</v>
          </cell>
          <cell r="AD211">
            <v>0.5</v>
          </cell>
          <cell r="AE211">
            <v>1</v>
          </cell>
          <cell r="AF211">
            <v>0.2</v>
          </cell>
          <cell r="AG211" t="str">
            <v>NA</v>
          </cell>
          <cell r="AH211" t="str">
            <v>NA</v>
          </cell>
          <cell r="AI211">
            <v>3</v>
          </cell>
          <cell r="AJ211">
            <v>6</v>
          </cell>
          <cell r="AK211">
            <v>3</v>
          </cell>
          <cell r="AL211">
            <v>15</v>
          </cell>
          <cell r="AO211">
            <v>366523</v>
          </cell>
          <cell r="AP211">
            <v>280991</v>
          </cell>
          <cell r="AQ211">
            <v>0</v>
          </cell>
          <cell r="AR211">
            <v>0</v>
          </cell>
          <cell r="AS211">
            <v>0</v>
          </cell>
          <cell r="AT211">
            <v>0</v>
          </cell>
          <cell r="AU211">
            <v>0</v>
          </cell>
          <cell r="AV211">
            <v>0</v>
          </cell>
          <cell r="AW211">
            <v>280991</v>
          </cell>
          <cell r="AX211">
            <v>0</v>
          </cell>
          <cell r="AY211">
            <v>0</v>
          </cell>
          <cell r="AZ211">
            <v>0</v>
          </cell>
          <cell r="BA211">
            <v>0</v>
          </cell>
          <cell r="BB211">
            <v>0</v>
          </cell>
          <cell r="BC211">
            <v>0</v>
          </cell>
          <cell r="BD211">
            <v>295041</v>
          </cell>
          <cell r="BE211">
            <v>2893</v>
          </cell>
          <cell r="BF211">
            <v>17038</v>
          </cell>
          <cell r="BG211">
            <v>20668</v>
          </cell>
          <cell r="BH211">
            <v>0</v>
          </cell>
          <cell r="BI211">
            <v>0</v>
          </cell>
          <cell r="BJ211">
            <v>482</v>
          </cell>
          <cell r="BK211">
            <v>5679</v>
          </cell>
          <cell r="BL211">
            <v>1378</v>
          </cell>
          <cell r="BM211">
            <v>0</v>
          </cell>
          <cell r="BN211">
            <v>0</v>
          </cell>
          <cell r="BO211">
            <v>7539</v>
          </cell>
          <cell r="BP211">
            <v>128224</v>
          </cell>
          <cell r="BQ211">
            <v>99537</v>
          </cell>
          <cell r="BR211">
            <v>140891</v>
          </cell>
          <cell r="BS211">
            <v>0</v>
          </cell>
          <cell r="BT211">
            <v>0</v>
          </cell>
          <cell r="BU211">
            <v>21371</v>
          </cell>
          <cell r="BV211">
            <v>33179</v>
          </cell>
          <cell r="BW211">
            <v>9393</v>
          </cell>
          <cell r="BX211">
            <v>0</v>
          </cell>
          <cell r="BY211">
            <v>0</v>
          </cell>
          <cell r="BZ211">
            <v>63943</v>
          </cell>
          <cell r="CA211">
            <v>7539</v>
          </cell>
          <cell r="CB211">
            <v>71482</v>
          </cell>
          <cell r="CC211">
            <v>0.05</v>
          </cell>
          <cell r="CD211">
            <v>366523</v>
          </cell>
        </row>
        <row r="212">
          <cell r="C212" t="str">
            <v>CAP06</v>
          </cell>
          <cell r="D212" t="str">
            <v>Cámara Tipo F Incluye Emboquillados</v>
          </cell>
          <cell r="E212" t="str">
            <v>U</v>
          </cell>
          <cell r="F212" t="str">
            <v>MOC139</v>
          </cell>
          <cell r="G212" t="str">
            <v>NA</v>
          </cell>
          <cell r="H212" t="str">
            <v>NA</v>
          </cell>
          <cell r="I212" t="str">
            <v>NA</v>
          </cell>
          <cell r="J212" t="str">
            <v>NA</v>
          </cell>
          <cell r="K212" t="str">
            <v>NA</v>
          </cell>
          <cell r="L212" t="str">
            <v>NA</v>
          </cell>
          <cell r="M212">
            <v>1</v>
          </cell>
          <cell r="N212" t="str">
            <v>NA</v>
          </cell>
          <cell r="O212" t="str">
            <v>NA</v>
          </cell>
          <cell r="P212" t="str">
            <v>NA</v>
          </cell>
          <cell r="Q212" t="str">
            <v>NA</v>
          </cell>
          <cell r="R212" t="str">
            <v>NA</v>
          </cell>
          <cell r="S212" t="str">
            <v>NA</v>
          </cell>
          <cell r="T212" t="str">
            <v>CEC004</v>
          </cell>
          <cell r="U212" t="str">
            <v>CEC007</v>
          </cell>
          <cell r="V212" t="str">
            <v>CEC011</v>
          </cell>
          <cell r="W212" t="str">
            <v>NA</v>
          </cell>
          <cell r="X212" t="str">
            <v>NA</v>
          </cell>
          <cell r="Y212" t="str">
            <v>CMC004</v>
          </cell>
          <cell r="Z212" t="str">
            <v>CMC006</v>
          </cell>
          <cell r="AA212" t="str">
            <v>CMC008</v>
          </cell>
          <cell r="AB212" t="str">
            <v>NA</v>
          </cell>
          <cell r="AC212" t="str">
            <v>NA</v>
          </cell>
          <cell r="AD212">
            <v>0.25</v>
          </cell>
          <cell r="AE212">
            <v>1</v>
          </cell>
          <cell r="AF212">
            <v>0.25</v>
          </cell>
          <cell r="AG212" t="str">
            <v>NA</v>
          </cell>
          <cell r="AH212" t="str">
            <v>NA</v>
          </cell>
          <cell r="AI212">
            <v>5</v>
          </cell>
          <cell r="AJ212">
            <v>20</v>
          </cell>
          <cell r="AK212">
            <v>5</v>
          </cell>
          <cell r="AL212">
            <v>20</v>
          </cell>
          <cell r="AO212">
            <v>240313</v>
          </cell>
          <cell r="AP212">
            <v>192728</v>
          </cell>
          <cell r="AQ212">
            <v>0</v>
          </cell>
          <cell r="AR212">
            <v>0</v>
          </cell>
          <cell r="AS212">
            <v>0</v>
          </cell>
          <cell r="AT212">
            <v>0</v>
          </cell>
          <cell r="AU212">
            <v>0</v>
          </cell>
          <cell r="AV212">
            <v>0</v>
          </cell>
          <cell r="AW212">
            <v>192728</v>
          </cell>
          <cell r="AX212">
            <v>0</v>
          </cell>
          <cell r="AY212">
            <v>0</v>
          </cell>
          <cell r="AZ212">
            <v>0</v>
          </cell>
          <cell r="BA212">
            <v>0</v>
          </cell>
          <cell r="BB212">
            <v>0</v>
          </cell>
          <cell r="BC212">
            <v>0</v>
          </cell>
          <cell r="BD212">
            <v>202364</v>
          </cell>
          <cell r="BE212">
            <v>2893</v>
          </cell>
          <cell r="BF212">
            <v>17038</v>
          </cell>
          <cell r="BG212">
            <v>20668</v>
          </cell>
          <cell r="BH212">
            <v>0</v>
          </cell>
          <cell r="BI212">
            <v>0</v>
          </cell>
          <cell r="BJ212">
            <v>145</v>
          </cell>
          <cell r="BK212">
            <v>3408</v>
          </cell>
          <cell r="BL212">
            <v>1033</v>
          </cell>
          <cell r="BM212">
            <v>0</v>
          </cell>
          <cell r="BN212">
            <v>0</v>
          </cell>
          <cell r="BO212">
            <v>4586</v>
          </cell>
          <cell r="BP212">
            <v>128224</v>
          </cell>
          <cell r="BQ212">
            <v>99537</v>
          </cell>
          <cell r="BR212">
            <v>140891</v>
          </cell>
          <cell r="BS212">
            <v>0</v>
          </cell>
          <cell r="BT212">
            <v>0</v>
          </cell>
          <cell r="BU212">
            <v>6411</v>
          </cell>
          <cell r="BV212">
            <v>19907</v>
          </cell>
          <cell r="BW212">
            <v>7045</v>
          </cell>
          <cell r="BX212">
            <v>0</v>
          </cell>
          <cell r="BY212">
            <v>0</v>
          </cell>
          <cell r="BZ212">
            <v>33363</v>
          </cell>
          <cell r="CA212">
            <v>4586</v>
          </cell>
          <cell r="CB212">
            <v>37949</v>
          </cell>
          <cell r="CC212">
            <v>0.05</v>
          </cell>
          <cell r="CD212">
            <v>240313</v>
          </cell>
        </row>
        <row r="213">
          <cell r="B213" t="str">
            <v>Cámara Tipo F2 Incluye Emboquillados</v>
          </cell>
          <cell r="C213" t="str">
            <v>CAP06</v>
          </cell>
          <cell r="D213" t="str">
            <v>Cámara Tipo F2 Incluye Emboquillados</v>
          </cell>
          <cell r="E213" t="str">
            <v>U</v>
          </cell>
          <cell r="F213" t="str">
            <v>MOC138</v>
          </cell>
          <cell r="G213" t="str">
            <v>NA</v>
          </cell>
          <cell r="H213" t="str">
            <v>NA</v>
          </cell>
          <cell r="I213" t="str">
            <v>NA</v>
          </cell>
          <cell r="J213" t="str">
            <v>NA</v>
          </cell>
          <cell r="K213" t="str">
            <v>NA</v>
          </cell>
          <cell r="L213" t="str">
            <v>NA</v>
          </cell>
          <cell r="M213">
            <v>1</v>
          </cell>
          <cell r="N213" t="str">
            <v>NA</v>
          </cell>
          <cell r="O213" t="str">
            <v>NA</v>
          </cell>
          <cell r="P213" t="str">
            <v>NA</v>
          </cell>
          <cell r="Q213" t="str">
            <v>NA</v>
          </cell>
          <cell r="R213" t="str">
            <v>NA</v>
          </cell>
          <cell r="S213" t="str">
            <v>NA</v>
          </cell>
          <cell r="T213" t="str">
            <v>CEC004</v>
          </cell>
          <cell r="U213" t="str">
            <v>CEC007</v>
          </cell>
          <cell r="V213" t="str">
            <v>CEC011</v>
          </cell>
          <cell r="W213" t="str">
            <v>NA</v>
          </cell>
          <cell r="X213" t="str">
            <v>NA</v>
          </cell>
          <cell r="Y213" t="str">
            <v>CMC004</v>
          </cell>
          <cell r="Z213" t="str">
            <v>CMC006</v>
          </cell>
          <cell r="AA213" t="str">
            <v>CMC008</v>
          </cell>
          <cell r="AB213" t="str">
            <v>NA</v>
          </cell>
          <cell r="AC213" t="str">
            <v>NA</v>
          </cell>
          <cell r="AD213">
            <v>0.5</v>
          </cell>
          <cell r="AE213">
            <v>1</v>
          </cell>
          <cell r="AF213">
            <v>0.21</v>
          </cell>
          <cell r="AG213" t="str">
            <v>NA</v>
          </cell>
          <cell r="AH213" t="str">
            <v>NA</v>
          </cell>
          <cell r="AI213">
            <v>7.5</v>
          </cell>
          <cell r="AJ213">
            <v>15</v>
          </cell>
          <cell r="AK213">
            <v>7.5</v>
          </cell>
          <cell r="AL213">
            <v>35</v>
          </cell>
          <cell r="AO213">
            <v>128975</v>
          </cell>
          <cell r="AP213">
            <v>95396</v>
          </cell>
          <cell r="AQ213">
            <v>0</v>
          </cell>
          <cell r="AR213">
            <v>0</v>
          </cell>
          <cell r="AS213">
            <v>0</v>
          </cell>
          <cell r="AT213">
            <v>0</v>
          </cell>
          <cell r="AU213">
            <v>0</v>
          </cell>
          <cell r="AV213">
            <v>0</v>
          </cell>
          <cell r="AW213">
            <v>95396</v>
          </cell>
          <cell r="AX213">
            <v>0</v>
          </cell>
          <cell r="AY213">
            <v>0</v>
          </cell>
          <cell r="AZ213">
            <v>0</v>
          </cell>
          <cell r="BA213">
            <v>0</v>
          </cell>
          <cell r="BB213">
            <v>0</v>
          </cell>
          <cell r="BC213">
            <v>0</v>
          </cell>
          <cell r="BD213">
            <v>100166</v>
          </cell>
          <cell r="BE213">
            <v>2893</v>
          </cell>
          <cell r="BF213">
            <v>17038</v>
          </cell>
          <cell r="BG213">
            <v>20668</v>
          </cell>
          <cell r="BH213">
            <v>0</v>
          </cell>
          <cell r="BI213">
            <v>0</v>
          </cell>
          <cell r="BJ213">
            <v>193</v>
          </cell>
          <cell r="BK213">
            <v>2272</v>
          </cell>
          <cell r="BL213">
            <v>579</v>
          </cell>
          <cell r="BM213">
            <v>0</v>
          </cell>
          <cell r="BN213">
            <v>0</v>
          </cell>
          <cell r="BO213">
            <v>3044</v>
          </cell>
          <cell r="BP213">
            <v>128224</v>
          </cell>
          <cell r="BQ213">
            <v>99537</v>
          </cell>
          <cell r="BR213">
            <v>140891</v>
          </cell>
          <cell r="BS213">
            <v>0</v>
          </cell>
          <cell r="BT213">
            <v>0</v>
          </cell>
          <cell r="BU213">
            <v>8548</v>
          </cell>
          <cell r="BV213">
            <v>13272</v>
          </cell>
          <cell r="BW213">
            <v>3945</v>
          </cell>
          <cell r="BX213">
            <v>0</v>
          </cell>
          <cell r="BY213">
            <v>0</v>
          </cell>
          <cell r="BZ213">
            <v>25765</v>
          </cell>
          <cell r="CA213">
            <v>3044</v>
          </cell>
          <cell r="CB213">
            <v>28809</v>
          </cell>
          <cell r="CC213">
            <v>0.05</v>
          </cell>
          <cell r="CD213">
            <v>128975</v>
          </cell>
        </row>
        <row r="214">
          <cell r="C214" t="str">
            <v>CAP06</v>
          </cell>
          <cell r="D214" t="str">
            <v>CAMARAS</v>
          </cell>
          <cell r="CB214">
            <v>0</v>
          </cell>
          <cell r="CD214">
            <v>0</v>
          </cell>
        </row>
        <row r="215">
          <cell r="B215" t="str">
            <v>CU001</v>
          </cell>
          <cell r="C215" t="str">
            <v>CAP06</v>
          </cell>
          <cell r="D215" t="str">
            <v>De 90° -2" en ducto norma Icontec 3363</v>
          </cell>
          <cell r="E215" t="str">
            <v>U</v>
          </cell>
          <cell r="F215" t="str">
            <v>MOC042</v>
          </cell>
          <cell r="G215" t="str">
            <v>MOC079</v>
          </cell>
          <cell r="H215" t="str">
            <v>MOC089</v>
          </cell>
          <cell r="I215" t="str">
            <v>NA</v>
          </cell>
          <cell r="J215" t="str">
            <v>NA</v>
          </cell>
          <cell r="K215" t="str">
            <v>NA</v>
          </cell>
          <cell r="L215" t="str">
            <v>NA</v>
          </cell>
          <cell r="M215">
            <v>1</v>
          </cell>
          <cell r="N215">
            <v>5.9999999999999995E-4</v>
          </cell>
          <cell r="O215">
            <v>1.1999999999999999E-3</v>
          </cell>
          <cell r="P215" t="str">
            <v>NA</v>
          </cell>
          <cell r="Q215" t="str">
            <v>NA</v>
          </cell>
          <cell r="R215" t="str">
            <v>NA</v>
          </cell>
          <cell r="S215" t="str">
            <v>NA</v>
          </cell>
          <cell r="T215" t="str">
            <v>CEC005</v>
          </cell>
          <cell r="U215" t="str">
            <v>NA</v>
          </cell>
          <cell r="V215" t="str">
            <v>NA</v>
          </cell>
          <cell r="W215" t="str">
            <v>NA</v>
          </cell>
          <cell r="X215" t="str">
            <v>NA</v>
          </cell>
          <cell r="Y215" t="str">
            <v>CMC005</v>
          </cell>
          <cell r="Z215" t="str">
            <v>NA</v>
          </cell>
          <cell r="AA215" t="str">
            <v>NA</v>
          </cell>
          <cell r="AB215" t="str">
            <v>NA</v>
          </cell>
          <cell r="AC215" t="str">
            <v>NA</v>
          </cell>
          <cell r="AD215">
            <v>1</v>
          </cell>
          <cell r="AE215" t="str">
            <v>NA</v>
          </cell>
          <cell r="AF215" t="str">
            <v>NA</v>
          </cell>
          <cell r="AG215" t="str">
            <v>NA</v>
          </cell>
          <cell r="AH215" t="str">
            <v>NA</v>
          </cell>
          <cell r="AI215">
            <v>250</v>
          </cell>
          <cell r="AJ215">
            <v>250</v>
          </cell>
          <cell r="AO215">
            <v>10630</v>
          </cell>
          <cell r="AP215">
            <v>9600</v>
          </cell>
          <cell r="AQ215">
            <v>16388</v>
          </cell>
          <cell r="AR215">
            <v>75558</v>
          </cell>
          <cell r="AS215">
            <v>0</v>
          </cell>
          <cell r="AT215">
            <v>0</v>
          </cell>
          <cell r="AU215">
            <v>0</v>
          </cell>
          <cell r="AV215">
            <v>0</v>
          </cell>
          <cell r="AW215">
            <v>9600</v>
          </cell>
          <cell r="AX215">
            <v>10</v>
          </cell>
          <cell r="AY215">
            <v>91</v>
          </cell>
          <cell r="AZ215">
            <v>0</v>
          </cell>
          <cell r="BA215">
            <v>0</v>
          </cell>
          <cell r="BB215">
            <v>0</v>
          </cell>
          <cell r="BC215">
            <v>0</v>
          </cell>
          <cell r="BD215">
            <v>10186</v>
          </cell>
          <cell r="BE215">
            <v>4261</v>
          </cell>
          <cell r="BF215">
            <v>0</v>
          </cell>
          <cell r="BG215">
            <v>0</v>
          </cell>
          <cell r="BH215">
            <v>0</v>
          </cell>
          <cell r="BI215">
            <v>0</v>
          </cell>
          <cell r="BJ215">
            <v>17</v>
          </cell>
          <cell r="BK215">
            <v>0</v>
          </cell>
          <cell r="BL215">
            <v>0</v>
          </cell>
          <cell r="BM215">
            <v>0</v>
          </cell>
          <cell r="BN215">
            <v>0</v>
          </cell>
          <cell r="BO215">
            <v>17</v>
          </cell>
          <cell r="BP215">
            <v>106852</v>
          </cell>
          <cell r="BQ215">
            <v>0</v>
          </cell>
          <cell r="BR215">
            <v>0</v>
          </cell>
          <cell r="BS215">
            <v>0</v>
          </cell>
          <cell r="BT215">
            <v>0</v>
          </cell>
          <cell r="BU215">
            <v>427</v>
          </cell>
          <cell r="BV215">
            <v>0</v>
          </cell>
          <cell r="BW215">
            <v>0</v>
          </cell>
          <cell r="BX215">
            <v>0</v>
          </cell>
          <cell r="BY215">
            <v>0</v>
          </cell>
          <cell r="BZ215">
            <v>427</v>
          </cell>
          <cell r="CA215">
            <v>17</v>
          </cell>
          <cell r="CB215">
            <v>444</v>
          </cell>
          <cell r="CC215">
            <v>0.05</v>
          </cell>
          <cell r="CD215">
            <v>10630</v>
          </cell>
        </row>
        <row r="216">
          <cell r="B216" t="str">
            <v>CU001</v>
          </cell>
          <cell r="C216" t="str">
            <v>CAP06</v>
          </cell>
          <cell r="D216" t="str">
            <v>DE 90º  de  2"</v>
          </cell>
          <cell r="E216" t="str">
            <v>U</v>
          </cell>
          <cell r="F216" t="str">
            <v>MOC042</v>
          </cell>
          <cell r="G216" t="str">
            <v>MOC079</v>
          </cell>
          <cell r="H216" t="str">
            <v>MOC089</v>
          </cell>
          <cell r="I216" t="str">
            <v>NA</v>
          </cell>
          <cell r="J216" t="str">
            <v>NA</v>
          </cell>
          <cell r="K216" t="str">
            <v>NA</v>
          </cell>
          <cell r="L216" t="str">
            <v>NA</v>
          </cell>
          <cell r="M216">
            <v>1</v>
          </cell>
          <cell r="N216">
            <v>5.9999999999999995E-4</v>
          </cell>
          <cell r="O216">
            <v>1.1999999999999999E-3</v>
          </cell>
          <cell r="P216" t="str">
            <v>NA</v>
          </cell>
          <cell r="Q216" t="str">
            <v>NA</v>
          </cell>
          <cell r="R216" t="str">
            <v>NA</v>
          </cell>
          <cell r="S216" t="str">
            <v>NA</v>
          </cell>
          <cell r="T216" t="str">
            <v>CEC005</v>
          </cell>
          <cell r="U216" t="str">
            <v>NA</v>
          </cell>
          <cell r="V216" t="str">
            <v>NA</v>
          </cell>
          <cell r="W216" t="str">
            <v>NA</v>
          </cell>
          <cell r="X216" t="str">
            <v>NA</v>
          </cell>
          <cell r="Y216" t="str">
            <v>CMC005</v>
          </cell>
          <cell r="Z216" t="str">
            <v>NA</v>
          </cell>
          <cell r="AA216" t="str">
            <v>NA</v>
          </cell>
          <cell r="AB216" t="str">
            <v>NA</v>
          </cell>
          <cell r="AC216" t="str">
            <v>NA</v>
          </cell>
          <cell r="AD216">
            <v>1</v>
          </cell>
          <cell r="AE216" t="str">
            <v>NA</v>
          </cell>
          <cell r="AF216" t="str">
            <v>NA</v>
          </cell>
          <cell r="AG216" t="str">
            <v>NA</v>
          </cell>
          <cell r="AH216" t="str">
            <v>NA</v>
          </cell>
          <cell r="AI216">
            <v>150</v>
          </cell>
          <cell r="AJ216">
            <v>150</v>
          </cell>
          <cell r="AO216">
            <v>10926</v>
          </cell>
          <cell r="AP216">
            <v>9600</v>
          </cell>
          <cell r="AQ216">
            <v>16388</v>
          </cell>
          <cell r="AR216">
            <v>75558</v>
          </cell>
          <cell r="AS216">
            <v>0</v>
          </cell>
          <cell r="AT216">
            <v>0</v>
          </cell>
          <cell r="AU216">
            <v>0</v>
          </cell>
          <cell r="AV216">
            <v>0</v>
          </cell>
          <cell r="AW216">
            <v>9600</v>
          </cell>
          <cell r="AX216">
            <v>10</v>
          </cell>
          <cell r="AY216">
            <v>91</v>
          </cell>
          <cell r="AZ216">
            <v>0</v>
          </cell>
          <cell r="BA216">
            <v>0</v>
          </cell>
          <cell r="BB216">
            <v>0</v>
          </cell>
          <cell r="BC216">
            <v>0</v>
          </cell>
          <cell r="BD216">
            <v>10186</v>
          </cell>
          <cell r="BE216">
            <v>4261</v>
          </cell>
          <cell r="BF216">
            <v>0</v>
          </cell>
          <cell r="BG216">
            <v>0</v>
          </cell>
          <cell r="BH216">
            <v>0</v>
          </cell>
          <cell r="BI216">
            <v>0</v>
          </cell>
          <cell r="BJ216">
            <v>28</v>
          </cell>
          <cell r="BK216">
            <v>0</v>
          </cell>
          <cell r="BL216">
            <v>0</v>
          </cell>
          <cell r="BM216">
            <v>0</v>
          </cell>
          <cell r="BN216">
            <v>0</v>
          </cell>
          <cell r="BO216">
            <v>28</v>
          </cell>
          <cell r="BP216">
            <v>106852</v>
          </cell>
          <cell r="BQ216">
            <v>0</v>
          </cell>
          <cell r="BR216">
            <v>0</v>
          </cell>
          <cell r="BS216">
            <v>0</v>
          </cell>
          <cell r="BT216">
            <v>0</v>
          </cell>
          <cell r="BU216">
            <v>712</v>
          </cell>
          <cell r="BV216">
            <v>0</v>
          </cell>
          <cell r="BW216">
            <v>0</v>
          </cell>
          <cell r="BX216">
            <v>0</v>
          </cell>
          <cell r="BY216">
            <v>0</v>
          </cell>
          <cell r="BZ216">
            <v>712</v>
          </cell>
          <cell r="CA216">
            <v>28</v>
          </cell>
          <cell r="CB216">
            <v>740</v>
          </cell>
          <cell r="CC216">
            <v>0.05</v>
          </cell>
          <cell r="CD216">
            <v>10926</v>
          </cell>
        </row>
        <row r="217">
          <cell r="B217" t="str">
            <v>CU002</v>
          </cell>
          <cell r="C217" t="str">
            <v>CAP06</v>
          </cell>
          <cell r="D217" t="str">
            <v>DE 90º  de  3"</v>
          </cell>
          <cell r="E217" t="str">
            <v>U</v>
          </cell>
          <cell r="F217" t="str">
            <v>MOC040</v>
          </cell>
          <cell r="G217" t="str">
            <v>MOC079</v>
          </cell>
          <cell r="H217" t="str">
            <v>MOC089</v>
          </cell>
          <cell r="I217" t="str">
            <v>NA</v>
          </cell>
          <cell r="J217" t="str">
            <v>NA</v>
          </cell>
          <cell r="K217" t="str">
            <v>NA</v>
          </cell>
          <cell r="L217" t="str">
            <v>NA</v>
          </cell>
          <cell r="M217">
            <v>1</v>
          </cell>
          <cell r="N217">
            <v>8.9999999999999998E-4</v>
          </cell>
          <cell r="O217">
            <v>1.5E-3</v>
          </cell>
          <cell r="P217" t="str">
            <v>NA</v>
          </cell>
          <cell r="Q217" t="str">
            <v>NA</v>
          </cell>
          <cell r="R217" t="str">
            <v>NA</v>
          </cell>
          <cell r="S217" t="str">
            <v>NA</v>
          </cell>
          <cell r="T217" t="str">
            <v>CEC005</v>
          </cell>
          <cell r="U217" t="str">
            <v>NA</v>
          </cell>
          <cell r="V217" t="str">
            <v>NA</v>
          </cell>
          <cell r="W217" t="str">
            <v>NA</v>
          </cell>
          <cell r="X217" t="str">
            <v>NA</v>
          </cell>
          <cell r="Y217" t="str">
            <v>CMC005</v>
          </cell>
          <cell r="Z217" t="str">
            <v>NA</v>
          </cell>
          <cell r="AA217" t="str">
            <v>NA</v>
          </cell>
          <cell r="AB217" t="str">
            <v>NA</v>
          </cell>
          <cell r="AC217" t="str">
            <v>NA</v>
          </cell>
          <cell r="AD217">
            <v>1</v>
          </cell>
          <cell r="AE217" t="str">
            <v>NA</v>
          </cell>
          <cell r="AF217" t="str">
            <v>NA</v>
          </cell>
          <cell r="AG217" t="str">
            <v>NA</v>
          </cell>
          <cell r="AH217" t="str">
            <v>NA</v>
          </cell>
          <cell r="AI217">
            <v>150</v>
          </cell>
          <cell r="AJ217">
            <v>150</v>
          </cell>
          <cell r="AO217">
            <v>12844</v>
          </cell>
          <cell r="AP217">
            <v>11400</v>
          </cell>
          <cell r="AQ217">
            <v>16388</v>
          </cell>
          <cell r="AR217">
            <v>75558</v>
          </cell>
          <cell r="AS217">
            <v>0</v>
          </cell>
          <cell r="AT217">
            <v>0</v>
          </cell>
          <cell r="AU217">
            <v>0</v>
          </cell>
          <cell r="AV217">
            <v>0</v>
          </cell>
          <cell r="AW217">
            <v>11400</v>
          </cell>
          <cell r="AX217">
            <v>15</v>
          </cell>
          <cell r="AY217">
            <v>113</v>
          </cell>
          <cell r="AZ217">
            <v>0</v>
          </cell>
          <cell r="BA217">
            <v>0</v>
          </cell>
          <cell r="BB217">
            <v>0</v>
          </cell>
          <cell r="BC217">
            <v>0</v>
          </cell>
          <cell r="BD217">
            <v>12104</v>
          </cell>
          <cell r="BE217">
            <v>4261</v>
          </cell>
          <cell r="BF217">
            <v>0</v>
          </cell>
          <cell r="BG217">
            <v>0</v>
          </cell>
          <cell r="BH217">
            <v>0</v>
          </cell>
          <cell r="BI217">
            <v>0</v>
          </cell>
          <cell r="BJ217">
            <v>28</v>
          </cell>
          <cell r="BK217">
            <v>0</v>
          </cell>
          <cell r="BL217">
            <v>0</v>
          </cell>
          <cell r="BM217">
            <v>0</v>
          </cell>
          <cell r="BN217">
            <v>0</v>
          </cell>
          <cell r="BO217">
            <v>28</v>
          </cell>
          <cell r="BP217">
            <v>106852</v>
          </cell>
          <cell r="BQ217">
            <v>0</v>
          </cell>
          <cell r="BR217">
            <v>0</v>
          </cell>
          <cell r="BS217">
            <v>0</v>
          </cell>
          <cell r="BT217">
            <v>0</v>
          </cell>
          <cell r="BU217">
            <v>712</v>
          </cell>
          <cell r="BV217">
            <v>0</v>
          </cell>
          <cell r="BW217">
            <v>0</v>
          </cell>
          <cell r="BX217">
            <v>0</v>
          </cell>
          <cell r="BY217">
            <v>0</v>
          </cell>
          <cell r="BZ217">
            <v>712</v>
          </cell>
          <cell r="CA217">
            <v>28</v>
          </cell>
          <cell r="CB217">
            <v>740</v>
          </cell>
          <cell r="CC217">
            <v>0.05</v>
          </cell>
          <cell r="CD217">
            <v>12844</v>
          </cell>
        </row>
        <row r="218">
          <cell r="B218" t="str">
            <v>CU003</v>
          </cell>
          <cell r="C218" t="str">
            <v>CAP06</v>
          </cell>
          <cell r="D218" t="str">
            <v>DE 90º  de  4"</v>
          </cell>
          <cell r="E218" t="str">
            <v>U</v>
          </cell>
          <cell r="F218" t="str">
            <v>MOC041</v>
          </cell>
          <cell r="G218" t="str">
            <v>MOC079</v>
          </cell>
          <cell r="H218" t="str">
            <v>MOC089</v>
          </cell>
          <cell r="I218" t="str">
            <v>NA</v>
          </cell>
          <cell r="J218" t="str">
            <v>NA</v>
          </cell>
          <cell r="K218" t="str">
            <v>NA</v>
          </cell>
          <cell r="L218" t="str">
            <v>NA</v>
          </cell>
          <cell r="M218">
            <v>1</v>
          </cell>
          <cell r="N218">
            <v>1.1999999999999999E-3</v>
          </cell>
          <cell r="O218">
            <v>2.3999999999999998E-3</v>
          </cell>
          <cell r="P218" t="str">
            <v>NA</v>
          </cell>
          <cell r="Q218" t="str">
            <v>NA</v>
          </cell>
          <cell r="R218" t="str">
            <v>NA</v>
          </cell>
          <cell r="S218" t="str">
            <v>NA</v>
          </cell>
          <cell r="T218" t="str">
            <v>CEC005</v>
          </cell>
          <cell r="U218" t="str">
            <v>NA</v>
          </cell>
          <cell r="V218" t="str">
            <v>NA</v>
          </cell>
          <cell r="W218" t="str">
            <v>NA</v>
          </cell>
          <cell r="X218" t="str">
            <v>NA</v>
          </cell>
          <cell r="Y218" t="str">
            <v>CMC005</v>
          </cell>
          <cell r="Z218" t="str">
            <v>NA</v>
          </cell>
          <cell r="AA218" t="str">
            <v>NA</v>
          </cell>
          <cell r="AB218" t="str">
            <v>NA</v>
          </cell>
          <cell r="AC218" t="str">
            <v>NA</v>
          </cell>
          <cell r="AD218">
            <v>1</v>
          </cell>
          <cell r="AE218" t="str">
            <v>NA</v>
          </cell>
          <cell r="AF218" t="str">
            <v>NA</v>
          </cell>
          <cell r="AG218" t="str">
            <v>NA</v>
          </cell>
          <cell r="AH218" t="str">
            <v>NA</v>
          </cell>
          <cell r="AI218">
            <v>150</v>
          </cell>
          <cell r="AJ218">
            <v>150</v>
          </cell>
          <cell r="AO218">
            <v>60801</v>
          </cell>
          <cell r="AP218">
            <v>57000</v>
          </cell>
          <cell r="AQ218">
            <v>16388</v>
          </cell>
          <cell r="AR218">
            <v>75558</v>
          </cell>
          <cell r="AS218">
            <v>0</v>
          </cell>
          <cell r="AT218">
            <v>0</v>
          </cell>
          <cell r="AU218">
            <v>0</v>
          </cell>
          <cell r="AV218">
            <v>0</v>
          </cell>
          <cell r="AW218">
            <v>57000</v>
          </cell>
          <cell r="AX218">
            <v>20</v>
          </cell>
          <cell r="AY218">
            <v>181</v>
          </cell>
          <cell r="AZ218">
            <v>0</v>
          </cell>
          <cell r="BA218">
            <v>0</v>
          </cell>
          <cell r="BB218">
            <v>0</v>
          </cell>
          <cell r="BC218">
            <v>0</v>
          </cell>
          <cell r="BD218">
            <v>60061</v>
          </cell>
          <cell r="BE218">
            <v>4261</v>
          </cell>
          <cell r="BF218">
            <v>0</v>
          </cell>
          <cell r="BG218">
            <v>0</v>
          </cell>
          <cell r="BH218">
            <v>0</v>
          </cell>
          <cell r="BI218">
            <v>0</v>
          </cell>
          <cell r="BJ218">
            <v>28</v>
          </cell>
          <cell r="BK218">
            <v>0</v>
          </cell>
          <cell r="BL218">
            <v>0</v>
          </cell>
          <cell r="BM218">
            <v>0</v>
          </cell>
          <cell r="BN218">
            <v>0</v>
          </cell>
          <cell r="BO218">
            <v>28</v>
          </cell>
          <cell r="BP218">
            <v>106852</v>
          </cell>
          <cell r="BQ218">
            <v>0</v>
          </cell>
          <cell r="BR218">
            <v>0</v>
          </cell>
          <cell r="BS218">
            <v>0</v>
          </cell>
          <cell r="BT218">
            <v>0</v>
          </cell>
          <cell r="BU218">
            <v>712</v>
          </cell>
          <cell r="BV218">
            <v>0</v>
          </cell>
          <cell r="BW218">
            <v>0</v>
          </cell>
          <cell r="BX218">
            <v>0</v>
          </cell>
          <cell r="BY218">
            <v>0</v>
          </cell>
          <cell r="BZ218">
            <v>712</v>
          </cell>
          <cell r="CA218">
            <v>28</v>
          </cell>
          <cell r="CB218">
            <v>740</v>
          </cell>
          <cell r="CC218">
            <v>0.05</v>
          </cell>
          <cell r="CD218">
            <v>60801</v>
          </cell>
        </row>
        <row r="219">
          <cell r="B219" t="str">
            <v>VO010</v>
          </cell>
          <cell r="C219" t="str">
            <v>CAP06</v>
          </cell>
          <cell r="D219" t="str">
            <v>Demol. de reg. domic. de alcant.</v>
          </cell>
          <cell r="E219" t="str">
            <v>U</v>
          </cell>
          <cell r="F219" t="str">
            <v>NA</v>
          </cell>
          <cell r="G219" t="str">
            <v>NA</v>
          </cell>
          <cell r="H219" t="str">
            <v>NA</v>
          </cell>
          <cell r="I219" t="str">
            <v>NA</v>
          </cell>
          <cell r="J219" t="str">
            <v>NA</v>
          </cell>
          <cell r="K219" t="str">
            <v>NA</v>
          </cell>
          <cell r="L219" t="str">
            <v>NA</v>
          </cell>
          <cell r="M219" t="str">
            <v>NA</v>
          </cell>
          <cell r="N219" t="str">
            <v>NA</v>
          </cell>
          <cell r="O219" t="str">
            <v>NA</v>
          </cell>
          <cell r="P219" t="str">
            <v>NA</v>
          </cell>
          <cell r="Q219" t="str">
            <v>NA</v>
          </cell>
          <cell r="R219" t="str">
            <v>NA</v>
          </cell>
          <cell r="S219" t="str">
            <v>NA</v>
          </cell>
          <cell r="T219" t="str">
            <v>CEC015</v>
          </cell>
          <cell r="U219" t="str">
            <v>NA</v>
          </cell>
          <cell r="V219" t="str">
            <v>NA</v>
          </cell>
          <cell r="W219" t="str">
            <v>NA</v>
          </cell>
          <cell r="X219" t="str">
            <v>NA</v>
          </cell>
          <cell r="Y219" t="str">
            <v>CMC022</v>
          </cell>
          <cell r="Z219" t="str">
            <v>NA</v>
          </cell>
          <cell r="AA219" t="str">
            <v>NA</v>
          </cell>
          <cell r="AB219" t="str">
            <v>NA</v>
          </cell>
          <cell r="AC219" t="str">
            <v>NA</v>
          </cell>
          <cell r="AD219">
            <v>1</v>
          </cell>
          <cell r="AE219" t="str">
            <v>NA</v>
          </cell>
          <cell r="AF219" t="str">
            <v>NA</v>
          </cell>
          <cell r="AG219" t="str">
            <v>NA</v>
          </cell>
          <cell r="AH219" t="str">
            <v>NA</v>
          </cell>
          <cell r="AI219">
            <v>7.89</v>
          </cell>
          <cell r="AJ219">
            <v>7.89</v>
          </cell>
          <cell r="AO219">
            <v>24591</v>
          </cell>
          <cell r="AP219">
            <v>0</v>
          </cell>
          <cell r="AQ219">
            <v>0</v>
          </cell>
          <cell r="AR219">
            <v>0</v>
          </cell>
          <cell r="AS219">
            <v>0</v>
          </cell>
          <cell r="AT219">
            <v>0</v>
          </cell>
          <cell r="AU219">
            <v>0</v>
          </cell>
          <cell r="AV219">
            <v>0</v>
          </cell>
          <cell r="AW219">
            <v>0</v>
          </cell>
          <cell r="AX219">
            <v>0</v>
          </cell>
          <cell r="AY219">
            <v>0</v>
          </cell>
          <cell r="AZ219">
            <v>0</v>
          </cell>
          <cell r="BA219">
            <v>0</v>
          </cell>
          <cell r="BB219">
            <v>0</v>
          </cell>
          <cell r="BC219">
            <v>0</v>
          </cell>
          <cell r="BD219">
            <v>0</v>
          </cell>
          <cell r="BE219">
            <v>28837</v>
          </cell>
          <cell r="BF219">
            <v>0</v>
          </cell>
          <cell r="BG219">
            <v>0</v>
          </cell>
          <cell r="BH219">
            <v>0</v>
          </cell>
          <cell r="BI219">
            <v>0</v>
          </cell>
          <cell r="BJ219">
            <v>3655</v>
          </cell>
          <cell r="BK219">
            <v>0</v>
          </cell>
          <cell r="BL219">
            <v>0</v>
          </cell>
          <cell r="BM219">
            <v>0</v>
          </cell>
          <cell r="BN219">
            <v>0</v>
          </cell>
          <cell r="BO219">
            <v>3655</v>
          </cell>
          <cell r="BP219">
            <v>165187</v>
          </cell>
          <cell r="BQ219">
            <v>0</v>
          </cell>
          <cell r="BR219">
            <v>0</v>
          </cell>
          <cell r="BS219">
            <v>0</v>
          </cell>
          <cell r="BT219">
            <v>0</v>
          </cell>
          <cell r="BU219">
            <v>20936</v>
          </cell>
          <cell r="BV219">
            <v>0</v>
          </cell>
          <cell r="BW219">
            <v>0</v>
          </cell>
          <cell r="BX219">
            <v>0</v>
          </cell>
          <cell r="BY219">
            <v>0</v>
          </cell>
          <cell r="BZ219">
            <v>20936</v>
          </cell>
          <cell r="CA219">
            <v>3655</v>
          </cell>
          <cell r="CB219">
            <v>24591</v>
          </cell>
          <cell r="CD219">
            <v>24591</v>
          </cell>
        </row>
        <row r="220">
          <cell r="B220" t="str">
            <v>PO001</v>
          </cell>
          <cell r="C220" t="str">
            <v>CAP06</v>
          </cell>
          <cell r="D220" t="str">
            <v>Reubicación de poste</v>
          </cell>
          <cell r="E220" t="str">
            <v>U</v>
          </cell>
          <cell r="F220" t="str">
            <v>NA</v>
          </cell>
          <cell r="G220" t="str">
            <v>NA</v>
          </cell>
          <cell r="H220" t="str">
            <v>NA</v>
          </cell>
          <cell r="I220" t="str">
            <v>NA</v>
          </cell>
          <cell r="J220" t="str">
            <v>NA</v>
          </cell>
          <cell r="K220" t="str">
            <v>NA</v>
          </cell>
          <cell r="L220" t="str">
            <v>NA</v>
          </cell>
          <cell r="M220">
            <v>1</v>
          </cell>
          <cell r="N220">
            <v>0.12</v>
          </cell>
          <cell r="O220" t="str">
            <v>NA</v>
          </cell>
          <cell r="P220" t="str">
            <v>NA</v>
          </cell>
          <cell r="Q220" t="str">
            <v>NA</v>
          </cell>
          <cell r="R220" t="str">
            <v>NA</v>
          </cell>
          <cell r="S220" t="str">
            <v>NA</v>
          </cell>
          <cell r="T220" t="str">
            <v>CER012</v>
          </cell>
          <cell r="U220" t="str">
            <v>NA</v>
          </cell>
          <cell r="V220" t="str">
            <v>NA</v>
          </cell>
          <cell r="W220" t="str">
            <v>NA</v>
          </cell>
          <cell r="X220" t="str">
            <v>NA</v>
          </cell>
          <cell r="Y220" t="str">
            <v>CMC016</v>
          </cell>
          <cell r="Z220" t="str">
            <v>NA</v>
          </cell>
          <cell r="AA220" t="str">
            <v>NA</v>
          </cell>
          <cell r="AB220" t="str">
            <v>NA</v>
          </cell>
          <cell r="AC220" t="str">
            <v>NA</v>
          </cell>
          <cell r="AD220">
            <v>1</v>
          </cell>
          <cell r="AE220" t="str">
            <v>NA</v>
          </cell>
          <cell r="AF220" t="str">
            <v>NA</v>
          </cell>
          <cell r="AG220" t="str">
            <v>NA</v>
          </cell>
          <cell r="AH220" t="str">
            <v>NA</v>
          </cell>
          <cell r="AI220">
            <v>4.5</v>
          </cell>
          <cell r="AJ220">
            <v>4.5</v>
          </cell>
          <cell r="AO220">
            <v>75774</v>
          </cell>
          <cell r="AP220">
            <v>0</v>
          </cell>
          <cell r="AQ220">
            <v>0</v>
          </cell>
          <cell r="AR220">
            <v>0</v>
          </cell>
          <cell r="AS220">
            <v>0</v>
          </cell>
          <cell r="AT220">
            <v>0</v>
          </cell>
          <cell r="AU220">
            <v>0</v>
          </cell>
          <cell r="AV220">
            <v>0</v>
          </cell>
          <cell r="AW220">
            <v>0</v>
          </cell>
          <cell r="AX220">
            <v>0</v>
          </cell>
          <cell r="AY220">
            <v>0</v>
          </cell>
          <cell r="AZ220">
            <v>0</v>
          </cell>
          <cell r="BA220">
            <v>0</v>
          </cell>
          <cell r="BB220">
            <v>0</v>
          </cell>
          <cell r="BC220">
            <v>0</v>
          </cell>
          <cell r="BD220">
            <v>0</v>
          </cell>
          <cell r="BE220">
            <v>107695</v>
          </cell>
          <cell r="BF220">
            <v>0</v>
          </cell>
          <cell r="BG220">
            <v>0</v>
          </cell>
          <cell r="BH220">
            <v>0</v>
          </cell>
          <cell r="BI220">
            <v>0</v>
          </cell>
          <cell r="BJ220">
            <v>23932</v>
          </cell>
          <cell r="BK220">
            <v>0</v>
          </cell>
          <cell r="BL220">
            <v>0</v>
          </cell>
          <cell r="BM220">
            <v>0</v>
          </cell>
          <cell r="BN220">
            <v>0</v>
          </cell>
          <cell r="BO220">
            <v>23932</v>
          </cell>
          <cell r="BP220">
            <v>233291</v>
          </cell>
          <cell r="BQ220">
            <v>0</v>
          </cell>
          <cell r="BR220">
            <v>0</v>
          </cell>
          <cell r="BS220">
            <v>0</v>
          </cell>
          <cell r="BT220">
            <v>0</v>
          </cell>
          <cell r="BU220">
            <v>51842</v>
          </cell>
          <cell r="BV220">
            <v>0</v>
          </cell>
          <cell r="BW220">
            <v>0</v>
          </cell>
          <cell r="BX220">
            <v>0</v>
          </cell>
          <cell r="BY220">
            <v>0</v>
          </cell>
          <cell r="BZ220">
            <v>51842</v>
          </cell>
          <cell r="CA220">
            <v>23932</v>
          </cell>
          <cell r="CB220">
            <v>75774</v>
          </cell>
          <cell r="CD220">
            <v>75774</v>
          </cell>
        </row>
        <row r="221">
          <cell r="C221" t="str">
            <v>CAP07</v>
          </cell>
          <cell r="D221" t="str">
            <v>ACOMETIDA Incluye excavacion, arena, relleno en recebo y compactacion zanja</v>
          </cell>
          <cell r="CB221">
            <v>0</v>
          </cell>
          <cell r="CD221">
            <v>0</v>
          </cell>
        </row>
        <row r="222">
          <cell r="C222" t="str">
            <v>CAP07</v>
          </cell>
          <cell r="D222" t="str">
            <v>En anden  baldosa</v>
          </cell>
          <cell r="E222" t="str">
            <v>m</v>
          </cell>
          <cell r="F222" t="str">
            <v>MOC010</v>
          </cell>
          <cell r="G222" t="str">
            <v>MOC062</v>
          </cell>
          <cell r="H222" t="str">
            <v>MOC128</v>
          </cell>
          <cell r="I222" t="str">
            <v>NA</v>
          </cell>
          <cell r="J222" t="str">
            <v>NA</v>
          </cell>
          <cell r="K222" t="str">
            <v>NA</v>
          </cell>
          <cell r="L222" t="str">
            <v>NA</v>
          </cell>
          <cell r="M222">
            <v>0.1</v>
          </cell>
          <cell r="N222">
            <v>1</v>
          </cell>
          <cell r="O222">
            <v>0.18</v>
          </cell>
          <cell r="P222" t="str">
            <v>NA</v>
          </cell>
          <cell r="Q222" t="str">
            <v>NA</v>
          </cell>
          <cell r="R222" t="str">
            <v>NA</v>
          </cell>
          <cell r="S222" t="str">
            <v>NA</v>
          </cell>
          <cell r="T222" t="str">
            <v>CEC004</v>
          </cell>
          <cell r="U222" t="str">
            <v>CEC010</v>
          </cell>
          <cell r="V222" t="str">
            <v>NA</v>
          </cell>
          <cell r="W222" t="str">
            <v>NA</v>
          </cell>
          <cell r="X222" t="str">
            <v>NA</v>
          </cell>
          <cell r="Y222" t="str">
            <v>CMC004</v>
          </cell>
          <cell r="Z222" t="str">
            <v>CMC008</v>
          </cell>
          <cell r="AA222" t="str">
            <v>NA</v>
          </cell>
          <cell r="AB222" t="str">
            <v>NA</v>
          </cell>
          <cell r="AC222" t="str">
            <v>NA</v>
          </cell>
          <cell r="AD222">
            <v>1</v>
          </cell>
          <cell r="AE222">
            <v>1</v>
          </cell>
          <cell r="AF222" t="str">
            <v>NA</v>
          </cell>
          <cell r="AG222" t="str">
            <v>NA</v>
          </cell>
          <cell r="AH222" t="str">
            <v>NA</v>
          </cell>
          <cell r="AI222">
            <v>53</v>
          </cell>
          <cell r="AJ222">
            <v>53</v>
          </cell>
          <cell r="AK222">
            <v>53</v>
          </cell>
          <cell r="AO222">
            <v>12382</v>
          </cell>
          <cell r="AP222">
            <v>24000</v>
          </cell>
          <cell r="AQ222">
            <v>300</v>
          </cell>
          <cell r="AR222">
            <v>20000</v>
          </cell>
          <cell r="AS222">
            <v>0</v>
          </cell>
          <cell r="AT222">
            <v>0</v>
          </cell>
          <cell r="AU222">
            <v>0</v>
          </cell>
          <cell r="AV222">
            <v>0</v>
          </cell>
          <cell r="AW222">
            <v>2400</v>
          </cell>
          <cell r="AX222">
            <v>300</v>
          </cell>
          <cell r="AY222">
            <v>3600</v>
          </cell>
          <cell r="AZ222">
            <v>0</v>
          </cell>
          <cell r="BA222">
            <v>0</v>
          </cell>
          <cell r="BB222">
            <v>0</v>
          </cell>
          <cell r="BC222">
            <v>0</v>
          </cell>
          <cell r="BD222">
            <v>6615</v>
          </cell>
          <cell r="BE222">
            <v>2893</v>
          </cell>
          <cell r="BF222">
            <v>33634</v>
          </cell>
          <cell r="BG222">
            <v>0</v>
          </cell>
          <cell r="BH222">
            <v>0</v>
          </cell>
          <cell r="BI222">
            <v>0</v>
          </cell>
          <cell r="BJ222">
            <v>55</v>
          </cell>
          <cell r="BK222">
            <v>635</v>
          </cell>
          <cell r="BL222">
            <v>0</v>
          </cell>
          <cell r="BM222">
            <v>0</v>
          </cell>
          <cell r="BN222">
            <v>0</v>
          </cell>
          <cell r="BO222">
            <v>690</v>
          </cell>
          <cell r="BP222">
            <v>128224</v>
          </cell>
          <cell r="BQ222">
            <v>140891</v>
          </cell>
          <cell r="BR222">
            <v>0</v>
          </cell>
          <cell r="BS222">
            <v>0</v>
          </cell>
          <cell r="BT222">
            <v>0</v>
          </cell>
          <cell r="BU222">
            <v>2419</v>
          </cell>
          <cell r="BV222">
            <v>2658</v>
          </cell>
          <cell r="BW222">
            <v>0</v>
          </cell>
          <cell r="BX222">
            <v>0</v>
          </cell>
          <cell r="BY222">
            <v>0</v>
          </cell>
          <cell r="BZ222">
            <v>5077</v>
          </cell>
          <cell r="CA222">
            <v>690</v>
          </cell>
          <cell r="CB222">
            <v>5767</v>
          </cell>
          <cell r="CC222">
            <v>0.05</v>
          </cell>
          <cell r="CD222">
            <v>12382</v>
          </cell>
        </row>
        <row r="223">
          <cell r="C223" t="str">
            <v>CAP07</v>
          </cell>
          <cell r="D223" t="str">
            <v>En anden adoquin</v>
          </cell>
          <cell r="E223" t="str">
            <v>m</v>
          </cell>
          <cell r="F223" t="str">
            <v>MOC010</v>
          </cell>
          <cell r="G223" t="str">
            <v>MOC062</v>
          </cell>
          <cell r="H223" t="str">
            <v>MOC128</v>
          </cell>
          <cell r="I223" t="str">
            <v>NA</v>
          </cell>
          <cell r="J223" t="str">
            <v>NA</v>
          </cell>
          <cell r="K223" t="str">
            <v>NA</v>
          </cell>
          <cell r="L223" t="str">
            <v>NA</v>
          </cell>
          <cell r="M223">
            <v>0.1</v>
          </cell>
          <cell r="N223">
            <v>1</v>
          </cell>
          <cell r="O223">
            <v>0.18</v>
          </cell>
          <cell r="P223" t="str">
            <v>NA</v>
          </cell>
          <cell r="Q223" t="str">
            <v>NA</v>
          </cell>
          <cell r="R223" t="str">
            <v>NA</v>
          </cell>
          <cell r="S223" t="str">
            <v>NA</v>
          </cell>
          <cell r="T223" t="str">
            <v>CEC004</v>
          </cell>
          <cell r="U223" t="str">
            <v>CEC010</v>
          </cell>
          <cell r="V223" t="str">
            <v>NA</v>
          </cell>
          <cell r="W223" t="str">
            <v>NA</v>
          </cell>
          <cell r="X223" t="str">
            <v>NA</v>
          </cell>
          <cell r="Y223" t="str">
            <v>CMC004</v>
          </cell>
          <cell r="Z223" t="str">
            <v>CMC008</v>
          </cell>
          <cell r="AA223" t="str">
            <v>NA</v>
          </cell>
          <cell r="AB223" t="str">
            <v>NA</v>
          </cell>
          <cell r="AC223" t="str">
            <v>NA</v>
          </cell>
          <cell r="AD223">
            <v>1</v>
          </cell>
          <cell r="AE223">
            <v>1</v>
          </cell>
          <cell r="AF223" t="str">
            <v>NA</v>
          </cell>
          <cell r="AG223" t="str">
            <v>NA</v>
          </cell>
          <cell r="AH223" t="str">
            <v>NA</v>
          </cell>
          <cell r="AI223">
            <v>53</v>
          </cell>
          <cell r="AJ223">
            <v>53</v>
          </cell>
          <cell r="AK223">
            <v>53</v>
          </cell>
          <cell r="AO223">
            <v>12382</v>
          </cell>
          <cell r="AP223">
            <v>24000</v>
          </cell>
          <cell r="AQ223">
            <v>300</v>
          </cell>
          <cell r="AR223">
            <v>20000</v>
          </cell>
          <cell r="AS223">
            <v>0</v>
          </cell>
          <cell r="AT223">
            <v>0</v>
          </cell>
          <cell r="AU223">
            <v>0</v>
          </cell>
          <cell r="AV223">
            <v>0</v>
          </cell>
          <cell r="AW223">
            <v>2400</v>
          </cell>
          <cell r="AX223">
            <v>300</v>
          </cell>
          <cell r="AY223">
            <v>3600</v>
          </cell>
          <cell r="AZ223">
            <v>0</v>
          </cell>
          <cell r="BA223">
            <v>0</v>
          </cell>
          <cell r="BB223">
            <v>0</v>
          </cell>
          <cell r="BC223">
            <v>0</v>
          </cell>
          <cell r="BD223">
            <v>6615</v>
          </cell>
          <cell r="BE223">
            <v>2893</v>
          </cell>
          <cell r="BF223">
            <v>33634</v>
          </cell>
          <cell r="BG223">
            <v>0</v>
          </cell>
          <cell r="BH223">
            <v>0</v>
          </cell>
          <cell r="BI223">
            <v>0</v>
          </cell>
          <cell r="BJ223">
            <v>55</v>
          </cell>
          <cell r="BK223">
            <v>635</v>
          </cell>
          <cell r="BL223">
            <v>0</v>
          </cell>
          <cell r="BM223">
            <v>0</v>
          </cell>
          <cell r="BN223">
            <v>0</v>
          </cell>
          <cell r="BO223">
            <v>690</v>
          </cell>
          <cell r="BP223">
            <v>128224</v>
          </cell>
          <cell r="BQ223">
            <v>140891</v>
          </cell>
          <cell r="BR223">
            <v>0</v>
          </cell>
          <cell r="BS223">
            <v>0</v>
          </cell>
          <cell r="BT223">
            <v>0</v>
          </cell>
          <cell r="BU223">
            <v>2419</v>
          </cell>
          <cell r="BV223">
            <v>2658</v>
          </cell>
          <cell r="BW223">
            <v>0</v>
          </cell>
          <cell r="BX223">
            <v>0</v>
          </cell>
          <cell r="BY223">
            <v>0</v>
          </cell>
          <cell r="BZ223">
            <v>5077</v>
          </cell>
          <cell r="CA223">
            <v>690</v>
          </cell>
          <cell r="CB223">
            <v>5767</v>
          </cell>
          <cell r="CC223">
            <v>0.05</v>
          </cell>
          <cell r="CD223">
            <v>12382</v>
          </cell>
        </row>
        <row r="224">
          <cell r="B224" t="str">
            <v>R2011</v>
          </cell>
          <cell r="C224" t="str">
            <v>CAP07</v>
          </cell>
          <cell r="D224" t="str">
            <v>En Andén adoquinado</v>
          </cell>
          <cell r="E224" t="str">
            <v>m</v>
          </cell>
          <cell r="F224" t="str">
            <v>MOC005</v>
          </cell>
          <cell r="G224" t="str">
            <v>NA</v>
          </cell>
          <cell r="H224" t="str">
            <v>NA</v>
          </cell>
          <cell r="I224" t="str">
            <v>NA</v>
          </cell>
          <cell r="J224" t="str">
            <v>NA</v>
          </cell>
          <cell r="K224" t="str">
            <v>NA</v>
          </cell>
          <cell r="L224" t="str">
            <v>NA</v>
          </cell>
          <cell r="M224">
            <v>0.63</v>
          </cell>
          <cell r="N224" t="str">
            <v>NA</v>
          </cell>
          <cell r="O224" t="str">
            <v>NA</v>
          </cell>
          <cell r="P224" t="str">
            <v>NA</v>
          </cell>
          <cell r="Q224" t="str">
            <v>NA</v>
          </cell>
          <cell r="R224" t="str">
            <v>NA</v>
          </cell>
          <cell r="S224" t="str">
            <v>NA</v>
          </cell>
          <cell r="T224" t="str">
            <v>CEC014</v>
          </cell>
          <cell r="U224" t="str">
            <v>NA</v>
          </cell>
          <cell r="V224" t="str">
            <v>NA</v>
          </cell>
          <cell r="W224" t="str">
            <v>NA</v>
          </cell>
          <cell r="X224" t="str">
            <v>NA</v>
          </cell>
          <cell r="Y224" t="str">
            <v>CMC010</v>
          </cell>
          <cell r="Z224" t="str">
            <v>NA</v>
          </cell>
          <cell r="AA224" t="str">
            <v>NA</v>
          </cell>
          <cell r="AB224" t="str">
            <v>NA</v>
          </cell>
          <cell r="AC224" t="str">
            <v>NA</v>
          </cell>
          <cell r="AD224">
            <v>1</v>
          </cell>
          <cell r="AE224" t="str">
            <v>NA</v>
          </cell>
          <cell r="AF224" t="str">
            <v>NA</v>
          </cell>
          <cell r="AG224" t="str">
            <v>NA</v>
          </cell>
          <cell r="AH224" t="str">
            <v>NA</v>
          </cell>
          <cell r="AI224">
            <v>32.5</v>
          </cell>
          <cell r="AJ224">
            <v>32.5</v>
          </cell>
          <cell r="AO224">
            <v>20946</v>
          </cell>
          <cell r="AP224">
            <v>23000</v>
          </cell>
          <cell r="AQ224">
            <v>0</v>
          </cell>
          <cell r="AR224">
            <v>0</v>
          </cell>
          <cell r="AS224">
            <v>0</v>
          </cell>
          <cell r="AT224">
            <v>0</v>
          </cell>
          <cell r="AU224">
            <v>0</v>
          </cell>
          <cell r="AV224">
            <v>0</v>
          </cell>
          <cell r="AW224">
            <v>14490</v>
          </cell>
          <cell r="AX224">
            <v>0</v>
          </cell>
          <cell r="AY224">
            <v>0</v>
          </cell>
          <cell r="AZ224">
            <v>0</v>
          </cell>
          <cell r="BA224">
            <v>0</v>
          </cell>
          <cell r="BB224">
            <v>0</v>
          </cell>
          <cell r="BC224">
            <v>0</v>
          </cell>
          <cell r="BD224">
            <v>15215</v>
          </cell>
          <cell r="BE224">
            <v>21737</v>
          </cell>
          <cell r="BF224">
            <v>0</v>
          </cell>
          <cell r="BG224">
            <v>0</v>
          </cell>
          <cell r="BH224">
            <v>0</v>
          </cell>
          <cell r="BI224">
            <v>0</v>
          </cell>
          <cell r="BJ224">
            <v>669</v>
          </cell>
          <cell r="BK224">
            <v>0</v>
          </cell>
          <cell r="BL224">
            <v>0</v>
          </cell>
          <cell r="BM224">
            <v>0</v>
          </cell>
          <cell r="BN224">
            <v>0</v>
          </cell>
          <cell r="BO224">
            <v>669</v>
          </cell>
          <cell r="BP224">
            <v>164508</v>
          </cell>
          <cell r="BQ224">
            <v>0</v>
          </cell>
          <cell r="BR224">
            <v>0</v>
          </cell>
          <cell r="BS224">
            <v>0</v>
          </cell>
          <cell r="BT224">
            <v>0</v>
          </cell>
          <cell r="BU224">
            <v>5062</v>
          </cell>
          <cell r="BV224">
            <v>0</v>
          </cell>
          <cell r="BW224">
            <v>0</v>
          </cell>
          <cell r="BX224">
            <v>0</v>
          </cell>
          <cell r="BY224">
            <v>0</v>
          </cell>
          <cell r="BZ224">
            <v>5062</v>
          </cell>
          <cell r="CA224">
            <v>669</v>
          </cell>
          <cell r="CB224">
            <v>5731</v>
          </cell>
          <cell r="CC224">
            <v>0.05</v>
          </cell>
          <cell r="CD224">
            <v>20946</v>
          </cell>
        </row>
        <row r="225">
          <cell r="B225" t="str">
            <v>RA011</v>
          </cell>
          <cell r="C225" t="str">
            <v>CAP07</v>
          </cell>
          <cell r="D225" t="str">
            <v>En Andén adoquinado</v>
          </cell>
          <cell r="E225" t="str">
            <v>m</v>
          </cell>
          <cell r="F225" t="str">
            <v>MOC005</v>
          </cell>
          <cell r="G225" t="str">
            <v>MOC011</v>
          </cell>
          <cell r="H225" t="str">
            <v>NA</v>
          </cell>
          <cell r="I225" t="str">
            <v>NA</v>
          </cell>
          <cell r="J225" t="str">
            <v>NA</v>
          </cell>
          <cell r="K225" t="str">
            <v>NA</v>
          </cell>
          <cell r="L225" t="str">
            <v>NA</v>
          </cell>
          <cell r="M225">
            <v>0.42</v>
          </cell>
          <cell r="N225">
            <v>0.15</v>
          </cell>
          <cell r="O225" t="str">
            <v>NA</v>
          </cell>
          <cell r="P225" t="str">
            <v>NA</v>
          </cell>
          <cell r="Q225" t="str">
            <v>NA</v>
          </cell>
          <cell r="R225" t="str">
            <v>NA</v>
          </cell>
          <cell r="S225" t="str">
            <v>NA</v>
          </cell>
          <cell r="T225" t="str">
            <v>CEC014</v>
          </cell>
          <cell r="U225" t="str">
            <v>NA</v>
          </cell>
          <cell r="V225" t="str">
            <v>NA</v>
          </cell>
          <cell r="W225" t="str">
            <v>NA</v>
          </cell>
          <cell r="X225" t="str">
            <v>NA</v>
          </cell>
          <cell r="Y225" t="str">
            <v>CMC010</v>
          </cell>
          <cell r="Z225" t="str">
            <v>NA</v>
          </cell>
          <cell r="AA225" t="str">
            <v>NA</v>
          </cell>
          <cell r="AB225" t="str">
            <v>NA</v>
          </cell>
          <cell r="AC225" t="str">
            <v>NA</v>
          </cell>
          <cell r="AD225">
            <v>1</v>
          </cell>
          <cell r="AE225" t="str">
            <v>NA</v>
          </cell>
          <cell r="AF225" t="str">
            <v>NA</v>
          </cell>
          <cell r="AG225" t="str">
            <v>NA</v>
          </cell>
          <cell r="AH225" t="str">
            <v>NA</v>
          </cell>
          <cell r="AI225">
            <v>75</v>
          </cell>
          <cell r="AJ225">
            <v>75</v>
          </cell>
          <cell r="AO225">
            <v>19399</v>
          </cell>
          <cell r="AP225">
            <v>23000</v>
          </cell>
          <cell r="AQ225">
            <v>43000</v>
          </cell>
          <cell r="AR225">
            <v>0</v>
          </cell>
          <cell r="AS225">
            <v>0</v>
          </cell>
          <cell r="AT225">
            <v>0</v>
          </cell>
          <cell r="AU225">
            <v>0</v>
          </cell>
          <cell r="AV225">
            <v>0</v>
          </cell>
          <cell r="AW225">
            <v>9660</v>
          </cell>
          <cell r="AX225">
            <v>6450</v>
          </cell>
          <cell r="AY225">
            <v>0</v>
          </cell>
          <cell r="AZ225">
            <v>0</v>
          </cell>
          <cell r="BA225">
            <v>0</v>
          </cell>
          <cell r="BB225">
            <v>0</v>
          </cell>
          <cell r="BC225">
            <v>0</v>
          </cell>
          <cell r="BD225">
            <v>16916</v>
          </cell>
          <cell r="BE225">
            <v>21737</v>
          </cell>
          <cell r="BF225">
            <v>0</v>
          </cell>
          <cell r="BG225">
            <v>0</v>
          </cell>
          <cell r="BH225">
            <v>0</v>
          </cell>
          <cell r="BI225">
            <v>0</v>
          </cell>
          <cell r="BJ225">
            <v>290</v>
          </cell>
          <cell r="BK225">
            <v>0</v>
          </cell>
          <cell r="BL225">
            <v>0</v>
          </cell>
          <cell r="BM225">
            <v>0</v>
          </cell>
          <cell r="BN225">
            <v>0</v>
          </cell>
          <cell r="BO225">
            <v>290</v>
          </cell>
          <cell r="BP225">
            <v>164508</v>
          </cell>
          <cell r="BQ225">
            <v>0</v>
          </cell>
          <cell r="BR225">
            <v>0</v>
          </cell>
          <cell r="BS225">
            <v>0</v>
          </cell>
          <cell r="BT225">
            <v>0</v>
          </cell>
          <cell r="BU225">
            <v>2193</v>
          </cell>
          <cell r="BV225">
            <v>0</v>
          </cell>
          <cell r="BW225">
            <v>0</v>
          </cell>
          <cell r="BX225">
            <v>0</v>
          </cell>
          <cell r="BY225">
            <v>0</v>
          </cell>
          <cell r="BZ225">
            <v>2193</v>
          </cell>
          <cell r="CA225">
            <v>290</v>
          </cell>
          <cell r="CB225">
            <v>2483</v>
          </cell>
          <cell r="CC225">
            <v>0.05</v>
          </cell>
          <cell r="CD225">
            <v>19399</v>
          </cell>
        </row>
        <row r="226">
          <cell r="B226" t="str">
            <v>RA008</v>
          </cell>
          <cell r="C226" t="str">
            <v>CAP07</v>
          </cell>
          <cell r="D226" t="str">
            <v>En Andén asfalto</v>
          </cell>
          <cell r="E226" t="str">
            <v>m</v>
          </cell>
          <cell r="F226" t="str">
            <v>MOC016</v>
          </cell>
          <cell r="G226" t="str">
            <v>MOC104</v>
          </cell>
          <cell r="H226" t="str">
            <v>NA</v>
          </cell>
          <cell r="I226" t="str">
            <v>NA</v>
          </cell>
          <cell r="J226" t="str">
            <v>NA</v>
          </cell>
          <cell r="K226" t="str">
            <v>NA</v>
          </cell>
          <cell r="L226" t="str">
            <v>NA</v>
          </cell>
          <cell r="M226">
            <v>0.03</v>
          </cell>
          <cell r="N226">
            <v>0.02</v>
          </cell>
          <cell r="O226" t="str">
            <v>NA</v>
          </cell>
          <cell r="P226" t="str">
            <v>NA</v>
          </cell>
          <cell r="Q226" t="str">
            <v>NA</v>
          </cell>
          <cell r="R226" t="str">
            <v>NA</v>
          </cell>
          <cell r="S226" t="str">
            <v>NA</v>
          </cell>
          <cell r="T226" t="str">
            <v>CEC012</v>
          </cell>
          <cell r="U226" t="str">
            <v>NA</v>
          </cell>
          <cell r="V226" t="str">
            <v>NA</v>
          </cell>
          <cell r="W226" t="str">
            <v>NA</v>
          </cell>
          <cell r="X226" t="str">
            <v>NA</v>
          </cell>
          <cell r="Y226" t="str">
            <v>CMC009</v>
          </cell>
          <cell r="Z226" t="str">
            <v>NA</v>
          </cell>
          <cell r="AA226" t="str">
            <v>NA</v>
          </cell>
          <cell r="AB226" t="str">
            <v>NA</v>
          </cell>
          <cell r="AC226" t="str">
            <v>NA</v>
          </cell>
          <cell r="AD226">
            <v>1</v>
          </cell>
          <cell r="AE226" t="str">
            <v>NA</v>
          </cell>
          <cell r="AF226" t="str">
            <v>NA</v>
          </cell>
          <cell r="AG226" t="str">
            <v>NA</v>
          </cell>
          <cell r="AH226" t="str">
            <v>NA</v>
          </cell>
          <cell r="AI226">
            <v>95</v>
          </cell>
          <cell r="AJ226">
            <v>95</v>
          </cell>
          <cell r="AO226">
            <v>13245</v>
          </cell>
          <cell r="AP226">
            <v>230000</v>
          </cell>
          <cell r="AQ226">
            <v>165000</v>
          </cell>
          <cell r="AR226">
            <v>0</v>
          </cell>
          <cell r="AS226">
            <v>0</v>
          </cell>
          <cell r="AT226">
            <v>0</v>
          </cell>
          <cell r="AU226">
            <v>0</v>
          </cell>
          <cell r="AV226">
            <v>0</v>
          </cell>
          <cell r="AW226">
            <v>6900</v>
          </cell>
          <cell r="AX226">
            <v>3300</v>
          </cell>
          <cell r="AY226">
            <v>0</v>
          </cell>
          <cell r="AZ226">
            <v>0</v>
          </cell>
          <cell r="BA226">
            <v>0</v>
          </cell>
          <cell r="BB226">
            <v>0</v>
          </cell>
          <cell r="BC226">
            <v>0</v>
          </cell>
          <cell r="BD226">
            <v>10710</v>
          </cell>
          <cell r="BE226">
            <v>56846</v>
          </cell>
          <cell r="BF226">
            <v>0</v>
          </cell>
          <cell r="BG226">
            <v>0</v>
          </cell>
          <cell r="BH226">
            <v>0</v>
          </cell>
          <cell r="BI226">
            <v>0</v>
          </cell>
          <cell r="BJ226">
            <v>598</v>
          </cell>
          <cell r="BK226">
            <v>0</v>
          </cell>
          <cell r="BL226">
            <v>0</v>
          </cell>
          <cell r="BM226">
            <v>0</v>
          </cell>
          <cell r="BN226">
            <v>0</v>
          </cell>
          <cell r="BO226">
            <v>598</v>
          </cell>
          <cell r="BP226">
            <v>184062</v>
          </cell>
          <cell r="BQ226">
            <v>0</v>
          </cell>
          <cell r="BR226">
            <v>0</v>
          </cell>
          <cell r="BS226">
            <v>0</v>
          </cell>
          <cell r="BT226">
            <v>0</v>
          </cell>
          <cell r="BU226">
            <v>1937</v>
          </cell>
          <cell r="BV226">
            <v>0</v>
          </cell>
          <cell r="BW226">
            <v>0</v>
          </cell>
          <cell r="BX226">
            <v>0</v>
          </cell>
          <cell r="BY226">
            <v>0</v>
          </cell>
          <cell r="BZ226">
            <v>1937</v>
          </cell>
          <cell r="CA226">
            <v>598</v>
          </cell>
          <cell r="CB226">
            <v>2535</v>
          </cell>
          <cell r="CC226">
            <v>0.05</v>
          </cell>
          <cell r="CD226">
            <v>13245</v>
          </cell>
        </row>
        <row r="227">
          <cell r="B227" t="str">
            <v>R2012</v>
          </cell>
          <cell r="C227" t="str">
            <v>CAP07</v>
          </cell>
          <cell r="D227" t="str">
            <v>En Andén baldosa</v>
          </cell>
          <cell r="E227" t="str">
            <v>m</v>
          </cell>
          <cell r="F227" t="str">
            <v>MOC026</v>
          </cell>
          <cell r="G227" t="str">
            <v>MOC015</v>
          </cell>
          <cell r="H227" t="str">
            <v>MOC086</v>
          </cell>
          <cell r="I227" t="str">
            <v>NA</v>
          </cell>
          <cell r="J227" t="str">
            <v>NA</v>
          </cell>
          <cell r="K227" t="str">
            <v>NA</v>
          </cell>
          <cell r="L227" t="str">
            <v>NA</v>
          </cell>
          <cell r="M227">
            <v>0.04</v>
          </cell>
          <cell r="N227">
            <v>0.63</v>
          </cell>
          <cell r="O227">
            <v>0.01</v>
          </cell>
          <cell r="P227" t="str">
            <v>NA</v>
          </cell>
          <cell r="Q227" t="str">
            <v>NA</v>
          </cell>
          <cell r="R227" t="str">
            <v>NA</v>
          </cell>
          <cell r="S227" t="str">
            <v>NA</v>
          </cell>
          <cell r="T227" t="str">
            <v>CEC013</v>
          </cell>
          <cell r="U227" t="str">
            <v>CEC014</v>
          </cell>
          <cell r="V227" t="str">
            <v>NA</v>
          </cell>
          <cell r="W227" t="str">
            <v>NA</v>
          </cell>
          <cell r="X227" t="str">
            <v>NA</v>
          </cell>
          <cell r="Y227" t="str">
            <v>CMC009</v>
          </cell>
          <cell r="Z227" t="str">
            <v>CMC010</v>
          </cell>
          <cell r="AA227" t="str">
            <v>NA</v>
          </cell>
          <cell r="AB227" t="str">
            <v>NA</v>
          </cell>
          <cell r="AC227" t="str">
            <v>NA</v>
          </cell>
          <cell r="AD227">
            <v>0.19</v>
          </cell>
          <cell r="AE227">
            <v>1</v>
          </cell>
          <cell r="AF227" t="str">
            <v>NA</v>
          </cell>
          <cell r="AG227" t="str">
            <v>NA</v>
          </cell>
          <cell r="AH227" t="str">
            <v>NA</v>
          </cell>
          <cell r="AI227">
            <v>37.5</v>
          </cell>
          <cell r="AJ227">
            <v>195</v>
          </cell>
          <cell r="AK227">
            <v>37.5</v>
          </cell>
          <cell r="AO227">
            <v>24778</v>
          </cell>
          <cell r="AP227">
            <v>234000</v>
          </cell>
          <cell r="AQ227">
            <v>9900</v>
          </cell>
          <cell r="AR227">
            <v>227016.3</v>
          </cell>
          <cell r="AS227">
            <v>0</v>
          </cell>
          <cell r="AT227">
            <v>0</v>
          </cell>
          <cell r="AU227">
            <v>0</v>
          </cell>
          <cell r="AV227">
            <v>0</v>
          </cell>
          <cell r="AW227">
            <v>9360</v>
          </cell>
          <cell r="AX227">
            <v>6237</v>
          </cell>
          <cell r="AY227">
            <v>2270</v>
          </cell>
          <cell r="AZ227">
            <v>0</v>
          </cell>
          <cell r="BA227">
            <v>0</v>
          </cell>
          <cell r="BB227">
            <v>0</v>
          </cell>
          <cell r="BC227">
            <v>0</v>
          </cell>
          <cell r="BD227">
            <v>18760</v>
          </cell>
          <cell r="BE227">
            <v>23278</v>
          </cell>
          <cell r="BF227">
            <v>21737</v>
          </cell>
          <cell r="BG227">
            <v>0</v>
          </cell>
          <cell r="BH227">
            <v>0</v>
          </cell>
          <cell r="BI227">
            <v>0</v>
          </cell>
          <cell r="BJ227">
            <v>118</v>
          </cell>
          <cell r="BK227">
            <v>580</v>
          </cell>
          <cell r="BL227">
            <v>0</v>
          </cell>
          <cell r="BM227">
            <v>0</v>
          </cell>
          <cell r="BN227">
            <v>0</v>
          </cell>
          <cell r="BO227">
            <v>698</v>
          </cell>
          <cell r="BP227">
            <v>184062</v>
          </cell>
          <cell r="BQ227">
            <v>164508</v>
          </cell>
          <cell r="BR227">
            <v>0</v>
          </cell>
          <cell r="BS227">
            <v>0</v>
          </cell>
          <cell r="BT227">
            <v>0</v>
          </cell>
          <cell r="BU227">
            <v>933</v>
          </cell>
          <cell r="BV227">
            <v>4387</v>
          </cell>
          <cell r="BW227">
            <v>0</v>
          </cell>
          <cell r="BX227">
            <v>0</v>
          </cell>
          <cell r="BY227">
            <v>0</v>
          </cell>
          <cell r="BZ227">
            <v>5320</v>
          </cell>
          <cell r="CA227">
            <v>698</v>
          </cell>
          <cell r="CB227">
            <v>6018</v>
          </cell>
          <cell r="CC227">
            <v>0.05</v>
          </cell>
          <cell r="CD227">
            <v>24778</v>
          </cell>
        </row>
        <row r="228">
          <cell r="B228" t="str">
            <v>RA012</v>
          </cell>
          <cell r="C228" t="str">
            <v>CAP07</v>
          </cell>
          <cell r="D228" t="str">
            <v>En Andén baldosa</v>
          </cell>
          <cell r="E228" t="str">
            <v>m</v>
          </cell>
          <cell r="F228" t="str">
            <v>MOC027</v>
          </cell>
          <cell r="G228" t="str">
            <v>MOC015</v>
          </cell>
          <cell r="H228" t="str">
            <v>MOC086</v>
          </cell>
          <cell r="I228" t="str">
            <v>NA</v>
          </cell>
          <cell r="J228" t="str">
            <v>NA</v>
          </cell>
          <cell r="K228" t="str">
            <v>NA</v>
          </cell>
          <cell r="L228" t="str">
            <v>NA</v>
          </cell>
          <cell r="M228">
            <v>3.5000000000000003E-2</v>
          </cell>
          <cell r="N228">
            <v>0.43</v>
          </cell>
          <cell r="O228">
            <v>1.4999999999999999E-2</v>
          </cell>
          <cell r="P228" t="str">
            <v>NA</v>
          </cell>
          <cell r="Q228" t="str">
            <v>NA</v>
          </cell>
          <cell r="R228" t="str">
            <v>NA</v>
          </cell>
          <cell r="S228" t="str">
            <v>NA</v>
          </cell>
          <cell r="T228" t="str">
            <v>CEC013</v>
          </cell>
          <cell r="U228" t="str">
            <v>CEC014</v>
          </cell>
          <cell r="V228" t="str">
            <v>NA</v>
          </cell>
          <cell r="W228" t="str">
            <v>NA</v>
          </cell>
          <cell r="X228" t="str">
            <v>NA</v>
          </cell>
          <cell r="Y228" t="str">
            <v>CMC009</v>
          </cell>
          <cell r="Z228" t="str">
            <v>CMC010</v>
          </cell>
          <cell r="AA228" t="str">
            <v>NA</v>
          </cell>
          <cell r="AB228" t="str">
            <v>NA</v>
          </cell>
          <cell r="AC228" t="str">
            <v>NA</v>
          </cell>
          <cell r="AD228">
            <v>0.57999999999999996</v>
          </cell>
          <cell r="AE228">
            <v>1</v>
          </cell>
          <cell r="AF228" t="str">
            <v>NA</v>
          </cell>
          <cell r="AG228" t="str">
            <v>NA</v>
          </cell>
          <cell r="AH228" t="str">
            <v>NA</v>
          </cell>
          <cell r="AI228">
            <v>70</v>
          </cell>
          <cell r="AJ228">
            <v>120</v>
          </cell>
          <cell r="AK228">
            <v>70</v>
          </cell>
          <cell r="AO228">
            <v>29366</v>
          </cell>
          <cell r="AP228">
            <v>461000</v>
          </cell>
          <cell r="AQ228">
            <v>9900</v>
          </cell>
          <cell r="AR228">
            <v>227016.3</v>
          </cell>
          <cell r="AS228">
            <v>0</v>
          </cell>
          <cell r="AT228">
            <v>0</v>
          </cell>
          <cell r="AU228">
            <v>0</v>
          </cell>
          <cell r="AV228">
            <v>0</v>
          </cell>
          <cell r="AW228">
            <v>16135</v>
          </cell>
          <cell r="AX228">
            <v>4257</v>
          </cell>
          <cell r="AY228">
            <v>3405</v>
          </cell>
          <cell r="AZ228">
            <v>0</v>
          </cell>
          <cell r="BA228">
            <v>0</v>
          </cell>
          <cell r="BB228">
            <v>0</v>
          </cell>
          <cell r="BC228">
            <v>0</v>
          </cell>
          <cell r="BD228">
            <v>24987</v>
          </cell>
          <cell r="BE228">
            <v>23278</v>
          </cell>
          <cell r="BF228">
            <v>21737</v>
          </cell>
          <cell r="BG228">
            <v>0</v>
          </cell>
          <cell r="BH228">
            <v>0</v>
          </cell>
          <cell r="BI228">
            <v>0</v>
          </cell>
          <cell r="BJ228">
            <v>193</v>
          </cell>
          <cell r="BK228">
            <v>311</v>
          </cell>
          <cell r="BL228">
            <v>0</v>
          </cell>
          <cell r="BM228">
            <v>0</v>
          </cell>
          <cell r="BN228">
            <v>0</v>
          </cell>
          <cell r="BO228">
            <v>504</v>
          </cell>
          <cell r="BP228">
            <v>184062</v>
          </cell>
          <cell r="BQ228">
            <v>164508</v>
          </cell>
          <cell r="BR228">
            <v>0</v>
          </cell>
          <cell r="BS228">
            <v>0</v>
          </cell>
          <cell r="BT228">
            <v>0</v>
          </cell>
          <cell r="BU228">
            <v>1525</v>
          </cell>
          <cell r="BV228">
            <v>2350</v>
          </cell>
          <cell r="BW228">
            <v>0</v>
          </cell>
          <cell r="BX228">
            <v>0</v>
          </cell>
          <cell r="BY228">
            <v>0</v>
          </cell>
          <cell r="BZ228">
            <v>3875</v>
          </cell>
          <cell r="CA228">
            <v>504</v>
          </cell>
          <cell r="CB228">
            <v>4379</v>
          </cell>
          <cell r="CC228">
            <v>0.05</v>
          </cell>
          <cell r="CD228">
            <v>29366</v>
          </cell>
        </row>
        <row r="229">
          <cell r="C229" t="str">
            <v>CAP07</v>
          </cell>
          <cell r="D229" t="str">
            <v>En Anden Concreto</v>
          </cell>
          <cell r="E229" t="str">
            <v>m</v>
          </cell>
          <cell r="F229" t="str">
            <v>MOC010</v>
          </cell>
          <cell r="G229" t="str">
            <v>MOC062</v>
          </cell>
          <cell r="H229" t="str">
            <v>MOC128</v>
          </cell>
          <cell r="I229" t="str">
            <v>NA</v>
          </cell>
          <cell r="J229" t="str">
            <v>NA</v>
          </cell>
          <cell r="K229" t="str">
            <v>NA</v>
          </cell>
          <cell r="L229" t="str">
            <v>NA</v>
          </cell>
          <cell r="M229">
            <v>0.1</v>
          </cell>
          <cell r="N229">
            <v>1</v>
          </cell>
          <cell r="O229">
            <v>0.18</v>
          </cell>
          <cell r="P229" t="str">
            <v>NA</v>
          </cell>
          <cell r="Q229" t="str">
            <v>NA</v>
          </cell>
          <cell r="R229" t="str">
            <v>NA</v>
          </cell>
          <cell r="S229" t="str">
            <v>NA</v>
          </cell>
          <cell r="T229" t="str">
            <v>CEC004</v>
          </cell>
          <cell r="U229" t="str">
            <v>CEC010</v>
          </cell>
          <cell r="V229" t="str">
            <v>NA</v>
          </cell>
          <cell r="W229" t="str">
            <v>NA</v>
          </cell>
          <cell r="X229" t="str">
            <v>NA</v>
          </cell>
          <cell r="Y229" t="str">
            <v>CMC004</v>
          </cell>
          <cell r="Z229" t="str">
            <v>CMC008</v>
          </cell>
          <cell r="AA229" t="str">
            <v>NA</v>
          </cell>
          <cell r="AB229" t="str">
            <v>NA</v>
          </cell>
          <cell r="AC229" t="str">
            <v>NA</v>
          </cell>
          <cell r="AD229">
            <v>1</v>
          </cell>
          <cell r="AE229">
            <v>1</v>
          </cell>
          <cell r="AF229" t="str">
            <v>NA</v>
          </cell>
          <cell r="AG229" t="str">
            <v>NA</v>
          </cell>
          <cell r="AH229" t="str">
            <v>NA</v>
          </cell>
          <cell r="AI229">
            <v>67</v>
          </cell>
          <cell r="AJ229">
            <v>67</v>
          </cell>
          <cell r="AK229">
            <v>67</v>
          </cell>
          <cell r="AO229">
            <v>11177</v>
          </cell>
          <cell r="AP229">
            <v>24000</v>
          </cell>
          <cell r="AQ229">
            <v>300</v>
          </cell>
          <cell r="AR229">
            <v>20000</v>
          </cell>
          <cell r="AS229">
            <v>0</v>
          </cell>
          <cell r="AT229">
            <v>0</v>
          </cell>
          <cell r="AU229">
            <v>0</v>
          </cell>
          <cell r="AV229">
            <v>0</v>
          </cell>
          <cell r="AW229">
            <v>2400</v>
          </cell>
          <cell r="AX229">
            <v>300</v>
          </cell>
          <cell r="AY229">
            <v>3600</v>
          </cell>
          <cell r="AZ229">
            <v>0</v>
          </cell>
          <cell r="BA229">
            <v>0</v>
          </cell>
          <cell r="BB229">
            <v>0</v>
          </cell>
          <cell r="BC229">
            <v>0</v>
          </cell>
          <cell r="BD229">
            <v>6615</v>
          </cell>
          <cell r="BE229">
            <v>2893</v>
          </cell>
          <cell r="BF229">
            <v>33634</v>
          </cell>
          <cell r="BG229">
            <v>0</v>
          </cell>
          <cell r="BH229">
            <v>0</v>
          </cell>
          <cell r="BI229">
            <v>0</v>
          </cell>
          <cell r="BJ229">
            <v>43</v>
          </cell>
          <cell r="BK229">
            <v>502</v>
          </cell>
          <cell r="BL229">
            <v>0</v>
          </cell>
          <cell r="BM229">
            <v>0</v>
          </cell>
          <cell r="BN229">
            <v>0</v>
          </cell>
          <cell r="BO229">
            <v>545</v>
          </cell>
          <cell r="BP229">
            <v>128224</v>
          </cell>
          <cell r="BQ229">
            <v>140891</v>
          </cell>
          <cell r="BR229">
            <v>0</v>
          </cell>
          <cell r="BS229">
            <v>0</v>
          </cell>
          <cell r="BT229">
            <v>0</v>
          </cell>
          <cell r="BU229">
            <v>1914</v>
          </cell>
          <cell r="BV229">
            <v>2103</v>
          </cell>
          <cell r="BW229">
            <v>0</v>
          </cell>
          <cell r="BX229">
            <v>0</v>
          </cell>
          <cell r="BY229">
            <v>0</v>
          </cell>
          <cell r="BZ229">
            <v>4017</v>
          </cell>
          <cell r="CA229">
            <v>545</v>
          </cell>
          <cell r="CB229">
            <v>4562</v>
          </cell>
          <cell r="CC229">
            <v>0.05</v>
          </cell>
          <cell r="CD229">
            <v>11177</v>
          </cell>
        </row>
        <row r="230">
          <cell r="B230" t="str">
            <v>RA009</v>
          </cell>
          <cell r="C230" t="str">
            <v>CAP07</v>
          </cell>
          <cell r="D230" t="str">
            <v>En Andén concreto</v>
          </cell>
          <cell r="E230" t="str">
            <v>m</v>
          </cell>
          <cell r="F230" t="str">
            <v>MOC026</v>
          </cell>
          <cell r="G230" t="str">
            <v>MRD353</v>
          </cell>
          <cell r="H230" t="str">
            <v>NA</v>
          </cell>
          <cell r="I230" t="str">
            <v>NA</v>
          </cell>
          <cell r="J230" t="str">
            <v>NA</v>
          </cell>
          <cell r="K230" t="str">
            <v>NA</v>
          </cell>
          <cell r="L230" t="str">
            <v>NA</v>
          </cell>
          <cell r="M230">
            <v>0.05</v>
          </cell>
          <cell r="N230">
            <v>0.5</v>
          </cell>
          <cell r="O230" t="str">
            <v>NA</v>
          </cell>
          <cell r="P230" t="str">
            <v>NA</v>
          </cell>
          <cell r="Q230" t="str">
            <v>NA</v>
          </cell>
          <cell r="R230" t="str">
            <v>NA</v>
          </cell>
          <cell r="S230" t="str">
            <v>NA</v>
          </cell>
          <cell r="T230" t="str">
            <v>CEC013</v>
          </cell>
          <cell r="U230" t="str">
            <v>NA</v>
          </cell>
          <cell r="V230" t="str">
            <v>NA</v>
          </cell>
          <cell r="W230" t="str">
            <v>NA</v>
          </cell>
          <cell r="X230" t="str">
            <v>NA</v>
          </cell>
          <cell r="Y230" t="str">
            <v>CMC009</v>
          </cell>
          <cell r="Z230" t="str">
            <v>NA</v>
          </cell>
          <cell r="AA230" t="str">
            <v>NA</v>
          </cell>
          <cell r="AB230" t="str">
            <v>NA</v>
          </cell>
          <cell r="AC230" t="str">
            <v>NA</v>
          </cell>
          <cell r="AD230">
            <v>1</v>
          </cell>
          <cell r="AE230" t="str">
            <v>NA</v>
          </cell>
          <cell r="AF230" t="str">
            <v>NA</v>
          </cell>
          <cell r="AG230" t="str">
            <v>NA</v>
          </cell>
          <cell r="AH230" t="str">
            <v>NA</v>
          </cell>
          <cell r="AI230">
            <v>70</v>
          </cell>
          <cell r="AJ230">
            <v>70</v>
          </cell>
          <cell r="AO230">
            <v>16507</v>
          </cell>
          <cell r="AP230">
            <v>234000</v>
          </cell>
          <cell r="AQ230">
            <v>2400</v>
          </cell>
          <cell r="AR230">
            <v>0</v>
          </cell>
          <cell r="AS230">
            <v>0</v>
          </cell>
          <cell r="AT230">
            <v>0</v>
          </cell>
          <cell r="AU230">
            <v>0</v>
          </cell>
          <cell r="AV230">
            <v>0</v>
          </cell>
          <cell r="AW230">
            <v>11700</v>
          </cell>
          <cell r="AX230">
            <v>1200</v>
          </cell>
          <cell r="AY230">
            <v>0</v>
          </cell>
          <cell r="AZ230">
            <v>0</v>
          </cell>
          <cell r="BA230">
            <v>0</v>
          </cell>
          <cell r="BB230">
            <v>0</v>
          </cell>
          <cell r="BC230">
            <v>0</v>
          </cell>
          <cell r="BD230">
            <v>13545</v>
          </cell>
          <cell r="BE230">
            <v>23278</v>
          </cell>
          <cell r="BF230">
            <v>0</v>
          </cell>
          <cell r="BG230">
            <v>0</v>
          </cell>
          <cell r="BH230">
            <v>0</v>
          </cell>
          <cell r="BI230">
            <v>0</v>
          </cell>
          <cell r="BJ230">
            <v>333</v>
          </cell>
          <cell r="BK230">
            <v>0</v>
          </cell>
          <cell r="BL230">
            <v>0</v>
          </cell>
          <cell r="BM230">
            <v>0</v>
          </cell>
          <cell r="BN230">
            <v>0</v>
          </cell>
          <cell r="BO230">
            <v>333</v>
          </cell>
          <cell r="BP230">
            <v>184062</v>
          </cell>
          <cell r="BQ230">
            <v>0</v>
          </cell>
          <cell r="BR230">
            <v>0</v>
          </cell>
          <cell r="BS230">
            <v>0</v>
          </cell>
          <cell r="BT230">
            <v>0</v>
          </cell>
          <cell r="BU230">
            <v>2629</v>
          </cell>
          <cell r="BV230">
            <v>0</v>
          </cell>
          <cell r="BW230">
            <v>0</v>
          </cell>
          <cell r="BX230">
            <v>0</v>
          </cell>
          <cell r="BY230">
            <v>0</v>
          </cell>
          <cell r="BZ230">
            <v>2629</v>
          </cell>
          <cell r="CA230">
            <v>333</v>
          </cell>
          <cell r="CB230">
            <v>2962</v>
          </cell>
          <cell r="CC230">
            <v>0.05</v>
          </cell>
          <cell r="CD230">
            <v>16507</v>
          </cell>
        </row>
        <row r="231">
          <cell r="C231" t="str">
            <v>CAP07</v>
          </cell>
          <cell r="D231" t="str">
            <v>En Anden Destapado</v>
          </cell>
          <cell r="E231" t="str">
            <v>m</v>
          </cell>
          <cell r="F231" t="str">
            <v>MOC010</v>
          </cell>
          <cell r="G231" t="str">
            <v>MOC062</v>
          </cell>
          <cell r="H231" t="str">
            <v>MOC128</v>
          </cell>
          <cell r="I231" t="str">
            <v>NA</v>
          </cell>
          <cell r="J231" t="str">
            <v>NA</v>
          </cell>
          <cell r="K231" t="str">
            <v>NA</v>
          </cell>
          <cell r="L231" t="str">
            <v>NA</v>
          </cell>
          <cell r="M231">
            <v>0.1</v>
          </cell>
          <cell r="N231">
            <v>1</v>
          </cell>
          <cell r="O231">
            <v>0.18</v>
          </cell>
          <cell r="P231" t="str">
            <v>NA</v>
          </cell>
          <cell r="Q231" t="str">
            <v>NA</v>
          </cell>
          <cell r="R231" t="str">
            <v>NA</v>
          </cell>
          <cell r="S231" t="str">
            <v>NA</v>
          </cell>
          <cell r="T231" t="str">
            <v>CEC004</v>
          </cell>
          <cell r="U231" t="str">
            <v>CEC010</v>
          </cell>
          <cell r="V231" t="str">
            <v>NA</v>
          </cell>
          <cell r="W231" t="str">
            <v>NA</v>
          </cell>
          <cell r="X231" t="str">
            <v>NA</v>
          </cell>
          <cell r="Y231" t="str">
            <v>CMC004</v>
          </cell>
          <cell r="Z231" t="str">
            <v>CMC008</v>
          </cell>
          <cell r="AA231" t="str">
            <v>NA</v>
          </cell>
          <cell r="AB231" t="str">
            <v>NA</v>
          </cell>
          <cell r="AC231" t="str">
            <v>NA</v>
          </cell>
          <cell r="AD231">
            <v>1</v>
          </cell>
          <cell r="AE231">
            <v>1</v>
          </cell>
          <cell r="AF231" t="str">
            <v>NA</v>
          </cell>
          <cell r="AG231" t="str">
            <v>NA</v>
          </cell>
          <cell r="AH231" t="str">
            <v>NA</v>
          </cell>
          <cell r="AI231">
            <v>147</v>
          </cell>
          <cell r="AJ231">
            <v>147</v>
          </cell>
          <cell r="AK231">
            <v>147</v>
          </cell>
          <cell r="AO231">
            <v>8694</v>
          </cell>
          <cell r="AP231">
            <v>24000</v>
          </cell>
          <cell r="AQ231">
            <v>300</v>
          </cell>
          <cell r="AR231">
            <v>20000</v>
          </cell>
          <cell r="AS231">
            <v>0</v>
          </cell>
          <cell r="AT231">
            <v>0</v>
          </cell>
          <cell r="AU231">
            <v>0</v>
          </cell>
          <cell r="AV231">
            <v>0</v>
          </cell>
          <cell r="AW231">
            <v>2400</v>
          </cell>
          <cell r="AX231">
            <v>300</v>
          </cell>
          <cell r="AY231">
            <v>3600</v>
          </cell>
          <cell r="AZ231">
            <v>0</v>
          </cell>
          <cell r="BA231">
            <v>0</v>
          </cell>
          <cell r="BB231">
            <v>0</v>
          </cell>
          <cell r="BC231">
            <v>0</v>
          </cell>
          <cell r="BD231">
            <v>6615</v>
          </cell>
          <cell r="BE231">
            <v>2893</v>
          </cell>
          <cell r="BF231">
            <v>33634</v>
          </cell>
          <cell r="BG231">
            <v>0</v>
          </cell>
          <cell r="BH231">
            <v>0</v>
          </cell>
          <cell r="BI231">
            <v>0</v>
          </cell>
          <cell r="BJ231">
            <v>20</v>
          </cell>
          <cell r="BK231">
            <v>229</v>
          </cell>
          <cell r="BL231">
            <v>0</v>
          </cell>
          <cell r="BM231">
            <v>0</v>
          </cell>
          <cell r="BN231">
            <v>0</v>
          </cell>
          <cell r="BO231">
            <v>249</v>
          </cell>
          <cell r="BP231">
            <v>128224</v>
          </cell>
          <cell r="BQ231">
            <v>140891</v>
          </cell>
          <cell r="BR231">
            <v>0</v>
          </cell>
          <cell r="BS231">
            <v>0</v>
          </cell>
          <cell r="BT231">
            <v>0</v>
          </cell>
          <cell r="BU231">
            <v>872</v>
          </cell>
          <cell r="BV231">
            <v>958</v>
          </cell>
          <cell r="BW231">
            <v>0</v>
          </cell>
          <cell r="BX231">
            <v>0</v>
          </cell>
          <cell r="BY231">
            <v>0</v>
          </cell>
          <cell r="BZ231">
            <v>1830</v>
          </cell>
          <cell r="CA231">
            <v>249</v>
          </cell>
          <cell r="CB231">
            <v>2079</v>
          </cell>
          <cell r="CC231">
            <v>0.05</v>
          </cell>
          <cell r="CD231">
            <v>8694</v>
          </cell>
        </row>
        <row r="232">
          <cell r="B232" t="str">
            <v>R2010</v>
          </cell>
          <cell r="C232" t="str">
            <v>CAP07</v>
          </cell>
          <cell r="D232" t="str">
            <v>En Andén empedrado</v>
          </cell>
          <cell r="E232" t="str">
            <v>m</v>
          </cell>
          <cell r="F232" t="str">
            <v>MOC086</v>
          </cell>
          <cell r="G232" t="str">
            <v>NA</v>
          </cell>
          <cell r="H232" t="str">
            <v>NA</v>
          </cell>
          <cell r="I232" t="str">
            <v>NA</v>
          </cell>
          <cell r="J232" t="str">
            <v>NA</v>
          </cell>
          <cell r="K232" t="str">
            <v>NA</v>
          </cell>
          <cell r="L232" t="str">
            <v>NA</v>
          </cell>
          <cell r="M232">
            <v>0.01</v>
          </cell>
          <cell r="N232" t="str">
            <v>NA</v>
          </cell>
          <cell r="O232" t="str">
            <v>NA</v>
          </cell>
          <cell r="P232" t="str">
            <v>NA</v>
          </cell>
          <cell r="Q232" t="str">
            <v>NA</v>
          </cell>
          <cell r="R232" t="str">
            <v>NA</v>
          </cell>
          <cell r="S232" t="str">
            <v>NA</v>
          </cell>
          <cell r="T232" t="str">
            <v>CEC014</v>
          </cell>
          <cell r="U232" t="str">
            <v>NA</v>
          </cell>
          <cell r="V232" t="str">
            <v>NA</v>
          </cell>
          <cell r="W232" t="str">
            <v>NA</v>
          </cell>
          <cell r="X232" t="str">
            <v>NA</v>
          </cell>
          <cell r="Y232" t="str">
            <v>CMC010</v>
          </cell>
          <cell r="Z232" t="str">
            <v>NA</v>
          </cell>
          <cell r="AA232" t="str">
            <v>NA</v>
          </cell>
          <cell r="AB232" t="str">
            <v>NA</v>
          </cell>
          <cell r="AC232" t="str">
            <v>NA</v>
          </cell>
          <cell r="AD232">
            <v>1</v>
          </cell>
          <cell r="AE232" t="str">
            <v>NA</v>
          </cell>
          <cell r="AF232" t="str">
            <v>NA</v>
          </cell>
          <cell r="AG232" t="str">
            <v>NA</v>
          </cell>
          <cell r="AH232" t="str">
            <v>NA</v>
          </cell>
          <cell r="AI232">
            <v>32.5</v>
          </cell>
          <cell r="AJ232">
            <v>32.5</v>
          </cell>
          <cell r="AO232">
            <v>8115</v>
          </cell>
          <cell r="AP232">
            <v>227016.3</v>
          </cell>
          <cell r="AQ232">
            <v>0</v>
          </cell>
          <cell r="AR232">
            <v>0</v>
          </cell>
          <cell r="AS232">
            <v>0</v>
          </cell>
          <cell r="AT232">
            <v>0</v>
          </cell>
          <cell r="AU232">
            <v>0</v>
          </cell>
          <cell r="AV232">
            <v>0</v>
          </cell>
          <cell r="AW232">
            <v>2270</v>
          </cell>
          <cell r="AX232">
            <v>0</v>
          </cell>
          <cell r="AY232">
            <v>0</v>
          </cell>
          <cell r="AZ232">
            <v>0</v>
          </cell>
          <cell r="BA232">
            <v>0</v>
          </cell>
          <cell r="BB232">
            <v>0</v>
          </cell>
          <cell r="BC232">
            <v>0</v>
          </cell>
          <cell r="BD232">
            <v>2384</v>
          </cell>
          <cell r="BE232">
            <v>21737</v>
          </cell>
          <cell r="BF232">
            <v>0</v>
          </cell>
          <cell r="BG232">
            <v>0</v>
          </cell>
          <cell r="BH232">
            <v>0</v>
          </cell>
          <cell r="BI232">
            <v>0</v>
          </cell>
          <cell r="BJ232">
            <v>669</v>
          </cell>
          <cell r="BK232">
            <v>0</v>
          </cell>
          <cell r="BL232">
            <v>0</v>
          </cell>
          <cell r="BM232">
            <v>0</v>
          </cell>
          <cell r="BN232">
            <v>0</v>
          </cell>
          <cell r="BO232">
            <v>669</v>
          </cell>
          <cell r="BP232">
            <v>164508</v>
          </cell>
          <cell r="BQ232">
            <v>0</v>
          </cell>
          <cell r="BR232">
            <v>0</v>
          </cell>
          <cell r="BS232">
            <v>0</v>
          </cell>
          <cell r="BT232">
            <v>0</v>
          </cell>
          <cell r="BU232">
            <v>5062</v>
          </cell>
          <cell r="BV232">
            <v>0</v>
          </cell>
          <cell r="BW232">
            <v>0</v>
          </cell>
          <cell r="BX232">
            <v>0</v>
          </cell>
          <cell r="BY232">
            <v>0</v>
          </cell>
          <cell r="BZ232">
            <v>5062</v>
          </cell>
          <cell r="CA232">
            <v>669</v>
          </cell>
          <cell r="CB232">
            <v>5731</v>
          </cell>
          <cell r="CC232">
            <v>0.05</v>
          </cell>
          <cell r="CD232">
            <v>8115</v>
          </cell>
        </row>
        <row r="233">
          <cell r="B233" t="str">
            <v>RA010</v>
          </cell>
          <cell r="C233" t="str">
            <v>CAP07</v>
          </cell>
          <cell r="D233" t="str">
            <v>En Andén empedrado</v>
          </cell>
          <cell r="E233" t="str">
            <v>m</v>
          </cell>
          <cell r="F233" t="str">
            <v>MOC086</v>
          </cell>
          <cell r="G233" t="str">
            <v>NA</v>
          </cell>
          <cell r="H233" t="str">
            <v>NA</v>
          </cell>
          <cell r="I233" t="str">
            <v>NA</v>
          </cell>
          <cell r="J233" t="str">
            <v>NA</v>
          </cell>
          <cell r="K233" t="str">
            <v>NA</v>
          </cell>
          <cell r="L233" t="str">
            <v>NA</v>
          </cell>
          <cell r="M233">
            <v>0.01</v>
          </cell>
          <cell r="N233" t="str">
            <v>NA</v>
          </cell>
          <cell r="O233" t="str">
            <v>NA</v>
          </cell>
          <cell r="P233" t="str">
            <v>NA</v>
          </cell>
          <cell r="Q233" t="str">
            <v>NA</v>
          </cell>
          <cell r="R233" t="str">
            <v>NA</v>
          </cell>
          <cell r="S233" t="str">
            <v>NA</v>
          </cell>
          <cell r="T233" t="str">
            <v>CEC014</v>
          </cell>
          <cell r="U233" t="str">
            <v>NA</v>
          </cell>
          <cell r="V233" t="str">
            <v>NA</v>
          </cell>
          <cell r="W233" t="str">
            <v>NA</v>
          </cell>
          <cell r="X233" t="str">
            <v>NA</v>
          </cell>
          <cell r="Y233" t="str">
            <v>CMC010</v>
          </cell>
          <cell r="Z233" t="str">
            <v>NA</v>
          </cell>
          <cell r="AA233" t="str">
            <v>NA</v>
          </cell>
          <cell r="AB233" t="str">
            <v>NA</v>
          </cell>
          <cell r="AC233" t="str">
            <v>NA</v>
          </cell>
          <cell r="AD233">
            <v>1</v>
          </cell>
          <cell r="AE233" t="str">
            <v>NA</v>
          </cell>
          <cell r="AF233" t="str">
            <v>NA</v>
          </cell>
          <cell r="AG233" t="str">
            <v>NA</v>
          </cell>
          <cell r="AH233" t="str">
            <v>NA</v>
          </cell>
          <cell r="AI233">
            <v>75</v>
          </cell>
          <cell r="AJ233">
            <v>75</v>
          </cell>
          <cell r="AO233">
            <v>4867</v>
          </cell>
          <cell r="AP233">
            <v>227016.3</v>
          </cell>
          <cell r="AQ233">
            <v>0</v>
          </cell>
          <cell r="AR233">
            <v>0</v>
          </cell>
          <cell r="AS233">
            <v>0</v>
          </cell>
          <cell r="AT233">
            <v>0</v>
          </cell>
          <cell r="AU233">
            <v>0</v>
          </cell>
          <cell r="AV233">
            <v>0</v>
          </cell>
          <cell r="AW233">
            <v>2270</v>
          </cell>
          <cell r="AX233">
            <v>0</v>
          </cell>
          <cell r="AY233">
            <v>0</v>
          </cell>
          <cell r="AZ233">
            <v>0</v>
          </cell>
          <cell r="BA233">
            <v>0</v>
          </cell>
          <cell r="BB233">
            <v>0</v>
          </cell>
          <cell r="BC233">
            <v>0</v>
          </cell>
          <cell r="BD233">
            <v>2384</v>
          </cell>
          <cell r="BE233">
            <v>21737</v>
          </cell>
          <cell r="BF233">
            <v>0</v>
          </cell>
          <cell r="BG233">
            <v>0</v>
          </cell>
          <cell r="BH233">
            <v>0</v>
          </cell>
          <cell r="BI233">
            <v>0</v>
          </cell>
          <cell r="BJ233">
            <v>290</v>
          </cell>
          <cell r="BK233">
            <v>0</v>
          </cell>
          <cell r="BL233">
            <v>0</v>
          </cell>
          <cell r="BM233">
            <v>0</v>
          </cell>
          <cell r="BN233">
            <v>0</v>
          </cell>
          <cell r="BO233">
            <v>290</v>
          </cell>
          <cell r="BP233">
            <v>164508</v>
          </cell>
          <cell r="BQ233">
            <v>0</v>
          </cell>
          <cell r="BR233">
            <v>0</v>
          </cell>
          <cell r="BS233">
            <v>0</v>
          </cell>
          <cell r="BT233">
            <v>0</v>
          </cell>
          <cell r="BU233">
            <v>2193</v>
          </cell>
          <cell r="BV233">
            <v>0</v>
          </cell>
          <cell r="BW233">
            <v>0</v>
          </cell>
          <cell r="BX233">
            <v>0</v>
          </cell>
          <cell r="BY233">
            <v>0</v>
          </cell>
          <cell r="BZ233">
            <v>2193</v>
          </cell>
          <cell r="CA233">
            <v>290</v>
          </cell>
          <cell r="CB233">
            <v>2483</v>
          </cell>
          <cell r="CC233">
            <v>0.05</v>
          </cell>
          <cell r="CD233">
            <v>4867</v>
          </cell>
        </row>
        <row r="234">
          <cell r="C234" t="str">
            <v>CAP07</v>
          </cell>
          <cell r="D234" t="str">
            <v>En anden granito</v>
          </cell>
          <cell r="E234" t="str">
            <v>m</v>
          </cell>
          <cell r="F234" t="str">
            <v>MOC010</v>
          </cell>
          <cell r="G234" t="str">
            <v>MOC062</v>
          </cell>
          <cell r="H234" t="str">
            <v>MOC128</v>
          </cell>
          <cell r="I234" t="str">
            <v>NA</v>
          </cell>
          <cell r="J234" t="str">
            <v>NA</v>
          </cell>
          <cell r="K234" t="str">
            <v>NA</v>
          </cell>
          <cell r="L234" t="str">
            <v>NA</v>
          </cell>
          <cell r="M234">
            <v>0.1</v>
          </cell>
          <cell r="N234">
            <v>1</v>
          </cell>
          <cell r="O234">
            <v>0.18</v>
          </cell>
          <cell r="P234" t="str">
            <v>NA</v>
          </cell>
          <cell r="Q234" t="str">
            <v>NA</v>
          </cell>
          <cell r="R234" t="str">
            <v>NA</v>
          </cell>
          <cell r="S234" t="str">
            <v>NA</v>
          </cell>
          <cell r="T234" t="str">
            <v>CEC004</v>
          </cell>
          <cell r="U234" t="str">
            <v>CEC010</v>
          </cell>
          <cell r="V234" t="str">
            <v>NA</v>
          </cell>
          <cell r="W234" t="str">
            <v>NA</v>
          </cell>
          <cell r="X234" t="str">
            <v>NA</v>
          </cell>
          <cell r="Y234" t="str">
            <v>CMC004</v>
          </cell>
          <cell r="Z234" t="str">
            <v>CMC008</v>
          </cell>
          <cell r="AA234" t="str">
            <v>NA</v>
          </cell>
          <cell r="AB234" t="str">
            <v>NA</v>
          </cell>
          <cell r="AC234" t="str">
            <v>NA</v>
          </cell>
          <cell r="AD234">
            <v>1</v>
          </cell>
          <cell r="AE234">
            <v>1</v>
          </cell>
          <cell r="AF234" t="str">
            <v>NA</v>
          </cell>
          <cell r="AG234" t="str">
            <v>NA</v>
          </cell>
          <cell r="AH234" t="str">
            <v>NA</v>
          </cell>
          <cell r="AI234">
            <v>75</v>
          </cell>
          <cell r="AJ234">
            <v>75</v>
          </cell>
          <cell r="AK234">
            <v>75</v>
          </cell>
          <cell r="AO234">
            <v>10691</v>
          </cell>
          <cell r="AP234">
            <v>24000</v>
          </cell>
          <cell r="AQ234">
            <v>300</v>
          </cell>
          <cell r="AR234">
            <v>20000</v>
          </cell>
          <cell r="AS234">
            <v>0</v>
          </cell>
          <cell r="AT234">
            <v>0</v>
          </cell>
          <cell r="AU234">
            <v>0</v>
          </cell>
          <cell r="AV234">
            <v>0</v>
          </cell>
          <cell r="AW234">
            <v>2400</v>
          </cell>
          <cell r="AX234">
            <v>300</v>
          </cell>
          <cell r="AY234">
            <v>3600</v>
          </cell>
          <cell r="AZ234">
            <v>0</v>
          </cell>
          <cell r="BA234">
            <v>0</v>
          </cell>
          <cell r="BB234">
            <v>0</v>
          </cell>
          <cell r="BC234">
            <v>0</v>
          </cell>
          <cell r="BD234">
            <v>6615</v>
          </cell>
          <cell r="BE234">
            <v>2893</v>
          </cell>
          <cell r="BF234">
            <v>33634</v>
          </cell>
          <cell r="BG234">
            <v>0</v>
          </cell>
          <cell r="BH234">
            <v>0</v>
          </cell>
          <cell r="BI234">
            <v>0</v>
          </cell>
          <cell r="BJ234">
            <v>39</v>
          </cell>
          <cell r="BK234">
            <v>448</v>
          </cell>
          <cell r="BL234">
            <v>0</v>
          </cell>
          <cell r="BM234">
            <v>0</v>
          </cell>
          <cell r="BN234">
            <v>0</v>
          </cell>
          <cell r="BO234">
            <v>487</v>
          </cell>
          <cell r="BP234">
            <v>128224</v>
          </cell>
          <cell r="BQ234">
            <v>140891</v>
          </cell>
          <cell r="BR234">
            <v>0</v>
          </cell>
          <cell r="BS234">
            <v>0</v>
          </cell>
          <cell r="BT234">
            <v>0</v>
          </cell>
          <cell r="BU234">
            <v>1710</v>
          </cell>
          <cell r="BV234">
            <v>1879</v>
          </cell>
          <cell r="BW234">
            <v>0</v>
          </cell>
          <cell r="BX234">
            <v>0</v>
          </cell>
          <cell r="BY234">
            <v>0</v>
          </cell>
          <cell r="BZ234">
            <v>3589</v>
          </cell>
          <cell r="CA234">
            <v>487</v>
          </cell>
          <cell r="CB234">
            <v>4076</v>
          </cell>
          <cell r="CC234">
            <v>0.05</v>
          </cell>
          <cell r="CD234">
            <v>10691</v>
          </cell>
        </row>
        <row r="235">
          <cell r="B235" t="str">
            <v>R2015</v>
          </cell>
          <cell r="C235" t="str">
            <v>CAP07</v>
          </cell>
          <cell r="D235" t="str">
            <v>En Andén granito (china lavada)</v>
          </cell>
          <cell r="E235" t="str">
            <v>m</v>
          </cell>
          <cell r="F235" t="str">
            <v>MOC026</v>
          </cell>
          <cell r="G235" t="str">
            <v>MOC066</v>
          </cell>
          <cell r="H235" t="str">
            <v>NA</v>
          </cell>
          <cell r="I235" t="str">
            <v>NA</v>
          </cell>
          <cell r="J235" t="str">
            <v>NA</v>
          </cell>
          <cell r="K235" t="str">
            <v>NA</v>
          </cell>
          <cell r="L235" t="str">
            <v>NA</v>
          </cell>
          <cell r="M235">
            <v>0.04</v>
          </cell>
          <cell r="N235">
            <v>0.63</v>
          </cell>
          <cell r="O235" t="str">
            <v>NA</v>
          </cell>
          <cell r="P235" t="str">
            <v>NA</v>
          </cell>
          <cell r="Q235" t="str">
            <v>NA</v>
          </cell>
          <cell r="R235" t="str">
            <v>NA</v>
          </cell>
          <cell r="S235" t="str">
            <v>NA</v>
          </cell>
          <cell r="T235" t="str">
            <v>CEC013</v>
          </cell>
          <cell r="U235" t="str">
            <v>CEC014</v>
          </cell>
          <cell r="V235" t="str">
            <v>NA</v>
          </cell>
          <cell r="W235" t="str">
            <v>NA</v>
          </cell>
          <cell r="X235" t="str">
            <v>NA</v>
          </cell>
          <cell r="Y235" t="str">
            <v>CMC009</v>
          </cell>
          <cell r="Z235" t="str">
            <v>CMC010</v>
          </cell>
          <cell r="AA235" t="str">
            <v>NA</v>
          </cell>
          <cell r="AB235" t="str">
            <v>NA</v>
          </cell>
          <cell r="AC235" t="str">
            <v>NA</v>
          </cell>
          <cell r="AD235">
            <v>0.44</v>
          </cell>
          <cell r="AE235">
            <v>1</v>
          </cell>
          <cell r="AF235" t="str">
            <v>NA</v>
          </cell>
          <cell r="AG235" t="str">
            <v>NA</v>
          </cell>
          <cell r="AH235" t="str">
            <v>NA</v>
          </cell>
          <cell r="AI235">
            <v>42.5</v>
          </cell>
          <cell r="AJ235">
            <v>97.5</v>
          </cell>
          <cell r="AK235">
            <v>42.5</v>
          </cell>
          <cell r="AO235">
            <v>23501</v>
          </cell>
          <cell r="AP235">
            <v>234000</v>
          </cell>
          <cell r="AQ235">
            <v>10800</v>
          </cell>
          <cell r="AR235">
            <v>0</v>
          </cell>
          <cell r="AS235">
            <v>0</v>
          </cell>
          <cell r="AT235">
            <v>0</v>
          </cell>
          <cell r="AU235">
            <v>0</v>
          </cell>
          <cell r="AV235">
            <v>0</v>
          </cell>
          <cell r="AW235">
            <v>9360</v>
          </cell>
          <cell r="AX235">
            <v>6804</v>
          </cell>
          <cell r="AY235">
            <v>0</v>
          </cell>
          <cell r="AZ235">
            <v>0</v>
          </cell>
          <cell r="BA235">
            <v>0</v>
          </cell>
          <cell r="BB235">
            <v>0</v>
          </cell>
          <cell r="BC235">
            <v>0</v>
          </cell>
          <cell r="BD235">
            <v>16972</v>
          </cell>
          <cell r="BE235">
            <v>23278</v>
          </cell>
          <cell r="BF235">
            <v>21737</v>
          </cell>
          <cell r="BG235">
            <v>0</v>
          </cell>
          <cell r="BH235">
            <v>0</v>
          </cell>
          <cell r="BI235">
            <v>0</v>
          </cell>
          <cell r="BJ235">
            <v>241</v>
          </cell>
          <cell r="BK235">
            <v>511</v>
          </cell>
          <cell r="BL235">
            <v>0</v>
          </cell>
          <cell r="BM235">
            <v>0</v>
          </cell>
          <cell r="BN235">
            <v>0</v>
          </cell>
          <cell r="BO235">
            <v>752</v>
          </cell>
          <cell r="BP235">
            <v>184062</v>
          </cell>
          <cell r="BQ235">
            <v>164508</v>
          </cell>
          <cell r="BR235">
            <v>0</v>
          </cell>
          <cell r="BS235">
            <v>0</v>
          </cell>
          <cell r="BT235">
            <v>0</v>
          </cell>
          <cell r="BU235">
            <v>1906</v>
          </cell>
          <cell r="BV235">
            <v>3871</v>
          </cell>
          <cell r="BW235">
            <v>0</v>
          </cell>
          <cell r="BX235">
            <v>0</v>
          </cell>
          <cell r="BY235">
            <v>0</v>
          </cell>
          <cell r="BZ235">
            <v>5777</v>
          </cell>
          <cell r="CA235">
            <v>752</v>
          </cell>
          <cell r="CB235">
            <v>6529</v>
          </cell>
          <cell r="CC235">
            <v>0.05</v>
          </cell>
          <cell r="CD235">
            <v>23501</v>
          </cell>
        </row>
        <row r="236">
          <cell r="B236" t="str">
            <v>RA015</v>
          </cell>
          <cell r="C236" t="str">
            <v>CAP07</v>
          </cell>
          <cell r="D236" t="str">
            <v>En Andén granito (china lavada)</v>
          </cell>
          <cell r="E236" t="str">
            <v>m</v>
          </cell>
          <cell r="F236" t="str">
            <v>MOC026</v>
          </cell>
          <cell r="G236" t="str">
            <v>MOC066</v>
          </cell>
          <cell r="H236" t="str">
            <v>NA</v>
          </cell>
          <cell r="I236" t="str">
            <v>NA</v>
          </cell>
          <cell r="J236" t="str">
            <v>NA</v>
          </cell>
          <cell r="K236" t="str">
            <v>NA</v>
          </cell>
          <cell r="L236" t="str">
            <v>NA</v>
          </cell>
          <cell r="M236">
            <v>3.1E-2</v>
          </cell>
          <cell r="N236">
            <v>0.43</v>
          </cell>
          <cell r="O236" t="str">
            <v>NA</v>
          </cell>
          <cell r="P236" t="str">
            <v>NA</v>
          </cell>
          <cell r="Q236" t="str">
            <v>NA</v>
          </cell>
          <cell r="R236" t="str">
            <v>NA</v>
          </cell>
          <cell r="S236" t="str">
            <v>NA</v>
          </cell>
          <cell r="T236" t="str">
            <v>CEC013</v>
          </cell>
          <cell r="U236" t="str">
            <v>CEC014</v>
          </cell>
          <cell r="V236" t="str">
            <v>NA</v>
          </cell>
          <cell r="W236" t="str">
            <v>NA</v>
          </cell>
          <cell r="X236" t="str">
            <v>NA</v>
          </cell>
          <cell r="Y236" t="str">
            <v>CMC009</v>
          </cell>
          <cell r="Z236" t="str">
            <v>CMC010</v>
          </cell>
          <cell r="AA236" t="str">
            <v>NA</v>
          </cell>
          <cell r="AB236" t="str">
            <v>NA</v>
          </cell>
          <cell r="AC236" t="str">
            <v>NA</v>
          </cell>
          <cell r="AD236">
            <v>0.32</v>
          </cell>
          <cell r="AE236">
            <v>1</v>
          </cell>
          <cell r="AF236" t="str">
            <v>NA</v>
          </cell>
          <cell r="AG236" t="str">
            <v>NA</v>
          </cell>
          <cell r="AH236" t="str">
            <v>NA</v>
          </cell>
          <cell r="AI236">
            <v>40</v>
          </cell>
          <cell r="AJ236">
            <v>125</v>
          </cell>
          <cell r="AK236">
            <v>40</v>
          </cell>
          <cell r="AO236">
            <v>18807</v>
          </cell>
          <cell r="AP236">
            <v>234000</v>
          </cell>
          <cell r="AQ236">
            <v>10800</v>
          </cell>
          <cell r="AR236">
            <v>0</v>
          </cell>
          <cell r="AS236">
            <v>0</v>
          </cell>
          <cell r="AT236">
            <v>0</v>
          </cell>
          <cell r="AU236">
            <v>0</v>
          </cell>
          <cell r="AV236">
            <v>0</v>
          </cell>
          <cell r="AW236">
            <v>7254</v>
          </cell>
          <cell r="AX236">
            <v>4644</v>
          </cell>
          <cell r="AY236">
            <v>0</v>
          </cell>
          <cell r="AZ236">
            <v>0</v>
          </cell>
          <cell r="BA236">
            <v>0</v>
          </cell>
          <cell r="BB236">
            <v>0</v>
          </cell>
          <cell r="BC236">
            <v>0</v>
          </cell>
          <cell r="BD236">
            <v>12493</v>
          </cell>
          <cell r="BE236">
            <v>23278</v>
          </cell>
          <cell r="BF236">
            <v>21737</v>
          </cell>
          <cell r="BG236">
            <v>0</v>
          </cell>
          <cell r="BH236">
            <v>0</v>
          </cell>
          <cell r="BI236">
            <v>0</v>
          </cell>
          <cell r="BJ236">
            <v>186</v>
          </cell>
          <cell r="BK236">
            <v>543</v>
          </cell>
          <cell r="BL236">
            <v>0</v>
          </cell>
          <cell r="BM236">
            <v>0</v>
          </cell>
          <cell r="BN236">
            <v>0</v>
          </cell>
          <cell r="BO236">
            <v>729</v>
          </cell>
          <cell r="BP236">
            <v>184062</v>
          </cell>
          <cell r="BQ236">
            <v>164508</v>
          </cell>
          <cell r="BR236">
            <v>0</v>
          </cell>
          <cell r="BS236">
            <v>0</v>
          </cell>
          <cell r="BT236">
            <v>0</v>
          </cell>
          <cell r="BU236">
            <v>1472</v>
          </cell>
          <cell r="BV236">
            <v>4113</v>
          </cell>
          <cell r="BW236">
            <v>0</v>
          </cell>
          <cell r="BX236">
            <v>0</v>
          </cell>
          <cell r="BY236">
            <v>0</v>
          </cell>
          <cell r="BZ236">
            <v>5585</v>
          </cell>
          <cell r="CA236">
            <v>729</v>
          </cell>
          <cell r="CB236">
            <v>6314</v>
          </cell>
          <cell r="CC236">
            <v>0.05</v>
          </cell>
          <cell r="CD236">
            <v>18807</v>
          </cell>
        </row>
        <row r="237">
          <cell r="B237" t="str">
            <v>R2016</v>
          </cell>
          <cell r="C237" t="str">
            <v>CAP07</v>
          </cell>
          <cell r="D237" t="str">
            <v>En Andén granito pulido</v>
          </cell>
          <cell r="E237" t="str">
            <v>m</v>
          </cell>
          <cell r="F237" t="str">
            <v>NA</v>
          </cell>
          <cell r="G237" t="str">
            <v>NA</v>
          </cell>
          <cell r="H237" t="str">
            <v>NA</v>
          </cell>
          <cell r="I237" t="str">
            <v>NA</v>
          </cell>
          <cell r="J237" t="str">
            <v>NA</v>
          </cell>
          <cell r="K237" t="str">
            <v>NA</v>
          </cell>
          <cell r="L237" t="str">
            <v>NA</v>
          </cell>
          <cell r="M237" t="str">
            <v>NA</v>
          </cell>
          <cell r="N237" t="str">
            <v>NA</v>
          </cell>
          <cell r="O237" t="str">
            <v>NA</v>
          </cell>
          <cell r="P237" t="str">
            <v>NA</v>
          </cell>
          <cell r="Q237" t="str">
            <v>NA</v>
          </cell>
          <cell r="R237" t="str">
            <v>NA</v>
          </cell>
          <cell r="S237" t="str">
            <v>NA</v>
          </cell>
          <cell r="T237" t="str">
            <v>NA</v>
          </cell>
          <cell r="U237" t="str">
            <v>NA</v>
          </cell>
          <cell r="V237" t="str">
            <v>NA</v>
          </cell>
          <cell r="W237" t="str">
            <v>NA</v>
          </cell>
          <cell r="X237" t="str">
            <v>NA</v>
          </cell>
          <cell r="Y237" t="str">
            <v>NA</v>
          </cell>
          <cell r="Z237" t="str">
            <v>NA</v>
          </cell>
          <cell r="AA237" t="str">
            <v>NA</v>
          </cell>
          <cell r="AB237" t="str">
            <v>NA</v>
          </cell>
          <cell r="AC237" t="str">
            <v>NA</v>
          </cell>
          <cell r="AD237" t="str">
            <v>NA</v>
          </cell>
          <cell r="AE237" t="str">
            <v>NA</v>
          </cell>
          <cell r="AF237" t="str">
            <v>NA</v>
          </cell>
          <cell r="AG237" t="str">
            <v>NA</v>
          </cell>
          <cell r="AH237" t="str">
            <v>NA</v>
          </cell>
          <cell r="AI237">
            <v>0</v>
          </cell>
          <cell r="AO237">
            <v>0</v>
          </cell>
          <cell r="AP237">
            <v>0</v>
          </cell>
          <cell r="AQ237">
            <v>0</v>
          </cell>
          <cell r="AR237">
            <v>0</v>
          </cell>
          <cell r="AS237">
            <v>0</v>
          </cell>
          <cell r="AT237">
            <v>0</v>
          </cell>
          <cell r="AU237">
            <v>0</v>
          </cell>
          <cell r="AV237">
            <v>0</v>
          </cell>
          <cell r="AW237">
            <v>0</v>
          </cell>
          <cell r="AX237">
            <v>0</v>
          </cell>
          <cell r="AY237">
            <v>0</v>
          </cell>
          <cell r="AZ237">
            <v>0</v>
          </cell>
          <cell r="BA237">
            <v>0</v>
          </cell>
          <cell r="BB237">
            <v>0</v>
          </cell>
          <cell r="BC237">
            <v>0</v>
          </cell>
          <cell r="BD237">
            <v>0</v>
          </cell>
          <cell r="BE237">
            <v>0</v>
          </cell>
          <cell r="BF237">
            <v>0</v>
          </cell>
          <cell r="BG237">
            <v>0</v>
          </cell>
          <cell r="BH237">
            <v>0</v>
          </cell>
          <cell r="BI237">
            <v>0</v>
          </cell>
          <cell r="BJ237">
            <v>0</v>
          </cell>
          <cell r="BK237">
            <v>0</v>
          </cell>
          <cell r="BL237">
            <v>0</v>
          </cell>
          <cell r="BM237">
            <v>0</v>
          </cell>
          <cell r="BN237">
            <v>0</v>
          </cell>
          <cell r="BO237">
            <v>0</v>
          </cell>
          <cell r="BP237">
            <v>0</v>
          </cell>
          <cell r="BQ237">
            <v>0</v>
          </cell>
          <cell r="BR237">
            <v>0</v>
          </cell>
          <cell r="BS237">
            <v>0</v>
          </cell>
          <cell r="BT237">
            <v>0</v>
          </cell>
          <cell r="BU237">
            <v>0</v>
          </cell>
          <cell r="BV237">
            <v>0</v>
          </cell>
          <cell r="BW237">
            <v>0</v>
          </cell>
          <cell r="BX237">
            <v>0</v>
          </cell>
          <cell r="BY237">
            <v>0</v>
          </cell>
          <cell r="BZ237">
            <v>0</v>
          </cell>
          <cell r="CA237">
            <v>0</v>
          </cell>
          <cell r="CB237">
            <v>0</v>
          </cell>
          <cell r="CC237">
            <v>0.05</v>
          </cell>
          <cell r="CD237">
            <v>0</v>
          </cell>
        </row>
        <row r="238">
          <cell r="B238" t="str">
            <v>RA016</v>
          </cell>
          <cell r="C238" t="str">
            <v>CAP07</v>
          </cell>
          <cell r="D238" t="str">
            <v>En Andén granito pulido</v>
          </cell>
          <cell r="E238" t="str">
            <v>m</v>
          </cell>
          <cell r="F238" t="str">
            <v>MOC027</v>
          </cell>
          <cell r="G238" t="str">
            <v>MOC066</v>
          </cell>
          <cell r="H238" t="str">
            <v>NA</v>
          </cell>
          <cell r="I238" t="str">
            <v>NA</v>
          </cell>
          <cell r="J238" t="str">
            <v>NA</v>
          </cell>
          <cell r="K238" t="str">
            <v>NA</v>
          </cell>
          <cell r="L238" t="str">
            <v>NA</v>
          </cell>
          <cell r="M238">
            <v>3.5999999999999997E-2</v>
          </cell>
          <cell r="N238">
            <v>0.41</v>
          </cell>
          <cell r="O238" t="str">
            <v>NA</v>
          </cell>
          <cell r="P238" t="str">
            <v>NA</v>
          </cell>
          <cell r="Q238" t="str">
            <v>NA</v>
          </cell>
          <cell r="R238" t="str">
            <v>NA</v>
          </cell>
          <cell r="S238" t="str">
            <v>NA</v>
          </cell>
          <cell r="T238" t="str">
            <v>CEC013</v>
          </cell>
          <cell r="U238" t="str">
            <v>CEC014</v>
          </cell>
          <cell r="V238" t="str">
            <v>NA</v>
          </cell>
          <cell r="W238" t="str">
            <v>NA</v>
          </cell>
          <cell r="X238" t="str">
            <v>NA</v>
          </cell>
          <cell r="Y238" t="str">
            <v>CMC009</v>
          </cell>
          <cell r="Z238" t="str">
            <v>CMC010</v>
          </cell>
          <cell r="AA238" t="str">
            <v>NA</v>
          </cell>
          <cell r="AB238" t="str">
            <v>NA</v>
          </cell>
          <cell r="AC238" t="str">
            <v>NA</v>
          </cell>
          <cell r="AD238">
            <v>0.34</v>
          </cell>
          <cell r="AE238">
            <v>1</v>
          </cell>
          <cell r="AF238" t="str">
            <v>NA</v>
          </cell>
          <cell r="AG238" t="str">
            <v>NA</v>
          </cell>
          <cell r="AH238" t="str">
            <v>NA</v>
          </cell>
          <cell r="AI238">
            <v>40</v>
          </cell>
          <cell r="AJ238">
            <v>117</v>
          </cell>
          <cell r="AK238">
            <v>40</v>
          </cell>
          <cell r="AO238">
            <v>28494</v>
          </cell>
          <cell r="AP238">
            <v>461000</v>
          </cell>
          <cell r="AQ238">
            <v>10800</v>
          </cell>
          <cell r="AR238">
            <v>0</v>
          </cell>
          <cell r="AS238">
            <v>0</v>
          </cell>
          <cell r="AT238">
            <v>0</v>
          </cell>
          <cell r="AU238">
            <v>0</v>
          </cell>
          <cell r="AV238">
            <v>0</v>
          </cell>
          <cell r="AW238">
            <v>16596</v>
          </cell>
          <cell r="AX238">
            <v>4428</v>
          </cell>
          <cell r="AY238">
            <v>0</v>
          </cell>
          <cell r="AZ238">
            <v>0</v>
          </cell>
          <cell r="BA238">
            <v>0</v>
          </cell>
          <cell r="BB238">
            <v>0</v>
          </cell>
          <cell r="BC238">
            <v>0</v>
          </cell>
          <cell r="BD238">
            <v>22075</v>
          </cell>
          <cell r="BE238">
            <v>23278</v>
          </cell>
          <cell r="BF238">
            <v>21737</v>
          </cell>
          <cell r="BG238">
            <v>0</v>
          </cell>
          <cell r="BH238">
            <v>0</v>
          </cell>
          <cell r="BI238">
            <v>0</v>
          </cell>
          <cell r="BJ238">
            <v>198</v>
          </cell>
          <cell r="BK238">
            <v>543</v>
          </cell>
          <cell r="BL238">
            <v>0</v>
          </cell>
          <cell r="BM238">
            <v>0</v>
          </cell>
          <cell r="BN238">
            <v>0</v>
          </cell>
          <cell r="BO238">
            <v>741</v>
          </cell>
          <cell r="BP238">
            <v>184062</v>
          </cell>
          <cell r="BQ238">
            <v>164508</v>
          </cell>
          <cell r="BR238">
            <v>0</v>
          </cell>
          <cell r="BS238">
            <v>0</v>
          </cell>
          <cell r="BT238">
            <v>0</v>
          </cell>
          <cell r="BU238">
            <v>1565</v>
          </cell>
          <cell r="BV238">
            <v>4113</v>
          </cell>
          <cell r="BW238">
            <v>0</v>
          </cell>
          <cell r="BX238">
            <v>0</v>
          </cell>
          <cell r="BY238">
            <v>0</v>
          </cell>
          <cell r="BZ238">
            <v>5678</v>
          </cell>
          <cell r="CA238">
            <v>741</v>
          </cell>
          <cell r="CB238">
            <v>6419</v>
          </cell>
          <cell r="CC238">
            <v>0.05</v>
          </cell>
          <cell r="CD238">
            <v>28494</v>
          </cell>
        </row>
        <row r="239">
          <cell r="B239" t="str">
            <v>R2013</v>
          </cell>
          <cell r="C239" t="str">
            <v>CAP07</v>
          </cell>
          <cell r="D239" t="str">
            <v>En Andén ladrillo</v>
          </cell>
          <cell r="E239" t="str">
            <v>m</v>
          </cell>
          <cell r="F239" t="str">
            <v>MOC026</v>
          </cell>
          <cell r="G239" t="str">
            <v>MOC086</v>
          </cell>
          <cell r="H239" t="str">
            <v>MOC078</v>
          </cell>
          <cell r="I239" t="str">
            <v>NA</v>
          </cell>
          <cell r="J239" t="str">
            <v>NA</v>
          </cell>
          <cell r="K239" t="str">
            <v>NA</v>
          </cell>
          <cell r="L239" t="str">
            <v>NA</v>
          </cell>
          <cell r="M239">
            <v>0.04</v>
          </cell>
          <cell r="N239">
            <v>0.01</v>
          </cell>
          <cell r="O239">
            <v>22</v>
          </cell>
          <cell r="P239" t="str">
            <v>NA</v>
          </cell>
          <cell r="Q239" t="str">
            <v>NA</v>
          </cell>
          <cell r="R239" t="str">
            <v>NA</v>
          </cell>
          <cell r="S239" t="str">
            <v>NA</v>
          </cell>
          <cell r="T239" t="str">
            <v>CEC014</v>
          </cell>
          <cell r="U239" t="str">
            <v>NA</v>
          </cell>
          <cell r="V239" t="str">
            <v>NA</v>
          </cell>
          <cell r="W239" t="str">
            <v>NA</v>
          </cell>
          <cell r="X239" t="str">
            <v>NA</v>
          </cell>
          <cell r="Y239" t="str">
            <v>CMC010</v>
          </cell>
          <cell r="Z239" t="str">
            <v>NA</v>
          </cell>
          <cell r="AA239" t="str">
            <v>NA</v>
          </cell>
          <cell r="AB239" t="str">
            <v>NA</v>
          </cell>
          <cell r="AC239" t="str">
            <v>NA</v>
          </cell>
          <cell r="AD239">
            <v>1</v>
          </cell>
          <cell r="AE239" t="str">
            <v>NA</v>
          </cell>
          <cell r="AF239" t="str">
            <v>NA</v>
          </cell>
          <cell r="AG239" t="str">
            <v>NA</v>
          </cell>
          <cell r="AH239" t="str">
            <v>NA</v>
          </cell>
          <cell r="AI239">
            <v>32.5</v>
          </cell>
          <cell r="AJ239">
            <v>32.5</v>
          </cell>
          <cell r="AO239">
            <v>25566</v>
          </cell>
          <cell r="AP239">
            <v>234000</v>
          </cell>
          <cell r="AQ239">
            <v>227016.3</v>
          </cell>
          <cell r="AR239">
            <v>330</v>
          </cell>
          <cell r="AS239">
            <v>0</v>
          </cell>
          <cell r="AT239">
            <v>0</v>
          </cell>
          <cell r="AU239">
            <v>0</v>
          </cell>
          <cell r="AV239">
            <v>0</v>
          </cell>
          <cell r="AW239">
            <v>9360</v>
          </cell>
          <cell r="AX239">
            <v>2270</v>
          </cell>
          <cell r="AY239">
            <v>7260</v>
          </cell>
          <cell r="AZ239">
            <v>0</v>
          </cell>
          <cell r="BA239">
            <v>0</v>
          </cell>
          <cell r="BB239">
            <v>0</v>
          </cell>
          <cell r="BC239">
            <v>0</v>
          </cell>
          <cell r="BD239">
            <v>19835</v>
          </cell>
          <cell r="BE239">
            <v>21737</v>
          </cell>
          <cell r="BF239">
            <v>0</v>
          </cell>
          <cell r="BG239">
            <v>0</v>
          </cell>
          <cell r="BH239">
            <v>0</v>
          </cell>
          <cell r="BI239">
            <v>0</v>
          </cell>
          <cell r="BJ239">
            <v>669</v>
          </cell>
          <cell r="BK239">
            <v>0</v>
          </cell>
          <cell r="BL239">
            <v>0</v>
          </cell>
          <cell r="BM239">
            <v>0</v>
          </cell>
          <cell r="BN239">
            <v>0</v>
          </cell>
          <cell r="BO239">
            <v>669</v>
          </cell>
          <cell r="BP239">
            <v>164508</v>
          </cell>
          <cell r="BQ239">
            <v>0</v>
          </cell>
          <cell r="BR239">
            <v>0</v>
          </cell>
          <cell r="BS239">
            <v>0</v>
          </cell>
          <cell r="BT239">
            <v>0</v>
          </cell>
          <cell r="BU239">
            <v>5062</v>
          </cell>
          <cell r="BV239">
            <v>0</v>
          </cell>
          <cell r="BW239">
            <v>0</v>
          </cell>
          <cell r="BX239">
            <v>0</v>
          </cell>
          <cell r="BY239">
            <v>0</v>
          </cell>
          <cell r="BZ239">
            <v>5062</v>
          </cell>
          <cell r="CA239">
            <v>669</v>
          </cell>
          <cell r="CB239">
            <v>5731</v>
          </cell>
          <cell r="CC239">
            <v>0.05</v>
          </cell>
          <cell r="CD239">
            <v>25566</v>
          </cell>
        </row>
        <row r="240">
          <cell r="B240" t="str">
            <v>RA013</v>
          </cell>
          <cell r="C240" t="str">
            <v>CAP07</v>
          </cell>
          <cell r="D240" t="str">
            <v>En Andén ladrillo</v>
          </cell>
          <cell r="E240" t="str">
            <v>m</v>
          </cell>
          <cell r="F240" t="str">
            <v>MOC026</v>
          </cell>
          <cell r="G240" t="str">
            <v>MOC086</v>
          </cell>
          <cell r="H240" t="str">
            <v>MOC078</v>
          </cell>
          <cell r="I240" t="str">
            <v>NA</v>
          </cell>
          <cell r="J240" t="str">
            <v>NA</v>
          </cell>
          <cell r="K240" t="str">
            <v>NA</v>
          </cell>
          <cell r="L240" t="str">
            <v>NA</v>
          </cell>
          <cell r="M240">
            <v>2.4E-2</v>
          </cell>
          <cell r="N240">
            <v>8.0000000000000002E-3</v>
          </cell>
          <cell r="O240">
            <v>16</v>
          </cell>
          <cell r="P240" t="str">
            <v>NA</v>
          </cell>
          <cell r="Q240" t="str">
            <v>NA</v>
          </cell>
          <cell r="R240" t="str">
            <v>NA</v>
          </cell>
          <cell r="S240" t="str">
            <v>NA</v>
          </cell>
          <cell r="T240" t="str">
            <v>CEC014</v>
          </cell>
          <cell r="U240" t="str">
            <v>NA</v>
          </cell>
          <cell r="V240" t="str">
            <v>NA</v>
          </cell>
          <cell r="W240" t="str">
            <v>NA</v>
          </cell>
          <cell r="X240" t="str">
            <v>NA</v>
          </cell>
          <cell r="Y240" t="str">
            <v>CMC010</v>
          </cell>
          <cell r="Z240" t="str">
            <v>NA</v>
          </cell>
          <cell r="AA240" t="str">
            <v>NA</v>
          </cell>
          <cell r="AB240" t="str">
            <v>NA</v>
          </cell>
          <cell r="AC240" t="str">
            <v>NA</v>
          </cell>
          <cell r="AD240">
            <v>1</v>
          </cell>
          <cell r="AE240" t="str">
            <v>NA</v>
          </cell>
          <cell r="AF240" t="str">
            <v>NA</v>
          </cell>
          <cell r="AG240" t="str">
            <v>NA</v>
          </cell>
          <cell r="AH240" t="str">
            <v>NA</v>
          </cell>
          <cell r="AI240">
            <v>35</v>
          </cell>
          <cell r="AJ240">
            <v>35</v>
          </cell>
          <cell r="AO240">
            <v>18669</v>
          </cell>
          <cell r="AP240">
            <v>234000</v>
          </cell>
          <cell r="AQ240">
            <v>227016.3</v>
          </cell>
          <cell r="AR240">
            <v>330</v>
          </cell>
          <cell r="AS240">
            <v>0</v>
          </cell>
          <cell r="AT240">
            <v>0</v>
          </cell>
          <cell r="AU240">
            <v>0</v>
          </cell>
          <cell r="AV240">
            <v>0</v>
          </cell>
          <cell r="AW240">
            <v>5616</v>
          </cell>
          <cell r="AX240">
            <v>1816</v>
          </cell>
          <cell r="AY240">
            <v>5280</v>
          </cell>
          <cell r="AZ240">
            <v>0</v>
          </cell>
          <cell r="BA240">
            <v>0</v>
          </cell>
          <cell r="BB240">
            <v>0</v>
          </cell>
          <cell r="BC240">
            <v>0</v>
          </cell>
          <cell r="BD240">
            <v>13348</v>
          </cell>
          <cell r="BE240">
            <v>21737</v>
          </cell>
          <cell r="BF240">
            <v>0</v>
          </cell>
          <cell r="BG240">
            <v>0</v>
          </cell>
          <cell r="BH240">
            <v>0</v>
          </cell>
          <cell r="BI240">
            <v>0</v>
          </cell>
          <cell r="BJ240">
            <v>621</v>
          </cell>
          <cell r="BK240">
            <v>0</v>
          </cell>
          <cell r="BL240">
            <v>0</v>
          </cell>
          <cell r="BM240">
            <v>0</v>
          </cell>
          <cell r="BN240">
            <v>0</v>
          </cell>
          <cell r="BO240">
            <v>621</v>
          </cell>
          <cell r="BP240">
            <v>164508</v>
          </cell>
          <cell r="BQ240">
            <v>0</v>
          </cell>
          <cell r="BR240">
            <v>0</v>
          </cell>
          <cell r="BS240">
            <v>0</v>
          </cell>
          <cell r="BT240">
            <v>0</v>
          </cell>
          <cell r="BU240">
            <v>4700</v>
          </cell>
          <cell r="BV240">
            <v>0</v>
          </cell>
          <cell r="BW240">
            <v>0</v>
          </cell>
          <cell r="BX240">
            <v>0</v>
          </cell>
          <cell r="BY240">
            <v>0</v>
          </cell>
          <cell r="BZ240">
            <v>4700</v>
          </cell>
          <cell r="CA240">
            <v>621</v>
          </cell>
          <cell r="CB240">
            <v>5321</v>
          </cell>
          <cell r="CC240">
            <v>0.05</v>
          </cell>
          <cell r="CD240">
            <v>18669</v>
          </cell>
        </row>
        <row r="241">
          <cell r="B241" t="str">
            <v>R2017</v>
          </cell>
          <cell r="C241" t="str">
            <v>CAP07</v>
          </cell>
          <cell r="D241" t="str">
            <v>En Andén parqueadero</v>
          </cell>
          <cell r="E241" t="str">
            <v>m</v>
          </cell>
          <cell r="F241" t="str">
            <v>MOC014</v>
          </cell>
          <cell r="G241" t="str">
            <v>MOC026</v>
          </cell>
          <cell r="H241" t="str">
            <v>MOC108</v>
          </cell>
          <cell r="I241" t="str">
            <v>MOC129</v>
          </cell>
          <cell r="J241" t="str">
            <v>NA</v>
          </cell>
          <cell r="K241" t="str">
            <v>NA</v>
          </cell>
          <cell r="L241" t="str">
            <v>NA</v>
          </cell>
          <cell r="M241">
            <v>0.13</v>
          </cell>
          <cell r="N241">
            <v>0.06</v>
          </cell>
          <cell r="O241">
            <v>0.16</v>
          </cell>
          <cell r="P241">
            <v>0.1</v>
          </cell>
          <cell r="Q241" t="str">
            <v>NA</v>
          </cell>
          <cell r="R241" t="str">
            <v>NA</v>
          </cell>
          <cell r="S241" t="str">
            <v>NA</v>
          </cell>
          <cell r="T241" t="str">
            <v>CEC013</v>
          </cell>
          <cell r="U241" t="str">
            <v>NA</v>
          </cell>
          <cell r="V241" t="str">
            <v>NA</v>
          </cell>
          <cell r="W241" t="str">
            <v>NA</v>
          </cell>
          <cell r="X241" t="str">
            <v>NA</v>
          </cell>
          <cell r="Y241" t="str">
            <v>CMC009</v>
          </cell>
          <cell r="Z241" t="str">
            <v>NA</v>
          </cell>
          <cell r="AA241" t="str">
            <v>NA</v>
          </cell>
          <cell r="AB241" t="str">
            <v>NA</v>
          </cell>
          <cell r="AC241" t="str">
            <v>NA</v>
          </cell>
          <cell r="AD241">
            <v>1</v>
          </cell>
          <cell r="AE241" t="str">
            <v>NA</v>
          </cell>
          <cell r="AF241" t="str">
            <v>NA</v>
          </cell>
          <cell r="AG241" t="str">
            <v>NA</v>
          </cell>
          <cell r="AH241" t="str">
            <v>NA</v>
          </cell>
          <cell r="AI241">
            <v>45</v>
          </cell>
          <cell r="AJ241">
            <v>45</v>
          </cell>
          <cell r="AO241">
            <v>20423</v>
          </cell>
          <cell r="AP241">
            <v>4800</v>
          </cell>
          <cell r="AQ241">
            <v>234000</v>
          </cell>
          <cell r="AR241">
            <v>560</v>
          </cell>
          <cell r="AS241">
            <v>3090</v>
          </cell>
          <cell r="AT241">
            <v>0</v>
          </cell>
          <cell r="AU241">
            <v>0</v>
          </cell>
          <cell r="AV241">
            <v>0</v>
          </cell>
          <cell r="AW241">
            <v>624</v>
          </cell>
          <cell r="AX241">
            <v>14040</v>
          </cell>
          <cell r="AY241">
            <v>90</v>
          </cell>
          <cell r="AZ241">
            <v>309</v>
          </cell>
          <cell r="BA241">
            <v>0</v>
          </cell>
          <cell r="BB241">
            <v>0</v>
          </cell>
          <cell r="BC241">
            <v>0</v>
          </cell>
          <cell r="BD241">
            <v>15816</v>
          </cell>
          <cell r="BE241">
            <v>23278</v>
          </cell>
          <cell r="BF241">
            <v>0</v>
          </cell>
          <cell r="BG241">
            <v>0</v>
          </cell>
          <cell r="BH241">
            <v>0</v>
          </cell>
          <cell r="BI241">
            <v>0</v>
          </cell>
          <cell r="BJ241">
            <v>517</v>
          </cell>
          <cell r="BK241">
            <v>0</v>
          </cell>
          <cell r="BL241">
            <v>0</v>
          </cell>
          <cell r="BM241">
            <v>0</v>
          </cell>
          <cell r="BN241">
            <v>0</v>
          </cell>
          <cell r="BO241">
            <v>517</v>
          </cell>
          <cell r="BP241">
            <v>184062</v>
          </cell>
          <cell r="BQ241">
            <v>0</v>
          </cell>
          <cell r="BR241">
            <v>0</v>
          </cell>
          <cell r="BS241">
            <v>0</v>
          </cell>
          <cell r="BT241">
            <v>0</v>
          </cell>
          <cell r="BU241">
            <v>4090</v>
          </cell>
          <cell r="BV241">
            <v>0</v>
          </cell>
          <cell r="BW241">
            <v>0</v>
          </cell>
          <cell r="BX241">
            <v>0</v>
          </cell>
          <cell r="BY241">
            <v>0</v>
          </cell>
          <cell r="BZ241">
            <v>4090</v>
          </cell>
          <cell r="CA241">
            <v>517</v>
          </cell>
          <cell r="CB241">
            <v>4607</v>
          </cell>
          <cell r="CC241">
            <v>0.05</v>
          </cell>
          <cell r="CD241">
            <v>20423</v>
          </cell>
        </row>
        <row r="242">
          <cell r="C242" t="str">
            <v>CAP07</v>
          </cell>
          <cell r="D242" t="str">
            <v>En anden piedra coralina</v>
          </cell>
          <cell r="E242" t="str">
            <v>m</v>
          </cell>
          <cell r="F242" t="str">
            <v>MOC010</v>
          </cell>
          <cell r="G242" t="str">
            <v>MOC062</v>
          </cell>
          <cell r="H242" t="str">
            <v>MOC128</v>
          </cell>
          <cell r="I242" t="str">
            <v>NA</v>
          </cell>
          <cell r="J242" t="str">
            <v>NA</v>
          </cell>
          <cell r="K242" t="str">
            <v>NA</v>
          </cell>
          <cell r="L242" t="str">
            <v>NA</v>
          </cell>
          <cell r="M242">
            <v>0.1</v>
          </cell>
          <cell r="N242">
            <v>1</v>
          </cell>
          <cell r="O242">
            <v>0.18</v>
          </cell>
          <cell r="P242" t="str">
            <v>NA</v>
          </cell>
          <cell r="Q242" t="str">
            <v>NA</v>
          </cell>
          <cell r="R242" t="str">
            <v>NA</v>
          </cell>
          <cell r="S242" t="str">
            <v>NA</v>
          </cell>
          <cell r="T242" t="str">
            <v>CEC004</v>
          </cell>
          <cell r="U242" t="str">
            <v>CEC010</v>
          </cell>
          <cell r="V242" t="str">
            <v>NA</v>
          </cell>
          <cell r="W242" t="str">
            <v>NA</v>
          </cell>
          <cell r="X242" t="str">
            <v>NA</v>
          </cell>
          <cell r="Y242" t="str">
            <v>CMC004</v>
          </cell>
          <cell r="Z242" t="str">
            <v>CMC008</v>
          </cell>
          <cell r="AA242" t="str">
            <v>NA</v>
          </cell>
          <cell r="AB242" t="str">
            <v>NA</v>
          </cell>
          <cell r="AC242" t="str">
            <v>NA</v>
          </cell>
          <cell r="AD242">
            <v>1</v>
          </cell>
          <cell r="AE242">
            <v>1</v>
          </cell>
          <cell r="AF242" t="str">
            <v>NA</v>
          </cell>
          <cell r="AG242" t="str">
            <v>NA</v>
          </cell>
          <cell r="AH242" t="str">
            <v>NA</v>
          </cell>
          <cell r="AI242">
            <v>45</v>
          </cell>
          <cell r="AJ242">
            <v>45</v>
          </cell>
          <cell r="AK242">
            <v>45</v>
          </cell>
          <cell r="AO242">
            <v>13406</v>
          </cell>
          <cell r="AP242">
            <v>24000</v>
          </cell>
          <cell r="AQ242">
            <v>300</v>
          </cell>
          <cell r="AR242">
            <v>20000</v>
          </cell>
          <cell r="AS242">
            <v>0</v>
          </cell>
          <cell r="AT242">
            <v>0</v>
          </cell>
          <cell r="AU242">
            <v>0</v>
          </cell>
          <cell r="AV242">
            <v>0</v>
          </cell>
          <cell r="AW242">
            <v>2400</v>
          </cell>
          <cell r="AX242">
            <v>300</v>
          </cell>
          <cell r="AY242">
            <v>3600</v>
          </cell>
          <cell r="AZ242">
            <v>0</v>
          </cell>
          <cell r="BA242">
            <v>0</v>
          </cell>
          <cell r="BB242">
            <v>0</v>
          </cell>
          <cell r="BC242">
            <v>0</v>
          </cell>
          <cell r="BD242">
            <v>6615</v>
          </cell>
          <cell r="BE242">
            <v>2893</v>
          </cell>
          <cell r="BF242">
            <v>33634</v>
          </cell>
          <cell r="BG242">
            <v>0</v>
          </cell>
          <cell r="BH242">
            <v>0</v>
          </cell>
          <cell r="BI242">
            <v>0</v>
          </cell>
          <cell r="BJ242">
            <v>64</v>
          </cell>
          <cell r="BK242">
            <v>747</v>
          </cell>
          <cell r="BL242">
            <v>0</v>
          </cell>
          <cell r="BM242">
            <v>0</v>
          </cell>
          <cell r="BN242">
            <v>0</v>
          </cell>
          <cell r="BO242">
            <v>811</v>
          </cell>
          <cell r="BP242">
            <v>128224</v>
          </cell>
          <cell r="BQ242">
            <v>140891</v>
          </cell>
          <cell r="BR242">
            <v>0</v>
          </cell>
          <cell r="BS242">
            <v>0</v>
          </cell>
          <cell r="BT242">
            <v>0</v>
          </cell>
          <cell r="BU242">
            <v>2849</v>
          </cell>
          <cell r="BV242">
            <v>3131</v>
          </cell>
          <cell r="BW242">
            <v>0</v>
          </cell>
          <cell r="BX242">
            <v>0</v>
          </cell>
          <cell r="BY242">
            <v>0</v>
          </cell>
          <cell r="BZ242">
            <v>5980</v>
          </cell>
          <cell r="CA242">
            <v>811</v>
          </cell>
          <cell r="CB242">
            <v>6791</v>
          </cell>
          <cell r="CC242">
            <v>0.05</v>
          </cell>
          <cell r="CD242">
            <v>13406</v>
          </cell>
        </row>
        <row r="243">
          <cell r="C243" t="str">
            <v>CAP07</v>
          </cell>
          <cell r="D243" t="str">
            <v>En anden tablon</v>
          </cell>
          <cell r="E243" t="str">
            <v>m</v>
          </cell>
          <cell r="F243" t="str">
            <v>MOC010</v>
          </cell>
          <cell r="G243" t="str">
            <v>MOC062</v>
          </cell>
          <cell r="H243" t="str">
            <v>MOC128</v>
          </cell>
          <cell r="I243" t="str">
            <v>NA</v>
          </cell>
          <cell r="J243" t="str">
            <v>NA</v>
          </cell>
          <cell r="K243" t="str">
            <v>NA</v>
          </cell>
          <cell r="L243" t="str">
            <v>NA</v>
          </cell>
          <cell r="M243">
            <v>0.1</v>
          </cell>
          <cell r="N243">
            <v>1</v>
          </cell>
          <cell r="O243">
            <v>0.18</v>
          </cell>
          <cell r="P243" t="str">
            <v>NA</v>
          </cell>
          <cell r="Q243" t="str">
            <v>NA</v>
          </cell>
          <cell r="R243" t="str">
            <v>NA</v>
          </cell>
          <cell r="S243" t="str">
            <v>NA</v>
          </cell>
          <cell r="T243" t="str">
            <v>CEC004</v>
          </cell>
          <cell r="U243" t="str">
            <v>CEC010</v>
          </cell>
          <cell r="V243" t="str">
            <v>NA</v>
          </cell>
          <cell r="W243" t="str">
            <v>NA</v>
          </cell>
          <cell r="X243" t="str">
            <v>NA</v>
          </cell>
          <cell r="Y243" t="str">
            <v>CMC004</v>
          </cell>
          <cell r="Z243" t="str">
            <v>CMC008</v>
          </cell>
          <cell r="AA243" t="str">
            <v>NA</v>
          </cell>
          <cell r="AB243" t="str">
            <v>NA</v>
          </cell>
          <cell r="AC243" t="str">
            <v>NA</v>
          </cell>
          <cell r="AD243">
            <v>1</v>
          </cell>
          <cell r="AE243">
            <v>1</v>
          </cell>
          <cell r="AF243" t="str">
            <v>NA</v>
          </cell>
          <cell r="AG243" t="str">
            <v>NA</v>
          </cell>
          <cell r="AH243" t="str">
            <v>NA</v>
          </cell>
          <cell r="AI243">
            <v>45</v>
          </cell>
          <cell r="AJ243">
            <v>45</v>
          </cell>
          <cell r="AK243">
            <v>45</v>
          </cell>
          <cell r="AO243">
            <v>13406</v>
          </cell>
          <cell r="AP243">
            <v>24000</v>
          </cell>
          <cell r="AQ243">
            <v>300</v>
          </cell>
          <cell r="AR243">
            <v>20000</v>
          </cell>
          <cell r="AS243">
            <v>0</v>
          </cell>
          <cell r="AT243">
            <v>0</v>
          </cell>
          <cell r="AU243">
            <v>0</v>
          </cell>
          <cell r="AV243">
            <v>0</v>
          </cell>
          <cell r="AW243">
            <v>2400</v>
          </cell>
          <cell r="AX243">
            <v>300</v>
          </cell>
          <cell r="AY243">
            <v>3600</v>
          </cell>
          <cell r="AZ243">
            <v>0</v>
          </cell>
          <cell r="BA243">
            <v>0</v>
          </cell>
          <cell r="BB243">
            <v>0</v>
          </cell>
          <cell r="BC243">
            <v>0</v>
          </cell>
          <cell r="BD243">
            <v>6615</v>
          </cell>
          <cell r="BE243">
            <v>2893</v>
          </cell>
          <cell r="BF243">
            <v>33634</v>
          </cell>
          <cell r="BG243">
            <v>0</v>
          </cell>
          <cell r="BH243">
            <v>0</v>
          </cell>
          <cell r="BI243">
            <v>0</v>
          </cell>
          <cell r="BJ243">
            <v>64</v>
          </cell>
          <cell r="BK243">
            <v>747</v>
          </cell>
          <cell r="BL243">
            <v>0</v>
          </cell>
          <cell r="BM243">
            <v>0</v>
          </cell>
          <cell r="BN243">
            <v>0</v>
          </cell>
          <cell r="BO243">
            <v>811</v>
          </cell>
          <cell r="BP243">
            <v>128224</v>
          </cell>
          <cell r="BQ243">
            <v>140891</v>
          </cell>
          <cell r="BR243">
            <v>0</v>
          </cell>
          <cell r="BS243">
            <v>0</v>
          </cell>
          <cell r="BT243">
            <v>0</v>
          </cell>
          <cell r="BU243">
            <v>2849</v>
          </cell>
          <cell r="BV243">
            <v>3131</v>
          </cell>
          <cell r="BW243">
            <v>0</v>
          </cell>
          <cell r="BX243">
            <v>0</v>
          </cell>
          <cell r="BY243">
            <v>0</v>
          </cell>
          <cell r="BZ243">
            <v>5980</v>
          </cell>
          <cell r="CA243">
            <v>811</v>
          </cell>
          <cell r="CB243">
            <v>6791</v>
          </cell>
          <cell r="CC243">
            <v>0.05</v>
          </cell>
          <cell r="CD243">
            <v>13406</v>
          </cell>
        </row>
        <row r="244">
          <cell r="B244" t="str">
            <v>R2014</v>
          </cell>
          <cell r="C244" t="str">
            <v>CAP07</v>
          </cell>
          <cell r="D244" t="str">
            <v>En Andén tablón</v>
          </cell>
          <cell r="E244" t="str">
            <v>m</v>
          </cell>
          <cell r="F244" t="str">
            <v>MOC026</v>
          </cell>
          <cell r="G244" t="str">
            <v>MOC106</v>
          </cell>
          <cell r="H244" t="str">
            <v>MOC086</v>
          </cell>
          <cell r="I244" t="str">
            <v>NA</v>
          </cell>
          <cell r="J244" t="str">
            <v>NA</v>
          </cell>
          <cell r="K244" t="str">
            <v>NA</v>
          </cell>
          <cell r="L244" t="str">
            <v>NA</v>
          </cell>
          <cell r="M244">
            <v>0.04</v>
          </cell>
          <cell r="N244">
            <v>0.63</v>
          </cell>
          <cell r="O244">
            <v>0.01</v>
          </cell>
          <cell r="P244" t="str">
            <v>NA</v>
          </cell>
          <cell r="Q244" t="str">
            <v>NA</v>
          </cell>
          <cell r="R244" t="str">
            <v>NA</v>
          </cell>
          <cell r="S244" t="str">
            <v>NA</v>
          </cell>
          <cell r="T244" t="str">
            <v>CEC013</v>
          </cell>
          <cell r="U244" t="str">
            <v>CEC014</v>
          </cell>
          <cell r="V244" t="str">
            <v>NA</v>
          </cell>
          <cell r="W244" t="str">
            <v>NA</v>
          </cell>
          <cell r="X244" t="str">
            <v>NA</v>
          </cell>
          <cell r="Y244" t="str">
            <v>CMC009</v>
          </cell>
          <cell r="Z244" t="str">
            <v>CMC010</v>
          </cell>
          <cell r="AA244" t="str">
            <v>NA</v>
          </cell>
          <cell r="AB244" t="str">
            <v>NA</v>
          </cell>
          <cell r="AC244" t="str">
            <v>NA</v>
          </cell>
          <cell r="AD244">
            <v>1</v>
          </cell>
          <cell r="AE244">
            <v>1</v>
          </cell>
          <cell r="AF244" t="str">
            <v>NA</v>
          </cell>
          <cell r="AG244" t="str">
            <v>NA</v>
          </cell>
          <cell r="AH244" t="str">
            <v>NA</v>
          </cell>
          <cell r="AI244">
            <v>40</v>
          </cell>
          <cell r="AJ244">
            <v>40</v>
          </cell>
          <cell r="AK244">
            <v>40</v>
          </cell>
          <cell r="AO244">
            <v>28600</v>
          </cell>
          <cell r="AP244">
            <v>234000</v>
          </cell>
          <cell r="AQ244">
            <v>9900</v>
          </cell>
          <cell r="AR244">
            <v>227016.3</v>
          </cell>
          <cell r="AS244">
            <v>0</v>
          </cell>
          <cell r="AT244">
            <v>0</v>
          </cell>
          <cell r="AU244">
            <v>0</v>
          </cell>
          <cell r="AV244">
            <v>0</v>
          </cell>
          <cell r="AW244">
            <v>9360</v>
          </cell>
          <cell r="AX244">
            <v>6237</v>
          </cell>
          <cell r="AY244">
            <v>2270</v>
          </cell>
          <cell r="AZ244">
            <v>0</v>
          </cell>
          <cell r="BA244">
            <v>0</v>
          </cell>
          <cell r="BB244">
            <v>0</v>
          </cell>
          <cell r="BC244">
            <v>0</v>
          </cell>
          <cell r="BD244">
            <v>18760</v>
          </cell>
          <cell r="BE244">
            <v>23278</v>
          </cell>
          <cell r="BF244">
            <v>21737</v>
          </cell>
          <cell r="BG244">
            <v>0</v>
          </cell>
          <cell r="BH244">
            <v>0</v>
          </cell>
          <cell r="BI244">
            <v>0</v>
          </cell>
          <cell r="BJ244">
            <v>582</v>
          </cell>
          <cell r="BK244">
            <v>543</v>
          </cell>
          <cell r="BL244">
            <v>0</v>
          </cell>
          <cell r="BM244">
            <v>0</v>
          </cell>
          <cell r="BN244">
            <v>0</v>
          </cell>
          <cell r="BO244">
            <v>1125</v>
          </cell>
          <cell r="BP244">
            <v>184062</v>
          </cell>
          <cell r="BQ244">
            <v>164508</v>
          </cell>
          <cell r="BR244">
            <v>0</v>
          </cell>
          <cell r="BS244">
            <v>0</v>
          </cell>
          <cell r="BT244">
            <v>0</v>
          </cell>
          <cell r="BU244">
            <v>4602</v>
          </cell>
          <cell r="BV244">
            <v>4113</v>
          </cell>
          <cell r="BW244">
            <v>0</v>
          </cell>
          <cell r="BX244">
            <v>0</v>
          </cell>
          <cell r="BY244">
            <v>0</v>
          </cell>
          <cell r="BZ244">
            <v>8715</v>
          </cell>
          <cell r="CA244">
            <v>1125</v>
          </cell>
          <cell r="CB244">
            <v>9840</v>
          </cell>
          <cell r="CC244">
            <v>0.05</v>
          </cell>
          <cell r="CD244">
            <v>28600</v>
          </cell>
        </row>
        <row r="245">
          <cell r="B245" t="str">
            <v>RA014</v>
          </cell>
          <cell r="C245" t="str">
            <v>CAP07</v>
          </cell>
          <cell r="D245" t="str">
            <v>En Andén tablón</v>
          </cell>
          <cell r="E245" t="str">
            <v>m</v>
          </cell>
          <cell r="F245" t="str">
            <v>MOC026</v>
          </cell>
          <cell r="G245" t="str">
            <v>MOC106</v>
          </cell>
          <cell r="H245" t="str">
            <v>MOC086</v>
          </cell>
          <cell r="I245" t="str">
            <v>NA</v>
          </cell>
          <cell r="J245" t="str">
            <v>NA</v>
          </cell>
          <cell r="K245" t="str">
            <v>NA</v>
          </cell>
          <cell r="L245" t="str">
            <v>NA</v>
          </cell>
          <cell r="M245">
            <v>2.5000000000000001E-2</v>
          </cell>
          <cell r="N245">
            <v>0.43</v>
          </cell>
          <cell r="O245">
            <v>8.0000000000000002E-3</v>
          </cell>
          <cell r="P245" t="str">
            <v>NA</v>
          </cell>
          <cell r="Q245" t="str">
            <v>NA</v>
          </cell>
          <cell r="R245" t="str">
            <v>NA</v>
          </cell>
          <cell r="S245" t="str">
            <v>NA</v>
          </cell>
          <cell r="T245" t="str">
            <v>CEC013</v>
          </cell>
          <cell r="U245" t="str">
            <v>CEC014</v>
          </cell>
          <cell r="V245" t="str">
            <v>NA</v>
          </cell>
          <cell r="W245" t="str">
            <v>NA</v>
          </cell>
          <cell r="X245" t="str">
            <v>NA</v>
          </cell>
          <cell r="Y245" t="str">
            <v>CMC009</v>
          </cell>
          <cell r="Z245" t="str">
            <v>CMC010</v>
          </cell>
          <cell r="AA245" t="str">
            <v>NA</v>
          </cell>
          <cell r="AB245" t="str">
            <v>NA</v>
          </cell>
          <cell r="AC245" t="str">
            <v>NA</v>
          </cell>
          <cell r="AD245">
            <v>0.57999999999999996</v>
          </cell>
          <cell r="AE245">
            <v>1</v>
          </cell>
          <cell r="AF245" t="str">
            <v>NA</v>
          </cell>
          <cell r="AG245" t="str">
            <v>NA</v>
          </cell>
          <cell r="AH245" t="str">
            <v>NA</v>
          </cell>
          <cell r="AI245">
            <v>70</v>
          </cell>
          <cell r="AJ245">
            <v>120</v>
          </cell>
          <cell r="AK245">
            <v>70</v>
          </cell>
          <cell r="AO245">
            <v>16898</v>
          </cell>
          <cell r="AP245">
            <v>234000</v>
          </cell>
          <cell r="AQ245">
            <v>9900</v>
          </cell>
          <cell r="AR245">
            <v>227016.3</v>
          </cell>
          <cell r="AS245">
            <v>0</v>
          </cell>
          <cell r="AT245">
            <v>0</v>
          </cell>
          <cell r="AU245">
            <v>0</v>
          </cell>
          <cell r="AV245">
            <v>0</v>
          </cell>
          <cell r="AW245">
            <v>5850</v>
          </cell>
          <cell r="AX245">
            <v>4257</v>
          </cell>
          <cell r="AY245">
            <v>1816</v>
          </cell>
          <cell r="AZ245">
            <v>0</v>
          </cell>
          <cell r="BA245">
            <v>0</v>
          </cell>
          <cell r="BB245">
            <v>0</v>
          </cell>
          <cell r="BC245">
            <v>0</v>
          </cell>
          <cell r="BD245">
            <v>12519</v>
          </cell>
          <cell r="BE245">
            <v>23278</v>
          </cell>
          <cell r="BF245">
            <v>21737</v>
          </cell>
          <cell r="BG245">
            <v>0</v>
          </cell>
          <cell r="BH245">
            <v>0</v>
          </cell>
          <cell r="BI245">
            <v>0</v>
          </cell>
          <cell r="BJ245">
            <v>193</v>
          </cell>
          <cell r="BK245">
            <v>311</v>
          </cell>
          <cell r="BL245">
            <v>0</v>
          </cell>
          <cell r="BM245">
            <v>0</v>
          </cell>
          <cell r="BN245">
            <v>0</v>
          </cell>
          <cell r="BO245">
            <v>504</v>
          </cell>
          <cell r="BP245">
            <v>184062</v>
          </cell>
          <cell r="BQ245">
            <v>164508</v>
          </cell>
          <cell r="BR245">
            <v>0</v>
          </cell>
          <cell r="BS245">
            <v>0</v>
          </cell>
          <cell r="BT245">
            <v>0</v>
          </cell>
          <cell r="BU245">
            <v>1525</v>
          </cell>
          <cell r="BV245">
            <v>2350</v>
          </cell>
          <cell r="BW245">
            <v>0</v>
          </cell>
          <cell r="BX245">
            <v>0</v>
          </cell>
          <cell r="BY245">
            <v>0</v>
          </cell>
          <cell r="BZ245">
            <v>3875</v>
          </cell>
          <cell r="CA245">
            <v>504</v>
          </cell>
          <cell r="CB245">
            <v>4379</v>
          </cell>
          <cell r="CC245">
            <v>0.05</v>
          </cell>
          <cell r="CD245">
            <v>16898</v>
          </cell>
        </row>
        <row r="246">
          <cell r="B246" t="str">
            <v>RA006</v>
          </cell>
          <cell r="C246" t="str">
            <v>CAP07</v>
          </cell>
          <cell r="D246" t="str">
            <v>En berma asfalto</v>
          </cell>
          <cell r="E246" t="str">
            <v>m</v>
          </cell>
          <cell r="F246" t="str">
            <v>MOC016</v>
          </cell>
          <cell r="G246" t="str">
            <v>NA</v>
          </cell>
          <cell r="H246" t="str">
            <v>NA</v>
          </cell>
          <cell r="I246" t="str">
            <v>NA</v>
          </cell>
          <cell r="J246" t="str">
            <v>NA</v>
          </cell>
          <cell r="K246" t="str">
            <v>NA</v>
          </cell>
          <cell r="L246" t="str">
            <v>NA</v>
          </cell>
          <cell r="M246">
            <v>0.04</v>
          </cell>
          <cell r="N246" t="str">
            <v>NA</v>
          </cell>
          <cell r="O246" t="str">
            <v>NA</v>
          </cell>
          <cell r="P246" t="str">
            <v>NA</v>
          </cell>
          <cell r="Q246" t="str">
            <v>NA</v>
          </cell>
          <cell r="R246" t="str">
            <v>NA</v>
          </cell>
          <cell r="S246" t="str">
            <v>NA</v>
          </cell>
          <cell r="T246" t="str">
            <v>CEC012</v>
          </cell>
          <cell r="U246" t="str">
            <v>NA</v>
          </cell>
          <cell r="V246" t="str">
            <v>NA</v>
          </cell>
          <cell r="W246" t="str">
            <v>NA</v>
          </cell>
          <cell r="X246" t="str">
            <v>NA</v>
          </cell>
          <cell r="Y246" t="str">
            <v>CMC009</v>
          </cell>
          <cell r="Z246" t="str">
            <v>NA</v>
          </cell>
          <cell r="AA246" t="str">
            <v>NA</v>
          </cell>
          <cell r="AB246" t="str">
            <v>NA</v>
          </cell>
          <cell r="AC246" t="str">
            <v>NA</v>
          </cell>
          <cell r="AD246">
            <v>1</v>
          </cell>
          <cell r="AE246" t="str">
            <v>NA</v>
          </cell>
          <cell r="AF246" t="str">
            <v>NA</v>
          </cell>
          <cell r="AG246" t="str">
            <v>NA</v>
          </cell>
          <cell r="AH246" t="str">
            <v>NA</v>
          </cell>
          <cell r="AI246">
            <v>95</v>
          </cell>
          <cell r="AJ246">
            <v>95</v>
          </cell>
          <cell r="AO246">
            <v>12195</v>
          </cell>
          <cell r="AP246">
            <v>230000</v>
          </cell>
          <cell r="AQ246">
            <v>0</v>
          </cell>
          <cell r="AR246">
            <v>0</v>
          </cell>
          <cell r="AS246">
            <v>0</v>
          </cell>
          <cell r="AT246">
            <v>0</v>
          </cell>
          <cell r="AU246">
            <v>0</v>
          </cell>
          <cell r="AV246">
            <v>0</v>
          </cell>
          <cell r="AW246">
            <v>9200</v>
          </cell>
          <cell r="AX246">
            <v>0</v>
          </cell>
          <cell r="AY246">
            <v>0</v>
          </cell>
          <cell r="AZ246">
            <v>0</v>
          </cell>
          <cell r="BA246">
            <v>0</v>
          </cell>
          <cell r="BB246">
            <v>0</v>
          </cell>
          <cell r="BC246">
            <v>0</v>
          </cell>
          <cell r="BD246">
            <v>9660</v>
          </cell>
          <cell r="BE246">
            <v>56846</v>
          </cell>
          <cell r="BF246">
            <v>0</v>
          </cell>
          <cell r="BG246">
            <v>0</v>
          </cell>
          <cell r="BH246">
            <v>0</v>
          </cell>
          <cell r="BI246">
            <v>0</v>
          </cell>
          <cell r="BJ246">
            <v>598</v>
          </cell>
          <cell r="BK246">
            <v>0</v>
          </cell>
          <cell r="BL246">
            <v>0</v>
          </cell>
          <cell r="BM246">
            <v>0</v>
          </cell>
          <cell r="BN246">
            <v>0</v>
          </cell>
          <cell r="BO246">
            <v>598</v>
          </cell>
          <cell r="BP246">
            <v>184062</v>
          </cell>
          <cell r="BQ246">
            <v>0</v>
          </cell>
          <cell r="BR246">
            <v>0</v>
          </cell>
          <cell r="BS246">
            <v>0</v>
          </cell>
          <cell r="BT246">
            <v>0</v>
          </cell>
          <cell r="BU246">
            <v>1937</v>
          </cell>
          <cell r="BV246">
            <v>0</v>
          </cell>
          <cell r="BW246">
            <v>0</v>
          </cell>
          <cell r="BX246">
            <v>0</v>
          </cell>
          <cell r="BY246">
            <v>0</v>
          </cell>
          <cell r="BZ246">
            <v>1937</v>
          </cell>
          <cell r="CA246">
            <v>598</v>
          </cell>
          <cell r="CB246">
            <v>2535</v>
          </cell>
          <cell r="CC246">
            <v>0.05</v>
          </cell>
          <cell r="CD246">
            <v>12195</v>
          </cell>
        </row>
        <row r="247">
          <cell r="B247" t="str">
            <v>RA007</v>
          </cell>
          <cell r="C247" t="str">
            <v>CAP07</v>
          </cell>
          <cell r="D247" t="str">
            <v>En berma concreto</v>
          </cell>
          <cell r="E247" t="str">
            <v>m</v>
          </cell>
          <cell r="F247" t="str">
            <v>MOC026</v>
          </cell>
          <cell r="G247" t="str">
            <v>NA</v>
          </cell>
          <cell r="H247" t="str">
            <v>NA</v>
          </cell>
          <cell r="I247" t="str">
            <v>NA</v>
          </cell>
          <cell r="J247" t="str">
            <v>NA</v>
          </cell>
          <cell r="K247" t="str">
            <v>NA</v>
          </cell>
          <cell r="L247" t="str">
            <v>NA</v>
          </cell>
          <cell r="M247">
            <v>0.17</v>
          </cell>
          <cell r="N247" t="str">
            <v>NA</v>
          </cell>
          <cell r="O247" t="str">
            <v>NA</v>
          </cell>
          <cell r="P247" t="str">
            <v>NA</v>
          </cell>
          <cell r="Q247" t="str">
            <v>NA</v>
          </cell>
          <cell r="R247" t="str">
            <v>NA</v>
          </cell>
          <cell r="S247" t="str">
            <v>NA</v>
          </cell>
          <cell r="T247" t="str">
            <v>CEC013</v>
          </cell>
          <cell r="U247" t="str">
            <v>NA</v>
          </cell>
          <cell r="V247" t="str">
            <v>NA</v>
          </cell>
          <cell r="W247" t="str">
            <v>NA</v>
          </cell>
          <cell r="X247" t="str">
            <v>NA</v>
          </cell>
          <cell r="Y247" t="str">
            <v>CMC009</v>
          </cell>
          <cell r="Z247" t="str">
            <v>NA</v>
          </cell>
          <cell r="AA247" t="str">
            <v>NA</v>
          </cell>
          <cell r="AB247" t="str">
            <v>NA</v>
          </cell>
          <cell r="AC247" t="str">
            <v>NA</v>
          </cell>
          <cell r="AD247">
            <v>1</v>
          </cell>
          <cell r="AE247" t="str">
            <v>NA</v>
          </cell>
          <cell r="AF247" t="str">
            <v>NA</v>
          </cell>
          <cell r="AG247" t="str">
            <v>NA</v>
          </cell>
          <cell r="AH247" t="str">
            <v>NA</v>
          </cell>
          <cell r="AI247">
            <v>65</v>
          </cell>
          <cell r="AJ247">
            <v>65</v>
          </cell>
          <cell r="AO247">
            <v>44959</v>
          </cell>
          <cell r="AP247">
            <v>234000</v>
          </cell>
          <cell r="AQ247">
            <v>0</v>
          </cell>
          <cell r="AR247">
            <v>0</v>
          </cell>
          <cell r="AS247">
            <v>0</v>
          </cell>
          <cell r="AT247">
            <v>0</v>
          </cell>
          <cell r="AU247">
            <v>0</v>
          </cell>
          <cell r="AV247">
            <v>0</v>
          </cell>
          <cell r="AW247">
            <v>39780</v>
          </cell>
          <cell r="AX247">
            <v>0</v>
          </cell>
          <cell r="AY247">
            <v>0</v>
          </cell>
          <cell r="AZ247">
            <v>0</v>
          </cell>
          <cell r="BA247">
            <v>0</v>
          </cell>
          <cell r="BB247">
            <v>0</v>
          </cell>
          <cell r="BC247">
            <v>0</v>
          </cell>
          <cell r="BD247">
            <v>41769</v>
          </cell>
          <cell r="BE247">
            <v>23278</v>
          </cell>
          <cell r="BF247">
            <v>0</v>
          </cell>
          <cell r="BG247">
            <v>0</v>
          </cell>
          <cell r="BH247">
            <v>0</v>
          </cell>
          <cell r="BI247">
            <v>0</v>
          </cell>
          <cell r="BJ247">
            <v>358</v>
          </cell>
          <cell r="BK247">
            <v>0</v>
          </cell>
          <cell r="BL247">
            <v>0</v>
          </cell>
          <cell r="BM247">
            <v>0</v>
          </cell>
          <cell r="BN247">
            <v>0</v>
          </cell>
          <cell r="BO247">
            <v>358</v>
          </cell>
          <cell r="BP247">
            <v>184062</v>
          </cell>
          <cell r="BQ247">
            <v>0</v>
          </cell>
          <cell r="BR247">
            <v>0</v>
          </cell>
          <cell r="BS247">
            <v>0</v>
          </cell>
          <cell r="BT247">
            <v>0</v>
          </cell>
          <cell r="BU247">
            <v>2832</v>
          </cell>
          <cell r="BV247">
            <v>0</v>
          </cell>
          <cell r="BW247">
            <v>0</v>
          </cell>
          <cell r="BX247">
            <v>0</v>
          </cell>
          <cell r="BY247">
            <v>0</v>
          </cell>
          <cell r="BZ247">
            <v>2832</v>
          </cell>
          <cell r="CA247">
            <v>358</v>
          </cell>
          <cell r="CB247">
            <v>3190</v>
          </cell>
          <cell r="CC247">
            <v>0.05</v>
          </cell>
          <cell r="CD247">
            <v>44959</v>
          </cell>
        </row>
        <row r="248">
          <cell r="B248" t="str">
            <v>RA005</v>
          </cell>
          <cell r="C248" t="str">
            <v>CAP07</v>
          </cell>
          <cell r="D248" t="str">
            <v>En calzada adoquinada</v>
          </cell>
          <cell r="E248" t="str">
            <v>m</v>
          </cell>
          <cell r="F248" t="str">
            <v>NA</v>
          </cell>
          <cell r="G248" t="str">
            <v>NA</v>
          </cell>
          <cell r="H248" t="str">
            <v>NA</v>
          </cell>
          <cell r="I248" t="str">
            <v>NA</v>
          </cell>
          <cell r="J248" t="str">
            <v>NA</v>
          </cell>
          <cell r="K248" t="str">
            <v>NA</v>
          </cell>
          <cell r="L248" t="str">
            <v>NA</v>
          </cell>
          <cell r="M248" t="str">
            <v>NA</v>
          </cell>
          <cell r="N248" t="str">
            <v>NA</v>
          </cell>
          <cell r="O248" t="str">
            <v>NA</v>
          </cell>
          <cell r="P248" t="str">
            <v>NA</v>
          </cell>
          <cell r="Q248" t="str">
            <v>NA</v>
          </cell>
          <cell r="R248" t="str">
            <v>NA</v>
          </cell>
          <cell r="S248" t="str">
            <v>NA</v>
          </cell>
          <cell r="T248" t="str">
            <v>NA</v>
          </cell>
          <cell r="U248" t="str">
            <v>NA</v>
          </cell>
          <cell r="V248" t="str">
            <v>NA</v>
          </cell>
          <cell r="W248" t="str">
            <v>NA</v>
          </cell>
          <cell r="X248" t="str">
            <v>NA</v>
          </cell>
          <cell r="Y248" t="str">
            <v>NA</v>
          </cell>
          <cell r="Z248" t="str">
            <v>NA</v>
          </cell>
          <cell r="AA248" t="str">
            <v>NA</v>
          </cell>
          <cell r="AB248" t="str">
            <v>NA</v>
          </cell>
          <cell r="AC248" t="str">
            <v>NA</v>
          </cell>
          <cell r="AD248">
            <v>1</v>
          </cell>
          <cell r="AE248" t="str">
            <v>NA</v>
          </cell>
          <cell r="AF248" t="str">
            <v>NA</v>
          </cell>
          <cell r="AG248" t="str">
            <v>NA</v>
          </cell>
          <cell r="AH248" t="str">
            <v>NA</v>
          </cell>
          <cell r="AI248">
            <v>30</v>
          </cell>
          <cell r="AJ248">
            <v>30</v>
          </cell>
          <cell r="AO248">
            <v>0</v>
          </cell>
          <cell r="AP248">
            <v>0</v>
          </cell>
          <cell r="AQ248">
            <v>0</v>
          </cell>
          <cell r="AR248">
            <v>0</v>
          </cell>
          <cell r="AS248">
            <v>0</v>
          </cell>
          <cell r="AT248">
            <v>0</v>
          </cell>
          <cell r="AU248">
            <v>0</v>
          </cell>
          <cell r="AV248">
            <v>0</v>
          </cell>
          <cell r="AW248">
            <v>0</v>
          </cell>
          <cell r="AX248">
            <v>0</v>
          </cell>
          <cell r="AY248">
            <v>0</v>
          </cell>
          <cell r="AZ248">
            <v>0</v>
          </cell>
          <cell r="BA248">
            <v>0</v>
          </cell>
          <cell r="BB248">
            <v>0</v>
          </cell>
          <cell r="BC248">
            <v>0</v>
          </cell>
          <cell r="BD248">
            <v>0</v>
          </cell>
          <cell r="BE248">
            <v>0</v>
          </cell>
          <cell r="BF248">
            <v>0</v>
          </cell>
          <cell r="BG248">
            <v>0</v>
          </cell>
          <cell r="BH248">
            <v>0</v>
          </cell>
          <cell r="BI248">
            <v>0</v>
          </cell>
          <cell r="BJ248">
            <v>0</v>
          </cell>
          <cell r="BK248">
            <v>0</v>
          </cell>
          <cell r="BL248">
            <v>0</v>
          </cell>
          <cell r="BM248">
            <v>0</v>
          </cell>
          <cell r="BN248">
            <v>0</v>
          </cell>
          <cell r="BO248">
            <v>0</v>
          </cell>
          <cell r="BP248">
            <v>0</v>
          </cell>
          <cell r="BQ248">
            <v>0</v>
          </cell>
          <cell r="BR248">
            <v>0</v>
          </cell>
          <cell r="BS248">
            <v>0</v>
          </cell>
          <cell r="BT248">
            <v>0</v>
          </cell>
          <cell r="BU248">
            <v>0</v>
          </cell>
          <cell r="BV248">
            <v>0</v>
          </cell>
          <cell r="BW248">
            <v>0</v>
          </cell>
          <cell r="BX248">
            <v>0</v>
          </cell>
          <cell r="BY248">
            <v>0</v>
          </cell>
          <cell r="BZ248">
            <v>0</v>
          </cell>
          <cell r="CA248">
            <v>0</v>
          </cell>
          <cell r="CB248">
            <v>0</v>
          </cell>
          <cell r="CC248">
            <v>0.05</v>
          </cell>
          <cell r="CD248">
            <v>0</v>
          </cell>
        </row>
        <row r="249">
          <cell r="B249" t="str">
            <v>RA001</v>
          </cell>
          <cell r="C249" t="str">
            <v>CAP07</v>
          </cell>
          <cell r="D249" t="str">
            <v>En calzada asfalto</v>
          </cell>
          <cell r="E249" t="str">
            <v>m</v>
          </cell>
          <cell r="F249" t="str">
            <v>MOC016</v>
          </cell>
          <cell r="G249" t="str">
            <v>MOC104</v>
          </cell>
          <cell r="H249" t="str">
            <v>NA</v>
          </cell>
          <cell r="I249" t="str">
            <v>NA</v>
          </cell>
          <cell r="J249" t="str">
            <v>NA</v>
          </cell>
          <cell r="K249" t="str">
            <v>NA</v>
          </cell>
          <cell r="L249" t="str">
            <v>NA</v>
          </cell>
          <cell r="M249">
            <v>0.04</v>
          </cell>
          <cell r="N249">
            <v>0.04</v>
          </cell>
          <cell r="O249" t="str">
            <v>NA</v>
          </cell>
          <cell r="P249" t="str">
            <v>NA</v>
          </cell>
          <cell r="Q249" t="str">
            <v>NA</v>
          </cell>
          <cell r="R249" t="str">
            <v>NA</v>
          </cell>
          <cell r="S249" t="str">
            <v>NA</v>
          </cell>
          <cell r="T249" t="str">
            <v>CEC012</v>
          </cell>
          <cell r="U249" t="str">
            <v>NA</v>
          </cell>
          <cell r="V249" t="str">
            <v>NA</v>
          </cell>
          <cell r="W249" t="str">
            <v>NA</v>
          </cell>
          <cell r="X249" t="str">
            <v>NA</v>
          </cell>
          <cell r="Y249" t="str">
            <v>CMC009</v>
          </cell>
          <cell r="Z249" t="str">
            <v>NA</v>
          </cell>
          <cell r="AA249" t="str">
            <v>NA</v>
          </cell>
          <cell r="AB249" t="str">
            <v>NA</v>
          </cell>
          <cell r="AC249" t="str">
            <v>NA</v>
          </cell>
          <cell r="AD249">
            <v>1</v>
          </cell>
          <cell r="AE249" t="str">
            <v>NA</v>
          </cell>
          <cell r="AF249" t="str">
            <v>NA</v>
          </cell>
          <cell r="AG249" t="str">
            <v>NA</v>
          </cell>
          <cell r="AH249" t="str">
            <v>NA</v>
          </cell>
          <cell r="AI249">
            <v>90</v>
          </cell>
          <cell r="AJ249">
            <v>90</v>
          </cell>
          <cell r="AO249">
            <v>19267</v>
          </cell>
          <cell r="AP249">
            <v>230000</v>
          </cell>
          <cell r="AQ249">
            <v>165000</v>
          </cell>
          <cell r="AR249">
            <v>0</v>
          </cell>
          <cell r="AS249">
            <v>0</v>
          </cell>
          <cell r="AT249">
            <v>0</v>
          </cell>
          <cell r="AU249">
            <v>0</v>
          </cell>
          <cell r="AV249">
            <v>0</v>
          </cell>
          <cell r="AW249">
            <v>9200</v>
          </cell>
          <cell r="AX249">
            <v>6600</v>
          </cell>
          <cell r="AY249">
            <v>0</v>
          </cell>
          <cell r="AZ249">
            <v>0</v>
          </cell>
          <cell r="BA249">
            <v>0</v>
          </cell>
          <cell r="BB249">
            <v>0</v>
          </cell>
          <cell r="BC249">
            <v>0</v>
          </cell>
          <cell r="BD249">
            <v>16590</v>
          </cell>
          <cell r="BE249">
            <v>56846</v>
          </cell>
          <cell r="BF249">
            <v>0</v>
          </cell>
          <cell r="BG249">
            <v>0</v>
          </cell>
          <cell r="BH249">
            <v>0</v>
          </cell>
          <cell r="BI249">
            <v>0</v>
          </cell>
          <cell r="BJ249">
            <v>632</v>
          </cell>
          <cell r="BK249">
            <v>0</v>
          </cell>
          <cell r="BL249">
            <v>0</v>
          </cell>
          <cell r="BM249">
            <v>0</v>
          </cell>
          <cell r="BN249">
            <v>0</v>
          </cell>
          <cell r="BO249">
            <v>632</v>
          </cell>
          <cell r="BP249">
            <v>184062</v>
          </cell>
          <cell r="BQ249">
            <v>0</v>
          </cell>
          <cell r="BR249">
            <v>0</v>
          </cell>
          <cell r="BS249">
            <v>0</v>
          </cell>
          <cell r="BT249">
            <v>0</v>
          </cell>
          <cell r="BU249">
            <v>2045</v>
          </cell>
          <cell r="BV249">
            <v>0</v>
          </cell>
          <cell r="BW249">
            <v>0</v>
          </cell>
          <cell r="BX249">
            <v>0</v>
          </cell>
          <cell r="BY249">
            <v>0</v>
          </cell>
          <cell r="BZ249">
            <v>2045</v>
          </cell>
          <cell r="CA249">
            <v>632</v>
          </cell>
          <cell r="CB249">
            <v>2677</v>
          </cell>
          <cell r="CC249">
            <v>0.05</v>
          </cell>
          <cell r="CD249">
            <v>19267</v>
          </cell>
        </row>
        <row r="250">
          <cell r="C250" t="str">
            <v>CAP07</v>
          </cell>
          <cell r="D250" t="str">
            <v>En Calzada Asfalto</v>
          </cell>
          <cell r="E250" t="str">
            <v>m</v>
          </cell>
          <cell r="F250" t="str">
            <v>MOC010</v>
          </cell>
          <cell r="G250" t="str">
            <v>MOC062</v>
          </cell>
          <cell r="H250" t="str">
            <v>MOC128</v>
          </cell>
          <cell r="I250" t="str">
            <v>NA</v>
          </cell>
          <cell r="J250" t="str">
            <v>NA</v>
          </cell>
          <cell r="K250" t="str">
            <v>NA</v>
          </cell>
          <cell r="L250" t="str">
            <v>NA</v>
          </cell>
          <cell r="M250">
            <v>0.1</v>
          </cell>
          <cell r="N250">
            <v>1</v>
          </cell>
          <cell r="O250">
            <v>0.2</v>
          </cell>
          <cell r="P250" t="str">
            <v>NA</v>
          </cell>
          <cell r="Q250" t="str">
            <v>NA</v>
          </cell>
          <cell r="R250" t="str">
            <v>NA</v>
          </cell>
          <cell r="S250" t="str">
            <v>NA</v>
          </cell>
          <cell r="T250" t="str">
            <v>CEC004</v>
          </cell>
          <cell r="U250" t="str">
            <v>CEC009</v>
          </cell>
          <cell r="V250" t="str">
            <v>NA</v>
          </cell>
          <cell r="W250" t="str">
            <v>NA</v>
          </cell>
          <cell r="X250" t="str">
            <v>NA</v>
          </cell>
          <cell r="Y250" t="str">
            <v>CMC004</v>
          </cell>
          <cell r="Z250" t="str">
            <v>CMC008</v>
          </cell>
          <cell r="AA250" t="str">
            <v>NA</v>
          </cell>
          <cell r="AB250" t="str">
            <v>NA</v>
          </cell>
          <cell r="AC250" t="str">
            <v>NA</v>
          </cell>
          <cell r="AD250">
            <v>1</v>
          </cell>
          <cell r="AE250">
            <v>1</v>
          </cell>
          <cell r="AF250" t="str">
            <v>NA</v>
          </cell>
          <cell r="AG250" t="str">
            <v>NA</v>
          </cell>
          <cell r="AH250" t="str">
            <v>NA</v>
          </cell>
          <cell r="AI250">
            <v>56</v>
          </cell>
          <cell r="AJ250">
            <v>56</v>
          </cell>
          <cell r="AK250">
            <v>56</v>
          </cell>
          <cell r="AO250">
            <v>13525</v>
          </cell>
          <cell r="AP250">
            <v>24000</v>
          </cell>
          <cell r="AQ250">
            <v>300</v>
          </cell>
          <cell r="AR250">
            <v>20000</v>
          </cell>
          <cell r="AS250">
            <v>0</v>
          </cell>
          <cell r="AT250">
            <v>0</v>
          </cell>
          <cell r="AU250">
            <v>0</v>
          </cell>
          <cell r="AV250">
            <v>0</v>
          </cell>
          <cell r="AW250">
            <v>2400</v>
          </cell>
          <cell r="AX250">
            <v>300</v>
          </cell>
          <cell r="AY250">
            <v>4000</v>
          </cell>
          <cell r="AZ250">
            <v>0</v>
          </cell>
          <cell r="BA250">
            <v>0</v>
          </cell>
          <cell r="BB250">
            <v>0</v>
          </cell>
          <cell r="BC250">
            <v>0</v>
          </cell>
          <cell r="BD250">
            <v>7035</v>
          </cell>
          <cell r="BE250">
            <v>2893</v>
          </cell>
          <cell r="BF250">
            <v>91382</v>
          </cell>
          <cell r="BG250">
            <v>0</v>
          </cell>
          <cell r="BH250">
            <v>0</v>
          </cell>
          <cell r="BI250">
            <v>0</v>
          </cell>
          <cell r="BJ250">
            <v>52</v>
          </cell>
          <cell r="BK250">
            <v>1632</v>
          </cell>
          <cell r="BL250">
            <v>0</v>
          </cell>
          <cell r="BM250">
            <v>0</v>
          </cell>
          <cell r="BN250">
            <v>0</v>
          </cell>
          <cell r="BO250">
            <v>1684</v>
          </cell>
          <cell r="BP250">
            <v>128224</v>
          </cell>
          <cell r="BQ250">
            <v>140891</v>
          </cell>
          <cell r="BR250">
            <v>0</v>
          </cell>
          <cell r="BS250">
            <v>0</v>
          </cell>
          <cell r="BT250">
            <v>0</v>
          </cell>
          <cell r="BU250">
            <v>2290</v>
          </cell>
          <cell r="BV250">
            <v>2516</v>
          </cell>
          <cell r="BW250">
            <v>0</v>
          </cell>
          <cell r="BX250">
            <v>0</v>
          </cell>
          <cell r="BY250">
            <v>0</v>
          </cell>
          <cell r="BZ250">
            <v>4806</v>
          </cell>
          <cell r="CA250">
            <v>1684</v>
          </cell>
          <cell r="CB250">
            <v>6490</v>
          </cell>
          <cell r="CC250">
            <v>0.05</v>
          </cell>
          <cell r="CD250">
            <v>13525</v>
          </cell>
        </row>
        <row r="251">
          <cell r="B251" t="str">
            <v>RA003</v>
          </cell>
          <cell r="C251" t="str">
            <v>CAP07</v>
          </cell>
          <cell r="D251" t="str">
            <v>En calzada asfalto-concreto</v>
          </cell>
          <cell r="E251" t="str">
            <v>m</v>
          </cell>
          <cell r="F251" t="str">
            <v>NA</v>
          </cell>
          <cell r="G251" t="str">
            <v>NA</v>
          </cell>
          <cell r="H251" t="str">
            <v>NA</v>
          </cell>
          <cell r="I251" t="str">
            <v>NA</v>
          </cell>
          <cell r="J251" t="str">
            <v>NA</v>
          </cell>
          <cell r="K251" t="str">
            <v>NA</v>
          </cell>
          <cell r="L251" t="str">
            <v>NA</v>
          </cell>
          <cell r="M251" t="str">
            <v>NA</v>
          </cell>
          <cell r="N251" t="str">
            <v>NA</v>
          </cell>
          <cell r="O251" t="str">
            <v>NA</v>
          </cell>
          <cell r="P251" t="str">
            <v>NA</v>
          </cell>
          <cell r="Q251" t="str">
            <v>NA</v>
          </cell>
          <cell r="R251" t="str">
            <v>NA</v>
          </cell>
          <cell r="S251" t="str">
            <v>NA</v>
          </cell>
          <cell r="T251" t="str">
            <v>NA</v>
          </cell>
          <cell r="U251" t="str">
            <v>NA</v>
          </cell>
          <cell r="V251" t="str">
            <v>NA</v>
          </cell>
          <cell r="W251" t="str">
            <v>NA</v>
          </cell>
          <cell r="X251" t="str">
            <v>NA</v>
          </cell>
          <cell r="Y251" t="str">
            <v>NA</v>
          </cell>
          <cell r="Z251" t="str">
            <v>NA</v>
          </cell>
          <cell r="AA251" t="str">
            <v>NA</v>
          </cell>
          <cell r="AB251" t="str">
            <v>NA</v>
          </cell>
          <cell r="AC251" t="str">
            <v>NA</v>
          </cell>
          <cell r="AD251" t="str">
            <v>NA</v>
          </cell>
          <cell r="AE251" t="str">
            <v>NA</v>
          </cell>
          <cell r="AF251" t="str">
            <v>NA</v>
          </cell>
          <cell r="AG251" t="str">
            <v>NA</v>
          </cell>
          <cell r="AH251" t="str">
            <v>NA</v>
          </cell>
          <cell r="AI251">
            <v>0</v>
          </cell>
          <cell r="AO251">
            <v>0</v>
          </cell>
          <cell r="AP251">
            <v>0</v>
          </cell>
          <cell r="AQ251">
            <v>0</v>
          </cell>
          <cell r="AR251">
            <v>0</v>
          </cell>
          <cell r="AS251">
            <v>0</v>
          </cell>
          <cell r="AT251">
            <v>0</v>
          </cell>
          <cell r="AU251">
            <v>0</v>
          </cell>
          <cell r="AV251">
            <v>0</v>
          </cell>
          <cell r="AW251">
            <v>0</v>
          </cell>
          <cell r="AX251">
            <v>0</v>
          </cell>
          <cell r="AY251">
            <v>0</v>
          </cell>
          <cell r="AZ251">
            <v>0</v>
          </cell>
          <cell r="BA251">
            <v>0</v>
          </cell>
          <cell r="BB251">
            <v>0</v>
          </cell>
          <cell r="BC251">
            <v>0</v>
          </cell>
          <cell r="BD251">
            <v>0</v>
          </cell>
          <cell r="BE251">
            <v>0</v>
          </cell>
          <cell r="BF251">
            <v>0</v>
          </cell>
          <cell r="BG251">
            <v>0</v>
          </cell>
          <cell r="BH251">
            <v>0</v>
          </cell>
          <cell r="BI251">
            <v>0</v>
          </cell>
          <cell r="BJ251">
            <v>0</v>
          </cell>
          <cell r="BK251">
            <v>0</v>
          </cell>
          <cell r="BL251">
            <v>0</v>
          </cell>
          <cell r="BM251">
            <v>0</v>
          </cell>
          <cell r="BN251">
            <v>0</v>
          </cell>
          <cell r="BO251">
            <v>0</v>
          </cell>
          <cell r="BP251">
            <v>0</v>
          </cell>
          <cell r="BQ251">
            <v>0</v>
          </cell>
          <cell r="BR251">
            <v>0</v>
          </cell>
          <cell r="BS251">
            <v>0</v>
          </cell>
          <cell r="BT251">
            <v>0</v>
          </cell>
          <cell r="BU251">
            <v>0</v>
          </cell>
          <cell r="BV251">
            <v>0</v>
          </cell>
          <cell r="BW251">
            <v>0</v>
          </cell>
          <cell r="BX251">
            <v>0</v>
          </cell>
          <cell r="BY251">
            <v>0</v>
          </cell>
          <cell r="BZ251">
            <v>0</v>
          </cell>
          <cell r="CA251">
            <v>0</v>
          </cell>
          <cell r="CB251">
            <v>0</v>
          </cell>
          <cell r="CC251">
            <v>0.05</v>
          </cell>
          <cell r="CD251">
            <v>0</v>
          </cell>
        </row>
        <row r="252">
          <cell r="B252" t="str">
            <v>RA002</v>
          </cell>
          <cell r="C252" t="str">
            <v>CAP07</v>
          </cell>
          <cell r="D252" t="str">
            <v>En calzada concreto</v>
          </cell>
          <cell r="E252" t="str">
            <v>m</v>
          </cell>
          <cell r="F252" t="str">
            <v>MOC014</v>
          </cell>
          <cell r="G252" t="str">
            <v>MOC026</v>
          </cell>
          <cell r="H252" t="str">
            <v>NA</v>
          </cell>
          <cell r="I252" t="str">
            <v>NA</v>
          </cell>
          <cell r="J252" t="str">
            <v>NA</v>
          </cell>
          <cell r="K252" t="str">
            <v>NA</v>
          </cell>
          <cell r="L252" t="str">
            <v>NA</v>
          </cell>
          <cell r="M252">
            <v>0.17</v>
          </cell>
          <cell r="N252">
            <v>0.08</v>
          </cell>
          <cell r="O252" t="str">
            <v>NA</v>
          </cell>
          <cell r="P252" t="str">
            <v>NA</v>
          </cell>
          <cell r="Q252" t="str">
            <v>NA</v>
          </cell>
          <cell r="R252" t="str">
            <v>NA</v>
          </cell>
          <cell r="S252" t="str">
            <v>NA</v>
          </cell>
          <cell r="T252" t="str">
            <v>CEC013</v>
          </cell>
          <cell r="U252" t="str">
            <v>NA</v>
          </cell>
          <cell r="V252" t="str">
            <v>NA</v>
          </cell>
          <cell r="W252" t="str">
            <v>NA</v>
          </cell>
          <cell r="X252" t="str">
            <v>NA</v>
          </cell>
          <cell r="Y252" t="str">
            <v>CMC009</v>
          </cell>
          <cell r="Z252" t="str">
            <v>NA</v>
          </cell>
          <cell r="AA252" t="str">
            <v>NA</v>
          </cell>
          <cell r="AB252" t="str">
            <v>NA</v>
          </cell>
          <cell r="AC252" t="str">
            <v>NA</v>
          </cell>
          <cell r="AD252">
            <v>1</v>
          </cell>
          <cell r="AE252" t="str">
            <v>NA</v>
          </cell>
          <cell r="AF252" t="str">
            <v>NA</v>
          </cell>
          <cell r="AG252" t="str">
            <v>NA</v>
          </cell>
          <cell r="AH252" t="str">
            <v>NA</v>
          </cell>
          <cell r="AI252">
            <v>60</v>
          </cell>
          <cell r="AJ252">
            <v>60</v>
          </cell>
          <cell r="AO252">
            <v>23969</v>
          </cell>
          <cell r="AP252">
            <v>4800</v>
          </cell>
          <cell r="AQ252">
            <v>234000</v>
          </cell>
          <cell r="AR252">
            <v>0</v>
          </cell>
          <cell r="AS252">
            <v>0</v>
          </cell>
          <cell r="AT252">
            <v>0</v>
          </cell>
          <cell r="AU252">
            <v>0</v>
          </cell>
          <cell r="AV252">
            <v>0</v>
          </cell>
          <cell r="AW252">
            <v>816</v>
          </cell>
          <cell r="AX252">
            <v>18720</v>
          </cell>
          <cell r="AY252">
            <v>0</v>
          </cell>
          <cell r="AZ252">
            <v>0</v>
          </cell>
          <cell r="BA252">
            <v>0</v>
          </cell>
          <cell r="BB252">
            <v>0</v>
          </cell>
          <cell r="BC252">
            <v>0</v>
          </cell>
          <cell r="BD252">
            <v>20513</v>
          </cell>
          <cell r="BE252">
            <v>23278</v>
          </cell>
          <cell r="BF252">
            <v>0</v>
          </cell>
          <cell r="BG252">
            <v>0</v>
          </cell>
          <cell r="BH252">
            <v>0</v>
          </cell>
          <cell r="BI252">
            <v>0</v>
          </cell>
          <cell r="BJ252">
            <v>388</v>
          </cell>
          <cell r="BK252">
            <v>0</v>
          </cell>
          <cell r="BL252">
            <v>0</v>
          </cell>
          <cell r="BM252">
            <v>0</v>
          </cell>
          <cell r="BN252">
            <v>0</v>
          </cell>
          <cell r="BO252">
            <v>388</v>
          </cell>
          <cell r="BP252">
            <v>184062</v>
          </cell>
          <cell r="BQ252">
            <v>0</v>
          </cell>
          <cell r="BR252">
            <v>0</v>
          </cell>
          <cell r="BS252">
            <v>0</v>
          </cell>
          <cell r="BT252">
            <v>0</v>
          </cell>
          <cell r="BU252">
            <v>3068</v>
          </cell>
          <cell r="BV252">
            <v>0</v>
          </cell>
          <cell r="BW252">
            <v>0</v>
          </cell>
          <cell r="BX252">
            <v>0</v>
          </cell>
          <cell r="BY252">
            <v>0</v>
          </cell>
          <cell r="BZ252">
            <v>3068</v>
          </cell>
          <cell r="CA252">
            <v>388</v>
          </cell>
          <cell r="CB252">
            <v>3456</v>
          </cell>
          <cell r="CC252">
            <v>0.05</v>
          </cell>
          <cell r="CD252">
            <v>23969</v>
          </cell>
        </row>
        <row r="253">
          <cell r="C253" t="str">
            <v>CAP07</v>
          </cell>
          <cell r="D253" t="str">
            <v>En Calzada Concreto</v>
          </cell>
          <cell r="E253" t="str">
            <v>m</v>
          </cell>
          <cell r="F253" t="str">
            <v>MOC010</v>
          </cell>
          <cell r="G253" t="str">
            <v>MOC062</v>
          </cell>
          <cell r="H253" t="str">
            <v>MOC128</v>
          </cell>
          <cell r="I253" t="str">
            <v>NA</v>
          </cell>
          <cell r="J253" t="str">
            <v>NA</v>
          </cell>
          <cell r="K253" t="str">
            <v>NA</v>
          </cell>
          <cell r="L253" t="str">
            <v>NA</v>
          </cell>
          <cell r="M253">
            <v>0.1</v>
          </cell>
          <cell r="N253">
            <v>1</v>
          </cell>
          <cell r="O253">
            <v>0.13</v>
          </cell>
          <cell r="P253" t="str">
            <v>NA</v>
          </cell>
          <cell r="Q253" t="str">
            <v>NA</v>
          </cell>
          <cell r="R253" t="str">
            <v>NA</v>
          </cell>
          <cell r="S253" t="str">
            <v>NA</v>
          </cell>
          <cell r="T253" t="str">
            <v>CEC004</v>
          </cell>
          <cell r="U253" t="str">
            <v>CEC009</v>
          </cell>
          <cell r="V253" t="str">
            <v>NA</v>
          </cell>
          <cell r="W253" t="str">
            <v>NA</v>
          </cell>
          <cell r="X253" t="str">
            <v>NA</v>
          </cell>
          <cell r="Y253" t="str">
            <v>CMC004</v>
          </cell>
          <cell r="Z253" t="str">
            <v>CMC008</v>
          </cell>
          <cell r="AA253" t="str">
            <v>NA</v>
          </cell>
          <cell r="AB253" t="str">
            <v>NA</v>
          </cell>
          <cell r="AC253" t="str">
            <v>NA</v>
          </cell>
          <cell r="AD253">
            <v>1</v>
          </cell>
          <cell r="AE253">
            <v>1</v>
          </cell>
          <cell r="AF253" t="str">
            <v>NA</v>
          </cell>
          <cell r="AG253" t="str">
            <v>NA</v>
          </cell>
          <cell r="AH253" t="str">
            <v>NA</v>
          </cell>
          <cell r="AI253">
            <v>48</v>
          </cell>
          <cell r="AJ253">
            <v>48</v>
          </cell>
          <cell r="AK253">
            <v>48</v>
          </cell>
          <cell r="AO253">
            <v>13135</v>
          </cell>
          <cell r="AP253">
            <v>24000</v>
          </cell>
          <cell r="AQ253">
            <v>300</v>
          </cell>
          <cell r="AR253">
            <v>20000</v>
          </cell>
          <cell r="AS253">
            <v>0</v>
          </cell>
          <cell r="AT253">
            <v>0</v>
          </cell>
          <cell r="AU253">
            <v>0</v>
          </cell>
          <cell r="AV253">
            <v>0</v>
          </cell>
          <cell r="AW253">
            <v>2400</v>
          </cell>
          <cell r="AX253">
            <v>300</v>
          </cell>
          <cell r="AY253">
            <v>2600</v>
          </cell>
          <cell r="AZ253">
            <v>0</v>
          </cell>
          <cell r="BA253">
            <v>0</v>
          </cell>
          <cell r="BB253">
            <v>0</v>
          </cell>
          <cell r="BC253">
            <v>0</v>
          </cell>
          <cell r="BD253">
            <v>5565</v>
          </cell>
          <cell r="BE253">
            <v>2893</v>
          </cell>
          <cell r="BF253">
            <v>91382</v>
          </cell>
          <cell r="BG253">
            <v>0</v>
          </cell>
          <cell r="BH253">
            <v>0</v>
          </cell>
          <cell r="BI253">
            <v>0</v>
          </cell>
          <cell r="BJ253">
            <v>60</v>
          </cell>
          <cell r="BK253">
            <v>1904</v>
          </cell>
          <cell r="BL253">
            <v>0</v>
          </cell>
          <cell r="BM253">
            <v>0</v>
          </cell>
          <cell r="BN253">
            <v>0</v>
          </cell>
          <cell r="BO253">
            <v>1964</v>
          </cell>
          <cell r="BP253">
            <v>128224</v>
          </cell>
          <cell r="BQ253">
            <v>140891</v>
          </cell>
          <cell r="BR253">
            <v>0</v>
          </cell>
          <cell r="BS253">
            <v>0</v>
          </cell>
          <cell r="BT253">
            <v>0</v>
          </cell>
          <cell r="BU253">
            <v>2671</v>
          </cell>
          <cell r="BV253">
            <v>2935</v>
          </cell>
          <cell r="BW253">
            <v>0</v>
          </cell>
          <cell r="BX253">
            <v>0</v>
          </cell>
          <cell r="BY253">
            <v>0</v>
          </cell>
          <cell r="BZ253">
            <v>5606</v>
          </cell>
          <cell r="CA253">
            <v>1964</v>
          </cell>
          <cell r="CB253">
            <v>7570</v>
          </cell>
          <cell r="CC253">
            <v>0.05</v>
          </cell>
          <cell r="CD253">
            <v>13135</v>
          </cell>
        </row>
        <row r="254">
          <cell r="C254" t="str">
            <v>CAP07</v>
          </cell>
          <cell r="D254" t="str">
            <v>En Calzada Destapada</v>
          </cell>
          <cell r="E254" t="str">
            <v>m</v>
          </cell>
          <cell r="F254" t="str">
            <v>MOC010</v>
          </cell>
          <cell r="G254" t="str">
            <v>MOC062</v>
          </cell>
          <cell r="H254" t="str">
            <v>MOC128</v>
          </cell>
          <cell r="I254" t="str">
            <v>NA</v>
          </cell>
          <cell r="J254" t="str">
            <v>NA</v>
          </cell>
          <cell r="K254" t="str">
            <v>NA</v>
          </cell>
          <cell r="L254" t="str">
            <v>NA</v>
          </cell>
          <cell r="M254">
            <v>0.1</v>
          </cell>
          <cell r="N254">
            <v>1</v>
          </cell>
          <cell r="O254">
            <v>0.23</v>
          </cell>
          <cell r="P254" t="str">
            <v>NA</v>
          </cell>
          <cell r="Q254" t="str">
            <v>NA</v>
          </cell>
          <cell r="R254" t="str">
            <v>NA</v>
          </cell>
          <cell r="S254" t="str">
            <v>NA</v>
          </cell>
          <cell r="T254" t="str">
            <v>CEC004</v>
          </cell>
          <cell r="U254" t="str">
            <v>CEC009</v>
          </cell>
          <cell r="V254" t="str">
            <v>NA</v>
          </cell>
          <cell r="W254" t="str">
            <v>NA</v>
          </cell>
          <cell r="X254" t="str">
            <v>NA</v>
          </cell>
          <cell r="Y254" t="str">
            <v>CMC004</v>
          </cell>
          <cell r="Z254" t="str">
            <v>CMC008</v>
          </cell>
          <cell r="AA254" t="str">
            <v>NA</v>
          </cell>
          <cell r="AB254" t="str">
            <v>NA</v>
          </cell>
          <cell r="AC254" t="str">
            <v>NA</v>
          </cell>
          <cell r="AD254">
            <v>1</v>
          </cell>
          <cell r="AE254">
            <v>1</v>
          </cell>
          <cell r="AF254" t="str">
            <v>NA</v>
          </cell>
          <cell r="AG254" t="str">
            <v>NA</v>
          </cell>
          <cell r="AH254" t="str">
            <v>NA</v>
          </cell>
          <cell r="AI254">
            <v>94</v>
          </cell>
          <cell r="AJ254">
            <v>94</v>
          </cell>
          <cell r="AK254">
            <v>94</v>
          </cell>
          <cell r="AO254">
            <v>11531</v>
          </cell>
          <cell r="AP254">
            <v>24000</v>
          </cell>
          <cell r="AQ254">
            <v>300</v>
          </cell>
          <cell r="AR254">
            <v>20000</v>
          </cell>
          <cell r="AS254">
            <v>0</v>
          </cell>
          <cell r="AT254">
            <v>0</v>
          </cell>
          <cell r="AU254">
            <v>0</v>
          </cell>
          <cell r="AV254">
            <v>0</v>
          </cell>
          <cell r="AW254">
            <v>2400</v>
          </cell>
          <cell r="AX254">
            <v>300</v>
          </cell>
          <cell r="AY254">
            <v>4600</v>
          </cell>
          <cell r="AZ254">
            <v>0</v>
          </cell>
          <cell r="BA254">
            <v>0</v>
          </cell>
          <cell r="BB254">
            <v>0</v>
          </cell>
          <cell r="BC254">
            <v>0</v>
          </cell>
          <cell r="BD254">
            <v>7665</v>
          </cell>
          <cell r="BE254">
            <v>2893</v>
          </cell>
          <cell r="BF254">
            <v>91382</v>
          </cell>
          <cell r="BG254">
            <v>0</v>
          </cell>
          <cell r="BH254">
            <v>0</v>
          </cell>
          <cell r="BI254">
            <v>0</v>
          </cell>
          <cell r="BJ254">
            <v>31</v>
          </cell>
          <cell r="BK254">
            <v>972</v>
          </cell>
          <cell r="BL254">
            <v>0</v>
          </cell>
          <cell r="BM254">
            <v>0</v>
          </cell>
          <cell r="BN254">
            <v>0</v>
          </cell>
          <cell r="BO254">
            <v>1003</v>
          </cell>
          <cell r="BP254">
            <v>128224</v>
          </cell>
          <cell r="BQ254">
            <v>140891</v>
          </cell>
          <cell r="BR254">
            <v>0</v>
          </cell>
          <cell r="BS254">
            <v>0</v>
          </cell>
          <cell r="BT254">
            <v>0</v>
          </cell>
          <cell r="BU254">
            <v>1364</v>
          </cell>
          <cell r="BV254">
            <v>1499</v>
          </cell>
          <cell r="BW254">
            <v>0</v>
          </cell>
          <cell r="BX254">
            <v>0</v>
          </cell>
          <cell r="BY254">
            <v>0</v>
          </cell>
          <cell r="BZ254">
            <v>2863</v>
          </cell>
          <cell r="CA254">
            <v>1003</v>
          </cell>
          <cell r="CB254">
            <v>3866</v>
          </cell>
          <cell r="CC254">
            <v>0.05</v>
          </cell>
          <cell r="CD254">
            <v>11531</v>
          </cell>
        </row>
        <row r="255">
          <cell r="B255" t="str">
            <v>RA004</v>
          </cell>
          <cell r="C255" t="str">
            <v>CAP07</v>
          </cell>
          <cell r="D255" t="str">
            <v>En calzada empedrada</v>
          </cell>
          <cell r="E255" t="str">
            <v>m</v>
          </cell>
          <cell r="F255" t="str">
            <v>NA</v>
          </cell>
          <cell r="G255" t="str">
            <v>NA</v>
          </cell>
          <cell r="H255" t="str">
            <v>NA</v>
          </cell>
          <cell r="I255" t="str">
            <v>NA</v>
          </cell>
          <cell r="J255" t="str">
            <v>NA</v>
          </cell>
          <cell r="K255" t="str">
            <v>NA</v>
          </cell>
          <cell r="L255" t="str">
            <v>NA</v>
          </cell>
          <cell r="M255" t="str">
            <v>NA</v>
          </cell>
          <cell r="N255" t="str">
            <v>NA</v>
          </cell>
          <cell r="O255" t="str">
            <v>NA</v>
          </cell>
          <cell r="P255" t="str">
            <v>NA</v>
          </cell>
          <cell r="Q255" t="str">
            <v>NA</v>
          </cell>
          <cell r="R255" t="str">
            <v>NA</v>
          </cell>
          <cell r="S255" t="str">
            <v>NA</v>
          </cell>
          <cell r="T255" t="str">
            <v>NA</v>
          </cell>
          <cell r="U255" t="str">
            <v>NA</v>
          </cell>
          <cell r="V255" t="str">
            <v>NA</v>
          </cell>
          <cell r="W255" t="str">
            <v>NA</v>
          </cell>
          <cell r="X255" t="str">
            <v>NA</v>
          </cell>
          <cell r="Y255" t="str">
            <v>NA</v>
          </cell>
          <cell r="Z255" t="str">
            <v>NA</v>
          </cell>
          <cell r="AA255" t="str">
            <v>NA</v>
          </cell>
          <cell r="AB255" t="str">
            <v>NA</v>
          </cell>
          <cell r="AC255" t="str">
            <v>NA</v>
          </cell>
          <cell r="AD255" t="str">
            <v>NA</v>
          </cell>
          <cell r="AE255" t="str">
            <v>NA</v>
          </cell>
          <cell r="AF255" t="str">
            <v>NA</v>
          </cell>
          <cell r="AG255" t="str">
            <v>NA</v>
          </cell>
          <cell r="AH255" t="str">
            <v>NA</v>
          </cell>
          <cell r="AI255">
            <v>0</v>
          </cell>
          <cell r="AO255">
            <v>0</v>
          </cell>
          <cell r="AP255">
            <v>0</v>
          </cell>
          <cell r="AQ255">
            <v>0</v>
          </cell>
          <cell r="AR255">
            <v>0</v>
          </cell>
          <cell r="AS255">
            <v>0</v>
          </cell>
          <cell r="AT255">
            <v>0</v>
          </cell>
          <cell r="AU255">
            <v>0</v>
          </cell>
          <cell r="AV255">
            <v>0</v>
          </cell>
          <cell r="AW255">
            <v>0</v>
          </cell>
          <cell r="AX255">
            <v>0</v>
          </cell>
          <cell r="AY255">
            <v>0</v>
          </cell>
          <cell r="AZ255">
            <v>0</v>
          </cell>
          <cell r="BA255">
            <v>0</v>
          </cell>
          <cell r="BB255">
            <v>0</v>
          </cell>
          <cell r="BC255">
            <v>0</v>
          </cell>
          <cell r="BD255">
            <v>0</v>
          </cell>
          <cell r="BE255">
            <v>0</v>
          </cell>
          <cell r="BF255">
            <v>0</v>
          </cell>
          <cell r="BG255">
            <v>0</v>
          </cell>
          <cell r="BH255">
            <v>0</v>
          </cell>
          <cell r="BI255">
            <v>0</v>
          </cell>
          <cell r="BJ255">
            <v>0</v>
          </cell>
          <cell r="BK255">
            <v>0</v>
          </cell>
          <cell r="BL255">
            <v>0</v>
          </cell>
          <cell r="BM255">
            <v>0</v>
          </cell>
          <cell r="BN255">
            <v>0</v>
          </cell>
          <cell r="BO255">
            <v>0</v>
          </cell>
          <cell r="BP255">
            <v>0</v>
          </cell>
          <cell r="BQ255">
            <v>0</v>
          </cell>
          <cell r="BR255">
            <v>0</v>
          </cell>
          <cell r="BS255">
            <v>0</v>
          </cell>
          <cell r="BT255">
            <v>0</v>
          </cell>
          <cell r="BU255">
            <v>0</v>
          </cell>
          <cell r="BV255">
            <v>0</v>
          </cell>
          <cell r="BW255">
            <v>0</v>
          </cell>
          <cell r="BX255">
            <v>0</v>
          </cell>
          <cell r="BY255">
            <v>0</v>
          </cell>
          <cell r="BZ255">
            <v>0</v>
          </cell>
          <cell r="CA255">
            <v>0</v>
          </cell>
          <cell r="CB255">
            <v>0</v>
          </cell>
          <cell r="CC255">
            <v>0.05</v>
          </cell>
          <cell r="CD255">
            <v>0</v>
          </cell>
        </row>
        <row r="256">
          <cell r="C256" t="str">
            <v>CAP07</v>
          </cell>
          <cell r="D256" t="str">
            <v>En zona verde</v>
          </cell>
          <cell r="E256" t="str">
            <v>m</v>
          </cell>
          <cell r="F256" t="str">
            <v>MOC010</v>
          </cell>
          <cell r="G256" t="str">
            <v>MOC062</v>
          </cell>
          <cell r="H256" t="str">
            <v>MOC128</v>
          </cell>
          <cell r="I256" t="str">
            <v>NA</v>
          </cell>
          <cell r="J256" t="str">
            <v>NA</v>
          </cell>
          <cell r="K256" t="str">
            <v>NA</v>
          </cell>
          <cell r="L256" t="str">
            <v>NA</v>
          </cell>
          <cell r="M256">
            <v>0.1</v>
          </cell>
          <cell r="N256">
            <v>1</v>
          </cell>
          <cell r="O256">
            <v>0.18</v>
          </cell>
          <cell r="P256" t="str">
            <v>NA</v>
          </cell>
          <cell r="Q256" t="str">
            <v>NA</v>
          </cell>
          <cell r="R256" t="str">
            <v>NA</v>
          </cell>
          <cell r="S256" t="str">
            <v>NA</v>
          </cell>
          <cell r="T256" t="str">
            <v>CEC004</v>
          </cell>
          <cell r="U256" t="str">
            <v>CEC010</v>
          </cell>
          <cell r="V256" t="str">
            <v>NA</v>
          </cell>
          <cell r="W256" t="str">
            <v>NA</v>
          </cell>
          <cell r="X256" t="str">
            <v>NA</v>
          </cell>
          <cell r="Y256" t="str">
            <v>CMC004</v>
          </cell>
          <cell r="Z256" t="str">
            <v>CMC008</v>
          </cell>
          <cell r="AA256" t="str">
            <v>NA</v>
          </cell>
          <cell r="AB256" t="str">
            <v>NA</v>
          </cell>
          <cell r="AC256" t="str">
            <v>NA</v>
          </cell>
          <cell r="AD256" t="str">
            <v>NA</v>
          </cell>
          <cell r="AE256" t="str">
            <v>NA</v>
          </cell>
          <cell r="AF256" t="str">
            <v>NA</v>
          </cell>
          <cell r="AG256" t="str">
            <v>NA</v>
          </cell>
          <cell r="AH256" t="str">
            <v>NA</v>
          </cell>
          <cell r="AI256">
            <v>0</v>
          </cell>
          <cell r="AJ256">
            <v>0</v>
          </cell>
          <cell r="AK256">
            <v>0</v>
          </cell>
          <cell r="AO256" t="e">
            <v>#DIV/0!</v>
          </cell>
          <cell r="AP256">
            <v>24000</v>
          </cell>
          <cell r="AQ256">
            <v>300</v>
          </cell>
          <cell r="AR256">
            <v>20000</v>
          </cell>
          <cell r="AS256">
            <v>0</v>
          </cell>
          <cell r="AT256">
            <v>0</v>
          </cell>
          <cell r="AU256">
            <v>0</v>
          </cell>
          <cell r="AV256">
            <v>0</v>
          </cell>
          <cell r="AW256">
            <v>2400</v>
          </cell>
          <cell r="AX256">
            <v>300</v>
          </cell>
          <cell r="AY256">
            <v>3600</v>
          </cell>
          <cell r="AZ256">
            <v>0</v>
          </cell>
          <cell r="BA256">
            <v>0</v>
          </cell>
          <cell r="BB256">
            <v>0</v>
          </cell>
          <cell r="BC256">
            <v>0</v>
          </cell>
          <cell r="BD256">
            <v>6615</v>
          </cell>
          <cell r="BE256">
            <v>2893</v>
          </cell>
          <cell r="BF256">
            <v>33634</v>
          </cell>
          <cell r="BG256">
            <v>0</v>
          </cell>
          <cell r="BH256">
            <v>0</v>
          </cell>
          <cell r="BI256">
            <v>0</v>
          </cell>
          <cell r="BJ256" t="e">
            <v>#DIV/0!</v>
          </cell>
          <cell r="BK256" t="e">
            <v>#DIV/0!</v>
          </cell>
          <cell r="BL256">
            <v>0</v>
          </cell>
          <cell r="BM256">
            <v>0</v>
          </cell>
          <cell r="BN256">
            <v>0</v>
          </cell>
          <cell r="BO256" t="e">
            <v>#DIV/0!</v>
          </cell>
          <cell r="BP256">
            <v>128224</v>
          </cell>
          <cell r="BQ256">
            <v>140891</v>
          </cell>
          <cell r="BR256">
            <v>0</v>
          </cell>
          <cell r="BS256">
            <v>0</v>
          </cell>
          <cell r="BT256">
            <v>0</v>
          </cell>
          <cell r="BU256" t="e">
            <v>#DIV/0!</v>
          </cell>
          <cell r="BV256" t="e">
            <v>#DIV/0!</v>
          </cell>
          <cell r="BW256">
            <v>0</v>
          </cell>
          <cell r="BX256">
            <v>0</v>
          </cell>
          <cell r="BY256">
            <v>0</v>
          </cell>
          <cell r="BZ256" t="e">
            <v>#DIV/0!</v>
          </cell>
          <cell r="CA256" t="e">
            <v>#DIV/0!</v>
          </cell>
          <cell r="CB256" t="e">
            <v>#DIV/0!</v>
          </cell>
          <cell r="CC256">
            <v>0.05</v>
          </cell>
          <cell r="CD256" t="e">
            <v>#DIV/0!</v>
          </cell>
        </row>
        <row r="257">
          <cell r="B257" t="str">
            <v>MDF03</v>
          </cell>
          <cell r="C257" t="str">
            <v>CAP08</v>
          </cell>
          <cell r="D257" t="str">
            <v>Acces. p/fijar muflas al bastidor</v>
          </cell>
          <cell r="E257" t="str">
            <v>U</v>
          </cell>
          <cell r="F257" t="str">
            <v>MRD109</v>
          </cell>
          <cell r="G257" t="str">
            <v>MRD013</v>
          </cell>
          <cell r="H257" t="str">
            <v>MRD006</v>
          </cell>
          <cell r="I257" t="str">
            <v>MRD012</v>
          </cell>
          <cell r="J257" t="str">
            <v>NA</v>
          </cell>
          <cell r="K257" t="str">
            <v>NA</v>
          </cell>
          <cell r="L257" t="str">
            <v>NA</v>
          </cell>
          <cell r="M257">
            <v>1</v>
          </cell>
          <cell r="N257">
            <v>1</v>
          </cell>
          <cell r="O257">
            <v>1</v>
          </cell>
          <cell r="P257">
            <v>1</v>
          </cell>
          <cell r="Q257" t="str">
            <v>NA</v>
          </cell>
          <cell r="R257" t="str">
            <v>NA</v>
          </cell>
          <cell r="S257" t="str">
            <v>NA</v>
          </cell>
          <cell r="T257" t="str">
            <v>CER007</v>
          </cell>
          <cell r="U257" t="str">
            <v>NA</v>
          </cell>
          <cell r="V257" t="str">
            <v>NA</v>
          </cell>
          <cell r="W257" t="str">
            <v>NA</v>
          </cell>
          <cell r="X257" t="str">
            <v>NA</v>
          </cell>
          <cell r="Y257" t="str">
            <v>CMC017</v>
          </cell>
          <cell r="Z257" t="str">
            <v>NA</v>
          </cell>
          <cell r="AA257" t="str">
            <v>NA</v>
          </cell>
          <cell r="AB257" t="str">
            <v>NA</v>
          </cell>
          <cell r="AC257" t="str">
            <v>NA</v>
          </cell>
          <cell r="AD257">
            <v>1</v>
          </cell>
          <cell r="AE257" t="str">
            <v>NA</v>
          </cell>
          <cell r="AF257" t="str">
            <v>NA</v>
          </cell>
          <cell r="AG257" t="str">
            <v>NA</v>
          </cell>
          <cell r="AH257" t="str">
            <v>NA</v>
          </cell>
          <cell r="AI257">
            <v>8</v>
          </cell>
          <cell r="AJ257">
            <v>8</v>
          </cell>
          <cell r="AO257">
            <v>59941</v>
          </cell>
          <cell r="AP257">
            <v>3192</v>
          </cell>
          <cell r="AQ257">
            <v>13542</v>
          </cell>
          <cell r="AR257">
            <v>9936</v>
          </cell>
          <cell r="AS257">
            <v>10782</v>
          </cell>
          <cell r="AT257">
            <v>0</v>
          </cell>
          <cell r="AU257">
            <v>0</v>
          </cell>
          <cell r="AV257">
            <v>0</v>
          </cell>
          <cell r="AW257">
            <v>3192</v>
          </cell>
          <cell r="AX257">
            <v>13542</v>
          </cell>
          <cell r="AY257">
            <v>9936</v>
          </cell>
          <cell r="AZ257">
            <v>10782</v>
          </cell>
          <cell r="BA257">
            <v>0</v>
          </cell>
          <cell r="BB257">
            <v>0</v>
          </cell>
          <cell r="BC257">
            <v>0</v>
          </cell>
          <cell r="BD257">
            <v>39325</v>
          </cell>
          <cell r="BE257">
            <v>20418</v>
          </cell>
          <cell r="BF257">
            <v>0</v>
          </cell>
          <cell r="BG257">
            <v>0</v>
          </cell>
          <cell r="BH257">
            <v>0</v>
          </cell>
          <cell r="BI257">
            <v>0</v>
          </cell>
          <cell r="BJ257">
            <v>2552</v>
          </cell>
          <cell r="BK257">
            <v>0</v>
          </cell>
          <cell r="BL257">
            <v>0</v>
          </cell>
          <cell r="BM257">
            <v>0</v>
          </cell>
          <cell r="BN257">
            <v>0</v>
          </cell>
          <cell r="BO257">
            <v>2552</v>
          </cell>
          <cell r="BP257">
            <v>144513</v>
          </cell>
          <cell r="BQ257">
            <v>0</v>
          </cell>
          <cell r="BR257">
            <v>0</v>
          </cell>
          <cell r="BS257">
            <v>0</v>
          </cell>
          <cell r="BT257">
            <v>0</v>
          </cell>
          <cell r="BU257">
            <v>18064</v>
          </cell>
          <cell r="BV257">
            <v>0</v>
          </cell>
          <cell r="BW257">
            <v>0</v>
          </cell>
          <cell r="BX257">
            <v>0</v>
          </cell>
          <cell r="BY257">
            <v>0</v>
          </cell>
          <cell r="BZ257">
            <v>18064</v>
          </cell>
          <cell r="CA257">
            <v>2552</v>
          </cell>
          <cell r="CB257">
            <v>20616</v>
          </cell>
          <cell r="CC257">
            <v>0.05</v>
          </cell>
          <cell r="CD257">
            <v>59941</v>
          </cell>
        </row>
        <row r="258">
          <cell r="C258" t="str">
            <v>CAP08</v>
          </cell>
          <cell r="D258" t="str">
            <v>Ampliacion de camaras existente</v>
          </cell>
          <cell r="E258" t="str">
            <v>m2</v>
          </cell>
          <cell r="F258" t="str">
            <v>MOC142</v>
          </cell>
          <cell r="G258" t="str">
            <v>NA</v>
          </cell>
          <cell r="H258" t="str">
            <v>NA</v>
          </cell>
          <cell r="I258" t="str">
            <v>NA</v>
          </cell>
          <cell r="J258" t="str">
            <v>NA</v>
          </cell>
          <cell r="K258" t="str">
            <v>NA</v>
          </cell>
          <cell r="L258" t="str">
            <v>NA</v>
          </cell>
          <cell r="M258">
            <v>1</v>
          </cell>
          <cell r="N258" t="str">
            <v>NA</v>
          </cell>
          <cell r="O258" t="str">
            <v>NA</v>
          </cell>
          <cell r="P258" t="str">
            <v>NA</v>
          </cell>
          <cell r="Q258" t="str">
            <v>NA</v>
          </cell>
          <cell r="R258" t="str">
            <v>NA</v>
          </cell>
          <cell r="S258" t="str">
            <v>NA</v>
          </cell>
          <cell r="T258" t="str">
            <v>CEC004</v>
          </cell>
          <cell r="U258" t="str">
            <v>CEC007</v>
          </cell>
          <cell r="V258" t="str">
            <v>CEC011</v>
          </cell>
          <cell r="W258" t="str">
            <v>NA</v>
          </cell>
          <cell r="X258" t="str">
            <v>NA</v>
          </cell>
          <cell r="Y258" t="str">
            <v>CMC004</v>
          </cell>
          <cell r="Z258" t="str">
            <v>CMC006</v>
          </cell>
          <cell r="AA258" t="str">
            <v>CMC008</v>
          </cell>
          <cell r="AB258" t="str">
            <v>NA</v>
          </cell>
          <cell r="AC258" t="str">
            <v>NA</v>
          </cell>
          <cell r="AD258">
            <v>0.14000000000000001</v>
          </cell>
          <cell r="AE258">
            <v>1</v>
          </cell>
          <cell r="AF258">
            <v>0.01</v>
          </cell>
          <cell r="AG258" t="str">
            <v>NA</v>
          </cell>
          <cell r="AH258" t="str">
            <v>NA</v>
          </cell>
          <cell r="AI258">
            <v>0.7</v>
          </cell>
          <cell r="AJ258">
            <v>5</v>
          </cell>
          <cell r="AK258">
            <v>0.7</v>
          </cell>
          <cell r="AL258">
            <v>50</v>
          </cell>
          <cell r="AO258">
            <v>1797764</v>
          </cell>
          <cell r="AP258">
            <v>1526377</v>
          </cell>
          <cell r="AQ258">
            <v>0</v>
          </cell>
          <cell r="AR258">
            <v>0</v>
          </cell>
          <cell r="AS258">
            <v>0</v>
          </cell>
          <cell r="AT258">
            <v>0</v>
          </cell>
          <cell r="AU258">
            <v>0</v>
          </cell>
          <cell r="AV258">
            <v>0</v>
          </cell>
          <cell r="AW258">
            <v>1526377</v>
          </cell>
          <cell r="AX258">
            <v>0</v>
          </cell>
          <cell r="AY258">
            <v>0</v>
          </cell>
          <cell r="AZ258">
            <v>0</v>
          </cell>
          <cell r="BA258">
            <v>0</v>
          </cell>
          <cell r="BB258">
            <v>0</v>
          </cell>
          <cell r="BC258">
            <v>0</v>
          </cell>
          <cell r="BD258">
            <v>1602696</v>
          </cell>
          <cell r="BE258">
            <v>2893</v>
          </cell>
          <cell r="BF258">
            <v>17038</v>
          </cell>
          <cell r="BG258">
            <v>20668</v>
          </cell>
          <cell r="BH258">
            <v>0</v>
          </cell>
          <cell r="BI258">
            <v>0</v>
          </cell>
          <cell r="BJ258">
            <v>579</v>
          </cell>
          <cell r="BK258">
            <v>24340</v>
          </cell>
          <cell r="BL258">
            <v>295</v>
          </cell>
          <cell r="BM258">
            <v>0</v>
          </cell>
          <cell r="BN258">
            <v>0</v>
          </cell>
          <cell r="BO258">
            <v>25214</v>
          </cell>
          <cell r="BP258">
            <v>128224</v>
          </cell>
          <cell r="BQ258">
            <v>99537</v>
          </cell>
          <cell r="BR258">
            <v>140891</v>
          </cell>
          <cell r="BS258">
            <v>0</v>
          </cell>
          <cell r="BT258">
            <v>0</v>
          </cell>
          <cell r="BU258">
            <v>25645</v>
          </cell>
          <cell r="BV258">
            <v>142196</v>
          </cell>
          <cell r="BW258">
            <v>2013</v>
          </cell>
          <cell r="BX258">
            <v>0</v>
          </cell>
          <cell r="BY258">
            <v>0</v>
          </cell>
          <cell r="BZ258">
            <v>169854</v>
          </cell>
          <cell r="CA258">
            <v>25214</v>
          </cell>
          <cell r="CB258">
            <v>195068</v>
          </cell>
          <cell r="CC258">
            <v>0.05</v>
          </cell>
          <cell r="CD258">
            <v>1797764</v>
          </cell>
        </row>
        <row r="259">
          <cell r="B259" t="str">
            <v>MDF01</v>
          </cell>
          <cell r="C259" t="str">
            <v>CAP08</v>
          </cell>
          <cell r="D259" t="str">
            <v>Bastidor tipo pared de 1 módulo</v>
          </cell>
          <cell r="E259" t="str">
            <v>U</v>
          </cell>
          <cell r="F259" t="str">
            <v>MOC147</v>
          </cell>
          <cell r="G259" t="str">
            <v>NA</v>
          </cell>
          <cell r="H259" t="str">
            <v>NA</v>
          </cell>
          <cell r="I259" t="str">
            <v>NA</v>
          </cell>
          <cell r="J259" t="str">
            <v>NA</v>
          </cell>
          <cell r="K259" t="str">
            <v>NA</v>
          </cell>
          <cell r="L259" t="str">
            <v>NA</v>
          </cell>
          <cell r="M259">
            <v>1</v>
          </cell>
          <cell r="N259" t="str">
            <v>NA</v>
          </cell>
          <cell r="O259" t="str">
            <v>NA</v>
          </cell>
          <cell r="P259" t="str">
            <v>NA</v>
          </cell>
          <cell r="Q259" t="str">
            <v>NA</v>
          </cell>
          <cell r="R259" t="str">
            <v>NA</v>
          </cell>
          <cell r="S259" t="str">
            <v>NA</v>
          </cell>
          <cell r="T259" t="str">
            <v>CER007</v>
          </cell>
          <cell r="U259" t="str">
            <v>NA</v>
          </cell>
          <cell r="V259" t="str">
            <v>NA</v>
          </cell>
          <cell r="W259" t="str">
            <v>NA</v>
          </cell>
          <cell r="X259" t="str">
            <v>NA</v>
          </cell>
          <cell r="Y259" t="str">
            <v>CMC021</v>
          </cell>
          <cell r="Z259" t="str">
            <v>NA</v>
          </cell>
          <cell r="AA259" t="str">
            <v>NA</v>
          </cell>
          <cell r="AB259" t="str">
            <v>NA</v>
          </cell>
          <cell r="AC259" t="str">
            <v>NA</v>
          </cell>
          <cell r="AD259">
            <v>1</v>
          </cell>
          <cell r="AE259" t="str">
            <v>NA</v>
          </cell>
          <cell r="AF259" t="str">
            <v>NA</v>
          </cell>
          <cell r="AG259" t="str">
            <v>NA</v>
          </cell>
          <cell r="AH259" t="str">
            <v>NA</v>
          </cell>
          <cell r="AI259">
            <v>1</v>
          </cell>
          <cell r="AJ259">
            <v>1</v>
          </cell>
          <cell r="AO259">
            <v>1820308</v>
          </cell>
          <cell r="AP259">
            <v>1566834</v>
          </cell>
          <cell r="AQ259">
            <v>0</v>
          </cell>
          <cell r="AR259">
            <v>0</v>
          </cell>
          <cell r="AS259">
            <v>0</v>
          </cell>
          <cell r="AT259">
            <v>0</v>
          </cell>
          <cell r="AU259">
            <v>0</v>
          </cell>
          <cell r="AV259">
            <v>0</v>
          </cell>
          <cell r="AW259">
            <v>1566834</v>
          </cell>
          <cell r="AX259">
            <v>0</v>
          </cell>
          <cell r="AY259">
            <v>0</v>
          </cell>
          <cell r="AZ259">
            <v>0</v>
          </cell>
          <cell r="BA259">
            <v>0</v>
          </cell>
          <cell r="BB259">
            <v>0</v>
          </cell>
          <cell r="BC259">
            <v>0</v>
          </cell>
          <cell r="BD259">
            <v>1645176</v>
          </cell>
          <cell r="BE259">
            <v>20418</v>
          </cell>
          <cell r="BF259">
            <v>0</v>
          </cell>
          <cell r="BG259">
            <v>0</v>
          </cell>
          <cell r="BH259">
            <v>0</v>
          </cell>
          <cell r="BI259">
            <v>0</v>
          </cell>
          <cell r="BJ259">
            <v>20418</v>
          </cell>
          <cell r="BK259">
            <v>0</v>
          </cell>
          <cell r="BL259">
            <v>0</v>
          </cell>
          <cell r="BM259">
            <v>0</v>
          </cell>
          <cell r="BN259">
            <v>0</v>
          </cell>
          <cell r="BO259">
            <v>20418</v>
          </cell>
          <cell r="BP259">
            <v>154714</v>
          </cell>
          <cell r="BQ259">
            <v>0</v>
          </cell>
          <cell r="BR259">
            <v>0</v>
          </cell>
          <cell r="BS259">
            <v>0</v>
          </cell>
          <cell r="BT259">
            <v>0</v>
          </cell>
          <cell r="BU259">
            <v>154714</v>
          </cell>
          <cell r="BV259">
            <v>0</v>
          </cell>
          <cell r="BW259">
            <v>0</v>
          </cell>
          <cell r="BX259">
            <v>0</v>
          </cell>
          <cell r="BY259">
            <v>0</v>
          </cell>
          <cell r="BZ259">
            <v>154714</v>
          </cell>
          <cell r="CA259">
            <v>20418</v>
          </cell>
          <cell r="CB259">
            <v>175132</v>
          </cell>
          <cell r="CC259">
            <v>0.05</v>
          </cell>
          <cell r="CD259">
            <v>1820308</v>
          </cell>
        </row>
        <row r="260">
          <cell r="B260" t="str">
            <v>MDF02</v>
          </cell>
          <cell r="C260" t="str">
            <v>CAP08</v>
          </cell>
          <cell r="D260" t="str">
            <v>Cable AWG No. 4-AA</v>
          </cell>
          <cell r="E260" t="str">
            <v>m</v>
          </cell>
          <cell r="F260" t="str">
            <v>NA</v>
          </cell>
          <cell r="G260" t="str">
            <v>NA</v>
          </cell>
          <cell r="H260" t="str">
            <v>NA</v>
          </cell>
          <cell r="I260" t="str">
            <v>NA</v>
          </cell>
          <cell r="J260" t="str">
            <v>NA</v>
          </cell>
          <cell r="K260" t="str">
            <v>NA</v>
          </cell>
          <cell r="L260" t="str">
            <v>NA</v>
          </cell>
          <cell r="M260" t="str">
            <v>NA</v>
          </cell>
          <cell r="N260" t="str">
            <v>NA</v>
          </cell>
          <cell r="O260" t="str">
            <v>NA</v>
          </cell>
          <cell r="P260" t="str">
            <v>NA</v>
          </cell>
          <cell r="Q260" t="str">
            <v>NA</v>
          </cell>
          <cell r="R260" t="str">
            <v>NA</v>
          </cell>
          <cell r="S260" t="str">
            <v>NA</v>
          </cell>
          <cell r="T260" t="str">
            <v>NA</v>
          </cell>
          <cell r="U260" t="str">
            <v>NA</v>
          </cell>
          <cell r="V260" t="str">
            <v>NA</v>
          </cell>
          <cell r="W260" t="str">
            <v>NA</v>
          </cell>
          <cell r="X260" t="str">
            <v>NA</v>
          </cell>
          <cell r="Y260" t="str">
            <v>NA</v>
          </cell>
          <cell r="Z260" t="str">
            <v>NA</v>
          </cell>
          <cell r="AA260" t="str">
            <v>NA</v>
          </cell>
          <cell r="AB260" t="str">
            <v>NA</v>
          </cell>
          <cell r="AC260" t="str">
            <v>NA</v>
          </cell>
          <cell r="AD260" t="str">
            <v>NA</v>
          </cell>
          <cell r="AE260" t="str">
            <v>NA</v>
          </cell>
          <cell r="AF260" t="str">
            <v>NA</v>
          </cell>
          <cell r="AG260" t="str">
            <v>NA</v>
          </cell>
          <cell r="AH260" t="str">
            <v>NA</v>
          </cell>
          <cell r="AI260">
            <v>0</v>
          </cell>
          <cell r="AO260">
            <v>0</v>
          </cell>
          <cell r="AP260">
            <v>0</v>
          </cell>
          <cell r="AQ260">
            <v>0</v>
          </cell>
          <cell r="AR260">
            <v>0</v>
          </cell>
          <cell r="AS260">
            <v>0</v>
          </cell>
          <cell r="AT260">
            <v>0</v>
          </cell>
          <cell r="AU260">
            <v>0</v>
          </cell>
          <cell r="AV260">
            <v>0</v>
          </cell>
          <cell r="AW260">
            <v>0</v>
          </cell>
          <cell r="AX260">
            <v>0</v>
          </cell>
          <cell r="AY260">
            <v>0</v>
          </cell>
          <cell r="AZ260">
            <v>0</v>
          </cell>
          <cell r="BA260">
            <v>0</v>
          </cell>
          <cell r="BB260">
            <v>0</v>
          </cell>
          <cell r="BC260">
            <v>0</v>
          </cell>
          <cell r="BD260">
            <v>0</v>
          </cell>
          <cell r="BE260">
            <v>0</v>
          </cell>
          <cell r="BF260">
            <v>0</v>
          </cell>
          <cell r="BG260">
            <v>0</v>
          </cell>
          <cell r="BH260">
            <v>0</v>
          </cell>
          <cell r="BI260">
            <v>0</v>
          </cell>
          <cell r="BJ260">
            <v>0</v>
          </cell>
          <cell r="BK260">
            <v>0</v>
          </cell>
          <cell r="BL260">
            <v>0</v>
          </cell>
          <cell r="BM260">
            <v>0</v>
          </cell>
          <cell r="BN260">
            <v>0</v>
          </cell>
          <cell r="BO260">
            <v>0</v>
          </cell>
          <cell r="BP260">
            <v>0</v>
          </cell>
          <cell r="BQ260">
            <v>0</v>
          </cell>
          <cell r="BR260">
            <v>0</v>
          </cell>
          <cell r="BS260">
            <v>0</v>
          </cell>
          <cell r="BT260">
            <v>0</v>
          </cell>
          <cell r="BU260">
            <v>0</v>
          </cell>
          <cell r="BV260">
            <v>0</v>
          </cell>
          <cell r="BW260">
            <v>0</v>
          </cell>
          <cell r="BX260">
            <v>0</v>
          </cell>
          <cell r="BY260">
            <v>0</v>
          </cell>
          <cell r="BZ260">
            <v>0</v>
          </cell>
          <cell r="CA260">
            <v>0</v>
          </cell>
          <cell r="CB260">
            <v>0</v>
          </cell>
          <cell r="CC260">
            <v>0.05</v>
          </cell>
          <cell r="CD260">
            <v>0</v>
          </cell>
        </row>
        <row r="261">
          <cell r="B261" t="str">
            <v>MA002</v>
          </cell>
          <cell r="C261" t="str">
            <v>CAP08</v>
          </cell>
          <cell r="D261" t="str">
            <v>Cable mensajero (Incluye perros y herrajes necesarios)</v>
          </cell>
          <cell r="E261" t="str">
            <v>m</v>
          </cell>
          <cell r="F261" t="str">
            <v>MRD037</v>
          </cell>
          <cell r="G261" t="str">
            <v>NA</v>
          </cell>
          <cell r="H261" t="str">
            <v>NA</v>
          </cell>
          <cell r="I261" t="str">
            <v>NA</v>
          </cell>
          <cell r="J261" t="str">
            <v>NA</v>
          </cell>
          <cell r="K261" t="str">
            <v>NA</v>
          </cell>
          <cell r="L261" t="str">
            <v>NA</v>
          </cell>
          <cell r="M261">
            <v>1</v>
          </cell>
          <cell r="N261" t="str">
            <v>NA</v>
          </cell>
          <cell r="O261" t="str">
            <v>NA</v>
          </cell>
          <cell r="P261" t="str">
            <v>NA</v>
          </cell>
          <cell r="Q261" t="str">
            <v>NA</v>
          </cell>
          <cell r="R261" t="str">
            <v>NA</v>
          </cell>
          <cell r="S261" t="str">
            <v>NA</v>
          </cell>
          <cell r="T261" t="str">
            <v>CER006</v>
          </cell>
          <cell r="U261" t="str">
            <v>NA</v>
          </cell>
          <cell r="V261" t="str">
            <v>NA</v>
          </cell>
          <cell r="W261" t="str">
            <v>NA</v>
          </cell>
          <cell r="X261" t="str">
            <v>NA</v>
          </cell>
          <cell r="Y261" t="str">
            <v>CMC017</v>
          </cell>
          <cell r="Z261" t="str">
            <v>NA</v>
          </cell>
          <cell r="AA261" t="str">
            <v>NA</v>
          </cell>
          <cell r="AB261" t="str">
            <v>NA</v>
          </cell>
          <cell r="AC261" t="str">
            <v>NA</v>
          </cell>
          <cell r="AD261">
            <v>1</v>
          </cell>
          <cell r="AE261" t="str">
            <v>NA</v>
          </cell>
          <cell r="AF261" t="str">
            <v>NA</v>
          </cell>
          <cell r="AG261" t="str">
            <v>NA</v>
          </cell>
          <cell r="AH261" t="str">
            <v>NA</v>
          </cell>
          <cell r="AI261">
            <v>525</v>
          </cell>
          <cell r="AJ261">
            <v>525</v>
          </cell>
          <cell r="AO261">
            <v>1584</v>
          </cell>
          <cell r="AP261">
            <v>1160</v>
          </cell>
          <cell r="AQ261">
            <v>0</v>
          </cell>
          <cell r="AR261">
            <v>0</v>
          </cell>
          <cell r="AS261">
            <v>0</v>
          </cell>
          <cell r="AT261">
            <v>0</v>
          </cell>
          <cell r="AU261">
            <v>0</v>
          </cell>
          <cell r="AV261">
            <v>0</v>
          </cell>
          <cell r="AW261">
            <v>1160</v>
          </cell>
          <cell r="AX261">
            <v>0</v>
          </cell>
          <cell r="AY261">
            <v>0</v>
          </cell>
          <cell r="AZ261">
            <v>0</v>
          </cell>
          <cell r="BA261">
            <v>0</v>
          </cell>
          <cell r="BB261">
            <v>0</v>
          </cell>
          <cell r="BC261">
            <v>0</v>
          </cell>
          <cell r="BD261">
            <v>1218</v>
          </cell>
          <cell r="BE261">
            <v>47972</v>
          </cell>
          <cell r="BF261">
            <v>0</v>
          </cell>
          <cell r="BG261">
            <v>0</v>
          </cell>
          <cell r="BH261">
            <v>0</v>
          </cell>
          <cell r="BI261">
            <v>0</v>
          </cell>
          <cell r="BJ261">
            <v>91</v>
          </cell>
          <cell r="BK261">
            <v>0</v>
          </cell>
          <cell r="BL261">
            <v>0</v>
          </cell>
          <cell r="BM261">
            <v>0</v>
          </cell>
          <cell r="BN261">
            <v>0</v>
          </cell>
          <cell r="BO261">
            <v>91</v>
          </cell>
          <cell r="BP261">
            <v>144513</v>
          </cell>
          <cell r="BQ261">
            <v>0</v>
          </cell>
          <cell r="BR261">
            <v>0</v>
          </cell>
          <cell r="BS261">
            <v>0</v>
          </cell>
          <cell r="BT261">
            <v>0</v>
          </cell>
          <cell r="BU261">
            <v>275</v>
          </cell>
          <cell r="BV261">
            <v>0</v>
          </cell>
          <cell r="BW261">
            <v>0</v>
          </cell>
          <cell r="BX261">
            <v>0</v>
          </cell>
          <cell r="BY261">
            <v>0</v>
          </cell>
          <cell r="BZ261">
            <v>275</v>
          </cell>
          <cell r="CA261">
            <v>91</v>
          </cell>
          <cell r="CB261">
            <v>366</v>
          </cell>
          <cell r="CC261">
            <v>0.05</v>
          </cell>
          <cell r="CD261">
            <v>1584</v>
          </cell>
        </row>
        <row r="262">
          <cell r="C262" t="str">
            <v>CAP08</v>
          </cell>
          <cell r="D262" t="str">
            <v>Carcamo de recubrimiento</v>
          </cell>
          <cell r="E262" t="str">
            <v>m</v>
          </cell>
          <cell r="F262" t="str">
            <v>MOC026</v>
          </cell>
          <cell r="G262" t="str">
            <v>MRD353</v>
          </cell>
          <cell r="H262" t="str">
            <v>MOC076</v>
          </cell>
          <cell r="I262" t="str">
            <v>NA</v>
          </cell>
          <cell r="J262" t="str">
            <v>NA</v>
          </cell>
          <cell r="K262" t="str">
            <v>NA</v>
          </cell>
          <cell r="L262" t="str">
            <v>NA</v>
          </cell>
          <cell r="M262">
            <v>9.9999999999999992E-2</v>
          </cell>
          <cell r="N262">
            <v>0.6</v>
          </cell>
          <cell r="O262">
            <v>5</v>
          </cell>
          <cell r="P262" t="str">
            <v>NA</v>
          </cell>
          <cell r="Q262" t="str">
            <v>NA</v>
          </cell>
          <cell r="R262" t="str">
            <v>NA</v>
          </cell>
          <cell r="S262" t="str">
            <v>NA</v>
          </cell>
          <cell r="T262" t="str">
            <v>CEC013</v>
          </cell>
          <cell r="U262" t="str">
            <v>NA</v>
          </cell>
          <cell r="V262" t="str">
            <v>NA</v>
          </cell>
          <cell r="W262" t="str">
            <v>NA</v>
          </cell>
          <cell r="X262" t="str">
            <v>NA</v>
          </cell>
          <cell r="Y262" t="str">
            <v>CMC009</v>
          </cell>
          <cell r="Z262" t="str">
            <v>NA</v>
          </cell>
          <cell r="AA262" t="str">
            <v>NA</v>
          </cell>
          <cell r="AB262" t="str">
            <v>NA</v>
          </cell>
          <cell r="AC262" t="str">
            <v>NA</v>
          </cell>
          <cell r="AD262">
            <v>1</v>
          </cell>
          <cell r="AE262" t="str">
            <v>NA</v>
          </cell>
          <cell r="AF262" t="str">
            <v>NA</v>
          </cell>
          <cell r="AG262" t="str">
            <v>NA</v>
          </cell>
          <cell r="AH262" t="str">
            <v>NA</v>
          </cell>
          <cell r="AI262">
            <v>15</v>
          </cell>
          <cell r="AJ262">
            <v>15</v>
          </cell>
          <cell r="AO262">
            <v>48305</v>
          </cell>
          <cell r="AP262">
            <v>234000</v>
          </cell>
          <cell r="AQ262">
            <v>2400</v>
          </cell>
          <cell r="AR262">
            <v>1600</v>
          </cell>
          <cell r="AS262">
            <v>0</v>
          </cell>
          <cell r="AT262">
            <v>0</v>
          </cell>
          <cell r="AU262">
            <v>0</v>
          </cell>
          <cell r="AV262">
            <v>0</v>
          </cell>
          <cell r="AW262">
            <v>23400</v>
          </cell>
          <cell r="AX262">
            <v>1440</v>
          </cell>
          <cell r="AY262">
            <v>8000</v>
          </cell>
          <cell r="AZ262">
            <v>0</v>
          </cell>
          <cell r="BA262">
            <v>0</v>
          </cell>
          <cell r="BB262">
            <v>0</v>
          </cell>
          <cell r="BC262">
            <v>0</v>
          </cell>
          <cell r="BD262">
            <v>34482</v>
          </cell>
          <cell r="BE262">
            <v>23278</v>
          </cell>
          <cell r="BF262">
            <v>0</v>
          </cell>
          <cell r="BG262">
            <v>0</v>
          </cell>
          <cell r="BH262">
            <v>0</v>
          </cell>
          <cell r="BI262">
            <v>0</v>
          </cell>
          <cell r="BJ262">
            <v>1552</v>
          </cell>
          <cell r="BK262">
            <v>0</v>
          </cell>
          <cell r="BL262">
            <v>0</v>
          </cell>
          <cell r="BM262">
            <v>0</v>
          </cell>
          <cell r="BN262">
            <v>0</v>
          </cell>
          <cell r="BO262">
            <v>1552</v>
          </cell>
          <cell r="BP262">
            <v>184062</v>
          </cell>
          <cell r="BQ262">
            <v>0</v>
          </cell>
          <cell r="BR262">
            <v>0</v>
          </cell>
          <cell r="BS262">
            <v>0</v>
          </cell>
          <cell r="BT262">
            <v>0</v>
          </cell>
          <cell r="BU262">
            <v>12271</v>
          </cell>
          <cell r="BV262">
            <v>0</v>
          </cell>
          <cell r="BW262">
            <v>0</v>
          </cell>
          <cell r="BX262">
            <v>0</v>
          </cell>
          <cell r="BY262">
            <v>0</v>
          </cell>
          <cell r="BZ262">
            <v>12271</v>
          </cell>
          <cell r="CA262">
            <v>1552</v>
          </cell>
          <cell r="CB262">
            <v>13823</v>
          </cell>
          <cell r="CC262">
            <v>0.05</v>
          </cell>
          <cell r="CD262">
            <v>48305</v>
          </cell>
        </row>
        <row r="263">
          <cell r="B263" t="str">
            <v>MDF08</v>
          </cell>
          <cell r="C263" t="str">
            <v>CAP08</v>
          </cell>
          <cell r="D263" t="str">
            <v>Conexión a regletas MDF-PCM</v>
          </cell>
          <cell r="E263" t="str">
            <v>U</v>
          </cell>
          <cell r="F263" t="str">
            <v>NA</v>
          </cell>
          <cell r="G263" t="str">
            <v>NA</v>
          </cell>
          <cell r="H263" t="str">
            <v>NA</v>
          </cell>
          <cell r="I263" t="str">
            <v>NA</v>
          </cell>
          <cell r="J263" t="str">
            <v>NA</v>
          </cell>
          <cell r="K263" t="str">
            <v>NA</v>
          </cell>
          <cell r="L263" t="str">
            <v>NA</v>
          </cell>
          <cell r="M263" t="str">
            <v>NA</v>
          </cell>
          <cell r="N263" t="str">
            <v>NA</v>
          </cell>
          <cell r="O263" t="str">
            <v>NA</v>
          </cell>
          <cell r="P263" t="str">
            <v>NA</v>
          </cell>
          <cell r="Q263" t="str">
            <v>NA</v>
          </cell>
          <cell r="R263" t="str">
            <v>NA</v>
          </cell>
          <cell r="S263" t="str">
            <v>NA</v>
          </cell>
          <cell r="T263" t="str">
            <v>NA</v>
          </cell>
          <cell r="U263" t="str">
            <v>NA</v>
          </cell>
          <cell r="V263" t="str">
            <v>NA</v>
          </cell>
          <cell r="W263" t="str">
            <v>NA</v>
          </cell>
          <cell r="X263" t="str">
            <v>NA</v>
          </cell>
          <cell r="Y263" t="str">
            <v>NA</v>
          </cell>
          <cell r="Z263" t="str">
            <v>NA</v>
          </cell>
          <cell r="AA263" t="str">
            <v>NA</v>
          </cell>
          <cell r="AB263" t="str">
            <v>NA</v>
          </cell>
          <cell r="AC263" t="str">
            <v>NA</v>
          </cell>
          <cell r="AD263" t="str">
            <v>NA</v>
          </cell>
          <cell r="AE263" t="str">
            <v>NA</v>
          </cell>
          <cell r="AF263" t="str">
            <v>NA</v>
          </cell>
          <cell r="AG263" t="str">
            <v>NA</v>
          </cell>
          <cell r="AH263" t="str">
            <v>NA</v>
          </cell>
          <cell r="AI263">
            <v>0</v>
          </cell>
          <cell r="AO263">
            <v>0</v>
          </cell>
          <cell r="AP263">
            <v>0</v>
          </cell>
          <cell r="AQ263">
            <v>0</v>
          </cell>
          <cell r="AR263">
            <v>0</v>
          </cell>
          <cell r="AS263">
            <v>0</v>
          </cell>
          <cell r="AT263">
            <v>0</v>
          </cell>
          <cell r="AU263">
            <v>0</v>
          </cell>
          <cell r="AV263">
            <v>0</v>
          </cell>
          <cell r="AW263">
            <v>0</v>
          </cell>
          <cell r="AX263">
            <v>0</v>
          </cell>
          <cell r="AY263">
            <v>0</v>
          </cell>
          <cell r="AZ263">
            <v>0</v>
          </cell>
          <cell r="BA263">
            <v>0</v>
          </cell>
          <cell r="BB263">
            <v>0</v>
          </cell>
          <cell r="BC263">
            <v>0</v>
          </cell>
          <cell r="BD263">
            <v>0</v>
          </cell>
          <cell r="BE263">
            <v>0</v>
          </cell>
          <cell r="BF263">
            <v>0</v>
          </cell>
          <cell r="BG263">
            <v>0</v>
          </cell>
          <cell r="BH263">
            <v>0</v>
          </cell>
          <cell r="BI263">
            <v>0</v>
          </cell>
          <cell r="BJ263">
            <v>0</v>
          </cell>
          <cell r="BK263">
            <v>0</v>
          </cell>
          <cell r="BL263">
            <v>0</v>
          </cell>
          <cell r="BM263">
            <v>0</v>
          </cell>
          <cell r="BN263">
            <v>0</v>
          </cell>
          <cell r="BO263">
            <v>0</v>
          </cell>
          <cell r="BP263">
            <v>0</v>
          </cell>
          <cell r="BQ263">
            <v>0</v>
          </cell>
          <cell r="BR263">
            <v>0</v>
          </cell>
          <cell r="BS263">
            <v>0</v>
          </cell>
          <cell r="BT263">
            <v>0</v>
          </cell>
          <cell r="BU263">
            <v>0</v>
          </cell>
          <cell r="BV263">
            <v>0</v>
          </cell>
          <cell r="BW263">
            <v>0</v>
          </cell>
          <cell r="BX263">
            <v>0</v>
          </cell>
          <cell r="BY263">
            <v>0</v>
          </cell>
          <cell r="BZ263">
            <v>0</v>
          </cell>
          <cell r="CA263">
            <v>0</v>
          </cell>
          <cell r="CB263">
            <v>0</v>
          </cell>
          <cell r="CC263">
            <v>0.05</v>
          </cell>
          <cell r="CD263">
            <v>0</v>
          </cell>
        </row>
        <row r="264">
          <cell r="C264" t="str">
            <v>CAP08</v>
          </cell>
          <cell r="D264" t="str">
            <v>Construccion de bordillos</v>
          </cell>
          <cell r="E264" t="str">
            <v>m</v>
          </cell>
          <cell r="F264" t="str">
            <v>MOC026</v>
          </cell>
          <cell r="G264" t="str">
            <v>MOC076</v>
          </cell>
          <cell r="H264" t="str">
            <v>MOC063</v>
          </cell>
          <cell r="I264" t="str">
            <v>NA</v>
          </cell>
          <cell r="J264" t="str">
            <v>NA</v>
          </cell>
          <cell r="K264" t="str">
            <v>NA</v>
          </cell>
          <cell r="L264" t="str">
            <v>NA</v>
          </cell>
          <cell r="M264">
            <v>5.2499999999999998E-2</v>
          </cell>
          <cell r="N264">
            <v>1</v>
          </cell>
          <cell r="O264">
            <v>0.35</v>
          </cell>
          <cell r="P264" t="str">
            <v>NA</v>
          </cell>
          <cell r="Q264" t="str">
            <v>NA</v>
          </cell>
          <cell r="R264" t="str">
            <v>NA</v>
          </cell>
          <cell r="S264" t="str">
            <v>NA</v>
          </cell>
          <cell r="T264" t="str">
            <v>CEC013</v>
          </cell>
          <cell r="U264" t="str">
            <v>NA</v>
          </cell>
          <cell r="V264" t="str">
            <v>NA</v>
          </cell>
          <cell r="W264" t="str">
            <v>NA</v>
          </cell>
          <cell r="X264" t="str">
            <v>NA</v>
          </cell>
          <cell r="Y264" t="str">
            <v>CMC009</v>
          </cell>
          <cell r="Z264" t="str">
            <v>NA</v>
          </cell>
          <cell r="AA264" t="str">
            <v>NA</v>
          </cell>
          <cell r="AB264" t="str">
            <v>NA</v>
          </cell>
          <cell r="AC264" t="str">
            <v>NA</v>
          </cell>
          <cell r="AD264">
            <v>1</v>
          </cell>
          <cell r="AE264" t="str">
            <v>NA</v>
          </cell>
          <cell r="AF264" t="str">
            <v>NA</v>
          </cell>
          <cell r="AG264" t="str">
            <v>NA</v>
          </cell>
          <cell r="AH264" t="str">
            <v>NA</v>
          </cell>
          <cell r="AI264">
            <v>40</v>
          </cell>
          <cell r="AJ264">
            <v>40</v>
          </cell>
          <cell r="AO264">
            <v>24835</v>
          </cell>
          <cell r="AP264">
            <v>234000</v>
          </cell>
          <cell r="AQ264">
            <v>1600</v>
          </cell>
          <cell r="AR264">
            <v>13800</v>
          </cell>
          <cell r="AS264">
            <v>0</v>
          </cell>
          <cell r="AT264">
            <v>0</v>
          </cell>
          <cell r="AU264">
            <v>0</v>
          </cell>
          <cell r="AV264">
            <v>0</v>
          </cell>
          <cell r="AW264">
            <v>12285</v>
          </cell>
          <cell r="AX264">
            <v>1600</v>
          </cell>
          <cell r="AY264">
            <v>4830</v>
          </cell>
          <cell r="AZ264">
            <v>0</v>
          </cell>
          <cell r="BA264">
            <v>0</v>
          </cell>
          <cell r="BB264">
            <v>0</v>
          </cell>
          <cell r="BC264">
            <v>0</v>
          </cell>
          <cell r="BD264">
            <v>19651</v>
          </cell>
          <cell r="BE264">
            <v>23278</v>
          </cell>
          <cell r="BF264">
            <v>0</v>
          </cell>
          <cell r="BG264">
            <v>0</v>
          </cell>
          <cell r="BH264">
            <v>0</v>
          </cell>
          <cell r="BI264">
            <v>0</v>
          </cell>
          <cell r="BJ264">
            <v>582</v>
          </cell>
          <cell r="BK264">
            <v>0</v>
          </cell>
          <cell r="BL264">
            <v>0</v>
          </cell>
          <cell r="BM264">
            <v>0</v>
          </cell>
          <cell r="BN264">
            <v>0</v>
          </cell>
          <cell r="BO264">
            <v>582</v>
          </cell>
          <cell r="BP264">
            <v>184062</v>
          </cell>
          <cell r="BQ264">
            <v>0</v>
          </cell>
          <cell r="BR264">
            <v>0</v>
          </cell>
          <cell r="BS264">
            <v>0</v>
          </cell>
          <cell r="BT264">
            <v>0</v>
          </cell>
          <cell r="BU264">
            <v>4602</v>
          </cell>
          <cell r="BV264">
            <v>0</v>
          </cell>
          <cell r="BW264">
            <v>0</v>
          </cell>
          <cell r="BX264">
            <v>0</v>
          </cell>
          <cell r="BY264">
            <v>0</v>
          </cell>
          <cell r="BZ264">
            <v>4602</v>
          </cell>
          <cell r="CA264">
            <v>582</v>
          </cell>
          <cell r="CB264">
            <v>5184</v>
          </cell>
          <cell r="CC264">
            <v>0.05</v>
          </cell>
          <cell r="CD264">
            <v>24835</v>
          </cell>
        </row>
        <row r="265">
          <cell r="C265" t="str">
            <v>CAP08</v>
          </cell>
          <cell r="D265" t="str">
            <v>Corte y  Rotura calzada asfalto</v>
          </cell>
          <cell r="E265" t="str">
            <v>m</v>
          </cell>
          <cell r="F265" t="str">
            <v>NA</v>
          </cell>
          <cell r="G265" t="str">
            <v>NA</v>
          </cell>
          <cell r="H265" t="str">
            <v>NA</v>
          </cell>
          <cell r="I265" t="str">
            <v>NA</v>
          </cell>
          <cell r="J265" t="str">
            <v>NA</v>
          </cell>
          <cell r="K265" t="str">
            <v>NA</v>
          </cell>
          <cell r="L265" t="str">
            <v>NA</v>
          </cell>
          <cell r="M265" t="str">
            <v>NA</v>
          </cell>
          <cell r="N265" t="str">
            <v>NA</v>
          </cell>
          <cell r="O265" t="str">
            <v>NA</v>
          </cell>
          <cell r="P265" t="str">
            <v>NA</v>
          </cell>
          <cell r="Q265" t="str">
            <v>NA</v>
          </cell>
          <cell r="R265" t="str">
            <v>NA</v>
          </cell>
          <cell r="S265" t="str">
            <v>NA</v>
          </cell>
          <cell r="T265" t="str">
            <v>CEC001</v>
          </cell>
          <cell r="U265" t="str">
            <v>NA</v>
          </cell>
          <cell r="V265" t="str">
            <v>NA</v>
          </cell>
          <cell r="W265" t="str">
            <v>NA</v>
          </cell>
          <cell r="X265" t="str">
            <v>NA</v>
          </cell>
          <cell r="Y265" t="str">
            <v>CMC001</v>
          </cell>
          <cell r="Z265" t="str">
            <v>NA</v>
          </cell>
          <cell r="AA265" t="str">
            <v>NA</v>
          </cell>
          <cell r="AB265" t="str">
            <v>NA</v>
          </cell>
          <cell r="AC265" t="str">
            <v>NA</v>
          </cell>
          <cell r="AD265">
            <v>1</v>
          </cell>
          <cell r="AE265" t="str">
            <v>NA</v>
          </cell>
          <cell r="AF265" t="str">
            <v>NA</v>
          </cell>
          <cell r="AG265" t="str">
            <v>NA</v>
          </cell>
          <cell r="AH265" t="str">
            <v>NA</v>
          </cell>
          <cell r="AI265">
            <v>175</v>
          </cell>
          <cell r="AJ265">
            <v>175</v>
          </cell>
          <cell r="AO265">
            <v>5388</v>
          </cell>
          <cell r="AP265">
            <v>0</v>
          </cell>
          <cell r="AQ265">
            <v>0</v>
          </cell>
          <cell r="AR265">
            <v>0</v>
          </cell>
          <cell r="AS265">
            <v>0</v>
          </cell>
          <cell r="AT265">
            <v>0</v>
          </cell>
          <cell r="AU265">
            <v>0</v>
          </cell>
          <cell r="AV265">
            <v>0</v>
          </cell>
          <cell r="AW265">
            <v>0</v>
          </cell>
          <cell r="AX265">
            <v>0</v>
          </cell>
          <cell r="AY265">
            <v>0</v>
          </cell>
          <cell r="AZ265">
            <v>0</v>
          </cell>
          <cell r="BA265">
            <v>0</v>
          </cell>
          <cell r="BB265">
            <v>0</v>
          </cell>
          <cell r="BC265">
            <v>0</v>
          </cell>
          <cell r="BD265">
            <v>0</v>
          </cell>
          <cell r="BE265">
            <v>881948</v>
          </cell>
          <cell r="BF265">
            <v>0</v>
          </cell>
          <cell r="BG265">
            <v>0</v>
          </cell>
          <cell r="BH265">
            <v>0</v>
          </cell>
          <cell r="BI265">
            <v>0</v>
          </cell>
          <cell r="BJ265">
            <v>5040</v>
          </cell>
          <cell r="BK265">
            <v>0</v>
          </cell>
          <cell r="BL265">
            <v>0</v>
          </cell>
          <cell r="BM265">
            <v>0</v>
          </cell>
          <cell r="BN265">
            <v>0</v>
          </cell>
          <cell r="BO265">
            <v>5040</v>
          </cell>
          <cell r="BP265">
            <v>60908</v>
          </cell>
          <cell r="BQ265">
            <v>0</v>
          </cell>
          <cell r="BR265">
            <v>0</v>
          </cell>
          <cell r="BS265">
            <v>0</v>
          </cell>
          <cell r="BT265">
            <v>0</v>
          </cell>
          <cell r="BU265">
            <v>348</v>
          </cell>
          <cell r="BV265">
            <v>0</v>
          </cell>
          <cell r="BW265">
            <v>0</v>
          </cell>
          <cell r="BX265">
            <v>0</v>
          </cell>
          <cell r="BY265">
            <v>0</v>
          </cell>
          <cell r="BZ265">
            <v>348</v>
          </cell>
          <cell r="CA265">
            <v>5040</v>
          </cell>
          <cell r="CB265">
            <v>5388</v>
          </cell>
          <cell r="CD265">
            <v>5388</v>
          </cell>
        </row>
        <row r="266">
          <cell r="C266" t="str">
            <v>CAP08</v>
          </cell>
          <cell r="D266" t="str">
            <v>Corte y  Rotura en anden granito</v>
          </cell>
          <cell r="E266" t="str">
            <v>m</v>
          </cell>
          <cell r="F266" t="str">
            <v>NA</v>
          </cell>
          <cell r="G266" t="str">
            <v>NA</v>
          </cell>
          <cell r="H266" t="str">
            <v>NA</v>
          </cell>
          <cell r="I266" t="str">
            <v>NA</v>
          </cell>
          <cell r="J266" t="str">
            <v>NA</v>
          </cell>
          <cell r="K266" t="str">
            <v>NA</v>
          </cell>
          <cell r="L266" t="str">
            <v>NA</v>
          </cell>
          <cell r="M266" t="str">
            <v>NA</v>
          </cell>
          <cell r="N266" t="str">
            <v>NA</v>
          </cell>
          <cell r="O266" t="str">
            <v>NA</v>
          </cell>
          <cell r="P266" t="str">
            <v>NA</v>
          </cell>
          <cell r="Q266" t="str">
            <v>NA</v>
          </cell>
          <cell r="R266" t="str">
            <v>NA</v>
          </cell>
          <cell r="S266" t="str">
            <v>NA</v>
          </cell>
          <cell r="T266" t="str">
            <v>CEC002</v>
          </cell>
          <cell r="U266" t="str">
            <v>NA</v>
          </cell>
          <cell r="V266" t="str">
            <v>NA</v>
          </cell>
          <cell r="W266" t="str">
            <v>NA</v>
          </cell>
          <cell r="X266" t="str">
            <v>NA</v>
          </cell>
          <cell r="Y266" t="str">
            <v>CMC002</v>
          </cell>
          <cell r="Z266" t="str">
            <v>NA</v>
          </cell>
          <cell r="AA266" t="str">
            <v>NA</v>
          </cell>
          <cell r="AB266" t="str">
            <v>NA</v>
          </cell>
          <cell r="AC266" t="str">
            <v>NA</v>
          </cell>
          <cell r="AD266">
            <v>1</v>
          </cell>
          <cell r="AE266" t="str">
            <v>NA</v>
          </cell>
          <cell r="AF266" t="str">
            <v>NA</v>
          </cell>
          <cell r="AG266" t="str">
            <v>NA</v>
          </cell>
          <cell r="AH266" t="str">
            <v>NA</v>
          </cell>
          <cell r="AI266">
            <v>175</v>
          </cell>
          <cell r="AJ266">
            <v>175</v>
          </cell>
          <cell r="AO266">
            <v>3850</v>
          </cell>
          <cell r="AP266">
            <v>0</v>
          </cell>
          <cell r="AQ266">
            <v>0</v>
          </cell>
          <cell r="AR266">
            <v>0</v>
          </cell>
          <cell r="AS266">
            <v>0</v>
          </cell>
          <cell r="AT266">
            <v>0</v>
          </cell>
          <cell r="AU266">
            <v>0</v>
          </cell>
          <cell r="AV266">
            <v>0</v>
          </cell>
          <cell r="AW266">
            <v>0</v>
          </cell>
          <cell r="AX266">
            <v>0</v>
          </cell>
          <cell r="AY266">
            <v>0</v>
          </cell>
          <cell r="AZ266">
            <v>0</v>
          </cell>
          <cell r="BA266">
            <v>0</v>
          </cell>
          <cell r="BB266">
            <v>0</v>
          </cell>
          <cell r="BC266">
            <v>0</v>
          </cell>
          <cell r="BD266">
            <v>0</v>
          </cell>
          <cell r="BE266">
            <v>584715</v>
          </cell>
          <cell r="BF266">
            <v>0</v>
          </cell>
          <cell r="BG266">
            <v>0</v>
          </cell>
          <cell r="BH266">
            <v>0</v>
          </cell>
          <cell r="BI266">
            <v>0</v>
          </cell>
          <cell r="BJ266">
            <v>3341</v>
          </cell>
          <cell r="BK266">
            <v>0</v>
          </cell>
          <cell r="BL266">
            <v>0</v>
          </cell>
          <cell r="BM266">
            <v>0</v>
          </cell>
          <cell r="BN266">
            <v>0</v>
          </cell>
          <cell r="BO266">
            <v>3341</v>
          </cell>
          <cell r="BP266">
            <v>89116</v>
          </cell>
          <cell r="BQ266">
            <v>0</v>
          </cell>
          <cell r="BR266">
            <v>0</v>
          </cell>
          <cell r="BS266">
            <v>0</v>
          </cell>
          <cell r="BT266">
            <v>0</v>
          </cell>
          <cell r="BU266">
            <v>509</v>
          </cell>
          <cell r="BV266">
            <v>0</v>
          </cell>
          <cell r="BW266">
            <v>0</v>
          </cell>
          <cell r="BX266">
            <v>0</v>
          </cell>
          <cell r="BY266">
            <v>0</v>
          </cell>
          <cell r="BZ266">
            <v>509</v>
          </cell>
          <cell r="CA266">
            <v>3341</v>
          </cell>
          <cell r="CB266">
            <v>3850</v>
          </cell>
          <cell r="CD266">
            <v>3850</v>
          </cell>
        </row>
        <row r="267">
          <cell r="C267" t="str">
            <v>CAP08</v>
          </cell>
          <cell r="D267" t="str">
            <v>Corte y  Rotura en anden tablon</v>
          </cell>
          <cell r="E267" t="str">
            <v>m</v>
          </cell>
          <cell r="F267" t="str">
            <v>NA</v>
          </cell>
          <cell r="G267" t="str">
            <v>NA</v>
          </cell>
          <cell r="H267" t="str">
            <v>NA</v>
          </cell>
          <cell r="I267" t="str">
            <v>NA</v>
          </cell>
          <cell r="J267" t="str">
            <v>NA</v>
          </cell>
          <cell r="K267" t="str">
            <v>NA</v>
          </cell>
          <cell r="L267" t="str">
            <v>NA</v>
          </cell>
          <cell r="M267" t="str">
            <v>NA</v>
          </cell>
          <cell r="N267" t="str">
            <v>NA</v>
          </cell>
          <cell r="O267" t="str">
            <v>NA</v>
          </cell>
          <cell r="P267" t="str">
            <v>NA</v>
          </cell>
          <cell r="Q267" t="str">
            <v>NA</v>
          </cell>
          <cell r="R267" t="str">
            <v>NA</v>
          </cell>
          <cell r="S267" t="str">
            <v>NA</v>
          </cell>
          <cell r="T267" t="str">
            <v>CEC002</v>
          </cell>
          <cell r="U267" t="str">
            <v>NA</v>
          </cell>
          <cell r="V267" t="str">
            <v>NA</v>
          </cell>
          <cell r="W267" t="str">
            <v>NA</v>
          </cell>
          <cell r="X267" t="str">
            <v>NA</v>
          </cell>
          <cell r="Y267" t="str">
            <v>CMC002</v>
          </cell>
          <cell r="Z267" t="str">
            <v>NA</v>
          </cell>
          <cell r="AA267" t="str">
            <v>NA</v>
          </cell>
          <cell r="AB267" t="str">
            <v>NA</v>
          </cell>
          <cell r="AC267" t="str">
            <v>NA</v>
          </cell>
          <cell r="AD267">
            <v>1</v>
          </cell>
          <cell r="AE267" t="str">
            <v>NA</v>
          </cell>
          <cell r="AF267" t="str">
            <v>NA</v>
          </cell>
          <cell r="AG267" t="str">
            <v>NA</v>
          </cell>
          <cell r="AH267" t="str">
            <v>NA</v>
          </cell>
          <cell r="AI267">
            <v>175</v>
          </cell>
          <cell r="AJ267">
            <v>175</v>
          </cell>
          <cell r="AO267">
            <v>3850</v>
          </cell>
          <cell r="AP267">
            <v>0</v>
          </cell>
          <cell r="AQ267">
            <v>0</v>
          </cell>
          <cell r="AR267">
            <v>0</v>
          </cell>
          <cell r="AS267">
            <v>0</v>
          </cell>
          <cell r="AT267">
            <v>0</v>
          </cell>
          <cell r="AU267">
            <v>0</v>
          </cell>
          <cell r="AV267">
            <v>0</v>
          </cell>
          <cell r="AW267">
            <v>0</v>
          </cell>
          <cell r="AX267">
            <v>0</v>
          </cell>
          <cell r="AY267">
            <v>0</v>
          </cell>
          <cell r="AZ267">
            <v>0</v>
          </cell>
          <cell r="BA267">
            <v>0</v>
          </cell>
          <cell r="BB267">
            <v>0</v>
          </cell>
          <cell r="BC267">
            <v>0</v>
          </cell>
          <cell r="BD267">
            <v>0</v>
          </cell>
          <cell r="BE267">
            <v>584715</v>
          </cell>
          <cell r="BF267">
            <v>0</v>
          </cell>
          <cell r="BG267">
            <v>0</v>
          </cell>
          <cell r="BH267">
            <v>0</v>
          </cell>
          <cell r="BI267">
            <v>0</v>
          </cell>
          <cell r="BJ267">
            <v>3341</v>
          </cell>
          <cell r="BK267">
            <v>0</v>
          </cell>
          <cell r="BL267">
            <v>0</v>
          </cell>
          <cell r="BM267">
            <v>0</v>
          </cell>
          <cell r="BN267">
            <v>0</v>
          </cell>
          <cell r="BO267">
            <v>3341</v>
          </cell>
          <cell r="BP267">
            <v>89116</v>
          </cell>
          <cell r="BQ267">
            <v>0</v>
          </cell>
          <cell r="BR267">
            <v>0</v>
          </cell>
          <cell r="BS267">
            <v>0</v>
          </cell>
          <cell r="BT267">
            <v>0</v>
          </cell>
          <cell r="BU267">
            <v>509</v>
          </cell>
          <cell r="BV267">
            <v>0</v>
          </cell>
          <cell r="BW267">
            <v>0</v>
          </cell>
          <cell r="BX267">
            <v>0</v>
          </cell>
          <cell r="BY267">
            <v>0</v>
          </cell>
          <cell r="BZ267">
            <v>509</v>
          </cell>
          <cell r="CA267">
            <v>3341</v>
          </cell>
          <cell r="CB267">
            <v>3850</v>
          </cell>
          <cell r="CD267">
            <v>3850</v>
          </cell>
        </row>
        <row r="268">
          <cell r="C268" t="str">
            <v>CAP08</v>
          </cell>
          <cell r="D268" t="str">
            <v>Corte y Rotura anden  baldosa</v>
          </cell>
          <cell r="E268" t="str">
            <v>m</v>
          </cell>
          <cell r="F268" t="str">
            <v>NA</v>
          </cell>
          <cell r="G268" t="str">
            <v>NA</v>
          </cell>
          <cell r="H268" t="str">
            <v>NA</v>
          </cell>
          <cell r="I268" t="str">
            <v>NA</v>
          </cell>
          <cell r="J268" t="str">
            <v>NA</v>
          </cell>
          <cell r="K268" t="str">
            <v>NA</v>
          </cell>
          <cell r="L268" t="str">
            <v>NA</v>
          </cell>
          <cell r="M268" t="str">
            <v>NA</v>
          </cell>
          <cell r="N268" t="str">
            <v>NA</v>
          </cell>
          <cell r="O268" t="str">
            <v>NA</v>
          </cell>
          <cell r="P268" t="str">
            <v>NA</v>
          </cell>
          <cell r="Q268" t="str">
            <v>NA</v>
          </cell>
          <cell r="R268" t="str">
            <v>NA</v>
          </cell>
          <cell r="S268" t="str">
            <v>NA</v>
          </cell>
          <cell r="T268" t="str">
            <v>CEC002</v>
          </cell>
          <cell r="U268" t="str">
            <v>NA</v>
          </cell>
          <cell r="V268" t="str">
            <v>NA</v>
          </cell>
          <cell r="W268" t="str">
            <v>NA</v>
          </cell>
          <cell r="X268" t="str">
            <v>NA</v>
          </cell>
          <cell r="Y268" t="str">
            <v>CMC002</v>
          </cell>
          <cell r="Z268" t="str">
            <v>NA</v>
          </cell>
          <cell r="AA268" t="str">
            <v>NA</v>
          </cell>
          <cell r="AB268" t="str">
            <v>NA</v>
          </cell>
          <cell r="AC268" t="str">
            <v>NA</v>
          </cell>
          <cell r="AD268">
            <v>1</v>
          </cell>
          <cell r="AE268" t="str">
            <v>NA</v>
          </cell>
          <cell r="AF268" t="str">
            <v>NA</v>
          </cell>
          <cell r="AG268" t="str">
            <v>NA</v>
          </cell>
          <cell r="AH268" t="str">
            <v>NA</v>
          </cell>
          <cell r="AI268">
            <v>248</v>
          </cell>
          <cell r="AJ268">
            <v>248</v>
          </cell>
          <cell r="AO268">
            <v>2717</v>
          </cell>
          <cell r="AP268">
            <v>0</v>
          </cell>
          <cell r="AQ268">
            <v>0</v>
          </cell>
          <cell r="AR268">
            <v>0</v>
          </cell>
          <cell r="AS268">
            <v>0</v>
          </cell>
          <cell r="AT268">
            <v>0</v>
          </cell>
          <cell r="AU268">
            <v>0</v>
          </cell>
          <cell r="AV268">
            <v>0</v>
          </cell>
          <cell r="AW268">
            <v>0</v>
          </cell>
          <cell r="AX268">
            <v>0</v>
          </cell>
          <cell r="AY268">
            <v>0</v>
          </cell>
          <cell r="AZ268">
            <v>0</v>
          </cell>
          <cell r="BA268">
            <v>0</v>
          </cell>
          <cell r="BB268">
            <v>0</v>
          </cell>
          <cell r="BC268">
            <v>0</v>
          </cell>
          <cell r="BD268">
            <v>0</v>
          </cell>
          <cell r="BE268">
            <v>584715</v>
          </cell>
          <cell r="BF268">
            <v>0</v>
          </cell>
          <cell r="BG268">
            <v>0</v>
          </cell>
          <cell r="BH268">
            <v>0</v>
          </cell>
          <cell r="BI268">
            <v>0</v>
          </cell>
          <cell r="BJ268">
            <v>2358</v>
          </cell>
          <cell r="BK268">
            <v>0</v>
          </cell>
          <cell r="BL268">
            <v>0</v>
          </cell>
          <cell r="BM268">
            <v>0</v>
          </cell>
          <cell r="BN268">
            <v>0</v>
          </cell>
          <cell r="BO268">
            <v>2358</v>
          </cell>
          <cell r="BP268">
            <v>89116</v>
          </cell>
          <cell r="BQ268">
            <v>0</v>
          </cell>
          <cell r="BR268">
            <v>0</v>
          </cell>
          <cell r="BS268">
            <v>0</v>
          </cell>
          <cell r="BT268">
            <v>0</v>
          </cell>
          <cell r="BU268">
            <v>359</v>
          </cell>
          <cell r="BV268">
            <v>0</v>
          </cell>
          <cell r="BW268">
            <v>0</v>
          </cell>
          <cell r="BX268">
            <v>0</v>
          </cell>
          <cell r="BY268">
            <v>0</v>
          </cell>
          <cell r="BZ268">
            <v>359</v>
          </cell>
          <cell r="CA268">
            <v>2358</v>
          </cell>
          <cell r="CB268">
            <v>2717</v>
          </cell>
          <cell r="CD268">
            <v>2717</v>
          </cell>
        </row>
        <row r="269">
          <cell r="C269" t="str">
            <v>CAP08</v>
          </cell>
          <cell r="D269" t="str">
            <v xml:space="preserve">Corte y Rotura anden  concreto </v>
          </cell>
          <cell r="E269" t="str">
            <v>m</v>
          </cell>
          <cell r="F269" t="str">
            <v>NA</v>
          </cell>
          <cell r="G269" t="str">
            <v>NA</v>
          </cell>
          <cell r="H269" t="str">
            <v>NA</v>
          </cell>
          <cell r="I269" t="str">
            <v>NA</v>
          </cell>
          <cell r="J269" t="str">
            <v>NA</v>
          </cell>
          <cell r="K269" t="str">
            <v>NA</v>
          </cell>
          <cell r="L269" t="str">
            <v>NA</v>
          </cell>
          <cell r="M269" t="str">
            <v>NA</v>
          </cell>
          <cell r="N269" t="str">
            <v>NA</v>
          </cell>
          <cell r="O269" t="str">
            <v>NA</v>
          </cell>
          <cell r="P269" t="str">
            <v>NA</v>
          </cell>
          <cell r="Q269" t="str">
            <v>NA</v>
          </cell>
          <cell r="R269" t="str">
            <v>NA</v>
          </cell>
          <cell r="S269" t="str">
            <v>NA</v>
          </cell>
          <cell r="T269" t="str">
            <v>CEC002</v>
          </cell>
          <cell r="U269" t="str">
            <v>NA</v>
          </cell>
          <cell r="V269" t="str">
            <v>NA</v>
          </cell>
          <cell r="W269" t="str">
            <v>NA</v>
          </cell>
          <cell r="X269" t="str">
            <v>NA</v>
          </cell>
          <cell r="Y269" t="str">
            <v>CMC002</v>
          </cell>
          <cell r="Z269" t="str">
            <v>NA</v>
          </cell>
          <cell r="AA269" t="str">
            <v>NA</v>
          </cell>
          <cell r="AB269" t="str">
            <v>NA</v>
          </cell>
          <cell r="AC269" t="str">
            <v>NA</v>
          </cell>
          <cell r="AD269">
            <v>1</v>
          </cell>
          <cell r="AE269" t="str">
            <v>NA</v>
          </cell>
          <cell r="AF269" t="str">
            <v>NA</v>
          </cell>
          <cell r="AG269" t="str">
            <v>NA</v>
          </cell>
          <cell r="AH269" t="str">
            <v>NA</v>
          </cell>
          <cell r="AI269">
            <v>170</v>
          </cell>
          <cell r="AJ269">
            <v>170</v>
          </cell>
          <cell r="AO269">
            <v>3964</v>
          </cell>
          <cell r="AP269">
            <v>0</v>
          </cell>
          <cell r="AQ269">
            <v>0</v>
          </cell>
          <cell r="AR269">
            <v>0</v>
          </cell>
          <cell r="AS269">
            <v>0</v>
          </cell>
          <cell r="AT269">
            <v>0</v>
          </cell>
          <cell r="AU269">
            <v>0</v>
          </cell>
          <cell r="AV269">
            <v>0</v>
          </cell>
          <cell r="AW269">
            <v>0</v>
          </cell>
          <cell r="AX269">
            <v>0</v>
          </cell>
          <cell r="AY269">
            <v>0</v>
          </cell>
          <cell r="AZ269">
            <v>0</v>
          </cell>
          <cell r="BA269">
            <v>0</v>
          </cell>
          <cell r="BB269">
            <v>0</v>
          </cell>
          <cell r="BC269">
            <v>0</v>
          </cell>
          <cell r="BD269">
            <v>0</v>
          </cell>
          <cell r="BE269">
            <v>584715</v>
          </cell>
          <cell r="BF269">
            <v>0</v>
          </cell>
          <cell r="BG269">
            <v>0</v>
          </cell>
          <cell r="BH269">
            <v>0</v>
          </cell>
          <cell r="BI269">
            <v>0</v>
          </cell>
          <cell r="BJ269">
            <v>3440</v>
          </cell>
          <cell r="BK269">
            <v>0</v>
          </cell>
          <cell r="BL269">
            <v>0</v>
          </cell>
          <cell r="BM269">
            <v>0</v>
          </cell>
          <cell r="BN269">
            <v>0</v>
          </cell>
          <cell r="BO269">
            <v>3440</v>
          </cell>
          <cell r="BP269">
            <v>89116</v>
          </cell>
          <cell r="BQ269">
            <v>0</v>
          </cell>
          <cell r="BR269">
            <v>0</v>
          </cell>
          <cell r="BS269">
            <v>0</v>
          </cell>
          <cell r="BT269">
            <v>0</v>
          </cell>
          <cell r="BU269">
            <v>524</v>
          </cell>
          <cell r="BV269">
            <v>0</v>
          </cell>
          <cell r="BW269">
            <v>0</v>
          </cell>
          <cell r="BX269">
            <v>0</v>
          </cell>
          <cell r="BY269">
            <v>0</v>
          </cell>
          <cell r="BZ269">
            <v>524</v>
          </cell>
          <cell r="CA269">
            <v>3440</v>
          </cell>
          <cell r="CB269">
            <v>3964</v>
          </cell>
          <cell r="CD269">
            <v>3964</v>
          </cell>
        </row>
        <row r="270">
          <cell r="C270" t="str">
            <v>CAP08</v>
          </cell>
          <cell r="D270" t="str">
            <v>Corte y Rotura calzada concreto</v>
          </cell>
          <cell r="E270" t="str">
            <v>m</v>
          </cell>
          <cell r="F270" t="str">
            <v>NA</v>
          </cell>
          <cell r="G270" t="str">
            <v>NA</v>
          </cell>
          <cell r="H270" t="str">
            <v>NA</v>
          </cell>
          <cell r="I270" t="str">
            <v>NA</v>
          </cell>
          <cell r="J270" t="str">
            <v>NA</v>
          </cell>
          <cell r="K270" t="str">
            <v>NA</v>
          </cell>
          <cell r="L270" t="str">
            <v>NA</v>
          </cell>
          <cell r="M270" t="str">
            <v>NA</v>
          </cell>
          <cell r="N270" t="str">
            <v>NA</v>
          </cell>
          <cell r="O270" t="str">
            <v>NA</v>
          </cell>
          <cell r="P270" t="str">
            <v>NA</v>
          </cell>
          <cell r="Q270" t="str">
            <v>NA</v>
          </cell>
          <cell r="R270" t="str">
            <v>NA</v>
          </cell>
          <cell r="S270" t="str">
            <v>NA</v>
          </cell>
          <cell r="T270" t="str">
            <v>CEC001</v>
          </cell>
          <cell r="U270" t="str">
            <v>NA</v>
          </cell>
          <cell r="V270" t="str">
            <v>NA</v>
          </cell>
          <cell r="W270" t="str">
            <v>NA</v>
          </cell>
          <cell r="X270" t="str">
            <v>NA</v>
          </cell>
          <cell r="Y270" t="str">
            <v>CMC001</v>
          </cell>
          <cell r="Z270" t="str">
            <v>NA</v>
          </cell>
          <cell r="AA270" t="str">
            <v>NA</v>
          </cell>
          <cell r="AB270" t="str">
            <v>NA</v>
          </cell>
          <cell r="AC270" t="str">
            <v>NA</v>
          </cell>
          <cell r="AD270">
            <v>1</v>
          </cell>
          <cell r="AE270" t="str">
            <v>NA</v>
          </cell>
          <cell r="AF270" t="str">
            <v>NA</v>
          </cell>
          <cell r="AG270" t="str">
            <v>NA</v>
          </cell>
          <cell r="AH270" t="str">
            <v>NA</v>
          </cell>
          <cell r="AI270">
            <v>140</v>
          </cell>
          <cell r="AJ270">
            <v>140</v>
          </cell>
          <cell r="AO270">
            <v>6735</v>
          </cell>
          <cell r="AP270">
            <v>0</v>
          </cell>
          <cell r="AQ270">
            <v>0</v>
          </cell>
          <cell r="AR270">
            <v>0</v>
          </cell>
          <cell r="AS270">
            <v>0</v>
          </cell>
          <cell r="AT270">
            <v>0</v>
          </cell>
          <cell r="AU270">
            <v>0</v>
          </cell>
          <cell r="AV270">
            <v>0</v>
          </cell>
          <cell r="AW270">
            <v>0</v>
          </cell>
          <cell r="AX270">
            <v>0</v>
          </cell>
          <cell r="AY270">
            <v>0</v>
          </cell>
          <cell r="AZ270">
            <v>0</v>
          </cell>
          <cell r="BA270">
            <v>0</v>
          </cell>
          <cell r="BB270">
            <v>0</v>
          </cell>
          <cell r="BC270">
            <v>0</v>
          </cell>
          <cell r="BD270">
            <v>0</v>
          </cell>
          <cell r="BE270">
            <v>881948</v>
          </cell>
          <cell r="BF270">
            <v>0</v>
          </cell>
          <cell r="BG270">
            <v>0</v>
          </cell>
          <cell r="BH270">
            <v>0</v>
          </cell>
          <cell r="BI270">
            <v>0</v>
          </cell>
          <cell r="BJ270">
            <v>6300</v>
          </cell>
          <cell r="BK270">
            <v>0</v>
          </cell>
          <cell r="BL270">
            <v>0</v>
          </cell>
          <cell r="BM270">
            <v>0</v>
          </cell>
          <cell r="BN270">
            <v>0</v>
          </cell>
          <cell r="BO270">
            <v>6300</v>
          </cell>
          <cell r="BP270">
            <v>60908</v>
          </cell>
          <cell r="BQ270">
            <v>0</v>
          </cell>
          <cell r="BR270">
            <v>0</v>
          </cell>
          <cell r="BS270">
            <v>0</v>
          </cell>
          <cell r="BT270">
            <v>0</v>
          </cell>
          <cell r="BU270">
            <v>435</v>
          </cell>
          <cell r="BV270">
            <v>0</v>
          </cell>
          <cell r="BW270">
            <v>0</v>
          </cell>
          <cell r="BX270">
            <v>0</v>
          </cell>
          <cell r="BY270">
            <v>0</v>
          </cell>
          <cell r="BZ270">
            <v>435</v>
          </cell>
          <cell r="CA270">
            <v>6300</v>
          </cell>
          <cell r="CB270">
            <v>6735</v>
          </cell>
          <cell r="CD270">
            <v>6735</v>
          </cell>
        </row>
        <row r="271">
          <cell r="C271" t="str">
            <v>CAP08</v>
          </cell>
          <cell r="D271" t="str">
            <v>Corte y Rotura en anden adoquin</v>
          </cell>
          <cell r="E271" t="str">
            <v>m</v>
          </cell>
          <cell r="F271" t="str">
            <v>NA</v>
          </cell>
          <cell r="G271" t="str">
            <v>NA</v>
          </cell>
          <cell r="H271" t="str">
            <v>NA</v>
          </cell>
          <cell r="I271" t="str">
            <v>NA</v>
          </cell>
          <cell r="J271" t="str">
            <v>NA</v>
          </cell>
          <cell r="K271" t="str">
            <v>NA</v>
          </cell>
          <cell r="L271" t="str">
            <v>NA</v>
          </cell>
          <cell r="M271" t="str">
            <v>NA</v>
          </cell>
          <cell r="N271" t="str">
            <v>NA</v>
          </cell>
          <cell r="O271" t="str">
            <v>NA</v>
          </cell>
          <cell r="P271" t="str">
            <v>NA</v>
          </cell>
          <cell r="Q271" t="str">
            <v>NA</v>
          </cell>
          <cell r="R271" t="str">
            <v>NA</v>
          </cell>
          <cell r="S271" t="str">
            <v>NA</v>
          </cell>
          <cell r="T271" t="str">
            <v>CEC002</v>
          </cell>
          <cell r="U271" t="str">
            <v>NA</v>
          </cell>
          <cell r="V271" t="str">
            <v>NA</v>
          </cell>
          <cell r="W271" t="str">
            <v>NA</v>
          </cell>
          <cell r="X271" t="str">
            <v>NA</v>
          </cell>
          <cell r="Y271" t="str">
            <v>CMC002</v>
          </cell>
          <cell r="Z271" t="str">
            <v>NA</v>
          </cell>
          <cell r="AA271" t="str">
            <v>NA</v>
          </cell>
          <cell r="AB271" t="str">
            <v>NA</v>
          </cell>
          <cell r="AC271" t="str">
            <v>NA</v>
          </cell>
          <cell r="AD271">
            <v>1</v>
          </cell>
          <cell r="AE271" t="str">
            <v>NA</v>
          </cell>
          <cell r="AF271" t="str">
            <v>NA</v>
          </cell>
          <cell r="AG271" t="str">
            <v>NA</v>
          </cell>
          <cell r="AH271" t="str">
            <v>NA</v>
          </cell>
          <cell r="AI271">
            <v>140</v>
          </cell>
          <cell r="AJ271">
            <v>140</v>
          </cell>
          <cell r="AO271">
            <v>4814</v>
          </cell>
          <cell r="AP271">
            <v>0</v>
          </cell>
          <cell r="AQ271">
            <v>0</v>
          </cell>
          <cell r="AR271">
            <v>0</v>
          </cell>
          <cell r="AS271">
            <v>0</v>
          </cell>
          <cell r="AT271">
            <v>0</v>
          </cell>
          <cell r="AU271">
            <v>0</v>
          </cell>
          <cell r="AV271">
            <v>0</v>
          </cell>
          <cell r="AW271">
            <v>0</v>
          </cell>
          <cell r="AX271">
            <v>0</v>
          </cell>
          <cell r="AY271">
            <v>0</v>
          </cell>
          <cell r="AZ271">
            <v>0</v>
          </cell>
          <cell r="BA271">
            <v>0</v>
          </cell>
          <cell r="BB271">
            <v>0</v>
          </cell>
          <cell r="BC271">
            <v>0</v>
          </cell>
          <cell r="BD271">
            <v>0</v>
          </cell>
          <cell r="BE271">
            <v>584715</v>
          </cell>
          <cell r="BF271">
            <v>0</v>
          </cell>
          <cell r="BG271">
            <v>0</v>
          </cell>
          <cell r="BH271">
            <v>0</v>
          </cell>
          <cell r="BI271">
            <v>0</v>
          </cell>
          <cell r="BJ271">
            <v>4177</v>
          </cell>
          <cell r="BK271">
            <v>0</v>
          </cell>
          <cell r="BL271">
            <v>0</v>
          </cell>
          <cell r="BM271">
            <v>0</v>
          </cell>
          <cell r="BN271">
            <v>0</v>
          </cell>
          <cell r="BO271">
            <v>4177</v>
          </cell>
          <cell r="BP271">
            <v>89116</v>
          </cell>
          <cell r="BQ271">
            <v>0</v>
          </cell>
          <cell r="BR271">
            <v>0</v>
          </cell>
          <cell r="BS271">
            <v>0</v>
          </cell>
          <cell r="BT271">
            <v>0</v>
          </cell>
          <cell r="BU271">
            <v>637</v>
          </cell>
          <cell r="BV271">
            <v>0</v>
          </cell>
          <cell r="BW271">
            <v>0</v>
          </cell>
          <cell r="BX271">
            <v>0</v>
          </cell>
          <cell r="BY271">
            <v>0</v>
          </cell>
          <cell r="BZ271">
            <v>637</v>
          </cell>
          <cell r="CA271">
            <v>4177</v>
          </cell>
          <cell r="CB271">
            <v>4814</v>
          </cell>
          <cell r="CD271">
            <v>4814</v>
          </cell>
        </row>
        <row r="272">
          <cell r="C272" t="str">
            <v>CAP08</v>
          </cell>
          <cell r="D272" t="str">
            <v>Corte y Rotura en anden piedra coralina</v>
          </cell>
          <cell r="E272" t="str">
            <v>m</v>
          </cell>
          <cell r="F272" t="str">
            <v>NA</v>
          </cell>
          <cell r="G272" t="str">
            <v>NA</v>
          </cell>
          <cell r="H272" t="str">
            <v>NA</v>
          </cell>
          <cell r="I272" t="str">
            <v>NA</v>
          </cell>
          <cell r="J272" t="str">
            <v>NA</v>
          </cell>
          <cell r="K272" t="str">
            <v>NA</v>
          </cell>
          <cell r="L272" t="str">
            <v>NA</v>
          </cell>
          <cell r="M272" t="str">
            <v>NA</v>
          </cell>
          <cell r="N272" t="str">
            <v>NA</v>
          </cell>
          <cell r="O272" t="str">
            <v>NA</v>
          </cell>
          <cell r="P272" t="str">
            <v>NA</v>
          </cell>
          <cell r="Q272" t="str">
            <v>NA</v>
          </cell>
          <cell r="R272" t="str">
            <v>NA</v>
          </cell>
          <cell r="S272" t="str">
            <v>NA</v>
          </cell>
          <cell r="T272" t="str">
            <v>CEC002</v>
          </cell>
          <cell r="U272" t="str">
            <v>NA</v>
          </cell>
          <cell r="V272" t="str">
            <v>NA</v>
          </cell>
          <cell r="W272" t="str">
            <v>NA</v>
          </cell>
          <cell r="X272" t="str">
            <v>NA</v>
          </cell>
          <cell r="Y272" t="str">
            <v>CMC002</v>
          </cell>
          <cell r="Z272" t="str">
            <v>NA</v>
          </cell>
          <cell r="AA272" t="str">
            <v>NA</v>
          </cell>
          <cell r="AB272" t="str">
            <v>NA</v>
          </cell>
          <cell r="AC272" t="str">
            <v>NA</v>
          </cell>
          <cell r="AD272">
            <v>1</v>
          </cell>
          <cell r="AE272" t="str">
            <v>NA</v>
          </cell>
          <cell r="AF272" t="str">
            <v>NA</v>
          </cell>
          <cell r="AG272" t="str">
            <v>NA</v>
          </cell>
          <cell r="AH272" t="str">
            <v>NA</v>
          </cell>
          <cell r="AI272">
            <v>140</v>
          </cell>
          <cell r="AJ272">
            <v>140</v>
          </cell>
          <cell r="AO272">
            <v>4814</v>
          </cell>
          <cell r="AP272">
            <v>0</v>
          </cell>
          <cell r="AQ272">
            <v>0</v>
          </cell>
          <cell r="AR272">
            <v>0</v>
          </cell>
          <cell r="AS272">
            <v>0</v>
          </cell>
          <cell r="AT272">
            <v>0</v>
          </cell>
          <cell r="AU272">
            <v>0</v>
          </cell>
          <cell r="AV272">
            <v>0</v>
          </cell>
          <cell r="AW272">
            <v>0</v>
          </cell>
          <cell r="AX272">
            <v>0</v>
          </cell>
          <cell r="AY272">
            <v>0</v>
          </cell>
          <cell r="AZ272">
            <v>0</v>
          </cell>
          <cell r="BA272">
            <v>0</v>
          </cell>
          <cell r="BB272">
            <v>0</v>
          </cell>
          <cell r="BC272">
            <v>0</v>
          </cell>
          <cell r="BD272">
            <v>0</v>
          </cell>
          <cell r="BE272">
            <v>584715</v>
          </cell>
          <cell r="BF272">
            <v>0</v>
          </cell>
          <cell r="BG272">
            <v>0</v>
          </cell>
          <cell r="BH272">
            <v>0</v>
          </cell>
          <cell r="BI272">
            <v>0</v>
          </cell>
          <cell r="BJ272">
            <v>4177</v>
          </cell>
          <cell r="BK272">
            <v>0</v>
          </cell>
          <cell r="BL272">
            <v>0</v>
          </cell>
          <cell r="BM272">
            <v>0</v>
          </cell>
          <cell r="BN272">
            <v>0</v>
          </cell>
          <cell r="BO272">
            <v>4177</v>
          </cell>
          <cell r="BP272">
            <v>89116</v>
          </cell>
          <cell r="BQ272">
            <v>0</v>
          </cell>
          <cell r="BR272">
            <v>0</v>
          </cell>
          <cell r="BS272">
            <v>0</v>
          </cell>
          <cell r="BT272">
            <v>0</v>
          </cell>
          <cell r="BU272">
            <v>637</v>
          </cell>
          <cell r="BV272">
            <v>0</v>
          </cell>
          <cell r="BW272">
            <v>0</v>
          </cell>
          <cell r="BX272">
            <v>0</v>
          </cell>
          <cell r="BY272">
            <v>0</v>
          </cell>
          <cell r="BZ272">
            <v>637</v>
          </cell>
          <cell r="CA272">
            <v>4177</v>
          </cell>
          <cell r="CB272">
            <v>4814</v>
          </cell>
          <cell r="CD272">
            <v>4814</v>
          </cell>
        </row>
        <row r="273">
          <cell r="C273" t="str">
            <v>CAP08</v>
          </cell>
          <cell r="D273" t="str">
            <v>Cruce de vias con camisa de acero de 6" con topo Incluye subductada de la tuberia y camisa</v>
          </cell>
          <cell r="E273" t="str">
            <v>m</v>
          </cell>
          <cell r="F273" t="str">
            <v>MOC120</v>
          </cell>
          <cell r="G273" t="str">
            <v>MOC010</v>
          </cell>
          <cell r="H273" t="str">
            <v>MRD351</v>
          </cell>
          <cell r="I273" t="str">
            <v>MRD352</v>
          </cell>
          <cell r="J273" t="str">
            <v>NA</v>
          </cell>
          <cell r="K273" t="str">
            <v>NA</v>
          </cell>
          <cell r="L273" t="str">
            <v>NA</v>
          </cell>
          <cell r="M273">
            <v>1</v>
          </cell>
          <cell r="N273">
            <v>0.3</v>
          </cell>
          <cell r="O273">
            <v>1</v>
          </cell>
          <cell r="P273">
            <v>0.04</v>
          </cell>
          <cell r="Q273" t="str">
            <v>NA</v>
          </cell>
          <cell r="R273" t="str">
            <v>NA</v>
          </cell>
          <cell r="S273" t="str">
            <v>NA</v>
          </cell>
          <cell r="T273" t="str">
            <v>CEC004</v>
          </cell>
          <cell r="U273" t="str">
            <v>CEC016</v>
          </cell>
          <cell r="V273" t="str">
            <v>CEC010</v>
          </cell>
          <cell r="W273" t="str">
            <v>NA</v>
          </cell>
          <cell r="X273" t="str">
            <v>NA</v>
          </cell>
          <cell r="Y273" t="str">
            <v>CMC004</v>
          </cell>
          <cell r="Z273" t="str">
            <v>CMC005</v>
          </cell>
          <cell r="AA273" t="str">
            <v>CMC008</v>
          </cell>
          <cell r="AB273" t="str">
            <v>NA</v>
          </cell>
          <cell r="AC273" t="str">
            <v>NA</v>
          </cell>
          <cell r="AD273">
            <v>1</v>
          </cell>
          <cell r="AE273">
            <v>1</v>
          </cell>
          <cell r="AF273">
            <v>1</v>
          </cell>
          <cell r="AG273" t="str">
            <v>NA</v>
          </cell>
          <cell r="AH273" t="str">
            <v>NA</v>
          </cell>
          <cell r="AI273">
            <v>8</v>
          </cell>
          <cell r="AJ273">
            <v>8</v>
          </cell>
          <cell r="AK273">
            <v>8</v>
          </cell>
          <cell r="AL273">
            <v>8</v>
          </cell>
          <cell r="AO273">
            <v>128629</v>
          </cell>
          <cell r="AP273">
            <v>50000</v>
          </cell>
          <cell r="AQ273">
            <v>24000</v>
          </cell>
          <cell r="AR273">
            <v>10212</v>
          </cell>
          <cell r="AS273">
            <v>828</v>
          </cell>
          <cell r="AT273">
            <v>0</v>
          </cell>
          <cell r="AU273">
            <v>0</v>
          </cell>
          <cell r="AV273">
            <v>0</v>
          </cell>
          <cell r="AW273">
            <v>50000</v>
          </cell>
          <cell r="AX273">
            <v>7200</v>
          </cell>
          <cell r="AY273">
            <v>10212</v>
          </cell>
          <cell r="AZ273">
            <v>33</v>
          </cell>
          <cell r="BA273">
            <v>0</v>
          </cell>
          <cell r="BB273">
            <v>0</v>
          </cell>
          <cell r="BC273">
            <v>0</v>
          </cell>
          <cell r="BD273">
            <v>70817</v>
          </cell>
          <cell r="BE273">
            <v>2893</v>
          </cell>
          <cell r="BF273">
            <v>50000</v>
          </cell>
          <cell r="BG273">
            <v>33634</v>
          </cell>
          <cell r="BH273">
            <v>0</v>
          </cell>
          <cell r="BI273">
            <v>0</v>
          </cell>
          <cell r="BJ273">
            <v>362</v>
          </cell>
          <cell r="BK273">
            <v>6250</v>
          </cell>
          <cell r="BL273">
            <v>4204</v>
          </cell>
          <cell r="BM273">
            <v>0</v>
          </cell>
          <cell r="BN273">
            <v>0</v>
          </cell>
          <cell r="BO273">
            <v>10816</v>
          </cell>
          <cell r="BP273">
            <v>128224</v>
          </cell>
          <cell r="BQ273">
            <v>106852</v>
          </cell>
          <cell r="BR273">
            <v>140891</v>
          </cell>
          <cell r="BS273">
            <v>0</v>
          </cell>
          <cell r="BT273">
            <v>0</v>
          </cell>
          <cell r="BU273">
            <v>16028</v>
          </cell>
          <cell r="BV273">
            <v>13357</v>
          </cell>
          <cell r="BW273">
            <v>17611</v>
          </cell>
          <cell r="BX273">
            <v>0</v>
          </cell>
          <cell r="BY273">
            <v>0</v>
          </cell>
          <cell r="BZ273">
            <v>46996</v>
          </cell>
          <cell r="CA273">
            <v>10816</v>
          </cell>
          <cell r="CB273">
            <v>57812</v>
          </cell>
          <cell r="CC273">
            <v>0.05</v>
          </cell>
          <cell r="CD273">
            <v>128629</v>
          </cell>
        </row>
        <row r="274">
          <cell r="C274" t="str">
            <v>CAP08</v>
          </cell>
          <cell r="D274" t="str">
            <v>Cruce de vias con topo para tuberia de 4" Incluye el ducto</v>
          </cell>
          <cell r="E274" t="str">
            <v>m</v>
          </cell>
          <cell r="F274" t="str">
            <v>MOC056</v>
          </cell>
          <cell r="G274" t="str">
            <v>MOC010</v>
          </cell>
          <cell r="H274" t="str">
            <v>NA</v>
          </cell>
          <cell r="I274" t="str">
            <v>NA</v>
          </cell>
          <cell r="J274" t="str">
            <v>NA</v>
          </cell>
          <cell r="K274" t="str">
            <v>NA</v>
          </cell>
          <cell r="L274" t="str">
            <v>NA</v>
          </cell>
          <cell r="M274">
            <v>1</v>
          </cell>
          <cell r="N274">
            <v>0.3</v>
          </cell>
          <cell r="O274" t="str">
            <v>NA</v>
          </cell>
          <cell r="P274" t="str">
            <v>NA</v>
          </cell>
          <cell r="Q274" t="str">
            <v>NA</v>
          </cell>
          <cell r="R274" t="str">
            <v>NA</v>
          </cell>
          <cell r="S274" t="str">
            <v>NA</v>
          </cell>
          <cell r="T274" t="str">
            <v>CEC004</v>
          </cell>
          <cell r="U274" t="str">
            <v>CEC006</v>
          </cell>
          <cell r="V274" t="str">
            <v>CEC010</v>
          </cell>
          <cell r="W274" t="str">
            <v>NA</v>
          </cell>
          <cell r="X274" t="str">
            <v>NA</v>
          </cell>
          <cell r="Y274" t="str">
            <v>CMC004</v>
          </cell>
          <cell r="Z274" t="str">
            <v>CMC005</v>
          </cell>
          <cell r="AA274" t="str">
            <v>CMC008</v>
          </cell>
          <cell r="AB274" t="str">
            <v>NA</v>
          </cell>
          <cell r="AC274" t="str">
            <v>NA</v>
          </cell>
          <cell r="AD274">
            <v>1</v>
          </cell>
          <cell r="AE274">
            <v>1</v>
          </cell>
          <cell r="AF274">
            <v>1</v>
          </cell>
          <cell r="AG274" t="str">
            <v>NA</v>
          </cell>
          <cell r="AH274" t="str">
            <v>NA</v>
          </cell>
          <cell r="AI274">
            <v>7</v>
          </cell>
          <cell r="AJ274">
            <v>7</v>
          </cell>
          <cell r="AK274">
            <v>7</v>
          </cell>
          <cell r="AL274">
            <v>7</v>
          </cell>
          <cell r="AO274">
            <v>89823</v>
          </cell>
          <cell r="AP274">
            <v>10700</v>
          </cell>
          <cell r="AQ274">
            <v>24000</v>
          </cell>
          <cell r="AR274">
            <v>0</v>
          </cell>
          <cell r="AS274">
            <v>0</v>
          </cell>
          <cell r="AT274">
            <v>0</v>
          </cell>
          <cell r="AU274">
            <v>0</v>
          </cell>
          <cell r="AV274">
            <v>0</v>
          </cell>
          <cell r="AW274">
            <v>10700</v>
          </cell>
          <cell r="AX274">
            <v>7200</v>
          </cell>
          <cell r="AY274">
            <v>0</v>
          </cell>
          <cell r="AZ274">
            <v>0</v>
          </cell>
          <cell r="BA274">
            <v>0</v>
          </cell>
          <cell r="BB274">
            <v>0</v>
          </cell>
          <cell r="BC274">
            <v>0</v>
          </cell>
          <cell r="BD274">
            <v>18795</v>
          </cell>
          <cell r="BE274">
            <v>2893</v>
          </cell>
          <cell r="BF274">
            <v>84698</v>
          </cell>
          <cell r="BG274">
            <v>33634</v>
          </cell>
          <cell r="BH274">
            <v>0</v>
          </cell>
          <cell r="BI274">
            <v>0</v>
          </cell>
          <cell r="BJ274">
            <v>413</v>
          </cell>
          <cell r="BK274">
            <v>12100</v>
          </cell>
          <cell r="BL274">
            <v>4805</v>
          </cell>
          <cell r="BM274">
            <v>0</v>
          </cell>
          <cell r="BN274">
            <v>0</v>
          </cell>
          <cell r="BO274">
            <v>17318</v>
          </cell>
          <cell r="BP274">
            <v>128224</v>
          </cell>
          <cell r="BQ274">
            <v>106852</v>
          </cell>
          <cell r="BR274">
            <v>140891</v>
          </cell>
          <cell r="BS274">
            <v>0</v>
          </cell>
          <cell r="BT274">
            <v>0</v>
          </cell>
          <cell r="BU274">
            <v>18318</v>
          </cell>
          <cell r="BV274">
            <v>15265</v>
          </cell>
          <cell r="BW274">
            <v>20127</v>
          </cell>
          <cell r="BX274">
            <v>0</v>
          </cell>
          <cell r="BY274">
            <v>0</v>
          </cell>
          <cell r="BZ274">
            <v>53710</v>
          </cell>
          <cell r="CA274">
            <v>17318</v>
          </cell>
          <cell r="CB274">
            <v>71028</v>
          </cell>
          <cell r="CC274">
            <v>0.05</v>
          </cell>
          <cell r="CD274">
            <v>89823</v>
          </cell>
        </row>
        <row r="275">
          <cell r="B275" t="str">
            <v>PLM01</v>
          </cell>
          <cell r="C275" t="str">
            <v>CAP08</v>
          </cell>
          <cell r="D275" t="str">
            <v>De    10  pares</v>
          </cell>
          <cell r="E275" t="str">
            <v>m</v>
          </cell>
          <cell r="F275" t="str">
            <v>NA</v>
          </cell>
          <cell r="G275" t="str">
            <v>NA</v>
          </cell>
          <cell r="H275" t="str">
            <v>NA</v>
          </cell>
          <cell r="I275" t="str">
            <v>NA</v>
          </cell>
          <cell r="J275" t="str">
            <v>NA</v>
          </cell>
          <cell r="K275" t="str">
            <v>NA</v>
          </cell>
          <cell r="L275" t="str">
            <v>NA</v>
          </cell>
          <cell r="M275" t="str">
            <v>NA</v>
          </cell>
          <cell r="N275" t="str">
            <v>NA</v>
          </cell>
          <cell r="O275" t="str">
            <v>NA</v>
          </cell>
          <cell r="P275" t="str">
            <v>NA</v>
          </cell>
          <cell r="Q275" t="str">
            <v>NA</v>
          </cell>
          <cell r="R275" t="str">
            <v>NA</v>
          </cell>
          <cell r="S275" t="str">
            <v>NA</v>
          </cell>
          <cell r="T275" t="str">
            <v>CER002</v>
          </cell>
          <cell r="U275" t="str">
            <v>NA</v>
          </cell>
          <cell r="V275" t="str">
            <v>NA</v>
          </cell>
          <cell r="W275" t="str">
            <v>NA</v>
          </cell>
          <cell r="X275" t="str">
            <v>NA</v>
          </cell>
          <cell r="Y275" t="str">
            <v>CMC012</v>
          </cell>
          <cell r="Z275" t="str">
            <v>NA</v>
          </cell>
          <cell r="AA275" t="str">
            <v>NA</v>
          </cell>
          <cell r="AB275" t="str">
            <v>NA</v>
          </cell>
          <cell r="AC275" t="str">
            <v>NA</v>
          </cell>
          <cell r="AD275">
            <v>1</v>
          </cell>
          <cell r="AE275" t="str">
            <v>NA</v>
          </cell>
          <cell r="AF275" t="str">
            <v>NA</v>
          </cell>
          <cell r="AG275" t="str">
            <v>NA</v>
          </cell>
          <cell r="AH275" t="str">
            <v>NA</v>
          </cell>
          <cell r="AI275">
            <v>400</v>
          </cell>
          <cell r="AJ275">
            <v>400</v>
          </cell>
          <cell r="AO275">
            <v>366</v>
          </cell>
          <cell r="AP275">
            <v>0</v>
          </cell>
          <cell r="AQ275">
            <v>0</v>
          </cell>
          <cell r="AR275">
            <v>0</v>
          </cell>
          <cell r="AS275">
            <v>0</v>
          </cell>
          <cell r="AT275">
            <v>0</v>
          </cell>
          <cell r="AU275">
            <v>0</v>
          </cell>
          <cell r="AV275">
            <v>0</v>
          </cell>
          <cell r="AW275">
            <v>0</v>
          </cell>
          <cell r="AX275">
            <v>0</v>
          </cell>
          <cell r="AY275">
            <v>0</v>
          </cell>
          <cell r="AZ275">
            <v>0</v>
          </cell>
          <cell r="BA275">
            <v>0</v>
          </cell>
          <cell r="BB275">
            <v>0</v>
          </cell>
          <cell r="BC275">
            <v>0</v>
          </cell>
          <cell r="BD275">
            <v>0</v>
          </cell>
          <cell r="BE275">
            <v>48564</v>
          </cell>
          <cell r="BF275">
            <v>0</v>
          </cell>
          <cell r="BG275">
            <v>0</v>
          </cell>
          <cell r="BH275">
            <v>0</v>
          </cell>
          <cell r="BI275">
            <v>0</v>
          </cell>
          <cell r="BJ275">
            <v>121</v>
          </cell>
          <cell r="BK275">
            <v>0</v>
          </cell>
          <cell r="BL275">
            <v>0</v>
          </cell>
          <cell r="BM275">
            <v>0</v>
          </cell>
          <cell r="BN275">
            <v>0</v>
          </cell>
          <cell r="BO275">
            <v>121</v>
          </cell>
          <cell r="BP275">
            <v>98147</v>
          </cell>
          <cell r="BQ275">
            <v>0</v>
          </cell>
          <cell r="BR275">
            <v>0</v>
          </cell>
          <cell r="BS275">
            <v>0</v>
          </cell>
          <cell r="BT275">
            <v>0</v>
          </cell>
          <cell r="BU275">
            <v>245</v>
          </cell>
          <cell r="BV275">
            <v>0</v>
          </cell>
          <cell r="BW275">
            <v>0</v>
          </cell>
          <cell r="BX275">
            <v>0</v>
          </cell>
          <cell r="BY275">
            <v>0</v>
          </cell>
          <cell r="BZ275">
            <v>245</v>
          </cell>
          <cell r="CA275">
            <v>121</v>
          </cell>
          <cell r="CB275">
            <v>366</v>
          </cell>
          <cell r="CC275">
            <v>0.05</v>
          </cell>
          <cell r="CD275">
            <v>366</v>
          </cell>
        </row>
        <row r="276">
          <cell r="B276" t="str">
            <v>ELM01</v>
          </cell>
          <cell r="C276" t="str">
            <v>CAP08</v>
          </cell>
          <cell r="D276" t="str">
            <v>De    10  pares</v>
          </cell>
          <cell r="E276" t="str">
            <v>U</v>
          </cell>
          <cell r="F276" t="str">
            <v>MRD141</v>
          </cell>
          <cell r="G276" t="str">
            <v>MRD076</v>
          </cell>
          <cell r="H276" t="str">
            <v>NA</v>
          </cell>
          <cell r="I276" t="str">
            <v>NA</v>
          </cell>
          <cell r="J276" t="str">
            <v>NA</v>
          </cell>
          <cell r="K276" t="str">
            <v>NA</v>
          </cell>
          <cell r="L276" t="str">
            <v>NA</v>
          </cell>
          <cell r="M276">
            <v>1</v>
          </cell>
          <cell r="N276">
            <v>20</v>
          </cell>
          <cell r="O276" t="str">
            <v>NA</v>
          </cell>
          <cell r="P276" t="str">
            <v>NA</v>
          </cell>
          <cell r="Q276" t="str">
            <v>NA</v>
          </cell>
          <cell r="R276" t="str">
            <v>NA</v>
          </cell>
          <cell r="S276" t="str">
            <v>NA</v>
          </cell>
          <cell r="T276" t="str">
            <v>CER004</v>
          </cell>
          <cell r="U276" t="str">
            <v>NA</v>
          </cell>
          <cell r="V276" t="str">
            <v>NA</v>
          </cell>
          <cell r="W276" t="str">
            <v>NA</v>
          </cell>
          <cell r="X276" t="str">
            <v>NA</v>
          </cell>
          <cell r="Y276" t="str">
            <v>CMC013</v>
          </cell>
          <cell r="Z276" t="str">
            <v>NA</v>
          </cell>
          <cell r="AA276" t="str">
            <v>NA</v>
          </cell>
          <cell r="AB276" t="str">
            <v>NA</v>
          </cell>
          <cell r="AC276" t="str">
            <v>NA</v>
          </cell>
          <cell r="AD276">
            <v>1</v>
          </cell>
          <cell r="AE276" t="str">
            <v>NA</v>
          </cell>
          <cell r="AF276" t="str">
            <v>NA</v>
          </cell>
          <cell r="AG276" t="str">
            <v>NA</v>
          </cell>
          <cell r="AH276" t="str">
            <v>NA</v>
          </cell>
          <cell r="AI276">
            <v>54</v>
          </cell>
          <cell r="AJ276">
            <v>54</v>
          </cell>
          <cell r="AO276">
            <v>41045</v>
          </cell>
          <cell r="AP276">
            <v>33500</v>
          </cell>
          <cell r="AQ276">
            <v>85</v>
          </cell>
          <cell r="AR276">
            <v>0</v>
          </cell>
          <cell r="AS276">
            <v>0</v>
          </cell>
          <cell r="AT276">
            <v>0</v>
          </cell>
          <cell r="AU276">
            <v>0</v>
          </cell>
          <cell r="AV276">
            <v>0</v>
          </cell>
          <cell r="AW276">
            <v>33500</v>
          </cell>
          <cell r="AX276">
            <v>1700</v>
          </cell>
          <cell r="AY276">
            <v>0</v>
          </cell>
          <cell r="AZ276">
            <v>0</v>
          </cell>
          <cell r="BA276">
            <v>0</v>
          </cell>
          <cell r="BB276">
            <v>0</v>
          </cell>
          <cell r="BC276">
            <v>0</v>
          </cell>
          <cell r="BD276">
            <v>36960</v>
          </cell>
          <cell r="BE276">
            <v>114090</v>
          </cell>
          <cell r="BF276">
            <v>0</v>
          </cell>
          <cell r="BG276">
            <v>0</v>
          </cell>
          <cell r="BH276">
            <v>0</v>
          </cell>
          <cell r="BI276">
            <v>0</v>
          </cell>
          <cell r="BJ276">
            <v>2113</v>
          </cell>
          <cell r="BK276">
            <v>0</v>
          </cell>
          <cell r="BL276">
            <v>0</v>
          </cell>
          <cell r="BM276">
            <v>0</v>
          </cell>
          <cell r="BN276">
            <v>0</v>
          </cell>
          <cell r="BO276">
            <v>2113</v>
          </cell>
          <cell r="BP276">
            <v>106495</v>
          </cell>
          <cell r="BQ276">
            <v>0</v>
          </cell>
          <cell r="BR276">
            <v>0</v>
          </cell>
          <cell r="BS276">
            <v>0</v>
          </cell>
          <cell r="BT276">
            <v>0</v>
          </cell>
          <cell r="BU276">
            <v>1972</v>
          </cell>
          <cell r="BV276">
            <v>0</v>
          </cell>
          <cell r="BW276">
            <v>0</v>
          </cell>
          <cell r="BX276">
            <v>0</v>
          </cell>
          <cell r="BY276">
            <v>0</v>
          </cell>
          <cell r="BZ276">
            <v>1972</v>
          </cell>
          <cell r="CA276">
            <v>2113</v>
          </cell>
          <cell r="CB276">
            <v>4085</v>
          </cell>
          <cell r="CC276">
            <v>0.05</v>
          </cell>
          <cell r="CD276">
            <v>41045</v>
          </cell>
        </row>
        <row r="277">
          <cell r="B277" t="str">
            <v>EPA01</v>
          </cell>
          <cell r="C277" t="str">
            <v>CAP08</v>
          </cell>
          <cell r="D277" t="str">
            <v>De    10  pares</v>
          </cell>
          <cell r="E277" t="str">
            <v>U</v>
          </cell>
          <cell r="F277" t="str">
            <v>MRD244</v>
          </cell>
          <cell r="G277" t="str">
            <v>MRD215</v>
          </cell>
          <cell r="H277" t="str">
            <v>MRD252</v>
          </cell>
          <cell r="I277" t="str">
            <v>MRD046</v>
          </cell>
          <cell r="J277" t="str">
            <v>NA</v>
          </cell>
          <cell r="K277" t="str">
            <v>NA</v>
          </cell>
          <cell r="L277" t="str">
            <v>NA</v>
          </cell>
          <cell r="M277">
            <v>1</v>
          </cell>
          <cell r="N277">
            <v>0.1</v>
          </cell>
          <cell r="O277">
            <v>0.03</v>
          </cell>
          <cell r="P277">
            <v>20</v>
          </cell>
          <cell r="Q277" t="str">
            <v>NA</v>
          </cell>
          <cell r="R277" t="str">
            <v>NA</v>
          </cell>
          <cell r="S277" t="str">
            <v>NA</v>
          </cell>
          <cell r="T277" t="str">
            <v>CER004</v>
          </cell>
          <cell r="U277" t="str">
            <v>NA</v>
          </cell>
          <cell r="V277" t="str">
            <v>NA</v>
          </cell>
          <cell r="W277" t="str">
            <v>NA</v>
          </cell>
          <cell r="X277" t="str">
            <v>NA</v>
          </cell>
          <cell r="Y277" t="str">
            <v>CMC014</v>
          </cell>
          <cell r="Z277" t="str">
            <v>NA</v>
          </cell>
          <cell r="AA277" t="str">
            <v>NA</v>
          </cell>
          <cell r="AB277" t="str">
            <v>NA</v>
          </cell>
          <cell r="AC277" t="str">
            <v>NA</v>
          </cell>
          <cell r="AD277">
            <v>1</v>
          </cell>
          <cell r="AE277" t="str">
            <v>NA</v>
          </cell>
          <cell r="AF277" t="str">
            <v>NA</v>
          </cell>
          <cell r="AG277" t="str">
            <v>NA</v>
          </cell>
          <cell r="AH277" t="str">
            <v>NA</v>
          </cell>
          <cell r="AI277">
            <v>14.4</v>
          </cell>
          <cell r="AJ277">
            <v>14.4</v>
          </cell>
          <cell r="AO277">
            <v>35045</v>
          </cell>
          <cell r="AP277">
            <v>13542</v>
          </cell>
          <cell r="AQ277">
            <v>14663</v>
          </cell>
          <cell r="AR277">
            <v>25875</v>
          </cell>
          <cell r="AS277">
            <v>43</v>
          </cell>
          <cell r="AT277">
            <v>0</v>
          </cell>
          <cell r="AU277">
            <v>0</v>
          </cell>
          <cell r="AV277">
            <v>0</v>
          </cell>
          <cell r="AW277">
            <v>13542</v>
          </cell>
          <cell r="AX277">
            <v>1466</v>
          </cell>
          <cell r="AY277">
            <v>776</v>
          </cell>
          <cell r="AZ277">
            <v>860</v>
          </cell>
          <cell r="BA277">
            <v>0</v>
          </cell>
          <cell r="BB277">
            <v>0</v>
          </cell>
          <cell r="BC277">
            <v>0</v>
          </cell>
          <cell r="BD277">
            <v>17476</v>
          </cell>
          <cell r="BE277">
            <v>114090</v>
          </cell>
          <cell r="BF277">
            <v>0</v>
          </cell>
          <cell r="BG277">
            <v>0</v>
          </cell>
          <cell r="BH277">
            <v>0</v>
          </cell>
          <cell r="BI277">
            <v>0</v>
          </cell>
          <cell r="BJ277">
            <v>7923</v>
          </cell>
          <cell r="BK277">
            <v>0</v>
          </cell>
          <cell r="BL277">
            <v>0</v>
          </cell>
          <cell r="BM277">
            <v>0</v>
          </cell>
          <cell r="BN277">
            <v>0</v>
          </cell>
          <cell r="BO277">
            <v>7923</v>
          </cell>
          <cell r="BP277">
            <v>138896</v>
          </cell>
          <cell r="BQ277">
            <v>0</v>
          </cell>
          <cell r="BR277">
            <v>0</v>
          </cell>
          <cell r="BS277">
            <v>0</v>
          </cell>
          <cell r="BT277">
            <v>0</v>
          </cell>
          <cell r="BU277">
            <v>9646</v>
          </cell>
          <cell r="BV277">
            <v>0</v>
          </cell>
          <cell r="BW277">
            <v>0</v>
          </cell>
          <cell r="BX277">
            <v>0</v>
          </cell>
          <cell r="BY277">
            <v>0</v>
          </cell>
          <cell r="BZ277">
            <v>9646</v>
          </cell>
          <cell r="CA277">
            <v>7923</v>
          </cell>
          <cell r="CB277">
            <v>17569</v>
          </cell>
          <cell r="CC277">
            <v>0.05</v>
          </cell>
          <cell r="CD277">
            <v>35045</v>
          </cell>
        </row>
        <row r="278">
          <cell r="B278" t="str">
            <v>EPC01</v>
          </cell>
          <cell r="C278" t="str">
            <v>CAP08</v>
          </cell>
          <cell r="D278" t="str">
            <v>De    10  pares</v>
          </cell>
          <cell r="E278" t="str">
            <v>U</v>
          </cell>
          <cell r="F278" t="str">
            <v>MRD244</v>
          </cell>
          <cell r="G278" t="str">
            <v>MRD215</v>
          </cell>
          <cell r="H278" t="str">
            <v>MRD252</v>
          </cell>
          <cell r="I278" t="str">
            <v>MRD046</v>
          </cell>
          <cell r="J278" t="str">
            <v>NA</v>
          </cell>
          <cell r="K278" t="str">
            <v>NA</v>
          </cell>
          <cell r="L278" t="str">
            <v>NA</v>
          </cell>
          <cell r="M278">
            <v>1</v>
          </cell>
          <cell r="N278">
            <v>0.1</v>
          </cell>
          <cell r="O278">
            <v>0.03</v>
          </cell>
          <cell r="P278">
            <v>20</v>
          </cell>
          <cell r="Q278" t="str">
            <v>NA</v>
          </cell>
          <cell r="R278" t="str">
            <v>NA</v>
          </cell>
          <cell r="S278" t="str">
            <v>NA</v>
          </cell>
          <cell r="T278" t="str">
            <v>CER003</v>
          </cell>
          <cell r="U278" t="str">
            <v>NA</v>
          </cell>
          <cell r="V278" t="str">
            <v>NA</v>
          </cell>
          <cell r="W278" t="str">
            <v>NA</v>
          </cell>
          <cell r="X278" t="str">
            <v>NA</v>
          </cell>
          <cell r="Y278" t="str">
            <v>CMC013</v>
          </cell>
          <cell r="Z278" t="str">
            <v>NA</v>
          </cell>
          <cell r="AA278" t="str">
            <v>NA</v>
          </cell>
          <cell r="AB278" t="str">
            <v>NA</v>
          </cell>
          <cell r="AC278" t="str">
            <v>NA</v>
          </cell>
          <cell r="AD278">
            <v>1</v>
          </cell>
          <cell r="AE278" t="str">
            <v>NA</v>
          </cell>
          <cell r="AF278" t="str">
            <v>NA</v>
          </cell>
          <cell r="AG278" t="str">
            <v>NA</v>
          </cell>
          <cell r="AH278" t="str">
            <v>NA</v>
          </cell>
          <cell r="AI278">
            <v>16</v>
          </cell>
          <cell r="AJ278">
            <v>16</v>
          </cell>
          <cell r="AO278">
            <v>29326</v>
          </cell>
          <cell r="AP278">
            <v>13542</v>
          </cell>
          <cell r="AQ278">
            <v>14663</v>
          </cell>
          <cell r="AR278">
            <v>25875</v>
          </cell>
          <cell r="AS278">
            <v>43</v>
          </cell>
          <cell r="AT278">
            <v>0</v>
          </cell>
          <cell r="AU278">
            <v>0</v>
          </cell>
          <cell r="AV278">
            <v>0</v>
          </cell>
          <cell r="AW278">
            <v>13542</v>
          </cell>
          <cell r="AX278">
            <v>1466</v>
          </cell>
          <cell r="AY278">
            <v>776</v>
          </cell>
          <cell r="AZ278">
            <v>860</v>
          </cell>
          <cell r="BA278">
            <v>0</v>
          </cell>
          <cell r="BB278">
            <v>0</v>
          </cell>
          <cell r="BC278">
            <v>0</v>
          </cell>
          <cell r="BD278">
            <v>17476</v>
          </cell>
          <cell r="BE278">
            <v>83103</v>
          </cell>
          <cell r="BF278">
            <v>0</v>
          </cell>
          <cell r="BG278">
            <v>0</v>
          </cell>
          <cell r="BH278">
            <v>0</v>
          </cell>
          <cell r="BI278">
            <v>0</v>
          </cell>
          <cell r="BJ278">
            <v>5194</v>
          </cell>
          <cell r="BK278">
            <v>0</v>
          </cell>
          <cell r="BL278">
            <v>0</v>
          </cell>
          <cell r="BM278">
            <v>0</v>
          </cell>
          <cell r="BN278">
            <v>0</v>
          </cell>
          <cell r="BO278">
            <v>5194</v>
          </cell>
          <cell r="BP278">
            <v>106495</v>
          </cell>
          <cell r="BQ278">
            <v>0</v>
          </cell>
          <cell r="BR278">
            <v>0</v>
          </cell>
          <cell r="BS278">
            <v>0</v>
          </cell>
          <cell r="BT278">
            <v>0</v>
          </cell>
          <cell r="BU278">
            <v>6656</v>
          </cell>
          <cell r="BV278">
            <v>0</v>
          </cell>
          <cell r="BW278">
            <v>0</v>
          </cell>
          <cell r="BX278">
            <v>0</v>
          </cell>
          <cell r="BY278">
            <v>0</v>
          </cell>
          <cell r="BZ278">
            <v>6656</v>
          </cell>
          <cell r="CA278">
            <v>5194</v>
          </cell>
          <cell r="CB278">
            <v>11850</v>
          </cell>
          <cell r="CC278">
            <v>0.05</v>
          </cell>
          <cell r="CD278">
            <v>29326</v>
          </cell>
        </row>
        <row r="279">
          <cell r="B279" t="str">
            <v>EPM01</v>
          </cell>
          <cell r="C279" t="str">
            <v>CAP08</v>
          </cell>
          <cell r="D279" t="str">
            <v>De    10  pares</v>
          </cell>
          <cell r="E279" t="str">
            <v>U</v>
          </cell>
          <cell r="F279" t="str">
            <v>MRD244</v>
          </cell>
          <cell r="G279" t="str">
            <v>MRD215</v>
          </cell>
          <cell r="H279" t="str">
            <v>MRD252</v>
          </cell>
          <cell r="I279" t="str">
            <v>MRD046</v>
          </cell>
          <cell r="J279" t="str">
            <v>NA</v>
          </cell>
          <cell r="K279" t="str">
            <v>NA</v>
          </cell>
          <cell r="L279" t="str">
            <v>NA</v>
          </cell>
          <cell r="M279">
            <v>1</v>
          </cell>
          <cell r="N279">
            <v>0.1</v>
          </cell>
          <cell r="O279">
            <v>0.03</v>
          </cell>
          <cell r="P279">
            <v>20</v>
          </cell>
          <cell r="Q279" t="str">
            <v>NA</v>
          </cell>
          <cell r="R279" t="str">
            <v>NA</v>
          </cell>
          <cell r="S279" t="str">
            <v>NA</v>
          </cell>
          <cell r="T279" t="str">
            <v>CER004</v>
          </cell>
          <cell r="U279" t="str">
            <v>NA</v>
          </cell>
          <cell r="V279" t="str">
            <v>NA</v>
          </cell>
          <cell r="W279" t="str">
            <v>NA</v>
          </cell>
          <cell r="X279" t="str">
            <v>NA</v>
          </cell>
          <cell r="Y279" t="str">
            <v>CMC014</v>
          </cell>
          <cell r="Z279" t="str">
            <v>NA</v>
          </cell>
          <cell r="AA279" t="str">
            <v>NA</v>
          </cell>
          <cell r="AB279" t="str">
            <v>NA</v>
          </cell>
          <cell r="AC279" t="str">
            <v>NA</v>
          </cell>
          <cell r="AD279">
            <v>1</v>
          </cell>
          <cell r="AE279" t="str">
            <v>NA</v>
          </cell>
          <cell r="AF279" t="str">
            <v>NA</v>
          </cell>
          <cell r="AG279" t="str">
            <v>NA</v>
          </cell>
          <cell r="AH279" t="str">
            <v>NA</v>
          </cell>
          <cell r="AI279">
            <v>14.4</v>
          </cell>
          <cell r="AJ279">
            <v>14.4</v>
          </cell>
          <cell r="AO279">
            <v>35045</v>
          </cell>
          <cell r="AP279">
            <v>13542</v>
          </cell>
          <cell r="AQ279">
            <v>14663</v>
          </cell>
          <cell r="AR279">
            <v>25875</v>
          </cell>
          <cell r="AS279">
            <v>43</v>
          </cell>
          <cell r="AT279">
            <v>0</v>
          </cell>
          <cell r="AU279">
            <v>0</v>
          </cell>
          <cell r="AV279">
            <v>0</v>
          </cell>
          <cell r="AW279">
            <v>13542</v>
          </cell>
          <cell r="AX279">
            <v>1466</v>
          </cell>
          <cell r="AY279">
            <v>776</v>
          </cell>
          <cell r="AZ279">
            <v>860</v>
          </cell>
          <cell r="BA279">
            <v>0</v>
          </cell>
          <cell r="BB279">
            <v>0</v>
          </cell>
          <cell r="BC279">
            <v>0</v>
          </cell>
          <cell r="BD279">
            <v>17476</v>
          </cell>
          <cell r="BE279">
            <v>114090</v>
          </cell>
          <cell r="BF279">
            <v>0</v>
          </cell>
          <cell r="BG279">
            <v>0</v>
          </cell>
          <cell r="BH279">
            <v>0</v>
          </cell>
          <cell r="BI279">
            <v>0</v>
          </cell>
          <cell r="BJ279">
            <v>7923</v>
          </cell>
          <cell r="BK279">
            <v>0</v>
          </cell>
          <cell r="BL279">
            <v>0</v>
          </cell>
          <cell r="BM279">
            <v>0</v>
          </cell>
          <cell r="BN279">
            <v>0</v>
          </cell>
          <cell r="BO279">
            <v>7923</v>
          </cell>
          <cell r="BP279">
            <v>138896</v>
          </cell>
          <cell r="BQ279">
            <v>0</v>
          </cell>
          <cell r="BR279">
            <v>0</v>
          </cell>
          <cell r="BS279">
            <v>0</v>
          </cell>
          <cell r="BT279">
            <v>0</v>
          </cell>
          <cell r="BU279">
            <v>9646</v>
          </cell>
          <cell r="BV279">
            <v>0</v>
          </cell>
          <cell r="BW279">
            <v>0</v>
          </cell>
          <cell r="BX279">
            <v>0</v>
          </cell>
          <cell r="BY279">
            <v>0</v>
          </cell>
          <cell r="BZ279">
            <v>9646</v>
          </cell>
          <cell r="CA279">
            <v>7923</v>
          </cell>
          <cell r="CB279">
            <v>17569</v>
          </cell>
          <cell r="CC279">
            <v>0.05</v>
          </cell>
          <cell r="CD279">
            <v>35045</v>
          </cell>
        </row>
        <row r="280">
          <cell r="B280" t="str">
            <v>ML001</v>
          </cell>
          <cell r="C280" t="str">
            <v>CAP08</v>
          </cell>
          <cell r="D280" t="str">
            <v>De    10  pares</v>
          </cell>
          <cell r="E280" t="str">
            <v>U</v>
          </cell>
          <cell r="F280" t="str">
            <v>MRD125</v>
          </cell>
          <cell r="G280" t="str">
            <v>MRD076</v>
          </cell>
          <cell r="H280" t="str">
            <v>NA</v>
          </cell>
          <cell r="I280" t="str">
            <v>NA</v>
          </cell>
          <cell r="J280" t="str">
            <v>NA</v>
          </cell>
          <cell r="K280" t="str">
            <v>NA</v>
          </cell>
          <cell r="L280" t="str">
            <v>NA</v>
          </cell>
          <cell r="M280">
            <v>1</v>
          </cell>
          <cell r="N280">
            <v>20</v>
          </cell>
          <cell r="O280" t="str">
            <v>NA</v>
          </cell>
          <cell r="P280" t="str">
            <v>NA</v>
          </cell>
          <cell r="Q280" t="str">
            <v>NA</v>
          </cell>
          <cell r="R280" t="str">
            <v>NA</v>
          </cell>
          <cell r="S280" t="str">
            <v>NA</v>
          </cell>
          <cell r="T280" t="str">
            <v>CER003</v>
          </cell>
          <cell r="U280" t="str">
            <v>NA</v>
          </cell>
          <cell r="V280" t="str">
            <v>NA</v>
          </cell>
          <cell r="W280" t="str">
            <v>NA</v>
          </cell>
          <cell r="X280" t="str">
            <v>NA</v>
          </cell>
          <cell r="Y280" t="str">
            <v>CMC013</v>
          </cell>
          <cell r="Z280" t="str">
            <v>NA</v>
          </cell>
          <cell r="AA280" t="str">
            <v>NA</v>
          </cell>
          <cell r="AB280" t="str">
            <v>NA</v>
          </cell>
          <cell r="AC280" t="str">
            <v>NA</v>
          </cell>
          <cell r="AD280">
            <v>1</v>
          </cell>
          <cell r="AE280" t="str">
            <v>NA</v>
          </cell>
          <cell r="AF280" t="str">
            <v>NA</v>
          </cell>
          <cell r="AG280" t="str">
            <v>NA</v>
          </cell>
          <cell r="AH280" t="str">
            <v>NA</v>
          </cell>
          <cell r="AI280">
            <v>14</v>
          </cell>
          <cell r="AJ280">
            <v>14</v>
          </cell>
          <cell r="AO280">
            <v>62578</v>
          </cell>
          <cell r="AP280">
            <v>45000</v>
          </cell>
          <cell r="AQ280">
            <v>85</v>
          </cell>
          <cell r="AR280">
            <v>0</v>
          </cell>
          <cell r="AS280">
            <v>0</v>
          </cell>
          <cell r="AT280">
            <v>0</v>
          </cell>
          <cell r="AU280">
            <v>0</v>
          </cell>
          <cell r="AV280">
            <v>0</v>
          </cell>
          <cell r="AW280">
            <v>45000</v>
          </cell>
          <cell r="AX280">
            <v>1700</v>
          </cell>
          <cell r="AY280">
            <v>0</v>
          </cell>
          <cell r="AZ280">
            <v>0</v>
          </cell>
          <cell r="BA280">
            <v>0</v>
          </cell>
          <cell r="BB280">
            <v>0</v>
          </cell>
          <cell r="BC280">
            <v>0</v>
          </cell>
          <cell r="BD280">
            <v>49035</v>
          </cell>
          <cell r="BE280">
            <v>83103</v>
          </cell>
          <cell r="BF280">
            <v>0</v>
          </cell>
          <cell r="BG280">
            <v>0</v>
          </cell>
          <cell r="BH280">
            <v>0</v>
          </cell>
          <cell r="BI280">
            <v>0</v>
          </cell>
          <cell r="BJ280">
            <v>5936</v>
          </cell>
          <cell r="BK280">
            <v>0</v>
          </cell>
          <cell r="BL280">
            <v>0</v>
          </cell>
          <cell r="BM280">
            <v>0</v>
          </cell>
          <cell r="BN280">
            <v>0</v>
          </cell>
          <cell r="BO280">
            <v>5936</v>
          </cell>
          <cell r="BP280">
            <v>106495</v>
          </cell>
          <cell r="BQ280">
            <v>0</v>
          </cell>
          <cell r="BR280">
            <v>0</v>
          </cell>
          <cell r="BS280">
            <v>0</v>
          </cell>
          <cell r="BT280">
            <v>0</v>
          </cell>
          <cell r="BU280">
            <v>7607</v>
          </cell>
          <cell r="BV280">
            <v>0</v>
          </cell>
          <cell r="BW280">
            <v>0</v>
          </cell>
          <cell r="BX280">
            <v>0</v>
          </cell>
          <cell r="BY280">
            <v>0</v>
          </cell>
          <cell r="BZ280">
            <v>7607</v>
          </cell>
          <cell r="CA280">
            <v>5936</v>
          </cell>
          <cell r="CB280">
            <v>13543</v>
          </cell>
          <cell r="CC280">
            <v>0.05</v>
          </cell>
          <cell r="CD280">
            <v>62578</v>
          </cell>
        </row>
        <row r="281">
          <cell r="B281" t="str">
            <v>MP001</v>
          </cell>
          <cell r="C281" t="str">
            <v>CAP08</v>
          </cell>
          <cell r="D281" t="str">
            <v>De    10  pares</v>
          </cell>
          <cell r="E281" t="str">
            <v>U</v>
          </cell>
          <cell r="F281" t="str">
            <v>MRD244</v>
          </cell>
          <cell r="G281" t="str">
            <v>MRD215</v>
          </cell>
          <cell r="H281" t="str">
            <v>MRD252</v>
          </cell>
          <cell r="I281" t="str">
            <v>MRD046</v>
          </cell>
          <cell r="J281" t="str">
            <v>NA</v>
          </cell>
          <cell r="K281" t="str">
            <v>NA</v>
          </cell>
          <cell r="L281" t="str">
            <v>NA</v>
          </cell>
          <cell r="M281">
            <v>1</v>
          </cell>
          <cell r="N281">
            <v>0.1</v>
          </cell>
          <cell r="O281">
            <v>0.03</v>
          </cell>
          <cell r="P281">
            <v>20</v>
          </cell>
          <cell r="Q281" t="str">
            <v>NA</v>
          </cell>
          <cell r="R281" t="str">
            <v>NA</v>
          </cell>
          <cell r="S281" t="str">
            <v>NA</v>
          </cell>
          <cell r="T281" t="str">
            <v>CER003</v>
          </cell>
          <cell r="U281" t="str">
            <v>NA</v>
          </cell>
          <cell r="V281" t="str">
            <v>NA</v>
          </cell>
          <cell r="W281" t="str">
            <v>NA</v>
          </cell>
          <cell r="X281" t="str">
            <v>NA</v>
          </cell>
          <cell r="Y281" t="str">
            <v>CMC013</v>
          </cell>
          <cell r="Z281" t="str">
            <v>NA</v>
          </cell>
          <cell r="AA281" t="str">
            <v>NA</v>
          </cell>
          <cell r="AB281" t="str">
            <v>NA</v>
          </cell>
          <cell r="AC281" t="str">
            <v>NA</v>
          </cell>
          <cell r="AD281">
            <v>1</v>
          </cell>
          <cell r="AE281" t="str">
            <v>NA</v>
          </cell>
          <cell r="AF281" t="str">
            <v>NA</v>
          </cell>
          <cell r="AG281" t="str">
            <v>NA</v>
          </cell>
          <cell r="AH281" t="str">
            <v>NA</v>
          </cell>
          <cell r="AI281">
            <v>16</v>
          </cell>
          <cell r="AJ281">
            <v>16</v>
          </cell>
          <cell r="AO281">
            <v>29326</v>
          </cell>
          <cell r="AP281">
            <v>13542</v>
          </cell>
          <cell r="AQ281">
            <v>14663</v>
          </cell>
          <cell r="AR281">
            <v>25875</v>
          </cell>
          <cell r="AS281">
            <v>43</v>
          </cell>
          <cell r="AT281">
            <v>0</v>
          </cell>
          <cell r="AU281">
            <v>0</v>
          </cell>
          <cell r="AV281">
            <v>0</v>
          </cell>
          <cell r="AW281">
            <v>13542</v>
          </cell>
          <cell r="AX281">
            <v>1466</v>
          </cell>
          <cell r="AY281">
            <v>776</v>
          </cell>
          <cell r="AZ281">
            <v>860</v>
          </cell>
          <cell r="BA281">
            <v>0</v>
          </cell>
          <cell r="BB281">
            <v>0</v>
          </cell>
          <cell r="BC281">
            <v>0</v>
          </cell>
          <cell r="BD281">
            <v>17476</v>
          </cell>
          <cell r="BE281">
            <v>83103</v>
          </cell>
          <cell r="BF281">
            <v>0</v>
          </cell>
          <cell r="BG281">
            <v>0</v>
          </cell>
          <cell r="BH281">
            <v>0</v>
          </cell>
          <cell r="BI281">
            <v>0</v>
          </cell>
          <cell r="BJ281">
            <v>5194</v>
          </cell>
          <cell r="BK281">
            <v>0</v>
          </cell>
          <cell r="BL281">
            <v>0</v>
          </cell>
          <cell r="BM281">
            <v>0</v>
          </cell>
          <cell r="BN281">
            <v>0</v>
          </cell>
          <cell r="BO281">
            <v>5194</v>
          </cell>
          <cell r="BP281">
            <v>106495</v>
          </cell>
          <cell r="BQ281">
            <v>0</v>
          </cell>
          <cell r="BR281">
            <v>0</v>
          </cell>
          <cell r="BS281">
            <v>0</v>
          </cell>
          <cell r="BT281">
            <v>0</v>
          </cell>
          <cell r="BU281">
            <v>6656</v>
          </cell>
          <cell r="BV281">
            <v>0</v>
          </cell>
          <cell r="BW281">
            <v>0</v>
          </cell>
          <cell r="BX281">
            <v>0</v>
          </cell>
          <cell r="BY281">
            <v>0</v>
          </cell>
          <cell r="BZ281">
            <v>6656</v>
          </cell>
          <cell r="CA281">
            <v>5194</v>
          </cell>
          <cell r="CB281">
            <v>11850</v>
          </cell>
          <cell r="CC281">
            <v>0.05</v>
          </cell>
          <cell r="CD281">
            <v>29326</v>
          </cell>
        </row>
        <row r="282">
          <cell r="B282" t="str">
            <v>PBA01</v>
          </cell>
          <cell r="C282" t="str">
            <v>CAP08</v>
          </cell>
          <cell r="D282" t="str">
            <v>De    10  pares</v>
          </cell>
          <cell r="E282" t="str">
            <v>U</v>
          </cell>
          <cell r="F282" t="str">
            <v>NA</v>
          </cell>
          <cell r="G282" t="str">
            <v>NA</v>
          </cell>
          <cell r="H282" t="str">
            <v>NA</v>
          </cell>
          <cell r="I282" t="str">
            <v>NA</v>
          </cell>
          <cell r="J282" t="str">
            <v>NA</v>
          </cell>
          <cell r="K282" t="str">
            <v>NA</v>
          </cell>
          <cell r="L282" t="str">
            <v>NA</v>
          </cell>
          <cell r="M282" t="str">
            <v>NA</v>
          </cell>
          <cell r="N282" t="str">
            <v>NA</v>
          </cell>
          <cell r="O282" t="str">
            <v>NA</v>
          </cell>
          <cell r="P282" t="str">
            <v>NA</v>
          </cell>
          <cell r="Q282" t="str">
            <v>NA</v>
          </cell>
          <cell r="R282" t="str">
            <v>NA</v>
          </cell>
          <cell r="S282" t="str">
            <v>NA</v>
          </cell>
          <cell r="T282" t="str">
            <v>CER002</v>
          </cell>
          <cell r="U282" t="str">
            <v>NA</v>
          </cell>
          <cell r="V282" t="str">
            <v>NA</v>
          </cell>
          <cell r="W282" t="str">
            <v>NA</v>
          </cell>
          <cell r="X282" t="str">
            <v>NA</v>
          </cell>
          <cell r="Y282" t="str">
            <v>CMC012</v>
          </cell>
          <cell r="Z282" t="str">
            <v>NA</v>
          </cell>
          <cell r="AA282" t="str">
            <v>NA</v>
          </cell>
          <cell r="AB282" t="str">
            <v>NA</v>
          </cell>
          <cell r="AC282" t="str">
            <v>NA</v>
          </cell>
          <cell r="AD282">
            <v>1</v>
          </cell>
          <cell r="AE282" t="str">
            <v>NA</v>
          </cell>
          <cell r="AF282" t="str">
            <v>NA</v>
          </cell>
          <cell r="AG282" t="str">
            <v>NA</v>
          </cell>
          <cell r="AH282" t="str">
            <v>NA</v>
          </cell>
          <cell r="AI282">
            <v>350</v>
          </cell>
          <cell r="AJ282">
            <v>350</v>
          </cell>
          <cell r="AO282">
            <v>419</v>
          </cell>
          <cell r="AP282">
            <v>0</v>
          </cell>
          <cell r="AQ282">
            <v>0</v>
          </cell>
          <cell r="AR282">
            <v>0</v>
          </cell>
          <cell r="AS282">
            <v>0</v>
          </cell>
          <cell r="AT282">
            <v>0</v>
          </cell>
          <cell r="AU282">
            <v>0</v>
          </cell>
          <cell r="AV282">
            <v>0</v>
          </cell>
          <cell r="AW282">
            <v>0</v>
          </cell>
          <cell r="AX282">
            <v>0</v>
          </cell>
          <cell r="AY282">
            <v>0</v>
          </cell>
          <cell r="AZ282">
            <v>0</v>
          </cell>
          <cell r="BA282">
            <v>0</v>
          </cell>
          <cell r="BB282">
            <v>0</v>
          </cell>
          <cell r="BC282">
            <v>0</v>
          </cell>
          <cell r="BD282">
            <v>0</v>
          </cell>
          <cell r="BE282">
            <v>48564</v>
          </cell>
          <cell r="BF282">
            <v>0</v>
          </cell>
          <cell r="BG282">
            <v>0</v>
          </cell>
          <cell r="BH282">
            <v>0</v>
          </cell>
          <cell r="BI282">
            <v>0</v>
          </cell>
          <cell r="BJ282">
            <v>139</v>
          </cell>
          <cell r="BK282">
            <v>0</v>
          </cell>
          <cell r="BL282">
            <v>0</v>
          </cell>
          <cell r="BM282">
            <v>0</v>
          </cell>
          <cell r="BN282">
            <v>0</v>
          </cell>
          <cell r="BO282">
            <v>139</v>
          </cell>
          <cell r="BP282">
            <v>98147</v>
          </cell>
          <cell r="BQ282">
            <v>0</v>
          </cell>
          <cell r="BR282">
            <v>0</v>
          </cell>
          <cell r="BS282">
            <v>0</v>
          </cell>
          <cell r="BT282">
            <v>0</v>
          </cell>
          <cell r="BU282">
            <v>280</v>
          </cell>
          <cell r="BV282">
            <v>0</v>
          </cell>
          <cell r="BW282">
            <v>0</v>
          </cell>
          <cell r="BX282">
            <v>0</v>
          </cell>
          <cell r="BY282">
            <v>0</v>
          </cell>
          <cell r="BZ282">
            <v>280</v>
          </cell>
          <cell r="CA282">
            <v>139</v>
          </cell>
          <cell r="CB282">
            <v>419</v>
          </cell>
          <cell r="CC282">
            <v>0.05</v>
          </cell>
          <cell r="CD282">
            <v>419</v>
          </cell>
        </row>
        <row r="283">
          <cell r="B283" t="str">
            <v>PBC01</v>
          </cell>
          <cell r="C283" t="str">
            <v>CAP08</v>
          </cell>
          <cell r="D283" t="str">
            <v>De    10  pares</v>
          </cell>
          <cell r="E283" t="str">
            <v>U</v>
          </cell>
          <cell r="F283" t="str">
            <v>NA</v>
          </cell>
          <cell r="G283" t="str">
            <v>NA</v>
          </cell>
          <cell r="H283" t="str">
            <v>NA</v>
          </cell>
          <cell r="I283" t="str">
            <v>NA</v>
          </cell>
          <cell r="J283" t="str">
            <v>NA</v>
          </cell>
          <cell r="K283" t="str">
            <v>NA</v>
          </cell>
          <cell r="L283" t="str">
            <v>NA</v>
          </cell>
          <cell r="M283" t="str">
            <v>NA</v>
          </cell>
          <cell r="N283" t="str">
            <v>NA</v>
          </cell>
          <cell r="O283" t="str">
            <v>NA</v>
          </cell>
          <cell r="P283" t="str">
            <v>NA</v>
          </cell>
          <cell r="Q283" t="str">
            <v>NA</v>
          </cell>
          <cell r="R283" t="str">
            <v>NA</v>
          </cell>
          <cell r="S283" t="str">
            <v>NA</v>
          </cell>
          <cell r="T283" t="str">
            <v>CER001</v>
          </cell>
          <cell r="U283" t="str">
            <v>NA</v>
          </cell>
          <cell r="V283" t="str">
            <v>NA</v>
          </cell>
          <cell r="W283" t="str">
            <v>NA</v>
          </cell>
          <cell r="X283" t="str">
            <v>NA</v>
          </cell>
          <cell r="Y283" t="str">
            <v>CMC011</v>
          </cell>
          <cell r="Z283" t="str">
            <v>NA</v>
          </cell>
          <cell r="AA283" t="str">
            <v>NA</v>
          </cell>
          <cell r="AB283" t="str">
            <v>NA</v>
          </cell>
          <cell r="AC283" t="str">
            <v>NA</v>
          </cell>
          <cell r="AD283">
            <v>1</v>
          </cell>
          <cell r="AE283" t="str">
            <v>NA</v>
          </cell>
          <cell r="AF283" t="str">
            <v>NA</v>
          </cell>
          <cell r="AG283" t="str">
            <v>NA</v>
          </cell>
          <cell r="AH283" t="str">
            <v>NA</v>
          </cell>
          <cell r="AI283">
            <v>475</v>
          </cell>
          <cell r="AJ283">
            <v>475</v>
          </cell>
          <cell r="AO283">
            <v>793</v>
          </cell>
          <cell r="AP283">
            <v>0</v>
          </cell>
          <cell r="AQ283">
            <v>0</v>
          </cell>
          <cell r="AR283">
            <v>0</v>
          </cell>
          <cell r="AS283">
            <v>0</v>
          </cell>
          <cell r="AT283">
            <v>0</v>
          </cell>
          <cell r="AU283">
            <v>0</v>
          </cell>
          <cell r="AV283">
            <v>0</v>
          </cell>
          <cell r="AW283">
            <v>0</v>
          </cell>
          <cell r="AX283">
            <v>0</v>
          </cell>
          <cell r="AY283">
            <v>0</v>
          </cell>
          <cell r="AZ283">
            <v>0</v>
          </cell>
          <cell r="BA283">
            <v>0</v>
          </cell>
          <cell r="BB283">
            <v>0</v>
          </cell>
          <cell r="BC283">
            <v>0</v>
          </cell>
          <cell r="BD283">
            <v>0</v>
          </cell>
          <cell r="BE283">
            <v>250716</v>
          </cell>
          <cell r="BF283">
            <v>0</v>
          </cell>
          <cell r="BG283">
            <v>0</v>
          </cell>
          <cell r="BH283">
            <v>0</v>
          </cell>
          <cell r="BI283">
            <v>0</v>
          </cell>
          <cell r="BJ283">
            <v>528</v>
          </cell>
          <cell r="BK283">
            <v>0</v>
          </cell>
          <cell r="BL283">
            <v>0</v>
          </cell>
          <cell r="BM283">
            <v>0</v>
          </cell>
          <cell r="BN283">
            <v>0</v>
          </cell>
          <cell r="BO283">
            <v>528</v>
          </cell>
          <cell r="BP283">
            <v>125868</v>
          </cell>
          <cell r="BQ283">
            <v>0</v>
          </cell>
          <cell r="BR283">
            <v>0</v>
          </cell>
          <cell r="BS283">
            <v>0</v>
          </cell>
          <cell r="BT283">
            <v>0</v>
          </cell>
          <cell r="BU283">
            <v>265</v>
          </cell>
          <cell r="BV283">
            <v>0</v>
          </cell>
          <cell r="BW283">
            <v>0</v>
          </cell>
          <cell r="BX283">
            <v>0</v>
          </cell>
          <cell r="BY283">
            <v>0</v>
          </cell>
          <cell r="BZ283">
            <v>265</v>
          </cell>
          <cell r="CA283">
            <v>528</v>
          </cell>
          <cell r="CB283">
            <v>793</v>
          </cell>
          <cell r="CC283">
            <v>0.05</v>
          </cell>
          <cell r="CD283">
            <v>793</v>
          </cell>
        </row>
        <row r="284">
          <cell r="B284" t="str">
            <v>PBM01</v>
          </cell>
          <cell r="C284" t="str">
            <v>CAP08</v>
          </cell>
          <cell r="D284" t="str">
            <v>De    10  pares</v>
          </cell>
          <cell r="E284" t="str">
            <v>U</v>
          </cell>
          <cell r="F284" t="str">
            <v>NA</v>
          </cell>
          <cell r="G284" t="str">
            <v>NA</v>
          </cell>
          <cell r="H284" t="str">
            <v>NA</v>
          </cell>
          <cell r="I284" t="str">
            <v>NA</v>
          </cell>
          <cell r="J284" t="str">
            <v>NA</v>
          </cell>
          <cell r="K284" t="str">
            <v>NA</v>
          </cell>
          <cell r="L284" t="str">
            <v>NA</v>
          </cell>
          <cell r="M284" t="str">
            <v>NA</v>
          </cell>
          <cell r="N284" t="str">
            <v>NA</v>
          </cell>
          <cell r="O284" t="str">
            <v>NA</v>
          </cell>
          <cell r="P284" t="str">
            <v>NA</v>
          </cell>
          <cell r="Q284" t="str">
            <v>NA</v>
          </cell>
          <cell r="R284" t="str">
            <v>NA</v>
          </cell>
          <cell r="S284" t="str">
            <v>NA</v>
          </cell>
          <cell r="T284" t="str">
            <v>CER002</v>
          </cell>
          <cell r="U284" t="str">
            <v>NA</v>
          </cell>
          <cell r="V284" t="str">
            <v>NA</v>
          </cell>
          <cell r="W284" t="str">
            <v>NA</v>
          </cell>
          <cell r="X284" t="str">
            <v>NA</v>
          </cell>
          <cell r="Y284" t="str">
            <v>CMC012</v>
          </cell>
          <cell r="Z284" t="str">
            <v>NA</v>
          </cell>
          <cell r="AA284" t="str">
            <v>NA</v>
          </cell>
          <cell r="AB284" t="str">
            <v>NA</v>
          </cell>
          <cell r="AC284" t="str">
            <v>NA</v>
          </cell>
          <cell r="AD284">
            <v>1</v>
          </cell>
          <cell r="AE284" t="str">
            <v>NA</v>
          </cell>
          <cell r="AF284" t="str">
            <v>NA</v>
          </cell>
          <cell r="AG284" t="str">
            <v>NA</v>
          </cell>
          <cell r="AH284" t="str">
            <v>NA</v>
          </cell>
          <cell r="AI284">
            <v>350</v>
          </cell>
          <cell r="AJ284">
            <v>350</v>
          </cell>
          <cell r="AO284">
            <v>419</v>
          </cell>
          <cell r="AP284">
            <v>0</v>
          </cell>
          <cell r="AQ284">
            <v>0</v>
          </cell>
          <cell r="AR284">
            <v>0</v>
          </cell>
          <cell r="AS284">
            <v>0</v>
          </cell>
          <cell r="AT284">
            <v>0</v>
          </cell>
          <cell r="AU284">
            <v>0</v>
          </cell>
          <cell r="AV284">
            <v>0</v>
          </cell>
          <cell r="AW284">
            <v>0</v>
          </cell>
          <cell r="AX284">
            <v>0</v>
          </cell>
          <cell r="AY284">
            <v>0</v>
          </cell>
          <cell r="AZ284">
            <v>0</v>
          </cell>
          <cell r="BA284">
            <v>0</v>
          </cell>
          <cell r="BB284">
            <v>0</v>
          </cell>
          <cell r="BC284">
            <v>0</v>
          </cell>
          <cell r="BD284">
            <v>0</v>
          </cell>
          <cell r="BE284">
            <v>48564</v>
          </cell>
          <cell r="BF284">
            <v>0</v>
          </cell>
          <cell r="BG284">
            <v>0</v>
          </cell>
          <cell r="BH284">
            <v>0</v>
          </cell>
          <cell r="BI284">
            <v>0</v>
          </cell>
          <cell r="BJ284">
            <v>139</v>
          </cell>
          <cell r="BK284">
            <v>0</v>
          </cell>
          <cell r="BL284">
            <v>0</v>
          </cell>
          <cell r="BM284">
            <v>0</v>
          </cell>
          <cell r="BN284">
            <v>0</v>
          </cell>
          <cell r="BO284">
            <v>139</v>
          </cell>
          <cell r="BP284">
            <v>98147</v>
          </cell>
          <cell r="BQ284">
            <v>0</v>
          </cell>
          <cell r="BR284">
            <v>0</v>
          </cell>
          <cell r="BS284">
            <v>0</v>
          </cell>
          <cell r="BT284">
            <v>0</v>
          </cell>
          <cell r="BU284">
            <v>280</v>
          </cell>
          <cell r="BV284">
            <v>0</v>
          </cell>
          <cell r="BW284">
            <v>0</v>
          </cell>
          <cell r="BX284">
            <v>0</v>
          </cell>
          <cell r="BY284">
            <v>0</v>
          </cell>
          <cell r="BZ284">
            <v>280</v>
          </cell>
          <cell r="CA284">
            <v>139</v>
          </cell>
          <cell r="CB284">
            <v>419</v>
          </cell>
          <cell r="CC284">
            <v>0.05</v>
          </cell>
          <cell r="CD284">
            <v>419</v>
          </cell>
        </row>
        <row r="285">
          <cell r="B285" t="str">
            <v>PLM02</v>
          </cell>
          <cell r="C285" t="str">
            <v>CAP08</v>
          </cell>
          <cell r="D285" t="str">
            <v>De    20  pares</v>
          </cell>
          <cell r="E285" t="str">
            <v>m</v>
          </cell>
          <cell r="F285" t="str">
            <v>NA</v>
          </cell>
          <cell r="G285" t="str">
            <v>NA</v>
          </cell>
          <cell r="H285" t="str">
            <v>NA</v>
          </cell>
          <cell r="I285" t="str">
            <v>NA</v>
          </cell>
          <cell r="J285" t="str">
            <v>NA</v>
          </cell>
          <cell r="K285" t="str">
            <v>NA</v>
          </cell>
          <cell r="L285" t="str">
            <v>NA</v>
          </cell>
          <cell r="M285" t="str">
            <v>NA</v>
          </cell>
          <cell r="N285" t="str">
            <v>NA</v>
          </cell>
          <cell r="O285" t="str">
            <v>NA</v>
          </cell>
          <cell r="P285" t="str">
            <v>NA</v>
          </cell>
          <cell r="Q285" t="str">
            <v>NA</v>
          </cell>
          <cell r="R285" t="str">
            <v>NA</v>
          </cell>
          <cell r="S285" t="str">
            <v>NA</v>
          </cell>
          <cell r="T285" t="str">
            <v>CER002</v>
          </cell>
          <cell r="U285" t="str">
            <v>NA</v>
          </cell>
          <cell r="V285" t="str">
            <v>NA</v>
          </cell>
          <cell r="W285" t="str">
            <v>NA</v>
          </cell>
          <cell r="X285" t="str">
            <v>NA</v>
          </cell>
          <cell r="Y285" t="str">
            <v>CMC012</v>
          </cell>
          <cell r="Z285" t="str">
            <v>NA</v>
          </cell>
          <cell r="AA285" t="str">
            <v>NA</v>
          </cell>
          <cell r="AB285" t="str">
            <v>NA</v>
          </cell>
          <cell r="AC285" t="str">
            <v>NA</v>
          </cell>
          <cell r="AD285">
            <v>1</v>
          </cell>
          <cell r="AE285" t="str">
            <v>NA</v>
          </cell>
          <cell r="AF285" t="str">
            <v>NA</v>
          </cell>
          <cell r="AG285" t="str">
            <v>NA</v>
          </cell>
          <cell r="AH285" t="str">
            <v>NA</v>
          </cell>
          <cell r="AI285">
            <v>400</v>
          </cell>
          <cell r="AJ285">
            <v>400</v>
          </cell>
          <cell r="AO285">
            <v>366</v>
          </cell>
          <cell r="AP285">
            <v>0</v>
          </cell>
          <cell r="AQ285">
            <v>0</v>
          </cell>
          <cell r="AR285">
            <v>0</v>
          </cell>
          <cell r="AS285">
            <v>0</v>
          </cell>
          <cell r="AT285">
            <v>0</v>
          </cell>
          <cell r="AU285">
            <v>0</v>
          </cell>
          <cell r="AV285">
            <v>0</v>
          </cell>
          <cell r="AW285">
            <v>0</v>
          </cell>
          <cell r="AX285">
            <v>0</v>
          </cell>
          <cell r="AY285">
            <v>0</v>
          </cell>
          <cell r="AZ285">
            <v>0</v>
          </cell>
          <cell r="BA285">
            <v>0</v>
          </cell>
          <cell r="BB285">
            <v>0</v>
          </cell>
          <cell r="BC285">
            <v>0</v>
          </cell>
          <cell r="BD285">
            <v>0</v>
          </cell>
          <cell r="BE285">
            <v>48564</v>
          </cell>
          <cell r="BF285">
            <v>0</v>
          </cell>
          <cell r="BG285">
            <v>0</v>
          </cell>
          <cell r="BH285">
            <v>0</v>
          </cell>
          <cell r="BI285">
            <v>0</v>
          </cell>
          <cell r="BJ285">
            <v>121</v>
          </cell>
          <cell r="BK285">
            <v>0</v>
          </cell>
          <cell r="BL285">
            <v>0</v>
          </cell>
          <cell r="BM285">
            <v>0</v>
          </cell>
          <cell r="BN285">
            <v>0</v>
          </cell>
          <cell r="BO285">
            <v>121</v>
          </cell>
          <cell r="BP285">
            <v>98147</v>
          </cell>
          <cell r="BQ285">
            <v>0</v>
          </cell>
          <cell r="BR285">
            <v>0</v>
          </cell>
          <cell r="BS285">
            <v>0</v>
          </cell>
          <cell r="BT285">
            <v>0</v>
          </cell>
          <cell r="BU285">
            <v>245</v>
          </cell>
          <cell r="BV285">
            <v>0</v>
          </cell>
          <cell r="BW285">
            <v>0</v>
          </cell>
          <cell r="BX285">
            <v>0</v>
          </cell>
          <cell r="BY285">
            <v>0</v>
          </cell>
          <cell r="BZ285">
            <v>245</v>
          </cell>
          <cell r="CA285">
            <v>121</v>
          </cell>
          <cell r="CB285">
            <v>366</v>
          </cell>
          <cell r="CC285">
            <v>0.05</v>
          </cell>
          <cell r="CD285">
            <v>366</v>
          </cell>
        </row>
        <row r="286">
          <cell r="B286" t="str">
            <v>ELM02</v>
          </cell>
          <cell r="C286" t="str">
            <v>CAP08</v>
          </cell>
          <cell r="D286" t="str">
            <v>De    20  pares</v>
          </cell>
          <cell r="E286" t="str">
            <v>U</v>
          </cell>
          <cell r="F286" t="str">
            <v>MRD142</v>
          </cell>
          <cell r="G286" t="str">
            <v>MRD076</v>
          </cell>
          <cell r="H286" t="str">
            <v>NA</v>
          </cell>
          <cell r="I286" t="str">
            <v>NA</v>
          </cell>
          <cell r="J286" t="str">
            <v>NA</v>
          </cell>
          <cell r="K286" t="str">
            <v>NA</v>
          </cell>
          <cell r="L286" t="str">
            <v>NA</v>
          </cell>
          <cell r="M286">
            <v>1</v>
          </cell>
          <cell r="N286">
            <v>40</v>
          </cell>
          <cell r="O286" t="str">
            <v>NA</v>
          </cell>
          <cell r="P286" t="str">
            <v>NA</v>
          </cell>
          <cell r="Q286" t="str">
            <v>NA</v>
          </cell>
          <cell r="R286" t="str">
            <v>NA</v>
          </cell>
          <cell r="S286" t="str">
            <v>NA</v>
          </cell>
          <cell r="T286" t="str">
            <v>CER004</v>
          </cell>
          <cell r="U286" t="str">
            <v>NA</v>
          </cell>
          <cell r="V286" t="str">
            <v>NA</v>
          </cell>
          <cell r="W286" t="str">
            <v>NA</v>
          </cell>
          <cell r="X286" t="str">
            <v>NA</v>
          </cell>
          <cell r="Y286" t="str">
            <v>CMC013</v>
          </cell>
          <cell r="Z286" t="str">
            <v>NA</v>
          </cell>
          <cell r="AA286" t="str">
            <v>NA</v>
          </cell>
          <cell r="AB286" t="str">
            <v>NA</v>
          </cell>
          <cell r="AC286" t="str">
            <v>NA</v>
          </cell>
          <cell r="AD286">
            <v>1</v>
          </cell>
          <cell r="AE286" t="str">
            <v>NA</v>
          </cell>
          <cell r="AF286" t="str">
            <v>NA</v>
          </cell>
          <cell r="AG286" t="str">
            <v>NA</v>
          </cell>
          <cell r="AH286" t="str">
            <v>NA</v>
          </cell>
          <cell r="AI286">
            <v>48</v>
          </cell>
          <cell r="AJ286">
            <v>48</v>
          </cell>
          <cell r="AO286">
            <v>43341</v>
          </cell>
          <cell r="AP286">
            <v>33500</v>
          </cell>
          <cell r="AQ286">
            <v>85</v>
          </cell>
          <cell r="AR286">
            <v>0</v>
          </cell>
          <cell r="AS286">
            <v>0</v>
          </cell>
          <cell r="AT286">
            <v>0</v>
          </cell>
          <cell r="AU286">
            <v>0</v>
          </cell>
          <cell r="AV286">
            <v>0</v>
          </cell>
          <cell r="AW286">
            <v>33500</v>
          </cell>
          <cell r="AX286">
            <v>3400</v>
          </cell>
          <cell r="AY286">
            <v>0</v>
          </cell>
          <cell r="AZ286">
            <v>0</v>
          </cell>
          <cell r="BA286">
            <v>0</v>
          </cell>
          <cell r="BB286">
            <v>0</v>
          </cell>
          <cell r="BC286">
            <v>0</v>
          </cell>
          <cell r="BD286">
            <v>38745</v>
          </cell>
          <cell r="BE286">
            <v>114090</v>
          </cell>
          <cell r="BF286">
            <v>0</v>
          </cell>
          <cell r="BG286">
            <v>0</v>
          </cell>
          <cell r="BH286">
            <v>0</v>
          </cell>
          <cell r="BI286">
            <v>0</v>
          </cell>
          <cell r="BJ286">
            <v>2377</v>
          </cell>
          <cell r="BK286">
            <v>0</v>
          </cell>
          <cell r="BL286">
            <v>0</v>
          </cell>
          <cell r="BM286">
            <v>0</v>
          </cell>
          <cell r="BN286">
            <v>0</v>
          </cell>
          <cell r="BO286">
            <v>2377</v>
          </cell>
          <cell r="BP286">
            <v>106495</v>
          </cell>
          <cell r="BQ286">
            <v>0</v>
          </cell>
          <cell r="BR286">
            <v>0</v>
          </cell>
          <cell r="BS286">
            <v>0</v>
          </cell>
          <cell r="BT286">
            <v>0</v>
          </cell>
          <cell r="BU286">
            <v>2219</v>
          </cell>
          <cell r="BV286">
            <v>0</v>
          </cell>
          <cell r="BW286">
            <v>0</v>
          </cell>
          <cell r="BX286">
            <v>0</v>
          </cell>
          <cell r="BY286">
            <v>0</v>
          </cell>
          <cell r="BZ286">
            <v>2219</v>
          </cell>
          <cell r="CA286">
            <v>2377</v>
          </cell>
          <cell r="CB286">
            <v>4596</v>
          </cell>
          <cell r="CC286">
            <v>0.05</v>
          </cell>
          <cell r="CD286">
            <v>43341</v>
          </cell>
        </row>
        <row r="287">
          <cell r="B287" t="str">
            <v>EPA02</v>
          </cell>
          <cell r="C287" t="str">
            <v>CAP08</v>
          </cell>
          <cell r="D287" t="str">
            <v>De    20  pares</v>
          </cell>
          <cell r="E287" t="str">
            <v>U</v>
          </cell>
          <cell r="F287" t="str">
            <v>MRD244</v>
          </cell>
          <cell r="G287" t="str">
            <v>MRD215</v>
          </cell>
          <cell r="H287" t="str">
            <v>MRD252</v>
          </cell>
          <cell r="I287" t="str">
            <v>MRD046</v>
          </cell>
          <cell r="J287" t="str">
            <v>NA</v>
          </cell>
          <cell r="K287" t="str">
            <v>NA</v>
          </cell>
          <cell r="L287" t="str">
            <v>NA</v>
          </cell>
          <cell r="M287">
            <v>1</v>
          </cell>
          <cell r="N287">
            <v>0.1</v>
          </cell>
          <cell r="O287">
            <v>0.03</v>
          </cell>
          <cell r="P287">
            <v>40</v>
          </cell>
          <cell r="Q287" t="str">
            <v>NA</v>
          </cell>
          <cell r="R287" t="str">
            <v>NA</v>
          </cell>
          <cell r="S287" t="str">
            <v>NA</v>
          </cell>
          <cell r="T287" t="str">
            <v>CER004</v>
          </cell>
          <cell r="U287" t="str">
            <v>NA</v>
          </cell>
          <cell r="V287" t="str">
            <v>NA</v>
          </cell>
          <cell r="W287" t="str">
            <v>NA</v>
          </cell>
          <cell r="X287" t="str">
            <v>NA</v>
          </cell>
          <cell r="Y287" t="str">
            <v>CMC014</v>
          </cell>
          <cell r="Z287" t="str">
            <v>NA</v>
          </cell>
          <cell r="AA287" t="str">
            <v>NA</v>
          </cell>
          <cell r="AB287" t="str">
            <v>NA</v>
          </cell>
          <cell r="AC287" t="str">
            <v>NA</v>
          </cell>
          <cell r="AD287">
            <v>1</v>
          </cell>
          <cell r="AE287" t="str">
            <v>NA</v>
          </cell>
          <cell r="AF287" t="str">
            <v>NA</v>
          </cell>
          <cell r="AG287" t="str">
            <v>NA</v>
          </cell>
          <cell r="AH287" t="str">
            <v>NA</v>
          </cell>
          <cell r="AI287">
            <v>12.8</v>
          </cell>
          <cell r="AJ287">
            <v>12.8</v>
          </cell>
          <cell r="AO287">
            <v>38143</v>
          </cell>
          <cell r="AP287">
            <v>13542</v>
          </cell>
          <cell r="AQ287">
            <v>14663</v>
          </cell>
          <cell r="AR287">
            <v>25875</v>
          </cell>
          <cell r="AS287">
            <v>43</v>
          </cell>
          <cell r="AT287">
            <v>0</v>
          </cell>
          <cell r="AU287">
            <v>0</v>
          </cell>
          <cell r="AV287">
            <v>0</v>
          </cell>
          <cell r="AW287">
            <v>13542</v>
          </cell>
          <cell r="AX287">
            <v>1466</v>
          </cell>
          <cell r="AY287">
            <v>776</v>
          </cell>
          <cell r="AZ287">
            <v>1720</v>
          </cell>
          <cell r="BA287">
            <v>0</v>
          </cell>
          <cell r="BB287">
            <v>0</v>
          </cell>
          <cell r="BC287">
            <v>0</v>
          </cell>
          <cell r="BD287">
            <v>18379</v>
          </cell>
          <cell r="BE287">
            <v>114090</v>
          </cell>
          <cell r="BF287">
            <v>0</v>
          </cell>
          <cell r="BG287">
            <v>0</v>
          </cell>
          <cell r="BH287">
            <v>0</v>
          </cell>
          <cell r="BI287">
            <v>0</v>
          </cell>
          <cell r="BJ287">
            <v>8913</v>
          </cell>
          <cell r="BK287">
            <v>0</v>
          </cell>
          <cell r="BL287">
            <v>0</v>
          </cell>
          <cell r="BM287">
            <v>0</v>
          </cell>
          <cell r="BN287">
            <v>0</v>
          </cell>
          <cell r="BO287">
            <v>8913</v>
          </cell>
          <cell r="BP287">
            <v>138896</v>
          </cell>
          <cell r="BQ287">
            <v>0</v>
          </cell>
          <cell r="BR287">
            <v>0</v>
          </cell>
          <cell r="BS287">
            <v>0</v>
          </cell>
          <cell r="BT287">
            <v>0</v>
          </cell>
          <cell r="BU287">
            <v>10851</v>
          </cell>
          <cell r="BV287">
            <v>0</v>
          </cell>
          <cell r="BW287">
            <v>0</v>
          </cell>
          <cell r="BX287">
            <v>0</v>
          </cell>
          <cell r="BY287">
            <v>0</v>
          </cell>
          <cell r="BZ287">
            <v>10851</v>
          </cell>
          <cell r="CA287">
            <v>8913</v>
          </cell>
          <cell r="CB287">
            <v>19764</v>
          </cell>
          <cell r="CC287">
            <v>0.05</v>
          </cell>
          <cell r="CD287">
            <v>38143</v>
          </cell>
        </row>
        <row r="288">
          <cell r="B288" t="str">
            <v>EPC02</v>
          </cell>
          <cell r="C288" t="str">
            <v>CAP08</v>
          </cell>
          <cell r="D288" t="str">
            <v>De    20  pares</v>
          </cell>
          <cell r="E288" t="str">
            <v>U</v>
          </cell>
          <cell r="F288" t="str">
            <v>MRD244</v>
          </cell>
          <cell r="G288" t="str">
            <v>MRD215</v>
          </cell>
          <cell r="H288" t="str">
            <v>MRD252</v>
          </cell>
          <cell r="I288" t="str">
            <v>MRD046</v>
          </cell>
          <cell r="J288" t="str">
            <v>NA</v>
          </cell>
          <cell r="K288" t="str">
            <v>NA</v>
          </cell>
          <cell r="L288" t="str">
            <v>NA</v>
          </cell>
          <cell r="M288">
            <v>1</v>
          </cell>
          <cell r="N288">
            <v>0.1</v>
          </cell>
          <cell r="O288">
            <v>0.03</v>
          </cell>
          <cell r="P288">
            <v>40</v>
          </cell>
          <cell r="Q288" t="str">
            <v>NA</v>
          </cell>
          <cell r="R288" t="str">
            <v>NA</v>
          </cell>
          <cell r="S288" t="str">
            <v>NA</v>
          </cell>
          <cell r="T288" t="str">
            <v>CER003</v>
          </cell>
          <cell r="U288" t="str">
            <v>NA</v>
          </cell>
          <cell r="V288" t="str">
            <v>NA</v>
          </cell>
          <cell r="W288" t="str">
            <v>NA</v>
          </cell>
          <cell r="X288" t="str">
            <v>NA</v>
          </cell>
          <cell r="Y288" t="str">
            <v>CMC013</v>
          </cell>
          <cell r="Z288" t="str">
            <v>NA</v>
          </cell>
          <cell r="AA288" t="str">
            <v>NA</v>
          </cell>
          <cell r="AB288" t="str">
            <v>NA</v>
          </cell>
          <cell r="AC288" t="str">
            <v>NA</v>
          </cell>
          <cell r="AD288">
            <v>1</v>
          </cell>
          <cell r="AE288" t="str">
            <v>NA</v>
          </cell>
          <cell r="AF288" t="str">
            <v>NA</v>
          </cell>
          <cell r="AG288" t="str">
            <v>NA</v>
          </cell>
          <cell r="AH288" t="str">
            <v>NA</v>
          </cell>
          <cell r="AI288">
            <v>14.4</v>
          </cell>
          <cell r="AJ288">
            <v>14.4</v>
          </cell>
          <cell r="AO288">
            <v>31545</v>
          </cell>
          <cell r="AP288">
            <v>13542</v>
          </cell>
          <cell r="AQ288">
            <v>14663</v>
          </cell>
          <cell r="AR288">
            <v>25875</v>
          </cell>
          <cell r="AS288">
            <v>43</v>
          </cell>
          <cell r="AT288">
            <v>0</v>
          </cell>
          <cell r="AU288">
            <v>0</v>
          </cell>
          <cell r="AV288">
            <v>0</v>
          </cell>
          <cell r="AW288">
            <v>13542</v>
          </cell>
          <cell r="AX288">
            <v>1466</v>
          </cell>
          <cell r="AY288">
            <v>776</v>
          </cell>
          <cell r="AZ288">
            <v>1720</v>
          </cell>
          <cell r="BA288">
            <v>0</v>
          </cell>
          <cell r="BB288">
            <v>0</v>
          </cell>
          <cell r="BC288">
            <v>0</v>
          </cell>
          <cell r="BD288">
            <v>18379</v>
          </cell>
          <cell r="BE288">
            <v>83103</v>
          </cell>
          <cell r="BF288">
            <v>0</v>
          </cell>
          <cell r="BG288">
            <v>0</v>
          </cell>
          <cell r="BH288">
            <v>0</v>
          </cell>
          <cell r="BI288">
            <v>0</v>
          </cell>
          <cell r="BJ288">
            <v>5771</v>
          </cell>
          <cell r="BK288">
            <v>0</v>
          </cell>
          <cell r="BL288">
            <v>0</v>
          </cell>
          <cell r="BM288">
            <v>0</v>
          </cell>
          <cell r="BN288">
            <v>0</v>
          </cell>
          <cell r="BO288">
            <v>5771</v>
          </cell>
          <cell r="BP288">
            <v>106495</v>
          </cell>
          <cell r="BQ288">
            <v>0</v>
          </cell>
          <cell r="BR288">
            <v>0</v>
          </cell>
          <cell r="BS288">
            <v>0</v>
          </cell>
          <cell r="BT288">
            <v>0</v>
          </cell>
          <cell r="BU288">
            <v>7395</v>
          </cell>
          <cell r="BV288">
            <v>0</v>
          </cell>
          <cell r="BW288">
            <v>0</v>
          </cell>
          <cell r="BX288">
            <v>0</v>
          </cell>
          <cell r="BY288">
            <v>0</v>
          </cell>
          <cell r="BZ288">
            <v>7395</v>
          </cell>
          <cell r="CA288">
            <v>5771</v>
          </cell>
          <cell r="CB288">
            <v>13166</v>
          </cell>
          <cell r="CC288">
            <v>0.05</v>
          </cell>
          <cell r="CD288">
            <v>31545</v>
          </cell>
        </row>
        <row r="289">
          <cell r="B289" t="str">
            <v>EPM02</v>
          </cell>
          <cell r="C289" t="str">
            <v>CAP08</v>
          </cell>
          <cell r="D289" t="str">
            <v>De    20  pares</v>
          </cell>
          <cell r="E289" t="str">
            <v>U</v>
          </cell>
          <cell r="F289" t="str">
            <v>MRD244</v>
          </cell>
          <cell r="G289" t="str">
            <v>MRD215</v>
          </cell>
          <cell r="H289" t="str">
            <v>MRD252</v>
          </cell>
          <cell r="I289" t="str">
            <v>MRD046</v>
          </cell>
          <cell r="J289" t="str">
            <v>NA</v>
          </cell>
          <cell r="K289" t="str">
            <v>NA</v>
          </cell>
          <cell r="L289" t="str">
            <v>NA</v>
          </cell>
          <cell r="M289">
            <v>1</v>
          </cell>
          <cell r="N289">
            <v>0.1</v>
          </cell>
          <cell r="O289">
            <v>0.03</v>
          </cell>
          <cell r="P289">
            <v>40</v>
          </cell>
          <cell r="Q289" t="str">
            <v>NA</v>
          </cell>
          <cell r="R289" t="str">
            <v>NA</v>
          </cell>
          <cell r="S289" t="str">
            <v>NA</v>
          </cell>
          <cell r="T289" t="str">
            <v>CER004</v>
          </cell>
          <cell r="U289" t="str">
            <v>NA</v>
          </cell>
          <cell r="V289" t="str">
            <v>NA</v>
          </cell>
          <cell r="W289" t="str">
            <v>NA</v>
          </cell>
          <cell r="X289" t="str">
            <v>NA</v>
          </cell>
          <cell r="Y289" t="str">
            <v>CMC014</v>
          </cell>
          <cell r="Z289" t="str">
            <v>NA</v>
          </cell>
          <cell r="AA289" t="str">
            <v>NA</v>
          </cell>
          <cell r="AB289" t="str">
            <v>NA</v>
          </cell>
          <cell r="AC289" t="str">
            <v>NA</v>
          </cell>
          <cell r="AD289">
            <v>1</v>
          </cell>
          <cell r="AE289" t="str">
            <v>NA</v>
          </cell>
          <cell r="AF289" t="str">
            <v>NA</v>
          </cell>
          <cell r="AG289" t="str">
            <v>NA</v>
          </cell>
          <cell r="AH289" t="str">
            <v>NA</v>
          </cell>
          <cell r="AI289">
            <v>12.8</v>
          </cell>
          <cell r="AJ289">
            <v>12.8</v>
          </cell>
          <cell r="AO289">
            <v>38143</v>
          </cell>
          <cell r="AP289">
            <v>13542</v>
          </cell>
          <cell r="AQ289">
            <v>14663</v>
          </cell>
          <cell r="AR289">
            <v>25875</v>
          </cell>
          <cell r="AS289">
            <v>43</v>
          </cell>
          <cell r="AT289">
            <v>0</v>
          </cell>
          <cell r="AU289">
            <v>0</v>
          </cell>
          <cell r="AV289">
            <v>0</v>
          </cell>
          <cell r="AW289">
            <v>13542</v>
          </cell>
          <cell r="AX289">
            <v>1466</v>
          </cell>
          <cell r="AY289">
            <v>776</v>
          </cell>
          <cell r="AZ289">
            <v>1720</v>
          </cell>
          <cell r="BA289">
            <v>0</v>
          </cell>
          <cell r="BB289">
            <v>0</v>
          </cell>
          <cell r="BC289">
            <v>0</v>
          </cell>
          <cell r="BD289">
            <v>18379</v>
          </cell>
          <cell r="BE289">
            <v>114090</v>
          </cell>
          <cell r="BF289">
            <v>0</v>
          </cell>
          <cell r="BG289">
            <v>0</v>
          </cell>
          <cell r="BH289">
            <v>0</v>
          </cell>
          <cell r="BI289">
            <v>0</v>
          </cell>
          <cell r="BJ289">
            <v>8913</v>
          </cell>
          <cell r="BK289">
            <v>0</v>
          </cell>
          <cell r="BL289">
            <v>0</v>
          </cell>
          <cell r="BM289">
            <v>0</v>
          </cell>
          <cell r="BN289">
            <v>0</v>
          </cell>
          <cell r="BO289">
            <v>8913</v>
          </cell>
          <cell r="BP289">
            <v>138896</v>
          </cell>
          <cell r="BQ289">
            <v>0</v>
          </cell>
          <cell r="BR289">
            <v>0</v>
          </cell>
          <cell r="BS289">
            <v>0</v>
          </cell>
          <cell r="BT289">
            <v>0</v>
          </cell>
          <cell r="BU289">
            <v>10851</v>
          </cell>
          <cell r="BV289">
            <v>0</v>
          </cell>
          <cell r="BW289">
            <v>0</v>
          </cell>
          <cell r="BX289">
            <v>0</v>
          </cell>
          <cell r="BY289">
            <v>0</v>
          </cell>
          <cell r="BZ289">
            <v>10851</v>
          </cell>
          <cell r="CA289">
            <v>8913</v>
          </cell>
          <cell r="CB289">
            <v>19764</v>
          </cell>
          <cell r="CC289">
            <v>0.05</v>
          </cell>
          <cell r="CD289">
            <v>38143</v>
          </cell>
        </row>
        <row r="290">
          <cell r="B290" t="str">
            <v>ML002</v>
          </cell>
          <cell r="C290" t="str">
            <v>CAP08</v>
          </cell>
          <cell r="D290" t="str">
            <v>De    20  pares</v>
          </cell>
          <cell r="E290" t="str">
            <v>U</v>
          </cell>
          <cell r="F290" t="str">
            <v>MRD126</v>
          </cell>
          <cell r="G290" t="str">
            <v>MRD076</v>
          </cell>
          <cell r="H290" t="str">
            <v>NA</v>
          </cell>
          <cell r="I290" t="str">
            <v>NA</v>
          </cell>
          <cell r="J290" t="str">
            <v>NA</v>
          </cell>
          <cell r="K290" t="str">
            <v>NA</v>
          </cell>
          <cell r="L290" t="str">
            <v>NA</v>
          </cell>
          <cell r="M290">
            <v>1</v>
          </cell>
          <cell r="N290">
            <v>40</v>
          </cell>
          <cell r="O290" t="str">
            <v>NA</v>
          </cell>
          <cell r="P290" t="str">
            <v>NA</v>
          </cell>
          <cell r="Q290" t="str">
            <v>NA</v>
          </cell>
          <cell r="R290" t="str">
            <v>NA</v>
          </cell>
          <cell r="S290" t="str">
            <v>NA</v>
          </cell>
          <cell r="T290" t="str">
            <v>CER003</v>
          </cell>
          <cell r="U290" t="str">
            <v>NA</v>
          </cell>
          <cell r="V290" t="str">
            <v>NA</v>
          </cell>
          <cell r="W290" t="str">
            <v>NA</v>
          </cell>
          <cell r="X290" t="str">
            <v>NA</v>
          </cell>
          <cell r="Y290" t="str">
            <v>CMC013</v>
          </cell>
          <cell r="Z290" t="str">
            <v>NA</v>
          </cell>
          <cell r="AA290" t="str">
            <v>NA</v>
          </cell>
          <cell r="AB290" t="str">
            <v>NA</v>
          </cell>
          <cell r="AC290" t="str">
            <v>NA</v>
          </cell>
          <cell r="AD290">
            <v>1</v>
          </cell>
          <cell r="AE290" t="str">
            <v>NA</v>
          </cell>
          <cell r="AF290" t="str">
            <v>NA</v>
          </cell>
          <cell r="AG290" t="str">
            <v>NA</v>
          </cell>
          <cell r="AH290" t="str">
            <v>NA</v>
          </cell>
          <cell r="AI290">
            <v>18</v>
          </cell>
          <cell r="AJ290">
            <v>18</v>
          </cell>
          <cell r="AO290">
            <v>61353</v>
          </cell>
          <cell r="AP290">
            <v>45000</v>
          </cell>
          <cell r="AQ290">
            <v>85</v>
          </cell>
          <cell r="AR290">
            <v>0</v>
          </cell>
          <cell r="AS290">
            <v>0</v>
          </cell>
          <cell r="AT290">
            <v>0</v>
          </cell>
          <cell r="AU290">
            <v>0</v>
          </cell>
          <cell r="AV290">
            <v>0</v>
          </cell>
          <cell r="AW290">
            <v>45000</v>
          </cell>
          <cell r="AX290">
            <v>3400</v>
          </cell>
          <cell r="AY290">
            <v>0</v>
          </cell>
          <cell r="AZ290">
            <v>0</v>
          </cell>
          <cell r="BA290">
            <v>0</v>
          </cell>
          <cell r="BB290">
            <v>0</v>
          </cell>
          <cell r="BC290">
            <v>0</v>
          </cell>
          <cell r="BD290">
            <v>50820</v>
          </cell>
          <cell r="BE290">
            <v>83103</v>
          </cell>
          <cell r="BF290">
            <v>0</v>
          </cell>
          <cell r="BG290">
            <v>0</v>
          </cell>
          <cell r="BH290">
            <v>0</v>
          </cell>
          <cell r="BI290">
            <v>0</v>
          </cell>
          <cell r="BJ290">
            <v>4617</v>
          </cell>
          <cell r="BK290">
            <v>0</v>
          </cell>
          <cell r="BL290">
            <v>0</v>
          </cell>
          <cell r="BM290">
            <v>0</v>
          </cell>
          <cell r="BN290">
            <v>0</v>
          </cell>
          <cell r="BO290">
            <v>4617</v>
          </cell>
          <cell r="BP290">
            <v>106495</v>
          </cell>
          <cell r="BQ290">
            <v>0</v>
          </cell>
          <cell r="BR290">
            <v>0</v>
          </cell>
          <cell r="BS290">
            <v>0</v>
          </cell>
          <cell r="BT290">
            <v>0</v>
          </cell>
          <cell r="BU290">
            <v>5916</v>
          </cell>
          <cell r="BV290">
            <v>0</v>
          </cell>
          <cell r="BW290">
            <v>0</v>
          </cell>
          <cell r="BX290">
            <v>0</v>
          </cell>
          <cell r="BY290">
            <v>0</v>
          </cell>
          <cell r="BZ290">
            <v>5916</v>
          </cell>
          <cell r="CA290">
            <v>4617</v>
          </cell>
          <cell r="CB290">
            <v>10533</v>
          </cell>
          <cell r="CC290">
            <v>0.05</v>
          </cell>
          <cell r="CD290">
            <v>61353</v>
          </cell>
        </row>
        <row r="291">
          <cell r="B291" t="str">
            <v>MP002</v>
          </cell>
          <cell r="C291" t="str">
            <v>CAP08</v>
          </cell>
          <cell r="D291" t="str">
            <v>De    20  pares</v>
          </cell>
          <cell r="E291" t="str">
            <v>U</v>
          </cell>
          <cell r="F291" t="str">
            <v>MRD244</v>
          </cell>
          <cell r="G291" t="str">
            <v>MRD215</v>
          </cell>
          <cell r="H291" t="str">
            <v>MRD252</v>
          </cell>
          <cell r="I291" t="str">
            <v>MRD046</v>
          </cell>
          <cell r="J291" t="str">
            <v>NA</v>
          </cell>
          <cell r="K291" t="str">
            <v>NA</v>
          </cell>
          <cell r="L291" t="str">
            <v>NA</v>
          </cell>
          <cell r="M291">
            <v>1</v>
          </cell>
          <cell r="N291">
            <v>0.1</v>
          </cell>
          <cell r="O291">
            <v>0.03</v>
          </cell>
          <cell r="P291">
            <v>40</v>
          </cell>
          <cell r="Q291" t="str">
            <v>NA</v>
          </cell>
          <cell r="R291" t="str">
            <v>NA</v>
          </cell>
          <cell r="S291" t="str">
            <v>NA</v>
          </cell>
          <cell r="T291" t="str">
            <v>CER003</v>
          </cell>
          <cell r="U291" t="str">
            <v>NA</v>
          </cell>
          <cell r="V291" t="str">
            <v>NA</v>
          </cell>
          <cell r="W291" t="str">
            <v>NA</v>
          </cell>
          <cell r="X291" t="str">
            <v>NA</v>
          </cell>
          <cell r="Y291" t="str">
            <v>CMC013</v>
          </cell>
          <cell r="Z291" t="str">
            <v>NA</v>
          </cell>
          <cell r="AA291" t="str">
            <v>NA</v>
          </cell>
          <cell r="AB291" t="str">
            <v>NA</v>
          </cell>
          <cell r="AC291" t="str">
            <v>NA</v>
          </cell>
          <cell r="AD291">
            <v>1</v>
          </cell>
          <cell r="AE291" t="str">
            <v>NA</v>
          </cell>
          <cell r="AF291" t="str">
            <v>NA</v>
          </cell>
          <cell r="AG291" t="str">
            <v>NA</v>
          </cell>
          <cell r="AH291" t="str">
            <v>NA</v>
          </cell>
          <cell r="AI291">
            <v>14.4</v>
          </cell>
          <cell r="AJ291">
            <v>14.4</v>
          </cell>
          <cell r="AO291">
            <v>31545</v>
          </cell>
          <cell r="AP291">
            <v>13542</v>
          </cell>
          <cell r="AQ291">
            <v>14663</v>
          </cell>
          <cell r="AR291">
            <v>25875</v>
          </cell>
          <cell r="AS291">
            <v>43</v>
          </cell>
          <cell r="AT291">
            <v>0</v>
          </cell>
          <cell r="AU291">
            <v>0</v>
          </cell>
          <cell r="AV291">
            <v>0</v>
          </cell>
          <cell r="AW291">
            <v>13542</v>
          </cell>
          <cell r="AX291">
            <v>1466</v>
          </cell>
          <cell r="AY291">
            <v>776</v>
          </cell>
          <cell r="AZ291">
            <v>1720</v>
          </cell>
          <cell r="BA291">
            <v>0</v>
          </cell>
          <cell r="BB291">
            <v>0</v>
          </cell>
          <cell r="BC291">
            <v>0</v>
          </cell>
          <cell r="BD291">
            <v>18379</v>
          </cell>
          <cell r="BE291">
            <v>83103</v>
          </cell>
          <cell r="BF291">
            <v>0</v>
          </cell>
          <cell r="BG291">
            <v>0</v>
          </cell>
          <cell r="BH291">
            <v>0</v>
          </cell>
          <cell r="BI291">
            <v>0</v>
          </cell>
          <cell r="BJ291">
            <v>5771</v>
          </cell>
          <cell r="BK291">
            <v>0</v>
          </cell>
          <cell r="BL291">
            <v>0</v>
          </cell>
          <cell r="BM291">
            <v>0</v>
          </cell>
          <cell r="BN291">
            <v>0</v>
          </cell>
          <cell r="BO291">
            <v>5771</v>
          </cell>
          <cell r="BP291">
            <v>106495</v>
          </cell>
          <cell r="BQ291">
            <v>0</v>
          </cell>
          <cell r="BR291">
            <v>0</v>
          </cell>
          <cell r="BS291">
            <v>0</v>
          </cell>
          <cell r="BT291">
            <v>0</v>
          </cell>
          <cell r="BU291">
            <v>7395</v>
          </cell>
          <cell r="BV291">
            <v>0</v>
          </cell>
          <cell r="BW291">
            <v>0</v>
          </cell>
          <cell r="BX291">
            <v>0</v>
          </cell>
          <cell r="BY291">
            <v>0</v>
          </cell>
          <cell r="BZ291">
            <v>7395</v>
          </cell>
          <cell r="CA291">
            <v>5771</v>
          </cell>
          <cell r="CB291">
            <v>13166</v>
          </cell>
          <cell r="CC291">
            <v>0.05</v>
          </cell>
          <cell r="CD291">
            <v>31545</v>
          </cell>
        </row>
        <row r="292">
          <cell r="B292" t="str">
            <v>PBA02</v>
          </cell>
          <cell r="C292" t="str">
            <v>CAP08</v>
          </cell>
          <cell r="D292" t="str">
            <v>De    20  pares</v>
          </cell>
          <cell r="E292" t="str">
            <v>U</v>
          </cell>
          <cell r="F292" t="str">
            <v>NA</v>
          </cell>
          <cell r="G292" t="str">
            <v>NA</v>
          </cell>
          <cell r="H292" t="str">
            <v>NA</v>
          </cell>
          <cell r="I292" t="str">
            <v>NA</v>
          </cell>
          <cell r="J292" t="str">
            <v>NA</v>
          </cell>
          <cell r="K292" t="str">
            <v>NA</v>
          </cell>
          <cell r="L292" t="str">
            <v>NA</v>
          </cell>
          <cell r="M292" t="str">
            <v>NA</v>
          </cell>
          <cell r="N292" t="str">
            <v>NA</v>
          </cell>
          <cell r="O292" t="str">
            <v>NA</v>
          </cell>
          <cell r="P292" t="str">
            <v>NA</v>
          </cell>
          <cell r="Q292" t="str">
            <v>NA</v>
          </cell>
          <cell r="R292" t="str">
            <v>NA</v>
          </cell>
          <cell r="S292" t="str">
            <v>NA</v>
          </cell>
          <cell r="T292" t="str">
            <v>CER002</v>
          </cell>
          <cell r="U292" t="str">
            <v>NA</v>
          </cell>
          <cell r="V292" t="str">
            <v>NA</v>
          </cell>
          <cell r="W292" t="str">
            <v>NA</v>
          </cell>
          <cell r="X292" t="str">
            <v>NA</v>
          </cell>
          <cell r="Y292" t="str">
            <v>CMC012</v>
          </cell>
          <cell r="Z292" t="str">
            <v>NA</v>
          </cell>
          <cell r="AA292" t="str">
            <v>NA</v>
          </cell>
          <cell r="AB292" t="str">
            <v>NA</v>
          </cell>
          <cell r="AC292" t="str">
            <v>NA</v>
          </cell>
          <cell r="AD292">
            <v>1</v>
          </cell>
          <cell r="AE292" t="str">
            <v>NA</v>
          </cell>
          <cell r="AF292" t="str">
            <v>NA</v>
          </cell>
          <cell r="AG292" t="str">
            <v>NA</v>
          </cell>
          <cell r="AH292" t="str">
            <v>NA</v>
          </cell>
          <cell r="AI292">
            <v>350</v>
          </cell>
          <cell r="AJ292">
            <v>350</v>
          </cell>
          <cell r="AO292">
            <v>419</v>
          </cell>
          <cell r="AP292">
            <v>0</v>
          </cell>
          <cell r="AQ292">
            <v>0</v>
          </cell>
          <cell r="AR292">
            <v>0</v>
          </cell>
          <cell r="AS292">
            <v>0</v>
          </cell>
          <cell r="AT292">
            <v>0</v>
          </cell>
          <cell r="AU292">
            <v>0</v>
          </cell>
          <cell r="AV292">
            <v>0</v>
          </cell>
          <cell r="AW292">
            <v>0</v>
          </cell>
          <cell r="AX292">
            <v>0</v>
          </cell>
          <cell r="AY292">
            <v>0</v>
          </cell>
          <cell r="AZ292">
            <v>0</v>
          </cell>
          <cell r="BA292">
            <v>0</v>
          </cell>
          <cell r="BB292">
            <v>0</v>
          </cell>
          <cell r="BC292">
            <v>0</v>
          </cell>
          <cell r="BD292">
            <v>0</v>
          </cell>
          <cell r="BE292">
            <v>48564</v>
          </cell>
          <cell r="BF292">
            <v>0</v>
          </cell>
          <cell r="BG292">
            <v>0</v>
          </cell>
          <cell r="BH292">
            <v>0</v>
          </cell>
          <cell r="BI292">
            <v>0</v>
          </cell>
          <cell r="BJ292">
            <v>139</v>
          </cell>
          <cell r="BK292">
            <v>0</v>
          </cell>
          <cell r="BL292">
            <v>0</v>
          </cell>
          <cell r="BM292">
            <v>0</v>
          </cell>
          <cell r="BN292">
            <v>0</v>
          </cell>
          <cell r="BO292">
            <v>139</v>
          </cell>
          <cell r="BP292">
            <v>98147</v>
          </cell>
          <cell r="BQ292">
            <v>0</v>
          </cell>
          <cell r="BR292">
            <v>0</v>
          </cell>
          <cell r="BS292">
            <v>0</v>
          </cell>
          <cell r="BT292">
            <v>0</v>
          </cell>
          <cell r="BU292">
            <v>280</v>
          </cell>
          <cell r="BV292">
            <v>0</v>
          </cell>
          <cell r="BW292">
            <v>0</v>
          </cell>
          <cell r="BX292">
            <v>0</v>
          </cell>
          <cell r="BY292">
            <v>0</v>
          </cell>
          <cell r="BZ292">
            <v>280</v>
          </cell>
          <cell r="CA292">
            <v>139</v>
          </cell>
          <cell r="CB292">
            <v>419</v>
          </cell>
          <cell r="CC292">
            <v>0.05</v>
          </cell>
          <cell r="CD292">
            <v>419</v>
          </cell>
        </row>
        <row r="293">
          <cell r="B293" t="str">
            <v>PBC02</v>
          </cell>
          <cell r="C293" t="str">
            <v>CAP08</v>
          </cell>
          <cell r="D293" t="str">
            <v>De    20  pares</v>
          </cell>
          <cell r="E293" t="str">
            <v>U</v>
          </cell>
          <cell r="F293" t="str">
            <v>NA</v>
          </cell>
          <cell r="G293" t="str">
            <v>NA</v>
          </cell>
          <cell r="H293" t="str">
            <v>NA</v>
          </cell>
          <cell r="I293" t="str">
            <v>NA</v>
          </cell>
          <cell r="J293" t="str">
            <v>NA</v>
          </cell>
          <cell r="K293" t="str">
            <v>NA</v>
          </cell>
          <cell r="L293" t="str">
            <v>NA</v>
          </cell>
          <cell r="M293" t="str">
            <v>NA</v>
          </cell>
          <cell r="N293" t="str">
            <v>NA</v>
          </cell>
          <cell r="O293" t="str">
            <v>NA</v>
          </cell>
          <cell r="P293" t="str">
            <v>NA</v>
          </cell>
          <cell r="Q293" t="str">
            <v>NA</v>
          </cell>
          <cell r="R293" t="str">
            <v>NA</v>
          </cell>
          <cell r="S293" t="str">
            <v>NA</v>
          </cell>
          <cell r="T293" t="str">
            <v>CER001</v>
          </cell>
          <cell r="U293" t="str">
            <v>NA</v>
          </cell>
          <cell r="V293" t="str">
            <v>NA</v>
          </cell>
          <cell r="W293" t="str">
            <v>NA</v>
          </cell>
          <cell r="X293" t="str">
            <v>NA</v>
          </cell>
          <cell r="Y293" t="str">
            <v>CMC011</v>
          </cell>
          <cell r="Z293" t="str">
            <v>NA</v>
          </cell>
          <cell r="AA293" t="str">
            <v>NA</v>
          </cell>
          <cell r="AB293" t="str">
            <v>NA</v>
          </cell>
          <cell r="AC293" t="str">
            <v>NA</v>
          </cell>
          <cell r="AD293">
            <v>1</v>
          </cell>
          <cell r="AE293" t="str">
            <v>NA</v>
          </cell>
          <cell r="AF293" t="str">
            <v>NA</v>
          </cell>
          <cell r="AG293" t="str">
            <v>NA</v>
          </cell>
          <cell r="AH293" t="str">
            <v>NA</v>
          </cell>
          <cell r="AI293">
            <v>475</v>
          </cell>
          <cell r="AJ293">
            <v>475</v>
          </cell>
          <cell r="AO293">
            <v>793</v>
          </cell>
          <cell r="AP293">
            <v>0</v>
          </cell>
          <cell r="AQ293">
            <v>0</v>
          </cell>
          <cell r="AR293">
            <v>0</v>
          </cell>
          <cell r="AS293">
            <v>0</v>
          </cell>
          <cell r="AT293">
            <v>0</v>
          </cell>
          <cell r="AU293">
            <v>0</v>
          </cell>
          <cell r="AV293">
            <v>0</v>
          </cell>
          <cell r="AW293">
            <v>0</v>
          </cell>
          <cell r="AX293">
            <v>0</v>
          </cell>
          <cell r="AY293">
            <v>0</v>
          </cell>
          <cell r="AZ293">
            <v>0</v>
          </cell>
          <cell r="BA293">
            <v>0</v>
          </cell>
          <cell r="BB293">
            <v>0</v>
          </cell>
          <cell r="BC293">
            <v>0</v>
          </cell>
          <cell r="BD293">
            <v>0</v>
          </cell>
          <cell r="BE293">
            <v>250716</v>
          </cell>
          <cell r="BF293">
            <v>0</v>
          </cell>
          <cell r="BG293">
            <v>0</v>
          </cell>
          <cell r="BH293">
            <v>0</v>
          </cell>
          <cell r="BI293">
            <v>0</v>
          </cell>
          <cell r="BJ293">
            <v>528</v>
          </cell>
          <cell r="BK293">
            <v>0</v>
          </cell>
          <cell r="BL293">
            <v>0</v>
          </cell>
          <cell r="BM293">
            <v>0</v>
          </cell>
          <cell r="BN293">
            <v>0</v>
          </cell>
          <cell r="BO293">
            <v>528</v>
          </cell>
          <cell r="BP293">
            <v>125868</v>
          </cell>
          <cell r="BQ293">
            <v>0</v>
          </cell>
          <cell r="BR293">
            <v>0</v>
          </cell>
          <cell r="BS293">
            <v>0</v>
          </cell>
          <cell r="BT293">
            <v>0</v>
          </cell>
          <cell r="BU293">
            <v>265</v>
          </cell>
          <cell r="BV293">
            <v>0</v>
          </cell>
          <cell r="BW293">
            <v>0</v>
          </cell>
          <cell r="BX293">
            <v>0</v>
          </cell>
          <cell r="BY293">
            <v>0</v>
          </cell>
          <cell r="BZ293">
            <v>265</v>
          </cell>
          <cell r="CA293">
            <v>528</v>
          </cell>
          <cell r="CB293">
            <v>793</v>
          </cell>
          <cell r="CC293">
            <v>0.05</v>
          </cell>
          <cell r="CD293">
            <v>793</v>
          </cell>
        </row>
        <row r="294">
          <cell r="B294" t="str">
            <v>PBM02</v>
          </cell>
          <cell r="C294" t="str">
            <v>CAP08</v>
          </cell>
          <cell r="D294" t="str">
            <v>De    20  pares</v>
          </cell>
          <cell r="E294" t="str">
            <v>U</v>
          </cell>
          <cell r="F294" t="str">
            <v>NA</v>
          </cell>
          <cell r="G294" t="str">
            <v>NA</v>
          </cell>
          <cell r="H294" t="str">
            <v>NA</v>
          </cell>
          <cell r="I294" t="str">
            <v>NA</v>
          </cell>
          <cell r="J294" t="str">
            <v>NA</v>
          </cell>
          <cell r="K294" t="str">
            <v>NA</v>
          </cell>
          <cell r="L294" t="str">
            <v>NA</v>
          </cell>
          <cell r="M294" t="str">
            <v>NA</v>
          </cell>
          <cell r="N294" t="str">
            <v>NA</v>
          </cell>
          <cell r="O294" t="str">
            <v>NA</v>
          </cell>
          <cell r="P294" t="str">
            <v>NA</v>
          </cell>
          <cell r="Q294" t="str">
            <v>NA</v>
          </cell>
          <cell r="R294" t="str">
            <v>NA</v>
          </cell>
          <cell r="S294" t="str">
            <v>NA</v>
          </cell>
          <cell r="T294" t="str">
            <v>CER002</v>
          </cell>
          <cell r="U294" t="str">
            <v>NA</v>
          </cell>
          <cell r="V294" t="str">
            <v>NA</v>
          </cell>
          <cell r="W294" t="str">
            <v>NA</v>
          </cell>
          <cell r="X294" t="str">
            <v>NA</v>
          </cell>
          <cell r="Y294" t="str">
            <v>CMC012</v>
          </cell>
          <cell r="Z294" t="str">
            <v>NA</v>
          </cell>
          <cell r="AA294" t="str">
            <v>NA</v>
          </cell>
          <cell r="AB294" t="str">
            <v>NA</v>
          </cell>
          <cell r="AC294" t="str">
            <v>NA</v>
          </cell>
          <cell r="AD294">
            <v>1</v>
          </cell>
          <cell r="AE294" t="str">
            <v>NA</v>
          </cell>
          <cell r="AF294" t="str">
            <v>NA</v>
          </cell>
          <cell r="AG294" t="str">
            <v>NA</v>
          </cell>
          <cell r="AH294" t="str">
            <v>NA</v>
          </cell>
          <cell r="AI294">
            <v>350</v>
          </cell>
          <cell r="AJ294">
            <v>350</v>
          </cell>
          <cell r="AO294">
            <v>419</v>
          </cell>
          <cell r="AP294">
            <v>0</v>
          </cell>
          <cell r="AQ294">
            <v>0</v>
          </cell>
          <cell r="AR294">
            <v>0</v>
          </cell>
          <cell r="AS294">
            <v>0</v>
          </cell>
          <cell r="AT294">
            <v>0</v>
          </cell>
          <cell r="AU294">
            <v>0</v>
          </cell>
          <cell r="AV294">
            <v>0</v>
          </cell>
          <cell r="AW294">
            <v>0</v>
          </cell>
          <cell r="AX294">
            <v>0</v>
          </cell>
          <cell r="AY294">
            <v>0</v>
          </cell>
          <cell r="AZ294">
            <v>0</v>
          </cell>
          <cell r="BA294">
            <v>0</v>
          </cell>
          <cell r="BB294">
            <v>0</v>
          </cell>
          <cell r="BC294">
            <v>0</v>
          </cell>
          <cell r="BD294">
            <v>0</v>
          </cell>
          <cell r="BE294">
            <v>48564</v>
          </cell>
          <cell r="BF294">
            <v>0</v>
          </cell>
          <cell r="BG294">
            <v>0</v>
          </cell>
          <cell r="BH294">
            <v>0</v>
          </cell>
          <cell r="BI294">
            <v>0</v>
          </cell>
          <cell r="BJ294">
            <v>139</v>
          </cell>
          <cell r="BK294">
            <v>0</v>
          </cell>
          <cell r="BL294">
            <v>0</v>
          </cell>
          <cell r="BM294">
            <v>0</v>
          </cell>
          <cell r="BN294">
            <v>0</v>
          </cell>
          <cell r="BO294">
            <v>139</v>
          </cell>
          <cell r="BP294">
            <v>98147</v>
          </cell>
          <cell r="BQ294">
            <v>0</v>
          </cell>
          <cell r="BR294">
            <v>0</v>
          </cell>
          <cell r="BS294">
            <v>0</v>
          </cell>
          <cell r="BT294">
            <v>0</v>
          </cell>
          <cell r="BU294">
            <v>280</v>
          </cell>
          <cell r="BV294">
            <v>0</v>
          </cell>
          <cell r="BW294">
            <v>0</v>
          </cell>
          <cell r="BX294">
            <v>0</v>
          </cell>
          <cell r="BY294">
            <v>0</v>
          </cell>
          <cell r="BZ294">
            <v>280</v>
          </cell>
          <cell r="CA294">
            <v>139</v>
          </cell>
          <cell r="CB294">
            <v>419</v>
          </cell>
          <cell r="CC294">
            <v>0.05</v>
          </cell>
          <cell r="CD294">
            <v>419</v>
          </cell>
        </row>
        <row r="295">
          <cell r="B295" t="str">
            <v>PLM03</v>
          </cell>
          <cell r="C295" t="str">
            <v>CAP08</v>
          </cell>
          <cell r="D295" t="str">
            <v>De    30  pares</v>
          </cell>
          <cell r="E295" t="str">
            <v>m</v>
          </cell>
          <cell r="F295" t="str">
            <v>NA</v>
          </cell>
          <cell r="G295" t="str">
            <v>NA</v>
          </cell>
          <cell r="H295" t="str">
            <v>NA</v>
          </cell>
          <cell r="I295" t="str">
            <v>NA</v>
          </cell>
          <cell r="J295" t="str">
            <v>NA</v>
          </cell>
          <cell r="K295" t="str">
            <v>NA</v>
          </cell>
          <cell r="L295" t="str">
            <v>NA</v>
          </cell>
          <cell r="M295" t="str">
            <v>NA</v>
          </cell>
          <cell r="N295" t="str">
            <v>NA</v>
          </cell>
          <cell r="O295" t="str">
            <v>NA</v>
          </cell>
          <cell r="P295" t="str">
            <v>NA</v>
          </cell>
          <cell r="Q295" t="str">
            <v>NA</v>
          </cell>
          <cell r="R295" t="str">
            <v>NA</v>
          </cell>
          <cell r="S295" t="str">
            <v>NA</v>
          </cell>
          <cell r="T295" t="str">
            <v>CER002</v>
          </cell>
          <cell r="U295" t="str">
            <v>NA</v>
          </cell>
          <cell r="V295" t="str">
            <v>NA</v>
          </cell>
          <cell r="W295" t="str">
            <v>NA</v>
          </cell>
          <cell r="X295" t="str">
            <v>NA</v>
          </cell>
          <cell r="Y295" t="str">
            <v>CMC012</v>
          </cell>
          <cell r="Z295" t="str">
            <v>NA</v>
          </cell>
          <cell r="AA295" t="str">
            <v>NA</v>
          </cell>
          <cell r="AB295" t="str">
            <v>NA</v>
          </cell>
          <cell r="AC295" t="str">
            <v>NA</v>
          </cell>
          <cell r="AD295">
            <v>1</v>
          </cell>
          <cell r="AE295" t="str">
            <v>NA</v>
          </cell>
          <cell r="AF295" t="str">
            <v>NA</v>
          </cell>
          <cell r="AG295" t="str">
            <v>NA</v>
          </cell>
          <cell r="AH295" t="str">
            <v>NA</v>
          </cell>
          <cell r="AI295">
            <v>400</v>
          </cell>
          <cell r="AJ295">
            <v>400</v>
          </cell>
          <cell r="AO295">
            <v>366</v>
          </cell>
          <cell r="AP295">
            <v>0</v>
          </cell>
          <cell r="AQ295">
            <v>0</v>
          </cell>
          <cell r="AR295">
            <v>0</v>
          </cell>
          <cell r="AS295">
            <v>0</v>
          </cell>
          <cell r="AT295">
            <v>0</v>
          </cell>
          <cell r="AU295">
            <v>0</v>
          </cell>
          <cell r="AV295">
            <v>0</v>
          </cell>
          <cell r="AW295">
            <v>0</v>
          </cell>
          <cell r="AX295">
            <v>0</v>
          </cell>
          <cell r="AY295">
            <v>0</v>
          </cell>
          <cell r="AZ295">
            <v>0</v>
          </cell>
          <cell r="BA295">
            <v>0</v>
          </cell>
          <cell r="BB295">
            <v>0</v>
          </cell>
          <cell r="BC295">
            <v>0</v>
          </cell>
          <cell r="BD295">
            <v>0</v>
          </cell>
          <cell r="BE295">
            <v>48564</v>
          </cell>
          <cell r="BF295">
            <v>0</v>
          </cell>
          <cell r="BG295">
            <v>0</v>
          </cell>
          <cell r="BH295">
            <v>0</v>
          </cell>
          <cell r="BI295">
            <v>0</v>
          </cell>
          <cell r="BJ295">
            <v>121</v>
          </cell>
          <cell r="BK295">
            <v>0</v>
          </cell>
          <cell r="BL295">
            <v>0</v>
          </cell>
          <cell r="BM295">
            <v>0</v>
          </cell>
          <cell r="BN295">
            <v>0</v>
          </cell>
          <cell r="BO295">
            <v>121</v>
          </cell>
          <cell r="BP295">
            <v>98147</v>
          </cell>
          <cell r="BQ295">
            <v>0</v>
          </cell>
          <cell r="BR295">
            <v>0</v>
          </cell>
          <cell r="BS295">
            <v>0</v>
          </cell>
          <cell r="BT295">
            <v>0</v>
          </cell>
          <cell r="BU295">
            <v>245</v>
          </cell>
          <cell r="BV295">
            <v>0</v>
          </cell>
          <cell r="BW295">
            <v>0</v>
          </cell>
          <cell r="BX295">
            <v>0</v>
          </cell>
          <cell r="BY295">
            <v>0</v>
          </cell>
          <cell r="BZ295">
            <v>245</v>
          </cell>
          <cell r="CA295">
            <v>121</v>
          </cell>
          <cell r="CB295">
            <v>366</v>
          </cell>
          <cell r="CC295">
            <v>0.05</v>
          </cell>
          <cell r="CD295">
            <v>366</v>
          </cell>
        </row>
        <row r="296">
          <cell r="B296" t="str">
            <v>ELM03</v>
          </cell>
          <cell r="C296" t="str">
            <v>CAP08</v>
          </cell>
          <cell r="D296" t="str">
            <v>De    30  pares</v>
          </cell>
          <cell r="E296" t="str">
            <v>U</v>
          </cell>
          <cell r="F296" t="str">
            <v>MRD143</v>
          </cell>
          <cell r="G296" t="str">
            <v>MRD076</v>
          </cell>
          <cell r="H296" t="str">
            <v>NA</v>
          </cell>
          <cell r="I296" t="str">
            <v>NA</v>
          </cell>
          <cell r="J296" t="str">
            <v>NA</v>
          </cell>
          <cell r="K296" t="str">
            <v>NA</v>
          </cell>
          <cell r="L296" t="str">
            <v>NA</v>
          </cell>
          <cell r="M296">
            <v>1</v>
          </cell>
          <cell r="N296">
            <v>60</v>
          </cell>
          <cell r="O296" t="str">
            <v>NA</v>
          </cell>
          <cell r="P296" t="str">
            <v>NA</v>
          </cell>
          <cell r="Q296" t="str">
            <v>NA</v>
          </cell>
          <cell r="R296" t="str">
            <v>NA</v>
          </cell>
          <cell r="S296" t="str">
            <v>NA</v>
          </cell>
          <cell r="T296" t="str">
            <v>CER004</v>
          </cell>
          <cell r="U296" t="str">
            <v>NA</v>
          </cell>
          <cell r="V296" t="str">
            <v>NA</v>
          </cell>
          <cell r="W296" t="str">
            <v>NA</v>
          </cell>
          <cell r="X296" t="str">
            <v>NA</v>
          </cell>
          <cell r="Y296" t="str">
            <v>CMC013</v>
          </cell>
          <cell r="Z296" t="str">
            <v>NA</v>
          </cell>
          <cell r="AA296" t="str">
            <v>NA</v>
          </cell>
          <cell r="AB296" t="str">
            <v>NA</v>
          </cell>
          <cell r="AC296" t="str">
            <v>NA</v>
          </cell>
          <cell r="AD296">
            <v>1</v>
          </cell>
          <cell r="AE296" t="str">
            <v>NA</v>
          </cell>
          <cell r="AF296" t="str">
            <v>NA</v>
          </cell>
          <cell r="AG296" t="str">
            <v>NA</v>
          </cell>
          <cell r="AH296" t="str">
            <v>NA</v>
          </cell>
          <cell r="AI296">
            <v>42</v>
          </cell>
          <cell r="AJ296">
            <v>42</v>
          </cell>
          <cell r="AO296">
            <v>45782</v>
          </cell>
          <cell r="AP296">
            <v>33500</v>
          </cell>
          <cell r="AQ296">
            <v>85</v>
          </cell>
          <cell r="AR296">
            <v>0</v>
          </cell>
          <cell r="AS296">
            <v>0</v>
          </cell>
          <cell r="AT296">
            <v>0</v>
          </cell>
          <cell r="AU296">
            <v>0</v>
          </cell>
          <cell r="AV296">
            <v>0</v>
          </cell>
          <cell r="AW296">
            <v>33500</v>
          </cell>
          <cell r="AX296">
            <v>5100</v>
          </cell>
          <cell r="AY296">
            <v>0</v>
          </cell>
          <cell r="AZ296">
            <v>0</v>
          </cell>
          <cell r="BA296">
            <v>0</v>
          </cell>
          <cell r="BB296">
            <v>0</v>
          </cell>
          <cell r="BC296">
            <v>0</v>
          </cell>
          <cell r="BD296">
            <v>40530</v>
          </cell>
          <cell r="BE296">
            <v>114090</v>
          </cell>
          <cell r="BF296">
            <v>0</v>
          </cell>
          <cell r="BG296">
            <v>0</v>
          </cell>
          <cell r="BH296">
            <v>0</v>
          </cell>
          <cell r="BI296">
            <v>0</v>
          </cell>
          <cell r="BJ296">
            <v>2716</v>
          </cell>
          <cell r="BK296">
            <v>0</v>
          </cell>
          <cell r="BL296">
            <v>0</v>
          </cell>
          <cell r="BM296">
            <v>0</v>
          </cell>
          <cell r="BN296">
            <v>0</v>
          </cell>
          <cell r="BO296">
            <v>2716</v>
          </cell>
          <cell r="BP296">
            <v>106495</v>
          </cell>
          <cell r="BQ296">
            <v>0</v>
          </cell>
          <cell r="BR296">
            <v>0</v>
          </cell>
          <cell r="BS296">
            <v>0</v>
          </cell>
          <cell r="BT296">
            <v>0</v>
          </cell>
          <cell r="BU296">
            <v>2536</v>
          </cell>
          <cell r="BV296">
            <v>0</v>
          </cell>
          <cell r="BW296">
            <v>0</v>
          </cell>
          <cell r="BX296">
            <v>0</v>
          </cell>
          <cell r="BY296">
            <v>0</v>
          </cell>
          <cell r="BZ296">
            <v>2536</v>
          </cell>
          <cell r="CA296">
            <v>2716</v>
          </cell>
          <cell r="CB296">
            <v>5252</v>
          </cell>
          <cell r="CC296">
            <v>0.05</v>
          </cell>
          <cell r="CD296">
            <v>45782</v>
          </cell>
        </row>
        <row r="297">
          <cell r="B297" t="str">
            <v>EPA03</v>
          </cell>
          <cell r="C297" t="str">
            <v>CAP08</v>
          </cell>
          <cell r="D297" t="str">
            <v>De    30  pares</v>
          </cell>
          <cell r="E297" t="str">
            <v>U</v>
          </cell>
          <cell r="F297" t="str">
            <v>MRD244</v>
          </cell>
          <cell r="G297" t="str">
            <v>MRD215</v>
          </cell>
          <cell r="H297" t="str">
            <v>MRD252</v>
          </cell>
          <cell r="I297" t="str">
            <v>MRD046</v>
          </cell>
          <cell r="J297" t="str">
            <v>NA</v>
          </cell>
          <cell r="K297" t="str">
            <v>NA</v>
          </cell>
          <cell r="L297" t="str">
            <v>NA</v>
          </cell>
          <cell r="M297">
            <v>1</v>
          </cell>
          <cell r="N297">
            <v>0.1</v>
          </cell>
          <cell r="O297">
            <v>0.03</v>
          </cell>
          <cell r="P297">
            <v>60</v>
          </cell>
          <cell r="Q297" t="str">
            <v>NA</v>
          </cell>
          <cell r="R297" t="str">
            <v>NA</v>
          </cell>
          <cell r="S297" t="str">
            <v>NA</v>
          </cell>
          <cell r="T297" t="str">
            <v>CER004</v>
          </cell>
          <cell r="U297" t="str">
            <v>NA</v>
          </cell>
          <cell r="V297" t="str">
            <v>NA</v>
          </cell>
          <cell r="W297" t="str">
            <v>NA</v>
          </cell>
          <cell r="X297" t="str">
            <v>NA</v>
          </cell>
          <cell r="Y297" t="str">
            <v>CMC014</v>
          </cell>
          <cell r="Z297" t="str">
            <v>NA</v>
          </cell>
          <cell r="AA297" t="str">
            <v>NA</v>
          </cell>
          <cell r="AB297" t="str">
            <v>NA</v>
          </cell>
          <cell r="AC297" t="str">
            <v>NA</v>
          </cell>
          <cell r="AD297">
            <v>1</v>
          </cell>
          <cell r="AE297" t="str">
            <v>NA</v>
          </cell>
          <cell r="AF297" t="str">
            <v>NA</v>
          </cell>
          <cell r="AG297" t="str">
            <v>NA</v>
          </cell>
          <cell r="AH297" t="str">
            <v>NA</v>
          </cell>
          <cell r="AI297">
            <v>11.2</v>
          </cell>
          <cell r="AJ297">
            <v>11.2</v>
          </cell>
          <cell r="AO297">
            <v>41870</v>
          </cell>
          <cell r="AP297">
            <v>13542</v>
          </cell>
          <cell r="AQ297">
            <v>14663</v>
          </cell>
          <cell r="AR297">
            <v>25875</v>
          </cell>
          <cell r="AS297">
            <v>43</v>
          </cell>
          <cell r="AT297">
            <v>0</v>
          </cell>
          <cell r="AU297">
            <v>0</v>
          </cell>
          <cell r="AV297">
            <v>0</v>
          </cell>
          <cell r="AW297">
            <v>13542</v>
          </cell>
          <cell r="AX297">
            <v>1466</v>
          </cell>
          <cell r="AY297">
            <v>776</v>
          </cell>
          <cell r="AZ297">
            <v>2580</v>
          </cell>
          <cell r="BA297">
            <v>0</v>
          </cell>
          <cell r="BB297">
            <v>0</v>
          </cell>
          <cell r="BC297">
            <v>0</v>
          </cell>
          <cell r="BD297">
            <v>19282</v>
          </cell>
          <cell r="BE297">
            <v>114090</v>
          </cell>
          <cell r="BF297">
            <v>0</v>
          </cell>
          <cell r="BG297">
            <v>0</v>
          </cell>
          <cell r="BH297">
            <v>0</v>
          </cell>
          <cell r="BI297">
            <v>0</v>
          </cell>
          <cell r="BJ297">
            <v>10187</v>
          </cell>
          <cell r="BK297">
            <v>0</v>
          </cell>
          <cell r="BL297">
            <v>0</v>
          </cell>
          <cell r="BM297">
            <v>0</v>
          </cell>
          <cell r="BN297">
            <v>0</v>
          </cell>
          <cell r="BO297">
            <v>10187</v>
          </cell>
          <cell r="BP297">
            <v>138896</v>
          </cell>
          <cell r="BQ297">
            <v>0</v>
          </cell>
          <cell r="BR297">
            <v>0</v>
          </cell>
          <cell r="BS297">
            <v>0</v>
          </cell>
          <cell r="BT297">
            <v>0</v>
          </cell>
          <cell r="BU297">
            <v>12401</v>
          </cell>
          <cell r="BV297">
            <v>0</v>
          </cell>
          <cell r="BW297">
            <v>0</v>
          </cell>
          <cell r="BX297">
            <v>0</v>
          </cell>
          <cell r="BY297">
            <v>0</v>
          </cell>
          <cell r="BZ297">
            <v>12401</v>
          </cell>
          <cell r="CA297">
            <v>10187</v>
          </cell>
          <cell r="CB297">
            <v>22588</v>
          </cell>
          <cell r="CC297">
            <v>0.05</v>
          </cell>
          <cell r="CD297">
            <v>41870</v>
          </cell>
        </row>
        <row r="298">
          <cell r="B298" t="str">
            <v>EPC03</v>
          </cell>
          <cell r="C298" t="str">
            <v>CAP08</v>
          </cell>
          <cell r="D298" t="str">
            <v>De    30  pares</v>
          </cell>
          <cell r="E298" t="str">
            <v>U</v>
          </cell>
          <cell r="F298" t="str">
            <v>MRD244</v>
          </cell>
          <cell r="G298" t="str">
            <v>MRD215</v>
          </cell>
          <cell r="H298" t="str">
            <v>MRD252</v>
          </cell>
          <cell r="I298" t="str">
            <v>MRD046</v>
          </cell>
          <cell r="J298" t="str">
            <v>NA</v>
          </cell>
          <cell r="K298" t="str">
            <v>NA</v>
          </cell>
          <cell r="L298" t="str">
            <v>NA</v>
          </cell>
          <cell r="M298">
            <v>1</v>
          </cell>
          <cell r="N298">
            <v>0.1</v>
          </cell>
          <cell r="O298">
            <v>0.03</v>
          </cell>
          <cell r="P298">
            <v>60</v>
          </cell>
          <cell r="Q298" t="str">
            <v>NA</v>
          </cell>
          <cell r="R298" t="str">
            <v>NA</v>
          </cell>
          <cell r="S298" t="str">
            <v>NA</v>
          </cell>
          <cell r="T298" t="str">
            <v>CER003</v>
          </cell>
          <cell r="U298" t="str">
            <v>NA</v>
          </cell>
          <cell r="V298" t="str">
            <v>NA</v>
          </cell>
          <cell r="W298" t="str">
            <v>NA</v>
          </cell>
          <cell r="X298" t="str">
            <v>NA</v>
          </cell>
          <cell r="Y298" t="str">
            <v>CMC013</v>
          </cell>
          <cell r="Z298" t="str">
            <v>NA</v>
          </cell>
          <cell r="AA298" t="str">
            <v>NA</v>
          </cell>
          <cell r="AB298" t="str">
            <v>NA</v>
          </cell>
          <cell r="AC298" t="str">
            <v>NA</v>
          </cell>
          <cell r="AD298">
            <v>1</v>
          </cell>
          <cell r="AE298" t="str">
            <v>NA</v>
          </cell>
          <cell r="AF298" t="str">
            <v>NA</v>
          </cell>
          <cell r="AG298" t="str">
            <v>NA</v>
          </cell>
          <cell r="AH298" t="str">
            <v>NA</v>
          </cell>
          <cell r="AI298">
            <v>12.8</v>
          </cell>
          <cell r="AJ298">
            <v>12.8</v>
          </cell>
          <cell r="AO298">
            <v>34094</v>
          </cell>
          <cell r="AP298">
            <v>13542</v>
          </cell>
          <cell r="AQ298">
            <v>14663</v>
          </cell>
          <cell r="AR298">
            <v>25875</v>
          </cell>
          <cell r="AS298">
            <v>43</v>
          </cell>
          <cell r="AT298">
            <v>0</v>
          </cell>
          <cell r="AU298">
            <v>0</v>
          </cell>
          <cell r="AV298">
            <v>0</v>
          </cell>
          <cell r="AW298">
            <v>13542</v>
          </cell>
          <cell r="AX298">
            <v>1466</v>
          </cell>
          <cell r="AY298">
            <v>776</v>
          </cell>
          <cell r="AZ298">
            <v>2580</v>
          </cell>
          <cell r="BA298">
            <v>0</v>
          </cell>
          <cell r="BB298">
            <v>0</v>
          </cell>
          <cell r="BC298">
            <v>0</v>
          </cell>
          <cell r="BD298">
            <v>19282</v>
          </cell>
          <cell r="BE298">
            <v>83103</v>
          </cell>
          <cell r="BF298">
            <v>0</v>
          </cell>
          <cell r="BG298">
            <v>0</v>
          </cell>
          <cell r="BH298">
            <v>0</v>
          </cell>
          <cell r="BI298">
            <v>0</v>
          </cell>
          <cell r="BJ298">
            <v>6492</v>
          </cell>
          <cell r="BK298">
            <v>0</v>
          </cell>
          <cell r="BL298">
            <v>0</v>
          </cell>
          <cell r="BM298">
            <v>0</v>
          </cell>
          <cell r="BN298">
            <v>0</v>
          </cell>
          <cell r="BO298">
            <v>6492</v>
          </cell>
          <cell r="BP298">
            <v>106495</v>
          </cell>
          <cell r="BQ298">
            <v>0</v>
          </cell>
          <cell r="BR298">
            <v>0</v>
          </cell>
          <cell r="BS298">
            <v>0</v>
          </cell>
          <cell r="BT298">
            <v>0</v>
          </cell>
          <cell r="BU298">
            <v>8320</v>
          </cell>
          <cell r="BV298">
            <v>0</v>
          </cell>
          <cell r="BW298">
            <v>0</v>
          </cell>
          <cell r="BX298">
            <v>0</v>
          </cell>
          <cell r="BY298">
            <v>0</v>
          </cell>
          <cell r="BZ298">
            <v>8320</v>
          </cell>
          <cell r="CA298">
            <v>6492</v>
          </cell>
          <cell r="CB298">
            <v>14812</v>
          </cell>
          <cell r="CC298">
            <v>0.05</v>
          </cell>
          <cell r="CD298">
            <v>34094</v>
          </cell>
        </row>
        <row r="299">
          <cell r="B299" t="str">
            <v>EPM03</v>
          </cell>
          <cell r="C299" t="str">
            <v>CAP08</v>
          </cell>
          <cell r="D299" t="str">
            <v>De    30  pares</v>
          </cell>
          <cell r="E299" t="str">
            <v>U</v>
          </cell>
          <cell r="F299" t="str">
            <v>MRD244</v>
          </cell>
          <cell r="G299" t="str">
            <v>MRD215</v>
          </cell>
          <cell r="H299" t="str">
            <v>MRD252</v>
          </cell>
          <cell r="I299" t="str">
            <v>MRD046</v>
          </cell>
          <cell r="J299" t="str">
            <v>NA</v>
          </cell>
          <cell r="K299" t="str">
            <v>NA</v>
          </cell>
          <cell r="L299" t="str">
            <v>NA</v>
          </cell>
          <cell r="M299">
            <v>1</v>
          </cell>
          <cell r="N299">
            <v>0.1</v>
          </cell>
          <cell r="O299">
            <v>0.03</v>
          </cell>
          <cell r="P299">
            <v>60</v>
          </cell>
          <cell r="Q299" t="str">
            <v>NA</v>
          </cell>
          <cell r="R299" t="str">
            <v>NA</v>
          </cell>
          <cell r="S299" t="str">
            <v>NA</v>
          </cell>
          <cell r="T299" t="str">
            <v>CER004</v>
          </cell>
          <cell r="U299" t="str">
            <v>NA</v>
          </cell>
          <cell r="V299" t="str">
            <v>NA</v>
          </cell>
          <cell r="W299" t="str">
            <v>NA</v>
          </cell>
          <cell r="X299" t="str">
            <v>NA</v>
          </cell>
          <cell r="Y299" t="str">
            <v>CMC014</v>
          </cell>
          <cell r="Z299" t="str">
            <v>NA</v>
          </cell>
          <cell r="AA299" t="str">
            <v>NA</v>
          </cell>
          <cell r="AB299" t="str">
            <v>NA</v>
          </cell>
          <cell r="AC299" t="str">
            <v>NA</v>
          </cell>
          <cell r="AD299">
            <v>1</v>
          </cell>
          <cell r="AE299" t="str">
            <v>NA</v>
          </cell>
          <cell r="AF299" t="str">
            <v>NA</v>
          </cell>
          <cell r="AG299" t="str">
            <v>NA</v>
          </cell>
          <cell r="AH299" t="str">
            <v>NA</v>
          </cell>
          <cell r="AI299">
            <v>11.2</v>
          </cell>
          <cell r="AJ299">
            <v>11.2</v>
          </cell>
          <cell r="AO299">
            <v>41870</v>
          </cell>
          <cell r="AP299">
            <v>13542</v>
          </cell>
          <cell r="AQ299">
            <v>14663</v>
          </cell>
          <cell r="AR299">
            <v>25875</v>
          </cell>
          <cell r="AS299">
            <v>43</v>
          </cell>
          <cell r="AT299">
            <v>0</v>
          </cell>
          <cell r="AU299">
            <v>0</v>
          </cell>
          <cell r="AV299">
            <v>0</v>
          </cell>
          <cell r="AW299">
            <v>13542</v>
          </cell>
          <cell r="AX299">
            <v>1466</v>
          </cell>
          <cell r="AY299">
            <v>776</v>
          </cell>
          <cell r="AZ299">
            <v>2580</v>
          </cell>
          <cell r="BA299">
            <v>0</v>
          </cell>
          <cell r="BB299">
            <v>0</v>
          </cell>
          <cell r="BC299">
            <v>0</v>
          </cell>
          <cell r="BD299">
            <v>19282</v>
          </cell>
          <cell r="BE299">
            <v>114090</v>
          </cell>
          <cell r="BF299">
            <v>0</v>
          </cell>
          <cell r="BG299">
            <v>0</v>
          </cell>
          <cell r="BH299">
            <v>0</v>
          </cell>
          <cell r="BI299">
            <v>0</v>
          </cell>
          <cell r="BJ299">
            <v>10187</v>
          </cell>
          <cell r="BK299">
            <v>0</v>
          </cell>
          <cell r="BL299">
            <v>0</v>
          </cell>
          <cell r="BM299">
            <v>0</v>
          </cell>
          <cell r="BN299">
            <v>0</v>
          </cell>
          <cell r="BO299">
            <v>10187</v>
          </cell>
          <cell r="BP299">
            <v>138896</v>
          </cell>
          <cell r="BQ299">
            <v>0</v>
          </cell>
          <cell r="BR299">
            <v>0</v>
          </cell>
          <cell r="BS299">
            <v>0</v>
          </cell>
          <cell r="BT299">
            <v>0</v>
          </cell>
          <cell r="BU299">
            <v>12401</v>
          </cell>
          <cell r="BV299">
            <v>0</v>
          </cell>
          <cell r="BW299">
            <v>0</v>
          </cell>
          <cell r="BX299">
            <v>0</v>
          </cell>
          <cell r="BY299">
            <v>0</v>
          </cell>
          <cell r="BZ299">
            <v>12401</v>
          </cell>
          <cell r="CA299">
            <v>10187</v>
          </cell>
          <cell r="CB299">
            <v>22588</v>
          </cell>
          <cell r="CC299">
            <v>0.05</v>
          </cell>
          <cell r="CD299">
            <v>41870</v>
          </cell>
        </row>
        <row r="300">
          <cell r="B300" t="str">
            <v>ML003</v>
          </cell>
          <cell r="C300" t="str">
            <v>CAP08</v>
          </cell>
          <cell r="D300" t="str">
            <v>De    30  pares</v>
          </cell>
          <cell r="E300" t="str">
            <v>U</v>
          </cell>
          <cell r="F300" t="str">
            <v>MRD127</v>
          </cell>
          <cell r="G300" t="str">
            <v>MRD076</v>
          </cell>
          <cell r="H300" t="str">
            <v>NA</v>
          </cell>
          <cell r="I300" t="str">
            <v>NA</v>
          </cell>
          <cell r="J300" t="str">
            <v>NA</v>
          </cell>
          <cell r="K300" t="str">
            <v>NA</v>
          </cell>
          <cell r="L300" t="str">
            <v>NA</v>
          </cell>
          <cell r="M300">
            <v>1</v>
          </cell>
          <cell r="N300">
            <v>60</v>
          </cell>
          <cell r="O300" t="str">
            <v>NA</v>
          </cell>
          <cell r="P300" t="str">
            <v>NA</v>
          </cell>
          <cell r="Q300" t="str">
            <v>NA</v>
          </cell>
          <cell r="R300" t="str">
            <v>NA</v>
          </cell>
          <cell r="S300" t="str">
            <v>NA</v>
          </cell>
          <cell r="T300" t="str">
            <v>CER003</v>
          </cell>
          <cell r="U300" t="str">
            <v>NA</v>
          </cell>
          <cell r="V300" t="str">
            <v>NA</v>
          </cell>
          <cell r="W300" t="str">
            <v>NA</v>
          </cell>
          <cell r="X300" t="str">
            <v>NA</v>
          </cell>
          <cell r="Y300" t="str">
            <v>CMC013</v>
          </cell>
          <cell r="Z300" t="str">
            <v>NA</v>
          </cell>
          <cell r="AA300" t="str">
            <v>NA</v>
          </cell>
          <cell r="AB300" t="str">
            <v>NA</v>
          </cell>
          <cell r="AC300" t="str">
            <v>NA</v>
          </cell>
          <cell r="AD300">
            <v>1</v>
          </cell>
          <cell r="AE300" t="str">
            <v>NA</v>
          </cell>
          <cell r="AF300" t="str">
            <v>NA</v>
          </cell>
          <cell r="AG300" t="str">
            <v>NA</v>
          </cell>
          <cell r="AH300" t="str">
            <v>NA</v>
          </cell>
          <cell r="AI300">
            <v>18</v>
          </cell>
          <cell r="AJ300">
            <v>18</v>
          </cell>
          <cell r="AO300">
            <v>63138</v>
          </cell>
          <cell r="AP300">
            <v>45000</v>
          </cell>
          <cell r="AQ300">
            <v>85</v>
          </cell>
          <cell r="AR300">
            <v>0</v>
          </cell>
          <cell r="AS300">
            <v>0</v>
          </cell>
          <cell r="AT300">
            <v>0</v>
          </cell>
          <cell r="AU300">
            <v>0</v>
          </cell>
          <cell r="AV300">
            <v>0</v>
          </cell>
          <cell r="AW300">
            <v>45000</v>
          </cell>
          <cell r="AX300">
            <v>5100</v>
          </cell>
          <cell r="AY300">
            <v>0</v>
          </cell>
          <cell r="AZ300">
            <v>0</v>
          </cell>
          <cell r="BA300">
            <v>0</v>
          </cell>
          <cell r="BB300">
            <v>0</v>
          </cell>
          <cell r="BC300">
            <v>0</v>
          </cell>
          <cell r="BD300">
            <v>52605</v>
          </cell>
          <cell r="BE300">
            <v>83103</v>
          </cell>
          <cell r="BF300">
            <v>0</v>
          </cell>
          <cell r="BG300">
            <v>0</v>
          </cell>
          <cell r="BH300">
            <v>0</v>
          </cell>
          <cell r="BI300">
            <v>0</v>
          </cell>
          <cell r="BJ300">
            <v>4617</v>
          </cell>
          <cell r="BK300">
            <v>0</v>
          </cell>
          <cell r="BL300">
            <v>0</v>
          </cell>
          <cell r="BM300">
            <v>0</v>
          </cell>
          <cell r="BN300">
            <v>0</v>
          </cell>
          <cell r="BO300">
            <v>4617</v>
          </cell>
          <cell r="BP300">
            <v>106495</v>
          </cell>
          <cell r="BQ300">
            <v>0</v>
          </cell>
          <cell r="BR300">
            <v>0</v>
          </cell>
          <cell r="BS300">
            <v>0</v>
          </cell>
          <cell r="BT300">
            <v>0</v>
          </cell>
          <cell r="BU300">
            <v>5916</v>
          </cell>
          <cell r="BV300">
            <v>0</v>
          </cell>
          <cell r="BW300">
            <v>0</v>
          </cell>
          <cell r="BX300">
            <v>0</v>
          </cell>
          <cell r="BY300">
            <v>0</v>
          </cell>
          <cell r="BZ300">
            <v>5916</v>
          </cell>
          <cell r="CA300">
            <v>4617</v>
          </cell>
          <cell r="CB300">
            <v>10533</v>
          </cell>
          <cell r="CC300">
            <v>0.05</v>
          </cell>
          <cell r="CD300">
            <v>63138</v>
          </cell>
        </row>
        <row r="301">
          <cell r="B301" t="str">
            <v>MP003</v>
          </cell>
          <cell r="C301" t="str">
            <v>CAP08</v>
          </cell>
          <cell r="D301" t="str">
            <v>De    30  pares</v>
          </cell>
          <cell r="E301" t="str">
            <v>U</v>
          </cell>
          <cell r="F301" t="str">
            <v>MRD244</v>
          </cell>
          <cell r="G301" t="str">
            <v>MRD215</v>
          </cell>
          <cell r="H301" t="str">
            <v>MRD252</v>
          </cell>
          <cell r="I301" t="str">
            <v>MRD046</v>
          </cell>
          <cell r="J301" t="str">
            <v>NA</v>
          </cell>
          <cell r="K301" t="str">
            <v>NA</v>
          </cell>
          <cell r="L301" t="str">
            <v>NA</v>
          </cell>
          <cell r="M301">
            <v>1</v>
          </cell>
          <cell r="N301">
            <v>0.1</v>
          </cell>
          <cell r="O301">
            <v>0.03</v>
          </cell>
          <cell r="P301">
            <v>60</v>
          </cell>
          <cell r="Q301" t="str">
            <v>NA</v>
          </cell>
          <cell r="R301" t="str">
            <v>NA</v>
          </cell>
          <cell r="S301" t="str">
            <v>NA</v>
          </cell>
          <cell r="T301" t="str">
            <v>CER003</v>
          </cell>
          <cell r="U301" t="str">
            <v>NA</v>
          </cell>
          <cell r="V301" t="str">
            <v>NA</v>
          </cell>
          <cell r="W301" t="str">
            <v>NA</v>
          </cell>
          <cell r="X301" t="str">
            <v>NA</v>
          </cell>
          <cell r="Y301" t="str">
            <v>CMC013</v>
          </cell>
          <cell r="Z301" t="str">
            <v>NA</v>
          </cell>
          <cell r="AA301" t="str">
            <v>NA</v>
          </cell>
          <cell r="AB301" t="str">
            <v>NA</v>
          </cell>
          <cell r="AC301" t="str">
            <v>NA</v>
          </cell>
          <cell r="AD301">
            <v>1</v>
          </cell>
          <cell r="AE301" t="str">
            <v>NA</v>
          </cell>
          <cell r="AF301" t="str">
            <v>NA</v>
          </cell>
          <cell r="AG301" t="str">
            <v>NA</v>
          </cell>
          <cell r="AH301" t="str">
            <v>NA</v>
          </cell>
          <cell r="AI301">
            <v>12.8</v>
          </cell>
          <cell r="AJ301">
            <v>12.8</v>
          </cell>
          <cell r="AO301">
            <v>34094</v>
          </cell>
          <cell r="AP301">
            <v>13542</v>
          </cell>
          <cell r="AQ301">
            <v>14663</v>
          </cell>
          <cell r="AR301">
            <v>25875</v>
          </cell>
          <cell r="AS301">
            <v>43</v>
          </cell>
          <cell r="AT301">
            <v>0</v>
          </cell>
          <cell r="AU301">
            <v>0</v>
          </cell>
          <cell r="AV301">
            <v>0</v>
          </cell>
          <cell r="AW301">
            <v>13542</v>
          </cell>
          <cell r="AX301">
            <v>1466</v>
          </cell>
          <cell r="AY301">
            <v>776</v>
          </cell>
          <cell r="AZ301">
            <v>2580</v>
          </cell>
          <cell r="BA301">
            <v>0</v>
          </cell>
          <cell r="BB301">
            <v>0</v>
          </cell>
          <cell r="BC301">
            <v>0</v>
          </cell>
          <cell r="BD301">
            <v>19282</v>
          </cell>
          <cell r="BE301">
            <v>83103</v>
          </cell>
          <cell r="BF301">
            <v>0</v>
          </cell>
          <cell r="BG301">
            <v>0</v>
          </cell>
          <cell r="BH301">
            <v>0</v>
          </cell>
          <cell r="BI301">
            <v>0</v>
          </cell>
          <cell r="BJ301">
            <v>6492</v>
          </cell>
          <cell r="BK301">
            <v>0</v>
          </cell>
          <cell r="BL301">
            <v>0</v>
          </cell>
          <cell r="BM301">
            <v>0</v>
          </cell>
          <cell r="BN301">
            <v>0</v>
          </cell>
          <cell r="BO301">
            <v>6492</v>
          </cell>
          <cell r="BP301">
            <v>106495</v>
          </cell>
          <cell r="BQ301">
            <v>0</v>
          </cell>
          <cell r="BR301">
            <v>0</v>
          </cell>
          <cell r="BS301">
            <v>0</v>
          </cell>
          <cell r="BT301">
            <v>0</v>
          </cell>
          <cell r="BU301">
            <v>8320</v>
          </cell>
          <cell r="BV301">
            <v>0</v>
          </cell>
          <cell r="BW301">
            <v>0</v>
          </cell>
          <cell r="BX301">
            <v>0</v>
          </cell>
          <cell r="BY301">
            <v>0</v>
          </cell>
          <cell r="BZ301">
            <v>8320</v>
          </cell>
          <cell r="CA301">
            <v>6492</v>
          </cell>
          <cell r="CB301">
            <v>14812</v>
          </cell>
          <cell r="CC301">
            <v>0.05</v>
          </cell>
          <cell r="CD301">
            <v>34094</v>
          </cell>
        </row>
        <row r="302">
          <cell r="B302" t="str">
            <v>PBA03</v>
          </cell>
          <cell r="C302" t="str">
            <v>CAP08</v>
          </cell>
          <cell r="D302" t="str">
            <v>De    30  pares</v>
          </cell>
          <cell r="E302" t="str">
            <v>U</v>
          </cell>
          <cell r="F302" t="str">
            <v>NA</v>
          </cell>
          <cell r="G302" t="str">
            <v>NA</v>
          </cell>
          <cell r="H302" t="str">
            <v>NA</v>
          </cell>
          <cell r="I302" t="str">
            <v>NA</v>
          </cell>
          <cell r="J302" t="str">
            <v>NA</v>
          </cell>
          <cell r="K302" t="str">
            <v>NA</v>
          </cell>
          <cell r="L302" t="str">
            <v>NA</v>
          </cell>
          <cell r="M302" t="str">
            <v>NA</v>
          </cell>
          <cell r="N302" t="str">
            <v>NA</v>
          </cell>
          <cell r="O302" t="str">
            <v>NA</v>
          </cell>
          <cell r="P302" t="str">
            <v>NA</v>
          </cell>
          <cell r="Q302" t="str">
            <v>NA</v>
          </cell>
          <cell r="R302" t="str">
            <v>NA</v>
          </cell>
          <cell r="S302" t="str">
            <v>NA</v>
          </cell>
          <cell r="T302" t="str">
            <v>CER002</v>
          </cell>
          <cell r="U302" t="str">
            <v>NA</v>
          </cell>
          <cell r="V302" t="str">
            <v>NA</v>
          </cell>
          <cell r="W302" t="str">
            <v>NA</v>
          </cell>
          <cell r="X302" t="str">
            <v>NA</v>
          </cell>
          <cell r="Y302" t="str">
            <v>CMC012</v>
          </cell>
          <cell r="Z302" t="str">
            <v>NA</v>
          </cell>
          <cell r="AA302" t="str">
            <v>NA</v>
          </cell>
          <cell r="AB302" t="str">
            <v>NA</v>
          </cell>
          <cell r="AC302" t="str">
            <v>NA</v>
          </cell>
          <cell r="AD302">
            <v>1</v>
          </cell>
          <cell r="AE302" t="str">
            <v>NA</v>
          </cell>
          <cell r="AF302" t="str">
            <v>NA</v>
          </cell>
          <cell r="AG302" t="str">
            <v>NA</v>
          </cell>
          <cell r="AH302" t="str">
            <v>NA</v>
          </cell>
          <cell r="AI302">
            <v>350</v>
          </cell>
          <cell r="AJ302">
            <v>350</v>
          </cell>
          <cell r="AO302">
            <v>419</v>
          </cell>
          <cell r="AP302">
            <v>0</v>
          </cell>
          <cell r="AQ302">
            <v>0</v>
          </cell>
          <cell r="AR302">
            <v>0</v>
          </cell>
          <cell r="AS302">
            <v>0</v>
          </cell>
          <cell r="AT302">
            <v>0</v>
          </cell>
          <cell r="AU302">
            <v>0</v>
          </cell>
          <cell r="AV302">
            <v>0</v>
          </cell>
          <cell r="AW302">
            <v>0</v>
          </cell>
          <cell r="AX302">
            <v>0</v>
          </cell>
          <cell r="AY302">
            <v>0</v>
          </cell>
          <cell r="AZ302">
            <v>0</v>
          </cell>
          <cell r="BA302">
            <v>0</v>
          </cell>
          <cell r="BB302">
            <v>0</v>
          </cell>
          <cell r="BC302">
            <v>0</v>
          </cell>
          <cell r="BD302">
            <v>0</v>
          </cell>
          <cell r="BE302">
            <v>48564</v>
          </cell>
          <cell r="BF302">
            <v>0</v>
          </cell>
          <cell r="BG302">
            <v>0</v>
          </cell>
          <cell r="BH302">
            <v>0</v>
          </cell>
          <cell r="BI302">
            <v>0</v>
          </cell>
          <cell r="BJ302">
            <v>139</v>
          </cell>
          <cell r="BK302">
            <v>0</v>
          </cell>
          <cell r="BL302">
            <v>0</v>
          </cell>
          <cell r="BM302">
            <v>0</v>
          </cell>
          <cell r="BN302">
            <v>0</v>
          </cell>
          <cell r="BO302">
            <v>139</v>
          </cell>
          <cell r="BP302">
            <v>98147</v>
          </cell>
          <cell r="BQ302">
            <v>0</v>
          </cell>
          <cell r="BR302">
            <v>0</v>
          </cell>
          <cell r="BS302">
            <v>0</v>
          </cell>
          <cell r="BT302">
            <v>0</v>
          </cell>
          <cell r="BU302">
            <v>280</v>
          </cell>
          <cell r="BV302">
            <v>0</v>
          </cell>
          <cell r="BW302">
            <v>0</v>
          </cell>
          <cell r="BX302">
            <v>0</v>
          </cell>
          <cell r="BY302">
            <v>0</v>
          </cell>
          <cell r="BZ302">
            <v>280</v>
          </cell>
          <cell r="CA302">
            <v>139</v>
          </cell>
          <cell r="CB302">
            <v>419</v>
          </cell>
          <cell r="CC302">
            <v>0.05</v>
          </cell>
          <cell r="CD302">
            <v>419</v>
          </cell>
        </row>
        <row r="303">
          <cell r="B303" t="str">
            <v>PBC03</v>
          </cell>
          <cell r="C303" t="str">
            <v>CAP08</v>
          </cell>
          <cell r="D303" t="str">
            <v>De    30  pares</v>
          </cell>
          <cell r="E303" t="str">
            <v>U</v>
          </cell>
          <cell r="F303" t="str">
            <v>NA</v>
          </cell>
          <cell r="G303" t="str">
            <v>NA</v>
          </cell>
          <cell r="H303" t="str">
            <v>NA</v>
          </cell>
          <cell r="I303" t="str">
            <v>NA</v>
          </cell>
          <cell r="J303" t="str">
            <v>NA</v>
          </cell>
          <cell r="K303" t="str">
            <v>NA</v>
          </cell>
          <cell r="L303" t="str">
            <v>NA</v>
          </cell>
          <cell r="M303" t="str">
            <v>NA</v>
          </cell>
          <cell r="N303" t="str">
            <v>NA</v>
          </cell>
          <cell r="O303" t="str">
            <v>NA</v>
          </cell>
          <cell r="P303" t="str">
            <v>NA</v>
          </cell>
          <cell r="Q303" t="str">
            <v>NA</v>
          </cell>
          <cell r="R303" t="str">
            <v>NA</v>
          </cell>
          <cell r="S303" t="str">
            <v>NA</v>
          </cell>
          <cell r="T303" t="str">
            <v>CER001</v>
          </cell>
          <cell r="U303" t="str">
            <v>NA</v>
          </cell>
          <cell r="V303" t="str">
            <v>NA</v>
          </cell>
          <cell r="W303" t="str">
            <v>NA</v>
          </cell>
          <cell r="X303" t="str">
            <v>NA</v>
          </cell>
          <cell r="Y303" t="str">
            <v>CMC011</v>
          </cell>
          <cell r="Z303" t="str">
            <v>NA</v>
          </cell>
          <cell r="AA303" t="str">
            <v>NA</v>
          </cell>
          <cell r="AB303" t="str">
            <v>NA</v>
          </cell>
          <cell r="AC303" t="str">
            <v>NA</v>
          </cell>
          <cell r="AD303">
            <v>1</v>
          </cell>
          <cell r="AE303" t="str">
            <v>NA</v>
          </cell>
          <cell r="AF303" t="str">
            <v>NA</v>
          </cell>
          <cell r="AG303" t="str">
            <v>NA</v>
          </cell>
          <cell r="AH303" t="str">
            <v>NA</v>
          </cell>
          <cell r="AI303">
            <v>475</v>
          </cell>
          <cell r="AJ303">
            <v>475</v>
          </cell>
          <cell r="AO303">
            <v>793</v>
          </cell>
          <cell r="AP303">
            <v>0</v>
          </cell>
          <cell r="AQ303">
            <v>0</v>
          </cell>
          <cell r="AR303">
            <v>0</v>
          </cell>
          <cell r="AS303">
            <v>0</v>
          </cell>
          <cell r="AT303">
            <v>0</v>
          </cell>
          <cell r="AU303">
            <v>0</v>
          </cell>
          <cell r="AV303">
            <v>0</v>
          </cell>
          <cell r="AW303">
            <v>0</v>
          </cell>
          <cell r="AX303">
            <v>0</v>
          </cell>
          <cell r="AY303">
            <v>0</v>
          </cell>
          <cell r="AZ303">
            <v>0</v>
          </cell>
          <cell r="BA303">
            <v>0</v>
          </cell>
          <cell r="BB303">
            <v>0</v>
          </cell>
          <cell r="BC303">
            <v>0</v>
          </cell>
          <cell r="BD303">
            <v>0</v>
          </cell>
          <cell r="BE303">
            <v>250716</v>
          </cell>
          <cell r="BF303">
            <v>0</v>
          </cell>
          <cell r="BG303">
            <v>0</v>
          </cell>
          <cell r="BH303">
            <v>0</v>
          </cell>
          <cell r="BI303">
            <v>0</v>
          </cell>
          <cell r="BJ303">
            <v>528</v>
          </cell>
          <cell r="BK303">
            <v>0</v>
          </cell>
          <cell r="BL303">
            <v>0</v>
          </cell>
          <cell r="BM303">
            <v>0</v>
          </cell>
          <cell r="BN303">
            <v>0</v>
          </cell>
          <cell r="BO303">
            <v>528</v>
          </cell>
          <cell r="BP303">
            <v>125868</v>
          </cell>
          <cell r="BQ303">
            <v>0</v>
          </cell>
          <cell r="BR303">
            <v>0</v>
          </cell>
          <cell r="BS303">
            <v>0</v>
          </cell>
          <cell r="BT303">
            <v>0</v>
          </cell>
          <cell r="BU303">
            <v>265</v>
          </cell>
          <cell r="BV303">
            <v>0</v>
          </cell>
          <cell r="BW303">
            <v>0</v>
          </cell>
          <cell r="BX303">
            <v>0</v>
          </cell>
          <cell r="BY303">
            <v>0</v>
          </cell>
          <cell r="BZ303">
            <v>265</v>
          </cell>
          <cell r="CA303">
            <v>528</v>
          </cell>
          <cell r="CB303">
            <v>793</v>
          </cell>
          <cell r="CC303">
            <v>0.05</v>
          </cell>
          <cell r="CD303">
            <v>793</v>
          </cell>
        </row>
        <row r="304">
          <cell r="B304" t="str">
            <v>PBM03</v>
          </cell>
          <cell r="C304" t="str">
            <v>CAP08</v>
          </cell>
          <cell r="D304" t="str">
            <v>De    30  pares</v>
          </cell>
          <cell r="E304" t="str">
            <v>U</v>
          </cell>
          <cell r="F304" t="str">
            <v>NA</v>
          </cell>
          <cell r="G304" t="str">
            <v>NA</v>
          </cell>
          <cell r="H304" t="str">
            <v>NA</v>
          </cell>
          <cell r="I304" t="str">
            <v>NA</v>
          </cell>
          <cell r="J304" t="str">
            <v>NA</v>
          </cell>
          <cell r="K304" t="str">
            <v>NA</v>
          </cell>
          <cell r="L304" t="str">
            <v>NA</v>
          </cell>
          <cell r="M304" t="str">
            <v>NA</v>
          </cell>
          <cell r="N304" t="str">
            <v>NA</v>
          </cell>
          <cell r="O304" t="str">
            <v>NA</v>
          </cell>
          <cell r="P304" t="str">
            <v>NA</v>
          </cell>
          <cell r="Q304" t="str">
            <v>NA</v>
          </cell>
          <cell r="R304" t="str">
            <v>NA</v>
          </cell>
          <cell r="S304" t="str">
            <v>NA</v>
          </cell>
          <cell r="T304" t="str">
            <v>CER002</v>
          </cell>
          <cell r="U304" t="str">
            <v>NA</v>
          </cell>
          <cell r="V304" t="str">
            <v>NA</v>
          </cell>
          <cell r="W304" t="str">
            <v>NA</v>
          </cell>
          <cell r="X304" t="str">
            <v>NA</v>
          </cell>
          <cell r="Y304" t="str">
            <v>CMC012</v>
          </cell>
          <cell r="Z304" t="str">
            <v>NA</v>
          </cell>
          <cell r="AA304" t="str">
            <v>NA</v>
          </cell>
          <cell r="AB304" t="str">
            <v>NA</v>
          </cell>
          <cell r="AC304" t="str">
            <v>NA</v>
          </cell>
          <cell r="AD304">
            <v>1</v>
          </cell>
          <cell r="AE304" t="str">
            <v>NA</v>
          </cell>
          <cell r="AF304" t="str">
            <v>NA</v>
          </cell>
          <cell r="AG304" t="str">
            <v>NA</v>
          </cell>
          <cell r="AH304" t="str">
            <v>NA</v>
          </cell>
          <cell r="AI304">
            <v>350</v>
          </cell>
          <cell r="AJ304">
            <v>350</v>
          </cell>
          <cell r="AO304">
            <v>419</v>
          </cell>
          <cell r="AP304">
            <v>0</v>
          </cell>
          <cell r="AQ304">
            <v>0</v>
          </cell>
          <cell r="AR304">
            <v>0</v>
          </cell>
          <cell r="AS304">
            <v>0</v>
          </cell>
          <cell r="AT304">
            <v>0</v>
          </cell>
          <cell r="AU304">
            <v>0</v>
          </cell>
          <cell r="AV304">
            <v>0</v>
          </cell>
          <cell r="AW304">
            <v>0</v>
          </cell>
          <cell r="AX304">
            <v>0</v>
          </cell>
          <cell r="AY304">
            <v>0</v>
          </cell>
          <cell r="AZ304">
            <v>0</v>
          </cell>
          <cell r="BA304">
            <v>0</v>
          </cell>
          <cell r="BB304">
            <v>0</v>
          </cell>
          <cell r="BC304">
            <v>0</v>
          </cell>
          <cell r="BD304">
            <v>0</v>
          </cell>
          <cell r="BE304">
            <v>48564</v>
          </cell>
          <cell r="BF304">
            <v>0</v>
          </cell>
          <cell r="BG304">
            <v>0</v>
          </cell>
          <cell r="BH304">
            <v>0</v>
          </cell>
          <cell r="BI304">
            <v>0</v>
          </cell>
          <cell r="BJ304">
            <v>139</v>
          </cell>
          <cell r="BK304">
            <v>0</v>
          </cell>
          <cell r="BL304">
            <v>0</v>
          </cell>
          <cell r="BM304">
            <v>0</v>
          </cell>
          <cell r="BN304">
            <v>0</v>
          </cell>
          <cell r="BO304">
            <v>139</v>
          </cell>
          <cell r="BP304">
            <v>98147</v>
          </cell>
          <cell r="BQ304">
            <v>0</v>
          </cell>
          <cell r="BR304">
            <v>0</v>
          </cell>
          <cell r="BS304">
            <v>0</v>
          </cell>
          <cell r="BT304">
            <v>0</v>
          </cell>
          <cell r="BU304">
            <v>280</v>
          </cell>
          <cell r="BV304">
            <v>0</v>
          </cell>
          <cell r="BW304">
            <v>0</v>
          </cell>
          <cell r="BX304">
            <v>0</v>
          </cell>
          <cell r="BY304">
            <v>0</v>
          </cell>
          <cell r="BZ304">
            <v>280</v>
          </cell>
          <cell r="CA304">
            <v>139</v>
          </cell>
          <cell r="CB304">
            <v>419</v>
          </cell>
          <cell r="CC304">
            <v>0.05</v>
          </cell>
          <cell r="CD304">
            <v>419</v>
          </cell>
        </row>
        <row r="305">
          <cell r="B305" t="str">
            <v>PLM04</v>
          </cell>
          <cell r="C305" t="str">
            <v>CAP08</v>
          </cell>
          <cell r="D305" t="str">
            <v>De    40  pares</v>
          </cell>
          <cell r="E305" t="str">
            <v>m</v>
          </cell>
          <cell r="F305" t="str">
            <v>NA</v>
          </cell>
          <cell r="G305" t="str">
            <v>NA</v>
          </cell>
          <cell r="H305" t="str">
            <v>NA</v>
          </cell>
          <cell r="I305" t="str">
            <v>NA</v>
          </cell>
          <cell r="J305" t="str">
            <v>NA</v>
          </cell>
          <cell r="K305" t="str">
            <v>NA</v>
          </cell>
          <cell r="L305" t="str">
            <v>NA</v>
          </cell>
          <cell r="M305" t="str">
            <v>NA</v>
          </cell>
          <cell r="N305" t="str">
            <v>NA</v>
          </cell>
          <cell r="O305" t="str">
            <v>NA</v>
          </cell>
          <cell r="P305" t="str">
            <v>NA</v>
          </cell>
          <cell r="Q305" t="str">
            <v>NA</v>
          </cell>
          <cell r="R305" t="str">
            <v>NA</v>
          </cell>
          <cell r="S305" t="str">
            <v>NA</v>
          </cell>
          <cell r="T305" t="str">
            <v>CER002</v>
          </cell>
          <cell r="U305" t="str">
            <v>NA</v>
          </cell>
          <cell r="V305" t="str">
            <v>NA</v>
          </cell>
          <cell r="W305" t="str">
            <v>NA</v>
          </cell>
          <cell r="X305" t="str">
            <v>NA</v>
          </cell>
          <cell r="Y305" t="str">
            <v>CMC012</v>
          </cell>
          <cell r="Z305" t="str">
            <v>NA</v>
          </cell>
          <cell r="AA305" t="str">
            <v>NA</v>
          </cell>
          <cell r="AB305" t="str">
            <v>NA</v>
          </cell>
          <cell r="AC305" t="str">
            <v>NA</v>
          </cell>
          <cell r="AD305">
            <v>1</v>
          </cell>
          <cell r="AE305" t="str">
            <v>NA</v>
          </cell>
          <cell r="AF305" t="str">
            <v>NA</v>
          </cell>
          <cell r="AG305" t="str">
            <v>NA</v>
          </cell>
          <cell r="AH305" t="str">
            <v>NA</v>
          </cell>
          <cell r="AI305">
            <v>375</v>
          </cell>
          <cell r="AJ305">
            <v>375</v>
          </cell>
          <cell r="AO305">
            <v>392</v>
          </cell>
          <cell r="AP305">
            <v>0</v>
          </cell>
          <cell r="AQ305">
            <v>0</v>
          </cell>
          <cell r="AR305">
            <v>0</v>
          </cell>
          <cell r="AS305">
            <v>0</v>
          </cell>
          <cell r="AT305">
            <v>0</v>
          </cell>
          <cell r="AU305">
            <v>0</v>
          </cell>
          <cell r="AV305">
            <v>0</v>
          </cell>
          <cell r="AW305">
            <v>0</v>
          </cell>
          <cell r="AX305">
            <v>0</v>
          </cell>
          <cell r="AY305">
            <v>0</v>
          </cell>
          <cell r="AZ305">
            <v>0</v>
          </cell>
          <cell r="BA305">
            <v>0</v>
          </cell>
          <cell r="BB305">
            <v>0</v>
          </cell>
          <cell r="BC305">
            <v>0</v>
          </cell>
          <cell r="BD305">
            <v>0</v>
          </cell>
          <cell r="BE305">
            <v>48564</v>
          </cell>
          <cell r="BF305">
            <v>0</v>
          </cell>
          <cell r="BG305">
            <v>0</v>
          </cell>
          <cell r="BH305">
            <v>0</v>
          </cell>
          <cell r="BI305">
            <v>0</v>
          </cell>
          <cell r="BJ305">
            <v>130</v>
          </cell>
          <cell r="BK305">
            <v>0</v>
          </cell>
          <cell r="BL305">
            <v>0</v>
          </cell>
          <cell r="BM305">
            <v>0</v>
          </cell>
          <cell r="BN305">
            <v>0</v>
          </cell>
          <cell r="BO305">
            <v>130</v>
          </cell>
          <cell r="BP305">
            <v>98147</v>
          </cell>
          <cell r="BQ305">
            <v>0</v>
          </cell>
          <cell r="BR305">
            <v>0</v>
          </cell>
          <cell r="BS305">
            <v>0</v>
          </cell>
          <cell r="BT305">
            <v>0</v>
          </cell>
          <cell r="BU305">
            <v>262</v>
          </cell>
          <cell r="BV305">
            <v>0</v>
          </cell>
          <cell r="BW305">
            <v>0</v>
          </cell>
          <cell r="BX305">
            <v>0</v>
          </cell>
          <cell r="BY305">
            <v>0</v>
          </cell>
          <cell r="BZ305">
            <v>262</v>
          </cell>
          <cell r="CA305">
            <v>130</v>
          </cell>
          <cell r="CB305">
            <v>392</v>
          </cell>
          <cell r="CC305">
            <v>0.05</v>
          </cell>
          <cell r="CD305">
            <v>392</v>
          </cell>
        </row>
        <row r="306">
          <cell r="B306" t="str">
            <v>ELM04</v>
          </cell>
          <cell r="C306" t="str">
            <v>CAP08</v>
          </cell>
          <cell r="D306" t="str">
            <v>De    40  pares</v>
          </cell>
          <cell r="E306" t="str">
            <v>U</v>
          </cell>
          <cell r="F306" t="str">
            <v>MRD144</v>
          </cell>
          <cell r="G306" t="str">
            <v>MRD076</v>
          </cell>
          <cell r="H306" t="str">
            <v>NA</v>
          </cell>
          <cell r="I306" t="str">
            <v>NA</v>
          </cell>
          <cell r="J306" t="str">
            <v>NA</v>
          </cell>
          <cell r="K306" t="str">
            <v>NA</v>
          </cell>
          <cell r="L306" t="str">
            <v>NA</v>
          </cell>
          <cell r="M306">
            <v>1</v>
          </cell>
          <cell r="N306">
            <v>80</v>
          </cell>
          <cell r="O306" t="str">
            <v>NA</v>
          </cell>
          <cell r="P306" t="str">
            <v>NA</v>
          </cell>
          <cell r="Q306" t="str">
            <v>NA</v>
          </cell>
          <cell r="R306" t="str">
            <v>NA</v>
          </cell>
          <cell r="S306" t="str">
            <v>NA</v>
          </cell>
          <cell r="T306" t="str">
            <v>CER004</v>
          </cell>
          <cell r="U306" t="str">
            <v>NA</v>
          </cell>
          <cell r="V306" t="str">
            <v>NA</v>
          </cell>
          <cell r="W306" t="str">
            <v>NA</v>
          </cell>
          <cell r="X306" t="str">
            <v>NA</v>
          </cell>
          <cell r="Y306" t="str">
            <v>CMC013</v>
          </cell>
          <cell r="Z306" t="str">
            <v>NA</v>
          </cell>
          <cell r="AA306" t="str">
            <v>NA</v>
          </cell>
          <cell r="AB306" t="str">
            <v>NA</v>
          </cell>
          <cell r="AC306" t="str">
            <v>NA</v>
          </cell>
          <cell r="AD306">
            <v>1</v>
          </cell>
          <cell r="AE306" t="str">
            <v>NA</v>
          </cell>
          <cell r="AF306" t="str">
            <v>NA</v>
          </cell>
          <cell r="AG306" t="str">
            <v>NA</v>
          </cell>
          <cell r="AH306" t="str">
            <v>NA</v>
          </cell>
          <cell r="AI306">
            <v>36</v>
          </cell>
          <cell r="AJ306">
            <v>36</v>
          </cell>
          <cell r="AO306">
            <v>48442</v>
          </cell>
          <cell r="AP306">
            <v>33500</v>
          </cell>
          <cell r="AQ306">
            <v>85</v>
          </cell>
          <cell r="AR306">
            <v>0</v>
          </cell>
          <cell r="AS306">
            <v>0</v>
          </cell>
          <cell r="AT306">
            <v>0</v>
          </cell>
          <cell r="AU306">
            <v>0</v>
          </cell>
          <cell r="AV306">
            <v>0</v>
          </cell>
          <cell r="AW306">
            <v>33500</v>
          </cell>
          <cell r="AX306">
            <v>6800</v>
          </cell>
          <cell r="AY306">
            <v>0</v>
          </cell>
          <cell r="AZ306">
            <v>0</v>
          </cell>
          <cell r="BA306">
            <v>0</v>
          </cell>
          <cell r="BB306">
            <v>0</v>
          </cell>
          <cell r="BC306">
            <v>0</v>
          </cell>
          <cell r="BD306">
            <v>42315</v>
          </cell>
          <cell r="BE306">
            <v>114090</v>
          </cell>
          <cell r="BF306">
            <v>0</v>
          </cell>
          <cell r="BG306">
            <v>0</v>
          </cell>
          <cell r="BH306">
            <v>0</v>
          </cell>
          <cell r="BI306">
            <v>0</v>
          </cell>
          <cell r="BJ306">
            <v>3169</v>
          </cell>
          <cell r="BK306">
            <v>0</v>
          </cell>
          <cell r="BL306">
            <v>0</v>
          </cell>
          <cell r="BM306">
            <v>0</v>
          </cell>
          <cell r="BN306">
            <v>0</v>
          </cell>
          <cell r="BO306">
            <v>3169</v>
          </cell>
          <cell r="BP306">
            <v>106495</v>
          </cell>
          <cell r="BQ306">
            <v>0</v>
          </cell>
          <cell r="BR306">
            <v>0</v>
          </cell>
          <cell r="BS306">
            <v>0</v>
          </cell>
          <cell r="BT306">
            <v>0</v>
          </cell>
          <cell r="BU306">
            <v>2958</v>
          </cell>
          <cell r="BV306">
            <v>0</v>
          </cell>
          <cell r="BW306">
            <v>0</v>
          </cell>
          <cell r="BX306">
            <v>0</v>
          </cell>
          <cell r="BY306">
            <v>0</v>
          </cell>
          <cell r="BZ306">
            <v>2958</v>
          </cell>
          <cell r="CA306">
            <v>3169</v>
          </cell>
          <cell r="CB306">
            <v>6127</v>
          </cell>
          <cell r="CC306">
            <v>0.05</v>
          </cell>
          <cell r="CD306">
            <v>48442</v>
          </cell>
        </row>
        <row r="307">
          <cell r="B307" t="str">
            <v>EPA04</v>
          </cell>
          <cell r="C307" t="str">
            <v>CAP08</v>
          </cell>
          <cell r="D307" t="str">
            <v>De    40  pares</v>
          </cell>
          <cell r="E307" t="str">
            <v>U</v>
          </cell>
          <cell r="F307" t="str">
            <v>MRD245</v>
          </cell>
          <cell r="G307" t="str">
            <v>MRD215</v>
          </cell>
          <cell r="H307" t="str">
            <v>MRD252</v>
          </cell>
          <cell r="I307" t="str">
            <v>MRD046</v>
          </cell>
          <cell r="J307" t="str">
            <v>NA</v>
          </cell>
          <cell r="K307" t="str">
            <v>NA</v>
          </cell>
          <cell r="L307" t="str">
            <v>NA</v>
          </cell>
          <cell r="M307">
            <v>1</v>
          </cell>
          <cell r="N307">
            <v>0.15</v>
          </cell>
          <cell r="O307">
            <v>0.03</v>
          </cell>
          <cell r="P307">
            <v>80</v>
          </cell>
          <cell r="Q307" t="str">
            <v>NA</v>
          </cell>
          <cell r="R307" t="str">
            <v>NA</v>
          </cell>
          <cell r="S307" t="str">
            <v>NA</v>
          </cell>
          <cell r="T307" t="str">
            <v>CER004</v>
          </cell>
          <cell r="U307" t="str">
            <v>NA</v>
          </cell>
          <cell r="V307" t="str">
            <v>NA</v>
          </cell>
          <cell r="W307" t="str">
            <v>NA</v>
          </cell>
          <cell r="X307" t="str">
            <v>NA</v>
          </cell>
          <cell r="Y307" t="str">
            <v>CMC014</v>
          </cell>
          <cell r="Z307" t="str">
            <v>NA</v>
          </cell>
          <cell r="AA307" t="str">
            <v>NA</v>
          </cell>
          <cell r="AB307" t="str">
            <v>NA</v>
          </cell>
          <cell r="AC307" t="str">
            <v>NA</v>
          </cell>
          <cell r="AD307">
            <v>1</v>
          </cell>
          <cell r="AE307" t="str">
            <v>NA</v>
          </cell>
          <cell r="AF307" t="str">
            <v>NA</v>
          </cell>
          <cell r="AG307" t="str">
            <v>NA</v>
          </cell>
          <cell r="AH307" t="str">
            <v>NA</v>
          </cell>
          <cell r="AI307">
            <v>9.6</v>
          </cell>
          <cell r="AJ307">
            <v>9.6</v>
          </cell>
          <cell r="AO307">
            <v>50350</v>
          </cell>
          <cell r="AP307">
            <v>16440</v>
          </cell>
          <cell r="AQ307">
            <v>14663</v>
          </cell>
          <cell r="AR307">
            <v>25875</v>
          </cell>
          <cell r="AS307">
            <v>43</v>
          </cell>
          <cell r="AT307">
            <v>0</v>
          </cell>
          <cell r="AU307">
            <v>0</v>
          </cell>
          <cell r="AV307">
            <v>0</v>
          </cell>
          <cell r="AW307">
            <v>16440</v>
          </cell>
          <cell r="AX307">
            <v>2199</v>
          </cell>
          <cell r="AY307">
            <v>776</v>
          </cell>
          <cell r="AZ307">
            <v>3440</v>
          </cell>
          <cell r="BA307">
            <v>0</v>
          </cell>
          <cell r="BB307">
            <v>0</v>
          </cell>
          <cell r="BC307">
            <v>0</v>
          </cell>
          <cell r="BD307">
            <v>23998</v>
          </cell>
          <cell r="BE307">
            <v>114090</v>
          </cell>
          <cell r="BF307">
            <v>0</v>
          </cell>
          <cell r="BG307">
            <v>0</v>
          </cell>
          <cell r="BH307">
            <v>0</v>
          </cell>
          <cell r="BI307">
            <v>0</v>
          </cell>
          <cell r="BJ307">
            <v>11884</v>
          </cell>
          <cell r="BK307">
            <v>0</v>
          </cell>
          <cell r="BL307">
            <v>0</v>
          </cell>
          <cell r="BM307">
            <v>0</v>
          </cell>
          <cell r="BN307">
            <v>0</v>
          </cell>
          <cell r="BO307">
            <v>11884</v>
          </cell>
          <cell r="BP307">
            <v>138896</v>
          </cell>
          <cell r="BQ307">
            <v>0</v>
          </cell>
          <cell r="BR307">
            <v>0</v>
          </cell>
          <cell r="BS307">
            <v>0</v>
          </cell>
          <cell r="BT307">
            <v>0</v>
          </cell>
          <cell r="BU307">
            <v>14468</v>
          </cell>
          <cell r="BV307">
            <v>0</v>
          </cell>
          <cell r="BW307">
            <v>0</v>
          </cell>
          <cell r="BX307">
            <v>0</v>
          </cell>
          <cell r="BY307">
            <v>0</v>
          </cell>
          <cell r="BZ307">
            <v>14468</v>
          </cell>
          <cell r="CA307">
            <v>11884</v>
          </cell>
          <cell r="CB307">
            <v>26352</v>
          </cell>
          <cell r="CC307">
            <v>0.05</v>
          </cell>
          <cell r="CD307">
            <v>50350</v>
          </cell>
        </row>
        <row r="308">
          <cell r="B308" t="str">
            <v>EPC04</v>
          </cell>
          <cell r="C308" t="str">
            <v>CAP08</v>
          </cell>
          <cell r="D308" t="str">
            <v>De    40  pares</v>
          </cell>
          <cell r="E308" t="str">
            <v>U</v>
          </cell>
          <cell r="F308" t="str">
            <v>MRD245</v>
          </cell>
          <cell r="G308" t="str">
            <v>MRD215</v>
          </cell>
          <cell r="H308" t="str">
            <v>MRD252</v>
          </cell>
          <cell r="I308" t="str">
            <v>MRD046</v>
          </cell>
          <cell r="J308" t="str">
            <v>NA</v>
          </cell>
          <cell r="K308" t="str">
            <v>NA</v>
          </cell>
          <cell r="L308" t="str">
            <v>NA</v>
          </cell>
          <cell r="M308">
            <v>1</v>
          </cell>
          <cell r="N308">
            <v>0.15</v>
          </cell>
          <cell r="O308">
            <v>0.03</v>
          </cell>
          <cell r="P308">
            <v>80</v>
          </cell>
          <cell r="Q308" t="str">
            <v>NA</v>
          </cell>
          <cell r="R308" t="str">
            <v>NA</v>
          </cell>
          <cell r="S308" t="str">
            <v>NA</v>
          </cell>
          <cell r="T308" t="str">
            <v>CER003</v>
          </cell>
          <cell r="U308" t="str">
            <v>NA</v>
          </cell>
          <cell r="V308" t="str">
            <v>NA</v>
          </cell>
          <cell r="W308" t="str">
            <v>NA</v>
          </cell>
          <cell r="X308" t="str">
            <v>NA</v>
          </cell>
          <cell r="Y308" t="str">
            <v>CMC013</v>
          </cell>
          <cell r="Z308" t="str">
            <v>NA</v>
          </cell>
          <cell r="AA308" t="str">
            <v>NA</v>
          </cell>
          <cell r="AB308" t="str">
            <v>NA</v>
          </cell>
          <cell r="AC308" t="str">
            <v>NA</v>
          </cell>
          <cell r="AD308">
            <v>1</v>
          </cell>
          <cell r="AE308" t="str">
            <v>NA</v>
          </cell>
          <cell r="AF308" t="str">
            <v>NA</v>
          </cell>
          <cell r="AG308" t="str">
            <v>NA</v>
          </cell>
          <cell r="AH308" t="str">
            <v>NA</v>
          </cell>
          <cell r="AI308">
            <v>11.2</v>
          </cell>
          <cell r="AJ308">
            <v>11.2</v>
          </cell>
          <cell r="AO308">
            <v>40926</v>
          </cell>
          <cell r="AP308">
            <v>16440</v>
          </cell>
          <cell r="AQ308">
            <v>14663</v>
          </cell>
          <cell r="AR308">
            <v>25875</v>
          </cell>
          <cell r="AS308">
            <v>43</v>
          </cell>
          <cell r="AT308">
            <v>0</v>
          </cell>
          <cell r="AU308">
            <v>0</v>
          </cell>
          <cell r="AV308">
            <v>0</v>
          </cell>
          <cell r="AW308">
            <v>16440</v>
          </cell>
          <cell r="AX308">
            <v>2199</v>
          </cell>
          <cell r="AY308">
            <v>776</v>
          </cell>
          <cell r="AZ308">
            <v>3440</v>
          </cell>
          <cell r="BA308">
            <v>0</v>
          </cell>
          <cell r="BB308">
            <v>0</v>
          </cell>
          <cell r="BC308">
            <v>0</v>
          </cell>
          <cell r="BD308">
            <v>23998</v>
          </cell>
          <cell r="BE308">
            <v>83103</v>
          </cell>
          <cell r="BF308">
            <v>0</v>
          </cell>
          <cell r="BG308">
            <v>0</v>
          </cell>
          <cell r="BH308">
            <v>0</v>
          </cell>
          <cell r="BI308">
            <v>0</v>
          </cell>
          <cell r="BJ308">
            <v>7420</v>
          </cell>
          <cell r="BK308">
            <v>0</v>
          </cell>
          <cell r="BL308">
            <v>0</v>
          </cell>
          <cell r="BM308">
            <v>0</v>
          </cell>
          <cell r="BN308">
            <v>0</v>
          </cell>
          <cell r="BO308">
            <v>7420</v>
          </cell>
          <cell r="BP308">
            <v>106495</v>
          </cell>
          <cell r="BQ308">
            <v>0</v>
          </cell>
          <cell r="BR308">
            <v>0</v>
          </cell>
          <cell r="BS308">
            <v>0</v>
          </cell>
          <cell r="BT308">
            <v>0</v>
          </cell>
          <cell r="BU308">
            <v>9508</v>
          </cell>
          <cell r="BV308">
            <v>0</v>
          </cell>
          <cell r="BW308">
            <v>0</v>
          </cell>
          <cell r="BX308">
            <v>0</v>
          </cell>
          <cell r="BY308">
            <v>0</v>
          </cell>
          <cell r="BZ308">
            <v>9508</v>
          </cell>
          <cell r="CA308">
            <v>7420</v>
          </cell>
          <cell r="CB308">
            <v>16928</v>
          </cell>
          <cell r="CC308">
            <v>0.05</v>
          </cell>
          <cell r="CD308">
            <v>40926</v>
          </cell>
        </row>
        <row r="309">
          <cell r="B309" t="str">
            <v>EPM04</v>
          </cell>
          <cell r="C309" t="str">
            <v>CAP08</v>
          </cell>
          <cell r="D309" t="str">
            <v>De    40  pares</v>
          </cell>
          <cell r="E309" t="str">
            <v>U</v>
          </cell>
          <cell r="F309" t="str">
            <v>MRD245</v>
          </cell>
          <cell r="G309" t="str">
            <v>MRD215</v>
          </cell>
          <cell r="H309" t="str">
            <v>MRD252</v>
          </cell>
          <cell r="I309" t="str">
            <v>MRD046</v>
          </cell>
          <cell r="J309" t="str">
            <v>NA</v>
          </cell>
          <cell r="K309" t="str">
            <v>NA</v>
          </cell>
          <cell r="L309" t="str">
            <v>NA</v>
          </cell>
          <cell r="M309">
            <v>1</v>
          </cell>
          <cell r="N309">
            <v>0.15</v>
          </cell>
          <cell r="O309">
            <v>0.03</v>
          </cell>
          <cell r="P309">
            <v>80</v>
          </cell>
          <cell r="Q309" t="str">
            <v>NA</v>
          </cell>
          <cell r="R309" t="str">
            <v>NA</v>
          </cell>
          <cell r="S309" t="str">
            <v>NA</v>
          </cell>
          <cell r="T309" t="str">
            <v>CER004</v>
          </cell>
          <cell r="U309" t="str">
            <v>NA</v>
          </cell>
          <cell r="V309" t="str">
            <v>NA</v>
          </cell>
          <cell r="W309" t="str">
            <v>NA</v>
          </cell>
          <cell r="X309" t="str">
            <v>NA</v>
          </cell>
          <cell r="Y309" t="str">
            <v>CMC014</v>
          </cell>
          <cell r="Z309" t="str">
            <v>NA</v>
          </cell>
          <cell r="AA309" t="str">
            <v>NA</v>
          </cell>
          <cell r="AB309" t="str">
            <v>NA</v>
          </cell>
          <cell r="AC309" t="str">
            <v>NA</v>
          </cell>
          <cell r="AD309">
            <v>1</v>
          </cell>
          <cell r="AE309" t="str">
            <v>NA</v>
          </cell>
          <cell r="AF309" t="str">
            <v>NA</v>
          </cell>
          <cell r="AG309" t="str">
            <v>NA</v>
          </cell>
          <cell r="AH309" t="str">
            <v>NA</v>
          </cell>
          <cell r="AI309">
            <v>9.6</v>
          </cell>
          <cell r="AJ309">
            <v>9.6</v>
          </cell>
          <cell r="AO309">
            <v>50350</v>
          </cell>
          <cell r="AP309">
            <v>16440</v>
          </cell>
          <cell r="AQ309">
            <v>14663</v>
          </cell>
          <cell r="AR309">
            <v>25875</v>
          </cell>
          <cell r="AS309">
            <v>43</v>
          </cell>
          <cell r="AT309">
            <v>0</v>
          </cell>
          <cell r="AU309">
            <v>0</v>
          </cell>
          <cell r="AV309">
            <v>0</v>
          </cell>
          <cell r="AW309">
            <v>16440</v>
          </cell>
          <cell r="AX309">
            <v>2199</v>
          </cell>
          <cell r="AY309">
            <v>776</v>
          </cell>
          <cell r="AZ309">
            <v>3440</v>
          </cell>
          <cell r="BA309">
            <v>0</v>
          </cell>
          <cell r="BB309">
            <v>0</v>
          </cell>
          <cell r="BC309">
            <v>0</v>
          </cell>
          <cell r="BD309">
            <v>23998</v>
          </cell>
          <cell r="BE309">
            <v>114090</v>
          </cell>
          <cell r="BF309">
            <v>0</v>
          </cell>
          <cell r="BG309">
            <v>0</v>
          </cell>
          <cell r="BH309">
            <v>0</v>
          </cell>
          <cell r="BI309">
            <v>0</v>
          </cell>
          <cell r="BJ309">
            <v>11884</v>
          </cell>
          <cell r="BK309">
            <v>0</v>
          </cell>
          <cell r="BL309">
            <v>0</v>
          </cell>
          <cell r="BM309">
            <v>0</v>
          </cell>
          <cell r="BN309">
            <v>0</v>
          </cell>
          <cell r="BO309">
            <v>11884</v>
          </cell>
          <cell r="BP309">
            <v>138896</v>
          </cell>
          <cell r="BQ309">
            <v>0</v>
          </cell>
          <cell r="BR309">
            <v>0</v>
          </cell>
          <cell r="BS309">
            <v>0</v>
          </cell>
          <cell r="BT309">
            <v>0</v>
          </cell>
          <cell r="BU309">
            <v>14468</v>
          </cell>
          <cell r="BV309">
            <v>0</v>
          </cell>
          <cell r="BW309">
            <v>0</v>
          </cell>
          <cell r="BX309">
            <v>0</v>
          </cell>
          <cell r="BY309">
            <v>0</v>
          </cell>
          <cell r="BZ309">
            <v>14468</v>
          </cell>
          <cell r="CA309">
            <v>11884</v>
          </cell>
          <cell r="CB309">
            <v>26352</v>
          </cell>
          <cell r="CC309">
            <v>0.05</v>
          </cell>
          <cell r="CD309">
            <v>50350</v>
          </cell>
        </row>
        <row r="310">
          <cell r="B310" t="str">
            <v>ML004</v>
          </cell>
          <cell r="C310" t="str">
            <v>CAP08</v>
          </cell>
          <cell r="D310" t="str">
            <v>De    40  pares</v>
          </cell>
          <cell r="E310" t="str">
            <v>U</v>
          </cell>
          <cell r="F310" t="str">
            <v>MRD128</v>
          </cell>
          <cell r="G310" t="str">
            <v>MRD076</v>
          </cell>
          <cell r="H310" t="str">
            <v>NA</v>
          </cell>
          <cell r="I310" t="str">
            <v>NA</v>
          </cell>
          <cell r="J310" t="str">
            <v>NA</v>
          </cell>
          <cell r="K310" t="str">
            <v>NA</v>
          </cell>
          <cell r="L310" t="str">
            <v>NA</v>
          </cell>
          <cell r="M310">
            <v>1</v>
          </cell>
          <cell r="N310">
            <v>80</v>
          </cell>
          <cell r="O310" t="str">
            <v>NA</v>
          </cell>
          <cell r="P310" t="str">
            <v>NA</v>
          </cell>
          <cell r="Q310" t="str">
            <v>NA</v>
          </cell>
          <cell r="R310" t="str">
            <v>NA</v>
          </cell>
          <cell r="S310" t="str">
            <v>NA</v>
          </cell>
          <cell r="T310" t="str">
            <v>CER003</v>
          </cell>
          <cell r="U310" t="str">
            <v>NA</v>
          </cell>
          <cell r="V310" t="str">
            <v>NA</v>
          </cell>
          <cell r="W310" t="str">
            <v>NA</v>
          </cell>
          <cell r="X310" t="str">
            <v>NA</v>
          </cell>
          <cell r="Y310" t="str">
            <v>CMC013</v>
          </cell>
          <cell r="Z310" t="str">
            <v>NA</v>
          </cell>
          <cell r="AA310" t="str">
            <v>NA</v>
          </cell>
          <cell r="AB310" t="str">
            <v>NA</v>
          </cell>
          <cell r="AC310" t="str">
            <v>NA</v>
          </cell>
          <cell r="AD310">
            <v>1</v>
          </cell>
          <cell r="AE310" t="str">
            <v>NA</v>
          </cell>
          <cell r="AF310" t="str">
            <v>NA</v>
          </cell>
          <cell r="AG310" t="str">
            <v>NA</v>
          </cell>
          <cell r="AH310" t="str">
            <v>NA</v>
          </cell>
          <cell r="AI310">
            <v>14</v>
          </cell>
          <cell r="AJ310">
            <v>14</v>
          </cell>
          <cell r="AO310">
            <v>67933</v>
          </cell>
          <cell r="AP310">
            <v>45000</v>
          </cell>
          <cell r="AQ310">
            <v>85</v>
          </cell>
          <cell r="AR310">
            <v>0</v>
          </cell>
          <cell r="AS310">
            <v>0</v>
          </cell>
          <cell r="AT310">
            <v>0</v>
          </cell>
          <cell r="AU310">
            <v>0</v>
          </cell>
          <cell r="AV310">
            <v>0</v>
          </cell>
          <cell r="AW310">
            <v>45000</v>
          </cell>
          <cell r="AX310">
            <v>6800</v>
          </cell>
          <cell r="AY310">
            <v>0</v>
          </cell>
          <cell r="AZ310">
            <v>0</v>
          </cell>
          <cell r="BA310">
            <v>0</v>
          </cell>
          <cell r="BB310">
            <v>0</v>
          </cell>
          <cell r="BC310">
            <v>0</v>
          </cell>
          <cell r="BD310">
            <v>54390</v>
          </cell>
          <cell r="BE310">
            <v>83103</v>
          </cell>
          <cell r="BF310">
            <v>0</v>
          </cell>
          <cell r="BG310">
            <v>0</v>
          </cell>
          <cell r="BH310">
            <v>0</v>
          </cell>
          <cell r="BI310">
            <v>0</v>
          </cell>
          <cell r="BJ310">
            <v>5936</v>
          </cell>
          <cell r="BK310">
            <v>0</v>
          </cell>
          <cell r="BL310">
            <v>0</v>
          </cell>
          <cell r="BM310">
            <v>0</v>
          </cell>
          <cell r="BN310">
            <v>0</v>
          </cell>
          <cell r="BO310">
            <v>5936</v>
          </cell>
          <cell r="BP310">
            <v>106495</v>
          </cell>
          <cell r="BQ310">
            <v>0</v>
          </cell>
          <cell r="BR310">
            <v>0</v>
          </cell>
          <cell r="BS310">
            <v>0</v>
          </cell>
          <cell r="BT310">
            <v>0</v>
          </cell>
          <cell r="BU310">
            <v>7607</v>
          </cell>
          <cell r="BV310">
            <v>0</v>
          </cell>
          <cell r="BW310">
            <v>0</v>
          </cell>
          <cell r="BX310">
            <v>0</v>
          </cell>
          <cell r="BY310">
            <v>0</v>
          </cell>
          <cell r="BZ310">
            <v>7607</v>
          </cell>
          <cell r="CA310">
            <v>5936</v>
          </cell>
          <cell r="CB310">
            <v>13543</v>
          </cell>
          <cell r="CC310">
            <v>0.05</v>
          </cell>
          <cell r="CD310">
            <v>67933</v>
          </cell>
        </row>
        <row r="311">
          <cell r="B311" t="str">
            <v>MP004</v>
          </cell>
          <cell r="C311" t="str">
            <v>CAP08</v>
          </cell>
          <cell r="D311" t="str">
            <v>De    40  pares</v>
          </cell>
          <cell r="E311" t="str">
            <v>U</v>
          </cell>
          <cell r="F311" t="str">
            <v>MRD245</v>
          </cell>
          <cell r="G311" t="str">
            <v>MRD215</v>
          </cell>
          <cell r="H311" t="str">
            <v>MRD252</v>
          </cell>
          <cell r="I311" t="str">
            <v>MRD046</v>
          </cell>
          <cell r="J311" t="str">
            <v>NA</v>
          </cell>
          <cell r="K311" t="str">
            <v>NA</v>
          </cell>
          <cell r="L311" t="str">
            <v>NA</v>
          </cell>
          <cell r="M311">
            <v>1</v>
          </cell>
          <cell r="N311">
            <v>0.15</v>
          </cell>
          <cell r="O311">
            <v>0.03</v>
          </cell>
          <cell r="P311">
            <v>80</v>
          </cell>
          <cell r="Q311" t="str">
            <v>NA</v>
          </cell>
          <cell r="R311" t="str">
            <v>NA</v>
          </cell>
          <cell r="S311" t="str">
            <v>NA</v>
          </cell>
          <cell r="T311" t="str">
            <v>CER003</v>
          </cell>
          <cell r="U311" t="str">
            <v>NA</v>
          </cell>
          <cell r="V311" t="str">
            <v>NA</v>
          </cell>
          <cell r="W311" t="str">
            <v>NA</v>
          </cell>
          <cell r="X311" t="str">
            <v>NA</v>
          </cell>
          <cell r="Y311" t="str">
            <v>CMC013</v>
          </cell>
          <cell r="Z311" t="str">
            <v>NA</v>
          </cell>
          <cell r="AA311" t="str">
            <v>NA</v>
          </cell>
          <cell r="AB311" t="str">
            <v>NA</v>
          </cell>
          <cell r="AC311" t="str">
            <v>NA</v>
          </cell>
          <cell r="AD311">
            <v>1</v>
          </cell>
          <cell r="AE311" t="str">
            <v>NA</v>
          </cell>
          <cell r="AF311" t="str">
            <v>NA</v>
          </cell>
          <cell r="AG311" t="str">
            <v>NA</v>
          </cell>
          <cell r="AH311" t="str">
            <v>NA</v>
          </cell>
          <cell r="AI311">
            <v>11.2</v>
          </cell>
          <cell r="AJ311">
            <v>11.2</v>
          </cell>
          <cell r="AO311">
            <v>40926</v>
          </cell>
          <cell r="AP311">
            <v>16440</v>
          </cell>
          <cell r="AQ311">
            <v>14663</v>
          </cell>
          <cell r="AR311">
            <v>25875</v>
          </cell>
          <cell r="AS311">
            <v>43</v>
          </cell>
          <cell r="AT311">
            <v>0</v>
          </cell>
          <cell r="AU311">
            <v>0</v>
          </cell>
          <cell r="AV311">
            <v>0</v>
          </cell>
          <cell r="AW311">
            <v>16440</v>
          </cell>
          <cell r="AX311">
            <v>2199</v>
          </cell>
          <cell r="AY311">
            <v>776</v>
          </cell>
          <cell r="AZ311">
            <v>3440</v>
          </cell>
          <cell r="BA311">
            <v>0</v>
          </cell>
          <cell r="BB311">
            <v>0</v>
          </cell>
          <cell r="BC311">
            <v>0</v>
          </cell>
          <cell r="BD311">
            <v>23998</v>
          </cell>
          <cell r="BE311">
            <v>83103</v>
          </cell>
          <cell r="BF311">
            <v>0</v>
          </cell>
          <cell r="BG311">
            <v>0</v>
          </cell>
          <cell r="BH311">
            <v>0</v>
          </cell>
          <cell r="BI311">
            <v>0</v>
          </cell>
          <cell r="BJ311">
            <v>7420</v>
          </cell>
          <cell r="BK311">
            <v>0</v>
          </cell>
          <cell r="BL311">
            <v>0</v>
          </cell>
          <cell r="BM311">
            <v>0</v>
          </cell>
          <cell r="BN311">
            <v>0</v>
          </cell>
          <cell r="BO311">
            <v>7420</v>
          </cell>
          <cell r="BP311">
            <v>106495</v>
          </cell>
          <cell r="BQ311">
            <v>0</v>
          </cell>
          <cell r="BR311">
            <v>0</v>
          </cell>
          <cell r="BS311">
            <v>0</v>
          </cell>
          <cell r="BT311">
            <v>0</v>
          </cell>
          <cell r="BU311">
            <v>9508</v>
          </cell>
          <cell r="BV311">
            <v>0</v>
          </cell>
          <cell r="BW311">
            <v>0</v>
          </cell>
          <cell r="BX311">
            <v>0</v>
          </cell>
          <cell r="BY311">
            <v>0</v>
          </cell>
          <cell r="BZ311">
            <v>9508</v>
          </cell>
          <cell r="CA311">
            <v>7420</v>
          </cell>
          <cell r="CB311">
            <v>16928</v>
          </cell>
          <cell r="CC311">
            <v>0.05</v>
          </cell>
          <cell r="CD311">
            <v>40926</v>
          </cell>
        </row>
        <row r="312">
          <cell r="B312" t="str">
            <v>PBA04</v>
          </cell>
          <cell r="C312" t="str">
            <v>CAP08</v>
          </cell>
          <cell r="D312" t="str">
            <v>De    40  pares</v>
          </cell>
          <cell r="E312" t="str">
            <v>U</v>
          </cell>
          <cell r="F312" t="str">
            <v>NA</v>
          </cell>
          <cell r="G312" t="str">
            <v>NA</v>
          </cell>
          <cell r="H312" t="str">
            <v>NA</v>
          </cell>
          <cell r="I312" t="str">
            <v>NA</v>
          </cell>
          <cell r="J312" t="str">
            <v>NA</v>
          </cell>
          <cell r="K312" t="str">
            <v>NA</v>
          </cell>
          <cell r="L312" t="str">
            <v>NA</v>
          </cell>
          <cell r="M312" t="str">
            <v>NA</v>
          </cell>
          <cell r="N312" t="str">
            <v>NA</v>
          </cell>
          <cell r="O312" t="str">
            <v>NA</v>
          </cell>
          <cell r="P312" t="str">
            <v>NA</v>
          </cell>
          <cell r="Q312" t="str">
            <v>NA</v>
          </cell>
          <cell r="R312" t="str">
            <v>NA</v>
          </cell>
          <cell r="S312" t="str">
            <v>NA</v>
          </cell>
          <cell r="T312" t="str">
            <v>CER002</v>
          </cell>
          <cell r="U312" t="str">
            <v>NA</v>
          </cell>
          <cell r="V312" t="str">
            <v>NA</v>
          </cell>
          <cell r="W312" t="str">
            <v>NA</v>
          </cell>
          <cell r="X312" t="str">
            <v>NA</v>
          </cell>
          <cell r="Y312" t="str">
            <v>CMC012</v>
          </cell>
          <cell r="Z312" t="str">
            <v>NA</v>
          </cell>
          <cell r="AA312" t="str">
            <v>NA</v>
          </cell>
          <cell r="AB312" t="str">
            <v>NA</v>
          </cell>
          <cell r="AC312" t="str">
            <v>NA</v>
          </cell>
          <cell r="AD312">
            <v>1</v>
          </cell>
          <cell r="AE312" t="str">
            <v>NA</v>
          </cell>
          <cell r="AF312" t="str">
            <v>NA</v>
          </cell>
          <cell r="AG312" t="str">
            <v>NA</v>
          </cell>
          <cell r="AH312" t="str">
            <v>NA</v>
          </cell>
          <cell r="AI312">
            <v>300</v>
          </cell>
          <cell r="AJ312">
            <v>300</v>
          </cell>
          <cell r="AO312">
            <v>489</v>
          </cell>
          <cell r="AP312">
            <v>0</v>
          </cell>
          <cell r="AQ312">
            <v>0</v>
          </cell>
          <cell r="AR312">
            <v>0</v>
          </cell>
          <cell r="AS312">
            <v>0</v>
          </cell>
          <cell r="AT312">
            <v>0</v>
          </cell>
          <cell r="AU312">
            <v>0</v>
          </cell>
          <cell r="AV312">
            <v>0</v>
          </cell>
          <cell r="AW312">
            <v>0</v>
          </cell>
          <cell r="AX312">
            <v>0</v>
          </cell>
          <cell r="AY312">
            <v>0</v>
          </cell>
          <cell r="AZ312">
            <v>0</v>
          </cell>
          <cell r="BA312">
            <v>0</v>
          </cell>
          <cell r="BB312">
            <v>0</v>
          </cell>
          <cell r="BC312">
            <v>0</v>
          </cell>
          <cell r="BD312">
            <v>0</v>
          </cell>
          <cell r="BE312">
            <v>48564</v>
          </cell>
          <cell r="BF312">
            <v>0</v>
          </cell>
          <cell r="BG312">
            <v>0</v>
          </cell>
          <cell r="BH312">
            <v>0</v>
          </cell>
          <cell r="BI312">
            <v>0</v>
          </cell>
          <cell r="BJ312">
            <v>162</v>
          </cell>
          <cell r="BK312">
            <v>0</v>
          </cell>
          <cell r="BL312">
            <v>0</v>
          </cell>
          <cell r="BM312">
            <v>0</v>
          </cell>
          <cell r="BN312">
            <v>0</v>
          </cell>
          <cell r="BO312">
            <v>162</v>
          </cell>
          <cell r="BP312">
            <v>98147</v>
          </cell>
          <cell r="BQ312">
            <v>0</v>
          </cell>
          <cell r="BR312">
            <v>0</v>
          </cell>
          <cell r="BS312">
            <v>0</v>
          </cell>
          <cell r="BT312">
            <v>0</v>
          </cell>
          <cell r="BU312">
            <v>327</v>
          </cell>
          <cell r="BV312">
            <v>0</v>
          </cell>
          <cell r="BW312">
            <v>0</v>
          </cell>
          <cell r="BX312">
            <v>0</v>
          </cell>
          <cell r="BY312">
            <v>0</v>
          </cell>
          <cell r="BZ312">
            <v>327</v>
          </cell>
          <cell r="CA312">
            <v>162</v>
          </cell>
          <cell r="CB312">
            <v>489</v>
          </cell>
          <cell r="CC312">
            <v>0.05</v>
          </cell>
          <cell r="CD312">
            <v>489</v>
          </cell>
        </row>
        <row r="313">
          <cell r="B313" t="str">
            <v>PBC04</v>
          </cell>
          <cell r="C313" t="str">
            <v>CAP08</v>
          </cell>
          <cell r="D313" t="str">
            <v>De    40  pares</v>
          </cell>
          <cell r="E313" t="str">
            <v>U</v>
          </cell>
          <cell r="F313" t="str">
            <v>NA</v>
          </cell>
          <cell r="G313" t="str">
            <v>NA</v>
          </cell>
          <cell r="H313" t="str">
            <v>NA</v>
          </cell>
          <cell r="I313" t="str">
            <v>NA</v>
          </cell>
          <cell r="J313" t="str">
            <v>NA</v>
          </cell>
          <cell r="K313" t="str">
            <v>NA</v>
          </cell>
          <cell r="L313" t="str">
            <v>NA</v>
          </cell>
          <cell r="M313" t="str">
            <v>NA</v>
          </cell>
          <cell r="N313" t="str">
            <v>NA</v>
          </cell>
          <cell r="O313" t="str">
            <v>NA</v>
          </cell>
          <cell r="P313" t="str">
            <v>NA</v>
          </cell>
          <cell r="Q313" t="str">
            <v>NA</v>
          </cell>
          <cell r="R313" t="str">
            <v>NA</v>
          </cell>
          <cell r="S313" t="str">
            <v>NA</v>
          </cell>
          <cell r="T313" t="str">
            <v>CER001</v>
          </cell>
          <cell r="U313" t="str">
            <v>NA</v>
          </cell>
          <cell r="V313" t="str">
            <v>NA</v>
          </cell>
          <cell r="W313" t="str">
            <v>NA</v>
          </cell>
          <cell r="X313" t="str">
            <v>NA</v>
          </cell>
          <cell r="Y313" t="str">
            <v>CMC011</v>
          </cell>
          <cell r="Z313" t="str">
            <v>NA</v>
          </cell>
          <cell r="AA313" t="str">
            <v>NA</v>
          </cell>
          <cell r="AB313" t="str">
            <v>NA</v>
          </cell>
          <cell r="AC313" t="str">
            <v>NA</v>
          </cell>
          <cell r="AD313">
            <v>1</v>
          </cell>
          <cell r="AE313" t="str">
            <v>NA</v>
          </cell>
          <cell r="AF313" t="str">
            <v>NA</v>
          </cell>
          <cell r="AG313" t="str">
            <v>NA</v>
          </cell>
          <cell r="AH313" t="str">
            <v>NA</v>
          </cell>
          <cell r="AI313">
            <v>425</v>
          </cell>
          <cell r="AJ313">
            <v>425</v>
          </cell>
          <cell r="AO313">
            <v>886</v>
          </cell>
          <cell r="AP313">
            <v>0</v>
          </cell>
          <cell r="AQ313">
            <v>0</v>
          </cell>
          <cell r="AR313">
            <v>0</v>
          </cell>
          <cell r="AS313">
            <v>0</v>
          </cell>
          <cell r="AT313">
            <v>0</v>
          </cell>
          <cell r="AU313">
            <v>0</v>
          </cell>
          <cell r="AV313">
            <v>0</v>
          </cell>
          <cell r="AW313">
            <v>0</v>
          </cell>
          <cell r="AX313">
            <v>0</v>
          </cell>
          <cell r="AY313">
            <v>0</v>
          </cell>
          <cell r="AZ313">
            <v>0</v>
          </cell>
          <cell r="BA313">
            <v>0</v>
          </cell>
          <cell r="BB313">
            <v>0</v>
          </cell>
          <cell r="BC313">
            <v>0</v>
          </cell>
          <cell r="BD313">
            <v>0</v>
          </cell>
          <cell r="BE313">
            <v>250716</v>
          </cell>
          <cell r="BF313">
            <v>0</v>
          </cell>
          <cell r="BG313">
            <v>0</v>
          </cell>
          <cell r="BH313">
            <v>0</v>
          </cell>
          <cell r="BI313">
            <v>0</v>
          </cell>
          <cell r="BJ313">
            <v>590</v>
          </cell>
          <cell r="BK313">
            <v>0</v>
          </cell>
          <cell r="BL313">
            <v>0</v>
          </cell>
          <cell r="BM313">
            <v>0</v>
          </cell>
          <cell r="BN313">
            <v>0</v>
          </cell>
          <cell r="BO313">
            <v>590</v>
          </cell>
          <cell r="BP313">
            <v>125868</v>
          </cell>
          <cell r="BQ313">
            <v>0</v>
          </cell>
          <cell r="BR313">
            <v>0</v>
          </cell>
          <cell r="BS313">
            <v>0</v>
          </cell>
          <cell r="BT313">
            <v>0</v>
          </cell>
          <cell r="BU313">
            <v>296</v>
          </cell>
          <cell r="BV313">
            <v>0</v>
          </cell>
          <cell r="BW313">
            <v>0</v>
          </cell>
          <cell r="BX313">
            <v>0</v>
          </cell>
          <cell r="BY313">
            <v>0</v>
          </cell>
          <cell r="BZ313">
            <v>296</v>
          </cell>
          <cell r="CA313">
            <v>590</v>
          </cell>
          <cell r="CB313">
            <v>886</v>
          </cell>
          <cell r="CC313">
            <v>0.05</v>
          </cell>
          <cell r="CD313">
            <v>886</v>
          </cell>
        </row>
        <row r="314">
          <cell r="B314" t="str">
            <v>PBM04</v>
          </cell>
          <cell r="C314" t="str">
            <v>CAP08</v>
          </cell>
          <cell r="D314" t="str">
            <v>De    40  pares</v>
          </cell>
          <cell r="E314" t="str">
            <v>U</v>
          </cell>
          <cell r="F314" t="str">
            <v>NA</v>
          </cell>
          <cell r="G314" t="str">
            <v>NA</v>
          </cell>
          <cell r="H314" t="str">
            <v>NA</v>
          </cell>
          <cell r="I314" t="str">
            <v>NA</v>
          </cell>
          <cell r="J314" t="str">
            <v>NA</v>
          </cell>
          <cell r="K314" t="str">
            <v>NA</v>
          </cell>
          <cell r="L314" t="str">
            <v>NA</v>
          </cell>
          <cell r="M314" t="str">
            <v>NA</v>
          </cell>
          <cell r="N314" t="str">
            <v>NA</v>
          </cell>
          <cell r="O314" t="str">
            <v>NA</v>
          </cell>
          <cell r="P314" t="str">
            <v>NA</v>
          </cell>
          <cell r="Q314" t="str">
            <v>NA</v>
          </cell>
          <cell r="R314" t="str">
            <v>NA</v>
          </cell>
          <cell r="S314" t="str">
            <v>NA</v>
          </cell>
          <cell r="T314" t="str">
            <v>CER002</v>
          </cell>
          <cell r="U314" t="str">
            <v>NA</v>
          </cell>
          <cell r="V314" t="str">
            <v>NA</v>
          </cell>
          <cell r="W314" t="str">
            <v>NA</v>
          </cell>
          <cell r="X314" t="str">
            <v>NA</v>
          </cell>
          <cell r="Y314" t="str">
            <v>CMC012</v>
          </cell>
          <cell r="Z314" t="str">
            <v>NA</v>
          </cell>
          <cell r="AA314" t="str">
            <v>NA</v>
          </cell>
          <cell r="AB314" t="str">
            <v>NA</v>
          </cell>
          <cell r="AC314" t="str">
            <v>NA</v>
          </cell>
          <cell r="AD314">
            <v>1</v>
          </cell>
          <cell r="AE314" t="str">
            <v>NA</v>
          </cell>
          <cell r="AF314" t="str">
            <v>NA</v>
          </cell>
          <cell r="AG314" t="str">
            <v>NA</v>
          </cell>
          <cell r="AH314" t="str">
            <v>NA</v>
          </cell>
          <cell r="AI314">
            <v>300</v>
          </cell>
          <cell r="AJ314">
            <v>300</v>
          </cell>
          <cell r="AO314">
            <v>489</v>
          </cell>
          <cell r="AP314">
            <v>0</v>
          </cell>
          <cell r="AQ314">
            <v>0</v>
          </cell>
          <cell r="AR314">
            <v>0</v>
          </cell>
          <cell r="AS314">
            <v>0</v>
          </cell>
          <cell r="AT314">
            <v>0</v>
          </cell>
          <cell r="AU314">
            <v>0</v>
          </cell>
          <cell r="AV314">
            <v>0</v>
          </cell>
          <cell r="AW314">
            <v>0</v>
          </cell>
          <cell r="AX314">
            <v>0</v>
          </cell>
          <cell r="AY314">
            <v>0</v>
          </cell>
          <cell r="AZ314">
            <v>0</v>
          </cell>
          <cell r="BA314">
            <v>0</v>
          </cell>
          <cell r="BB314">
            <v>0</v>
          </cell>
          <cell r="BC314">
            <v>0</v>
          </cell>
          <cell r="BD314">
            <v>0</v>
          </cell>
          <cell r="BE314">
            <v>48564</v>
          </cell>
          <cell r="BF314">
            <v>0</v>
          </cell>
          <cell r="BG314">
            <v>0</v>
          </cell>
          <cell r="BH314">
            <v>0</v>
          </cell>
          <cell r="BI314">
            <v>0</v>
          </cell>
          <cell r="BJ314">
            <v>162</v>
          </cell>
          <cell r="BK314">
            <v>0</v>
          </cell>
          <cell r="BL314">
            <v>0</v>
          </cell>
          <cell r="BM314">
            <v>0</v>
          </cell>
          <cell r="BN314">
            <v>0</v>
          </cell>
          <cell r="BO314">
            <v>162</v>
          </cell>
          <cell r="BP314">
            <v>98147</v>
          </cell>
          <cell r="BQ314">
            <v>0</v>
          </cell>
          <cell r="BR314">
            <v>0</v>
          </cell>
          <cell r="BS314">
            <v>0</v>
          </cell>
          <cell r="BT314">
            <v>0</v>
          </cell>
          <cell r="BU314">
            <v>327</v>
          </cell>
          <cell r="BV314">
            <v>0</v>
          </cell>
          <cell r="BW314">
            <v>0</v>
          </cell>
          <cell r="BX314">
            <v>0</v>
          </cell>
          <cell r="BY314">
            <v>0</v>
          </cell>
          <cell r="BZ314">
            <v>327</v>
          </cell>
          <cell r="CA314">
            <v>162</v>
          </cell>
          <cell r="CB314">
            <v>489</v>
          </cell>
          <cell r="CC314">
            <v>0.05</v>
          </cell>
          <cell r="CD314">
            <v>489</v>
          </cell>
        </row>
        <row r="315">
          <cell r="B315" t="str">
            <v>PLA05</v>
          </cell>
          <cell r="C315" t="str">
            <v>CAP08</v>
          </cell>
          <cell r="D315" t="str">
            <v>De    50  pares</v>
          </cell>
          <cell r="E315" t="str">
            <v>m</v>
          </cell>
          <cell r="F315" t="str">
            <v>NA</v>
          </cell>
          <cell r="G315" t="str">
            <v>NA</v>
          </cell>
          <cell r="H315" t="str">
            <v>NA</v>
          </cell>
          <cell r="I315" t="str">
            <v>NA</v>
          </cell>
          <cell r="J315" t="str">
            <v>NA</v>
          </cell>
          <cell r="K315" t="str">
            <v>NA</v>
          </cell>
          <cell r="L315" t="str">
            <v>NA</v>
          </cell>
          <cell r="M315" t="str">
            <v>NA</v>
          </cell>
          <cell r="N315" t="str">
            <v>NA</v>
          </cell>
          <cell r="O315" t="str">
            <v>NA</v>
          </cell>
          <cell r="P315" t="str">
            <v>NA</v>
          </cell>
          <cell r="Q315" t="str">
            <v>NA</v>
          </cell>
          <cell r="R315" t="str">
            <v>NA</v>
          </cell>
          <cell r="S315" t="str">
            <v>NA</v>
          </cell>
          <cell r="T315" t="str">
            <v>CER002</v>
          </cell>
          <cell r="U315" t="str">
            <v>NA</v>
          </cell>
          <cell r="V315" t="str">
            <v>NA</v>
          </cell>
          <cell r="W315" t="str">
            <v>NA</v>
          </cell>
          <cell r="X315" t="str">
            <v>NA</v>
          </cell>
          <cell r="Y315" t="str">
            <v>CMC012</v>
          </cell>
          <cell r="Z315" t="str">
            <v>NA</v>
          </cell>
          <cell r="AA315" t="str">
            <v>NA</v>
          </cell>
          <cell r="AB315" t="str">
            <v>NA</v>
          </cell>
          <cell r="AC315" t="str">
            <v>NA</v>
          </cell>
          <cell r="AD315">
            <v>1</v>
          </cell>
          <cell r="AE315" t="str">
            <v>NA</v>
          </cell>
          <cell r="AF315" t="str">
            <v>NA</v>
          </cell>
          <cell r="AG315" t="str">
            <v>NA</v>
          </cell>
          <cell r="AH315" t="str">
            <v>NA</v>
          </cell>
          <cell r="AI315">
            <v>289.5</v>
          </cell>
          <cell r="AJ315">
            <v>289.5</v>
          </cell>
          <cell r="AO315">
            <v>507</v>
          </cell>
          <cell r="AP315">
            <v>0</v>
          </cell>
          <cell r="AQ315">
            <v>0</v>
          </cell>
          <cell r="AR315">
            <v>0</v>
          </cell>
          <cell r="AS315">
            <v>0</v>
          </cell>
          <cell r="AT315">
            <v>0</v>
          </cell>
          <cell r="AU315">
            <v>0</v>
          </cell>
          <cell r="AV315">
            <v>0</v>
          </cell>
          <cell r="AW315">
            <v>0</v>
          </cell>
          <cell r="AX315">
            <v>0</v>
          </cell>
          <cell r="AY315">
            <v>0</v>
          </cell>
          <cell r="AZ315">
            <v>0</v>
          </cell>
          <cell r="BA315">
            <v>0</v>
          </cell>
          <cell r="BB315">
            <v>0</v>
          </cell>
          <cell r="BC315">
            <v>0</v>
          </cell>
          <cell r="BD315">
            <v>0</v>
          </cell>
          <cell r="BE315">
            <v>48564</v>
          </cell>
          <cell r="BF315">
            <v>0</v>
          </cell>
          <cell r="BG315">
            <v>0</v>
          </cell>
          <cell r="BH315">
            <v>0</v>
          </cell>
          <cell r="BI315">
            <v>0</v>
          </cell>
          <cell r="BJ315">
            <v>168</v>
          </cell>
          <cell r="BK315">
            <v>0</v>
          </cell>
          <cell r="BL315">
            <v>0</v>
          </cell>
          <cell r="BM315">
            <v>0</v>
          </cell>
          <cell r="BN315">
            <v>0</v>
          </cell>
          <cell r="BO315">
            <v>168</v>
          </cell>
          <cell r="BP315">
            <v>98147</v>
          </cell>
          <cell r="BQ315">
            <v>0</v>
          </cell>
          <cell r="BR315">
            <v>0</v>
          </cell>
          <cell r="BS315">
            <v>0</v>
          </cell>
          <cell r="BT315">
            <v>0</v>
          </cell>
          <cell r="BU315">
            <v>339</v>
          </cell>
          <cell r="BV315">
            <v>0</v>
          </cell>
          <cell r="BW315">
            <v>0</v>
          </cell>
          <cell r="BX315">
            <v>0</v>
          </cell>
          <cell r="BY315">
            <v>0</v>
          </cell>
          <cell r="BZ315">
            <v>339</v>
          </cell>
          <cell r="CA315">
            <v>168</v>
          </cell>
          <cell r="CB315">
            <v>507</v>
          </cell>
          <cell r="CC315">
            <v>0.05</v>
          </cell>
          <cell r="CD315">
            <v>507</v>
          </cell>
        </row>
        <row r="316">
          <cell r="B316" t="str">
            <v>PLM05</v>
          </cell>
          <cell r="C316" t="str">
            <v>CAP08</v>
          </cell>
          <cell r="D316" t="str">
            <v>De    50  pares</v>
          </cell>
          <cell r="E316" t="str">
            <v>m</v>
          </cell>
          <cell r="F316" t="str">
            <v>NA</v>
          </cell>
          <cell r="G316" t="str">
            <v>NA</v>
          </cell>
          <cell r="H316" t="str">
            <v>NA</v>
          </cell>
          <cell r="I316" t="str">
            <v>NA</v>
          </cell>
          <cell r="J316" t="str">
            <v>NA</v>
          </cell>
          <cell r="K316" t="str">
            <v>NA</v>
          </cell>
          <cell r="L316" t="str">
            <v>NA</v>
          </cell>
          <cell r="M316" t="str">
            <v>NA</v>
          </cell>
          <cell r="N316" t="str">
            <v>NA</v>
          </cell>
          <cell r="O316" t="str">
            <v>NA</v>
          </cell>
          <cell r="P316" t="str">
            <v>NA</v>
          </cell>
          <cell r="Q316" t="str">
            <v>NA</v>
          </cell>
          <cell r="R316" t="str">
            <v>NA</v>
          </cell>
          <cell r="S316" t="str">
            <v>NA</v>
          </cell>
          <cell r="T316" t="str">
            <v>CER002</v>
          </cell>
          <cell r="U316" t="str">
            <v>NA</v>
          </cell>
          <cell r="V316" t="str">
            <v>NA</v>
          </cell>
          <cell r="W316" t="str">
            <v>NA</v>
          </cell>
          <cell r="X316" t="str">
            <v>NA</v>
          </cell>
          <cell r="Y316" t="str">
            <v>CMC012</v>
          </cell>
          <cell r="Z316" t="str">
            <v>NA</v>
          </cell>
          <cell r="AA316" t="str">
            <v>NA</v>
          </cell>
          <cell r="AB316" t="str">
            <v>NA</v>
          </cell>
          <cell r="AC316" t="str">
            <v>NA</v>
          </cell>
          <cell r="AD316">
            <v>1</v>
          </cell>
          <cell r="AE316" t="str">
            <v>NA</v>
          </cell>
          <cell r="AF316" t="str">
            <v>NA</v>
          </cell>
          <cell r="AG316" t="str">
            <v>NA</v>
          </cell>
          <cell r="AH316" t="str">
            <v>NA</v>
          </cell>
          <cell r="AI316">
            <v>375</v>
          </cell>
          <cell r="AJ316">
            <v>375</v>
          </cell>
          <cell r="AO316">
            <v>392</v>
          </cell>
          <cell r="AP316">
            <v>0</v>
          </cell>
          <cell r="AQ316">
            <v>0</v>
          </cell>
          <cell r="AR316">
            <v>0</v>
          </cell>
          <cell r="AS316">
            <v>0</v>
          </cell>
          <cell r="AT316">
            <v>0</v>
          </cell>
          <cell r="AU316">
            <v>0</v>
          </cell>
          <cell r="AV316">
            <v>0</v>
          </cell>
          <cell r="AW316">
            <v>0</v>
          </cell>
          <cell r="AX316">
            <v>0</v>
          </cell>
          <cell r="AY316">
            <v>0</v>
          </cell>
          <cell r="AZ316">
            <v>0</v>
          </cell>
          <cell r="BA316">
            <v>0</v>
          </cell>
          <cell r="BB316">
            <v>0</v>
          </cell>
          <cell r="BC316">
            <v>0</v>
          </cell>
          <cell r="BD316">
            <v>0</v>
          </cell>
          <cell r="BE316">
            <v>48564</v>
          </cell>
          <cell r="BF316">
            <v>0</v>
          </cell>
          <cell r="BG316">
            <v>0</v>
          </cell>
          <cell r="BH316">
            <v>0</v>
          </cell>
          <cell r="BI316">
            <v>0</v>
          </cell>
          <cell r="BJ316">
            <v>130</v>
          </cell>
          <cell r="BK316">
            <v>0</v>
          </cell>
          <cell r="BL316">
            <v>0</v>
          </cell>
          <cell r="BM316">
            <v>0</v>
          </cell>
          <cell r="BN316">
            <v>0</v>
          </cell>
          <cell r="BO316">
            <v>130</v>
          </cell>
          <cell r="BP316">
            <v>98147</v>
          </cell>
          <cell r="BQ316">
            <v>0</v>
          </cell>
          <cell r="BR316">
            <v>0</v>
          </cell>
          <cell r="BS316">
            <v>0</v>
          </cell>
          <cell r="BT316">
            <v>0</v>
          </cell>
          <cell r="BU316">
            <v>262</v>
          </cell>
          <cell r="BV316">
            <v>0</v>
          </cell>
          <cell r="BW316">
            <v>0</v>
          </cell>
          <cell r="BX316">
            <v>0</v>
          </cell>
          <cell r="BY316">
            <v>0</v>
          </cell>
          <cell r="BZ316">
            <v>262</v>
          </cell>
          <cell r="CA316">
            <v>130</v>
          </cell>
          <cell r="CB316">
            <v>392</v>
          </cell>
          <cell r="CC316">
            <v>0.05</v>
          </cell>
          <cell r="CD316">
            <v>392</v>
          </cell>
        </row>
        <row r="317">
          <cell r="B317" t="str">
            <v>ELM05</v>
          </cell>
          <cell r="C317" t="str">
            <v>CAP08</v>
          </cell>
          <cell r="D317" t="str">
            <v>De    50  pares</v>
          </cell>
          <cell r="E317" t="str">
            <v>U</v>
          </cell>
          <cell r="F317" t="str">
            <v>MRD145</v>
          </cell>
          <cell r="G317" t="str">
            <v>MRD076</v>
          </cell>
          <cell r="H317" t="str">
            <v>NA</v>
          </cell>
          <cell r="I317" t="str">
            <v>NA</v>
          </cell>
          <cell r="J317" t="str">
            <v>NA</v>
          </cell>
          <cell r="K317" t="str">
            <v>NA</v>
          </cell>
          <cell r="L317" t="str">
            <v>NA</v>
          </cell>
          <cell r="M317">
            <v>1</v>
          </cell>
          <cell r="N317">
            <v>100</v>
          </cell>
          <cell r="O317" t="str">
            <v>NA</v>
          </cell>
          <cell r="P317" t="str">
            <v>NA</v>
          </cell>
          <cell r="Q317" t="str">
            <v>NA</v>
          </cell>
          <cell r="R317" t="str">
            <v>NA</v>
          </cell>
          <cell r="S317" t="str">
            <v>NA</v>
          </cell>
          <cell r="T317" t="str">
            <v>CER004</v>
          </cell>
          <cell r="U317" t="str">
            <v>NA</v>
          </cell>
          <cell r="V317" t="str">
            <v>NA</v>
          </cell>
          <cell r="W317" t="str">
            <v>NA</v>
          </cell>
          <cell r="X317" t="str">
            <v>NA</v>
          </cell>
          <cell r="Y317" t="str">
            <v>CMC013</v>
          </cell>
          <cell r="Z317" t="str">
            <v>NA</v>
          </cell>
          <cell r="AA317" t="str">
            <v>NA</v>
          </cell>
          <cell r="AB317" t="str">
            <v>NA</v>
          </cell>
          <cell r="AC317" t="str">
            <v>NA</v>
          </cell>
          <cell r="AD317">
            <v>1</v>
          </cell>
          <cell r="AE317" t="str">
            <v>NA</v>
          </cell>
          <cell r="AF317" t="str">
            <v>NA</v>
          </cell>
          <cell r="AG317" t="str">
            <v>NA</v>
          </cell>
          <cell r="AH317" t="str">
            <v>NA</v>
          </cell>
          <cell r="AI317">
            <v>10</v>
          </cell>
          <cell r="AJ317">
            <v>10</v>
          </cell>
          <cell r="AO317">
            <v>66159</v>
          </cell>
          <cell r="AP317">
            <v>33500</v>
          </cell>
          <cell r="AQ317">
            <v>85</v>
          </cell>
          <cell r="AR317">
            <v>0</v>
          </cell>
          <cell r="AS317">
            <v>0</v>
          </cell>
          <cell r="AT317">
            <v>0</v>
          </cell>
          <cell r="AU317">
            <v>0</v>
          </cell>
          <cell r="AV317">
            <v>0</v>
          </cell>
          <cell r="AW317">
            <v>33500</v>
          </cell>
          <cell r="AX317">
            <v>8500</v>
          </cell>
          <cell r="AY317">
            <v>0</v>
          </cell>
          <cell r="AZ317">
            <v>0</v>
          </cell>
          <cell r="BA317">
            <v>0</v>
          </cell>
          <cell r="BB317">
            <v>0</v>
          </cell>
          <cell r="BC317">
            <v>0</v>
          </cell>
          <cell r="BD317">
            <v>44100</v>
          </cell>
          <cell r="BE317">
            <v>114090</v>
          </cell>
          <cell r="BF317">
            <v>0</v>
          </cell>
          <cell r="BG317">
            <v>0</v>
          </cell>
          <cell r="BH317">
            <v>0</v>
          </cell>
          <cell r="BI317">
            <v>0</v>
          </cell>
          <cell r="BJ317">
            <v>11409</v>
          </cell>
          <cell r="BK317">
            <v>0</v>
          </cell>
          <cell r="BL317">
            <v>0</v>
          </cell>
          <cell r="BM317">
            <v>0</v>
          </cell>
          <cell r="BN317">
            <v>0</v>
          </cell>
          <cell r="BO317">
            <v>11409</v>
          </cell>
          <cell r="BP317">
            <v>106495</v>
          </cell>
          <cell r="BQ317">
            <v>0</v>
          </cell>
          <cell r="BR317">
            <v>0</v>
          </cell>
          <cell r="BS317">
            <v>0</v>
          </cell>
          <cell r="BT317">
            <v>0</v>
          </cell>
          <cell r="BU317">
            <v>10650</v>
          </cell>
          <cell r="BV317">
            <v>0</v>
          </cell>
          <cell r="BW317">
            <v>0</v>
          </cell>
          <cell r="BX317">
            <v>0</v>
          </cell>
          <cell r="BY317">
            <v>0</v>
          </cell>
          <cell r="BZ317">
            <v>10650</v>
          </cell>
          <cell r="CA317">
            <v>11409</v>
          </cell>
          <cell r="CB317">
            <v>22059</v>
          </cell>
          <cell r="CC317">
            <v>0.05</v>
          </cell>
          <cell r="CD317">
            <v>66159</v>
          </cell>
        </row>
        <row r="318">
          <cell r="B318" t="str">
            <v>EPA05</v>
          </cell>
          <cell r="C318" t="str">
            <v>CAP08</v>
          </cell>
          <cell r="D318" t="str">
            <v>De    50  pares</v>
          </cell>
          <cell r="E318" t="str">
            <v>U</v>
          </cell>
          <cell r="F318" t="str">
            <v>MRD245</v>
          </cell>
          <cell r="G318" t="str">
            <v>MRD215</v>
          </cell>
          <cell r="H318" t="str">
            <v>MRD252</v>
          </cell>
          <cell r="I318" t="str">
            <v>MRD046</v>
          </cell>
          <cell r="J318" t="str">
            <v>NA</v>
          </cell>
          <cell r="K318" t="str">
            <v>NA</v>
          </cell>
          <cell r="L318" t="str">
            <v>NA</v>
          </cell>
          <cell r="M318">
            <v>1</v>
          </cell>
          <cell r="N318">
            <v>0.15</v>
          </cell>
          <cell r="O318">
            <v>0.04</v>
          </cell>
          <cell r="P318">
            <v>100</v>
          </cell>
          <cell r="Q318" t="str">
            <v>NA</v>
          </cell>
          <cell r="R318" t="str">
            <v>NA</v>
          </cell>
          <cell r="S318" t="str">
            <v>NA</v>
          </cell>
          <cell r="T318" t="str">
            <v>CER004</v>
          </cell>
          <cell r="U318" t="str">
            <v>NA</v>
          </cell>
          <cell r="V318" t="str">
            <v>NA</v>
          </cell>
          <cell r="W318" t="str">
            <v>NA</v>
          </cell>
          <cell r="X318" t="str">
            <v>NA</v>
          </cell>
          <cell r="Y318" t="str">
            <v>CMC014</v>
          </cell>
          <cell r="Z318" t="str">
            <v>NA</v>
          </cell>
          <cell r="AA318" t="str">
            <v>NA</v>
          </cell>
          <cell r="AB318" t="str">
            <v>NA</v>
          </cell>
          <cell r="AC318" t="str">
            <v>NA</v>
          </cell>
          <cell r="AD318">
            <v>1</v>
          </cell>
          <cell r="AE318" t="str">
            <v>NA</v>
          </cell>
          <cell r="AF318" t="str">
            <v>NA</v>
          </cell>
          <cell r="AG318" t="str">
            <v>NA</v>
          </cell>
          <cell r="AH318" t="str">
            <v>NA</v>
          </cell>
          <cell r="AI318">
            <v>8</v>
          </cell>
          <cell r="AJ318">
            <v>8</v>
          </cell>
          <cell r="AO318">
            <v>56796</v>
          </cell>
          <cell r="AP318">
            <v>16440</v>
          </cell>
          <cell r="AQ318">
            <v>14663</v>
          </cell>
          <cell r="AR318">
            <v>25875</v>
          </cell>
          <cell r="AS318">
            <v>43</v>
          </cell>
          <cell r="AT318">
            <v>0</v>
          </cell>
          <cell r="AU318">
            <v>0</v>
          </cell>
          <cell r="AV318">
            <v>0</v>
          </cell>
          <cell r="AW318">
            <v>16440</v>
          </cell>
          <cell r="AX318">
            <v>2199</v>
          </cell>
          <cell r="AY318">
            <v>1035</v>
          </cell>
          <cell r="AZ318">
            <v>4300</v>
          </cell>
          <cell r="BA318">
            <v>0</v>
          </cell>
          <cell r="BB318">
            <v>0</v>
          </cell>
          <cell r="BC318">
            <v>0</v>
          </cell>
          <cell r="BD318">
            <v>25173</v>
          </cell>
          <cell r="BE318">
            <v>114090</v>
          </cell>
          <cell r="BF318">
            <v>0</v>
          </cell>
          <cell r="BG318">
            <v>0</v>
          </cell>
          <cell r="BH318">
            <v>0</v>
          </cell>
          <cell r="BI318">
            <v>0</v>
          </cell>
          <cell r="BJ318">
            <v>14261</v>
          </cell>
          <cell r="BK318">
            <v>0</v>
          </cell>
          <cell r="BL318">
            <v>0</v>
          </cell>
          <cell r="BM318">
            <v>0</v>
          </cell>
          <cell r="BN318">
            <v>0</v>
          </cell>
          <cell r="BO318">
            <v>14261</v>
          </cell>
          <cell r="BP318">
            <v>138896</v>
          </cell>
          <cell r="BQ318">
            <v>0</v>
          </cell>
          <cell r="BR318">
            <v>0</v>
          </cell>
          <cell r="BS318">
            <v>0</v>
          </cell>
          <cell r="BT318">
            <v>0</v>
          </cell>
          <cell r="BU318">
            <v>17362</v>
          </cell>
          <cell r="BV318">
            <v>0</v>
          </cell>
          <cell r="BW318">
            <v>0</v>
          </cell>
          <cell r="BX318">
            <v>0</v>
          </cell>
          <cell r="BY318">
            <v>0</v>
          </cell>
          <cell r="BZ318">
            <v>17362</v>
          </cell>
          <cell r="CA318">
            <v>14261</v>
          </cell>
          <cell r="CB318">
            <v>31623</v>
          </cell>
          <cell r="CC318">
            <v>0.05</v>
          </cell>
          <cell r="CD318">
            <v>56796</v>
          </cell>
        </row>
        <row r="319">
          <cell r="B319" t="str">
            <v>EPC05</v>
          </cell>
          <cell r="C319" t="str">
            <v>CAP08</v>
          </cell>
          <cell r="D319" t="str">
            <v>De    50  pares</v>
          </cell>
          <cell r="E319" t="str">
            <v>U</v>
          </cell>
          <cell r="F319" t="str">
            <v>MRD245</v>
          </cell>
          <cell r="G319" t="str">
            <v>MRD215</v>
          </cell>
          <cell r="H319" t="str">
            <v>MRD252</v>
          </cell>
          <cell r="I319" t="str">
            <v>MRD046</v>
          </cell>
          <cell r="J319" t="str">
            <v>NA</v>
          </cell>
          <cell r="K319" t="str">
            <v>NA</v>
          </cell>
          <cell r="L319" t="str">
            <v>NA</v>
          </cell>
          <cell r="M319">
            <v>1</v>
          </cell>
          <cell r="N319">
            <v>0.15</v>
          </cell>
          <cell r="O319">
            <v>0.04</v>
          </cell>
          <cell r="P319">
            <v>100</v>
          </cell>
          <cell r="Q319" t="str">
            <v>NA</v>
          </cell>
          <cell r="R319" t="str">
            <v>NA</v>
          </cell>
          <cell r="S319" t="str">
            <v>NA</v>
          </cell>
          <cell r="T319" t="str">
            <v>CER003</v>
          </cell>
          <cell r="U319" t="str">
            <v>NA</v>
          </cell>
          <cell r="V319" t="str">
            <v>NA</v>
          </cell>
          <cell r="W319" t="str">
            <v>NA</v>
          </cell>
          <cell r="X319" t="str">
            <v>NA</v>
          </cell>
          <cell r="Y319" t="str">
            <v>CMC013</v>
          </cell>
          <cell r="Z319" t="str">
            <v>NA</v>
          </cell>
          <cell r="AA319" t="str">
            <v>NA</v>
          </cell>
          <cell r="AB319" t="str">
            <v>NA</v>
          </cell>
          <cell r="AC319" t="str">
            <v>NA</v>
          </cell>
          <cell r="AD319">
            <v>1</v>
          </cell>
          <cell r="AE319" t="str">
            <v>NA</v>
          </cell>
          <cell r="AF319" t="str">
            <v>NA</v>
          </cell>
          <cell r="AG319" t="str">
            <v>NA</v>
          </cell>
          <cell r="AH319" t="str">
            <v>NA</v>
          </cell>
          <cell r="AI319">
            <v>9.6</v>
          </cell>
          <cell r="AJ319">
            <v>9.6</v>
          </cell>
          <cell r="AO319">
            <v>44923</v>
          </cell>
          <cell r="AP319">
            <v>16440</v>
          </cell>
          <cell r="AQ319">
            <v>14663</v>
          </cell>
          <cell r="AR319">
            <v>25875</v>
          </cell>
          <cell r="AS319">
            <v>43</v>
          </cell>
          <cell r="AT319">
            <v>0</v>
          </cell>
          <cell r="AU319">
            <v>0</v>
          </cell>
          <cell r="AV319">
            <v>0</v>
          </cell>
          <cell r="AW319">
            <v>16440</v>
          </cell>
          <cell r="AX319">
            <v>2199</v>
          </cell>
          <cell r="AY319">
            <v>1035</v>
          </cell>
          <cell r="AZ319">
            <v>4300</v>
          </cell>
          <cell r="BA319">
            <v>0</v>
          </cell>
          <cell r="BB319">
            <v>0</v>
          </cell>
          <cell r="BC319">
            <v>0</v>
          </cell>
          <cell r="BD319">
            <v>25173</v>
          </cell>
          <cell r="BE319">
            <v>83103</v>
          </cell>
          <cell r="BF319">
            <v>0</v>
          </cell>
          <cell r="BG319">
            <v>0</v>
          </cell>
          <cell r="BH319">
            <v>0</v>
          </cell>
          <cell r="BI319">
            <v>0</v>
          </cell>
          <cell r="BJ319">
            <v>8657</v>
          </cell>
          <cell r="BK319">
            <v>0</v>
          </cell>
          <cell r="BL319">
            <v>0</v>
          </cell>
          <cell r="BM319">
            <v>0</v>
          </cell>
          <cell r="BN319">
            <v>0</v>
          </cell>
          <cell r="BO319">
            <v>8657</v>
          </cell>
          <cell r="BP319">
            <v>106495</v>
          </cell>
          <cell r="BQ319">
            <v>0</v>
          </cell>
          <cell r="BR319">
            <v>0</v>
          </cell>
          <cell r="BS319">
            <v>0</v>
          </cell>
          <cell r="BT319">
            <v>0</v>
          </cell>
          <cell r="BU319">
            <v>11093</v>
          </cell>
          <cell r="BV319">
            <v>0</v>
          </cell>
          <cell r="BW319">
            <v>0</v>
          </cell>
          <cell r="BX319">
            <v>0</v>
          </cell>
          <cell r="BY319">
            <v>0</v>
          </cell>
          <cell r="BZ319">
            <v>11093</v>
          </cell>
          <cell r="CA319">
            <v>8657</v>
          </cell>
          <cell r="CB319">
            <v>19750</v>
          </cell>
          <cell r="CC319">
            <v>0.05</v>
          </cell>
          <cell r="CD319">
            <v>44923</v>
          </cell>
        </row>
        <row r="320">
          <cell r="B320" t="str">
            <v>EPM05</v>
          </cell>
          <cell r="C320" t="str">
            <v>CAP08</v>
          </cell>
          <cell r="D320" t="str">
            <v>De    50  pares</v>
          </cell>
          <cell r="E320" t="str">
            <v>U</v>
          </cell>
          <cell r="F320" t="str">
            <v>MRD245</v>
          </cell>
          <cell r="G320" t="str">
            <v>MRD215</v>
          </cell>
          <cell r="H320" t="str">
            <v>MRD252</v>
          </cell>
          <cell r="I320" t="str">
            <v>MRD046</v>
          </cell>
          <cell r="J320" t="str">
            <v>NA</v>
          </cell>
          <cell r="K320" t="str">
            <v>NA</v>
          </cell>
          <cell r="L320" t="str">
            <v>NA</v>
          </cell>
          <cell r="M320">
            <v>1</v>
          </cell>
          <cell r="N320">
            <v>0.15</v>
          </cell>
          <cell r="O320">
            <v>0.04</v>
          </cell>
          <cell r="P320">
            <v>100</v>
          </cell>
          <cell r="Q320" t="str">
            <v>NA</v>
          </cell>
          <cell r="R320" t="str">
            <v>NA</v>
          </cell>
          <cell r="S320" t="str">
            <v>NA</v>
          </cell>
          <cell r="T320" t="str">
            <v>CER004</v>
          </cell>
          <cell r="U320" t="str">
            <v>NA</v>
          </cell>
          <cell r="V320" t="str">
            <v>NA</v>
          </cell>
          <cell r="W320" t="str">
            <v>NA</v>
          </cell>
          <cell r="X320" t="str">
            <v>NA</v>
          </cell>
          <cell r="Y320" t="str">
            <v>CMC014</v>
          </cell>
          <cell r="Z320" t="str">
            <v>NA</v>
          </cell>
          <cell r="AA320" t="str">
            <v>NA</v>
          </cell>
          <cell r="AB320" t="str">
            <v>NA</v>
          </cell>
          <cell r="AC320" t="str">
            <v>NA</v>
          </cell>
          <cell r="AD320">
            <v>1</v>
          </cell>
          <cell r="AE320" t="str">
            <v>NA</v>
          </cell>
          <cell r="AF320" t="str">
            <v>NA</v>
          </cell>
          <cell r="AG320" t="str">
            <v>NA</v>
          </cell>
          <cell r="AH320" t="str">
            <v>NA</v>
          </cell>
          <cell r="AI320">
            <v>8</v>
          </cell>
          <cell r="AJ320">
            <v>8</v>
          </cell>
          <cell r="AO320">
            <v>56796</v>
          </cell>
          <cell r="AP320">
            <v>16440</v>
          </cell>
          <cell r="AQ320">
            <v>14663</v>
          </cell>
          <cell r="AR320">
            <v>25875</v>
          </cell>
          <cell r="AS320">
            <v>43</v>
          </cell>
          <cell r="AT320">
            <v>0</v>
          </cell>
          <cell r="AU320">
            <v>0</v>
          </cell>
          <cell r="AV320">
            <v>0</v>
          </cell>
          <cell r="AW320">
            <v>16440</v>
          </cell>
          <cell r="AX320">
            <v>2199</v>
          </cell>
          <cell r="AY320">
            <v>1035</v>
          </cell>
          <cell r="AZ320">
            <v>4300</v>
          </cell>
          <cell r="BA320">
            <v>0</v>
          </cell>
          <cell r="BB320">
            <v>0</v>
          </cell>
          <cell r="BC320">
            <v>0</v>
          </cell>
          <cell r="BD320">
            <v>25173</v>
          </cell>
          <cell r="BE320">
            <v>114090</v>
          </cell>
          <cell r="BF320">
            <v>0</v>
          </cell>
          <cell r="BG320">
            <v>0</v>
          </cell>
          <cell r="BH320">
            <v>0</v>
          </cell>
          <cell r="BI320">
            <v>0</v>
          </cell>
          <cell r="BJ320">
            <v>14261</v>
          </cell>
          <cell r="BK320">
            <v>0</v>
          </cell>
          <cell r="BL320">
            <v>0</v>
          </cell>
          <cell r="BM320">
            <v>0</v>
          </cell>
          <cell r="BN320">
            <v>0</v>
          </cell>
          <cell r="BO320">
            <v>14261</v>
          </cell>
          <cell r="BP320">
            <v>138896</v>
          </cell>
          <cell r="BQ320">
            <v>0</v>
          </cell>
          <cell r="BR320">
            <v>0</v>
          </cell>
          <cell r="BS320">
            <v>0</v>
          </cell>
          <cell r="BT320">
            <v>0</v>
          </cell>
          <cell r="BU320">
            <v>17362</v>
          </cell>
          <cell r="BV320">
            <v>0</v>
          </cell>
          <cell r="BW320">
            <v>0</v>
          </cell>
          <cell r="BX320">
            <v>0</v>
          </cell>
          <cell r="BY320">
            <v>0</v>
          </cell>
          <cell r="BZ320">
            <v>17362</v>
          </cell>
          <cell r="CA320">
            <v>14261</v>
          </cell>
          <cell r="CB320">
            <v>31623</v>
          </cell>
          <cell r="CC320">
            <v>0.05</v>
          </cell>
          <cell r="CD320">
            <v>56796</v>
          </cell>
        </row>
        <row r="321">
          <cell r="B321" t="str">
            <v>ML005</v>
          </cell>
          <cell r="C321" t="str">
            <v>CAP08</v>
          </cell>
          <cell r="D321" t="str">
            <v>De    50  pares</v>
          </cell>
          <cell r="E321" t="str">
            <v>U</v>
          </cell>
          <cell r="F321" t="str">
            <v>MRD129</v>
          </cell>
          <cell r="G321" t="str">
            <v>MRD076</v>
          </cell>
          <cell r="H321" t="str">
            <v>NA</v>
          </cell>
          <cell r="I321" t="str">
            <v>NA</v>
          </cell>
          <cell r="J321" t="str">
            <v>NA</v>
          </cell>
          <cell r="K321" t="str">
            <v>NA</v>
          </cell>
          <cell r="L321" t="str">
            <v>NA</v>
          </cell>
          <cell r="M321">
            <v>1</v>
          </cell>
          <cell r="N321">
            <v>100</v>
          </cell>
          <cell r="O321" t="str">
            <v>NA</v>
          </cell>
          <cell r="P321" t="str">
            <v>NA</v>
          </cell>
          <cell r="Q321" t="str">
            <v>NA</v>
          </cell>
          <cell r="R321" t="str">
            <v>NA</v>
          </cell>
          <cell r="S321" t="str">
            <v>NA</v>
          </cell>
          <cell r="T321" t="str">
            <v>CER003</v>
          </cell>
          <cell r="U321" t="str">
            <v>NA</v>
          </cell>
          <cell r="V321" t="str">
            <v>NA</v>
          </cell>
          <cell r="W321" t="str">
            <v>NA</v>
          </cell>
          <cell r="X321" t="str">
            <v>NA</v>
          </cell>
          <cell r="Y321" t="str">
            <v>CMC013</v>
          </cell>
          <cell r="Z321" t="str">
            <v>NA</v>
          </cell>
          <cell r="AA321" t="str">
            <v>NA</v>
          </cell>
          <cell r="AB321" t="str">
            <v>NA</v>
          </cell>
          <cell r="AC321" t="str">
            <v>NA</v>
          </cell>
          <cell r="AD321">
            <v>1</v>
          </cell>
          <cell r="AE321" t="str">
            <v>NA</v>
          </cell>
          <cell r="AF321" t="str">
            <v>NA</v>
          </cell>
          <cell r="AG321" t="str">
            <v>NA</v>
          </cell>
          <cell r="AH321" t="str">
            <v>NA</v>
          </cell>
          <cell r="AI321">
            <v>12</v>
          </cell>
          <cell r="AJ321">
            <v>12</v>
          </cell>
          <cell r="AO321">
            <v>71975</v>
          </cell>
          <cell r="AP321">
            <v>45000</v>
          </cell>
          <cell r="AQ321">
            <v>85</v>
          </cell>
          <cell r="AR321">
            <v>0</v>
          </cell>
          <cell r="AS321">
            <v>0</v>
          </cell>
          <cell r="AT321">
            <v>0</v>
          </cell>
          <cell r="AU321">
            <v>0</v>
          </cell>
          <cell r="AV321">
            <v>0</v>
          </cell>
          <cell r="AW321">
            <v>45000</v>
          </cell>
          <cell r="AX321">
            <v>8500</v>
          </cell>
          <cell r="AY321">
            <v>0</v>
          </cell>
          <cell r="AZ321">
            <v>0</v>
          </cell>
          <cell r="BA321">
            <v>0</v>
          </cell>
          <cell r="BB321">
            <v>0</v>
          </cell>
          <cell r="BC321">
            <v>0</v>
          </cell>
          <cell r="BD321">
            <v>56175</v>
          </cell>
          <cell r="BE321">
            <v>83103</v>
          </cell>
          <cell r="BF321">
            <v>0</v>
          </cell>
          <cell r="BG321">
            <v>0</v>
          </cell>
          <cell r="BH321">
            <v>0</v>
          </cell>
          <cell r="BI321">
            <v>0</v>
          </cell>
          <cell r="BJ321">
            <v>6925</v>
          </cell>
          <cell r="BK321">
            <v>0</v>
          </cell>
          <cell r="BL321">
            <v>0</v>
          </cell>
          <cell r="BM321">
            <v>0</v>
          </cell>
          <cell r="BN321">
            <v>0</v>
          </cell>
          <cell r="BO321">
            <v>6925</v>
          </cell>
          <cell r="BP321">
            <v>106495</v>
          </cell>
          <cell r="BQ321">
            <v>0</v>
          </cell>
          <cell r="BR321">
            <v>0</v>
          </cell>
          <cell r="BS321">
            <v>0</v>
          </cell>
          <cell r="BT321">
            <v>0</v>
          </cell>
          <cell r="BU321">
            <v>8875</v>
          </cell>
          <cell r="BV321">
            <v>0</v>
          </cell>
          <cell r="BW321">
            <v>0</v>
          </cell>
          <cell r="BX321">
            <v>0</v>
          </cell>
          <cell r="BY321">
            <v>0</v>
          </cell>
          <cell r="BZ321">
            <v>8875</v>
          </cell>
          <cell r="CA321">
            <v>6925</v>
          </cell>
          <cell r="CB321">
            <v>15800</v>
          </cell>
          <cell r="CC321">
            <v>0.05</v>
          </cell>
          <cell r="CD321">
            <v>71975</v>
          </cell>
        </row>
        <row r="322">
          <cell r="B322" t="str">
            <v>MP005</v>
          </cell>
          <cell r="C322" t="str">
            <v>CAP08</v>
          </cell>
          <cell r="D322" t="str">
            <v>De    50  pares</v>
          </cell>
          <cell r="E322" t="str">
            <v>U</v>
          </cell>
          <cell r="F322" t="str">
            <v>MRD245</v>
          </cell>
          <cell r="G322" t="str">
            <v>MRD215</v>
          </cell>
          <cell r="H322" t="str">
            <v>MRD252</v>
          </cell>
          <cell r="I322" t="str">
            <v>MRD046</v>
          </cell>
          <cell r="J322" t="str">
            <v>NA</v>
          </cell>
          <cell r="K322" t="str">
            <v>NA</v>
          </cell>
          <cell r="L322" t="str">
            <v>NA</v>
          </cell>
          <cell r="M322">
            <v>1</v>
          </cell>
          <cell r="N322">
            <v>0.15</v>
          </cell>
          <cell r="O322">
            <v>0.04</v>
          </cell>
          <cell r="P322">
            <v>100</v>
          </cell>
          <cell r="Q322" t="str">
            <v>NA</v>
          </cell>
          <cell r="R322" t="str">
            <v>NA</v>
          </cell>
          <cell r="S322" t="str">
            <v>NA</v>
          </cell>
          <cell r="T322" t="str">
            <v>CER003</v>
          </cell>
          <cell r="U322" t="str">
            <v>NA</v>
          </cell>
          <cell r="V322" t="str">
            <v>NA</v>
          </cell>
          <cell r="W322" t="str">
            <v>NA</v>
          </cell>
          <cell r="X322" t="str">
            <v>NA</v>
          </cell>
          <cell r="Y322" t="str">
            <v>CMC013</v>
          </cell>
          <cell r="Z322" t="str">
            <v>NA</v>
          </cell>
          <cell r="AA322" t="str">
            <v>NA</v>
          </cell>
          <cell r="AB322" t="str">
            <v>NA</v>
          </cell>
          <cell r="AC322" t="str">
            <v>NA</v>
          </cell>
          <cell r="AD322">
            <v>1</v>
          </cell>
          <cell r="AE322" t="str">
            <v>NA</v>
          </cell>
          <cell r="AF322" t="str">
            <v>NA</v>
          </cell>
          <cell r="AG322" t="str">
            <v>NA</v>
          </cell>
          <cell r="AH322" t="str">
            <v>NA</v>
          </cell>
          <cell r="AI322">
            <v>9.6</v>
          </cell>
          <cell r="AJ322">
            <v>9.6</v>
          </cell>
          <cell r="AO322">
            <v>44923</v>
          </cell>
          <cell r="AP322">
            <v>16440</v>
          </cell>
          <cell r="AQ322">
            <v>14663</v>
          </cell>
          <cell r="AR322">
            <v>25875</v>
          </cell>
          <cell r="AS322">
            <v>43</v>
          </cell>
          <cell r="AT322">
            <v>0</v>
          </cell>
          <cell r="AU322">
            <v>0</v>
          </cell>
          <cell r="AV322">
            <v>0</v>
          </cell>
          <cell r="AW322">
            <v>16440</v>
          </cell>
          <cell r="AX322">
            <v>2199</v>
          </cell>
          <cell r="AY322">
            <v>1035</v>
          </cell>
          <cell r="AZ322">
            <v>4300</v>
          </cell>
          <cell r="BA322">
            <v>0</v>
          </cell>
          <cell r="BB322">
            <v>0</v>
          </cell>
          <cell r="BC322">
            <v>0</v>
          </cell>
          <cell r="BD322">
            <v>25173</v>
          </cell>
          <cell r="BE322">
            <v>83103</v>
          </cell>
          <cell r="BF322">
            <v>0</v>
          </cell>
          <cell r="BG322">
            <v>0</v>
          </cell>
          <cell r="BH322">
            <v>0</v>
          </cell>
          <cell r="BI322">
            <v>0</v>
          </cell>
          <cell r="BJ322">
            <v>8657</v>
          </cell>
          <cell r="BK322">
            <v>0</v>
          </cell>
          <cell r="BL322">
            <v>0</v>
          </cell>
          <cell r="BM322">
            <v>0</v>
          </cell>
          <cell r="BN322">
            <v>0</v>
          </cell>
          <cell r="BO322">
            <v>8657</v>
          </cell>
          <cell r="BP322">
            <v>106495</v>
          </cell>
          <cell r="BQ322">
            <v>0</v>
          </cell>
          <cell r="BR322">
            <v>0</v>
          </cell>
          <cell r="BS322">
            <v>0</v>
          </cell>
          <cell r="BT322">
            <v>0</v>
          </cell>
          <cell r="BU322">
            <v>11093</v>
          </cell>
          <cell r="BV322">
            <v>0</v>
          </cell>
          <cell r="BW322">
            <v>0</v>
          </cell>
          <cell r="BX322">
            <v>0</v>
          </cell>
          <cell r="BY322">
            <v>0</v>
          </cell>
          <cell r="BZ322">
            <v>11093</v>
          </cell>
          <cell r="CA322">
            <v>8657</v>
          </cell>
          <cell r="CB322">
            <v>19750</v>
          </cell>
          <cell r="CC322">
            <v>0.05</v>
          </cell>
          <cell r="CD322">
            <v>44923</v>
          </cell>
        </row>
        <row r="323">
          <cell r="B323" t="str">
            <v>PBA05</v>
          </cell>
          <cell r="C323" t="str">
            <v>CAP08</v>
          </cell>
          <cell r="D323" t="str">
            <v>De    50  pares</v>
          </cell>
          <cell r="E323" t="str">
            <v>U</v>
          </cell>
          <cell r="F323" t="str">
            <v>NA</v>
          </cell>
          <cell r="G323" t="str">
            <v>NA</v>
          </cell>
          <cell r="H323" t="str">
            <v>NA</v>
          </cell>
          <cell r="I323" t="str">
            <v>NA</v>
          </cell>
          <cell r="J323" t="str">
            <v>NA</v>
          </cell>
          <cell r="K323" t="str">
            <v>NA</v>
          </cell>
          <cell r="L323" t="str">
            <v>NA</v>
          </cell>
          <cell r="M323" t="str">
            <v>NA</v>
          </cell>
          <cell r="N323" t="str">
            <v>NA</v>
          </cell>
          <cell r="O323" t="str">
            <v>NA</v>
          </cell>
          <cell r="P323" t="str">
            <v>NA</v>
          </cell>
          <cell r="Q323" t="str">
            <v>NA</v>
          </cell>
          <cell r="R323" t="str">
            <v>NA</v>
          </cell>
          <cell r="S323" t="str">
            <v>NA</v>
          </cell>
          <cell r="T323" t="str">
            <v>CER002</v>
          </cell>
          <cell r="U323" t="str">
            <v>NA</v>
          </cell>
          <cell r="V323" t="str">
            <v>NA</v>
          </cell>
          <cell r="W323" t="str">
            <v>NA</v>
          </cell>
          <cell r="X323" t="str">
            <v>NA</v>
          </cell>
          <cell r="Y323" t="str">
            <v>CMC012</v>
          </cell>
          <cell r="Z323" t="str">
            <v>NA</v>
          </cell>
          <cell r="AA323" t="str">
            <v>NA</v>
          </cell>
          <cell r="AB323" t="str">
            <v>NA</v>
          </cell>
          <cell r="AC323" t="str">
            <v>NA</v>
          </cell>
          <cell r="AD323">
            <v>1</v>
          </cell>
          <cell r="AE323" t="str">
            <v>NA</v>
          </cell>
          <cell r="AF323" t="str">
            <v>NA</v>
          </cell>
          <cell r="AG323" t="str">
            <v>NA</v>
          </cell>
          <cell r="AH323" t="str">
            <v>NA</v>
          </cell>
          <cell r="AI323">
            <v>300</v>
          </cell>
          <cell r="AJ323">
            <v>300</v>
          </cell>
          <cell r="AO323">
            <v>489</v>
          </cell>
          <cell r="AP323">
            <v>0</v>
          </cell>
          <cell r="AQ323">
            <v>0</v>
          </cell>
          <cell r="AR323">
            <v>0</v>
          </cell>
          <cell r="AS323">
            <v>0</v>
          </cell>
          <cell r="AT323">
            <v>0</v>
          </cell>
          <cell r="AU323">
            <v>0</v>
          </cell>
          <cell r="AV323">
            <v>0</v>
          </cell>
          <cell r="AW323">
            <v>0</v>
          </cell>
          <cell r="AX323">
            <v>0</v>
          </cell>
          <cell r="AY323">
            <v>0</v>
          </cell>
          <cell r="AZ323">
            <v>0</v>
          </cell>
          <cell r="BA323">
            <v>0</v>
          </cell>
          <cell r="BB323">
            <v>0</v>
          </cell>
          <cell r="BC323">
            <v>0</v>
          </cell>
          <cell r="BD323">
            <v>0</v>
          </cell>
          <cell r="BE323">
            <v>48564</v>
          </cell>
          <cell r="BF323">
            <v>0</v>
          </cell>
          <cell r="BG323">
            <v>0</v>
          </cell>
          <cell r="BH323">
            <v>0</v>
          </cell>
          <cell r="BI323">
            <v>0</v>
          </cell>
          <cell r="BJ323">
            <v>162</v>
          </cell>
          <cell r="BK323">
            <v>0</v>
          </cell>
          <cell r="BL323">
            <v>0</v>
          </cell>
          <cell r="BM323">
            <v>0</v>
          </cell>
          <cell r="BN323">
            <v>0</v>
          </cell>
          <cell r="BO323">
            <v>162</v>
          </cell>
          <cell r="BP323">
            <v>98147</v>
          </cell>
          <cell r="BQ323">
            <v>0</v>
          </cell>
          <cell r="BR323">
            <v>0</v>
          </cell>
          <cell r="BS323">
            <v>0</v>
          </cell>
          <cell r="BT323">
            <v>0</v>
          </cell>
          <cell r="BU323">
            <v>327</v>
          </cell>
          <cell r="BV323">
            <v>0</v>
          </cell>
          <cell r="BW323">
            <v>0</v>
          </cell>
          <cell r="BX323">
            <v>0</v>
          </cell>
          <cell r="BY323">
            <v>0</v>
          </cell>
          <cell r="BZ323">
            <v>327</v>
          </cell>
          <cell r="CA323">
            <v>162</v>
          </cell>
          <cell r="CB323">
            <v>489</v>
          </cell>
          <cell r="CC323">
            <v>0.05</v>
          </cell>
          <cell r="CD323">
            <v>489</v>
          </cell>
        </row>
        <row r="324">
          <cell r="B324" t="str">
            <v>PBC05</v>
          </cell>
          <cell r="C324" t="str">
            <v>CAP08</v>
          </cell>
          <cell r="D324" t="str">
            <v>De    50  pares</v>
          </cell>
          <cell r="E324" t="str">
            <v>U</v>
          </cell>
          <cell r="F324" t="str">
            <v>NA</v>
          </cell>
          <cell r="G324" t="str">
            <v>NA</v>
          </cell>
          <cell r="H324" t="str">
            <v>NA</v>
          </cell>
          <cell r="I324" t="str">
            <v>NA</v>
          </cell>
          <cell r="J324" t="str">
            <v>NA</v>
          </cell>
          <cell r="K324" t="str">
            <v>NA</v>
          </cell>
          <cell r="L324" t="str">
            <v>NA</v>
          </cell>
          <cell r="M324" t="str">
            <v>NA</v>
          </cell>
          <cell r="N324" t="str">
            <v>NA</v>
          </cell>
          <cell r="O324" t="str">
            <v>NA</v>
          </cell>
          <cell r="P324" t="str">
            <v>NA</v>
          </cell>
          <cell r="Q324" t="str">
            <v>NA</v>
          </cell>
          <cell r="R324" t="str">
            <v>NA</v>
          </cell>
          <cell r="S324" t="str">
            <v>NA</v>
          </cell>
          <cell r="T324" t="str">
            <v>CER001</v>
          </cell>
          <cell r="U324" t="str">
            <v>NA</v>
          </cell>
          <cell r="V324" t="str">
            <v>NA</v>
          </cell>
          <cell r="W324" t="str">
            <v>NA</v>
          </cell>
          <cell r="X324" t="str">
            <v>NA</v>
          </cell>
          <cell r="Y324" t="str">
            <v>CMC011</v>
          </cell>
          <cell r="Z324" t="str">
            <v>NA</v>
          </cell>
          <cell r="AA324" t="str">
            <v>NA</v>
          </cell>
          <cell r="AB324" t="str">
            <v>NA</v>
          </cell>
          <cell r="AC324" t="str">
            <v>NA</v>
          </cell>
          <cell r="AD324">
            <v>1</v>
          </cell>
          <cell r="AE324" t="str">
            <v>NA</v>
          </cell>
          <cell r="AF324" t="str">
            <v>NA</v>
          </cell>
          <cell r="AG324" t="str">
            <v>NA</v>
          </cell>
          <cell r="AH324" t="str">
            <v>NA</v>
          </cell>
          <cell r="AI324">
            <v>425</v>
          </cell>
          <cell r="AJ324">
            <v>425</v>
          </cell>
          <cell r="AO324">
            <v>886</v>
          </cell>
          <cell r="AP324">
            <v>0</v>
          </cell>
          <cell r="AQ324">
            <v>0</v>
          </cell>
          <cell r="AR324">
            <v>0</v>
          </cell>
          <cell r="AS324">
            <v>0</v>
          </cell>
          <cell r="AT324">
            <v>0</v>
          </cell>
          <cell r="AU324">
            <v>0</v>
          </cell>
          <cell r="AV324">
            <v>0</v>
          </cell>
          <cell r="AW324">
            <v>0</v>
          </cell>
          <cell r="AX324">
            <v>0</v>
          </cell>
          <cell r="AY324">
            <v>0</v>
          </cell>
          <cell r="AZ324">
            <v>0</v>
          </cell>
          <cell r="BA324">
            <v>0</v>
          </cell>
          <cell r="BB324">
            <v>0</v>
          </cell>
          <cell r="BC324">
            <v>0</v>
          </cell>
          <cell r="BD324">
            <v>0</v>
          </cell>
          <cell r="BE324">
            <v>250716</v>
          </cell>
          <cell r="BF324">
            <v>0</v>
          </cell>
          <cell r="BG324">
            <v>0</v>
          </cell>
          <cell r="BH324">
            <v>0</v>
          </cell>
          <cell r="BI324">
            <v>0</v>
          </cell>
          <cell r="BJ324">
            <v>590</v>
          </cell>
          <cell r="BK324">
            <v>0</v>
          </cell>
          <cell r="BL324">
            <v>0</v>
          </cell>
          <cell r="BM324">
            <v>0</v>
          </cell>
          <cell r="BN324">
            <v>0</v>
          </cell>
          <cell r="BO324">
            <v>590</v>
          </cell>
          <cell r="BP324">
            <v>125868</v>
          </cell>
          <cell r="BQ324">
            <v>0</v>
          </cell>
          <cell r="BR324">
            <v>0</v>
          </cell>
          <cell r="BS324">
            <v>0</v>
          </cell>
          <cell r="BT324">
            <v>0</v>
          </cell>
          <cell r="BU324">
            <v>296</v>
          </cell>
          <cell r="BV324">
            <v>0</v>
          </cell>
          <cell r="BW324">
            <v>0</v>
          </cell>
          <cell r="BX324">
            <v>0</v>
          </cell>
          <cell r="BY324">
            <v>0</v>
          </cell>
          <cell r="BZ324">
            <v>296</v>
          </cell>
          <cell r="CA324">
            <v>590</v>
          </cell>
          <cell r="CB324">
            <v>886</v>
          </cell>
          <cell r="CC324">
            <v>0.05</v>
          </cell>
          <cell r="CD324">
            <v>886</v>
          </cell>
        </row>
        <row r="325">
          <cell r="B325" t="str">
            <v>PBM05</v>
          </cell>
          <cell r="C325" t="str">
            <v>CAP08</v>
          </cell>
          <cell r="D325" t="str">
            <v>De    50  pares</v>
          </cell>
          <cell r="E325" t="str">
            <v>U</v>
          </cell>
          <cell r="F325" t="str">
            <v>NA</v>
          </cell>
          <cell r="G325" t="str">
            <v>NA</v>
          </cell>
          <cell r="H325" t="str">
            <v>NA</v>
          </cell>
          <cell r="I325" t="str">
            <v>NA</v>
          </cell>
          <cell r="J325" t="str">
            <v>NA</v>
          </cell>
          <cell r="K325" t="str">
            <v>NA</v>
          </cell>
          <cell r="L325" t="str">
            <v>NA</v>
          </cell>
          <cell r="M325" t="str">
            <v>NA</v>
          </cell>
          <cell r="N325" t="str">
            <v>NA</v>
          </cell>
          <cell r="O325" t="str">
            <v>NA</v>
          </cell>
          <cell r="P325" t="str">
            <v>NA</v>
          </cell>
          <cell r="Q325" t="str">
            <v>NA</v>
          </cell>
          <cell r="R325" t="str">
            <v>NA</v>
          </cell>
          <cell r="S325" t="str">
            <v>NA</v>
          </cell>
          <cell r="T325" t="str">
            <v>CER002</v>
          </cell>
          <cell r="U325" t="str">
            <v>NA</v>
          </cell>
          <cell r="V325" t="str">
            <v>NA</v>
          </cell>
          <cell r="W325" t="str">
            <v>NA</v>
          </cell>
          <cell r="X325" t="str">
            <v>NA</v>
          </cell>
          <cell r="Y325" t="str">
            <v>CMC012</v>
          </cell>
          <cell r="Z325" t="str">
            <v>NA</v>
          </cell>
          <cell r="AA325" t="str">
            <v>NA</v>
          </cell>
          <cell r="AB325" t="str">
            <v>NA</v>
          </cell>
          <cell r="AC325" t="str">
            <v>NA</v>
          </cell>
          <cell r="AD325">
            <v>1</v>
          </cell>
          <cell r="AE325" t="str">
            <v>NA</v>
          </cell>
          <cell r="AF325" t="str">
            <v>NA</v>
          </cell>
          <cell r="AG325" t="str">
            <v>NA</v>
          </cell>
          <cell r="AH325" t="str">
            <v>NA</v>
          </cell>
          <cell r="AI325">
            <v>300</v>
          </cell>
          <cell r="AJ325">
            <v>300</v>
          </cell>
          <cell r="AO325">
            <v>489</v>
          </cell>
          <cell r="AP325">
            <v>0</v>
          </cell>
          <cell r="AQ325">
            <v>0</v>
          </cell>
          <cell r="AR325">
            <v>0</v>
          </cell>
          <cell r="AS325">
            <v>0</v>
          </cell>
          <cell r="AT325">
            <v>0</v>
          </cell>
          <cell r="AU325">
            <v>0</v>
          </cell>
          <cell r="AV325">
            <v>0</v>
          </cell>
          <cell r="AW325">
            <v>0</v>
          </cell>
          <cell r="AX325">
            <v>0</v>
          </cell>
          <cell r="AY325">
            <v>0</v>
          </cell>
          <cell r="AZ325">
            <v>0</v>
          </cell>
          <cell r="BA325">
            <v>0</v>
          </cell>
          <cell r="BB325">
            <v>0</v>
          </cell>
          <cell r="BC325">
            <v>0</v>
          </cell>
          <cell r="BD325">
            <v>0</v>
          </cell>
          <cell r="BE325">
            <v>48564</v>
          </cell>
          <cell r="BF325">
            <v>0</v>
          </cell>
          <cell r="BG325">
            <v>0</v>
          </cell>
          <cell r="BH325">
            <v>0</v>
          </cell>
          <cell r="BI325">
            <v>0</v>
          </cell>
          <cell r="BJ325">
            <v>162</v>
          </cell>
          <cell r="BK325">
            <v>0</v>
          </cell>
          <cell r="BL325">
            <v>0</v>
          </cell>
          <cell r="BM325">
            <v>0</v>
          </cell>
          <cell r="BN325">
            <v>0</v>
          </cell>
          <cell r="BO325">
            <v>162</v>
          </cell>
          <cell r="BP325">
            <v>98147</v>
          </cell>
          <cell r="BQ325">
            <v>0</v>
          </cell>
          <cell r="BR325">
            <v>0</v>
          </cell>
          <cell r="BS325">
            <v>0</v>
          </cell>
          <cell r="BT325">
            <v>0</v>
          </cell>
          <cell r="BU325">
            <v>327</v>
          </cell>
          <cell r="BV325">
            <v>0</v>
          </cell>
          <cell r="BW325">
            <v>0</v>
          </cell>
          <cell r="BX325">
            <v>0</v>
          </cell>
          <cell r="BY325">
            <v>0</v>
          </cell>
          <cell r="BZ325">
            <v>327</v>
          </cell>
          <cell r="CA325">
            <v>162</v>
          </cell>
          <cell r="CB325">
            <v>489</v>
          </cell>
          <cell r="CC325">
            <v>0.05</v>
          </cell>
          <cell r="CD325">
            <v>489</v>
          </cell>
        </row>
        <row r="326">
          <cell r="B326" t="str">
            <v>PA010</v>
          </cell>
          <cell r="C326" t="str">
            <v>CAP08</v>
          </cell>
          <cell r="D326" t="str">
            <v>De    70 - 100 pares</v>
          </cell>
          <cell r="E326" t="str">
            <v>U</v>
          </cell>
          <cell r="F326" t="str">
            <v>NA</v>
          </cell>
          <cell r="G326" t="str">
            <v>NA</v>
          </cell>
          <cell r="H326" t="str">
            <v>NA</v>
          </cell>
          <cell r="I326" t="str">
            <v>NA</v>
          </cell>
          <cell r="J326" t="str">
            <v>NA</v>
          </cell>
          <cell r="K326" t="str">
            <v>NA</v>
          </cell>
          <cell r="L326" t="str">
            <v>NA</v>
          </cell>
          <cell r="M326" t="str">
            <v>NA</v>
          </cell>
          <cell r="N326" t="str">
            <v>NA</v>
          </cell>
          <cell r="O326" t="str">
            <v>NA</v>
          </cell>
          <cell r="P326" t="str">
            <v>NA</v>
          </cell>
          <cell r="Q326" t="str">
            <v>NA</v>
          </cell>
          <cell r="R326" t="str">
            <v>NA</v>
          </cell>
          <cell r="S326" t="str">
            <v>NA</v>
          </cell>
          <cell r="T326" t="str">
            <v>CER003</v>
          </cell>
          <cell r="U326" t="str">
            <v>NA</v>
          </cell>
          <cell r="V326" t="str">
            <v>NA</v>
          </cell>
          <cell r="W326" t="str">
            <v>NA</v>
          </cell>
          <cell r="X326" t="str">
            <v>NA</v>
          </cell>
          <cell r="Y326" t="str">
            <v>CMC013</v>
          </cell>
          <cell r="Z326" t="str">
            <v>NA</v>
          </cell>
          <cell r="AA326" t="str">
            <v>NA</v>
          </cell>
          <cell r="AB326" t="str">
            <v>NA</v>
          </cell>
          <cell r="AC326" t="str">
            <v>NA</v>
          </cell>
          <cell r="AD326">
            <v>1</v>
          </cell>
          <cell r="AE326" t="str">
            <v>NA</v>
          </cell>
          <cell r="AF326" t="str">
            <v>NA</v>
          </cell>
          <cell r="AG326" t="str">
            <v>NA</v>
          </cell>
          <cell r="AH326" t="str">
            <v>NA</v>
          </cell>
          <cell r="AI326">
            <v>19.8</v>
          </cell>
          <cell r="AJ326">
            <v>19.8</v>
          </cell>
          <cell r="AO326">
            <v>9576</v>
          </cell>
          <cell r="AP326">
            <v>0</v>
          </cell>
          <cell r="AQ326">
            <v>0</v>
          </cell>
          <cell r="AR326">
            <v>0</v>
          </cell>
          <cell r="AS326">
            <v>0</v>
          </cell>
          <cell r="AT326">
            <v>0</v>
          </cell>
          <cell r="AU326">
            <v>0</v>
          </cell>
          <cell r="AV326">
            <v>0</v>
          </cell>
          <cell r="AW326">
            <v>0</v>
          </cell>
          <cell r="AX326">
            <v>0</v>
          </cell>
          <cell r="AY326">
            <v>0</v>
          </cell>
          <cell r="AZ326">
            <v>0</v>
          </cell>
          <cell r="BA326">
            <v>0</v>
          </cell>
          <cell r="BB326">
            <v>0</v>
          </cell>
          <cell r="BC326">
            <v>0</v>
          </cell>
          <cell r="BD326">
            <v>0</v>
          </cell>
          <cell r="BE326">
            <v>83103</v>
          </cell>
          <cell r="BF326">
            <v>0</v>
          </cell>
          <cell r="BG326">
            <v>0</v>
          </cell>
          <cell r="BH326">
            <v>0</v>
          </cell>
          <cell r="BI326">
            <v>0</v>
          </cell>
          <cell r="BJ326">
            <v>4197</v>
          </cell>
          <cell r="BK326">
            <v>0</v>
          </cell>
          <cell r="BL326">
            <v>0</v>
          </cell>
          <cell r="BM326">
            <v>0</v>
          </cell>
          <cell r="BN326">
            <v>0</v>
          </cell>
          <cell r="BO326">
            <v>4197</v>
          </cell>
          <cell r="BP326">
            <v>106495</v>
          </cell>
          <cell r="BQ326">
            <v>0</v>
          </cell>
          <cell r="BR326">
            <v>0</v>
          </cell>
          <cell r="BS326">
            <v>0</v>
          </cell>
          <cell r="BT326">
            <v>0</v>
          </cell>
          <cell r="BU326">
            <v>5379</v>
          </cell>
          <cell r="BV326">
            <v>0</v>
          </cell>
          <cell r="BW326">
            <v>0</v>
          </cell>
          <cell r="BX326">
            <v>0</v>
          </cell>
          <cell r="BY326">
            <v>0</v>
          </cell>
          <cell r="BZ326">
            <v>5379</v>
          </cell>
          <cell r="CA326">
            <v>4197</v>
          </cell>
          <cell r="CB326">
            <v>9576</v>
          </cell>
          <cell r="CC326">
            <v>0.05</v>
          </cell>
          <cell r="CD326">
            <v>9576</v>
          </cell>
        </row>
        <row r="327">
          <cell r="B327" t="str">
            <v>PLM06</v>
          </cell>
          <cell r="C327" t="str">
            <v>CAP08</v>
          </cell>
          <cell r="D327" t="str">
            <v>De    70  pares</v>
          </cell>
          <cell r="E327" t="str">
            <v>m</v>
          </cell>
          <cell r="F327" t="str">
            <v>NA</v>
          </cell>
          <cell r="G327" t="str">
            <v>NA</v>
          </cell>
          <cell r="H327" t="str">
            <v>NA</v>
          </cell>
          <cell r="I327" t="str">
            <v>NA</v>
          </cell>
          <cell r="J327" t="str">
            <v>NA</v>
          </cell>
          <cell r="K327" t="str">
            <v>NA</v>
          </cell>
          <cell r="L327" t="str">
            <v>NA</v>
          </cell>
          <cell r="M327" t="str">
            <v>NA</v>
          </cell>
          <cell r="N327" t="str">
            <v>NA</v>
          </cell>
          <cell r="O327" t="str">
            <v>NA</v>
          </cell>
          <cell r="P327" t="str">
            <v>NA</v>
          </cell>
          <cell r="Q327" t="str">
            <v>NA</v>
          </cell>
          <cell r="R327" t="str">
            <v>NA</v>
          </cell>
          <cell r="S327" t="str">
            <v>NA</v>
          </cell>
          <cell r="T327" t="str">
            <v>CER002</v>
          </cell>
          <cell r="U327" t="str">
            <v>NA</v>
          </cell>
          <cell r="V327" t="str">
            <v>NA</v>
          </cell>
          <cell r="W327" t="str">
            <v>NA</v>
          </cell>
          <cell r="X327" t="str">
            <v>NA</v>
          </cell>
          <cell r="Y327" t="str">
            <v>CMC012</v>
          </cell>
          <cell r="Z327" t="str">
            <v>NA</v>
          </cell>
          <cell r="AA327" t="str">
            <v>NA</v>
          </cell>
          <cell r="AB327" t="str">
            <v>NA</v>
          </cell>
          <cell r="AC327" t="str">
            <v>NA</v>
          </cell>
          <cell r="AD327">
            <v>1</v>
          </cell>
          <cell r="AE327" t="str">
            <v>NA</v>
          </cell>
          <cell r="AF327" t="str">
            <v>NA</v>
          </cell>
          <cell r="AG327" t="str">
            <v>NA</v>
          </cell>
          <cell r="AH327" t="str">
            <v>NA</v>
          </cell>
          <cell r="AI327">
            <v>375</v>
          </cell>
          <cell r="AJ327">
            <v>375</v>
          </cell>
          <cell r="AO327">
            <v>392</v>
          </cell>
          <cell r="AP327">
            <v>0</v>
          </cell>
          <cell r="AQ327">
            <v>0</v>
          </cell>
          <cell r="AR327">
            <v>0</v>
          </cell>
          <cell r="AS327">
            <v>0</v>
          </cell>
          <cell r="AT327">
            <v>0</v>
          </cell>
          <cell r="AU327">
            <v>0</v>
          </cell>
          <cell r="AV327">
            <v>0</v>
          </cell>
          <cell r="AW327">
            <v>0</v>
          </cell>
          <cell r="AX327">
            <v>0</v>
          </cell>
          <cell r="AY327">
            <v>0</v>
          </cell>
          <cell r="AZ327">
            <v>0</v>
          </cell>
          <cell r="BA327">
            <v>0</v>
          </cell>
          <cell r="BB327">
            <v>0</v>
          </cell>
          <cell r="BC327">
            <v>0</v>
          </cell>
          <cell r="BD327">
            <v>0</v>
          </cell>
          <cell r="BE327">
            <v>48564</v>
          </cell>
          <cell r="BF327">
            <v>0</v>
          </cell>
          <cell r="BG327">
            <v>0</v>
          </cell>
          <cell r="BH327">
            <v>0</v>
          </cell>
          <cell r="BI327">
            <v>0</v>
          </cell>
          <cell r="BJ327">
            <v>130</v>
          </cell>
          <cell r="BK327">
            <v>0</v>
          </cell>
          <cell r="BL327">
            <v>0</v>
          </cell>
          <cell r="BM327">
            <v>0</v>
          </cell>
          <cell r="BN327">
            <v>0</v>
          </cell>
          <cell r="BO327">
            <v>130</v>
          </cell>
          <cell r="BP327">
            <v>98147</v>
          </cell>
          <cell r="BQ327">
            <v>0</v>
          </cell>
          <cell r="BR327">
            <v>0</v>
          </cell>
          <cell r="BS327">
            <v>0</v>
          </cell>
          <cell r="BT327">
            <v>0</v>
          </cell>
          <cell r="BU327">
            <v>262</v>
          </cell>
          <cell r="BV327">
            <v>0</v>
          </cell>
          <cell r="BW327">
            <v>0</v>
          </cell>
          <cell r="BX327">
            <v>0</v>
          </cell>
          <cell r="BY327">
            <v>0</v>
          </cell>
          <cell r="BZ327">
            <v>262</v>
          </cell>
          <cell r="CA327">
            <v>130</v>
          </cell>
          <cell r="CB327">
            <v>392</v>
          </cell>
          <cell r="CC327">
            <v>0.05</v>
          </cell>
          <cell r="CD327">
            <v>392</v>
          </cell>
        </row>
        <row r="328">
          <cell r="B328" t="str">
            <v>ELM06</v>
          </cell>
          <cell r="C328" t="str">
            <v>CAP08</v>
          </cell>
          <cell r="D328" t="str">
            <v>De    70  pares</v>
          </cell>
          <cell r="E328" t="str">
            <v>U</v>
          </cell>
          <cell r="F328" t="str">
            <v>MRD146</v>
          </cell>
          <cell r="G328" t="str">
            <v>MRD076</v>
          </cell>
          <cell r="H328" t="str">
            <v>NA</v>
          </cell>
          <cell r="I328" t="str">
            <v>NA</v>
          </cell>
          <cell r="J328" t="str">
            <v>NA</v>
          </cell>
          <cell r="K328" t="str">
            <v>NA</v>
          </cell>
          <cell r="L328" t="str">
            <v>NA</v>
          </cell>
          <cell r="M328">
            <v>1</v>
          </cell>
          <cell r="N328">
            <v>140</v>
          </cell>
          <cell r="O328" t="str">
            <v>NA</v>
          </cell>
          <cell r="P328" t="str">
            <v>NA</v>
          </cell>
          <cell r="Q328" t="str">
            <v>NA</v>
          </cell>
          <cell r="R328" t="str">
            <v>NA</v>
          </cell>
          <cell r="S328" t="str">
            <v>NA</v>
          </cell>
          <cell r="T328" t="str">
            <v>CER004</v>
          </cell>
          <cell r="U328" t="str">
            <v>NA</v>
          </cell>
          <cell r="V328" t="str">
            <v>NA</v>
          </cell>
          <cell r="W328" t="str">
            <v>NA</v>
          </cell>
          <cell r="X328" t="str">
            <v>NA</v>
          </cell>
          <cell r="Y328" t="str">
            <v>CMC013</v>
          </cell>
          <cell r="Z328" t="str">
            <v>NA</v>
          </cell>
          <cell r="AA328" t="str">
            <v>NA</v>
          </cell>
          <cell r="AB328" t="str">
            <v>NA</v>
          </cell>
          <cell r="AC328" t="str">
            <v>NA</v>
          </cell>
          <cell r="AD328">
            <v>1</v>
          </cell>
          <cell r="AE328" t="str">
            <v>NA</v>
          </cell>
          <cell r="AF328" t="str">
            <v>NA</v>
          </cell>
          <cell r="AG328" t="str">
            <v>NA</v>
          </cell>
          <cell r="AH328" t="str">
            <v>NA</v>
          </cell>
          <cell r="AI328">
            <v>9</v>
          </cell>
          <cell r="AJ328">
            <v>9</v>
          </cell>
          <cell r="AO328">
            <v>72180</v>
          </cell>
          <cell r="AP328">
            <v>33500</v>
          </cell>
          <cell r="AQ328">
            <v>85</v>
          </cell>
          <cell r="AR328">
            <v>0</v>
          </cell>
          <cell r="AS328">
            <v>0</v>
          </cell>
          <cell r="AT328">
            <v>0</v>
          </cell>
          <cell r="AU328">
            <v>0</v>
          </cell>
          <cell r="AV328">
            <v>0</v>
          </cell>
          <cell r="AW328">
            <v>33500</v>
          </cell>
          <cell r="AX328">
            <v>11900</v>
          </cell>
          <cell r="AY328">
            <v>0</v>
          </cell>
          <cell r="AZ328">
            <v>0</v>
          </cell>
          <cell r="BA328">
            <v>0</v>
          </cell>
          <cell r="BB328">
            <v>0</v>
          </cell>
          <cell r="BC328">
            <v>0</v>
          </cell>
          <cell r="BD328">
            <v>47670</v>
          </cell>
          <cell r="BE328">
            <v>114090</v>
          </cell>
          <cell r="BF328">
            <v>0</v>
          </cell>
          <cell r="BG328">
            <v>0</v>
          </cell>
          <cell r="BH328">
            <v>0</v>
          </cell>
          <cell r="BI328">
            <v>0</v>
          </cell>
          <cell r="BJ328">
            <v>12677</v>
          </cell>
          <cell r="BK328">
            <v>0</v>
          </cell>
          <cell r="BL328">
            <v>0</v>
          </cell>
          <cell r="BM328">
            <v>0</v>
          </cell>
          <cell r="BN328">
            <v>0</v>
          </cell>
          <cell r="BO328">
            <v>12677</v>
          </cell>
          <cell r="BP328">
            <v>106495</v>
          </cell>
          <cell r="BQ328">
            <v>0</v>
          </cell>
          <cell r="BR328">
            <v>0</v>
          </cell>
          <cell r="BS328">
            <v>0</v>
          </cell>
          <cell r="BT328">
            <v>0</v>
          </cell>
          <cell r="BU328">
            <v>11833</v>
          </cell>
          <cell r="BV328">
            <v>0</v>
          </cell>
          <cell r="BW328">
            <v>0</v>
          </cell>
          <cell r="BX328">
            <v>0</v>
          </cell>
          <cell r="BY328">
            <v>0</v>
          </cell>
          <cell r="BZ328">
            <v>11833</v>
          </cell>
          <cell r="CA328">
            <v>12677</v>
          </cell>
          <cell r="CB328">
            <v>24510</v>
          </cell>
          <cell r="CC328">
            <v>0.05</v>
          </cell>
          <cell r="CD328">
            <v>72180</v>
          </cell>
        </row>
        <row r="329">
          <cell r="B329" t="str">
            <v>EPA06</v>
          </cell>
          <cell r="C329" t="str">
            <v>CAP08</v>
          </cell>
          <cell r="D329" t="str">
            <v>De    70  pares</v>
          </cell>
          <cell r="E329" t="str">
            <v>U</v>
          </cell>
          <cell r="F329" t="str">
            <v>MRD245</v>
          </cell>
          <cell r="G329" t="str">
            <v>MRD215</v>
          </cell>
          <cell r="H329" t="str">
            <v>MRD252</v>
          </cell>
          <cell r="I329" t="str">
            <v>MRD046</v>
          </cell>
          <cell r="J329" t="str">
            <v>NA</v>
          </cell>
          <cell r="K329" t="str">
            <v>NA</v>
          </cell>
          <cell r="L329" t="str">
            <v>NA</v>
          </cell>
          <cell r="M329">
            <v>1</v>
          </cell>
          <cell r="N329">
            <v>0.15</v>
          </cell>
          <cell r="O329">
            <v>0.05</v>
          </cell>
          <cell r="P329">
            <v>140</v>
          </cell>
          <cell r="Q329" t="str">
            <v>NA</v>
          </cell>
          <cell r="R329" t="str">
            <v>NA</v>
          </cell>
          <cell r="S329" t="str">
            <v>NA</v>
          </cell>
          <cell r="T329" t="str">
            <v>CER004</v>
          </cell>
          <cell r="U329" t="str">
            <v>NA</v>
          </cell>
          <cell r="V329" t="str">
            <v>NA</v>
          </cell>
          <cell r="W329" t="str">
            <v>NA</v>
          </cell>
          <cell r="X329" t="str">
            <v>NA</v>
          </cell>
          <cell r="Y329" t="str">
            <v>CMC014</v>
          </cell>
          <cell r="Z329" t="str">
            <v>NA</v>
          </cell>
          <cell r="AA329" t="str">
            <v>NA</v>
          </cell>
          <cell r="AB329" t="str">
            <v>NA</v>
          </cell>
          <cell r="AC329" t="str">
            <v>NA</v>
          </cell>
          <cell r="AD329">
            <v>1</v>
          </cell>
          <cell r="AE329" t="str">
            <v>NA</v>
          </cell>
          <cell r="AF329" t="str">
            <v>NA</v>
          </cell>
          <cell r="AG329" t="str">
            <v>NA</v>
          </cell>
          <cell r="AH329" t="str">
            <v>NA</v>
          </cell>
          <cell r="AI329">
            <v>7.2</v>
          </cell>
          <cell r="AJ329">
            <v>7.2</v>
          </cell>
          <cell r="AO329">
            <v>62388</v>
          </cell>
          <cell r="AP329">
            <v>16440</v>
          </cell>
          <cell r="AQ329">
            <v>14663</v>
          </cell>
          <cell r="AR329">
            <v>25875</v>
          </cell>
          <cell r="AS329">
            <v>43</v>
          </cell>
          <cell r="AT329">
            <v>0</v>
          </cell>
          <cell r="AU329">
            <v>0</v>
          </cell>
          <cell r="AV329">
            <v>0</v>
          </cell>
          <cell r="AW329">
            <v>16440</v>
          </cell>
          <cell r="AX329">
            <v>2199</v>
          </cell>
          <cell r="AY329">
            <v>1294</v>
          </cell>
          <cell r="AZ329">
            <v>6020</v>
          </cell>
          <cell r="BA329">
            <v>0</v>
          </cell>
          <cell r="BB329">
            <v>0</v>
          </cell>
          <cell r="BC329">
            <v>0</v>
          </cell>
          <cell r="BD329">
            <v>27251</v>
          </cell>
          <cell r="BE329">
            <v>114090</v>
          </cell>
          <cell r="BF329">
            <v>0</v>
          </cell>
          <cell r="BG329">
            <v>0</v>
          </cell>
          <cell r="BH329">
            <v>0</v>
          </cell>
          <cell r="BI329">
            <v>0</v>
          </cell>
          <cell r="BJ329">
            <v>15846</v>
          </cell>
          <cell r="BK329">
            <v>0</v>
          </cell>
          <cell r="BL329">
            <v>0</v>
          </cell>
          <cell r="BM329">
            <v>0</v>
          </cell>
          <cell r="BN329">
            <v>0</v>
          </cell>
          <cell r="BO329">
            <v>15846</v>
          </cell>
          <cell r="BP329">
            <v>138896</v>
          </cell>
          <cell r="BQ329">
            <v>0</v>
          </cell>
          <cell r="BR329">
            <v>0</v>
          </cell>
          <cell r="BS329">
            <v>0</v>
          </cell>
          <cell r="BT329">
            <v>0</v>
          </cell>
          <cell r="BU329">
            <v>19291</v>
          </cell>
          <cell r="BV329">
            <v>0</v>
          </cell>
          <cell r="BW329">
            <v>0</v>
          </cell>
          <cell r="BX329">
            <v>0</v>
          </cell>
          <cell r="BY329">
            <v>0</v>
          </cell>
          <cell r="BZ329">
            <v>19291</v>
          </cell>
          <cell r="CA329">
            <v>15846</v>
          </cell>
          <cell r="CB329">
            <v>35137</v>
          </cell>
          <cell r="CC329">
            <v>0.05</v>
          </cell>
          <cell r="CD329">
            <v>62388</v>
          </cell>
        </row>
        <row r="330">
          <cell r="B330" t="str">
            <v>EPC06</v>
          </cell>
          <cell r="C330" t="str">
            <v>CAP08</v>
          </cell>
          <cell r="D330" t="str">
            <v>De    70  pares</v>
          </cell>
          <cell r="E330" t="str">
            <v>U</v>
          </cell>
          <cell r="F330" t="str">
            <v>MRD245</v>
          </cell>
          <cell r="G330" t="str">
            <v>MRD215</v>
          </cell>
          <cell r="H330" t="str">
            <v>MRD252</v>
          </cell>
          <cell r="I330" t="str">
            <v>MRD046</v>
          </cell>
          <cell r="J330" t="str">
            <v>NA</v>
          </cell>
          <cell r="K330" t="str">
            <v>NA</v>
          </cell>
          <cell r="L330" t="str">
            <v>NA</v>
          </cell>
          <cell r="M330">
            <v>1</v>
          </cell>
          <cell r="N330">
            <v>0.15</v>
          </cell>
          <cell r="O330">
            <v>0.05</v>
          </cell>
          <cell r="P330">
            <v>140</v>
          </cell>
          <cell r="Q330" t="str">
            <v>NA</v>
          </cell>
          <cell r="R330" t="str">
            <v>NA</v>
          </cell>
          <cell r="S330" t="str">
            <v>NA</v>
          </cell>
          <cell r="T330" t="str">
            <v>CER003</v>
          </cell>
          <cell r="U330" t="str">
            <v>NA</v>
          </cell>
          <cell r="V330" t="str">
            <v>NA</v>
          </cell>
          <cell r="W330" t="str">
            <v>NA</v>
          </cell>
          <cell r="X330" t="str">
            <v>NA</v>
          </cell>
          <cell r="Y330" t="str">
            <v>CMC013</v>
          </cell>
          <cell r="Z330" t="str">
            <v>NA</v>
          </cell>
          <cell r="AA330" t="str">
            <v>NA</v>
          </cell>
          <cell r="AB330" t="str">
            <v>NA</v>
          </cell>
          <cell r="AC330" t="str">
            <v>NA</v>
          </cell>
          <cell r="AD330">
            <v>1</v>
          </cell>
          <cell r="AE330" t="str">
            <v>NA</v>
          </cell>
          <cell r="AF330" t="str">
            <v>NA</v>
          </cell>
          <cell r="AG330" t="str">
            <v>NA</v>
          </cell>
          <cell r="AH330" t="str">
            <v>NA</v>
          </cell>
          <cell r="AI330">
            <v>8</v>
          </cell>
          <cell r="AJ330">
            <v>8</v>
          </cell>
          <cell r="AO330">
            <v>50951</v>
          </cell>
          <cell r="AP330">
            <v>16440</v>
          </cell>
          <cell r="AQ330">
            <v>14663</v>
          </cell>
          <cell r="AR330">
            <v>25875</v>
          </cell>
          <cell r="AS330">
            <v>43</v>
          </cell>
          <cell r="AT330">
            <v>0</v>
          </cell>
          <cell r="AU330">
            <v>0</v>
          </cell>
          <cell r="AV330">
            <v>0</v>
          </cell>
          <cell r="AW330">
            <v>16440</v>
          </cell>
          <cell r="AX330">
            <v>2199</v>
          </cell>
          <cell r="AY330">
            <v>1294</v>
          </cell>
          <cell r="AZ330">
            <v>6020</v>
          </cell>
          <cell r="BA330">
            <v>0</v>
          </cell>
          <cell r="BB330">
            <v>0</v>
          </cell>
          <cell r="BC330">
            <v>0</v>
          </cell>
          <cell r="BD330">
            <v>27251</v>
          </cell>
          <cell r="BE330">
            <v>83103</v>
          </cell>
          <cell r="BF330">
            <v>0</v>
          </cell>
          <cell r="BG330">
            <v>0</v>
          </cell>
          <cell r="BH330">
            <v>0</v>
          </cell>
          <cell r="BI330">
            <v>0</v>
          </cell>
          <cell r="BJ330">
            <v>10388</v>
          </cell>
          <cell r="BK330">
            <v>0</v>
          </cell>
          <cell r="BL330">
            <v>0</v>
          </cell>
          <cell r="BM330">
            <v>0</v>
          </cell>
          <cell r="BN330">
            <v>0</v>
          </cell>
          <cell r="BO330">
            <v>10388</v>
          </cell>
          <cell r="BP330">
            <v>106495</v>
          </cell>
          <cell r="BQ330">
            <v>0</v>
          </cell>
          <cell r="BR330">
            <v>0</v>
          </cell>
          <cell r="BS330">
            <v>0</v>
          </cell>
          <cell r="BT330">
            <v>0</v>
          </cell>
          <cell r="BU330">
            <v>13312</v>
          </cell>
          <cell r="BV330">
            <v>0</v>
          </cell>
          <cell r="BW330">
            <v>0</v>
          </cell>
          <cell r="BX330">
            <v>0</v>
          </cell>
          <cell r="BY330">
            <v>0</v>
          </cell>
          <cell r="BZ330">
            <v>13312</v>
          </cell>
          <cell r="CA330">
            <v>10388</v>
          </cell>
          <cell r="CB330">
            <v>23700</v>
          </cell>
          <cell r="CC330">
            <v>0.05</v>
          </cell>
          <cell r="CD330">
            <v>50951</v>
          </cell>
        </row>
        <row r="331">
          <cell r="B331" t="str">
            <v>EPM06</v>
          </cell>
          <cell r="C331" t="str">
            <v>CAP08</v>
          </cell>
          <cell r="D331" t="str">
            <v>De    70  pares</v>
          </cell>
          <cell r="E331" t="str">
            <v>U</v>
          </cell>
          <cell r="F331" t="str">
            <v>MRD245</v>
          </cell>
          <cell r="G331" t="str">
            <v>MRD215</v>
          </cell>
          <cell r="H331" t="str">
            <v>MRD252</v>
          </cell>
          <cell r="I331" t="str">
            <v>MRD046</v>
          </cell>
          <cell r="J331" t="str">
            <v>NA</v>
          </cell>
          <cell r="K331" t="str">
            <v>NA</v>
          </cell>
          <cell r="L331" t="str">
            <v>NA</v>
          </cell>
          <cell r="M331">
            <v>1</v>
          </cell>
          <cell r="N331">
            <v>0.15</v>
          </cell>
          <cell r="O331">
            <v>0.05</v>
          </cell>
          <cell r="P331">
            <v>140</v>
          </cell>
          <cell r="Q331" t="str">
            <v>NA</v>
          </cell>
          <cell r="R331" t="str">
            <v>NA</v>
          </cell>
          <cell r="S331" t="str">
            <v>NA</v>
          </cell>
          <cell r="T331" t="str">
            <v>CER004</v>
          </cell>
          <cell r="U331" t="str">
            <v>NA</v>
          </cell>
          <cell r="V331" t="str">
            <v>NA</v>
          </cell>
          <cell r="W331" t="str">
            <v>NA</v>
          </cell>
          <cell r="X331" t="str">
            <v>NA</v>
          </cell>
          <cell r="Y331" t="str">
            <v>CMC014</v>
          </cell>
          <cell r="Z331" t="str">
            <v>NA</v>
          </cell>
          <cell r="AA331" t="str">
            <v>NA</v>
          </cell>
          <cell r="AB331" t="str">
            <v>NA</v>
          </cell>
          <cell r="AC331" t="str">
            <v>NA</v>
          </cell>
          <cell r="AD331">
            <v>1</v>
          </cell>
          <cell r="AE331" t="str">
            <v>NA</v>
          </cell>
          <cell r="AF331" t="str">
            <v>NA</v>
          </cell>
          <cell r="AG331" t="str">
            <v>NA</v>
          </cell>
          <cell r="AH331" t="str">
            <v>NA</v>
          </cell>
          <cell r="AI331">
            <v>7.2</v>
          </cell>
          <cell r="AJ331">
            <v>7.2</v>
          </cell>
          <cell r="AO331">
            <v>62388</v>
          </cell>
          <cell r="AP331">
            <v>16440</v>
          </cell>
          <cell r="AQ331">
            <v>14663</v>
          </cell>
          <cell r="AR331">
            <v>25875</v>
          </cell>
          <cell r="AS331">
            <v>43</v>
          </cell>
          <cell r="AT331">
            <v>0</v>
          </cell>
          <cell r="AU331">
            <v>0</v>
          </cell>
          <cell r="AV331">
            <v>0</v>
          </cell>
          <cell r="AW331">
            <v>16440</v>
          </cell>
          <cell r="AX331">
            <v>2199</v>
          </cell>
          <cell r="AY331">
            <v>1294</v>
          </cell>
          <cell r="AZ331">
            <v>6020</v>
          </cell>
          <cell r="BA331">
            <v>0</v>
          </cell>
          <cell r="BB331">
            <v>0</v>
          </cell>
          <cell r="BC331">
            <v>0</v>
          </cell>
          <cell r="BD331">
            <v>27251</v>
          </cell>
          <cell r="BE331">
            <v>114090</v>
          </cell>
          <cell r="BF331">
            <v>0</v>
          </cell>
          <cell r="BG331">
            <v>0</v>
          </cell>
          <cell r="BH331">
            <v>0</v>
          </cell>
          <cell r="BI331">
            <v>0</v>
          </cell>
          <cell r="BJ331">
            <v>15846</v>
          </cell>
          <cell r="BK331">
            <v>0</v>
          </cell>
          <cell r="BL331">
            <v>0</v>
          </cell>
          <cell r="BM331">
            <v>0</v>
          </cell>
          <cell r="BN331">
            <v>0</v>
          </cell>
          <cell r="BO331">
            <v>15846</v>
          </cell>
          <cell r="BP331">
            <v>138896</v>
          </cell>
          <cell r="BQ331">
            <v>0</v>
          </cell>
          <cell r="BR331">
            <v>0</v>
          </cell>
          <cell r="BS331">
            <v>0</v>
          </cell>
          <cell r="BT331">
            <v>0</v>
          </cell>
          <cell r="BU331">
            <v>19291</v>
          </cell>
          <cell r="BV331">
            <v>0</v>
          </cell>
          <cell r="BW331">
            <v>0</v>
          </cell>
          <cell r="BX331">
            <v>0</v>
          </cell>
          <cell r="BY331">
            <v>0</v>
          </cell>
          <cell r="BZ331">
            <v>19291</v>
          </cell>
          <cell r="CA331">
            <v>15846</v>
          </cell>
          <cell r="CB331">
            <v>35137</v>
          </cell>
          <cell r="CC331">
            <v>0.05</v>
          </cell>
          <cell r="CD331">
            <v>62388</v>
          </cell>
        </row>
        <row r="332">
          <cell r="B332" t="str">
            <v>ML006</v>
          </cell>
          <cell r="C332" t="str">
            <v>CAP08</v>
          </cell>
          <cell r="D332" t="str">
            <v>De    70  pares</v>
          </cell>
          <cell r="E332" t="str">
            <v>U</v>
          </cell>
          <cell r="F332" t="str">
            <v>MRD130</v>
          </cell>
          <cell r="G332" t="str">
            <v>MRD076</v>
          </cell>
          <cell r="H332" t="str">
            <v>NA</v>
          </cell>
          <cell r="I332" t="str">
            <v>NA</v>
          </cell>
          <cell r="J332" t="str">
            <v>NA</v>
          </cell>
          <cell r="K332" t="str">
            <v>NA</v>
          </cell>
          <cell r="L332" t="str">
            <v>NA</v>
          </cell>
          <cell r="M332">
            <v>1</v>
          </cell>
          <cell r="N332">
            <v>140</v>
          </cell>
          <cell r="O332" t="str">
            <v>NA</v>
          </cell>
          <cell r="P332" t="str">
            <v>NA</v>
          </cell>
          <cell r="Q332" t="str">
            <v>NA</v>
          </cell>
          <cell r="R332" t="str">
            <v>NA</v>
          </cell>
          <cell r="S332" t="str">
            <v>NA</v>
          </cell>
          <cell r="T332" t="str">
            <v>CER003</v>
          </cell>
          <cell r="U332" t="str">
            <v>NA</v>
          </cell>
          <cell r="V332" t="str">
            <v>NA</v>
          </cell>
          <cell r="W332" t="str">
            <v>NA</v>
          </cell>
          <cell r="X332" t="str">
            <v>NA</v>
          </cell>
          <cell r="Y332" t="str">
            <v>CMC013</v>
          </cell>
          <cell r="Z332" t="str">
            <v>NA</v>
          </cell>
          <cell r="AA332" t="str">
            <v>NA</v>
          </cell>
          <cell r="AB332" t="str">
            <v>NA</v>
          </cell>
          <cell r="AC332" t="str">
            <v>NA</v>
          </cell>
          <cell r="AD332">
            <v>1</v>
          </cell>
          <cell r="AE332" t="str">
            <v>NA</v>
          </cell>
          <cell r="AF332" t="str">
            <v>NA</v>
          </cell>
          <cell r="AG332" t="str">
            <v>NA</v>
          </cell>
          <cell r="AH332" t="str">
            <v>NA</v>
          </cell>
          <cell r="AI332">
            <v>10</v>
          </cell>
          <cell r="AJ332">
            <v>10</v>
          </cell>
          <cell r="AO332">
            <v>78705</v>
          </cell>
          <cell r="AP332">
            <v>45000</v>
          </cell>
          <cell r="AQ332">
            <v>85</v>
          </cell>
          <cell r="AR332">
            <v>0</v>
          </cell>
          <cell r="AS332">
            <v>0</v>
          </cell>
          <cell r="AT332">
            <v>0</v>
          </cell>
          <cell r="AU332">
            <v>0</v>
          </cell>
          <cell r="AV332">
            <v>0</v>
          </cell>
          <cell r="AW332">
            <v>45000</v>
          </cell>
          <cell r="AX332">
            <v>11900</v>
          </cell>
          <cell r="AY332">
            <v>0</v>
          </cell>
          <cell r="AZ332">
            <v>0</v>
          </cell>
          <cell r="BA332">
            <v>0</v>
          </cell>
          <cell r="BB332">
            <v>0</v>
          </cell>
          <cell r="BC332">
            <v>0</v>
          </cell>
          <cell r="BD332">
            <v>59745</v>
          </cell>
          <cell r="BE332">
            <v>83103</v>
          </cell>
          <cell r="BF332">
            <v>0</v>
          </cell>
          <cell r="BG332">
            <v>0</v>
          </cell>
          <cell r="BH332">
            <v>0</v>
          </cell>
          <cell r="BI332">
            <v>0</v>
          </cell>
          <cell r="BJ332">
            <v>8310</v>
          </cell>
          <cell r="BK332">
            <v>0</v>
          </cell>
          <cell r="BL332">
            <v>0</v>
          </cell>
          <cell r="BM332">
            <v>0</v>
          </cell>
          <cell r="BN332">
            <v>0</v>
          </cell>
          <cell r="BO332">
            <v>8310</v>
          </cell>
          <cell r="BP332">
            <v>106495</v>
          </cell>
          <cell r="BQ332">
            <v>0</v>
          </cell>
          <cell r="BR332">
            <v>0</v>
          </cell>
          <cell r="BS332">
            <v>0</v>
          </cell>
          <cell r="BT332">
            <v>0</v>
          </cell>
          <cell r="BU332">
            <v>10650</v>
          </cell>
          <cell r="BV332">
            <v>0</v>
          </cell>
          <cell r="BW332">
            <v>0</v>
          </cell>
          <cell r="BX332">
            <v>0</v>
          </cell>
          <cell r="BY332">
            <v>0</v>
          </cell>
          <cell r="BZ332">
            <v>10650</v>
          </cell>
          <cell r="CA332">
            <v>8310</v>
          </cell>
          <cell r="CB332">
            <v>18960</v>
          </cell>
          <cell r="CC332">
            <v>0.05</v>
          </cell>
          <cell r="CD332">
            <v>78705</v>
          </cell>
        </row>
        <row r="333">
          <cell r="B333" t="str">
            <v>MP006</v>
          </cell>
          <cell r="C333" t="str">
            <v>CAP08</v>
          </cell>
          <cell r="D333" t="str">
            <v>De    70  pares</v>
          </cell>
          <cell r="E333" t="str">
            <v>U</v>
          </cell>
          <cell r="F333" t="str">
            <v>MRD245</v>
          </cell>
          <cell r="G333" t="str">
            <v>MRD215</v>
          </cell>
          <cell r="H333" t="str">
            <v>MRD252</v>
          </cell>
          <cell r="I333" t="str">
            <v>MRD046</v>
          </cell>
          <cell r="J333" t="str">
            <v>NA</v>
          </cell>
          <cell r="K333" t="str">
            <v>NA</v>
          </cell>
          <cell r="L333" t="str">
            <v>NA</v>
          </cell>
          <cell r="M333">
            <v>1</v>
          </cell>
          <cell r="N333">
            <v>0.15</v>
          </cell>
          <cell r="O333">
            <v>0.05</v>
          </cell>
          <cell r="P333">
            <v>140</v>
          </cell>
          <cell r="Q333" t="str">
            <v>NA</v>
          </cell>
          <cell r="R333" t="str">
            <v>NA</v>
          </cell>
          <cell r="S333" t="str">
            <v>NA</v>
          </cell>
          <cell r="T333" t="str">
            <v>CER003</v>
          </cell>
          <cell r="U333" t="str">
            <v>NA</v>
          </cell>
          <cell r="V333" t="str">
            <v>NA</v>
          </cell>
          <cell r="W333" t="str">
            <v>NA</v>
          </cell>
          <cell r="X333" t="str">
            <v>NA</v>
          </cell>
          <cell r="Y333" t="str">
            <v>CMC013</v>
          </cell>
          <cell r="Z333" t="str">
            <v>NA</v>
          </cell>
          <cell r="AA333" t="str">
            <v>NA</v>
          </cell>
          <cell r="AB333" t="str">
            <v>NA</v>
          </cell>
          <cell r="AC333" t="str">
            <v>NA</v>
          </cell>
          <cell r="AD333">
            <v>1</v>
          </cell>
          <cell r="AE333" t="str">
            <v>NA</v>
          </cell>
          <cell r="AF333" t="str">
            <v>NA</v>
          </cell>
          <cell r="AG333" t="str">
            <v>NA</v>
          </cell>
          <cell r="AH333" t="str">
            <v>NA</v>
          </cell>
          <cell r="AI333">
            <v>8</v>
          </cell>
          <cell r="AJ333">
            <v>8</v>
          </cell>
          <cell r="AO333">
            <v>50951</v>
          </cell>
          <cell r="AP333">
            <v>16440</v>
          </cell>
          <cell r="AQ333">
            <v>14663</v>
          </cell>
          <cell r="AR333">
            <v>25875</v>
          </cell>
          <cell r="AS333">
            <v>43</v>
          </cell>
          <cell r="AT333">
            <v>0</v>
          </cell>
          <cell r="AU333">
            <v>0</v>
          </cell>
          <cell r="AV333">
            <v>0</v>
          </cell>
          <cell r="AW333">
            <v>16440</v>
          </cell>
          <cell r="AX333">
            <v>2199</v>
          </cell>
          <cell r="AY333">
            <v>1294</v>
          </cell>
          <cell r="AZ333">
            <v>6020</v>
          </cell>
          <cell r="BA333">
            <v>0</v>
          </cell>
          <cell r="BB333">
            <v>0</v>
          </cell>
          <cell r="BC333">
            <v>0</v>
          </cell>
          <cell r="BD333">
            <v>27251</v>
          </cell>
          <cell r="BE333">
            <v>83103</v>
          </cell>
          <cell r="BF333">
            <v>0</v>
          </cell>
          <cell r="BG333">
            <v>0</v>
          </cell>
          <cell r="BH333">
            <v>0</v>
          </cell>
          <cell r="BI333">
            <v>0</v>
          </cell>
          <cell r="BJ333">
            <v>10388</v>
          </cell>
          <cell r="BK333">
            <v>0</v>
          </cell>
          <cell r="BL333">
            <v>0</v>
          </cell>
          <cell r="BM333">
            <v>0</v>
          </cell>
          <cell r="BN333">
            <v>0</v>
          </cell>
          <cell r="BO333">
            <v>10388</v>
          </cell>
          <cell r="BP333">
            <v>106495</v>
          </cell>
          <cell r="BQ333">
            <v>0</v>
          </cell>
          <cell r="BR333">
            <v>0</v>
          </cell>
          <cell r="BS333">
            <v>0</v>
          </cell>
          <cell r="BT333">
            <v>0</v>
          </cell>
          <cell r="BU333">
            <v>13312</v>
          </cell>
          <cell r="BV333">
            <v>0</v>
          </cell>
          <cell r="BW333">
            <v>0</v>
          </cell>
          <cell r="BX333">
            <v>0</v>
          </cell>
          <cell r="BY333">
            <v>0</v>
          </cell>
          <cell r="BZ333">
            <v>13312</v>
          </cell>
          <cell r="CA333">
            <v>10388</v>
          </cell>
          <cell r="CB333">
            <v>23700</v>
          </cell>
          <cell r="CC333">
            <v>0.05</v>
          </cell>
          <cell r="CD333">
            <v>50951</v>
          </cell>
        </row>
        <row r="334">
          <cell r="B334" t="str">
            <v>PBA06</v>
          </cell>
          <cell r="C334" t="str">
            <v>CAP08</v>
          </cell>
          <cell r="D334" t="str">
            <v>De    70  pares</v>
          </cell>
          <cell r="E334" t="str">
            <v>U</v>
          </cell>
          <cell r="F334" t="str">
            <v>NA</v>
          </cell>
          <cell r="G334" t="str">
            <v>NA</v>
          </cell>
          <cell r="H334" t="str">
            <v>NA</v>
          </cell>
          <cell r="I334" t="str">
            <v>NA</v>
          </cell>
          <cell r="J334" t="str">
            <v>NA</v>
          </cell>
          <cell r="K334" t="str">
            <v>NA</v>
          </cell>
          <cell r="L334" t="str">
            <v>NA</v>
          </cell>
          <cell r="M334" t="str">
            <v>NA</v>
          </cell>
          <cell r="N334" t="str">
            <v>NA</v>
          </cell>
          <cell r="O334" t="str">
            <v>NA</v>
          </cell>
          <cell r="P334" t="str">
            <v>NA</v>
          </cell>
          <cell r="Q334" t="str">
            <v>NA</v>
          </cell>
          <cell r="R334" t="str">
            <v>NA</v>
          </cell>
          <cell r="S334" t="str">
            <v>NA</v>
          </cell>
          <cell r="T334" t="str">
            <v>CER002</v>
          </cell>
          <cell r="U334" t="str">
            <v>NA</v>
          </cell>
          <cell r="V334" t="str">
            <v>NA</v>
          </cell>
          <cell r="W334" t="str">
            <v>NA</v>
          </cell>
          <cell r="X334" t="str">
            <v>NA</v>
          </cell>
          <cell r="Y334" t="str">
            <v>CMC012</v>
          </cell>
          <cell r="Z334" t="str">
            <v>NA</v>
          </cell>
          <cell r="AA334" t="str">
            <v>NA</v>
          </cell>
          <cell r="AB334" t="str">
            <v>NA</v>
          </cell>
          <cell r="AC334" t="str">
            <v>NA</v>
          </cell>
          <cell r="AD334">
            <v>1</v>
          </cell>
          <cell r="AE334" t="str">
            <v>NA</v>
          </cell>
          <cell r="AF334" t="str">
            <v>NA</v>
          </cell>
          <cell r="AG334" t="str">
            <v>NA</v>
          </cell>
          <cell r="AH334" t="str">
            <v>NA</v>
          </cell>
          <cell r="AI334">
            <v>300</v>
          </cell>
          <cell r="AJ334">
            <v>300</v>
          </cell>
          <cell r="AO334">
            <v>489</v>
          </cell>
          <cell r="AP334">
            <v>0</v>
          </cell>
          <cell r="AQ334">
            <v>0</v>
          </cell>
          <cell r="AR334">
            <v>0</v>
          </cell>
          <cell r="AS334">
            <v>0</v>
          </cell>
          <cell r="AT334">
            <v>0</v>
          </cell>
          <cell r="AU334">
            <v>0</v>
          </cell>
          <cell r="AV334">
            <v>0</v>
          </cell>
          <cell r="AW334">
            <v>0</v>
          </cell>
          <cell r="AX334">
            <v>0</v>
          </cell>
          <cell r="AY334">
            <v>0</v>
          </cell>
          <cell r="AZ334">
            <v>0</v>
          </cell>
          <cell r="BA334">
            <v>0</v>
          </cell>
          <cell r="BB334">
            <v>0</v>
          </cell>
          <cell r="BC334">
            <v>0</v>
          </cell>
          <cell r="BD334">
            <v>0</v>
          </cell>
          <cell r="BE334">
            <v>48564</v>
          </cell>
          <cell r="BF334">
            <v>0</v>
          </cell>
          <cell r="BG334">
            <v>0</v>
          </cell>
          <cell r="BH334">
            <v>0</v>
          </cell>
          <cell r="BI334">
            <v>0</v>
          </cell>
          <cell r="BJ334">
            <v>162</v>
          </cell>
          <cell r="BK334">
            <v>0</v>
          </cell>
          <cell r="BL334">
            <v>0</v>
          </cell>
          <cell r="BM334">
            <v>0</v>
          </cell>
          <cell r="BN334">
            <v>0</v>
          </cell>
          <cell r="BO334">
            <v>162</v>
          </cell>
          <cell r="BP334">
            <v>98147</v>
          </cell>
          <cell r="BQ334">
            <v>0</v>
          </cell>
          <cell r="BR334">
            <v>0</v>
          </cell>
          <cell r="BS334">
            <v>0</v>
          </cell>
          <cell r="BT334">
            <v>0</v>
          </cell>
          <cell r="BU334">
            <v>327</v>
          </cell>
          <cell r="BV334">
            <v>0</v>
          </cell>
          <cell r="BW334">
            <v>0</v>
          </cell>
          <cell r="BX334">
            <v>0</v>
          </cell>
          <cell r="BY334">
            <v>0</v>
          </cell>
          <cell r="BZ334">
            <v>327</v>
          </cell>
          <cell r="CA334">
            <v>162</v>
          </cell>
          <cell r="CB334">
            <v>489</v>
          </cell>
          <cell r="CC334">
            <v>0.05</v>
          </cell>
          <cell r="CD334">
            <v>489</v>
          </cell>
        </row>
        <row r="335">
          <cell r="B335" t="str">
            <v>PBC06</v>
          </cell>
          <cell r="C335" t="str">
            <v>CAP08</v>
          </cell>
          <cell r="D335" t="str">
            <v>De    70  pares</v>
          </cell>
          <cell r="E335" t="str">
            <v>U</v>
          </cell>
          <cell r="F335" t="str">
            <v>NA</v>
          </cell>
          <cell r="G335" t="str">
            <v>NA</v>
          </cell>
          <cell r="H335" t="str">
            <v>NA</v>
          </cell>
          <cell r="I335" t="str">
            <v>NA</v>
          </cell>
          <cell r="J335" t="str">
            <v>NA</v>
          </cell>
          <cell r="K335" t="str">
            <v>NA</v>
          </cell>
          <cell r="L335" t="str">
            <v>NA</v>
          </cell>
          <cell r="M335" t="str">
            <v>NA</v>
          </cell>
          <cell r="N335" t="str">
            <v>NA</v>
          </cell>
          <cell r="O335" t="str">
            <v>NA</v>
          </cell>
          <cell r="P335" t="str">
            <v>NA</v>
          </cell>
          <cell r="Q335" t="str">
            <v>NA</v>
          </cell>
          <cell r="R335" t="str">
            <v>NA</v>
          </cell>
          <cell r="S335" t="str">
            <v>NA</v>
          </cell>
          <cell r="T335" t="str">
            <v>CER001</v>
          </cell>
          <cell r="U335" t="str">
            <v>NA</v>
          </cell>
          <cell r="V335" t="str">
            <v>NA</v>
          </cell>
          <cell r="W335" t="str">
            <v>NA</v>
          </cell>
          <cell r="X335" t="str">
            <v>NA</v>
          </cell>
          <cell r="Y335" t="str">
            <v>CMC011</v>
          </cell>
          <cell r="Z335" t="str">
            <v>NA</v>
          </cell>
          <cell r="AA335" t="str">
            <v>NA</v>
          </cell>
          <cell r="AB335" t="str">
            <v>NA</v>
          </cell>
          <cell r="AC335" t="str">
            <v>NA</v>
          </cell>
          <cell r="AD335">
            <v>1</v>
          </cell>
          <cell r="AE335" t="str">
            <v>NA</v>
          </cell>
          <cell r="AF335" t="str">
            <v>NA</v>
          </cell>
          <cell r="AG335" t="str">
            <v>NA</v>
          </cell>
          <cell r="AH335" t="str">
            <v>NA</v>
          </cell>
          <cell r="AI335">
            <v>400</v>
          </cell>
          <cell r="AJ335">
            <v>400</v>
          </cell>
          <cell r="AO335">
            <v>942</v>
          </cell>
          <cell r="AP335">
            <v>0</v>
          </cell>
          <cell r="AQ335">
            <v>0</v>
          </cell>
          <cell r="AR335">
            <v>0</v>
          </cell>
          <cell r="AS335">
            <v>0</v>
          </cell>
          <cell r="AT335">
            <v>0</v>
          </cell>
          <cell r="AU335">
            <v>0</v>
          </cell>
          <cell r="AV335">
            <v>0</v>
          </cell>
          <cell r="AW335">
            <v>0</v>
          </cell>
          <cell r="AX335">
            <v>0</v>
          </cell>
          <cell r="AY335">
            <v>0</v>
          </cell>
          <cell r="AZ335">
            <v>0</v>
          </cell>
          <cell r="BA335">
            <v>0</v>
          </cell>
          <cell r="BB335">
            <v>0</v>
          </cell>
          <cell r="BC335">
            <v>0</v>
          </cell>
          <cell r="BD335">
            <v>0</v>
          </cell>
          <cell r="BE335">
            <v>250716</v>
          </cell>
          <cell r="BF335">
            <v>0</v>
          </cell>
          <cell r="BG335">
            <v>0</v>
          </cell>
          <cell r="BH335">
            <v>0</v>
          </cell>
          <cell r="BI335">
            <v>0</v>
          </cell>
          <cell r="BJ335">
            <v>627</v>
          </cell>
          <cell r="BK335">
            <v>0</v>
          </cell>
          <cell r="BL335">
            <v>0</v>
          </cell>
          <cell r="BM335">
            <v>0</v>
          </cell>
          <cell r="BN335">
            <v>0</v>
          </cell>
          <cell r="BO335">
            <v>627</v>
          </cell>
          <cell r="BP335">
            <v>125868</v>
          </cell>
          <cell r="BQ335">
            <v>0</v>
          </cell>
          <cell r="BR335">
            <v>0</v>
          </cell>
          <cell r="BS335">
            <v>0</v>
          </cell>
          <cell r="BT335">
            <v>0</v>
          </cell>
          <cell r="BU335">
            <v>315</v>
          </cell>
          <cell r="BV335">
            <v>0</v>
          </cell>
          <cell r="BW335">
            <v>0</v>
          </cell>
          <cell r="BX335">
            <v>0</v>
          </cell>
          <cell r="BY335">
            <v>0</v>
          </cell>
          <cell r="BZ335">
            <v>315</v>
          </cell>
          <cell r="CA335">
            <v>627</v>
          </cell>
          <cell r="CB335">
            <v>942</v>
          </cell>
          <cell r="CC335">
            <v>0.05</v>
          </cell>
          <cell r="CD335">
            <v>942</v>
          </cell>
        </row>
        <row r="336">
          <cell r="B336" t="str">
            <v>PBM06</v>
          </cell>
          <cell r="C336" t="str">
            <v>CAP08</v>
          </cell>
          <cell r="D336" t="str">
            <v>De    70  pares</v>
          </cell>
          <cell r="E336" t="str">
            <v>U</v>
          </cell>
          <cell r="F336" t="str">
            <v>NA</v>
          </cell>
          <cell r="G336" t="str">
            <v>NA</v>
          </cell>
          <cell r="H336" t="str">
            <v>NA</v>
          </cell>
          <cell r="I336" t="str">
            <v>NA</v>
          </cell>
          <cell r="J336" t="str">
            <v>NA</v>
          </cell>
          <cell r="K336" t="str">
            <v>NA</v>
          </cell>
          <cell r="L336" t="str">
            <v>NA</v>
          </cell>
          <cell r="M336" t="str">
            <v>NA</v>
          </cell>
          <cell r="N336" t="str">
            <v>NA</v>
          </cell>
          <cell r="O336" t="str">
            <v>NA</v>
          </cell>
          <cell r="P336" t="str">
            <v>NA</v>
          </cell>
          <cell r="Q336" t="str">
            <v>NA</v>
          </cell>
          <cell r="R336" t="str">
            <v>NA</v>
          </cell>
          <cell r="S336" t="str">
            <v>NA</v>
          </cell>
          <cell r="T336" t="str">
            <v>CER002</v>
          </cell>
          <cell r="U336" t="str">
            <v>NA</v>
          </cell>
          <cell r="V336" t="str">
            <v>NA</v>
          </cell>
          <cell r="W336" t="str">
            <v>NA</v>
          </cell>
          <cell r="X336" t="str">
            <v>NA</v>
          </cell>
          <cell r="Y336" t="str">
            <v>CMC012</v>
          </cell>
          <cell r="Z336" t="str">
            <v>NA</v>
          </cell>
          <cell r="AA336" t="str">
            <v>NA</v>
          </cell>
          <cell r="AB336" t="str">
            <v>NA</v>
          </cell>
          <cell r="AC336" t="str">
            <v>NA</v>
          </cell>
          <cell r="AD336">
            <v>1</v>
          </cell>
          <cell r="AE336" t="str">
            <v>NA</v>
          </cell>
          <cell r="AF336" t="str">
            <v>NA</v>
          </cell>
          <cell r="AG336" t="str">
            <v>NA</v>
          </cell>
          <cell r="AH336" t="str">
            <v>NA</v>
          </cell>
          <cell r="AI336">
            <v>300</v>
          </cell>
          <cell r="AJ336">
            <v>300</v>
          </cell>
          <cell r="AO336">
            <v>489</v>
          </cell>
          <cell r="AP336">
            <v>0</v>
          </cell>
          <cell r="AQ336">
            <v>0</v>
          </cell>
          <cell r="AR336">
            <v>0</v>
          </cell>
          <cell r="AS336">
            <v>0</v>
          </cell>
          <cell r="AT336">
            <v>0</v>
          </cell>
          <cell r="AU336">
            <v>0</v>
          </cell>
          <cell r="AV336">
            <v>0</v>
          </cell>
          <cell r="AW336">
            <v>0</v>
          </cell>
          <cell r="AX336">
            <v>0</v>
          </cell>
          <cell r="AY336">
            <v>0</v>
          </cell>
          <cell r="AZ336">
            <v>0</v>
          </cell>
          <cell r="BA336">
            <v>0</v>
          </cell>
          <cell r="BB336">
            <v>0</v>
          </cell>
          <cell r="BC336">
            <v>0</v>
          </cell>
          <cell r="BD336">
            <v>0</v>
          </cell>
          <cell r="BE336">
            <v>48564</v>
          </cell>
          <cell r="BF336">
            <v>0</v>
          </cell>
          <cell r="BG336">
            <v>0</v>
          </cell>
          <cell r="BH336">
            <v>0</v>
          </cell>
          <cell r="BI336">
            <v>0</v>
          </cell>
          <cell r="BJ336">
            <v>162</v>
          </cell>
          <cell r="BK336">
            <v>0</v>
          </cell>
          <cell r="BL336">
            <v>0</v>
          </cell>
          <cell r="BM336">
            <v>0</v>
          </cell>
          <cell r="BN336">
            <v>0</v>
          </cell>
          <cell r="BO336">
            <v>162</v>
          </cell>
          <cell r="BP336">
            <v>98147</v>
          </cell>
          <cell r="BQ336">
            <v>0</v>
          </cell>
          <cell r="BR336">
            <v>0</v>
          </cell>
          <cell r="BS336">
            <v>0</v>
          </cell>
          <cell r="BT336">
            <v>0</v>
          </cell>
          <cell r="BU336">
            <v>327</v>
          </cell>
          <cell r="BV336">
            <v>0</v>
          </cell>
          <cell r="BW336">
            <v>0</v>
          </cell>
          <cell r="BX336">
            <v>0</v>
          </cell>
          <cell r="BY336">
            <v>0</v>
          </cell>
          <cell r="BZ336">
            <v>327</v>
          </cell>
          <cell r="CA336">
            <v>162</v>
          </cell>
          <cell r="CB336">
            <v>489</v>
          </cell>
          <cell r="CC336">
            <v>0.05</v>
          </cell>
          <cell r="CD336">
            <v>489</v>
          </cell>
        </row>
        <row r="337">
          <cell r="B337" t="str">
            <v>PA005</v>
          </cell>
          <cell r="C337" t="str">
            <v>CAP08</v>
          </cell>
          <cell r="D337" t="str">
            <v>De   10 - 50  pares</v>
          </cell>
          <cell r="E337" t="str">
            <v>U</v>
          </cell>
          <cell r="F337" t="str">
            <v>NA</v>
          </cell>
          <cell r="G337" t="str">
            <v>NA</v>
          </cell>
          <cell r="H337" t="str">
            <v>NA</v>
          </cell>
          <cell r="I337" t="str">
            <v>NA</v>
          </cell>
          <cell r="J337" t="str">
            <v>NA</v>
          </cell>
          <cell r="K337" t="str">
            <v>NA</v>
          </cell>
          <cell r="L337" t="str">
            <v>NA</v>
          </cell>
          <cell r="M337" t="str">
            <v>NA</v>
          </cell>
          <cell r="N337" t="str">
            <v>NA</v>
          </cell>
          <cell r="O337" t="str">
            <v>NA</v>
          </cell>
          <cell r="P337" t="str">
            <v>NA</v>
          </cell>
          <cell r="Q337" t="str">
            <v>NA</v>
          </cell>
          <cell r="R337" t="str">
            <v>NA</v>
          </cell>
          <cell r="S337" t="str">
            <v>NA</v>
          </cell>
          <cell r="T337" t="str">
            <v>CER003</v>
          </cell>
          <cell r="U337" t="str">
            <v>NA</v>
          </cell>
          <cell r="V337" t="str">
            <v>NA</v>
          </cell>
          <cell r="W337" t="str">
            <v>NA</v>
          </cell>
          <cell r="X337" t="str">
            <v>NA</v>
          </cell>
          <cell r="Y337" t="str">
            <v>CMC013</v>
          </cell>
          <cell r="Z337" t="str">
            <v>NA</v>
          </cell>
          <cell r="AA337" t="str">
            <v>NA</v>
          </cell>
          <cell r="AB337" t="str">
            <v>NA</v>
          </cell>
          <cell r="AC337" t="str">
            <v>NA</v>
          </cell>
          <cell r="AD337">
            <v>1</v>
          </cell>
          <cell r="AE337" t="str">
            <v>NA</v>
          </cell>
          <cell r="AF337" t="str">
            <v>NA</v>
          </cell>
          <cell r="AG337" t="str">
            <v>NA</v>
          </cell>
          <cell r="AH337" t="str">
            <v>NA</v>
          </cell>
          <cell r="AI337">
            <v>27</v>
          </cell>
          <cell r="AJ337">
            <v>27</v>
          </cell>
          <cell r="AO337">
            <v>7022</v>
          </cell>
          <cell r="AP337">
            <v>0</v>
          </cell>
          <cell r="AQ337">
            <v>0</v>
          </cell>
          <cell r="AR337">
            <v>0</v>
          </cell>
          <cell r="AS337">
            <v>0</v>
          </cell>
          <cell r="AT337">
            <v>0</v>
          </cell>
          <cell r="AU337">
            <v>0</v>
          </cell>
          <cell r="AV337">
            <v>0</v>
          </cell>
          <cell r="AW337">
            <v>0</v>
          </cell>
          <cell r="AX337">
            <v>0</v>
          </cell>
          <cell r="AY337">
            <v>0</v>
          </cell>
          <cell r="AZ337">
            <v>0</v>
          </cell>
          <cell r="BA337">
            <v>0</v>
          </cell>
          <cell r="BB337">
            <v>0</v>
          </cell>
          <cell r="BC337">
            <v>0</v>
          </cell>
          <cell r="BD337">
            <v>0</v>
          </cell>
          <cell r="BE337">
            <v>83103</v>
          </cell>
          <cell r="BF337">
            <v>0</v>
          </cell>
          <cell r="BG337">
            <v>0</v>
          </cell>
          <cell r="BH337">
            <v>0</v>
          </cell>
          <cell r="BI337">
            <v>0</v>
          </cell>
          <cell r="BJ337">
            <v>3078</v>
          </cell>
          <cell r="BK337">
            <v>0</v>
          </cell>
          <cell r="BL337">
            <v>0</v>
          </cell>
          <cell r="BM337">
            <v>0</v>
          </cell>
          <cell r="BN337">
            <v>0</v>
          </cell>
          <cell r="BO337">
            <v>3078</v>
          </cell>
          <cell r="BP337">
            <v>106495</v>
          </cell>
          <cell r="BQ337">
            <v>0</v>
          </cell>
          <cell r="BR337">
            <v>0</v>
          </cell>
          <cell r="BS337">
            <v>0</v>
          </cell>
          <cell r="BT337">
            <v>0</v>
          </cell>
          <cell r="BU337">
            <v>3944</v>
          </cell>
          <cell r="BV337">
            <v>0</v>
          </cell>
          <cell r="BW337">
            <v>0</v>
          </cell>
          <cell r="BX337">
            <v>0</v>
          </cell>
          <cell r="BY337">
            <v>0</v>
          </cell>
          <cell r="BZ337">
            <v>3944</v>
          </cell>
          <cell r="CA337">
            <v>3078</v>
          </cell>
          <cell r="CB337">
            <v>7022</v>
          </cell>
          <cell r="CC337">
            <v>0.05</v>
          </cell>
          <cell r="CD337">
            <v>7022</v>
          </cell>
        </row>
        <row r="338">
          <cell r="B338" t="str">
            <v>PLM07</v>
          </cell>
          <cell r="C338" t="str">
            <v>CAP08</v>
          </cell>
          <cell r="D338" t="str">
            <v>De   100  pares</v>
          </cell>
          <cell r="E338" t="str">
            <v>m</v>
          </cell>
          <cell r="F338" t="str">
            <v>NA</v>
          </cell>
          <cell r="G338" t="str">
            <v>NA</v>
          </cell>
          <cell r="H338" t="str">
            <v>NA</v>
          </cell>
          <cell r="I338" t="str">
            <v>NA</v>
          </cell>
          <cell r="J338" t="str">
            <v>NA</v>
          </cell>
          <cell r="K338" t="str">
            <v>NA</v>
          </cell>
          <cell r="L338" t="str">
            <v>NA</v>
          </cell>
          <cell r="M338" t="str">
            <v>NA</v>
          </cell>
          <cell r="N338" t="str">
            <v>NA</v>
          </cell>
          <cell r="O338" t="str">
            <v>NA</v>
          </cell>
          <cell r="P338" t="str">
            <v>NA</v>
          </cell>
          <cell r="Q338" t="str">
            <v>NA</v>
          </cell>
          <cell r="R338" t="str">
            <v>NA</v>
          </cell>
          <cell r="S338" t="str">
            <v>NA</v>
          </cell>
          <cell r="T338" t="str">
            <v>CER002</v>
          </cell>
          <cell r="U338" t="str">
            <v>NA</v>
          </cell>
          <cell r="V338" t="str">
            <v>NA</v>
          </cell>
          <cell r="W338" t="str">
            <v>NA</v>
          </cell>
          <cell r="X338" t="str">
            <v>NA</v>
          </cell>
          <cell r="Y338" t="str">
            <v>CMC012</v>
          </cell>
          <cell r="Z338" t="str">
            <v>NA</v>
          </cell>
          <cell r="AA338" t="str">
            <v>NA</v>
          </cell>
          <cell r="AB338" t="str">
            <v>NA</v>
          </cell>
          <cell r="AC338" t="str">
            <v>NA</v>
          </cell>
          <cell r="AD338">
            <v>1</v>
          </cell>
          <cell r="AE338" t="str">
            <v>NA</v>
          </cell>
          <cell r="AF338" t="str">
            <v>NA</v>
          </cell>
          <cell r="AG338" t="str">
            <v>NA</v>
          </cell>
          <cell r="AH338" t="str">
            <v>NA</v>
          </cell>
          <cell r="AI338">
            <v>325</v>
          </cell>
          <cell r="AJ338">
            <v>325</v>
          </cell>
          <cell r="AO338">
            <v>451</v>
          </cell>
          <cell r="AP338">
            <v>0</v>
          </cell>
          <cell r="AQ338">
            <v>0</v>
          </cell>
          <cell r="AR338">
            <v>0</v>
          </cell>
          <cell r="AS338">
            <v>0</v>
          </cell>
          <cell r="AT338">
            <v>0</v>
          </cell>
          <cell r="AU338">
            <v>0</v>
          </cell>
          <cell r="AV338">
            <v>0</v>
          </cell>
          <cell r="AW338">
            <v>0</v>
          </cell>
          <cell r="AX338">
            <v>0</v>
          </cell>
          <cell r="AY338">
            <v>0</v>
          </cell>
          <cell r="AZ338">
            <v>0</v>
          </cell>
          <cell r="BA338">
            <v>0</v>
          </cell>
          <cell r="BB338">
            <v>0</v>
          </cell>
          <cell r="BC338">
            <v>0</v>
          </cell>
          <cell r="BD338">
            <v>0</v>
          </cell>
          <cell r="BE338">
            <v>48564</v>
          </cell>
          <cell r="BF338">
            <v>0</v>
          </cell>
          <cell r="BG338">
            <v>0</v>
          </cell>
          <cell r="BH338">
            <v>0</v>
          </cell>
          <cell r="BI338">
            <v>0</v>
          </cell>
          <cell r="BJ338">
            <v>149</v>
          </cell>
          <cell r="BK338">
            <v>0</v>
          </cell>
          <cell r="BL338">
            <v>0</v>
          </cell>
          <cell r="BM338">
            <v>0</v>
          </cell>
          <cell r="BN338">
            <v>0</v>
          </cell>
          <cell r="BO338">
            <v>149</v>
          </cell>
          <cell r="BP338">
            <v>98147</v>
          </cell>
          <cell r="BQ338">
            <v>0</v>
          </cell>
          <cell r="BR338">
            <v>0</v>
          </cell>
          <cell r="BS338">
            <v>0</v>
          </cell>
          <cell r="BT338">
            <v>0</v>
          </cell>
          <cell r="BU338">
            <v>302</v>
          </cell>
          <cell r="BV338">
            <v>0</v>
          </cell>
          <cell r="BW338">
            <v>0</v>
          </cell>
          <cell r="BX338">
            <v>0</v>
          </cell>
          <cell r="BY338">
            <v>0</v>
          </cell>
          <cell r="BZ338">
            <v>302</v>
          </cell>
          <cell r="CA338">
            <v>149</v>
          </cell>
          <cell r="CB338">
            <v>451</v>
          </cell>
          <cell r="CC338">
            <v>0.05</v>
          </cell>
          <cell r="CD338">
            <v>451</v>
          </cell>
        </row>
        <row r="339">
          <cell r="B339" t="str">
            <v>ELM07</v>
          </cell>
          <cell r="C339" t="str">
            <v>CAP08</v>
          </cell>
          <cell r="D339" t="str">
            <v>De   100  pares</v>
          </cell>
          <cell r="E339" t="str">
            <v>U</v>
          </cell>
          <cell r="F339" t="str">
            <v>MRD147</v>
          </cell>
          <cell r="G339" t="str">
            <v>MRD076</v>
          </cell>
          <cell r="H339" t="str">
            <v>NA</v>
          </cell>
          <cell r="I339" t="str">
            <v>NA</v>
          </cell>
          <cell r="J339" t="str">
            <v>NA</v>
          </cell>
          <cell r="K339" t="str">
            <v>NA</v>
          </cell>
          <cell r="L339" t="str">
            <v>NA</v>
          </cell>
          <cell r="M339">
            <v>1</v>
          </cell>
          <cell r="N339">
            <v>202</v>
          </cell>
          <cell r="O339" t="str">
            <v>NA</v>
          </cell>
          <cell r="P339" t="str">
            <v>NA</v>
          </cell>
          <cell r="Q339" t="str">
            <v>NA</v>
          </cell>
          <cell r="R339" t="str">
            <v>NA</v>
          </cell>
          <cell r="S339" t="str">
            <v>NA</v>
          </cell>
          <cell r="T339" t="str">
            <v>CER004</v>
          </cell>
          <cell r="U339" t="str">
            <v>NA</v>
          </cell>
          <cell r="V339" t="str">
            <v>NA</v>
          </cell>
          <cell r="W339" t="str">
            <v>NA</v>
          </cell>
          <cell r="X339" t="str">
            <v>NA</v>
          </cell>
          <cell r="Y339" t="str">
            <v>CMC013</v>
          </cell>
          <cell r="Z339" t="str">
            <v>NA</v>
          </cell>
          <cell r="AA339" t="str">
            <v>NA</v>
          </cell>
          <cell r="AB339" t="str">
            <v>NA</v>
          </cell>
          <cell r="AC339" t="str">
            <v>NA</v>
          </cell>
          <cell r="AD339">
            <v>1</v>
          </cell>
          <cell r="AE339" t="str">
            <v>NA</v>
          </cell>
          <cell r="AF339" t="str">
            <v>NA</v>
          </cell>
          <cell r="AG339" t="str">
            <v>NA</v>
          </cell>
          <cell r="AH339" t="str">
            <v>NA</v>
          </cell>
          <cell r="AI339">
            <v>8</v>
          </cell>
          <cell r="AJ339">
            <v>8</v>
          </cell>
          <cell r="AO339">
            <v>80777</v>
          </cell>
          <cell r="AP339">
            <v>33500</v>
          </cell>
          <cell r="AQ339">
            <v>85</v>
          </cell>
          <cell r="AR339">
            <v>0</v>
          </cell>
          <cell r="AS339">
            <v>0</v>
          </cell>
          <cell r="AT339">
            <v>0</v>
          </cell>
          <cell r="AU339">
            <v>0</v>
          </cell>
          <cell r="AV339">
            <v>0</v>
          </cell>
          <cell r="AW339">
            <v>33500</v>
          </cell>
          <cell r="AX339">
            <v>17170</v>
          </cell>
          <cell r="AY339">
            <v>0</v>
          </cell>
          <cell r="AZ339">
            <v>0</v>
          </cell>
          <cell r="BA339">
            <v>0</v>
          </cell>
          <cell r="BB339">
            <v>0</v>
          </cell>
          <cell r="BC339">
            <v>0</v>
          </cell>
          <cell r="BD339">
            <v>53204</v>
          </cell>
          <cell r="BE339">
            <v>114090</v>
          </cell>
          <cell r="BF339">
            <v>0</v>
          </cell>
          <cell r="BG339">
            <v>0</v>
          </cell>
          <cell r="BH339">
            <v>0</v>
          </cell>
          <cell r="BI339">
            <v>0</v>
          </cell>
          <cell r="BJ339">
            <v>14261</v>
          </cell>
          <cell r="BK339">
            <v>0</v>
          </cell>
          <cell r="BL339">
            <v>0</v>
          </cell>
          <cell r="BM339">
            <v>0</v>
          </cell>
          <cell r="BN339">
            <v>0</v>
          </cell>
          <cell r="BO339">
            <v>14261</v>
          </cell>
          <cell r="BP339">
            <v>106495</v>
          </cell>
          <cell r="BQ339">
            <v>0</v>
          </cell>
          <cell r="BR339">
            <v>0</v>
          </cell>
          <cell r="BS339">
            <v>0</v>
          </cell>
          <cell r="BT339">
            <v>0</v>
          </cell>
          <cell r="BU339">
            <v>13312</v>
          </cell>
          <cell r="BV339">
            <v>0</v>
          </cell>
          <cell r="BW339">
            <v>0</v>
          </cell>
          <cell r="BX339">
            <v>0</v>
          </cell>
          <cell r="BY339">
            <v>0</v>
          </cell>
          <cell r="BZ339">
            <v>13312</v>
          </cell>
          <cell r="CA339">
            <v>14261</v>
          </cell>
          <cell r="CB339">
            <v>27573</v>
          </cell>
          <cell r="CC339">
            <v>0.05</v>
          </cell>
          <cell r="CD339">
            <v>80777</v>
          </cell>
        </row>
        <row r="340">
          <cell r="B340" t="str">
            <v>EPA07</v>
          </cell>
          <cell r="C340" t="str">
            <v>CAP08</v>
          </cell>
          <cell r="D340" t="str">
            <v>De   100  pares</v>
          </cell>
          <cell r="E340" t="str">
            <v>U</v>
          </cell>
          <cell r="F340" t="str">
            <v>MRD246</v>
          </cell>
          <cell r="G340" t="str">
            <v>MRD215</v>
          </cell>
          <cell r="H340" t="str">
            <v>MRD252</v>
          </cell>
          <cell r="I340" t="str">
            <v>MRD046</v>
          </cell>
          <cell r="J340" t="str">
            <v>NA</v>
          </cell>
          <cell r="K340" t="str">
            <v>NA</v>
          </cell>
          <cell r="L340" t="str">
            <v>NA</v>
          </cell>
          <cell r="M340">
            <v>1</v>
          </cell>
          <cell r="N340">
            <v>0.2</v>
          </cell>
          <cell r="O340">
            <v>0.06</v>
          </cell>
          <cell r="P340">
            <v>202</v>
          </cell>
          <cell r="Q340" t="str">
            <v>NA</v>
          </cell>
          <cell r="R340" t="str">
            <v>NA</v>
          </cell>
          <cell r="S340" t="str">
            <v>NA</v>
          </cell>
          <cell r="T340" t="str">
            <v>CER004</v>
          </cell>
          <cell r="U340" t="str">
            <v>NA</v>
          </cell>
          <cell r="V340" t="str">
            <v>NA</v>
          </cell>
          <cell r="W340" t="str">
            <v>NA</v>
          </cell>
          <cell r="X340" t="str">
            <v>NA</v>
          </cell>
          <cell r="Y340" t="str">
            <v>CMC014</v>
          </cell>
          <cell r="Z340" t="str">
            <v>NA</v>
          </cell>
          <cell r="AA340" t="str">
            <v>NA</v>
          </cell>
          <cell r="AB340" t="str">
            <v>NA</v>
          </cell>
          <cell r="AC340" t="str">
            <v>NA</v>
          </cell>
          <cell r="AD340">
            <v>1</v>
          </cell>
          <cell r="AE340" t="str">
            <v>NA</v>
          </cell>
          <cell r="AF340" t="str">
            <v>NA</v>
          </cell>
          <cell r="AG340" t="str">
            <v>NA</v>
          </cell>
          <cell r="AH340" t="str">
            <v>NA</v>
          </cell>
          <cell r="AI340">
            <v>6.4</v>
          </cell>
          <cell r="AJ340">
            <v>6.4</v>
          </cell>
          <cell r="AO340">
            <v>72162</v>
          </cell>
          <cell r="AP340">
            <v>17906</v>
          </cell>
          <cell r="AQ340">
            <v>14663</v>
          </cell>
          <cell r="AR340">
            <v>25875</v>
          </cell>
          <cell r="AS340">
            <v>43</v>
          </cell>
          <cell r="AT340">
            <v>0</v>
          </cell>
          <cell r="AU340">
            <v>0</v>
          </cell>
          <cell r="AV340">
            <v>0</v>
          </cell>
          <cell r="AW340">
            <v>17906</v>
          </cell>
          <cell r="AX340">
            <v>2933</v>
          </cell>
          <cell r="AY340">
            <v>1553</v>
          </cell>
          <cell r="AZ340">
            <v>8686</v>
          </cell>
          <cell r="BA340">
            <v>0</v>
          </cell>
          <cell r="BB340">
            <v>0</v>
          </cell>
          <cell r="BC340">
            <v>0</v>
          </cell>
          <cell r="BD340">
            <v>32632</v>
          </cell>
          <cell r="BE340">
            <v>114090</v>
          </cell>
          <cell r="BF340">
            <v>0</v>
          </cell>
          <cell r="BG340">
            <v>0</v>
          </cell>
          <cell r="BH340">
            <v>0</v>
          </cell>
          <cell r="BI340">
            <v>0</v>
          </cell>
          <cell r="BJ340">
            <v>17827</v>
          </cell>
          <cell r="BK340">
            <v>0</v>
          </cell>
          <cell r="BL340">
            <v>0</v>
          </cell>
          <cell r="BM340">
            <v>0</v>
          </cell>
          <cell r="BN340">
            <v>0</v>
          </cell>
          <cell r="BO340">
            <v>17827</v>
          </cell>
          <cell r="BP340">
            <v>138896</v>
          </cell>
          <cell r="BQ340">
            <v>0</v>
          </cell>
          <cell r="BR340">
            <v>0</v>
          </cell>
          <cell r="BS340">
            <v>0</v>
          </cell>
          <cell r="BT340">
            <v>0</v>
          </cell>
          <cell r="BU340">
            <v>21703</v>
          </cell>
          <cell r="BV340">
            <v>0</v>
          </cell>
          <cell r="BW340">
            <v>0</v>
          </cell>
          <cell r="BX340">
            <v>0</v>
          </cell>
          <cell r="BY340">
            <v>0</v>
          </cell>
          <cell r="BZ340">
            <v>21703</v>
          </cell>
          <cell r="CA340">
            <v>17827</v>
          </cell>
          <cell r="CB340">
            <v>39530</v>
          </cell>
          <cell r="CC340">
            <v>0.05</v>
          </cell>
          <cell r="CD340">
            <v>72162</v>
          </cell>
        </row>
        <row r="341">
          <cell r="B341" t="str">
            <v>EPC07</v>
          </cell>
          <cell r="C341" t="str">
            <v>CAP08</v>
          </cell>
          <cell r="D341" t="str">
            <v>De   100  pares</v>
          </cell>
          <cell r="E341" t="str">
            <v>U</v>
          </cell>
          <cell r="F341" t="str">
            <v>MRD246</v>
          </cell>
          <cell r="G341" t="str">
            <v>MRD215</v>
          </cell>
          <cell r="H341" t="str">
            <v>MRD252</v>
          </cell>
          <cell r="I341" t="str">
            <v>MRD046</v>
          </cell>
          <cell r="J341" t="str">
            <v>NA</v>
          </cell>
          <cell r="K341" t="str">
            <v>NA</v>
          </cell>
          <cell r="L341" t="str">
            <v>NA</v>
          </cell>
          <cell r="M341">
            <v>1</v>
          </cell>
          <cell r="N341">
            <v>0.2</v>
          </cell>
          <cell r="O341">
            <v>0.06</v>
          </cell>
          <cell r="P341">
            <v>202</v>
          </cell>
          <cell r="Q341" t="str">
            <v>NA</v>
          </cell>
          <cell r="R341" t="str">
            <v>NA</v>
          </cell>
          <cell r="S341" t="str">
            <v>NA</v>
          </cell>
          <cell r="T341" t="str">
            <v>CER003</v>
          </cell>
          <cell r="U341" t="str">
            <v>NA</v>
          </cell>
          <cell r="V341" t="str">
            <v>NA</v>
          </cell>
          <cell r="W341" t="str">
            <v>NA</v>
          </cell>
          <cell r="X341" t="str">
            <v>NA</v>
          </cell>
          <cell r="Y341" t="str">
            <v>CMC013</v>
          </cell>
          <cell r="Z341" t="str">
            <v>NA</v>
          </cell>
          <cell r="AA341" t="str">
            <v>NA</v>
          </cell>
          <cell r="AB341" t="str">
            <v>NA</v>
          </cell>
          <cell r="AC341" t="str">
            <v>NA</v>
          </cell>
          <cell r="AD341">
            <v>1</v>
          </cell>
          <cell r="AE341" t="str">
            <v>NA</v>
          </cell>
          <cell r="AF341" t="str">
            <v>NA</v>
          </cell>
          <cell r="AG341" t="str">
            <v>NA</v>
          </cell>
          <cell r="AH341" t="str">
            <v>NA</v>
          </cell>
          <cell r="AI341">
            <v>6.4</v>
          </cell>
          <cell r="AJ341">
            <v>6.4</v>
          </cell>
          <cell r="AO341">
            <v>62257</v>
          </cell>
          <cell r="AP341">
            <v>17906</v>
          </cell>
          <cell r="AQ341">
            <v>14663</v>
          </cell>
          <cell r="AR341">
            <v>25875</v>
          </cell>
          <cell r="AS341">
            <v>43</v>
          </cell>
          <cell r="AT341">
            <v>0</v>
          </cell>
          <cell r="AU341">
            <v>0</v>
          </cell>
          <cell r="AV341">
            <v>0</v>
          </cell>
          <cell r="AW341">
            <v>17906</v>
          </cell>
          <cell r="AX341">
            <v>2933</v>
          </cell>
          <cell r="AY341">
            <v>1553</v>
          </cell>
          <cell r="AZ341">
            <v>8686</v>
          </cell>
          <cell r="BA341">
            <v>0</v>
          </cell>
          <cell r="BB341">
            <v>0</v>
          </cell>
          <cell r="BC341">
            <v>0</v>
          </cell>
          <cell r="BD341">
            <v>32632</v>
          </cell>
          <cell r="BE341">
            <v>83103</v>
          </cell>
          <cell r="BF341">
            <v>0</v>
          </cell>
          <cell r="BG341">
            <v>0</v>
          </cell>
          <cell r="BH341">
            <v>0</v>
          </cell>
          <cell r="BI341">
            <v>0</v>
          </cell>
          <cell r="BJ341">
            <v>12985</v>
          </cell>
          <cell r="BK341">
            <v>0</v>
          </cell>
          <cell r="BL341">
            <v>0</v>
          </cell>
          <cell r="BM341">
            <v>0</v>
          </cell>
          <cell r="BN341">
            <v>0</v>
          </cell>
          <cell r="BO341">
            <v>12985</v>
          </cell>
          <cell r="BP341">
            <v>106495</v>
          </cell>
          <cell r="BQ341">
            <v>0</v>
          </cell>
          <cell r="BR341">
            <v>0</v>
          </cell>
          <cell r="BS341">
            <v>0</v>
          </cell>
          <cell r="BT341">
            <v>0</v>
          </cell>
          <cell r="BU341">
            <v>16640</v>
          </cell>
          <cell r="BV341">
            <v>0</v>
          </cell>
          <cell r="BW341">
            <v>0</v>
          </cell>
          <cell r="BX341">
            <v>0</v>
          </cell>
          <cell r="BY341">
            <v>0</v>
          </cell>
          <cell r="BZ341">
            <v>16640</v>
          </cell>
          <cell r="CA341">
            <v>12985</v>
          </cell>
          <cell r="CB341">
            <v>29625</v>
          </cell>
          <cell r="CC341">
            <v>0.05</v>
          </cell>
          <cell r="CD341">
            <v>62257</v>
          </cell>
        </row>
        <row r="342">
          <cell r="B342" t="str">
            <v>EPM07</v>
          </cell>
          <cell r="C342" t="str">
            <v>CAP08</v>
          </cell>
          <cell r="D342" t="str">
            <v>De   100  pares</v>
          </cell>
          <cell r="E342" t="str">
            <v>U</v>
          </cell>
          <cell r="F342" t="str">
            <v>MRD246</v>
          </cell>
          <cell r="G342" t="str">
            <v>MRD215</v>
          </cell>
          <cell r="H342" t="str">
            <v>MRD252</v>
          </cell>
          <cell r="I342" t="str">
            <v>MRD046</v>
          </cell>
          <cell r="J342" t="str">
            <v>NA</v>
          </cell>
          <cell r="K342" t="str">
            <v>NA</v>
          </cell>
          <cell r="L342" t="str">
            <v>NA</v>
          </cell>
          <cell r="M342">
            <v>1</v>
          </cell>
          <cell r="N342">
            <v>0.2</v>
          </cell>
          <cell r="O342">
            <v>0.06</v>
          </cell>
          <cell r="P342">
            <v>202</v>
          </cell>
          <cell r="Q342" t="str">
            <v>NA</v>
          </cell>
          <cell r="R342" t="str">
            <v>NA</v>
          </cell>
          <cell r="S342" t="str">
            <v>NA</v>
          </cell>
          <cell r="T342" t="str">
            <v>CER004</v>
          </cell>
          <cell r="U342" t="str">
            <v>NA</v>
          </cell>
          <cell r="V342" t="str">
            <v>NA</v>
          </cell>
          <cell r="W342" t="str">
            <v>NA</v>
          </cell>
          <cell r="X342" t="str">
            <v>NA</v>
          </cell>
          <cell r="Y342" t="str">
            <v>CMC014</v>
          </cell>
          <cell r="Z342" t="str">
            <v>NA</v>
          </cell>
          <cell r="AA342" t="str">
            <v>NA</v>
          </cell>
          <cell r="AB342" t="str">
            <v>NA</v>
          </cell>
          <cell r="AC342" t="str">
            <v>NA</v>
          </cell>
          <cell r="AD342">
            <v>1</v>
          </cell>
          <cell r="AE342" t="str">
            <v>NA</v>
          </cell>
          <cell r="AF342" t="str">
            <v>NA</v>
          </cell>
          <cell r="AG342" t="str">
            <v>NA</v>
          </cell>
          <cell r="AH342" t="str">
            <v>NA</v>
          </cell>
          <cell r="AI342">
            <v>6.4</v>
          </cell>
          <cell r="AJ342">
            <v>6.4</v>
          </cell>
          <cell r="AO342">
            <v>72162</v>
          </cell>
          <cell r="AP342">
            <v>17906</v>
          </cell>
          <cell r="AQ342">
            <v>14663</v>
          </cell>
          <cell r="AR342">
            <v>25875</v>
          </cell>
          <cell r="AS342">
            <v>43</v>
          </cell>
          <cell r="AT342">
            <v>0</v>
          </cell>
          <cell r="AU342">
            <v>0</v>
          </cell>
          <cell r="AV342">
            <v>0</v>
          </cell>
          <cell r="AW342">
            <v>17906</v>
          </cell>
          <cell r="AX342">
            <v>2933</v>
          </cell>
          <cell r="AY342">
            <v>1553</v>
          </cell>
          <cell r="AZ342">
            <v>8686</v>
          </cell>
          <cell r="BA342">
            <v>0</v>
          </cell>
          <cell r="BB342">
            <v>0</v>
          </cell>
          <cell r="BC342">
            <v>0</v>
          </cell>
          <cell r="BD342">
            <v>32632</v>
          </cell>
          <cell r="BE342">
            <v>114090</v>
          </cell>
          <cell r="BF342">
            <v>0</v>
          </cell>
          <cell r="BG342">
            <v>0</v>
          </cell>
          <cell r="BH342">
            <v>0</v>
          </cell>
          <cell r="BI342">
            <v>0</v>
          </cell>
          <cell r="BJ342">
            <v>17827</v>
          </cell>
          <cell r="BK342">
            <v>0</v>
          </cell>
          <cell r="BL342">
            <v>0</v>
          </cell>
          <cell r="BM342">
            <v>0</v>
          </cell>
          <cell r="BN342">
            <v>0</v>
          </cell>
          <cell r="BO342">
            <v>17827</v>
          </cell>
          <cell r="BP342">
            <v>138896</v>
          </cell>
          <cell r="BQ342">
            <v>0</v>
          </cell>
          <cell r="BR342">
            <v>0</v>
          </cell>
          <cell r="BS342">
            <v>0</v>
          </cell>
          <cell r="BT342">
            <v>0</v>
          </cell>
          <cell r="BU342">
            <v>21703</v>
          </cell>
          <cell r="BV342">
            <v>0</v>
          </cell>
          <cell r="BW342">
            <v>0</v>
          </cell>
          <cell r="BX342">
            <v>0</v>
          </cell>
          <cell r="BY342">
            <v>0</v>
          </cell>
          <cell r="BZ342">
            <v>21703</v>
          </cell>
          <cell r="CA342">
            <v>17827</v>
          </cell>
          <cell r="CB342">
            <v>39530</v>
          </cell>
          <cell r="CC342">
            <v>0.05</v>
          </cell>
          <cell r="CD342">
            <v>72162</v>
          </cell>
        </row>
        <row r="343">
          <cell r="B343" t="str">
            <v>ML007</v>
          </cell>
          <cell r="C343" t="str">
            <v>CAP08</v>
          </cell>
          <cell r="D343" t="str">
            <v>De   100  pares</v>
          </cell>
          <cell r="E343" t="str">
            <v>U</v>
          </cell>
          <cell r="F343" t="str">
            <v>MRD131</v>
          </cell>
          <cell r="G343" t="str">
            <v>MRD076</v>
          </cell>
          <cell r="H343" t="str">
            <v>NA</v>
          </cell>
          <cell r="I343" t="str">
            <v>NA</v>
          </cell>
          <cell r="J343" t="str">
            <v>NA</v>
          </cell>
          <cell r="K343" t="str">
            <v>NA</v>
          </cell>
          <cell r="L343" t="str">
            <v>NA</v>
          </cell>
          <cell r="M343">
            <v>1</v>
          </cell>
          <cell r="N343">
            <v>102</v>
          </cell>
          <cell r="O343" t="str">
            <v>NA</v>
          </cell>
          <cell r="P343" t="str">
            <v>NA</v>
          </cell>
          <cell r="Q343" t="str">
            <v>NA</v>
          </cell>
          <cell r="R343" t="str">
            <v>NA</v>
          </cell>
          <cell r="S343" t="str">
            <v>NA</v>
          </cell>
          <cell r="T343" t="str">
            <v>CER003</v>
          </cell>
          <cell r="U343" t="str">
            <v>NA</v>
          </cell>
          <cell r="V343" t="str">
            <v>NA</v>
          </cell>
          <cell r="W343" t="str">
            <v>NA</v>
          </cell>
          <cell r="X343" t="str">
            <v>NA</v>
          </cell>
          <cell r="Y343" t="str">
            <v>CMC013</v>
          </cell>
          <cell r="Z343" t="str">
            <v>NA</v>
          </cell>
          <cell r="AA343" t="str">
            <v>NA</v>
          </cell>
          <cell r="AB343" t="str">
            <v>NA</v>
          </cell>
          <cell r="AC343" t="str">
            <v>NA</v>
          </cell>
          <cell r="AD343">
            <v>1</v>
          </cell>
          <cell r="AE343" t="str">
            <v>NA</v>
          </cell>
          <cell r="AF343" t="str">
            <v>NA</v>
          </cell>
          <cell r="AG343" t="str">
            <v>NA</v>
          </cell>
          <cell r="AH343" t="str">
            <v>NA</v>
          </cell>
          <cell r="AI343">
            <v>8</v>
          </cell>
          <cell r="AJ343">
            <v>8</v>
          </cell>
          <cell r="AO343">
            <v>80054</v>
          </cell>
          <cell r="AP343">
            <v>45000</v>
          </cell>
          <cell r="AQ343">
            <v>85</v>
          </cell>
          <cell r="AR343">
            <v>0</v>
          </cell>
          <cell r="AS343">
            <v>0</v>
          </cell>
          <cell r="AT343">
            <v>0</v>
          </cell>
          <cell r="AU343">
            <v>0</v>
          </cell>
          <cell r="AV343">
            <v>0</v>
          </cell>
          <cell r="AW343">
            <v>45000</v>
          </cell>
          <cell r="AX343">
            <v>8670</v>
          </cell>
          <cell r="AY343">
            <v>0</v>
          </cell>
          <cell r="AZ343">
            <v>0</v>
          </cell>
          <cell r="BA343">
            <v>0</v>
          </cell>
          <cell r="BB343">
            <v>0</v>
          </cell>
          <cell r="BC343">
            <v>0</v>
          </cell>
          <cell r="BD343">
            <v>56354</v>
          </cell>
          <cell r="BE343">
            <v>83103</v>
          </cell>
          <cell r="BF343">
            <v>0</v>
          </cell>
          <cell r="BG343">
            <v>0</v>
          </cell>
          <cell r="BH343">
            <v>0</v>
          </cell>
          <cell r="BI343">
            <v>0</v>
          </cell>
          <cell r="BJ343">
            <v>10388</v>
          </cell>
          <cell r="BK343">
            <v>0</v>
          </cell>
          <cell r="BL343">
            <v>0</v>
          </cell>
          <cell r="BM343">
            <v>0</v>
          </cell>
          <cell r="BN343">
            <v>0</v>
          </cell>
          <cell r="BO343">
            <v>10388</v>
          </cell>
          <cell r="BP343">
            <v>106495</v>
          </cell>
          <cell r="BQ343">
            <v>0</v>
          </cell>
          <cell r="BR343">
            <v>0</v>
          </cell>
          <cell r="BS343">
            <v>0</v>
          </cell>
          <cell r="BT343">
            <v>0</v>
          </cell>
          <cell r="BU343">
            <v>13312</v>
          </cell>
          <cell r="BV343">
            <v>0</v>
          </cell>
          <cell r="BW343">
            <v>0</v>
          </cell>
          <cell r="BX343">
            <v>0</v>
          </cell>
          <cell r="BY343">
            <v>0</v>
          </cell>
          <cell r="BZ343">
            <v>13312</v>
          </cell>
          <cell r="CA343">
            <v>10388</v>
          </cell>
          <cell r="CB343">
            <v>23700</v>
          </cell>
          <cell r="CC343">
            <v>0.05</v>
          </cell>
          <cell r="CD343">
            <v>80054</v>
          </cell>
        </row>
        <row r="344">
          <cell r="B344" t="str">
            <v>MP007</v>
          </cell>
          <cell r="C344" t="str">
            <v>CAP08</v>
          </cell>
          <cell r="D344" t="str">
            <v>De   100  pares</v>
          </cell>
          <cell r="E344" t="str">
            <v>U</v>
          </cell>
          <cell r="F344" t="str">
            <v>MRD246</v>
          </cell>
          <cell r="G344" t="str">
            <v>MRD215</v>
          </cell>
          <cell r="H344" t="str">
            <v>MRD252</v>
          </cell>
          <cell r="I344" t="str">
            <v>MRD046</v>
          </cell>
          <cell r="J344" t="str">
            <v>NA</v>
          </cell>
          <cell r="K344" t="str">
            <v>NA</v>
          </cell>
          <cell r="L344" t="str">
            <v>NA</v>
          </cell>
          <cell r="M344">
            <v>1</v>
          </cell>
          <cell r="N344">
            <v>0.2</v>
          </cell>
          <cell r="O344">
            <v>0.06</v>
          </cell>
          <cell r="P344">
            <v>202</v>
          </cell>
          <cell r="Q344" t="str">
            <v>NA</v>
          </cell>
          <cell r="R344" t="str">
            <v>NA</v>
          </cell>
          <cell r="S344" t="str">
            <v>NA</v>
          </cell>
          <cell r="T344" t="str">
            <v>CER003</v>
          </cell>
          <cell r="U344" t="str">
            <v>NA</v>
          </cell>
          <cell r="V344" t="str">
            <v>NA</v>
          </cell>
          <cell r="W344" t="str">
            <v>NA</v>
          </cell>
          <cell r="X344" t="str">
            <v>NA</v>
          </cell>
          <cell r="Y344" t="str">
            <v>CMC013</v>
          </cell>
          <cell r="Z344" t="str">
            <v>NA</v>
          </cell>
          <cell r="AA344" t="str">
            <v>NA</v>
          </cell>
          <cell r="AB344" t="str">
            <v>NA</v>
          </cell>
          <cell r="AC344" t="str">
            <v>NA</v>
          </cell>
          <cell r="AD344">
            <v>1</v>
          </cell>
          <cell r="AE344" t="str">
            <v>NA</v>
          </cell>
          <cell r="AF344" t="str">
            <v>NA</v>
          </cell>
          <cell r="AG344" t="str">
            <v>NA</v>
          </cell>
          <cell r="AH344" t="str">
            <v>NA</v>
          </cell>
          <cell r="AI344">
            <v>6.4</v>
          </cell>
          <cell r="AJ344">
            <v>6.4</v>
          </cell>
          <cell r="AO344">
            <v>62257</v>
          </cell>
          <cell r="AP344">
            <v>17906</v>
          </cell>
          <cell r="AQ344">
            <v>14663</v>
          </cell>
          <cell r="AR344">
            <v>25875</v>
          </cell>
          <cell r="AS344">
            <v>43</v>
          </cell>
          <cell r="AT344">
            <v>0</v>
          </cell>
          <cell r="AU344">
            <v>0</v>
          </cell>
          <cell r="AV344">
            <v>0</v>
          </cell>
          <cell r="AW344">
            <v>17906</v>
          </cell>
          <cell r="AX344">
            <v>2933</v>
          </cell>
          <cell r="AY344">
            <v>1553</v>
          </cell>
          <cell r="AZ344">
            <v>8686</v>
          </cell>
          <cell r="BA344">
            <v>0</v>
          </cell>
          <cell r="BB344">
            <v>0</v>
          </cell>
          <cell r="BC344">
            <v>0</v>
          </cell>
          <cell r="BD344">
            <v>32632</v>
          </cell>
          <cell r="BE344">
            <v>83103</v>
          </cell>
          <cell r="BF344">
            <v>0</v>
          </cell>
          <cell r="BG344">
            <v>0</v>
          </cell>
          <cell r="BH344">
            <v>0</v>
          </cell>
          <cell r="BI344">
            <v>0</v>
          </cell>
          <cell r="BJ344">
            <v>12985</v>
          </cell>
          <cell r="BK344">
            <v>0</v>
          </cell>
          <cell r="BL344">
            <v>0</v>
          </cell>
          <cell r="BM344">
            <v>0</v>
          </cell>
          <cell r="BN344">
            <v>0</v>
          </cell>
          <cell r="BO344">
            <v>12985</v>
          </cell>
          <cell r="BP344">
            <v>106495</v>
          </cell>
          <cell r="BQ344">
            <v>0</v>
          </cell>
          <cell r="BR344">
            <v>0</v>
          </cell>
          <cell r="BS344">
            <v>0</v>
          </cell>
          <cell r="BT344">
            <v>0</v>
          </cell>
          <cell r="BU344">
            <v>16640</v>
          </cell>
          <cell r="BV344">
            <v>0</v>
          </cell>
          <cell r="BW344">
            <v>0</v>
          </cell>
          <cell r="BX344">
            <v>0</v>
          </cell>
          <cell r="BY344">
            <v>0</v>
          </cell>
          <cell r="BZ344">
            <v>16640</v>
          </cell>
          <cell r="CA344">
            <v>12985</v>
          </cell>
          <cell r="CB344">
            <v>29625</v>
          </cell>
          <cell r="CC344">
            <v>0.05</v>
          </cell>
          <cell r="CD344">
            <v>62257</v>
          </cell>
        </row>
        <row r="345">
          <cell r="B345" t="str">
            <v>PBA07</v>
          </cell>
          <cell r="C345" t="str">
            <v>CAP08</v>
          </cell>
          <cell r="D345" t="str">
            <v>De   100  pares</v>
          </cell>
          <cell r="E345" t="str">
            <v>U</v>
          </cell>
          <cell r="F345" t="str">
            <v>NA</v>
          </cell>
          <cell r="G345" t="str">
            <v>NA</v>
          </cell>
          <cell r="H345" t="str">
            <v>NA</v>
          </cell>
          <cell r="I345" t="str">
            <v>NA</v>
          </cell>
          <cell r="J345" t="str">
            <v>NA</v>
          </cell>
          <cell r="K345" t="str">
            <v>NA</v>
          </cell>
          <cell r="L345" t="str">
            <v>NA</v>
          </cell>
          <cell r="M345" t="str">
            <v>NA</v>
          </cell>
          <cell r="N345" t="str">
            <v>NA</v>
          </cell>
          <cell r="O345" t="str">
            <v>NA</v>
          </cell>
          <cell r="P345" t="str">
            <v>NA</v>
          </cell>
          <cell r="Q345" t="str">
            <v>NA</v>
          </cell>
          <cell r="R345" t="str">
            <v>NA</v>
          </cell>
          <cell r="S345" t="str">
            <v>NA</v>
          </cell>
          <cell r="T345" t="str">
            <v>CER002</v>
          </cell>
          <cell r="U345" t="str">
            <v>NA</v>
          </cell>
          <cell r="V345" t="str">
            <v>NA</v>
          </cell>
          <cell r="W345" t="str">
            <v>NA</v>
          </cell>
          <cell r="X345" t="str">
            <v>NA</v>
          </cell>
          <cell r="Y345" t="str">
            <v>CMC012</v>
          </cell>
          <cell r="Z345" t="str">
            <v>NA</v>
          </cell>
          <cell r="AA345" t="str">
            <v>NA</v>
          </cell>
          <cell r="AB345" t="str">
            <v>NA</v>
          </cell>
          <cell r="AC345" t="str">
            <v>NA</v>
          </cell>
          <cell r="AD345">
            <v>1</v>
          </cell>
          <cell r="AE345" t="str">
            <v>NA</v>
          </cell>
          <cell r="AF345" t="str">
            <v>NA</v>
          </cell>
          <cell r="AG345" t="str">
            <v>NA</v>
          </cell>
          <cell r="AH345" t="str">
            <v>NA</v>
          </cell>
          <cell r="AI345">
            <v>250</v>
          </cell>
          <cell r="AJ345">
            <v>250</v>
          </cell>
          <cell r="AO345">
            <v>587</v>
          </cell>
          <cell r="AP345">
            <v>0</v>
          </cell>
          <cell r="AQ345">
            <v>0</v>
          </cell>
          <cell r="AR345">
            <v>0</v>
          </cell>
          <cell r="AS345">
            <v>0</v>
          </cell>
          <cell r="AT345">
            <v>0</v>
          </cell>
          <cell r="AU345">
            <v>0</v>
          </cell>
          <cell r="AV345">
            <v>0</v>
          </cell>
          <cell r="AW345">
            <v>0</v>
          </cell>
          <cell r="AX345">
            <v>0</v>
          </cell>
          <cell r="AY345">
            <v>0</v>
          </cell>
          <cell r="AZ345">
            <v>0</v>
          </cell>
          <cell r="BA345">
            <v>0</v>
          </cell>
          <cell r="BB345">
            <v>0</v>
          </cell>
          <cell r="BC345">
            <v>0</v>
          </cell>
          <cell r="BD345">
            <v>0</v>
          </cell>
          <cell r="BE345">
            <v>48564</v>
          </cell>
          <cell r="BF345">
            <v>0</v>
          </cell>
          <cell r="BG345">
            <v>0</v>
          </cell>
          <cell r="BH345">
            <v>0</v>
          </cell>
          <cell r="BI345">
            <v>0</v>
          </cell>
          <cell r="BJ345">
            <v>194</v>
          </cell>
          <cell r="BK345">
            <v>0</v>
          </cell>
          <cell r="BL345">
            <v>0</v>
          </cell>
          <cell r="BM345">
            <v>0</v>
          </cell>
          <cell r="BN345">
            <v>0</v>
          </cell>
          <cell r="BO345">
            <v>194</v>
          </cell>
          <cell r="BP345">
            <v>98147</v>
          </cell>
          <cell r="BQ345">
            <v>0</v>
          </cell>
          <cell r="BR345">
            <v>0</v>
          </cell>
          <cell r="BS345">
            <v>0</v>
          </cell>
          <cell r="BT345">
            <v>0</v>
          </cell>
          <cell r="BU345">
            <v>393</v>
          </cell>
          <cell r="BV345">
            <v>0</v>
          </cell>
          <cell r="BW345">
            <v>0</v>
          </cell>
          <cell r="BX345">
            <v>0</v>
          </cell>
          <cell r="BY345">
            <v>0</v>
          </cell>
          <cell r="BZ345">
            <v>393</v>
          </cell>
          <cell r="CA345">
            <v>194</v>
          </cell>
          <cell r="CB345">
            <v>587</v>
          </cell>
          <cell r="CC345">
            <v>0.05</v>
          </cell>
          <cell r="CD345">
            <v>587</v>
          </cell>
        </row>
        <row r="346">
          <cell r="B346" t="str">
            <v>PBC07</v>
          </cell>
          <cell r="C346" t="str">
            <v>CAP08</v>
          </cell>
          <cell r="D346" t="str">
            <v>De   100  pares</v>
          </cell>
          <cell r="E346" t="str">
            <v>U</v>
          </cell>
          <cell r="F346" t="str">
            <v>NA</v>
          </cell>
          <cell r="G346" t="str">
            <v>NA</v>
          </cell>
          <cell r="H346" t="str">
            <v>NA</v>
          </cell>
          <cell r="I346" t="str">
            <v>NA</v>
          </cell>
          <cell r="J346" t="str">
            <v>NA</v>
          </cell>
          <cell r="K346" t="str">
            <v>NA</v>
          </cell>
          <cell r="L346" t="str">
            <v>NA</v>
          </cell>
          <cell r="M346" t="str">
            <v>NA</v>
          </cell>
          <cell r="N346" t="str">
            <v>NA</v>
          </cell>
          <cell r="O346" t="str">
            <v>NA</v>
          </cell>
          <cell r="P346" t="str">
            <v>NA</v>
          </cell>
          <cell r="Q346" t="str">
            <v>NA</v>
          </cell>
          <cell r="R346" t="str">
            <v>NA</v>
          </cell>
          <cell r="S346" t="str">
            <v>NA</v>
          </cell>
          <cell r="T346" t="str">
            <v>CER001</v>
          </cell>
          <cell r="U346" t="str">
            <v>NA</v>
          </cell>
          <cell r="V346" t="str">
            <v>NA</v>
          </cell>
          <cell r="W346" t="str">
            <v>NA</v>
          </cell>
          <cell r="X346" t="str">
            <v>NA</v>
          </cell>
          <cell r="Y346" t="str">
            <v>CMC011</v>
          </cell>
          <cell r="Z346" t="str">
            <v>NA</v>
          </cell>
          <cell r="AA346" t="str">
            <v>NA</v>
          </cell>
          <cell r="AB346" t="str">
            <v>NA</v>
          </cell>
          <cell r="AC346" t="str">
            <v>NA</v>
          </cell>
          <cell r="AD346">
            <v>1</v>
          </cell>
          <cell r="AE346" t="str">
            <v>NA</v>
          </cell>
          <cell r="AF346" t="str">
            <v>NA</v>
          </cell>
          <cell r="AG346" t="str">
            <v>NA</v>
          </cell>
          <cell r="AH346" t="str">
            <v>NA</v>
          </cell>
          <cell r="AI346">
            <v>375</v>
          </cell>
          <cell r="AJ346">
            <v>375</v>
          </cell>
          <cell r="AO346">
            <v>1005</v>
          </cell>
          <cell r="AP346">
            <v>0</v>
          </cell>
          <cell r="AQ346">
            <v>0</v>
          </cell>
          <cell r="AR346">
            <v>0</v>
          </cell>
          <cell r="AS346">
            <v>0</v>
          </cell>
          <cell r="AT346">
            <v>0</v>
          </cell>
          <cell r="AU346">
            <v>0</v>
          </cell>
          <cell r="AV346">
            <v>0</v>
          </cell>
          <cell r="AW346">
            <v>0</v>
          </cell>
          <cell r="AX346">
            <v>0</v>
          </cell>
          <cell r="AY346">
            <v>0</v>
          </cell>
          <cell r="AZ346">
            <v>0</v>
          </cell>
          <cell r="BA346">
            <v>0</v>
          </cell>
          <cell r="BB346">
            <v>0</v>
          </cell>
          <cell r="BC346">
            <v>0</v>
          </cell>
          <cell r="BD346">
            <v>0</v>
          </cell>
          <cell r="BE346">
            <v>250716</v>
          </cell>
          <cell r="BF346">
            <v>0</v>
          </cell>
          <cell r="BG346">
            <v>0</v>
          </cell>
          <cell r="BH346">
            <v>0</v>
          </cell>
          <cell r="BI346">
            <v>0</v>
          </cell>
          <cell r="BJ346">
            <v>669</v>
          </cell>
          <cell r="BK346">
            <v>0</v>
          </cell>
          <cell r="BL346">
            <v>0</v>
          </cell>
          <cell r="BM346">
            <v>0</v>
          </cell>
          <cell r="BN346">
            <v>0</v>
          </cell>
          <cell r="BO346">
            <v>669</v>
          </cell>
          <cell r="BP346">
            <v>125868</v>
          </cell>
          <cell r="BQ346">
            <v>0</v>
          </cell>
          <cell r="BR346">
            <v>0</v>
          </cell>
          <cell r="BS346">
            <v>0</v>
          </cell>
          <cell r="BT346">
            <v>0</v>
          </cell>
          <cell r="BU346">
            <v>336</v>
          </cell>
          <cell r="BV346">
            <v>0</v>
          </cell>
          <cell r="BW346">
            <v>0</v>
          </cell>
          <cell r="BX346">
            <v>0</v>
          </cell>
          <cell r="BY346">
            <v>0</v>
          </cell>
          <cell r="BZ346">
            <v>336</v>
          </cell>
          <cell r="CA346">
            <v>669</v>
          </cell>
          <cell r="CB346">
            <v>1005</v>
          </cell>
          <cell r="CC346">
            <v>0.05</v>
          </cell>
          <cell r="CD346">
            <v>1005</v>
          </cell>
        </row>
        <row r="347">
          <cell r="B347" t="str">
            <v>PBM07</v>
          </cell>
          <cell r="C347" t="str">
            <v>CAP08</v>
          </cell>
          <cell r="D347" t="str">
            <v>De   100  pares</v>
          </cell>
          <cell r="E347" t="str">
            <v>U</v>
          </cell>
          <cell r="F347" t="str">
            <v>NA</v>
          </cell>
          <cell r="G347" t="str">
            <v>NA</v>
          </cell>
          <cell r="H347" t="str">
            <v>NA</v>
          </cell>
          <cell r="I347" t="str">
            <v>NA</v>
          </cell>
          <cell r="J347" t="str">
            <v>NA</v>
          </cell>
          <cell r="K347" t="str">
            <v>NA</v>
          </cell>
          <cell r="L347" t="str">
            <v>NA</v>
          </cell>
          <cell r="M347" t="str">
            <v>NA</v>
          </cell>
          <cell r="N347" t="str">
            <v>NA</v>
          </cell>
          <cell r="O347" t="str">
            <v>NA</v>
          </cell>
          <cell r="P347" t="str">
            <v>NA</v>
          </cell>
          <cell r="Q347" t="str">
            <v>NA</v>
          </cell>
          <cell r="R347" t="str">
            <v>NA</v>
          </cell>
          <cell r="S347" t="str">
            <v>NA</v>
          </cell>
          <cell r="T347" t="str">
            <v>CER002</v>
          </cell>
          <cell r="U347" t="str">
            <v>NA</v>
          </cell>
          <cell r="V347" t="str">
            <v>NA</v>
          </cell>
          <cell r="W347" t="str">
            <v>NA</v>
          </cell>
          <cell r="X347" t="str">
            <v>NA</v>
          </cell>
          <cell r="Y347" t="str">
            <v>CMC012</v>
          </cell>
          <cell r="Z347" t="str">
            <v>NA</v>
          </cell>
          <cell r="AA347" t="str">
            <v>NA</v>
          </cell>
          <cell r="AB347" t="str">
            <v>NA</v>
          </cell>
          <cell r="AC347" t="str">
            <v>NA</v>
          </cell>
          <cell r="AD347">
            <v>1</v>
          </cell>
          <cell r="AE347" t="str">
            <v>NA</v>
          </cell>
          <cell r="AF347" t="str">
            <v>NA</v>
          </cell>
          <cell r="AG347" t="str">
            <v>NA</v>
          </cell>
          <cell r="AH347" t="str">
            <v>NA</v>
          </cell>
          <cell r="AI347">
            <v>250</v>
          </cell>
          <cell r="AJ347">
            <v>250</v>
          </cell>
          <cell r="AO347">
            <v>587</v>
          </cell>
          <cell r="AP347">
            <v>0</v>
          </cell>
          <cell r="AQ347">
            <v>0</v>
          </cell>
          <cell r="AR347">
            <v>0</v>
          </cell>
          <cell r="AS347">
            <v>0</v>
          </cell>
          <cell r="AT347">
            <v>0</v>
          </cell>
          <cell r="AU347">
            <v>0</v>
          </cell>
          <cell r="AV347">
            <v>0</v>
          </cell>
          <cell r="AW347">
            <v>0</v>
          </cell>
          <cell r="AX347">
            <v>0</v>
          </cell>
          <cell r="AY347">
            <v>0</v>
          </cell>
          <cell r="AZ347">
            <v>0</v>
          </cell>
          <cell r="BA347">
            <v>0</v>
          </cell>
          <cell r="BB347">
            <v>0</v>
          </cell>
          <cell r="BC347">
            <v>0</v>
          </cell>
          <cell r="BD347">
            <v>0</v>
          </cell>
          <cell r="BE347">
            <v>48564</v>
          </cell>
          <cell r="BF347">
            <v>0</v>
          </cell>
          <cell r="BG347">
            <v>0</v>
          </cell>
          <cell r="BH347">
            <v>0</v>
          </cell>
          <cell r="BI347">
            <v>0</v>
          </cell>
          <cell r="BJ347">
            <v>194</v>
          </cell>
          <cell r="BK347">
            <v>0</v>
          </cell>
          <cell r="BL347">
            <v>0</v>
          </cell>
          <cell r="BM347">
            <v>0</v>
          </cell>
          <cell r="BN347">
            <v>0</v>
          </cell>
          <cell r="BO347">
            <v>194</v>
          </cell>
          <cell r="BP347">
            <v>98147</v>
          </cell>
          <cell r="BQ347">
            <v>0</v>
          </cell>
          <cell r="BR347">
            <v>0</v>
          </cell>
          <cell r="BS347">
            <v>0</v>
          </cell>
          <cell r="BT347">
            <v>0</v>
          </cell>
          <cell r="BU347">
            <v>393</v>
          </cell>
          <cell r="BV347">
            <v>0</v>
          </cell>
          <cell r="BW347">
            <v>0</v>
          </cell>
          <cell r="BX347">
            <v>0</v>
          </cell>
          <cell r="BY347">
            <v>0</v>
          </cell>
          <cell r="BZ347">
            <v>393</v>
          </cell>
          <cell r="CA347">
            <v>194</v>
          </cell>
          <cell r="CB347">
            <v>587</v>
          </cell>
          <cell r="CC347">
            <v>0.05</v>
          </cell>
          <cell r="CD347">
            <v>587</v>
          </cell>
        </row>
        <row r="348">
          <cell r="B348" t="str">
            <v>PA012</v>
          </cell>
          <cell r="C348" t="str">
            <v>CAP08</v>
          </cell>
          <cell r="D348" t="str">
            <v>De   150 - 200 pares</v>
          </cell>
          <cell r="E348" t="str">
            <v>U</v>
          </cell>
          <cell r="F348" t="str">
            <v>NA</v>
          </cell>
          <cell r="G348" t="str">
            <v>NA</v>
          </cell>
          <cell r="H348" t="str">
            <v>NA</v>
          </cell>
          <cell r="I348" t="str">
            <v>NA</v>
          </cell>
          <cell r="J348" t="str">
            <v>NA</v>
          </cell>
          <cell r="K348" t="str">
            <v>NA</v>
          </cell>
          <cell r="L348" t="str">
            <v>NA</v>
          </cell>
          <cell r="M348" t="str">
            <v>NA</v>
          </cell>
          <cell r="N348" t="str">
            <v>NA</v>
          </cell>
          <cell r="O348" t="str">
            <v>NA</v>
          </cell>
          <cell r="P348" t="str">
            <v>NA</v>
          </cell>
          <cell r="Q348" t="str">
            <v>NA</v>
          </cell>
          <cell r="R348" t="str">
            <v>NA</v>
          </cell>
          <cell r="S348" t="str">
            <v>NA</v>
          </cell>
          <cell r="T348" t="str">
            <v>CER003</v>
          </cell>
          <cell r="U348" t="str">
            <v>NA</v>
          </cell>
          <cell r="V348" t="str">
            <v>NA</v>
          </cell>
          <cell r="W348" t="str">
            <v>NA</v>
          </cell>
          <cell r="X348" t="str">
            <v>NA</v>
          </cell>
          <cell r="Y348" t="str">
            <v>CMC013</v>
          </cell>
          <cell r="Z348" t="str">
            <v>NA</v>
          </cell>
          <cell r="AA348" t="str">
            <v>NA</v>
          </cell>
          <cell r="AB348" t="str">
            <v>NA</v>
          </cell>
          <cell r="AC348" t="str">
            <v>NA</v>
          </cell>
          <cell r="AD348">
            <v>1</v>
          </cell>
          <cell r="AE348" t="str">
            <v>NA</v>
          </cell>
          <cell r="AF348" t="str">
            <v>NA</v>
          </cell>
          <cell r="AG348" t="str">
            <v>NA</v>
          </cell>
          <cell r="AH348" t="str">
            <v>NA</v>
          </cell>
          <cell r="AI348">
            <v>13.5</v>
          </cell>
          <cell r="AJ348">
            <v>13.5</v>
          </cell>
          <cell r="AO348">
            <v>14045</v>
          </cell>
          <cell r="AP348">
            <v>0</v>
          </cell>
          <cell r="AQ348">
            <v>0</v>
          </cell>
          <cell r="AR348">
            <v>0</v>
          </cell>
          <cell r="AS348">
            <v>0</v>
          </cell>
          <cell r="AT348">
            <v>0</v>
          </cell>
          <cell r="AU348">
            <v>0</v>
          </cell>
          <cell r="AV348">
            <v>0</v>
          </cell>
          <cell r="AW348">
            <v>0</v>
          </cell>
          <cell r="AX348">
            <v>0</v>
          </cell>
          <cell r="AY348">
            <v>0</v>
          </cell>
          <cell r="AZ348">
            <v>0</v>
          </cell>
          <cell r="BA348">
            <v>0</v>
          </cell>
          <cell r="BB348">
            <v>0</v>
          </cell>
          <cell r="BC348">
            <v>0</v>
          </cell>
          <cell r="BD348">
            <v>0</v>
          </cell>
          <cell r="BE348">
            <v>83103</v>
          </cell>
          <cell r="BF348">
            <v>0</v>
          </cell>
          <cell r="BG348">
            <v>0</v>
          </cell>
          <cell r="BH348">
            <v>0</v>
          </cell>
          <cell r="BI348">
            <v>0</v>
          </cell>
          <cell r="BJ348">
            <v>6156</v>
          </cell>
          <cell r="BK348">
            <v>0</v>
          </cell>
          <cell r="BL348">
            <v>0</v>
          </cell>
          <cell r="BM348">
            <v>0</v>
          </cell>
          <cell r="BN348">
            <v>0</v>
          </cell>
          <cell r="BO348">
            <v>6156</v>
          </cell>
          <cell r="BP348">
            <v>106495</v>
          </cell>
          <cell r="BQ348">
            <v>0</v>
          </cell>
          <cell r="BR348">
            <v>0</v>
          </cell>
          <cell r="BS348">
            <v>0</v>
          </cell>
          <cell r="BT348">
            <v>0</v>
          </cell>
          <cell r="BU348">
            <v>7889</v>
          </cell>
          <cell r="BV348">
            <v>0</v>
          </cell>
          <cell r="BW348">
            <v>0</v>
          </cell>
          <cell r="BX348">
            <v>0</v>
          </cell>
          <cell r="BY348">
            <v>0</v>
          </cell>
          <cell r="BZ348">
            <v>7889</v>
          </cell>
          <cell r="CA348">
            <v>6156</v>
          </cell>
          <cell r="CB348">
            <v>14045</v>
          </cell>
          <cell r="CC348">
            <v>0.05</v>
          </cell>
          <cell r="CD348">
            <v>14045</v>
          </cell>
        </row>
        <row r="349">
          <cell r="B349" t="str">
            <v>PLA08</v>
          </cell>
          <cell r="C349" t="str">
            <v>CAP08</v>
          </cell>
          <cell r="D349" t="str">
            <v>De   150  pares</v>
          </cell>
          <cell r="E349" t="str">
            <v>m</v>
          </cell>
          <cell r="F349" t="str">
            <v>NA</v>
          </cell>
          <cell r="G349" t="str">
            <v>NA</v>
          </cell>
          <cell r="H349" t="str">
            <v>NA</v>
          </cell>
          <cell r="I349" t="str">
            <v>NA</v>
          </cell>
          <cell r="J349" t="str">
            <v>NA</v>
          </cell>
          <cell r="K349" t="str">
            <v>NA</v>
          </cell>
          <cell r="L349" t="str">
            <v>NA</v>
          </cell>
          <cell r="M349" t="str">
            <v>NA</v>
          </cell>
          <cell r="N349" t="str">
            <v>NA</v>
          </cell>
          <cell r="O349" t="str">
            <v>NA</v>
          </cell>
          <cell r="P349" t="str">
            <v>NA</v>
          </cell>
          <cell r="Q349" t="str">
            <v>NA</v>
          </cell>
          <cell r="R349" t="str">
            <v>NA</v>
          </cell>
          <cell r="S349" t="str">
            <v>NA</v>
          </cell>
          <cell r="T349" t="str">
            <v>CER002</v>
          </cell>
          <cell r="U349" t="str">
            <v>NA</v>
          </cell>
          <cell r="V349" t="str">
            <v>NA</v>
          </cell>
          <cell r="W349" t="str">
            <v>NA</v>
          </cell>
          <cell r="X349" t="str">
            <v>NA</v>
          </cell>
          <cell r="Y349" t="str">
            <v>CMC012</v>
          </cell>
          <cell r="Z349" t="str">
            <v>NA</v>
          </cell>
          <cell r="AA349" t="str">
            <v>NA</v>
          </cell>
          <cell r="AB349" t="str">
            <v>NA</v>
          </cell>
          <cell r="AC349" t="str">
            <v>NA</v>
          </cell>
          <cell r="AD349">
            <v>1</v>
          </cell>
          <cell r="AE349" t="str">
            <v>NA</v>
          </cell>
          <cell r="AF349" t="str">
            <v>NA</v>
          </cell>
          <cell r="AG349" t="str">
            <v>NA</v>
          </cell>
          <cell r="AH349" t="str">
            <v>NA</v>
          </cell>
          <cell r="AI349">
            <v>285.2</v>
          </cell>
          <cell r="AJ349">
            <v>285.2</v>
          </cell>
          <cell r="AO349">
            <v>514</v>
          </cell>
          <cell r="AP349">
            <v>0</v>
          </cell>
          <cell r="AQ349">
            <v>0</v>
          </cell>
          <cell r="AR349">
            <v>0</v>
          </cell>
          <cell r="AS349">
            <v>0</v>
          </cell>
          <cell r="AT349">
            <v>0</v>
          </cell>
          <cell r="AU349">
            <v>0</v>
          </cell>
          <cell r="AV349">
            <v>0</v>
          </cell>
          <cell r="AW349">
            <v>0</v>
          </cell>
          <cell r="AX349">
            <v>0</v>
          </cell>
          <cell r="AY349">
            <v>0</v>
          </cell>
          <cell r="AZ349">
            <v>0</v>
          </cell>
          <cell r="BA349">
            <v>0</v>
          </cell>
          <cell r="BB349">
            <v>0</v>
          </cell>
          <cell r="BC349">
            <v>0</v>
          </cell>
          <cell r="BD349">
            <v>0</v>
          </cell>
          <cell r="BE349">
            <v>48564</v>
          </cell>
          <cell r="BF349">
            <v>0</v>
          </cell>
          <cell r="BG349">
            <v>0</v>
          </cell>
          <cell r="BH349">
            <v>0</v>
          </cell>
          <cell r="BI349">
            <v>0</v>
          </cell>
          <cell r="BJ349">
            <v>170</v>
          </cell>
          <cell r="BK349">
            <v>0</v>
          </cell>
          <cell r="BL349">
            <v>0</v>
          </cell>
          <cell r="BM349">
            <v>0</v>
          </cell>
          <cell r="BN349">
            <v>0</v>
          </cell>
          <cell r="BO349">
            <v>170</v>
          </cell>
          <cell r="BP349">
            <v>98147</v>
          </cell>
          <cell r="BQ349">
            <v>0</v>
          </cell>
          <cell r="BR349">
            <v>0</v>
          </cell>
          <cell r="BS349">
            <v>0</v>
          </cell>
          <cell r="BT349">
            <v>0</v>
          </cell>
          <cell r="BU349">
            <v>344</v>
          </cell>
          <cell r="BV349">
            <v>0</v>
          </cell>
          <cell r="BW349">
            <v>0</v>
          </cell>
          <cell r="BX349">
            <v>0</v>
          </cell>
          <cell r="BY349">
            <v>0</v>
          </cell>
          <cell r="BZ349">
            <v>344</v>
          </cell>
          <cell r="CA349">
            <v>170</v>
          </cell>
          <cell r="CB349">
            <v>514</v>
          </cell>
          <cell r="CC349">
            <v>0.05</v>
          </cell>
          <cell r="CD349">
            <v>514</v>
          </cell>
        </row>
        <row r="350">
          <cell r="B350" t="str">
            <v>PLM08</v>
          </cell>
          <cell r="C350" t="str">
            <v>CAP08</v>
          </cell>
          <cell r="D350" t="str">
            <v>De   150  pares</v>
          </cell>
          <cell r="E350" t="str">
            <v>m</v>
          </cell>
          <cell r="F350" t="str">
            <v>NA</v>
          </cell>
          <cell r="G350" t="str">
            <v>NA</v>
          </cell>
          <cell r="H350" t="str">
            <v>NA</v>
          </cell>
          <cell r="I350" t="str">
            <v>NA</v>
          </cell>
          <cell r="J350" t="str">
            <v>NA</v>
          </cell>
          <cell r="K350" t="str">
            <v>NA</v>
          </cell>
          <cell r="L350" t="str">
            <v>NA</v>
          </cell>
          <cell r="M350" t="str">
            <v>NA</v>
          </cell>
          <cell r="N350" t="str">
            <v>NA</v>
          </cell>
          <cell r="O350" t="str">
            <v>NA</v>
          </cell>
          <cell r="P350" t="str">
            <v>NA</v>
          </cell>
          <cell r="Q350" t="str">
            <v>NA</v>
          </cell>
          <cell r="R350" t="str">
            <v>NA</v>
          </cell>
          <cell r="S350" t="str">
            <v>NA</v>
          </cell>
          <cell r="T350" t="str">
            <v>CER002</v>
          </cell>
          <cell r="U350" t="str">
            <v>NA</v>
          </cell>
          <cell r="V350" t="str">
            <v>NA</v>
          </cell>
          <cell r="W350" t="str">
            <v>NA</v>
          </cell>
          <cell r="X350" t="str">
            <v>NA</v>
          </cell>
          <cell r="Y350" t="str">
            <v>CMC012</v>
          </cell>
          <cell r="Z350" t="str">
            <v>NA</v>
          </cell>
          <cell r="AA350" t="str">
            <v>NA</v>
          </cell>
          <cell r="AB350" t="str">
            <v>NA</v>
          </cell>
          <cell r="AC350" t="str">
            <v>NA</v>
          </cell>
          <cell r="AD350">
            <v>1</v>
          </cell>
          <cell r="AE350" t="str">
            <v>NA</v>
          </cell>
          <cell r="AF350" t="str">
            <v>NA</v>
          </cell>
          <cell r="AG350" t="str">
            <v>NA</v>
          </cell>
          <cell r="AH350" t="str">
            <v>NA</v>
          </cell>
          <cell r="AI350">
            <v>325</v>
          </cell>
          <cell r="AJ350">
            <v>325</v>
          </cell>
          <cell r="AO350">
            <v>451</v>
          </cell>
          <cell r="AP350">
            <v>0</v>
          </cell>
          <cell r="AQ350">
            <v>0</v>
          </cell>
          <cell r="AR350">
            <v>0</v>
          </cell>
          <cell r="AS350">
            <v>0</v>
          </cell>
          <cell r="AT350">
            <v>0</v>
          </cell>
          <cell r="AU350">
            <v>0</v>
          </cell>
          <cell r="AV350">
            <v>0</v>
          </cell>
          <cell r="AW350">
            <v>0</v>
          </cell>
          <cell r="AX350">
            <v>0</v>
          </cell>
          <cell r="AY350">
            <v>0</v>
          </cell>
          <cell r="AZ350">
            <v>0</v>
          </cell>
          <cell r="BA350">
            <v>0</v>
          </cell>
          <cell r="BB350">
            <v>0</v>
          </cell>
          <cell r="BC350">
            <v>0</v>
          </cell>
          <cell r="BD350">
            <v>0</v>
          </cell>
          <cell r="BE350">
            <v>48564</v>
          </cell>
          <cell r="BF350">
            <v>0</v>
          </cell>
          <cell r="BG350">
            <v>0</v>
          </cell>
          <cell r="BH350">
            <v>0</v>
          </cell>
          <cell r="BI350">
            <v>0</v>
          </cell>
          <cell r="BJ350">
            <v>149</v>
          </cell>
          <cell r="BK350">
            <v>0</v>
          </cell>
          <cell r="BL350">
            <v>0</v>
          </cell>
          <cell r="BM350">
            <v>0</v>
          </cell>
          <cell r="BN350">
            <v>0</v>
          </cell>
          <cell r="BO350">
            <v>149</v>
          </cell>
          <cell r="BP350">
            <v>98147</v>
          </cell>
          <cell r="BQ350">
            <v>0</v>
          </cell>
          <cell r="BR350">
            <v>0</v>
          </cell>
          <cell r="BS350">
            <v>0</v>
          </cell>
          <cell r="BT350">
            <v>0</v>
          </cell>
          <cell r="BU350">
            <v>302</v>
          </cell>
          <cell r="BV350">
            <v>0</v>
          </cell>
          <cell r="BW350">
            <v>0</v>
          </cell>
          <cell r="BX350">
            <v>0</v>
          </cell>
          <cell r="BY350">
            <v>0</v>
          </cell>
          <cell r="BZ350">
            <v>302</v>
          </cell>
          <cell r="CA350">
            <v>149</v>
          </cell>
          <cell r="CB350">
            <v>451</v>
          </cell>
          <cell r="CC350">
            <v>0.05</v>
          </cell>
          <cell r="CD350">
            <v>451</v>
          </cell>
        </row>
        <row r="351">
          <cell r="B351" t="str">
            <v>ELM08</v>
          </cell>
          <cell r="C351" t="str">
            <v>CAP08</v>
          </cell>
          <cell r="D351" t="str">
            <v>De   150  pares</v>
          </cell>
          <cell r="E351" t="str">
            <v>U</v>
          </cell>
          <cell r="F351" t="str">
            <v>MRD148</v>
          </cell>
          <cell r="G351" t="str">
            <v>MRD076</v>
          </cell>
          <cell r="H351" t="str">
            <v>NA</v>
          </cell>
          <cell r="I351" t="str">
            <v>NA</v>
          </cell>
          <cell r="J351" t="str">
            <v>NA</v>
          </cell>
          <cell r="K351" t="str">
            <v>NA</v>
          </cell>
          <cell r="L351" t="str">
            <v>NA</v>
          </cell>
          <cell r="M351">
            <v>1</v>
          </cell>
          <cell r="N351">
            <v>302</v>
          </cell>
          <cell r="O351" t="str">
            <v>NA</v>
          </cell>
          <cell r="P351" t="str">
            <v>NA</v>
          </cell>
          <cell r="Q351" t="str">
            <v>NA</v>
          </cell>
          <cell r="R351" t="str">
            <v>NA</v>
          </cell>
          <cell r="S351" t="str">
            <v>NA</v>
          </cell>
          <cell r="T351" t="str">
            <v>CER004</v>
          </cell>
          <cell r="U351" t="str">
            <v>NA</v>
          </cell>
          <cell r="V351" t="str">
            <v>NA</v>
          </cell>
          <cell r="W351" t="str">
            <v>NA</v>
          </cell>
          <cell r="X351" t="str">
            <v>NA</v>
          </cell>
          <cell r="Y351" t="str">
            <v>CMC013</v>
          </cell>
          <cell r="Z351" t="str">
            <v>NA</v>
          </cell>
          <cell r="AA351" t="str">
            <v>NA</v>
          </cell>
          <cell r="AB351" t="str">
            <v>NA</v>
          </cell>
          <cell r="AC351" t="str">
            <v>NA</v>
          </cell>
          <cell r="AD351">
            <v>1</v>
          </cell>
          <cell r="AE351" t="str">
            <v>NA</v>
          </cell>
          <cell r="AF351" t="str">
            <v>NA</v>
          </cell>
          <cell r="AG351" t="str">
            <v>NA</v>
          </cell>
          <cell r="AH351" t="str">
            <v>NA</v>
          </cell>
          <cell r="AI351">
            <v>6</v>
          </cell>
          <cell r="AJ351">
            <v>6</v>
          </cell>
          <cell r="AO351">
            <v>101247</v>
          </cell>
          <cell r="AP351">
            <v>35742</v>
          </cell>
          <cell r="AQ351">
            <v>85</v>
          </cell>
          <cell r="AR351">
            <v>0</v>
          </cell>
          <cell r="AS351">
            <v>0</v>
          </cell>
          <cell r="AT351">
            <v>0</v>
          </cell>
          <cell r="AU351">
            <v>0</v>
          </cell>
          <cell r="AV351">
            <v>0</v>
          </cell>
          <cell r="AW351">
            <v>35742</v>
          </cell>
          <cell r="AX351">
            <v>25670</v>
          </cell>
          <cell r="AY351">
            <v>0</v>
          </cell>
          <cell r="AZ351">
            <v>0</v>
          </cell>
          <cell r="BA351">
            <v>0</v>
          </cell>
          <cell r="BB351">
            <v>0</v>
          </cell>
          <cell r="BC351">
            <v>0</v>
          </cell>
          <cell r="BD351">
            <v>64483</v>
          </cell>
          <cell r="BE351">
            <v>114090</v>
          </cell>
          <cell r="BF351">
            <v>0</v>
          </cell>
          <cell r="BG351">
            <v>0</v>
          </cell>
          <cell r="BH351">
            <v>0</v>
          </cell>
          <cell r="BI351">
            <v>0</v>
          </cell>
          <cell r="BJ351">
            <v>19015</v>
          </cell>
          <cell r="BK351">
            <v>0</v>
          </cell>
          <cell r="BL351">
            <v>0</v>
          </cell>
          <cell r="BM351">
            <v>0</v>
          </cell>
          <cell r="BN351">
            <v>0</v>
          </cell>
          <cell r="BO351">
            <v>19015</v>
          </cell>
          <cell r="BP351">
            <v>106495</v>
          </cell>
          <cell r="BQ351">
            <v>0</v>
          </cell>
          <cell r="BR351">
            <v>0</v>
          </cell>
          <cell r="BS351">
            <v>0</v>
          </cell>
          <cell r="BT351">
            <v>0</v>
          </cell>
          <cell r="BU351">
            <v>17749</v>
          </cell>
          <cell r="BV351">
            <v>0</v>
          </cell>
          <cell r="BW351">
            <v>0</v>
          </cell>
          <cell r="BX351">
            <v>0</v>
          </cell>
          <cell r="BY351">
            <v>0</v>
          </cell>
          <cell r="BZ351">
            <v>17749</v>
          </cell>
          <cell r="CA351">
            <v>19015</v>
          </cell>
          <cell r="CB351">
            <v>36764</v>
          </cell>
          <cell r="CC351">
            <v>0.05</v>
          </cell>
          <cell r="CD351">
            <v>101247</v>
          </cell>
        </row>
        <row r="352">
          <cell r="B352" t="str">
            <v>EPA08</v>
          </cell>
          <cell r="C352" t="str">
            <v>CAP08</v>
          </cell>
          <cell r="D352" t="str">
            <v>De   150  pares</v>
          </cell>
          <cell r="E352" t="str">
            <v>U</v>
          </cell>
          <cell r="F352" t="str">
            <v>MRD246</v>
          </cell>
          <cell r="G352" t="str">
            <v>MRD215</v>
          </cell>
          <cell r="H352" t="str">
            <v>MRD252</v>
          </cell>
          <cell r="I352" t="str">
            <v>MRD046</v>
          </cell>
          <cell r="J352" t="str">
            <v>NA</v>
          </cell>
          <cell r="K352" t="str">
            <v>NA</v>
          </cell>
          <cell r="L352" t="str">
            <v>NA</v>
          </cell>
          <cell r="M352">
            <v>1</v>
          </cell>
          <cell r="N352">
            <v>0.2</v>
          </cell>
          <cell r="O352">
            <v>7.0000000000000007E-2</v>
          </cell>
          <cell r="P352">
            <v>302</v>
          </cell>
          <cell r="Q352" t="str">
            <v>NA</v>
          </cell>
          <cell r="R352" t="str">
            <v>NA</v>
          </cell>
          <cell r="S352" t="str">
            <v>NA</v>
          </cell>
          <cell r="T352" t="str">
            <v>CER004</v>
          </cell>
          <cell r="U352" t="str">
            <v>NA</v>
          </cell>
          <cell r="V352" t="str">
            <v>NA</v>
          </cell>
          <cell r="W352" t="str">
            <v>NA</v>
          </cell>
          <cell r="X352" t="str">
            <v>NA</v>
          </cell>
          <cell r="Y352" t="str">
            <v>CMC014</v>
          </cell>
          <cell r="Z352" t="str">
            <v>NA</v>
          </cell>
          <cell r="AA352" t="str">
            <v>NA</v>
          </cell>
          <cell r="AB352" t="str">
            <v>NA</v>
          </cell>
          <cell r="AC352" t="str">
            <v>NA</v>
          </cell>
          <cell r="AD352">
            <v>1</v>
          </cell>
          <cell r="AE352" t="str">
            <v>NA</v>
          </cell>
          <cell r="AF352" t="str">
            <v>NA</v>
          </cell>
          <cell r="AG352" t="str">
            <v>NA</v>
          </cell>
          <cell r="AH352" t="str">
            <v>NA</v>
          </cell>
          <cell r="AI352">
            <v>4.8</v>
          </cell>
          <cell r="AJ352">
            <v>4.8</v>
          </cell>
          <cell r="AO352">
            <v>90124</v>
          </cell>
          <cell r="AP352">
            <v>17906</v>
          </cell>
          <cell r="AQ352">
            <v>14663</v>
          </cell>
          <cell r="AR352">
            <v>25875</v>
          </cell>
          <cell r="AS352">
            <v>43</v>
          </cell>
          <cell r="AT352">
            <v>0</v>
          </cell>
          <cell r="AU352">
            <v>0</v>
          </cell>
          <cell r="AV352">
            <v>0</v>
          </cell>
          <cell r="AW352">
            <v>17906</v>
          </cell>
          <cell r="AX352">
            <v>2933</v>
          </cell>
          <cell r="AY352">
            <v>1811</v>
          </cell>
          <cell r="AZ352">
            <v>12986</v>
          </cell>
          <cell r="BA352">
            <v>0</v>
          </cell>
          <cell r="BB352">
            <v>0</v>
          </cell>
          <cell r="BC352">
            <v>0</v>
          </cell>
          <cell r="BD352">
            <v>37418</v>
          </cell>
          <cell r="BE352">
            <v>114090</v>
          </cell>
          <cell r="BF352">
            <v>0</v>
          </cell>
          <cell r="BG352">
            <v>0</v>
          </cell>
          <cell r="BH352">
            <v>0</v>
          </cell>
          <cell r="BI352">
            <v>0</v>
          </cell>
          <cell r="BJ352">
            <v>23769</v>
          </cell>
          <cell r="BK352">
            <v>0</v>
          </cell>
          <cell r="BL352">
            <v>0</v>
          </cell>
          <cell r="BM352">
            <v>0</v>
          </cell>
          <cell r="BN352">
            <v>0</v>
          </cell>
          <cell r="BO352">
            <v>23769</v>
          </cell>
          <cell r="BP352">
            <v>138896</v>
          </cell>
          <cell r="BQ352">
            <v>0</v>
          </cell>
          <cell r="BR352">
            <v>0</v>
          </cell>
          <cell r="BS352">
            <v>0</v>
          </cell>
          <cell r="BT352">
            <v>0</v>
          </cell>
          <cell r="BU352">
            <v>28937</v>
          </cell>
          <cell r="BV352">
            <v>0</v>
          </cell>
          <cell r="BW352">
            <v>0</v>
          </cell>
          <cell r="BX352">
            <v>0</v>
          </cell>
          <cell r="BY352">
            <v>0</v>
          </cell>
          <cell r="BZ352">
            <v>28937</v>
          </cell>
          <cell r="CA352">
            <v>23769</v>
          </cell>
          <cell r="CB352">
            <v>52706</v>
          </cell>
          <cell r="CC352">
            <v>0.05</v>
          </cell>
          <cell r="CD352">
            <v>90124</v>
          </cell>
        </row>
        <row r="353">
          <cell r="B353" t="str">
            <v>EPC08</v>
          </cell>
          <cell r="C353" t="str">
            <v>CAP08</v>
          </cell>
          <cell r="D353" t="str">
            <v>De   150  pares</v>
          </cell>
          <cell r="E353" t="str">
            <v>U</v>
          </cell>
          <cell r="F353" t="str">
            <v>MRD246</v>
          </cell>
          <cell r="G353" t="str">
            <v>MRD215</v>
          </cell>
          <cell r="H353" t="str">
            <v>MRD252</v>
          </cell>
          <cell r="I353" t="str">
            <v>MRD046</v>
          </cell>
          <cell r="J353" t="str">
            <v>NA</v>
          </cell>
          <cell r="K353" t="str">
            <v>NA</v>
          </cell>
          <cell r="L353" t="str">
            <v>NA</v>
          </cell>
          <cell r="M353">
            <v>1</v>
          </cell>
          <cell r="N353">
            <v>0.2</v>
          </cell>
          <cell r="O353">
            <v>7.0000000000000007E-2</v>
          </cell>
          <cell r="P353">
            <v>302</v>
          </cell>
          <cell r="Q353" t="str">
            <v>NA</v>
          </cell>
          <cell r="R353" t="str">
            <v>NA</v>
          </cell>
          <cell r="S353" t="str">
            <v>NA</v>
          </cell>
          <cell r="T353" t="str">
            <v>CER003</v>
          </cell>
          <cell r="U353" t="str">
            <v>NA</v>
          </cell>
          <cell r="V353" t="str">
            <v>NA</v>
          </cell>
          <cell r="W353" t="str">
            <v>NA</v>
          </cell>
          <cell r="X353" t="str">
            <v>NA</v>
          </cell>
          <cell r="Y353" t="str">
            <v>CMC013</v>
          </cell>
          <cell r="Z353" t="str">
            <v>NA</v>
          </cell>
          <cell r="AA353" t="str">
            <v>NA</v>
          </cell>
          <cell r="AB353" t="str">
            <v>NA</v>
          </cell>
          <cell r="AC353" t="str">
            <v>NA</v>
          </cell>
          <cell r="AD353">
            <v>1</v>
          </cell>
          <cell r="AE353" t="str">
            <v>NA</v>
          </cell>
          <cell r="AF353" t="str">
            <v>NA</v>
          </cell>
          <cell r="AG353" t="str">
            <v>NA</v>
          </cell>
          <cell r="AH353" t="str">
            <v>NA</v>
          </cell>
          <cell r="AI353">
            <v>4.8</v>
          </cell>
          <cell r="AJ353">
            <v>4.8</v>
          </cell>
          <cell r="AO353">
            <v>76917</v>
          </cell>
          <cell r="AP353">
            <v>17906</v>
          </cell>
          <cell r="AQ353">
            <v>14663</v>
          </cell>
          <cell r="AR353">
            <v>25875</v>
          </cell>
          <cell r="AS353">
            <v>43</v>
          </cell>
          <cell r="AT353">
            <v>0</v>
          </cell>
          <cell r="AU353">
            <v>0</v>
          </cell>
          <cell r="AV353">
            <v>0</v>
          </cell>
          <cell r="AW353">
            <v>17906</v>
          </cell>
          <cell r="AX353">
            <v>2933</v>
          </cell>
          <cell r="AY353">
            <v>1811</v>
          </cell>
          <cell r="AZ353">
            <v>12986</v>
          </cell>
          <cell r="BA353">
            <v>0</v>
          </cell>
          <cell r="BB353">
            <v>0</v>
          </cell>
          <cell r="BC353">
            <v>0</v>
          </cell>
          <cell r="BD353">
            <v>37418</v>
          </cell>
          <cell r="BE353">
            <v>83103</v>
          </cell>
          <cell r="BF353">
            <v>0</v>
          </cell>
          <cell r="BG353">
            <v>0</v>
          </cell>
          <cell r="BH353">
            <v>0</v>
          </cell>
          <cell r="BI353">
            <v>0</v>
          </cell>
          <cell r="BJ353">
            <v>17313</v>
          </cell>
          <cell r="BK353">
            <v>0</v>
          </cell>
          <cell r="BL353">
            <v>0</v>
          </cell>
          <cell r="BM353">
            <v>0</v>
          </cell>
          <cell r="BN353">
            <v>0</v>
          </cell>
          <cell r="BO353">
            <v>17313</v>
          </cell>
          <cell r="BP353">
            <v>106495</v>
          </cell>
          <cell r="BQ353">
            <v>0</v>
          </cell>
          <cell r="BR353">
            <v>0</v>
          </cell>
          <cell r="BS353">
            <v>0</v>
          </cell>
          <cell r="BT353">
            <v>0</v>
          </cell>
          <cell r="BU353">
            <v>22186</v>
          </cell>
          <cell r="BV353">
            <v>0</v>
          </cell>
          <cell r="BW353">
            <v>0</v>
          </cell>
          <cell r="BX353">
            <v>0</v>
          </cell>
          <cell r="BY353">
            <v>0</v>
          </cell>
          <cell r="BZ353">
            <v>22186</v>
          </cell>
          <cell r="CA353">
            <v>17313</v>
          </cell>
          <cell r="CB353">
            <v>39499</v>
          </cell>
          <cell r="CC353">
            <v>0.05</v>
          </cell>
          <cell r="CD353">
            <v>76917</v>
          </cell>
        </row>
        <row r="354">
          <cell r="B354" t="str">
            <v>EPM08</v>
          </cell>
          <cell r="C354" t="str">
            <v>CAP08</v>
          </cell>
          <cell r="D354" t="str">
            <v>De   150  pares</v>
          </cell>
          <cell r="E354" t="str">
            <v>U</v>
          </cell>
          <cell r="F354" t="str">
            <v>MRD246</v>
          </cell>
          <cell r="G354" t="str">
            <v>MRD215</v>
          </cell>
          <cell r="H354" t="str">
            <v>MRD252</v>
          </cell>
          <cell r="I354" t="str">
            <v>MRD046</v>
          </cell>
          <cell r="J354" t="str">
            <v>NA</v>
          </cell>
          <cell r="K354" t="str">
            <v>NA</v>
          </cell>
          <cell r="L354" t="str">
            <v>NA</v>
          </cell>
          <cell r="M354">
            <v>1</v>
          </cell>
          <cell r="N354">
            <v>0.2</v>
          </cell>
          <cell r="O354">
            <v>7.0000000000000007E-2</v>
          </cell>
          <cell r="P354">
            <v>302</v>
          </cell>
          <cell r="Q354" t="str">
            <v>NA</v>
          </cell>
          <cell r="R354" t="str">
            <v>NA</v>
          </cell>
          <cell r="S354" t="str">
            <v>NA</v>
          </cell>
          <cell r="T354" t="str">
            <v>CER004</v>
          </cell>
          <cell r="U354" t="str">
            <v>NA</v>
          </cell>
          <cell r="V354" t="str">
            <v>NA</v>
          </cell>
          <cell r="W354" t="str">
            <v>NA</v>
          </cell>
          <cell r="X354" t="str">
            <v>NA</v>
          </cell>
          <cell r="Y354" t="str">
            <v>CMC014</v>
          </cell>
          <cell r="Z354" t="str">
            <v>NA</v>
          </cell>
          <cell r="AA354" t="str">
            <v>NA</v>
          </cell>
          <cell r="AB354" t="str">
            <v>NA</v>
          </cell>
          <cell r="AC354" t="str">
            <v>NA</v>
          </cell>
          <cell r="AD354">
            <v>1</v>
          </cell>
          <cell r="AE354" t="str">
            <v>NA</v>
          </cell>
          <cell r="AF354" t="str">
            <v>NA</v>
          </cell>
          <cell r="AG354" t="str">
            <v>NA</v>
          </cell>
          <cell r="AH354" t="str">
            <v>NA</v>
          </cell>
          <cell r="AI354">
            <v>4.8</v>
          </cell>
          <cell r="AJ354">
            <v>4.8</v>
          </cell>
          <cell r="AO354">
            <v>90124</v>
          </cell>
          <cell r="AP354">
            <v>17906</v>
          </cell>
          <cell r="AQ354">
            <v>14663</v>
          </cell>
          <cell r="AR354">
            <v>25875</v>
          </cell>
          <cell r="AS354">
            <v>43</v>
          </cell>
          <cell r="AT354">
            <v>0</v>
          </cell>
          <cell r="AU354">
            <v>0</v>
          </cell>
          <cell r="AV354">
            <v>0</v>
          </cell>
          <cell r="AW354">
            <v>17906</v>
          </cell>
          <cell r="AX354">
            <v>2933</v>
          </cell>
          <cell r="AY354">
            <v>1811</v>
          </cell>
          <cell r="AZ354">
            <v>12986</v>
          </cell>
          <cell r="BA354">
            <v>0</v>
          </cell>
          <cell r="BB354">
            <v>0</v>
          </cell>
          <cell r="BC354">
            <v>0</v>
          </cell>
          <cell r="BD354">
            <v>37418</v>
          </cell>
          <cell r="BE354">
            <v>114090</v>
          </cell>
          <cell r="BF354">
            <v>0</v>
          </cell>
          <cell r="BG354">
            <v>0</v>
          </cell>
          <cell r="BH354">
            <v>0</v>
          </cell>
          <cell r="BI354">
            <v>0</v>
          </cell>
          <cell r="BJ354">
            <v>23769</v>
          </cell>
          <cell r="BK354">
            <v>0</v>
          </cell>
          <cell r="BL354">
            <v>0</v>
          </cell>
          <cell r="BM354">
            <v>0</v>
          </cell>
          <cell r="BN354">
            <v>0</v>
          </cell>
          <cell r="BO354">
            <v>23769</v>
          </cell>
          <cell r="BP354">
            <v>138896</v>
          </cell>
          <cell r="BQ354">
            <v>0</v>
          </cell>
          <cell r="BR354">
            <v>0</v>
          </cell>
          <cell r="BS354">
            <v>0</v>
          </cell>
          <cell r="BT354">
            <v>0</v>
          </cell>
          <cell r="BU354">
            <v>28937</v>
          </cell>
          <cell r="BV354">
            <v>0</v>
          </cell>
          <cell r="BW354">
            <v>0</v>
          </cell>
          <cell r="BX354">
            <v>0</v>
          </cell>
          <cell r="BY354">
            <v>0</v>
          </cell>
          <cell r="BZ354">
            <v>28937</v>
          </cell>
          <cell r="CA354">
            <v>23769</v>
          </cell>
          <cell r="CB354">
            <v>52706</v>
          </cell>
          <cell r="CC354">
            <v>0.05</v>
          </cell>
          <cell r="CD354">
            <v>90124</v>
          </cell>
        </row>
        <row r="355">
          <cell r="B355" t="str">
            <v>ML008</v>
          </cell>
          <cell r="C355" t="str">
            <v>CAP08</v>
          </cell>
          <cell r="D355" t="str">
            <v>De   150  pares</v>
          </cell>
          <cell r="E355" t="str">
            <v>U</v>
          </cell>
          <cell r="F355" t="str">
            <v>MRD132</v>
          </cell>
          <cell r="G355" t="str">
            <v>MRD076</v>
          </cell>
          <cell r="H355" t="str">
            <v>NA</v>
          </cell>
          <cell r="I355" t="str">
            <v>NA</v>
          </cell>
          <cell r="J355" t="str">
            <v>NA</v>
          </cell>
          <cell r="K355" t="str">
            <v>NA</v>
          </cell>
          <cell r="L355" t="str">
            <v>NA</v>
          </cell>
          <cell r="M355">
            <v>1</v>
          </cell>
          <cell r="N355">
            <v>302</v>
          </cell>
          <cell r="O355" t="str">
            <v>NA</v>
          </cell>
          <cell r="P355" t="str">
            <v>NA</v>
          </cell>
          <cell r="Q355" t="str">
            <v>NA</v>
          </cell>
          <cell r="R355" t="str">
            <v>NA</v>
          </cell>
          <cell r="S355" t="str">
            <v>NA</v>
          </cell>
          <cell r="T355" t="str">
            <v>CER003</v>
          </cell>
          <cell r="U355" t="str">
            <v>NA</v>
          </cell>
          <cell r="V355" t="str">
            <v>NA</v>
          </cell>
          <cell r="W355" t="str">
            <v>NA</v>
          </cell>
          <cell r="X355" t="str">
            <v>NA</v>
          </cell>
          <cell r="Y355" t="str">
            <v>CMC013</v>
          </cell>
          <cell r="Z355" t="str">
            <v>NA</v>
          </cell>
          <cell r="AA355" t="str">
            <v>NA</v>
          </cell>
          <cell r="AB355" t="str">
            <v>NA</v>
          </cell>
          <cell r="AC355" t="str">
            <v>NA</v>
          </cell>
          <cell r="AD355">
            <v>1</v>
          </cell>
          <cell r="AE355" t="str">
            <v>NA</v>
          </cell>
          <cell r="AF355" t="str">
            <v>NA</v>
          </cell>
          <cell r="AG355" t="str">
            <v>NA</v>
          </cell>
          <cell r="AH355" t="str">
            <v>NA</v>
          </cell>
          <cell r="AI355">
            <v>6</v>
          </cell>
          <cell r="AJ355">
            <v>6</v>
          </cell>
          <cell r="AO355">
            <v>105405</v>
          </cell>
          <cell r="AP355">
            <v>44620</v>
          </cell>
          <cell r="AQ355">
            <v>85</v>
          </cell>
          <cell r="AR355">
            <v>0</v>
          </cell>
          <cell r="AS355">
            <v>0</v>
          </cell>
          <cell r="AT355">
            <v>0</v>
          </cell>
          <cell r="AU355">
            <v>0</v>
          </cell>
          <cell r="AV355">
            <v>0</v>
          </cell>
          <cell r="AW355">
            <v>44620</v>
          </cell>
          <cell r="AX355">
            <v>25670</v>
          </cell>
          <cell r="AY355">
            <v>0</v>
          </cell>
          <cell r="AZ355">
            <v>0</v>
          </cell>
          <cell r="BA355">
            <v>0</v>
          </cell>
          <cell r="BB355">
            <v>0</v>
          </cell>
          <cell r="BC355">
            <v>0</v>
          </cell>
          <cell r="BD355">
            <v>73805</v>
          </cell>
          <cell r="BE355">
            <v>83103</v>
          </cell>
          <cell r="BF355">
            <v>0</v>
          </cell>
          <cell r="BG355">
            <v>0</v>
          </cell>
          <cell r="BH355">
            <v>0</v>
          </cell>
          <cell r="BI355">
            <v>0</v>
          </cell>
          <cell r="BJ355">
            <v>13851</v>
          </cell>
          <cell r="BK355">
            <v>0</v>
          </cell>
          <cell r="BL355">
            <v>0</v>
          </cell>
          <cell r="BM355">
            <v>0</v>
          </cell>
          <cell r="BN355">
            <v>0</v>
          </cell>
          <cell r="BO355">
            <v>13851</v>
          </cell>
          <cell r="BP355">
            <v>106495</v>
          </cell>
          <cell r="BQ355">
            <v>0</v>
          </cell>
          <cell r="BR355">
            <v>0</v>
          </cell>
          <cell r="BS355">
            <v>0</v>
          </cell>
          <cell r="BT355">
            <v>0</v>
          </cell>
          <cell r="BU355">
            <v>17749</v>
          </cell>
          <cell r="BV355">
            <v>0</v>
          </cell>
          <cell r="BW355">
            <v>0</v>
          </cell>
          <cell r="BX355">
            <v>0</v>
          </cell>
          <cell r="BY355">
            <v>0</v>
          </cell>
          <cell r="BZ355">
            <v>17749</v>
          </cell>
          <cell r="CA355">
            <v>13851</v>
          </cell>
          <cell r="CB355">
            <v>31600</v>
          </cell>
          <cell r="CC355">
            <v>0.05</v>
          </cell>
          <cell r="CD355">
            <v>105405</v>
          </cell>
        </row>
        <row r="356">
          <cell r="B356" t="str">
            <v>MP008</v>
          </cell>
          <cell r="C356" t="str">
            <v>CAP08</v>
          </cell>
          <cell r="D356" t="str">
            <v>De   150  pares</v>
          </cell>
          <cell r="E356" t="str">
            <v>U</v>
          </cell>
          <cell r="F356" t="str">
            <v>MRD246</v>
          </cell>
          <cell r="G356" t="str">
            <v>MRD215</v>
          </cell>
          <cell r="H356" t="str">
            <v>MRD252</v>
          </cell>
          <cell r="I356" t="str">
            <v>MRD046</v>
          </cell>
          <cell r="J356" t="str">
            <v>NA</v>
          </cell>
          <cell r="K356" t="str">
            <v>NA</v>
          </cell>
          <cell r="L356" t="str">
            <v>NA</v>
          </cell>
          <cell r="M356">
            <v>1</v>
          </cell>
          <cell r="N356">
            <v>0.2</v>
          </cell>
          <cell r="O356">
            <v>7.0000000000000007E-2</v>
          </cell>
          <cell r="P356">
            <v>302</v>
          </cell>
          <cell r="Q356" t="str">
            <v>NA</v>
          </cell>
          <cell r="R356" t="str">
            <v>NA</v>
          </cell>
          <cell r="S356" t="str">
            <v>NA</v>
          </cell>
          <cell r="T356" t="str">
            <v>CER003</v>
          </cell>
          <cell r="U356" t="str">
            <v>NA</v>
          </cell>
          <cell r="V356" t="str">
            <v>NA</v>
          </cell>
          <cell r="W356" t="str">
            <v>NA</v>
          </cell>
          <cell r="X356" t="str">
            <v>NA</v>
          </cell>
          <cell r="Y356" t="str">
            <v>CMC013</v>
          </cell>
          <cell r="Z356" t="str">
            <v>NA</v>
          </cell>
          <cell r="AA356" t="str">
            <v>NA</v>
          </cell>
          <cell r="AB356" t="str">
            <v>NA</v>
          </cell>
          <cell r="AC356" t="str">
            <v>NA</v>
          </cell>
          <cell r="AD356">
            <v>1</v>
          </cell>
          <cell r="AE356" t="str">
            <v>NA</v>
          </cell>
          <cell r="AF356" t="str">
            <v>NA</v>
          </cell>
          <cell r="AG356" t="str">
            <v>NA</v>
          </cell>
          <cell r="AH356" t="str">
            <v>NA</v>
          </cell>
          <cell r="AI356">
            <v>4.8</v>
          </cell>
          <cell r="AJ356">
            <v>4.8</v>
          </cell>
          <cell r="AO356">
            <v>76917</v>
          </cell>
          <cell r="AP356">
            <v>17906</v>
          </cell>
          <cell r="AQ356">
            <v>14663</v>
          </cell>
          <cell r="AR356">
            <v>25875</v>
          </cell>
          <cell r="AS356">
            <v>43</v>
          </cell>
          <cell r="AT356">
            <v>0</v>
          </cell>
          <cell r="AU356">
            <v>0</v>
          </cell>
          <cell r="AV356">
            <v>0</v>
          </cell>
          <cell r="AW356">
            <v>17906</v>
          </cell>
          <cell r="AX356">
            <v>2933</v>
          </cell>
          <cell r="AY356">
            <v>1811</v>
          </cell>
          <cell r="AZ356">
            <v>12986</v>
          </cell>
          <cell r="BA356">
            <v>0</v>
          </cell>
          <cell r="BB356">
            <v>0</v>
          </cell>
          <cell r="BC356">
            <v>0</v>
          </cell>
          <cell r="BD356">
            <v>37418</v>
          </cell>
          <cell r="BE356">
            <v>83103</v>
          </cell>
          <cell r="BF356">
            <v>0</v>
          </cell>
          <cell r="BG356">
            <v>0</v>
          </cell>
          <cell r="BH356">
            <v>0</v>
          </cell>
          <cell r="BI356">
            <v>0</v>
          </cell>
          <cell r="BJ356">
            <v>17313</v>
          </cell>
          <cell r="BK356">
            <v>0</v>
          </cell>
          <cell r="BL356">
            <v>0</v>
          </cell>
          <cell r="BM356">
            <v>0</v>
          </cell>
          <cell r="BN356">
            <v>0</v>
          </cell>
          <cell r="BO356">
            <v>17313</v>
          </cell>
          <cell r="BP356">
            <v>106495</v>
          </cell>
          <cell r="BQ356">
            <v>0</v>
          </cell>
          <cell r="BR356">
            <v>0</v>
          </cell>
          <cell r="BS356">
            <v>0</v>
          </cell>
          <cell r="BT356">
            <v>0</v>
          </cell>
          <cell r="BU356">
            <v>22186</v>
          </cell>
          <cell r="BV356">
            <v>0</v>
          </cell>
          <cell r="BW356">
            <v>0</v>
          </cell>
          <cell r="BX356">
            <v>0</v>
          </cell>
          <cell r="BY356">
            <v>0</v>
          </cell>
          <cell r="BZ356">
            <v>22186</v>
          </cell>
          <cell r="CA356">
            <v>17313</v>
          </cell>
          <cell r="CB356">
            <v>39499</v>
          </cell>
          <cell r="CC356">
            <v>0.05</v>
          </cell>
          <cell r="CD356">
            <v>76917</v>
          </cell>
        </row>
        <row r="357">
          <cell r="B357" t="str">
            <v>PBA08</v>
          </cell>
          <cell r="C357" t="str">
            <v>CAP08</v>
          </cell>
          <cell r="D357" t="str">
            <v>De   150  pares</v>
          </cell>
          <cell r="E357" t="str">
            <v>U</v>
          </cell>
          <cell r="F357" t="str">
            <v>NA</v>
          </cell>
          <cell r="G357" t="str">
            <v>NA</v>
          </cell>
          <cell r="H357" t="str">
            <v>NA</v>
          </cell>
          <cell r="I357" t="str">
            <v>NA</v>
          </cell>
          <cell r="J357" t="str">
            <v>NA</v>
          </cell>
          <cell r="K357" t="str">
            <v>NA</v>
          </cell>
          <cell r="L357" t="str">
            <v>NA</v>
          </cell>
          <cell r="M357" t="str">
            <v>NA</v>
          </cell>
          <cell r="N357" t="str">
            <v>NA</v>
          </cell>
          <cell r="O357" t="str">
            <v>NA</v>
          </cell>
          <cell r="P357" t="str">
            <v>NA</v>
          </cell>
          <cell r="Q357" t="str">
            <v>NA</v>
          </cell>
          <cell r="R357" t="str">
            <v>NA</v>
          </cell>
          <cell r="S357" t="str">
            <v>NA</v>
          </cell>
          <cell r="T357" t="str">
            <v>CER002</v>
          </cell>
          <cell r="U357" t="str">
            <v>NA</v>
          </cell>
          <cell r="V357" t="str">
            <v>NA</v>
          </cell>
          <cell r="W357" t="str">
            <v>NA</v>
          </cell>
          <cell r="X357" t="str">
            <v>NA</v>
          </cell>
          <cell r="Y357" t="str">
            <v>CMC012</v>
          </cell>
          <cell r="Z357" t="str">
            <v>NA</v>
          </cell>
          <cell r="AA357" t="str">
            <v>NA</v>
          </cell>
          <cell r="AB357" t="str">
            <v>NA</v>
          </cell>
          <cell r="AC357" t="str">
            <v>NA</v>
          </cell>
          <cell r="AD357">
            <v>1</v>
          </cell>
          <cell r="AE357" t="str">
            <v>NA</v>
          </cell>
          <cell r="AF357" t="str">
            <v>NA</v>
          </cell>
          <cell r="AG357" t="str">
            <v>NA</v>
          </cell>
          <cell r="AH357" t="str">
            <v>NA</v>
          </cell>
          <cell r="AI357">
            <v>250</v>
          </cell>
          <cell r="AJ357">
            <v>250</v>
          </cell>
          <cell r="AO357">
            <v>587</v>
          </cell>
          <cell r="AP357">
            <v>0</v>
          </cell>
          <cell r="AQ357">
            <v>0</v>
          </cell>
          <cell r="AR357">
            <v>0</v>
          </cell>
          <cell r="AS357">
            <v>0</v>
          </cell>
          <cell r="AT357">
            <v>0</v>
          </cell>
          <cell r="AU357">
            <v>0</v>
          </cell>
          <cell r="AV357">
            <v>0</v>
          </cell>
          <cell r="AW357">
            <v>0</v>
          </cell>
          <cell r="AX357">
            <v>0</v>
          </cell>
          <cell r="AY357">
            <v>0</v>
          </cell>
          <cell r="AZ357">
            <v>0</v>
          </cell>
          <cell r="BA357">
            <v>0</v>
          </cell>
          <cell r="BB357">
            <v>0</v>
          </cell>
          <cell r="BC357">
            <v>0</v>
          </cell>
          <cell r="BD357">
            <v>0</v>
          </cell>
          <cell r="BE357">
            <v>48564</v>
          </cell>
          <cell r="BF357">
            <v>0</v>
          </cell>
          <cell r="BG357">
            <v>0</v>
          </cell>
          <cell r="BH357">
            <v>0</v>
          </cell>
          <cell r="BI357">
            <v>0</v>
          </cell>
          <cell r="BJ357">
            <v>194</v>
          </cell>
          <cell r="BK357">
            <v>0</v>
          </cell>
          <cell r="BL357">
            <v>0</v>
          </cell>
          <cell r="BM357">
            <v>0</v>
          </cell>
          <cell r="BN357">
            <v>0</v>
          </cell>
          <cell r="BO357">
            <v>194</v>
          </cell>
          <cell r="BP357">
            <v>98147</v>
          </cell>
          <cell r="BQ357">
            <v>0</v>
          </cell>
          <cell r="BR357">
            <v>0</v>
          </cell>
          <cell r="BS357">
            <v>0</v>
          </cell>
          <cell r="BT357">
            <v>0</v>
          </cell>
          <cell r="BU357">
            <v>393</v>
          </cell>
          <cell r="BV357">
            <v>0</v>
          </cell>
          <cell r="BW357">
            <v>0</v>
          </cell>
          <cell r="BX357">
            <v>0</v>
          </cell>
          <cell r="BY357">
            <v>0</v>
          </cell>
          <cell r="BZ357">
            <v>393</v>
          </cell>
          <cell r="CA357">
            <v>194</v>
          </cell>
          <cell r="CB357">
            <v>587</v>
          </cell>
          <cell r="CC357">
            <v>0.05</v>
          </cell>
          <cell r="CD357">
            <v>587</v>
          </cell>
        </row>
        <row r="358">
          <cell r="B358" t="str">
            <v>PBC08</v>
          </cell>
          <cell r="C358" t="str">
            <v>CAP08</v>
          </cell>
          <cell r="D358" t="str">
            <v>De   150  pares</v>
          </cell>
          <cell r="E358" t="str">
            <v>U</v>
          </cell>
          <cell r="F358" t="str">
            <v>NA</v>
          </cell>
          <cell r="G358" t="str">
            <v>NA</v>
          </cell>
          <cell r="H358" t="str">
            <v>NA</v>
          </cell>
          <cell r="I358" t="str">
            <v>NA</v>
          </cell>
          <cell r="J358" t="str">
            <v>NA</v>
          </cell>
          <cell r="K358" t="str">
            <v>NA</v>
          </cell>
          <cell r="L358" t="str">
            <v>NA</v>
          </cell>
          <cell r="M358" t="str">
            <v>NA</v>
          </cell>
          <cell r="N358" t="str">
            <v>NA</v>
          </cell>
          <cell r="O358" t="str">
            <v>NA</v>
          </cell>
          <cell r="P358" t="str">
            <v>NA</v>
          </cell>
          <cell r="Q358" t="str">
            <v>NA</v>
          </cell>
          <cell r="R358" t="str">
            <v>NA</v>
          </cell>
          <cell r="S358" t="str">
            <v>NA</v>
          </cell>
          <cell r="T358" t="str">
            <v>CER001</v>
          </cell>
          <cell r="U358" t="str">
            <v>NA</v>
          </cell>
          <cell r="V358" t="str">
            <v>NA</v>
          </cell>
          <cell r="W358" t="str">
            <v>NA</v>
          </cell>
          <cell r="X358" t="str">
            <v>NA</v>
          </cell>
          <cell r="Y358" t="str">
            <v>CMC011</v>
          </cell>
          <cell r="Z358" t="str">
            <v>NA</v>
          </cell>
          <cell r="AA358" t="str">
            <v>NA</v>
          </cell>
          <cell r="AB358" t="str">
            <v>NA</v>
          </cell>
          <cell r="AC358" t="str">
            <v>NA</v>
          </cell>
          <cell r="AD358">
            <v>1</v>
          </cell>
          <cell r="AE358" t="str">
            <v>NA</v>
          </cell>
          <cell r="AF358" t="str">
            <v>NA</v>
          </cell>
          <cell r="AG358" t="str">
            <v>NA</v>
          </cell>
          <cell r="AH358" t="str">
            <v>NA</v>
          </cell>
          <cell r="AI358">
            <v>350</v>
          </cell>
          <cell r="AJ358">
            <v>350</v>
          </cell>
          <cell r="AO358">
            <v>1076</v>
          </cell>
          <cell r="AP358">
            <v>0</v>
          </cell>
          <cell r="AQ358">
            <v>0</v>
          </cell>
          <cell r="AR358">
            <v>0</v>
          </cell>
          <cell r="AS358">
            <v>0</v>
          </cell>
          <cell r="AT358">
            <v>0</v>
          </cell>
          <cell r="AU358">
            <v>0</v>
          </cell>
          <cell r="AV358">
            <v>0</v>
          </cell>
          <cell r="AW358">
            <v>0</v>
          </cell>
          <cell r="AX358">
            <v>0</v>
          </cell>
          <cell r="AY358">
            <v>0</v>
          </cell>
          <cell r="AZ358">
            <v>0</v>
          </cell>
          <cell r="BA358">
            <v>0</v>
          </cell>
          <cell r="BB358">
            <v>0</v>
          </cell>
          <cell r="BC358">
            <v>0</v>
          </cell>
          <cell r="BD358">
            <v>0</v>
          </cell>
          <cell r="BE358">
            <v>250716</v>
          </cell>
          <cell r="BF358">
            <v>0</v>
          </cell>
          <cell r="BG358">
            <v>0</v>
          </cell>
          <cell r="BH358">
            <v>0</v>
          </cell>
          <cell r="BI358">
            <v>0</v>
          </cell>
          <cell r="BJ358">
            <v>716</v>
          </cell>
          <cell r="BK358">
            <v>0</v>
          </cell>
          <cell r="BL358">
            <v>0</v>
          </cell>
          <cell r="BM358">
            <v>0</v>
          </cell>
          <cell r="BN358">
            <v>0</v>
          </cell>
          <cell r="BO358">
            <v>716</v>
          </cell>
          <cell r="BP358">
            <v>125868</v>
          </cell>
          <cell r="BQ358">
            <v>0</v>
          </cell>
          <cell r="BR358">
            <v>0</v>
          </cell>
          <cell r="BS358">
            <v>0</v>
          </cell>
          <cell r="BT358">
            <v>0</v>
          </cell>
          <cell r="BU358">
            <v>360</v>
          </cell>
          <cell r="BV358">
            <v>0</v>
          </cell>
          <cell r="BW358">
            <v>0</v>
          </cell>
          <cell r="BX358">
            <v>0</v>
          </cell>
          <cell r="BY358">
            <v>0</v>
          </cell>
          <cell r="BZ358">
            <v>360</v>
          </cell>
          <cell r="CA358">
            <v>716</v>
          </cell>
          <cell r="CB358">
            <v>1076</v>
          </cell>
          <cell r="CC358">
            <v>0.05</v>
          </cell>
          <cell r="CD358">
            <v>1076</v>
          </cell>
        </row>
        <row r="359">
          <cell r="B359" t="str">
            <v>PBM08</v>
          </cell>
          <cell r="C359" t="str">
            <v>CAP08</v>
          </cell>
          <cell r="D359" t="str">
            <v>De   150  pares</v>
          </cell>
          <cell r="E359" t="str">
            <v>U</v>
          </cell>
          <cell r="F359" t="str">
            <v>NA</v>
          </cell>
          <cell r="G359" t="str">
            <v>NA</v>
          </cell>
          <cell r="H359" t="str">
            <v>NA</v>
          </cell>
          <cell r="I359" t="str">
            <v>NA</v>
          </cell>
          <cell r="J359" t="str">
            <v>NA</v>
          </cell>
          <cell r="K359" t="str">
            <v>NA</v>
          </cell>
          <cell r="L359" t="str">
            <v>NA</v>
          </cell>
          <cell r="M359" t="str">
            <v>NA</v>
          </cell>
          <cell r="N359" t="str">
            <v>NA</v>
          </cell>
          <cell r="O359" t="str">
            <v>NA</v>
          </cell>
          <cell r="P359" t="str">
            <v>NA</v>
          </cell>
          <cell r="Q359" t="str">
            <v>NA</v>
          </cell>
          <cell r="R359" t="str">
            <v>NA</v>
          </cell>
          <cell r="S359" t="str">
            <v>NA</v>
          </cell>
          <cell r="T359" t="str">
            <v>CER002</v>
          </cell>
          <cell r="U359" t="str">
            <v>NA</v>
          </cell>
          <cell r="V359" t="str">
            <v>NA</v>
          </cell>
          <cell r="W359" t="str">
            <v>NA</v>
          </cell>
          <cell r="X359" t="str">
            <v>NA</v>
          </cell>
          <cell r="Y359" t="str">
            <v>CMC012</v>
          </cell>
          <cell r="Z359" t="str">
            <v>NA</v>
          </cell>
          <cell r="AA359" t="str">
            <v>NA</v>
          </cell>
          <cell r="AB359" t="str">
            <v>NA</v>
          </cell>
          <cell r="AC359" t="str">
            <v>NA</v>
          </cell>
          <cell r="AD359">
            <v>1</v>
          </cell>
          <cell r="AE359" t="str">
            <v>NA</v>
          </cell>
          <cell r="AF359" t="str">
            <v>NA</v>
          </cell>
          <cell r="AG359" t="str">
            <v>NA</v>
          </cell>
          <cell r="AH359" t="str">
            <v>NA</v>
          </cell>
          <cell r="AI359">
            <v>250</v>
          </cell>
          <cell r="AJ359">
            <v>250</v>
          </cell>
          <cell r="AO359">
            <v>587</v>
          </cell>
          <cell r="AP359">
            <v>0</v>
          </cell>
          <cell r="AQ359">
            <v>0</v>
          </cell>
          <cell r="AR359">
            <v>0</v>
          </cell>
          <cell r="AS359">
            <v>0</v>
          </cell>
          <cell r="AT359">
            <v>0</v>
          </cell>
          <cell r="AU359">
            <v>0</v>
          </cell>
          <cell r="AV359">
            <v>0</v>
          </cell>
          <cell r="AW359">
            <v>0</v>
          </cell>
          <cell r="AX359">
            <v>0</v>
          </cell>
          <cell r="AY359">
            <v>0</v>
          </cell>
          <cell r="AZ359">
            <v>0</v>
          </cell>
          <cell r="BA359">
            <v>0</v>
          </cell>
          <cell r="BB359">
            <v>0</v>
          </cell>
          <cell r="BC359">
            <v>0</v>
          </cell>
          <cell r="BD359">
            <v>0</v>
          </cell>
          <cell r="BE359">
            <v>48564</v>
          </cell>
          <cell r="BF359">
            <v>0</v>
          </cell>
          <cell r="BG359">
            <v>0</v>
          </cell>
          <cell r="BH359">
            <v>0</v>
          </cell>
          <cell r="BI359">
            <v>0</v>
          </cell>
          <cell r="BJ359">
            <v>194</v>
          </cell>
          <cell r="BK359">
            <v>0</v>
          </cell>
          <cell r="BL359">
            <v>0</v>
          </cell>
          <cell r="BM359">
            <v>0</v>
          </cell>
          <cell r="BN359">
            <v>0</v>
          </cell>
          <cell r="BO359">
            <v>194</v>
          </cell>
          <cell r="BP359">
            <v>98147</v>
          </cell>
          <cell r="BQ359">
            <v>0</v>
          </cell>
          <cell r="BR359">
            <v>0</v>
          </cell>
          <cell r="BS359">
            <v>0</v>
          </cell>
          <cell r="BT359">
            <v>0</v>
          </cell>
          <cell r="BU359">
            <v>393</v>
          </cell>
          <cell r="BV359">
            <v>0</v>
          </cell>
          <cell r="BW359">
            <v>0</v>
          </cell>
          <cell r="BX359">
            <v>0</v>
          </cell>
          <cell r="BY359">
            <v>0</v>
          </cell>
          <cell r="BZ359">
            <v>393</v>
          </cell>
          <cell r="CA359">
            <v>194</v>
          </cell>
          <cell r="CB359">
            <v>587</v>
          </cell>
          <cell r="CC359">
            <v>0.05</v>
          </cell>
          <cell r="CD359">
            <v>587</v>
          </cell>
        </row>
        <row r="360">
          <cell r="B360" t="str">
            <v>PLA09</v>
          </cell>
          <cell r="C360" t="str">
            <v>CAP08</v>
          </cell>
          <cell r="D360" t="str">
            <v>De   200  pares</v>
          </cell>
          <cell r="E360" t="str">
            <v>m</v>
          </cell>
          <cell r="F360" t="str">
            <v>NA</v>
          </cell>
          <cell r="G360" t="str">
            <v>NA</v>
          </cell>
          <cell r="H360" t="str">
            <v>NA</v>
          </cell>
          <cell r="I360" t="str">
            <v>NA</v>
          </cell>
          <cell r="J360" t="str">
            <v>NA</v>
          </cell>
          <cell r="K360" t="str">
            <v>NA</v>
          </cell>
          <cell r="L360" t="str">
            <v>NA</v>
          </cell>
          <cell r="M360" t="str">
            <v>NA</v>
          </cell>
          <cell r="N360" t="str">
            <v>NA</v>
          </cell>
          <cell r="O360" t="str">
            <v>NA</v>
          </cell>
          <cell r="P360" t="str">
            <v>NA</v>
          </cell>
          <cell r="Q360" t="str">
            <v>NA</v>
          </cell>
          <cell r="R360" t="str">
            <v>NA</v>
          </cell>
          <cell r="S360" t="str">
            <v>NA</v>
          </cell>
          <cell r="T360" t="str">
            <v>CER002</v>
          </cell>
          <cell r="U360" t="str">
            <v>NA</v>
          </cell>
          <cell r="V360" t="str">
            <v>NA</v>
          </cell>
          <cell r="W360" t="str">
            <v>NA</v>
          </cell>
          <cell r="X360" t="str">
            <v>NA</v>
          </cell>
          <cell r="Y360" t="str">
            <v>CMC012</v>
          </cell>
          <cell r="Z360" t="str">
            <v>NA</v>
          </cell>
          <cell r="AA360" t="str">
            <v>NA</v>
          </cell>
          <cell r="AB360" t="str">
            <v>NA</v>
          </cell>
          <cell r="AC360" t="str">
            <v>NA</v>
          </cell>
          <cell r="AD360">
            <v>1</v>
          </cell>
          <cell r="AE360" t="str">
            <v>NA</v>
          </cell>
          <cell r="AF360" t="str">
            <v>NA</v>
          </cell>
          <cell r="AG360" t="str">
            <v>NA</v>
          </cell>
          <cell r="AH360" t="str">
            <v>NA</v>
          </cell>
          <cell r="AI360">
            <v>253</v>
          </cell>
          <cell r="AJ360">
            <v>253</v>
          </cell>
          <cell r="AO360">
            <v>580</v>
          </cell>
          <cell r="AP360">
            <v>0</v>
          </cell>
          <cell r="AQ360">
            <v>0</v>
          </cell>
          <cell r="AR360">
            <v>0</v>
          </cell>
          <cell r="AS360">
            <v>0</v>
          </cell>
          <cell r="AT360">
            <v>0</v>
          </cell>
          <cell r="AU360">
            <v>0</v>
          </cell>
          <cell r="AV360">
            <v>0</v>
          </cell>
          <cell r="AW360">
            <v>0</v>
          </cell>
          <cell r="AX360">
            <v>0</v>
          </cell>
          <cell r="AY360">
            <v>0</v>
          </cell>
          <cell r="AZ360">
            <v>0</v>
          </cell>
          <cell r="BA360">
            <v>0</v>
          </cell>
          <cell r="BB360">
            <v>0</v>
          </cell>
          <cell r="BC360">
            <v>0</v>
          </cell>
          <cell r="BD360">
            <v>0</v>
          </cell>
          <cell r="BE360">
            <v>48564</v>
          </cell>
          <cell r="BF360">
            <v>0</v>
          </cell>
          <cell r="BG360">
            <v>0</v>
          </cell>
          <cell r="BH360">
            <v>0</v>
          </cell>
          <cell r="BI360">
            <v>0</v>
          </cell>
          <cell r="BJ360">
            <v>192</v>
          </cell>
          <cell r="BK360">
            <v>0</v>
          </cell>
          <cell r="BL360">
            <v>0</v>
          </cell>
          <cell r="BM360">
            <v>0</v>
          </cell>
          <cell r="BN360">
            <v>0</v>
          </cell>
          <cell r="BO360">
            <v>192</v>
          </cell>
          <cell r="BP360">
            <v>98147</v>
          </cell>
          <cell r="BQ360">
            <v>0</v>
          </cell>
          <cell r="BR360">
            <v>0</v>
          </cell>
          <cell r="BS360">
            <v>0</v>
          </cell>
          <cell r="BT360">
            <v>0</v>
          </cell>
          <cell r="BU360">
            <v>388</v>
          </cell>
          <cell r="BV360">
            <v>0</v>
          </cell>
          <cell r="BW360">
            <v>0</v>
          </cell>
          <cell r="BX360">
            <v>0</v>
          </cell>
          <cell r="BY360">
            <v>0</v>
          </cell>
          <cell r="BZ360">
            <v>388</v>
          </cell>
          <cell r="CA360">
            <v>192</v>
          </cell>
          <cell r="CB360">
            <v>580</v>
          </cell>
          <cell r="CC360">
            <v>0.05</v>
          </cell>
          <cell r="CD360">
            <v>580</v>
          </cell>
        </row>
        <row r="361">
          <cell r="B361" t="str">
            <v>PLM09</v>
          </cell>
          <cell r="C361" t="str">
            <v>CAP08</v>
          </cell>
          <cell r="D361" t="str">
            <v>De   200  pares</v>
          </cell>
          <cell r="E361" t="str">
            <v>m</v>
          </cell>
          <cell r="F361" t="str">
            <v>NA</v>
          </cell>
          <cell r="G361" t="str">
            <v>NA</v>
          </cell>
          <cell r="H361" t="str">
            <v>NA</v>
          </cell>
          <cell r="I361" t="str">
            <v>NA</v>
          </cell>
          <cell r="J361" t="str">
            <v>NA</v>
          </cell>
          <cell r="K361" t="str">
            <v>NA</v>
          </cell>
          <cell r="L361" t="str">
            <v>NA</v>
          </cell>
          <cell r="M361" t="str">
            <v>NA</v>
          </cell>
          <cell r="N361" t="str">
            <v>NA</v>
          </cell>
          <cell r="O361" t="str">
            <v>NA</v>
          </cell>
          <cell r="P361" t="str">
            <v>NA</v>
          </cell>
          <cell r="Q361" t="str">
            <v>NA</v>
          </cell>
          <cell r="R361" t="str">
            <v>NA</v>
          </cell>
          <cell r="S361" t="str">
            <v>NA</v>
          </cell>
          <cell r="T361" t="str">
            <v>CER002</v>
          </cell>
          <cell r="U361" t="str">
            <v>NA</v>
          </cell>
          <cell r="V361" t="str">
            <v>NA</v>
          </cell>
          <cell r="W361" t="str">
            <v>NA</v>
          </cell>
          <cell r="X361" t="str">
            <v>NA</v>
          </cell>
          <cell r="Y361" t="str">
            <v>CMC012</v>
          </cell>
          <cell r="Z361" t="str">
            <v>NA</v>
          </cell>
          <cell r="AA361" t="str">
            <v>NA</v>
          </cell>
          <cell r="AB361" t="str">
            <v>NA</v>
          </cell>
          <cell r="AC361" t="str">
            <v>NA</v>
          </cell>
          <cell r="AD361">
            <v>1</v>
          </cell>
          <cell r="AE361" t="str">
            <v>NA</v>
          </cell>
          <cell r="AF361" t="str">
            <v>NA</v>
          </cell>
          <cell r="AG361" t="str">
            <v>NA</v>
          </cell>
          <cell r="AH361" t="str">
            <v>NA</v>
          </cell>
          <cell r="AI361">
            <v>275</v>
          </cell>
          <cell r="AJ361">
            <v>275</v>
          </cell>
          <cell r="AO361">
            <v>534</v>
          </cell>
          <cell r="AP361">
            <v>0</v>
          </cell>
          <cell r="AQ361">
            <v>0</v>
          </cell>
          <cell r="AR361">
            <v>0</v>
          </cell>
          <cell r="AS361">
            <v>0</v>
          </cell>
          <cell r="AT361">
            <v>0</v>
          </cell>
          <cell r="AU361">
            <v>0</v>
          </cell>
          <cell r="AV361">
            <v>0</v>
          </cell>
          <cell r="AW361">
            <v>0</v>
          </cell>
          <cell r="AX361">
            <v>0</v>
          </cell>
          <cell r="AY361">
            <v>0</v>
          </cell>
          <cell r="AZ361">
            <v>0</v>
          </cell>
          <cell r="BA361">
            <v>0</v>
          </cell>
          <cell r="BB361">
            <v>0</v>
          </cell>
          <cell r="BC361">
            <v>0</v>
          </cell>
          <cell r="BD361">
            <v>0</v>
          </cell>
          <cell r="BE361">
            <v>48564</v>
          </cell>
          <cell r="BF361">
            <v>0</v>
          </cell>
          <cell r="BG361">
            <v>0</v>
          </cell>
          <cell r="BH361">
            <v>0</v>
          </cell>
          <cell r="BI361">
            <v>0</v>
          </cell>
          <cell r="BJ361">
            <v>177</v>
          </cell>
          <cell r="BK361">
            <v>0</v>
          </cell>
          <cell r="BL361">
            <v>0</v>
          </cell>
          <cell r="BM361">
            <v>0</v>
          </cell>
          <cell r="BN361">
            <v>0</v>
          </cell>
          <cell r="BO361">
            <v>177</v>
          </cell>
          <cell r="BP361">
            <v>98147</v>
          </cell>
          <cell r="BQ361">
            <v>0</v>
          </cell>
          <cell r="BR361">
            <v>0</v>
          </cell>
          <cell r="BS361">
            <v>0</v>
          </cell>
          <cell r="BT361">
            <v>0</v>
          </cell>
          <cell r="BU361">
            <v>357</v>
          </cell>
          <cell r="BV361">
            <v>0</v>
          </cell>
          <cell r="BW361">
            <v>0</v>
          </cell>
          <cell r="BX361">
            <v>0</v>
          </cell>
          <cell r="BY361">
            <v>0</v>
          </cell>
          <cell r="BZ361">
            <v>357</v>
          </cell>
          <cell r="CA361">
            <v>177</v>
          </cell>
          <cell r="CB361">
            <v>534</v>
          </cell>
          <cell r="CC361">
            <v>0.05</v>
          </cell>
          <cell r="CD361">
            <v>534</v>
          </cell>
        </row>
        <row r="362">
          <cell r="B362" t="str">
            <v>ELM09</v>
          </cell>
          <cell r="C362" t="str">
            <v>CAP08</v>
          </cell>
          <cell r="D362" t="str">
            <v>De   200  pares</v>
          </cell>
          <cell r="E362" t="str">
            <v>U</v>
          </cell>
          <cell r="F362" t="str">
            <v>MRD149</v>
          </cell>
          <cell r="G362" t="str">
            <v>MRD076</v>
          </cell>
          <cell r="H362" t="str">
            <v>NA</v>
          </cell>
          <cell r="I362" t="str">
            <v>NA</v>
          </cell>
          <cell r="J362" t="str">
            <v>NA</v>
          </cell>
          <cell r="K362" t="str">
            <v>NA</v>
          </cell>
          <cell r="L362" t="str">
            <v>NA</v>
          </cell>
          <cell r="M362">
            <v>1</v>
          </cell>
          <cell r="N362">
            <v>404</v>
          </cell>
          <cell r="O362" t="str">
            <v>NA</v>
          </cell>
          <cell r="P362" t="str">
            <v>NA</v>
          </cell>
          <cell r="Q362" t="str">
            <v>NA</v>
          </cell>
          <cell r="R362" t="str">
            <v>NA</v>
          </cell>
          <cell r="S362" t="str">
            <v>NA</v>
          </cell>
          <cell r="T362" t="str">
            <v>CER004</v>
          </cell>
          <cell r="U362" t="str">
            <v>NA</v>
          </cell>
          <cell r="V362" t="str">
            <v>NA</v>
          </cell>
          <cell r="W362" t="str">
            <v>NA</v>
          </cell>
          <cell r="X362" t="str">
            <v>NA</v>
          </cell>
          <cell r="Y362" t="str">
            <v>CMC013</v>
          </cell>
          <cell r="Z362" t="str">
            <v>NA</v>
          </cell>
          <cell r="AA362" t="str">
            <v>NA</v>
          </cell>
          <cell r="AB362" t="str">
            <v>NA</v>
          </cell>
          <cell r="AC362" t="str">
            <v>NA</v>
          </cell>
          <cell r="AD362">
            <v>1</v>
          </cell>
          <cell r="AE362" t="str">
            <v>NA</v>
          </cell>
          <cell r="AF362" t="str">
            <v>NA</v>
          </cell>
          <cell r="AG362" t="str">
            <v>NA</v>
          </cell>
          <cell r="AH362" t="str">
            <v>NA</v>
          </cell>
          <cell r="AI362">
            <v>4</v>
          </cell>
          <cell r="AJ362">
            <v>4</v>
          </cell>
          <cell r="AO362">
            <v>128733</v>
          </cell>
          <cell r="AP362">
            <v>35742</v>
          </cell>
          <cell r="AQ362">
            <v>85</v>
          </cell>
          <cell r="AR362">
            <v>0</v>
          </cell>
          <cell r="AS362">
            <v>0</v>
          </cell>
          <cell r="AT362">
            <v>0</v>
          </cell>
          <cell r="AU362">
            <v>0</v>
          </cell>
          <cell r="AV362">
            <v>0</v>
          </cell>
          <cell r="AW362">
            <v>35742</v>
          </cell>
          <cell r="AX362">
            <v>34340</v>
          </cell>
          <cell r="AY362">
            <v>0</v>
          </cell>
          <cell r="AZ362">
            <v>0</v>
          </cell>
          <cell r="BA362">
            <v>0</v>
          </cell>
          <cell r="BB362">
            <v>0</v>
          </cell>
          <cell r="BC362">
            <v>0</v>
          </cell>
          <cell r="BD362">
            <v>73586</v>
          </cell>
          <cell r="BE362">
            <v>114090</v>
          </cell>
          <cell r="BF362">
            <v>0</v>
          </cell>
          <cell r="BG362">
            <v>0</v>
          </cell>
          <cell r="BH362">
            <v>0</v>
          </cell>
          <cell r="BI362">
            <v>0</v>
          </cell>
          <cell r="BJ362">
            <v>28523</v>
          </cell>
          <cell r="BK362">
            <v>0</v>
          </cell>
          <cell r="BL362">
            <v>0</v>
          </cell>
          <cell r="BM362">
            <v>0</v>
          </cell>
          <cell r="BN362">
            <v>0</v>
          </cell>
          <cell r="BO362">
            <v>28523</v>
          </cell>
          <cell r="BP362">
            <v>106495</v>
          </cell>
          <cell r="BQ362">
            <v>0</v>
          </cell>
          <cell r="BR362">
            <v>0</v>
          </cell>
          <cell r="BS362">
            <v>0</v>
          </cell>
          <cell r="BT362">
            <v>0</v>
          </cell>
          <cell r="BU362">
            <v>26624</v>
          </cell>
          <cell r="BV362">
            <v>0</v>
          </cell>
          <cell r="BW362">
            <v>0</v>
          </cell>
          <cell r="BX362">
            <v>0</v>
          </cell>
          <cell r="BY362">
            <v>0</v>
          </cell>
          <cell r="BZ362">
            <v>26624</v>
          </cell>
          <cell r="CA362">
            <v>28523</v>
          </cell>
          <cell r="CB362">
            <v>55147</v>
          </cell>
          <cell r="CC362">
            <v>0.05</v>
          </cell>
          <cell r="CD362">
            <v>128733</v>
          </cell>
        </row>
        <row r="363">
          <cell r="B363" t="str">
            <v>EPC09</v>
          </cell>
          <cell r="C363" t="str">
            <v>CAP08</v>
          </cell>
          <cell r="D363" t="str">
            <v>De   200  pares</v>
          </cell>
          <cell r="E363" t="str">
            <v>U</v>
          </cell>
          <cell r="F363" t="str">
            <v>MRD247</v>
          </cell>
          <cell r="G363" t="str">
            <v>MRD215</v>
          </cell>
          <cell r="H363" t="str">
            <v>MRD252</v>
          </cell>
          <cell r="I363" t="str">
            <v>MRD046</v>
          </cell>
          <cell r="J363" t="str">
            <v>NA</v>
          </cell>
          <cell r="K363" t="str">
            <v>NA</v>
          </cell>
          <cell r="L363" t="str">
            <v>NA</v>
          </cell>
          <cell r="M363">
            <v>1</v>
          </cell>
          <cell r="N363">
            <v>0.3</v>
          </cell>
          <cell r="O363">
            <v>0.08</v>
          </cell>
          <cell r="P363">
            <v>404</v>
          </cell>
          <cell r="Q363" t="str">
            <v>NA</v>
          </cell>
          <cell r="R363" t="str">
            <v>NA</v>
          </cell>
          <cell r="S363" t="str">
            <v>NA</v>
          </cell>
          <cell r="T363" t="str">
            <v>CER003</v>
          </cell>
          <cell r="U363" t="str">
            <v>NA</v>
          </cell>
          <cell r="V363" t="str">
            <v>NA</v>
          </cell>
          <cell r="W363" t="str">
            <v>NA</v>
          </cell>
          <cell r="X363" t="str">
            <v>NA</v>
          </cell>
          <cell r="Y363" t="str">
            <v>CMC013</v>
          </cell>
          <cell r="Z363" t="str">
            <v>NA</v>
          </cell>
          <cell r="AA363" t="str">
            <v>NA</v>
          </cell>
          <cell r="AB363" t="str">
            <v>NA</v>
          </cell>
          <cell r="AC363" t="str">
            <v>NA</v>
          </cell>
          <cell r="AD363">
            <v>1</v>
          </cell>
          <cell r="AE363" t="str">
            <v>NA</v>
          </cell>
          <cell r="AF363" t="str">
            <v>NA</v>
          </cell>
          <cell r="AG363" t="str">
            <v>NA</v>
          </cell>
          <cell r="AH363" t="str">
            <v>NA</v>
          </cell>
          <cell r="AI363">
            <v>4</v>
          </cell>
          <cell r="AJ363">
            <v>4</v>
          </cell>
          <cell r="AO363">
            <v>92840</v>
          </cell>
          <cell r="AP363">
            <v>19435</v>
          </cell>
          <cell r="AQ363">
            <v>14663</v>
          </cell>
          <cell r="AR363">
            <v>25875</v>
          </cell>
          <cell r="AS363">
            <v>43</v>
          </cell>
          <cell r="AT363">
            <v>0</v>
          </cell>
          <cell r="AU363">
            <v>0</v>
          </cell>
          <cell r="AV363">
            <v>0</v>
          </cell>
          <cell r="AW363">
            <v>19435</v>
          </cell>
          <cell r="AX363">
            <v>4399</v>
          </cell>
          <cell r="AY363">
            <v>2070</v>
          </cell>
          <cell r="AZ363">
            <v>17372</v>
          </cell>
          <cell r="BA363">
            <v>0</v>
          </cell>
          <cell r="BB363">
            <v>0</v>
          </cell>
          <cell r="BC363">
            <v>0</v>
          </cell>
          <cell r="BD363">
            <v>45440</v>
          </cell>
          <cell r="BE363">
            <v>83103</v>
          </cell>
          <cell r="BF363">
            <v>0</v>
          </cell>
          <cell r="BG363">
            <v>0</v>
          </cell>
          <cell r="BH363">
            <v>0</v>
          </cell>
          <cell r="BI363">
            <v>0</v>
          </cell>
          <cell r="BJ363">
            <v>20776</v>
          </cell>
          <cell r="BK363">
            <v>0</v>
          </cell>
          <cell r="BL363">
            <v>0</v>
          </cell>
          <cell r="BM363">
            <v>0</v>
          </cell>
          <cell r="BN363">
            <v>0</v>
          </cell>
          <cell r="BO363">
            <v>20776</v>
          </cell>
          <cell r="BP363">
            <v>106495</v>
          </cell>
          <cell r="BQ363">
            <v>0</v>
          </cell>
          <cell r="BR363">
            <v>0</v>
          </cell>
          <cell r="BS363">
            <v>0</v>
          </cell>
          <cell r="BT363">
            <v>0</v>
          </cell>
          <cell r="BU363">
            <v>26624</v>
          </cell>
          <cell r="BV363">
            <v>0</v>
          </cell>
          <cell r="BW363">
            <v>0</v>
          </cell>
          <cell r="BX363">
            <v>0</v>
          </cell>
          <cell r="BY363">
            <v>0</v>
          </cell>
          <cell r="BZ363">
            <v>26624</v>
          </cell>
          <cell r="CA363">
            <v>20776</v>
          </cell>
          <cell r="CB363">
            <v>47400</v>
          </cell>
          <cell r="CC363">
            <v>0.05</v>
          </cell>
          <cell r="CD363">
            <v>92840</v>
          </cell>
        </row>
        <row r="364">
          <cell r="B364" t="str">
            <v>ML009</v>
          </cell>
          <cell r="C364" t="str">
            <v>CAP08</v>
          </cell>
          <cell r="D364" t="str">
            <v>De   200  pares</v>
          </cell>
          <cell r="E364" t="str">
            <v>U</v>
          </cell>
          <cell r="F364" t="str">
            <v>MRD133</v>
          </cell>
          <cell r="G364" t="str">
            <v>MRD354</v>
          </cell>
          <cell r="H364" t="str">
            <v>MRD076</v>
          </cell>
          <cell r="I364" t="str">
            <v>NA</v>
          </cell>
          <cell r="J364" t="str">
            <v>NA</v>
          </cell>
          <cell r="K364" t="str">
            <v>NA</v>
          </cell>
          <cell r="L364" t="str">
            <v>NA</v>
          </cell>
          <cell r="M364">
            <v>1</v>
          </cell>
          <cell r="N364">
            <v>8</v>
          </cell>
          <cell r="O364">
            <v>4</v>
          </cell>
          <cell r="P364" t="str">
            <v>NA</v>
          </cell>
          <cell r="Q364" t="str">
            <v>NA</v>
          </cell>
          <cell r="R364" t="str">
            <v>NA</v>
          </cell>
          <cell r="S364" t="str">
            <v>NA</v>
          </cell>
          <cell r="T364" t="str">
            <v>CER003</v>
          </cell>
          <cell r="U364" t="str">
            <v>NA</v>
          </cell>
          <cell r="V364" t="str">
            <v>NA</v>
          </cell>
          <cell r="W364" t="str">
            <v>NA</v>
          </cell>
          <cell r="X364" t="str">
            <v>NA</v>
          </cell>
          <cell r="Y364" t="str">
            <v>CMC013</v>
          </cell>
          <cell r="Z364" t="str">
            <v>NA</v>
          </cell>
          <cell r="AA364" t="str">
            <v>NA</v>
          </cell>
          <cell r="AB364" t="str">
            <v>NA</v>
          </cell>
          <cell r="AC364" t="str">
            <v>NA</v>
          </cell>
          <cell r="AD364">
            <v>1</v>
          </cell>
          <cell r="AE364" t="str">
            <v>NA</v>
          </cell>
          <cell r="AF364" t="str">
            <v>NA</v>
          </cell>
          <cell r="AG364" t="str">
            <v>NA</v>
          </cell>
          <cell r="AH364" t="str">
            <v>NA</v>
          </cell>
          <cell r="AI364">
            <v>5</v>
          </cell>
          <cell r="AJ364">
            <v>5</v>
          </cell>
          <cell r="AO364">
            <v>112176</v>
          </cell>
          <cell r="AP364">
            <v>44620</v>
          </cell>
          <cell r="AQ364">
            <v>3220</v>
          </cell>
          <cell r="AR364">
            <v>85</v>
          </cell>
          <cell r="AS364">
            <v>0</v>
          </cell>
          <cell r="AT364">
            <v>0</v>
          </cell>
          <cell r="AU364">
            <v>0</v>
          </cell>
          <cell r="AV364">
            <v>0</v>
          </cell>
          <cell r="AW364">
            <v>44620</v>
          </cell>
          <cell r="AX364">
            <v>25760</v>
          </cell>
          <cell r="AY364">
            <v>340</v>
          </cell>
          <cell r="AZ364">
            <v>0</v>
          </cell>
          <cell r="BA364">
            <v>0</v>
          </cell>
          <cell r="BB364">
            <v>0</v>
          </cell>
          <cell r="BC364">
            <v>0</v>
          </cell>
          <cell r="BD364">
            <v>74256</v>
          </cell>
          <cell r="BE364">
            <v>83103</v>
          </cell>
          <cell r="BF364">
            <v>0</v>
          </cell>
          <cell r="BG364">
            <v>0</v>
          </cell>
          <cell r="BH364">
            <v>0</v>
          </cell>
          <cell r="BI364">
            <v>0</v>
          </cell>
          <cell r="BJ364">
            <v>16621</v>
          </cell>
          <cell r="BK364">
            <v>0</v>
          </cell>
          <cell r="BL364">
            <v>0</v>
          </cell>
          <cell r="BM364">
            <v>0</v>
          </cell>
          <cell r="BN364">
            <v>0</v>
          </cell>
          <cell r="BO364">
            <v>16621</v>
          </cell>
          <cell r="BP364">
            <v>106495</v>
          </cell>
          <cell r="BQ364">
            <v>0</v>
          </cell>
          <cell r="BR364">
            <v>0</v>
          </cell>
          <cell r="BS364">
            <v>0</v>
          </cell>
          <cell r="BT364">
            <v>0</v>
          </cell>
          <cell r="BU364">
            <v>21299</v>
          </cell>
          <cell r="BV364">
            <v>0</v>
          </cell>
          <cell r="BW364">
            <v>0</v>
          </cell>
          <cell r="BX364">
            <v>0</v>
          </cell>
          <cell r="BY364">
            <v>0</v>
          </cell>
          <cell r="BZ364">
            <v>21299</v>
          </cell>
          <cell r="CA364">
            <v>16621</v>
          </cell>
          <cell r="CB364">
            <v>37920</v>
          </cell>
          <cell r="CC364">
            <v>0.05</v>
          </cell>
          <cell r="CD364">
            <v>112176</v>
          </cell>
        </row>
        <row r="365">
          <cell r="B365" t="str">
            <v>MP009</v>
          </cell>
          <cell r="C365" t="str">
            <v>CAP08</v>
          </cell>
          <cell r="D365" t="str">
            <v>De   200  pares</v>
          </cell>
          <cell r="E365" t="str">
            <v>U</v>
          </cell>
          <cell r="F365" t="str">
            <v>MRD247</v>
          </cell>
          <cell r="G365" t="str">
            <v>MRD215</v>
          </cell>
          <cell r="H365" t="str">
            <v>MRD252</v>
          </cell>
          <cell r="I365" t="str">
            <v>MRD046</v>
          </cell>
          <cell r="J365" t="str">
            <v>NA</v>
          </cell>
          <cell r="K365" t="str">
            <v>NA</v>
          </cell>
          <cell r="L365" t="str">
            <v>NA</v>
          </cell>
          <cell r="M365">
            <v>1</v>
          </cell>
          <cell r="N365">
            <v>0.3</v>
          </cell>
          <cell r="O365">
            <v>0.08</v>
          </cell>
          <cell r="P365">
            <v>404</v>
          </cell>
          <cell r="Q365" t="str">
            <v>NA</v>
          </cell>
          <cell r="R365" t="str">
            <v>NA</v>
          </cell>
          <cell r="S365" t="str">
            <v>NA</v>
          </cell>
          <cell r="T365" t="str">
            <v>CER003</v>
          </cell>
          <cell r="U365" t="str">
            <v>NA</v>
          </cell>
          <cell r="V365" t="str">
            <v>NA</v>
          </cell>
          <cell r="W365" t="str">
            <v>NA</v>
          </cell>
          <cell r="X365" t="str">
            <v>NA</v>
          </cell>
          <cell r="Y365" t="str">
            <v>CMC013</v>
          </cell>
          <cell r="Z365" t="str">
            <v>NA</v>
          </cell>
          <cell r="AA365" t="str">
            <v>NA</v>
          </cell>
          <cell r="AB365" t="str">
            <v>NA</v>
          </cell>
          <cell r="AC365" t="str">
            <v>NA</v>
          </cell>
          <cell r="AD365">
            <v>1</v>
          </cell>
          <cell r="AE365" t="str">
            <v>NA</v>
          </cell>
          <cell r="AF365" t="str">
            <v>NA</v>
          </cell>
          <cell r="AG365" t="str">
            <v>NA</v>
          </cell>
          <cell r="AH365" t="str">
            <v>NA</v>
          </cell>
          <cell r="AI365">
            <v>4</v>
          </cell>
          <cell r="AJ365">
            <v>4</v>
          </cell>
          <cell r="AO365">
            <v>92840</v>
          </cell>
          <cell r="AP365">
            <v>19435</v>
          </cell>
          <cell r="AQ365">
            <v>14663</v>
          </cell>
          <cell r="AR365">
            <v>25875</v>
          </cell>
          <cell r="AS365">
            <v>43</v>
          </cell>
          <cell r="AT365">
            <v>0</v>
          </cell>
          <cell r="AU365">
            <v>0</v>
          </cell>
          <cell r="AV365">
            <v>0</v>
          </cell>
          <cell r="AW365">
            <v>19435</v>
          </cell>
          <cell r="AX365">
            <v>4399</v>
          </cell>
          <cell r="AY365">
            <v>2070</v>
          </cell>
          <cell r="AZ365">
            <v>17372</v>
          </cell>
          <cell r="BA365">
            <v>0</v>
          </cell>
          <cell r="BB365">
            <v>0</v>
          </cell>
          <cell r="BC365">
            <v>0</v>
          </cell>
          <cell r="BD365">
            <v>45440</v>
          </cell>
          <cell r="BE365">
            <v>83103</v>
          </cell>
          <cell r="BF365">
            <v>0</v>
          </cell>
          <cell r="BG365">
            <v>0</v>
          </cell>
          <cell r="BH365">
            <v>0</v>
          </cell>
          <cell r="BI365">
            <v>0</v>
          </cell>
          <cell r="BJ365">
            <v>20776</v>
          </cell>
          <cell r="BK365">
            <v>0</v>
          </cell>
          <cell r="BL365">
            <v>0</v>
          </cell>
          <cell r="BM365">
            <v>0</v>
          </cell>
          <cell r="BN365">
            <v>0</v>
          </cell>
          <cell r="BO365">
            <v>20776</v>
          </cell>
          <cell r="BP365">
            <v>106495</v>
          </cell>
          <cell r="BQ365">
            <v>0</v>
          </cell>
          <cell r="BR365">
            <v>0</v>
          </cell>
          <cell r="BS365">
            <v>0</v>
          </cell>
          <cell r="BT365">
            <v>0</v>
          </cell>
          <cell r="BU365">
            <v>26624</v>
          </cell>
          <cell r="BV365">
            <v>0</v>
          </cell>
          <cell r="BW365">
            <v>0</v>
          </cell>
          <cell r="BX365">
            <v>0</v>
          </cell>
          <cell r="BY365">
            <v>0</v>
          </cell>
          <cell r="BZ365">
            <v>26624</v>
          </cell>
          <cell r="CA365">
            <v>20776</v>
          </cell>
          <cell r="CB365">
            <v>47400</v>
          </cell>
          <cell r="CC365">
            <v>0.05</v>
          </cell>
          <cell r="CD365">
            <v>92840</v>
          </cell>
        </row>
        <row r="366">
          <cell r="B366" t="str">
            <v>PBC09</v>
          </cell>
          <cell r="C366" t="str">
            <v>CAP08</v>
          </cell>
          <cell r="D366" t="str">
            <v>De   200  pares</v>
          </cell>
          <cell r="E366" t="str">
            <v>U</v>
          </cell>
          <cell r="F366" t="str">
            <v>NA</v>
          </cell>
          <cell r="G366" t="str">
            <v>NA</v>
          </cell>
          <cell r="H366" t="str">
            <v>NA</v>
          </cell>
          <cell r="I366" t="str">
            <v>NA</v>
          </cell>
          <cell r="J366" t="str">
            <v>NA</v>
          </cell>
          <cell r="K366" t="str">
            <v>NA</v>
          </cell>
          <cell r="L366" t="str">
            <v>NA</v>
          </cell>
          <cell r="M366" t="str">
            <v>NA</v>
          </cell>
          <cell r="N366" t="str">
            <v>NA</v>
          </cell>
          <cell r="O366" t="str">
            <v>NA</v>
          </cell>
          <cell r="P366" t="str">
            <v>NA</v>
          </cell>
          <cell r="Q366" t="str">
            <v>NA</v>
          </cell>
          <cell r="R366" t="str">
            <v>NA</v>
          </cell>
          <cell r="S366" t="str">
            <v>NA</v>
          </cell>
          <cell r="T366" t="str">
            <v>CER001</v>
          </cell>
          <cell r="U366" t="str">
            <v>NA</v>
          </cell>
          <cell r="V366" t="str">
            <v>NA</v>
          </cell>
          <cell r="W366" t="str">
            <v>NA</v>
          </cell>
          <cell r="X366" t="str">
            <v>NA</v>
          </cell>
          <cell r="Y366" t="str">
            <v>CMC011</v>
          </cell>
          <cell r="Z366" t="str">
            <v>NA</v>
          </cell>
          <cell r="AA366" t="str">
            <v>NA</v>
          </cell>
          <cell r="AB366" t="str">
            <v>NA</v>
          </cell>
          <cell r="AC366" t="str">
            <v>NA</v>
          </cell>
          <cell r="AD366">
            <v>1</v>
          </cell>
          <cell r="AE366" t="str">
            <v>NA</v>
          </cell>
          <cell r="AF366" t="str">
            <v>NA</v>
          </cell>
          <cell r="AG366" t="str">
            <v>NA</v>
          </cell>
          <cell r="AH366" t="str">
            <v>NA</v>
          </cell>
          <cell r="AI366">
            <v>300</v>
          </cell>
          <cell r="AJ366">
            <v>300</v>
          </cell>
          <cell r="AO366">
            <v>1256</v>
          </cell>
          <cell r="AP366">
            <v>0</v>
          </cell>
          <cell r="AQ366">
            <v>0</v>
          </cell>
          <cell r="AR366">
            <v>0</v>
          </cell>
          <cell r="AS366">
            <v>0</v>
          </cell>
          <cell r="AT366">
            <v>0</v>
          </cell>
          <cell r="AU366">
            <v>0</v>
          </cell>
          <cell r="AV366">
            <v>0</v>
          </cell>
          <cell r="AW366">
            <v>0</v>
          </cell>
          <cell r="AX366">
            <v>0</v>
          </cell>
          <cell r="AY366">
            <v>0</v>
          </cell>
          <cell r="AZ366">
            <v>0</v>
          </cell>
          <cell r="BA366">
            <v>0</v>
          </cell>
          <cell r="BB366">
            <v>0</v>
          </cell>
          <cell r="BC366">
            <v>0</v>
          </cell>
          <cell r="BD366">
            <v>0</v>
          </cell>
          <cell r="BE366">
            <v>250716</v>
          </cell>
          <cell r="BF366">
            <v>0</v>
          </cell>
          <cell r="BG366">
            <v>0</v>
          </cell>
          <cell r="BH366">
            <v>0</v>
          </cell>
          <cell r="BI366">
            <v>0</v>
          </cell>
          <cell r="BJ366">
            <v>836</v>
          </cell>
          <cell r="BK366">
            <v>0</v>
          </cell>
          <cell r="BL366">
            <v>0</v>
          </cell>
          <cell r="BM366">
            <v>0</v>
          </cell>
          <cell r="BN366">
            <v>0</v>
          </cell>
          <cell r="BO366">
            <v>836</v>
          </cell>
          <cell r="BP366">
            <v>125868</v>
          </cell>
          <cell r="BQ366">
            <v>0</v>
          </cell>
          <cell r="BR366">
            <v>0</v>
          </cell>
          <cell r="BS366">
            <v>0</v>
          </cell>
          <cell r="BT366">
            <v>0</v>
          </cell>
          <cell r="BU366">
            <v>420</v>
          </cell>
          <cell r="BV366">
            <v>0</v>
          </cell>
          <cell r="BW366">
            <v>0</v>
          </cell>
          <cell r="BX366">
            <v>0</v>
          </cell>
          <cell r="BY366">
            <v>0</v>
          </cell>
          <cell r="BZ366">
            <v>420</v>
          </cell>
          <cell r="CA366">
            <v>836</v>
          </cell>
          <cell r="CB366">
            <v>1256</v>
          </cell>
          <cell r="CC366">
            <v>0.05</v>
          </cell>
          <cell r="CD366">
            <v>1256</v>
          </cell>
        </row>
        <row r="367">
          <cell r="B367" t="str">
            <v>PLA10</v>
          </cell>
          <cell r="C367" t="str">
            <v>CAP08</v>
          </cell>
          <cell r="D367" t="str">
            <v>De   300  pares</v>
          </cell>
          <cell r="E367" t="str">
            <v>m</v>
          </cell>
          <cell r="F367" t="str">
            <v>NA</v>
          </cell>
          <cell r="G367" t="str">
            <v>NA</v>
          </cell>
          <cell r="H367" t="str">
            <v>NA</v>
          </cell>
          <cell r="I367" t="str">
            <v>NA</v>
          </cell>
          <cell r="J367" t="str">
            <v>NA</v>
          </cell>
          <cell r="K367" t="str">
            <v>NA</v>
          </cell>
          <cell r="L367" t="str">
            <v>NA</v>
          </cell>
          <cell r="M367" t="str">
            <v>NA</v>
          </cell>
          <cell r="N367" t="str">
            <v>NA</v>
          </cell>
          <cell r="O367" t="str">
            <v>NA</v>
          </cell>
          <cell r="P367" t="str">
            <v>NA</v>
          </cell>
          <cell r="Q367" t="str">
            <v>NA</v>
          </cell>
          <cell r="R367" t="str">
            <v>NA</v>
          </cell>
          <cell r="S367" t="str">
            <v>NA</v>
          </cell>
          <cell r="T367" t="str">
            <v>CER002</v>
          </cell>
          <cell r="U367" t="str">
            <v>NA</v>
          </cell>
          <cell r="V367" t="str">
            <v>NA</v>
          </cell>
          <cell r="W367" t="str">
            <v>NA</v>
          </cell>
          <cell r="X367" t="str">
            <v>NA</v>
          </cell>
          <cell r="Y367" t="str">
            <v>CMC012</v>
          </cell>
          <cell r="Z367" t="str">
            <v>NA</v>
          </cell>
          <cell r="AA367" t="str">
            <v>NA</v>
          </cell>
          <cell r="AB367" t="str">
            <v>NA</v>
          </cell>
          <cell r="AC367" t="str">
            <v>NA</v>
          </cell>
          <cell r="AD367">
            <v>1</v>
          </cell>
          <cell r="AE367" t="str">
            <v>NA</v>
          </cell>
          <cell r="AF367" t="str">
            <v>NA</v>
          </cell>
          <cell r="AG367" t="str">
            <v>NA</v>
          </cell>
          <cell r="AH367" t="str">
            <v>NA</v>
          </cell>
          <cell r="AI367">
            <v>225</v>
          </cell>
          <cell r="AJ367">
            <v>225</v>
          </cell>
          <cell r="AO367">
            <v>652</v>
          </cell>
          <cell r="AP367">
            <v>0</v>
          </cell>
          <cell r="AQ367">
            <v>0</v>
          </cell>
          <cell r="AR367">
            <v>0</v>
          </cell>
          <cell r="AS367">
            <v>0</v>
          </cell>
          <cell r="AT367">
            <v>0</v>
          </cell>
          <cell r="AU367">
            <v>0</v>
          </cell>
          <cell r="AV367">
            <v>0</v>
          </cell>
          <cell r="AW367">
            <v>0</v>
          </cell>
          <cell r="AX367">
            <v>0</v>
          </cell>
          <cell r="AY367">
            <v>0</v>
          </cell>
          <cell r="AZ367">
            <v>0</v>
          </cell>
          <cell r="BA367">
            <v>0</v>
          </cell>
          <cell r="BB367">
            <v>0</v>
          </cell>
          <cell r="BC367">
            <v>0</v>
          </cell>
          <cell r="BD367">
            <v>0</v>
          </cell>
          <cell r="BE367">
            <v>48564</v>
          </cell>
          <cell r="BF367">
            <v>0</v>
          </cell>
          <cell r="BG367">
            <v>0</v>
          </cell>
          <cell r="BH367">
            <v>0</v>
          </cell>
          <cell r="BI367">
            <v>0</v>
          </cell>
          <cell r="BJ367">
            <v>216</v>
          </cell>
          <cell r="BK367">
            <v>0</v>
          </cell>
          <cell r="BL367">
            <v>0</v>
          </cell>
          <cell r="BM367">
            <v>0</v>
          </cell>
          <cell r="BN367">
            <v>0</v>
          </cell>
          <cell r="BO367">
            <v>216</v>
          </cell>
          <cell r="BP367">
            <v>98147</v>
          </cell>
          <cell r="BQ367">
            <v>0</v>
          </cell>
          <cell r="BR367">
            <v>0</v>
          </cell>
          <cell r="BS367">
            <v>0</v>
          </cell>
          <cell r="BT367">
            <v>0</v>
          </cell>
          <cell r="BU367">
            <v>436</v>
          </cell>
          <cell r="BV367">
            <v>0</v>
          </cell>
          <cell r="BW367">
            <v>0</v>
          </cell>
          <cell r="BX367">
            <v>0</v>
          </cell>
          <cell r="BY367">
            <v>0</v>
          </cell>
          <cell r="BZ367">
            <v>436</v>
          </cell>
          <cell r="CA367">
            <v>216</v>
          </cell>
          <cell r="CB367">
            <v>652</v>
          </cell>
          <cell r="CC367">
            <v>0.05</v>
          </cell>
          <cell r="CD367">
            <v>652</v>
          </cell>
        </row>
        <row r="368">
          <cell r="B368" t="str">
            <v>EPC10</v>
          </cell>
          <cell r="C368" t="str">
            <v>CAP08</v>
          </cell>
          <cell r="D368" t="str">
            <v>De   300  pares</v>
          </cell>
          <cell r="E368" t="str">
            <v>U</v>
          </cell>
          <cell r="F368" t="str">
            <v>MRD248</v>
          </cell>
          <cell r="G368" t="str">
            <v>MRD215</v>
          </cell>
          <cell r="H368" t="str">
            <v>MRD252</v>
          </cell>
          <cell r="I368" t="str">
            <v>MRD046</v>
          </cell>
          <cell r="J368" t="str">
            <v>NA</v>
          </cell>
          <cell r="K368" t="str">
            <v>NA</v>
          </cell>
          <cell r="L368" t="str">
            <v>NA</v>
          </cell>
          <cell r="M368">
            <v>1</v>
          </cell>
          <cell r="N368">
            <v>0.35</v>
          </cell>
          <cell r="O368">
            <v>0.09</v>
          </cell>
          <cell r="P368">
            <v>606</v>
          </cell>
          <cell r="Q368" t="str">
            <v>NA</v>
          </cell>
          <cell r="R368" t="str">
            <v>NA</v>
          </cell>
          <cell r="S368" t="str">
            <v>NA</v>
          </cell>
          <cell r="T368" t="str">
            <v>CER003</v>
          </cell>
          <cell r="U368" t="str">
            <v>NA</v>
          </cell>
          <cell r="V368" t="str">
            <v>NA</v>
          </cell>
          <cell r="W368" t="str">
            <v>NA</v>
          </cell>
          <cell r="X368" t="str">
            <v>NA</v>
          </cell>
          <cell r="Y368" t="str">
            <v>CMC013</v>
          </cell>
          <cell r="Z368" t="str">
            <v>NA</v>
          </cell>
          <cell r="AA368" t="str">
            <v>NA</v>
          </cell>
          <cell r="AB368" t="str">
            <v>NA</v>
          </cell>
          <cell r="AC368" t="str">
            <v>NA</v>
          </cell>
          <cell r="AD368">
            <v>1</v>
          </cell>
          <cell r="AE368" t="str">
            <v>NA</v>
          </cell>
          <cell r="AF368" t="str">
            <v>NA</v>
          </cell>
          <cell r="AG368" t="str">
            <v>NA</v>
          </cell>
          <cell r="AH368" t="str">
            <v>NA</v>
          </cell>
          <cell r="AI368">
            <v>3.2</v>
          </cell>
          <cell r="AJ368">
            <v>3.2</v>
          </cell>
          <cell r="AO368">
            <v>119966</v>
          </cell>
          <cell r="AP368">
            <v>24306</v>
          </cell>
          <cell r="AQ368">
            <v>14663</v>
          </cell>
          <cell r="AR368">
            <v>25875</v>
          </cell>
          <cell r="AS368">
            <v>43</v>
          </cell>
          <cell r="AT368">
            <v>0</v>
          </cell>
          <cell r="AU368">
            <v>0</v>
          </cell>
          <cell r="AV368">
            <v>0</v>
          </cell>
          <cell r="AW368">
            <v>24306</v>
          </cell>
          <cell r="AX368">
            <v>5132</v>
          </cell>
          <cell r="AY368">
            <v>2329</v>
          </cell>
          <cell r="AZ368">
            <v>26058</v>
          </cell>
          <cell r="BA368">
            <v>0</v>
          </cell>
          <cell r="BB368">
            <v>0</v>
          </cell>
          <cell r="BC368">
            <v>0</v>
          </cell>
          <cell r="BD368">
            <v>60716</v>
          </cell>
          <cell r="BE368">
            <v>83103</v>
          </cell>
          <cell r="BF368">
            <v>0</v>
          </cell>
          <cell r="BG368">
            <v>0</v>
          </cell>
          <cell r="BH368">
            <v>0</v>
          </cell>
          <cell r="BI368">
            <v>0</v>
          </cell>
          <cell r="BJ368">
            <v>25970</v>
          </cell>
          <cell r="BK368">
            <v>0</v>
          </cell>
          <cell r="BL368">
            <v>0</v>
          </cell>
          <cell r="BM368">
            <v>0</v>
          </cell>
          <cell r="BN368">
            <v>0</v>
          </cell>
          <cell r="BO368">
            <v>25970</v>
          </cell>
          <cell r="BP368">
            <v>106495</v>
          </cell>
          <cell r="BQ368">
            <v>0</v>
          </cell>
          <cell r="BR368">
            <v>0</v>
          </cell>
          <cell r="BS368">
            <v>0</v>
          </cell>
          <cell r="BT368">
            <v>0</v>
          </cell>
          <cell r="BU368">
            <v>33280</v>
          </cell>
          <cell r="BV368">
            <v>0</v>
          </cell>
          <cell r="BW368">
            <v>0</v>
          </cell>
          <cell r="BX368">
            <v>0</v>
          </cell>
          <cell r="BY368">
            <v>0</v>
          </cell>
          <cell r="BZ368">
            <v>33280</v>
          </cell>
          <cell r="CA368">
            <v>25970</v>
          </cell>
          <cell r="CB368">
            <v>59250</v>
          </cell>
          <cell r="CC368">
            <v>0.05</v>
          </cell>
          <cell r="CD368">
            <v>119966</v>
          </cell>
        </row>
        <row r="369">
          <cell r="B369" t="str">
            <v>ETL01</v>
          </cell>
          <cell r="C369" t="str">
            <v>CAP08</v>
          </cell>
          <cell r="D369" t="str">
            <v>De   300  pares</v>
          </cell>
          <cell r="E369" t="str">
            <v>U</v>
          </cell>
          <cell r="F369" t="str">
            <v>MRD152</v>
          </cell>
          <cell r="G369" t="str">
            <v>MRD354</v>
          </cell>
          <cell r="H369" t="str">
            <v>MRD076</v>
          </cell>
          <cell r="I369" t="str">
            <v>NA</v>
          </cell>
          <cell r="J369" t="str">
            <v>NA</v>
          </cell>
          <cell r="K369" t="str">
            <v>NA</v>
          </cell>
          <cell r="L369" t="str">
            <v>NA</v>
          </cell>
          <cell r="M369">
            <v>1</v>
          </cell>
          <cell r="N369">
            <v>12</v>
          </cell>
          <cell r="O369">
            <v>6</v>
          </cell>
          <cell r="P369" t="str">
            <v>NA</v>
          </cell>
          <cell r="Q369" t="str">
            <v>NA</v>
          </cell>
          <cell r="R369" t="str">
            <v>NA</v>
          </cell>
          <cell r="S369" t="str">
            <v>NA</v>
          </cell>
          <cell r="T369" t="str">
            <v>CER003</v>
          </cell>
          <cell r="U369" t="str">
            <v>CER011</v>
          </cell>
          <cell r="V369" t="str">
            <v>NA</v>
          </cell>
          <cell r="W369" t="str">
            <v>NA</v>
          </cell>
          <cell r="X369" t="str">
            <v>NA</v>
          </cell>
          <cell r="Y369" t="str">
            <v>CMC013</v>
          </cell>
          <cell r="Z369" t="str">
            <v>CMC015</v>
          </cell>
          <cell r="AA369" t="str">
            <v>NA</v>
          </cell>
          <cell r="AB369" t="str">
            <v>NA</v>
          </cell>
          <cell r="AC369" t="str">
            <v>NA</v>
          </cell>
          <cell r="AD369">
            <v>0.89</v>
          </cell>
          <cell r="AE369">
            <v>1</v>
          </cell>
          <cell r="AF369" t="str">
            <v>NA</v>
          </cell>
          <cell r="AG369" t="str">
            <v>NA</v>
          </cell>
          <cell r="AH369" t="str">
            <v>NA</v>
          </cell>
          <cell r="AI369">
            <v>7.2</v>
          </cell>
          <cell r="AJ369">
            <v>8.1</v>
          </cell>
          <cell r="AK369">
            <v>7.2</v>
          </cell>
          <cell r="AO369">
            <v>178348</v>
          </cell>
          <cell r="AP369">
            <v>82000</v>
          </cell>
          <cell r="AQ369">
            <v>3220</v>
          </cell>
          <cell r="AR369">
            <v>85</v>
          </cell>
          <cell r="AS369">
            <v>0</v>
          </cell>
          <cell r="AT369">
            <v>0</v>
          </cell>
          <cell r="AU369">
            <v>0</v>
          </cell>
          <cell r="AV369">
            <v>0</v>
          </cell>
          <cell r="AW369">
            <v>82000</v>
          </cell>
          <cell r="AX369">
            <v>38640</v>
          </cell>
          <cell r="AY369">
            <v>510</v>
          </cell>
          <cell r="AZ369">
            <v>0</v>
          </cell>
          <cell r="BA369">
            <v>0</v>
          </cell>
          <cell r="BB369">
            <v>0</v>
          </cell>
          <cell r="BC369">
            <v>0</v>
          </cell>
          <cell r="BD369">
            <v>127208</v>
          </cell>
          <cell r="BE369">
            <v>83103</v>
          </cell>
          <cell r="BF369">
            <v>19028</v>
          </cell>
          <cell r="BG369">
            <v>0</v>
          </cell>
          <cell r="BH369">
            <v>0</v>
          </cell>
          <cell r="BI369">
            <v>0</v>
          </cell>
          <cell r="BJ369">
            <v>10272</v>
          </cell>
          <cell r="BK369">
            <v>2643</v>
          </cell>
          <cell r="BL369">
            <v>0</v>
          </cell>
          <cell r="BM369">
            <v>0</v>
          </cell>
          <cell r="BN369">
            <v>0</v>
          </cell>
          <cell r="BO369">
            <v>12915</v>
          </cell>
          <cell r="BP369">
            <v>106495</v>
          </cell>
          <cell r="BQ369">
            <v>180437</v>
          </cell>
          <cell r="BR369">
            <v>0</v>
          </cell>
          <cell r="BS369">
            <v>0</v>
          </cell>
          <cell r="BT369">
            <v>0</v>
          </cell>
          <cell r="BU369">
            <v>13164</v>
          </cell>
          <cell r="BV369">
            <v>25061</v>
          </cell>
          <cell r="BW369">
            <v>0</v>
          </cell>
          <cell r="BX369">
            <v>0</v>
          </cell>
          <cell r="BY369">
            <v>0</v>
          </cell>
          <cell r="BZ369">
            <v>38225</v>
          </cell>
          <cell r="CA369">
            <v>12915</v>
          </cell>
          <cell r="CB369">
            <v>51140</v>
          </cell>
          <cell r="CC369">
            <v>0.05</v>
          </cell>
          <cell r="CD369">
            <v>178348</v>
          </cell>
        </row>
        <row r="370">
          <cell r="B370" t="str">
            <v>ETP01</v>
          </cell>
          <cell r="C370" t="str">
            <v>CAP08</v>
          </cell>
          <cell r="D370" t="str">
            <v>De   300  pares</v>
          </cell>
          <cell r="E370" t="str">
            <v>U</v>
          </cell>
          <cell r="F370" t="str">
            <v>NA</v>
          </cell>
          <cell r="G370" t="str">
            <v>NA</v>
          </cell>
          <cell r="H370" t="str">
            <v>NA</v>
          </cell>
          <cell r="I370" t="str">
            <v>NA</v>
          </cell>
          <cell r="J370" t="str">
            <v>NA</v>
          </cell>
          <cell r="K370" t="str">
            <v>NA</v>
          </cell>
          <cell r="L370" t="str">
            <v>NA</v>
          </cell>
          <cell r="M370" t="str">
            <v>NA</v>
          </cell>
          <cell r="N370" t="str">
            <v>NA</v>
          </cell>
          <cell r="O370" t="str">
            <v>NA</v>
          </cell>
          <cell r="P370" t="str">
            <v>NA</v>
          </cell>
          <cell r="Q370" t="str">
            <v>NA</v>
          </cell>
          <cell r="R370" t="str">
            <v>NA</v>
          </cell>
          <cell r="S370" t="str">
            <v>NA</v>
          </cell>
          <cell r="T370" t="str">
            <v>NA</v>
          </cell>
          <cell r="U370" t="str">
            <v>NA</v>
          </cell>
          <cell r="V370" t="str">
            <v>NA</v>
          </cell>
          <cell r="W370" t="str">
            <v>NA</v>
          </cell>
          <cell r="X370" t="str">
            <v>NA</v>
          </cell>
          <cell r="Y370" t="str">
            <v>NA</v>
          </cell>
          <cell r="Z370" t="str">
            <v>NA</v>
          </cell>
          <cell r="AA370" t="str">
            <v>NA</v>
          </cell>
          <cell r="AB370" t="str">
            <v>NA</v>
          </cell>
          <cell r="AC370" t="str">
            <v>NA</v>
          </cell>
          <cell r="AD370" t="str">
            <v>NA</v>
          </cell>
          <cell r="AE370" t="str">
            <v>NA</v>
          </cell>
          <cell r="AF370" t="str">
            <v>NA</v>
          </cell>
          <cell r="AG370" t="str">
            <v>NA</v>
          </cell>
          <cell r="AH370" t="str">
            <v>NA</v>
          </cell>
          <cell r="AI370">
            <v>0</v>
          </cell>
          <cell r="AO370">
            <v>0</v>
          </cell>
          <cell r="AP370">
            <v>0</v>
          </cell>
          <cell r="AQ370">
            <v>0</v>
          </cell>
          <cell r="AR370">
            <v>0</v>
          </cell>
          <cell r="AS370">
            <v>0</v>
          </cell>
          <cell r="AT370">
            <v>0</v>
          </cell>
          <cell r="AU370">
            <v>0</v>
          </cell>
          <cell r="AV370">
            <v>0</v>
          </cell>
          <cell r="AW370">
            <v>0</v>
          </cell>
          <cell r="AX370">
            <v>0</v>
          </cell>
          <cell r="AY370">
            <v>0</v>
          </cell>
          <cell r="AZ370">
            <v>0</v>
          </cell>
          <cell r="BA370">
            <v>0</v>
          </cell>
          <cell r="BB370">
            <v>0</v>
          </cell>
          <cell r="BC370">
            <v>0</v>
          </cell>
          <cell r="BD370">
            <v>0</v>
          </cell>
          <cell r="BE370">
            <v>0</v>
          </cell>
          <cell r="BF370">
            <v>0</v>
          </cell>
          <cell r="BG370">
            <v>0</v>
          </cell>
          <cell r="BH370">
            <v>0</v>
          </cell>
          <cell r="BI370">
            <v>0</v>
          </cell>
          <cell r="BJ370">
            <v>0</v>
          </cell>
          <cell r="BK370">
            <v>0</v>
          </cell>
          <cell r="BL370">
            <v>0</v>
          </cell>
          <cell r="BM370">
            <v>0</v>
          </cell>
          <cell r="BN370">
            <v>0</v>
          </cell>
          <cell r="BO370">
            <v>0</v>
          </cell>
          <cell r="BP370">
            <v>0</v>
          </cell>
          <cell r="BQ370">
            <v>0</v>
          </cell>
          <cell r="BR370">
            <v>0</v>
          </cell>
          <cell r="BS370">
            <v>0</v>
          </cell>
          <cell r="BT370">
            <v>0</v>
          </cell>
          <cell r="BU370">
            <v>0</v>
          </cell>
          <cell r="BV370">
            <v>0</v>
          </cell>
          <cell r="BW370">
            <v>0</v>
          </cell>
          <cell r="BX370">
            <v>0</v>
          </cell>
          <cell r="BY370">
            <v>0</v>
          </cell>
          <cell r="BZ370">
            <v>0</v>
          </cell>
          <cell r="CA370">
            <v>0</v>
          </cell>
          <cell r="CB370">
            <v>0</v>
          </cell>
          <cell r="CC370">
            <v>0.05</v>
          </cell>
          <cell r="CD370">
            <v>0</v>
          </cell>
        </row>
        <row r="371">
          <cell r="B371" t="str">
            <v>ML010</v>
          </cell>
          <cell r="C371" t="str">
            <v>CAP08</v>
          </cell>
          <cell r="D371" t="str">
            <v>De   300  pares</v>
          </cell>
          <cell r="E371" t="str">
            <v>U</v>
          </cell>
          <cell r="F371" t="str">
            <v>MRD134</v>
          </cell>
          <cell r="G371" t="str">
            <v>MRD354</v>
          </cell>
          <cell r="H371" t="str">
            <v>MRD076</v>
          </cell>
          <cell r="I371" t="str">
            <v>NA</v>
          </cell>
          <cell r="J371" t="str">
            <v>NA</v>
          </cell>
          <cell r="K371" t="str">
            <v>NA</v>
          </cell>
          <cell r="L371" t="str">
            <v>NA</v>
          </cell>
          <cell r="M371">
            <v>1</v>
          </cell>
          <cell r="N371">
            <v>12</v>
          </cell>
          <cell r="O371">
            <v>6</v>
          </cell>
          <cell r="P371" t="str">
            <v>NA</v>
          </cell>
          <cell r="Q371" t="str">
            <v>NA</v>
          </cell>
          <cell r="R371" t="str">
            <v>NA</v>
          </cell>
          <cell r="S371" t="str">
            <v>NA</v>
          </cell>
          <cell r="T371" t="str">
            <v>CER003</v>
          </cell>
          <cell r="U371" t="str">
            <v>NA</v>
          </cell>
          <cell r="V371" t="str">
            <v>NA</v>
          </cell>
          <cell r="W371" t="str">
            <v>NA</v>
          </cell>
          <cell r="X371" t="str">
            <v>NA</v>
          </cell>
          <cell r="Y371" t="str">
            <v>CMC013</v>
          </cell>
          <cell r="Z371" t="str">
            <v>NA</v>
          </cell>
          <cell r="AA371" t="str">
            <v>NA</v>
          </cell>
          <cell r="AB371" t="str">
            <v>NA</v>
          </cell>
          <cell r="AC371" t="str">
            <v>NA</v>
          </cell>
          <cell r="AD371">
            <v>1</v>
          </cell>
          <cell r="AE371" t="str">
            <v>NA</v>
          </cell>
          <cell r="AF371" t="str">
            <v>NA</v>
          </cell>
          <cell r="AG371" t="str">
            <v>NA</v>
          </cell>
          <cell r="AH371" t="str">
            <v>NA</v>
          </cell>
          <cell r="AI371">
            <v>4</v>
          </cell>
          <cell r="AJ371">
            <v>4</v>
          </cell>
          <cell r="AO371">
            <v>135359</v>
          </cell>
          <cell r="AP371">
            <v>44620</v>
          </cell>
          <cell r="AQ371">
            <v>3220</v>
          </cell>
          <cell r="AR371">
            <v>85</v>
          </cell>
          <cell r="AS371">
            <v>0</v>
          </cell>
          <cell r="AT371">
            <v>0</v>
          </cell>
          <cell r="AU371">
            <v>0</v>
          </cell>
          <cell r="AV371">
            <v>0</v>
          </cell>
          <cell r="AW371">
            <v>44620</v>
          </cell>
          <cell r="AX371">
            <v>38640</v>
          </cell>
          <cell r="AY371">
            <v>510</v>
          </cell>
          <cell r="AZ371">
            <v>0</v>
          </cell>
          <cell r="BA371">
            <v>0</v>
          </cell>
          <cell r="BB371">
            <v>0</v>
          </cell>
          <cell r="BC371">
            <v>0</v>
          </cell>
          <cell r="BD371">
            <v>87959</v>
          </cell>
          <cell r="BE371">
            <v>83103</v>
          </cell>
          <cell r="BF371">
            <v>0</v>
          </cell>
          <cell r="BG371">
            <v>0</v>
          </cell>
          <cell r="BH371">
            <v>0</v>
          </cell>
          <cell r="BI371">
            <v>0</v>
          </cell>
          <cell r="BJ371">
            <v>20776</v>
          </cell>
          <cell r="BK371">
            <v>0</v>
          </cell>
          <cell r="BL371">
            <v>0</v>
          </cell>
          <cell r="BM371">
            <v>0</v>
          </cell>
          <cell r="BN371">
            <v>0</v>
          </cell>
          <cell r="BO371">
            <v>20776</v>
          </cell>
          <cell r="BP371">
            <v>106495</v>
          </cell>
          <cell r="BQ371">
            <v>0</v>
          </cell>
          <cell r="BR371">
            <v>0</v>
          </cell>
          <cell r="BS371">
            <v>0</v>
          </cell>
          <cell r="BT371">
            <v>0</v>
          </cell>
          <cell r="BU371">
            <v>26624</v>
          </cell>
          <cell r="BV371">
            <v>0</v>
          </cell>
          <cell r="BW371">
            <v>0</v>
          </cell>
          <cell r="BX371">
            <v>0</v>
          </cell>
          <cell r="BY371">
            <v>0</v>
          </cell>
          <cell r="BZ371">
            <v>26624</v>
          </cell>
          <cell r="CA371">
            <v>20776</v>
          </cell>
          <cell r="CB371">
            <v>47400</v>
          </cell>
          <cell r="CC371">
            <v>0.05</v>
          </cell>
          <cell r="CD371">
            <v>135359</v>
          </cell>
        </row>
        <row r="372">
          <cell r="B372" t="str">
            <v>MP010</v>
          </cell>
          <cell r="C372" t="str">
            <v>CAP08</v>
          </cell>
          <cell r="D372" t="str">
            <v>De   300  pares</v>
          </cell>
          <cell r="E372" t="str">
            <v>U</v>
          </cell>
          <cell r="F372" t="str">
            <v>MRD248</v>
          </cell>
          <cell r="G372" t="str">
            <v>MRD215</v>
          </cell>
          <cell r="H372" t="str">
            <v>MRD252</v>
          </cell>
          <cell r="I372" t="str">
            <v>MRD046</v>
          </cell>
          <cell r="J372" t="str">
            <v>NA</v>
          </cell>
          <cell r="K372" t="str">
            <v>NA</v>
          </cell>
          <cell r="L372" t="str">
            <v>NA</v>
          </cell>
          <cell r="M372">
            <v>1</v>
          </cell>
          <cell r="N372">
            <v>0.35</v>
          </cell>
          <cell r="O372">
            <v>0.09</v>
          </cell>
          <cell r="P372">
            <v>606</v>
          </cell>
          <cell r="Q372" t="str">
            <v>NA</v>
          </cell>
          <cell r="R372" t="str">
            <v>NA</v>
          </cell>
          <cell r="S372" t="str">
            <v>NA</v>
          </cell>
          <cell r="T372" t="str">
            <v>CER003</v>
          </cell>
          <cell r="U372" t="str">
            <v>NA</v>
          </cell>
          <cell r="V372" t="str">
            <v>NA</v>
          </cell>
          <cell r="W372" t="str">
            <v>NA</v>
          </cell>
          <cell r="X372" t="str">
            <v>NA</v>
          </cell>
          <cell r="Y372" t="str">
            <v>CMC013</v>
          </cell>
          <cell r="Z372" t="str">
            <v>NA</v>
          </cell>
          <cell r="AA372" t="str">
            <v>NA</v>
          </cell>
          <cell r="AB372" t="str">
            <v>NA</v>
          </cell>
          <cell r="AC372" t="str">
            <v>NA</v>
          </cell>
          <cell r="AD372">
            <v>1</v>
          </cell>
          <cell r="AE372" t="str">
            <v>NA</v>
          </cell>
          <cell r="AF372" t="str">
            <v>NA</v>
          </cell>
          <cell r="AG372" t="str">
            <v>NA</v>
          </cell>
          <cell r="AH372" t="str">
            <v>NA</v>
          </cell>
          <cell r="AI372">
            <v>3.2</v>
          </cell>
          <cell r="AJ372">
            <v>3.2</v>
          </cell>
          <cell r="AO372">
            <v>119966</v>
          </cell>
          <cell r="AP372">
            <v>24306</v>
          </cell>
          <cell r="AQ372">
            <v>14663</v>
          </cell>
          <cell r="AR372">
            <v>25875</v>
          </cell>
          <cell r="AS372">
            <v>43</v>
          </cell>
          <cell r="AT372">
            <v>0</v>
          </cell>
          <cell r="AU372">
            <v>0</v>
          </cell>
          <cell r="AV372">
            <v>0</v>
          </cell>
          <cell r="AW372">
            <v>24306</v>
          </cell>
          <cell r="AX372">
            <v>5132</v>
          </cell>
          <cell r="AY372">
            <v>2329</v>
          </cell>
          <cell r="AZ372">
            <v>26058</v>
          </cell>
          <cell r="BA372">
            <v>0</v>
          </cell>
          <cell r="BB372">
            <v>0</v>
          </cell>
          <cell r="BC372">
            <v>0</v>
          </cell>
          <cell r="BD372">
            <v>60716</v>
          </cell>
          <cell r="BE372">
            <v>83103</v>
          </cell>
          <cell r="BF372">
            <v>0</v>
          </cell>
          <cell r="BG372">
            <v>0</v>
          </cell>
          <cell r="BH372">
            <v>0</v>
          </cell>
          <cell r="BI372">
            <v>0</v>
          </cell>
          <cell r="BJ372">
            <v>25970</v>
          </cell>
          <cell r="BK372">
            <v>0</v>
          </cell>
          <cell r="BL372">
            <v>0</v>
          </cell>
          <cell r="BM372">
            <v>0</v>
          </cell>
          <cell r="BN372">
            <v>0</v>
          </cell>
          <cell r="BO372">
            <v>25970</v>
          </cell>
          <cell r="BP372">
            <v>106495</v>
          </cell>
          <cell r="BQ372">
            <v>0</v>
          </cell>
          <cell r="BR372">
            <v>0</v>
          </cell>
          <cell r="BS372">
            <v>0</v>
          </cell>
          <cell r="BT372">
            <v>0</v>
          </cell>
          <cell r="BU372">
            <v>33280</v>
          </cell>
          <cell r="BV372">
            <v>0</v>
          </cell>
          <cell r="BW372">
            <v>0</v>
          </cell>
          <cell r="BX372">
            <v>0</v>
          </cell>
          <cell r="BY372">
            <v>0</v>
          </cell>
          <cell r="BZ372">
            <v>33280</v>
          </cell>
          <cell r="CA372">
            <v>25970</v>
          </cell>
          <cell r="CB372">
            <v>59250</v>
          </cell>
          <cell r="CC372">
            <v>0.05</v>
          </cell>
          <cell r="CD372">
            <v>119966</v>
          </cell>
        </row>
        <row r="373">
          <cell r="B373" t="str">
            <v>PA013</v>
          </cell>
          <cell r="C373" t="str">
            <v>CAP08</v>
          </cell>
          <cell r="D373" t="str">
            <v>De   300  pares</v>
          </cell>
          <cell r="E373" t="str">
            <v>U</v>
          </cell>
          <cell r="F373" t="str">
            <v>NA</v>
          </cell>
          <cell r="G373" t="str">
            <v>NA</v>
          </cell>
          <cell r="H373" t="str">
            <v>NA</v>
          </cell>
          <cell r="I373" t="str">
            <v>NA</v>
          </cell>
          <cell r="J373" t="str">
            <v>NA</v>
          </cell>
          <cell r="K373" t="str">
            <v>NA</v>
          </cell>
          <cell r="L373" t="str">
            <v>NA</v>
          </cell>
          <cell r="M373" t="str">
            <v>NA</v>
          </cell>
          <cell r="N373" t="str">
            <v>NA</v>
          </cell>
          <cell r="O373" t="str">
            <v>NA</v>
          </cell>
          <cell r="P373" t="str">
            <v>NA</v>
          </cell>
          <cell r="Q373" t="str">
            <v>NA</v>
          </cell>
          <cell r="R373" t="str">
            <v>NA</v>
          </cell>
          <cell r="S373" t="str">
            <v>NA</v>
          </cell>
          <cell r="T373" t="str">
            <v>CER003</v>
          </cell>
          <cell r="U373" t="str">
            <v>NA</v>
          </cell>
          <cell r="V373" t="str">
            <v>NA</v>
          </cell>
          <cell r="W373" t="str">
            <v>NA</v>
          </cell>
          <cell r="X373" t="str">
            <v>NA</v>
          </cell>
          <cell r="Y373" t="str">
            <v>CMC013</v>
          </cell>
          <cell r="Z373" t="str">
            <v>NA</v>
          </cell>
          <cell r="AA373" t="str">
            <v>NA</v>
          </cell>
          <cell r="AB373" t="str">
            <v>NA</v>
          </cell>
          <cell r="AC373" t="str">
            <v>NA</v>
          </cell>
          <cell r="AD373">
            <v>1</v>
          </cell>
          <cell r="AE373" t="str">
            <v>NA</v>
          </cell>
          <cell r="AF373" t="str">
            <v>NA</v>
          </cell>
          <cell r="AG373" t="str">
            <v>NA</v>
          </cell>
          <cell r="AH373" t="str">
            <v>NA</v>
          </cell>
          <cell r="AI373">
            <v>10.8</v>
          </cell>
          <cell r="AJ373">
            <v>10.8</v>
          </cell>
          <cell r="AO373">
            <v>17556</v>
          </cell>
          <cell r="AP373">
            <v>0</v>
          </cell>
          <cell r="AQ373">
            <v>0</v>
          </cell>
          <cell r="AR373">
            <v>0</v>
          </cell>
          <cell r="AS373">
            <v>0</v>
          </cell>
          <cell r="AT373">
            <v>0</v>
          </cell>
          <cell r="AU373">
            <v>0</v>
          </cell>
          <cell r="AV373">
            <v>0</v>
          </cell>
          <cell r="AW373">
            <v>0</v>
          </cell>
          <cell r="AX373">
            <v>0</v>
          </cell>
          <cell r="AY373">
            <v>0</v>
          </cell>
          <cell r="AZ373">
            <v>0</v>
          </cell>
          <cell r="BA373">
            <v>0</v>
          </cell>
          <cell r="BB373">
            <v>0</v>
          </cell>
          <cell r="BC373">
            <v>0</v>
          </cell>
          <cell r="BD373">
            <v>0</v>
          </cell>
          <cell r="BE373">
            <v>83103</v>
          </cell>
          <cell r="BF373">
            <v>0</v>
          </cell>
          <cell r="BG373">
            <v>0</v>
          </cell>
          <cell r="BH373">
            <v>0</v>
          </cell>
          <cell r="BI373">
            <v>0</v>
          </cell>
          <cell r="BJ373">
            <v>7695</v>
          </cell>
          <cell r="BK373">
            <v>0</v>
          </cell>
          <cell r="BL373">
            <v>0</v>
          </cell>
          <cell r="BM373">
            <v>0</v>
          </cell>
          <cell r="BN373">
            <v>0</v>
          </cell>
          <cell r="BO373">
            <v>7695</v>
          </cell>
          <cell r="BP373">
            <v>106495</v>
          </cell>
          <cell r="BQ373">
            <v>0</v>
          </cell>
          <cell r="BR373">
            <v>0</v>
          </cell>
          <cell r="BS373">
            <v>0</v>
          </cell>
          <cell r="BT373">
            <v>0</v>
          </cell>
          <cell r="BU373">
            <v>9861</v>
          </cell>
          <cell r="BV373">
            <v>0</v>
          </cell>
          <cell r="BW373">
            <v>0</v>
          </cell>
          <cell r="BX373">
            <v>0</v>
          </cell>
          <cell r="BY373">
            <v>0</v>
          </cell>
          <cell r="BZ373">
            <v>9861</v>
          </cell>
          <cell r="CA373">
            <v>7695</v>
          </cell>
          <cell r="CB373">
            <v>17556</v>
          </cell>
          <cell r="CC373">
            <v>0.05</v>
          </cell>
          <cell r="CD373">
            <v>17556</v>
          </cell>
        </row>
        <row r="374">
          <cell r="B374" t="str">
            <v>PBC10</v>
          </cell>
          <cell r="C374" t="str">
            <v>CAP08</v>
          </cell>
          <cell r="D374" t="str">
            <v>De   300  pares</v>
          </cell>
          <cell r="E374" t="str">
            <v>U</v>
          </cell>
          <cell r="F374" t="str">
            <v>NA</v>
          </cell>
          <cell r="G374" t="str">
            <v>NA</v>
          </cell>
          <cell r="H374" t="str">
            <v>NA</v>
          </cell>
          <cell r="I374" t="str">
            <v>NA</v>
          </cell>
          <cell r="J374" t="str">
            <v>NA</v>
          </cell>
          <cell r="K374" t="str">
            <v>NA</v>
          </cell>
          <cell r="L374" t="str">
            <v>NA</v>
          </cell>
          <cell r="M374" t="str">
            <v>NA</v>
          </cell>
          <cell r="N374" t="str">
            <v>NA</v>
          </cell>
          <cell r="O374" t="str">
            <v>NA</v>
          </cell>
          <cell r="P374" t="str">
            <v>NA</v>
          </cell>
          <cell r="Q374" t="str">
            <v>NA</v>
          </cell>
          <cell r="R374" t="str">
            <v>NA</v>
          </cell>
          <cell r="S374" t="str">
            <v>NA</v>
          </cell>
          <cell r="T374" t="str">
            <v>CER001</v>
          </cell>
          <cell r="U374" t="str">
            <v>NA</v>
          </cell>
          <cell r="V374" t="str">
            <v>NA</v>
          </cell>
          <cell r="W374" t="str">
            <v>NA</v>
          </cell>
          <cell r="X374" t="str">
            <v>NA</v>
          </cell>
          <cell r="Y374" t="str">
            <v>CMC011</v>
          </cell>
          <cell r="Z374" t="str">
            <v>NA</v>
          </cell>
          <cell r="AA374" t="str">
            <v>NA</v>
          </cell>
          <cell r="AB374" t="str">
            <v>NA</v>
          </cell>
          <cell r="AC374" t="str">
            <v>NA</v>
          </cell>
          <cell r="AD374">
            <v>1</v>
          </cell>
          <cell r="AE374" t="str">
            <v>NA</v>
          </cell>
          <cell r="AF374" t="str">
            <v>NA</v>
          </cell>
          <cell r="AG374" t="str">
            <v>NA</v>
          </cell>
          <cell r="AH374" t="str">
            <v>NA</v>
          </cell>
          <cell r="AI374">
            <v>300</v>
          </cell>
          <cell r="AJ374">
            <v>300</v>
          </cell>
          <cell r="AO374">
            <v>1256</v>
          </cell>
          <cell r="AP374">
            <v>0</v>
          </cell>
          <cell r="AQ374">
            <v>0</v>
          </cell>
          <cell r="AR374">
            <v>0</v>
          </cell>
          <cell r="AS374">
            <v>0</v>
          </cell>
          <cell r="AT374">
            <v>0</v>
          </cell>
          <cell r="AU374">
            <v>0</v>
          </cell>
          <cell r="AV374">
            <v>0</v>
          </cell>
          <cell r="AW374">
            <v>0</v>
          </cell>
          <cell r="AX374">
            <v>0</v>
          </cell>
          <cell r="AY374">
            <v>0</v>
          </cell>
          <cell r="AZ374">
            <v>0</v>
          </cell>
          <cell r="BA374">
            <v>0</v>
          </cell>
          <cell r="BB374">
            <v>0</v>
          </cell>
          <cell r="BC374">
            <v>0</v>
          </cell>
          <cell r="BD374">
            <v>0</v>
          </cell>
          <cell r="BE374">
            <v>250716</v>
          </cell>
          <cell r="BF374">
            <v>0</v>
          </cell>
          <cell r="BG374">
            <v>0</v>
          </cell>
          <cell r="BH374">
            <v>0</v>
          </cell>
          <cell r="BI374">
            <v>0</v>
          </cell>
          <cell r="BJ374">
            <v>836</v>
          </cell>
          <cell r="BK374">
            <v>0</v>
          </cell>
          <cell r="BL374">
            <v>0</v>
          </cell>
          <cell r="BM374">
            <v>0</v>
          </cell>
          <cell r="BN374">
            <v>0</v>
          </cell>
          <cell r="BO374">
            <v>836</v>
          </cell>
          <cell r="BP374">
            <v>125868</v>
          </cell>
          <cell r="BQ374">
            <v>0</v>
          </cell>
          <cell r="BR374">
            <v>0</v>
          </cell>
          <cell r="BS374">
            <v>0</v>
          </cell>
          <cell r="BT374">
            <v>0</v>
          </cell>
          <cell r="BU374">
            <v>420</v>
          </cell>
          <cell r="BV374">
            <v>0</v>
          </cell>
          <cell r="BW374">
            <v>0</v>
          </cell>
          <cell r="BX374">
            <v>0</v>
          </cell>
          <cell r="BY374">
            <v>0</v>
          </cell>
          <cell r="BZ374">
            <v>420</v>
          </cell>
          <cell r="CA374">
            <v>836</v>
          </cell>
          <cell r="CB374">
            <v>1256</v>
          </cell>
          <cell r="CC374">
            <v>0.05</v>
          </cell>
          <cell r="CD374">
            <v>1256</v>
          </cell>
        </row>
        <row r="375">
          <cell r="B375" t="str">
            <v>EPC11</v>
          </cell>
          <cell r="C375" t="str">
            <v>CAP08</v>
          </cell>
          <cell r="D375" t="str">
            <v>De   400  pares</v>
          </cell>
          <cell r="E375" t="str">
            <v>U</v>
          </cell>
          <cell r="F375" t="str">
            <v>MRD248</v>
          </cell>
          <cell r="G375" t="str">
            <v>MRD215</v>
          </cell>
          <cell r="H375" t="str">
            <v>MRD252</v>
          </cell>
          <cell r="I375" t="str">
            <v>MRD046</v>
          </cell>
          <cell r="J375" t="str">
            <v>NA</v>
          </cell>
          <cell r="K375" t="str">
            <v>NA</v>
          </cell>
          <cell r="L375" t="str">
            <v>NA</v>
          </cell>
          <cell r="M375">
            <v>1</v>
          </cell>
          <cell r="N375">
            <v>0.35</v>
          </cell>
          <cell r="O375">
            <v>0.1</v>
          </cell>
          <cell r="P375">
            <v>808</v>
          </cell>
          <cell r="Q375" t="str">
            <v>NA</v>
          </cell>
          <cell r="R375" t="str">
            <v>NA</v>
          </cell>
          <cell r="S375" t="str">
            <v>NA</v>
          </cell>
          <cell r="T375" t="str">
            <v>CER003</v>
          </cell>
          <cell r="U375" t="str">
            <v>NA</v>
          </cell>
          <cell r="V375" t="str">
            <v>NA</v>
          </cell>
          <cell r="W375" t="str">
            <v>NA</v>
          </cell>
          <cell r="X375" t="str">
            <v>NA</v>
          </cell>
          <cell r="Y375" t="str">
            <v>CMC013</v>
          </cell>
          <cell r="Z375" t="str">
            <v>NA</v>
          </cell>
          <cell r="AA375" t="str">
            <v>NA</v>
          </cell>
          <cell r="AB375" t="str">
            <v>NA</v>
          </cell>
          <cell r="AC375" t="str">
            <v>NA</v>
          </cell>
          <cell r="AD375">
            <v>1</v>
          </cell>
          <cell r="AE375" t="str">
            <v>NA</v>
          </cell>
          <cell r="AF375" t="str">
            <v>NA</v>
          </cell>
          <cell r="AG375" t="str">
            <v>NA</v>
          </cell>
          <cell r="AH375" t="str">
            <v>NA</v>
          </cell>
          <cell r="AI375">
            <v>2.4</v>
          </cell>
          <cell r="AJ375">
            <v>2.4</v>
          </cell>
          <cell r="AO375">
            <v>149108</v>
          </cell>
          <cell r="AP375">
            <v>24306</v>
          </cell>
          <cell r="AQ375">
            <v>14663</v>
          </cell>
          <cell r="AR375">
            <v>25875</v>
          </cell>
          <cell r="AS375">
            <v>43</v>
          </cell>
          <cell r="AT375">
            <v>0</v>
          </cell>
          <cell r="AU375">
            <v>0</v>
          </cell>
          <cell r="AV375">
            <v>0</v>
          </cell>
          <cell r="AW375">
            <v>24306</v>
          </cell>
          <cell r="AX375">
            <v>5132</v>
          </cell>
          <cell r="AY375">
            <v>2588</v>
          </cell>
          <cell r="AZ375">
            <v>34744</v>
          </cell>
          <cell r="BA375">
            <v>0</v>
          </cell>
          <cell r="BB375">
            <v>0</v>
          </cell>
          <cell r="BC375">
            <v>0</v>
          </cell>
          <cell r="BD375">
            <v>70109</v>
          </cell>
          <cell r="BE375">
            <v>83103</v>
          </cell>
          <cell r="BF375">
            <v>0</v>
          </cell>
          <cell r="BG375">
            <v>0</v>
          </cell>
          <cell r="BH375">
            <v>0</v>
          </cell>
          <cell r="BI375">
            <v>0</v>
          </cell>
          <cell r="BJ375">
            <v>34626</v>
          </cell>
          <cell r="BK375">
            <v>0</v>
          </cell>
          <cell r="BL375">
            <v>0</v>
          </cell>
          <cell r="BM375">
            <v>0</v>
          </cell>
          <cell r="BN375">
            <v>0</v>
          </cell>
          <cell r="BO375">
            <v>34626</v>
          </cell>
          <cell r="BP375">
            <v>106495</v>
          </cell>
          <cell r="BQ375">
            <v>0</v>
          </cell>
          <cell r="BR375">
            <v>0</v>
          </cell>
          <cell r="BS375">
            <v>0</v>
          </cell>
          <cell r="BT375">
            <v>0</v>
          </cell>
          <cell r="BU375">
            <v>44373</v>
          </cell>
          <cell r="BV375">
            <v>0</v>
          </cell>
          <cell r="BW375">
            <v>0</v>
          </cell>
          <cell r="BX375">
            <v>0</v>
          </cell>
          <cell r="BY375">
            <v>0</v>
          </cell>
          <cell r="BZ375">
            <v>44373</v>
          </cell>
          <cell r="CA375">
            <v>34626</v>
          </cell>
          <cell r="CB375">
            <v>78999</v>
          </cell>
          <cell r="CC375">
            <v>0.05</v>
          </cell>
          <cell r="CD375">
            <v>149108</v>
          </cell>
        </row>
        <row r="376">
          <cell r="B376" t="str">
            <v>ETL02</v>
          </cell>
          <cell r="C376" t="str">
            <v>CAP08</v>
          </cell>
          <cell r="D376" t="str">
            <v>De   400  pares</v>
          </cell>
          <cell r="E376" t="str">
            <v>U</v>
          </cell>
          <cell r="F376" t="str">
            <v>MRD153</v>
          </cell>
          <cell r="G376" t="str">
            <v>MRD354</v>
          </cell>
          <cell r="H376" t="str">
            <v>MRD076</v>
          </cell>
          <cell r="I376" t="str">
            <v>MRD326</v>
          </cell>
          <cell r="J376" t="str">
            <v>MRD047</v>
          </cell>
          <cell r="K376" t="str">
            <v>NA</v>
          </cell>
          <cell r="L376" t="str">
            <v>NA</v>
          </cell>
          <cell r="M376">
            <v>1</v>
          </cell>
          <cell r="N376">
            <v>16</v>
          </cell>
          <cell r="O376">
            <v>8</v>
          </cell>
          <cell r="P376">
            <v>48</v>
          </cell>
          <cell r="Q376">
            <v>1</v>
          </cell>
          <cell r="R376" t="str">
            <v>NA</v>
          </cell>
          <cell r="S376" t="str">
            <v>NA</v>
          </cell>
          <cell r="T376" t="str">
            <v>CER003</v>
          </cell>
          <cell r="U376" t="str">
            <v>CER011</v>
          </cell>
          <cell r="V376" t="str">
            <v>NA</v>
          </cell>
          <cell r="W376" t="str">
            <v>NA</v>
          </cell>
          <cell r="X376" t="str">
            <v>NA</v>
          </cell>
          <cell r="Y376" t="str">
            <v>CMC013</v>
          </cell>
          <cell r="Z376" t="str">
            <v>CMC015</v>
          </cell>
          <cell r="AA376" t="str">
            <v>NA</v>
          </cell>
          <cell r="AB376" t="str">
            <v>NA</v>
          </cell>
          <cell r="AC376" t="str">
            <v>NA</v>
          </cell>
          <cell r="AD376">
            <v>0.89</v>
          </cell>
          <cell r="AE376">
            <v>1</v>
          </cell>
          <cell r="AF376" t="str">
            <v>NA</v>
          </cell>
          <cell r="AG376" t="str">
            <v>NA</v>
          </cell>
          <cell r="AH376" t="str">
            <v>NA</v>
          </cell>
          <cell r="AI376">
            <v>6.25</v>
          </cell>
          <cell r="AJ376">
            <v>7</v>
          </cell>
          <cell r="AK376">
            <v>6.25</v>
          </cell>
          <cell r="AO376">
            <v>976994</v>
          </cell>
          <cell r="AP376">
            <v>506000</v>
          </cell>
          <cell r="AQ376">
            <v>3220</v>
          </cell>
          <cell r="AR376">
            <v>85</v>
          </cell>
          <cell r="AS376">
            <v>6585</v>
          </cell>
          <cell r="AT376">
            <v>83</v>
          </cell>
          <cell r="AU376">
            <v>0</v>
          </cell>
          <cell r="AV376">
            <v>0</v>
          </cell>
          <cell r="AW376">
            <v>506000</v>
          </cell>
          <cell r="AX376">
            <v>51520</v>
          </cell>
          <cell r="AY376">
            <v>680</v>
          </cell>
          <cell r="AZ376">
            <v>316080</v>
          </cell>
          <cell r="BA376">
            <v>83</v>
          </cell>
          <cell r="BB376">
            <v>0</v>
          </cell>
          <cell r="BC376">
            <v>0</v>
          </cell>
          <cell r="BD376">
            <v>918081</v>
          </cell>
          <cell r="BE376">
            <v>83103</v>
          </cell>
          <cell r="BF376">
            <v>19028</v>
          </cell>
          <cell r="BG376">
            <v>0</v>
          </cell>
          <cell r="BH376">
            <v>0</v>
          </cell>
          <cell r="BI376">
            <v>0</v>
          </cell>
          <cell r="BJ376">
            <v>11834</v>
          </cell>
          <cell r="BK376">
            <v>3044</v>
          </cell>
          <cell r="BL376">
            <v>0</v>
          </cell>
          <cell r="BM376">
            <v>0</v>
          </cell>
          <cell r="BN376">
            <v>0</v>
          </cell>
          <cell r="BO376">
            <v>14878</v>
          </cell>
          <cell r="BP376">
            <v>106495</v>
          </cell>
          <cell r="BQ376">
            <v>180437</v>
          </cell>
          <cell r="BR376">
            <v>0</v>
          </cell>
          <cell r="BS376">
            <v>0</v>
          </cell>
          <cell r="BT376">
            <v>0</v>
          </cell>
          <cell r="BU376">
            <v>15165</v>
          </cell>
          <cell r="BV376">
            <v>28870</v>
          </cell>
          <cell r="BW376">
            <v>0</v>
          </cell>
          <cell r="BX376">
            <v>0</v>
          </cell>
          <cell r="BY376">
            <v>0</v>
          </cell>
          <cell r="BZ376">
            <v>44035</v>
          </cell>
          <cell r="CA376">
            <v>14878</v>
          </cell>
          <cell r="CB376">
            <v>58913</v>
          </cell>
          <cell r="CC376">
            <v>0.05</v>
          </cell>
          <cell r="CD376">
            <v>976994</v>
          </cell>
        </row>
        <row r="377">
          <cell r="B377" t="str">
            <v>ETP02</v>
          </cell>
          <cell r="C377" t="str">
            <v>CAP08</v>
          </cell>
          <cell r="D377" t="str">
            <v>De   400  pares</v>
          </cell>
          <cell r="E377" t="str">
            <v>U</v>
          </cell>
          <cell r="F377" t="str">
            <v>NA</v>
          </cell>
          <cell r="G377" t="str">
            <v>NA</v>
          </cell>
          <cell r="H377" t="str">
            <v>NA</v>
          </cell>
          <cell r="I377" t="str">
            <v>NA</v>
          </cell>
          <cell r="J377" t="str">
            <v>NA</v>
          </cell>
          <cell r="K377" t="str">
            <v>NA</v>
          </cell>
          <cell r="L377" t="str">
            <v>NA</v>
          </cell>
          <cell r="M377" t="str">
            <v>NA</v>
          </cell>
          <cell r="N377" t="str">
            <v>NA</v>
          </cell>
          <cell r="O377" t="str">
            <v>NA</v>
          </cell>
          <cell r="P377" t="str">
            <v>NA</v>
          </cell>
          <cell r="Q377" t="str">
            <v>NA</v>
          </cell>
          <cell r="R377" t="str">
            <v>NA</v>
          </cell>
          <cell r="S377" t="str">
            <v>NA</v>
          </cell>
          <cell r="T377" t="str">
            <v>NA</v>
          </cell>
          <cell r="U377" t="str">
            <v>NA</v>
          </cell>
          <cell r="V377" t="str">
            <v>NA</v>
          </cell>
          <cell r="W377" t="str">
            <v>NA</v>
          </cell>
          <cell r="X377" t="str">
            <v>NA</v>
          </cell>
          <cell r="Y377" t="str">
            <v>NA</v>
          </cell>
          <cell r="Z377" t="str">
            <v>NA</v>
          </cell>
          <cell r="AA377" t="str">
            <v>NA</v>
          </cell>
          <cell r="AB377" t="str">
            <v>NA</v>
          </cell>
          <cell r="AC377" t="str">
            <v>NA</v>
          </cell>
          <cell r="AD377" t="str">
            <v>NA</v>
          </cell>
          <cell r="AE377" t="str">
            <v>NA</v>
          </cell>
          <cell r="AF377" t="str">
            <v>NA</v>
          </cell>
          <cell r="AG377" t="str">
            <v>NA</v>
          </cell>
          <cell r="AH377" t="str">
            <v>NA</v>
          </cell>
          <cell r="AI377">
            <v>0</v>
          </cell>
          <cell r="AO377">
            <v>0</v>
          </cell>
          <cell r="AP377">
            <v>0</v>
          </cell>
          <cell r="AQ377">
            <v>0</v>
          </cell>
          <cell r="AR377">
            <v>0</v>
          </cell>
          <cell r="AS377">
            <v>0</v>
          </cell>
          <cell r="AT377">
            <v>0</v>
          </cell>
          <cell r="AU377">
            <v>0</v>
          </cell>
          <cell r="AV377">
            <v>0</v>
          </cell>
          <cell r="AW377">
            <v>0</v>
          </cell>
          <cell r="AX377">
            <v>0</v>
          </cell>
          <cell r="AY377">
            <v>0</v>
          </cell>
          <cell r="AZ377">
            <v>0</v>
          </cell>
          <cell r="BA377">
            <v>0</v>
          </cell>
          <cell r="BB377">
            <v>0</v>
          </cell>
          <cell r="BC377">
            <v>0</v>
          </cell>
          <cell r="BD377">
            <v>0</v>
          </cell>
          <cell r="BE377">
            <v>0</v>
          </cell>
          <cell r="BF377">
            <v>0</v>
          </cell>
          <cell r="BG377">
            <v>0</v>
          </cell>
          <cell r="BH377">
            <v>0</v>
          </cell>
          <cell r="BI377">
            <v>0</v>
          </cell>
          <cell r="BJ377">
            <v>0</v>
          </cell>
          <cell r="BK377">
            <v>0</v>
          </cell>
          <cell r="BL377">
            <v>0</v>
          </cell>
          <cell r="BM377">
            <v>0</v>
          </cell>
          <cell r="BN377">
            <v>0</v>
          </cell>
          <cell r="BO377">
            <v>0</v>
          </cell>
          <cell r="BP377">
            <v>0</v>
          </cell>
          <cell r="BQ377">
            <v>0</v>
          </cell>
          <cell r="BR377">
            <v>0</v>
          </cell>
          <cell r="BS377">
            <v>0</v>
          </cell>
          <cell r="BT377">
            <v>0</v>
          </cell>
          <cell r="BU377">
            <v>0</v>
          </cell>
          <cell r="BV377">
            <v>0</v>
          </cell>
          <cell r="BW377">
            <v>0</v>
          </cell>
          <cell r="BX377">
            <v>0</v>
          </cell>
          <cell r="BY377">
            <v>0</v>
          </cell>
          <cell r="BZ377">
            <v>0</v>
          </cell>
          <cell r="CA377">
            <v>0</v>
          </cell>
          <cell r="CB377">
            <v>0</v>
          </cell>
          <cell r="CC377">
            <v>0.05</v>
          </cell>
          <cell r="CD377">
            <v>0</v>
          </cell>
        </row>
        <row r="378">
          <cell r="B378" t="str">
            <v>ML011</v>
          </cell>
          <cell r="C378" t="str">
            <v>CAP08</v>
          </cell>
          <cell r="D378" t="str">
            <v>De   400  pares</v>
          </cell>
          <cell r="E378" t="str">
            <v>U</v>
          </cell>
          <cell r="F378" t="str">
            <v>MRD135</v>
          </cell>
          <cell r="G378" t="str">
            <v>MRD354</v>
          </cell>
          <cell r="H378" t="str">
            <v>MRD076</v>
          </cell>
          <cell r="I378" t="str">
            <v>NA</v>
          </cell>
          <cell r="J378" t="str">
            <v>NA</v>
          </cell>
          <cell r="K378" t="str">
            <v>NA</v>
          </cell>
          <cell r="L378" t="str">
            <v>NA</v>
          </cell>
          <cell r="M378">
            <v>1</v>
          </cell>
          <cell r="N378">
            <v>16</v>
          </cell>
          <cell r="O378">
            <v>8</v>
          </cell>
          <cell r="P378" t="str">
            <v>NA</v>
          </cell>
          <cell r="Q378" t="str">
            <v>NA</v>
          </cell>
          <cell r="R378" t="str">
            <v>NA</v>
          </cell>
          <cell r="S378" t="str">
            <v>NA</v>
          </cell>
          <cell r="T378" t="str">
            <v>CER003</v>
          </cell>
          <cell r="U378" t="str">
            <v>NA</v>
          </cell>
          <cell r="V378" t="str">
            <v>NA</v>
          </cell>
          <cell r="W378" t="str">
            <v>NA</v>
          </cell>
          <cell r="X378" t="str">
            <v>NA</v>
          </cell>
          <cell r="Y378" t="str">
            <v>CMC013</v>
          </cell>
          <cell r="Z378" t="str">
            <v>NA</v>
          </cell>
          <cell r="AA378" t="str">
            <v>NA</v>
          </cell>
          <cell r="AB378" t="str">
            <v>NA</v>
          </cell>
          <cell r="AC378" t="str">
            <v>NA</v>
          </cell>
          <cell r="AD378">
            <v>1</v>
          </cell>
          <cell r="AE378" t="str">
            <v>NA</v>
          </cell>
          <cell r="AF378" t="str">
            <v>NA</v>
          </cell>
          <cell r="AG378" t="str">
            <v>NA</v>
          </cell>
          <cell r="AH378" t="str">
            <v>NA</v>
          </cell>
          <cell r="AI378">
            <v>3</v>
          </cell>
          <cell r="AJ378">
            <v>3</v>
          </cell>
          <cell r="AO378">
            <v>287059</v>
          </cell>
          <cell r="AP378">
            <v>161000</v>
          </cell>
          <cell r="AQ378">
            <v>3220</v>
          </cell>
          <cell r="AR378">
            <v>85</v>
          </cell>
          <cell r="AS378">
            <v>0</v>
          </cell>
          <cell r="AT378">
            <v>0</v>
          </cell>
          <cell r="AU378">
            <v>0</v>
          </cell>
          <cell r="AV378">
            <v>0</v>
          </cell>
          <cell r="AW378">
            <v>161000</v>
          </cell>
          <cell r="AX378">
            <v>51520</v>
          </cell>
          <cell r="AY378">
            <v>680</v>
          </cell>
          <cell r="AZ378">
            <v>0</v>
          </cell>
          <cell r="BA378">
            <v>0</v>
          </cell>
          <cell r="BB378">
            <v>0</v>
          </cell>
          <cell r="BC378">
            <v>0</v>
          </cell>
          <cell r="BD378">
            <v>223860</v>
          </cell>
          <cell r="BE378">
            <v>83103</v>
          </cell>
          <cell r="BF378">
            <v>0</v>
          </cell>
          <cell r="BG378">
            <v>0</v>
          </cell>
          <cell r="BH378">
            <v>0</v>
          </cell>
          <cell r="BI378">
            <v>0</v>
          </cell>
          <cell r="BJ378">
            <v>27701</v>
          </cell>
          <cell r="BK378">
            <v>0</v>
          </cell>
          <cell r="BL378">
            <v>0</v>
          </cell>
          <cell r="BM378">
            <v>0</v>
          </cell>
          <cell r="BN378">
            <v>0</v>
          </cell>
          <cell r="BO378">
            <v>27701</v>
          </cell>
          <cell r="BP378">
            <v>106495</v>
          </cell>
          <cell r="BQ378">
            <v>0</v>
          </cell>
          <cell r="BR378">
            <v>0</v>
          </cell>
          <cell r="BS378">
            <v>0</v>
          </cell>
          <cell r="BT378">
            <v>0</v>
          </cell>
          <cell r="BU378">
            <v>35498</v>
          </cell>
          <cell r="BV378">
            <v>0</v>
          </cell>
          <cell r="BW378">
            <v>0</v>
          </cell>
          <cell r="BX378">
            <v>0</v>
          </cell>
          <cell r="BY378">
            <v>0</v>
          </cell>
          <cell r="BZ378">
            <v>35498</v>
          </cell>
          <cell r="CA378">
            <v>27701</v>
          </cell>
          <cell r="CB378">
            <v>63199</v>
          </cell>
          <cell r="CC378">
            <v>0.05</v>
          </cell>
          <cell r="CD378">
            <v>287059</v>
          </cell>
        </row>
        <row r="379">
          <cell r="B379" t="str">
            <v>MP011</v>
          </cell>
          <cell r="C379" t="str">
            <v>CAP08</v>
          </cell>
          <cell r="D379" t="str">
            <v>De   400  pares</v>
          </cell>
          <cell r="E379" t="str">
            <v>U</v>
          </cell>
          <cell r="F379" t="str">
            <v>MRD248</v>
          </cell>
          <cell r="G379" t="str">
            <v>MRD215</v>
          </cell>
          <cell r="H379" t="str">
            <v>MRD252</v>
          </cell>
          <cell r="I379" t="str">
            <v>MRD046</v>
          </cell>
          <cell r="J379" t="str">
            <v>NA</v>
          </cell>
          <cell r="K379" t="str">
            <v>NA</v>
          </cell>
          <cell r="L379" t="str">
            <v>NA</v>
          </cell>
          <cell r="M379">
            <v>1</v>
          </cell>
          <cell r="N379">
            <v>0.35</v>
          </cell>
          <cell r="O379">
            <v>0.1</v>
          </cell>
          <cell r="P379">
            <v>808</v>
          </cell>
          <cell r="Q379" t="str">
            <v>NA</v>
          </cell>
          <cell r="R379" t="str">
            <v>NA</v>
          </cell>
          <cell r="S379" t="str">
            <v>NA</v>
          </cell>
          <cell r="T379" t="str">
            <v>CER003</v>
          </cell>
          <cell r="U379" t="str">
            <v>NA</v>
          </cell>
          <cell r="V379" t="str">
            <v>NA</v>
          </cell>
          <cell r="W379" t="str">
            <v>NA</v>
          </cell>
          <cell r="X379" t="str">
            <v>NA</v>
          </cell>
          <cell r="Y379" t="str">
            <v>CMC013</v>
          </cell>
          <cell r="Z379" t="str">
            <v>NA</v>
          </cell>
          <cell r="AA379" t="str">
            <v>NA</v>
          </cell>
          <cell r="AB379" t="str">
            <v>NA</v>
          </cell>
          <cell r="AC379" t="str">
            <v>NA</v>
          </cell>
          <cell r="AD379">
            <v>1</v>
          </cell>
          <cell r="AE379" t="str">
            <v>NA</v>
          </cell>
          <cell r="AF379" t="str">
            <v>NA</v>
          </cell>
          <cell r="AG379" t="str">
            <v>NA</v>
          </cell>
          <cell r="AH379" t="str">
            <v>NA</v>
          </cell>
          <cell r="AI379">
            <v>2.4</v>
          </cell>
          <cell r="AJ379">
            <v>2.4</v>
          </cell>
          <cell r="AO379">
            <v>149108</v>
          </cell>
          <cell r="AP379">
            <v>24306</v>
          </cell>
          <cell r="AQ379">
            <v>14663</v>
          </cell>
          <cell r="AR379">
            <v>25875</v>
          </cell>
          <cell r="AS379">
            <v>43</v>
          </cell>
          <cell r="AT379">
            <v>0</v>
          </cell>
          <cell r="AU379">
            <v>0</v>
          </cell>
          <cell r="AV379">
            <v>0</v>
          </cell>
          <cell r="AW379">
            <v>24306</v>
          </cell>
          <cell r="AX379">
            <v>5132</v>
          </cell>
          <cell r="AY379">
            <v>2588</v>
          </cell>
          <cell r="AZ379">
            <v>34744</v>
          </cell>
          <cell r="BA379">
            <v>0</v>
          </cell>
          <cell r="BB379">
            <v>0</v>
          </cell>
          <cell r="BC379">
            <v>0</v>
          </cell>
          <cell r="BD379">
            <v>70109</v>
          </cell>
          <cell r="BE379">
            <v>83103</v>
          </cell>
          <cell r="BF379">
            <v>0</v>
          </cell>
          <cell r="BG379">
            <v>0</v>
          </cell>
          <cell r="BH379">
            <v>0</v>
          </cell>
          <cell r="BI379">
            <v>0</v>
          </cell>
          <cell r="BJ379">
            <v>34626</v>
          </cell>
          <cell r="BK379">
            <v>0</v>
          </cell>
          <cell r="BL379">
            <v>0</v>
          </cell>
          <cell r="BM379">
            <v>0</v>
          </cell>
          <cell r="BN379">
            <v>0</v>
          </cell>
          <cell r="BO379">
            <v>34626</v>
          </cell>
          <cell r="BP379">
            <v>106495</v>
          </cell>
          <cell r="BQ379">
            <v>0</v>
          </cell>
          <cell r="BR379">
            <v>0</v>
          </cell>
          <cell r="BS379">
            <v>0</v>
          </cell>
          <cell r="BT379">
            <v>0</v>
          </cell>
          <cell r="BU379">
            <v>44373</v>
          </cell>
          <cell r="BV379">
            <v>0</v>
          </cell>
          <cell r="BW379">
            <v>0</v>
          </cell>
          <cell r="BX379">
            <v>0</v>
          </cell>
          <cell r="BY379">
            <v>0</v>
          </cell>
          <cell r="BZ379">
            <v>44373</v>
          </cell>
          <cell r="CA379">
            <v>34626</v>
          </cell>
          <cell r="CB379">
            <v>78999</v>
          </cell>
          <cell r="CC379">
            <v>0.05</v>
          </cell>
          <cell r="CD379">
            <v>149108</v>
          </cell>
        </row>
        <row r="380">
          <cell r="B380" t="str">
            <v>PA014</v>
          </cell>
          <cell r="C380" t="str">
            <v>CAP08</v>
          </cell>
          <cell r="D380" t="str">
            <v>De   400  pares</v>
          </cell>
          <cell r="E380" t="str">
            <v>U</v>
          </cell>
          <cell r="F380" t="str">
            <v>NA</v>
          </cell>
          <cell r="G380" t="str">
            <v>NA</v>
          </cell>
          <cell r="H380" t="str">
            <v>NA</v>
          </cell>
          <cell r="I380" t="str">
            <v>NA</v>
          </cell>
          <cell r="J380" t="str">
            <v>NA</v>
          </cell>
          <cell r="K380" t="str">
            <v>NA</v>
          </cell>
          <cell r="L380" t="str">
            <v>NA</v>
          </cell>
          <cell r="M380" t="str">
            <v>NA</v>
          </cell>
          <cell r="N380" t="str">
            <v>NA</v>
          </cell>
          <cell r="O380" t="str">
            <v>NA</v>
          </cell>
          <cell r="P380" t="str">
            <v>NA</v>
          </cell>
          <cell r="Q380" t="str">
            <v>NA</v>
          </cell>
          <cell r="R380" t="str">
            <v>NA</v>
          </cell>
          <cell r="S380" t="str">
            <v>NA</v>
          </cell>
          <cell r="T380" t="str">
            <v>CER003</v>
          </cell>
          <cell r="U380" t="str">
            <v>NA</v>
          </cell>
          <cell r="V380" t="str">
            <v>NA</v>
          </cell>
          <cell r="W380" t="str">
            <v>NA</v>
          </cell>
          <cell r="X380" t="str">
            <v>NA</v>
          </cell>
          <cell r="Y380" t="str">
            <v>CMC013</v>
          </cell>
          <cell r="Z380" t="str">
            <v>NA</v>
          </cell>
          <cell r="AA380" t="str">
            <v>NA</v>
          </cell>
          <cell r="AB380" t="str">
            <v>NA</v>
          </cell>
          <cell r="AC380" t="str">
            <v>NA</v>
          </cell>
          <cell r="AD380">
            <v>1</v>
          </cell>
          <cell r="AE380" t="str">
            <v>NA</v>
          </cell>
          <cell r="AF380" t="str">
            <v>NA</v>
          </cell>
          <cell r="AG380" t="str">
            <v>NA</v>
          </cell>
          <cell r="AH380" t="str">
            <v>NA</v>
          </cell>
          <cell r="AI380">
            <v>8.1</v>
          </cell>
          <cell r="AJ380">
            <v>8.1</v>
          </cell>
          <cell r="AO380">
            <v>23408</v>
          </cell>
          <cell r="AP380">
            <v>0</v>
          </cell>
          <cell r="AQ380">
            <v>0</v>
          </cell>
          <cell r="AR380">
            <v>0</v>
          </cell>
          <cell r="AS380">
            <v>0</v>
          </cell>
          <cell r="AT380">
            <v>0</v>
          </cell>
          <cell r="AU380">
            <v>0</v>
          </cell>
          <cell r="AV380">
            <v>0</v>
          </cell>
          <cell r="AW380">
            <v>0</v>
          </cell>
          <cell r="AX380">
            <v>0</v>
          </cell>
          <cell r="AY380">
            <v>0</v>
          </cell>
          <cell r="AZ380">
            <v>0</v>
          </cell>
          <cell r="BA380">
            <v>0</v>
          </cell>
          <cell r="BB380">
            <v>0</v>
          </cell>
          <cell r="BC380">
            <v>0</v>
          </cell>
          <cell r="BD380">
            <v>0</v>
          </cell>
          <cell r="BE380">
            <v>83103</v>
          </cell>
          <cell r="BF380">
            <v>0</v>
          </cell>
          <cell r="BG380">
            <v>0</v>
          </cell>
          <cell r="BH380">
            <v>0</v>
          </cell>
          <cell r="BI380">
            <v>0</v>
          </cell>
          <cell r="BJ380">
            <v>10260</v>
          </cell>
          <cell r="BK380">
            <v>0</v>
          </cell>
          <cell r="BL380">
            <v>0</v>
          </cell>
          <cell r="BM380">
            <v>0</v>
          </cell>
          <cell r="BN380">
            <v>0</v>
          </cell>
          <cell r="BO380">
            <v>10260</v>
          </cell>
          <cell r="BP380">
            <v>106495</v>
          </cell>
          <cell r="BQ380">
            <v>0</v>
          </cell>
          <cell r="BR380">
            <v>0</v>
          </cell>
          <cell r="BS380">
            <v>0</v>
          </cell>
          <cell r="BT380">
            <v>0</v>
          </cell>
          <cell r="BU380">
            <v>13148</v>
          </cell>
          <cell r="BV380">
            <v>0</v>
          </cell>
          <cell r="BW380">
            <v>0</v>
          </cell>
          <cell r="BX380">
            <v>0</v>
          </cell>
          <cell r="BY380">
            <v>0</v>
          </cell>
          <cell r="BZ380">
            <v>13148</v>
          </cell>
          <cell r="CA380">
            <v>10260</v>
          </cell>
          <cell r="CB380">
            <v>23408</v>
          </cell>
          <cell r="CC380">
            <v>0.05</v>
          </cell>
          <cell r="CD380">
            <v>23408</v>
          </cell>
        </row>
        <row r="381">
          <cell r="B381" t="str">
            <v>PBC11</v>
          </cell>
          <cell r="C381" t="str">
            <v>CAP08</v>
          </cell>
          <cell r="D381" t="str">
            <v>De   400  pares</v>
          </cell>
          <cell r="E381" t="str">
            <v>U</v>
          </cell>
          <cell r="F381" t="str">
            <v>NA</v>
          </cell>
          <cell r="G381" t="str">
            <v>NA</v>
          </cell>
          <cell r="H381" t="str">
            <v>NA</v>
          </cell>
          <cell r="I381" t="str">
            <v>NA</v>
          </cell>
          <cell r="J381" t="str">
            <v>NA</v>
          </cell>
          <cell r="K381" t="str">
            <v>NA</v>
          </cell>
          <cell r="L381" t="str">
            <v>NA</v>
          </cell>
          <cell r="M381" t="str">
            <v>NA</v>
          </cell>
          <cell r="N381" t="str">
            <v>NA</v>
          </cell>
          <cell r="O381" t="str">
            <v>NA</v>
          </cell>
          <cell r="P381" t="str">
            <v>NA</v>
          </cell>
          <cell r="Q381" t="str">
            <v>NA</v>
          </cell>
          <cell r="R381" t="str">
            <v>NA</v>
          </cell>
          <cell r="S381" t="str">
            <v>NA</v>
          </cell>
          <cell r="T381" t="str">
            <v>CER001</v>
          </cell>
          <cell r="U381" t="str">
            <v>NA</v>
          </cell>
          <cell r="V381" t="str">
            <v>NA</v>
          </cell>
          <cell r="W381" t="str">
            <v>NA</v>
          </cell>
          <cell r="X381" t="str">
            <v>NA</v>
          </cell>
          <cell r="Y381" t="str">
            <v>CMC011</v>
          </cell>
          <cell r="Z381" t="str">
            <v>NA</v>
          </cell>
          <cell r="AA381" t="str">
            <v>NA</v>
          </cell>
          <cell r="AB381" t="str">
            <v>NA</v>
          </cell>
          <cell r="AC381" t="str">
            <v>NA</v>
          </cell>
          <cell r="AD381">
            <v>1</v>
          </cell>
          <cell r="AE381" t="str">
            <v>NA</v>
          </cell>
          <cell r="AF381" t="str">
            <v>NA</v>
          </cell>
          <cell r="AG381" t="str">
            <v>NA</v>
          </cell>
          <cell r="AH381" t="str">
            <v>NA</v>
          </cell>
          <cell r="AI381">
            <v>250</v>
          </cell>
          <cell r="AJ381">
            <v>250</v>
          </cell>
          <cell r="AO381">
            <v>1506</v>
          </cell>
          <cell r="AP381">
            <v>0</v>
          </cell>
          <cell r="AQ381">
            <v>0</v>
          </cell>
          <cell r="AR381">
            <v>0</v>
          </cell>
          <cell r="AS381">
            <v>0</v>
          </cell>
          <cell r="AT381">
            <v>0</v>
          </cell>
          <cell r="AU381">
            <v>0</v>
          </cell>
          <cell r="AV381">
            <v>0</v>
          </cell>
          <cell r="AW381">
            <v>0</v>
          </cell>
          <cell r="AX381">
            <v>0</v>
          </cell>
          <cell r="AY381">
            <v>0</v>
          </cell>
          <cell r="AZ381">
            <v>0</v>
          </cell>
          <cell r="BA381">
            <v>0</v>
          </cell>
          <cell r="BB381">
            <v>0</v>
          </cell>
          <cell r="BC381">
            <v>0</v>
          </cell>
          <cell r="BD381">
            <v>0</v>
          </cell>
          <cell r="BE381">
            <v>250716</v>
          </cell>
          <cell r="BF381">
            <v>0</v>
          </cell>
          <cell r="BG381">
            <v>0</v>
          </cell>
          <cell r="BH381">
            <v>0</v>
          </cell>
          <cell r="BI381">
            <v>0</v>
          </cell>
          <cell r="BJ381">
            <v>1003</v>
          </cell>
          <cell r="BK381">
            <v>0</v>
          </cell>
          <cell r="BL381">
            <v>0</v>
          </cell>
          <cell r="BM381">
            <v>0</v>
          </cell>
          <cell r="BN381">
            <v>0</v>
          </cell>
          <cell r="BO381">
            <v>1003</v>
          </cell>
          <cell r="BP381">
            <v>125868</v>
          </cell>
          <cell r="BQ381">
            <v>0</v>
          </cell>
          <cell r="BR381">
            <v>0</v>
          </cell>
          <cell r="BS381">
            <v>0</v>
          </cell>
          <cell r="BT381">
            <v>0</v>
          </cell>
          <cell r="BU381">
            <v>503</v>
          </cell>
          <cell r="BV381">
            <v>0</v>
          </cell>
          <cell r="BW381">
            <v>0</v>
          </cell>
          <cell r="BX381">
            <v>0</v>
          </cell>
          <cell r="BY381">
            <v>0</v>
          </cell>
          <cell r="BZ381">
            <v>503</v>
          </cell>
          <cell r="CA381">
            <v>1003</v>
          </cell>
          <cell r="CB381">
            <v>1506</v>
          </cell>
          <cell r="CC381">
            <v>0.05</v>
          </cell>
          <cell r="CD381">
            <v>1506</v>
          </cell>
        </row>
        <row r="382">
          <cell r="B382" t="str">
            <v>EPC12</v>
          </cell>
          <cell r="C382" t="str">
            <v>CAP08</v>
          </cell>
          <cell r="D382" t="str">
            <v>De   500  pares</v>
          </cell>
          <cell r="E382" t="str">
            <v>U</v>
          </cell>
          <cell r="F382" t="str">
            <v>MRD249</v>
          </cell>
          <cell r="G382" t="str">
            <v>MRD215</v>
          </cell>
          <cell r="H382" t="str">
            <v>MRD252</v>
          </cell>
          <cell r="I382" t="str">
            <v>MRD046</v>
          </cell>
          <cell r="J382" t="str">
            <v>NA</v>
          </cell>
          <cell r="K382" t="str">
            <v>NA</v>
          </cell>
          <cell r="L382" t="str">
            <v>NA</v>
          </cell>
          <cell r="M382">
            <v>1</v>
          </cell>
          <cell r="N382">
            <v>0.4</v>
          </cell>
          <cell r="O382">
            <v>0.11</v>
          </cell>
          <cell r="P382">
            <v>1010</v>
          </cell>
          <cell r="Q382" t="str">
            <v>NA</v>
          </cell>
          <cell r="R382" t="str">
            <v>NA</v>
          </cell>
          <cell r="S382" t="str">
            <v>NA</v>
          </cell>
          <cell r="T382" t="str">
            <v>CER003</v>
          </cell>
          <cell r="U382" t="str">
            <v>NA</v>
          </cell>
          <cell r="V382" t="str">
            <v>NA</v>
          </cell>
          <cell r="W382" t="str">
            <v>NA</v>
          </cell>
          <cell r="X382" t="str">
            <v>NA</v>
          </cell>
          <cell r="Y382" t="str">
            <v>CMC013</v>
          </cell>
          <cell r="Z382" t="str">
            <v>NA</v>
          </cell>
          <cell r="AA382" t="str">
            <v>NA</v>
          </cell>
          <cell r="AB382" t="str">
            <v>NA</v>
          </cell>
          <cell r="AC382" t="str">
            <v>NA</v>
          </cell>
          <cell r="AD382">
            <v>1</v>
          </cell>
          <cell r="AE382" t="str">
            <v>NA</v>
          </cell>
          <cell r="AF382" t="str">
            <v>NA</v>
          </cell>
          <cell r="AG382" t="str">
            <v>NA</v>
          </cell>
          <cell r="AH382" t="str">
            <v>NA</v>
          </cell>
          <cell r="AI382">
            <v>1.5</v>
          </cell>
          <cell r="AJ382">
            <v>1.5</v>
          </cell>
          <cell r="AO382">
            <v>213550</v>
          </cell>
          <cell r="AP382">
            <v>30860</v>
          </cell>
          <cell r="AQ382">
            <v>14663</v>
          </cell>
          <cell r="AR382">
            <v>25875</v>
          </cell>
          <cell r="AS382">
            <v>43</v>
          </cell>
          <cell r="AT382">
            <v>0</v>
          </cell>
          <cell r="AU382">
            <v>0</v>
          </cell>
          <cell r="AV382">
            <v>0</v>
          </cell>
          <cell r="AW382">
            <v>30860</v>
          </cell>
          <cell r="AX382">
            <v>5865</v>
          </cell>
          <cell r="AY382">
            <v>2846</v>
          </cell>
          <cell r="AZ382">
            <v>43430</v>
          </cell>
          <cell r="BA382">
            <v>0</v>
          </cell>
          <cell r="BB382">
            <v>0</v>
          </cell>
          <cell r="BC382">
            <v>0</v>
          </cell>
          <cell r="BD382">
            <v>87151</v>
          </cell>
          <cell r="BE382">
            <v>83103</v>
          </cell>
          <cell r="BF382">
            <v>0</v>
          </cell>
          <cell r="BG382">
            <v>0</v>
          </cell>
          <cell r="BH382">
            <v>0</v>
          </cell>
          <cell r="BI382">
            <v>0</v>
          </cell>
          <cell r="BJ382">
            <v>55402</v>
          </cell>
          <cell r="BK382">
            <v>0</v>
          </cell>
          <cell r="BL382">
            <v>0</v>
          </cell>
          <cell r="BM382">
            <v>0</v>
          </cell>
          <cell r="BN382">
            <v>0</v>
          </cell>
          <cell r="BO382">
            <v>55402</v>
          </cell>
          <cell r="BP382">
            <v>106495</v>
          </cell>
          <cell r="BQ382">
            <v>0</v>
          </cell>
          <cell r="BR382">
            <v>0</v>
          </cell>
          <cell r="BS382">
            <v>0</v>
          </cell>
          <cell r="BT382">
            <v>0</v>
          </cell>
          <cell r="BU382">
            <v>70997</v>
          </cell>
          <cell r="BV382">
            <v>0</v>
          </cell>
          <cell r="BW382">
            <v>0</v>
          </cell>
          <cell r="BX382">
            <v>0</v>
          </cell>
          <cell r="BY382">
            <v>0</v>
          </cell>
          <cell r="BZ382">
            <v>70997</v>
          </cell>
          <cell r="CA382">
            <v>55402</v>
          </cell>
          <cell r="CB382">
            <v>126399</v>
          </cell>
          <cell r="CC382">
            <v>0.05</v>
          </cell>
          <cell r="CD382">
            <v>213550</v>
          </cell>
        </row>
        <row r="383">
          <cell r="B383" t="str">
            <v>ETL03</v>
          </cell>
          <cell r="C383" t="str">
            <v>CAP08</v>
          </cell>
          <cell r="D383" t="str">
            <v>De   500  pares</v>
          </cell>
          <cell r="E383" t="str">
            <v>U</v>
          </cell>
          <cell r="F383" t="str">
            <v>MRD154</v>
          </cell>
          <cell r="G383" t="str">
            <v>MRD354</v>
          </cell>
          <cell r="H383" t="str">
            <v>MRD076</v>
          </cell>
          <cell r="I383" t="str">
            <v>NA</v>
          </cell>
          <cell r="J383" t="str">
            <v>NA</v>
          </cell>
          <cell r="K383" t="str">
            <v>NA</v>
          </cell>
          <cell r="L383" t="str">
            <v>NA</v>
          </cell>
          <cell r="M383">
            <v>1</v>
          </cell>
          <cell r="N383">
            <v>20</v>
          </cell>
          <cell r="O383">
            <v>10</v>
          </cell>
          <cell r="P383" t="str">
            <v>NA</v>
          </cell>
          <cell r="Q383" t="str">
            <v>NA</v>
          </cell>
          <cell r="R383" t="str">
            <v>NA</v>
          </cell>
          <cell r="S383" t="str">
            <v>NA</v>
          </cell>
          <cell r="T383" t="str">
            <v>CER003</v>
          </cell>
          <cell r="U383" t="str">
            <v>CER011</v>
          </cell>
          <cell r="V383" t="str">
            <v>NA</v>
          </cell>
          <cell r="W383" t="str">
            <v>NA</v>
          </cell>
          <cell r="X383" t="str">
            <v>NA</v>
          </cell>
          <cell r="Y383" t="str">
            <v>CMC013</v>
          </cell>
          <cell r="Z383" t="str">
            <v>CMC015</v>
          </cell>
          <cell r="AA383" t="str">
            <v>NA</v>
          </cell>
          <cell r="AB383" t="str">
            <v>NA</v>
          </cell>
          <cell r="AC383" t="str">
            <v>NA</v>
          </cell>
          <cell r="AD383">
            <v>0.66</v>
          </cell>
          <cell r="AE383">
            <v>1</v>
          </cell>
          <cell r="AF383" t="str">
            <v>NA</v>
          </cell>
          <cell r="AG383" t="str">
            <v>NA</v>
          </cell>
          <cell r="AH383" t="str">
            <v>NA</v>
          </cell>
          <cell r="AI383">
            <v>4.7300000000000004</v>
          </cell>
          <cell r="AJ383">
            <v>7.2</v>
          </cell>
          <cell r="AK383">
            <v>4.7300000000000004</v>
          </cell>
          <cell r="AO383">
            <v>668439</v>
          </cell>
          <cell r="AP383">
            <v>506000</v>
          </cell>
          <cell r="AQ383">
            <v>3220</v>
          </cell>
          <cell r="AR383">
            <v>85</v>
          </cell>
          <cell r="AS383">
            <v>0</v>
          </cell>
          <cell r="AT383">
            <v>0</v>
          </cell>
          <cell r="AU383">
            <v>0</v>
          </cell>
          <cell r="AV383">
            <v>0</v>
          </cell>
          <cell r="AW383">
            <v>506000</v>
          </cell>
          <cell r="AX383">
            <v>64400</v>
          </cell>
          <cell r="AY383">
            <v>850</v>
          </cell>
          <cell r="AZ383">
            <v>0</v>
          </cell>
          <cell r="BA383">
            <v>0</v>
          </cell>
          <cell r="BB383">
            <v>0</v>
          </cell>
          <cell r="BC383">
            <v>0</v>
          </cell>
          <cell r="BD383">
            <v>599813</v>
          </cell>
          <cell r="BE383">
            <v>83103</v>
          </cell>
          <cell r="BF383">
            <v>19028</v>
          </cell>
          <cell r="BG383">
            <v>0</v>
          </cell>
          <cell r="BH383">
            <v>0</v>
          </cell>
          <cell r="BI383">
            <v>0</v>
          </cell>
          <cell r="BJ383">
            <v>11596</v>
          </cell>
          <cell r="BK383">
            <v>4023</v>
          </cell>
          <cell r="BL383">
            <v>0</v>
          </cell>
          <cell r="BM383">
            <v>0</v>
          </cell>
          <cell r="BN383">
            <v>0</v>
          </cell>
          <cell r="BO383">
            <v>15619</v>
          </cell>
          <cell r="BP383">
            <v>106495</v>
          </cell>
          <cell r="BQ383">
            <v>180437</v>
          </cell>
          <cell r="BR383">
            <v>0</v>
          </cell>
          <cell r="BS383">
            <v>0</v>
          </cell>
          <cell r="BT383">
            <v>0</v>
          </cell>
          <cell r="BU383">
            <v>14860</v>
          </cell>
          <cell r="BV383">
            <v>38147</v>
          </cell>
          <cell r="BW383">
            <v>0</v>
          </cell>
          <cell r="BX383">
            <v>0</v>
          </cell>
          <cell r="BY383">
            <v>0</v>
          </cell>
          <cell r="BZ383">
            <v>53007</v>
          </cell>
          <cell r="CA383">
            <v>15619</v>
          </cell>
          <cell r="CB383">
            <v>68626</v>
          </cell>
          <cell r="CC383">
            <v>0.05</v>
          </cell>
          <cell r="CD383">
            <v>668439</v>
          </cell>
        </row>
        <row r="384">
          <cell r="B384" t="str">
            <v>ETP03</v>
          </cell>
          <cell r="C384" t="str">
            <v>CAP08</v>
          </cell>
          <cell r="D384" t="str">
            <v>De   500  pares</v>
          </cell>
          <cell r="E384" t="str">
            <v>U</v>
          </cell>
          <cell r="F384" t="str">
            <v>NA</v>
          </cell>
          <cell r="G384" t="str">
            <v>NA</v>
          </cell>
          <cell r="H384" t="str">
            <v>NA</v>
          </cell>
          <cell r="I384" t="str">
            <v>NA</v>
          </cell>
          <cell r="J384" t="str">
            <v>NA</v>
          </cell>
          <cell r="K384" t="str">
            <v>NA</v>
          </cell>
          <cell r="L384" t="str">
            <v>NA</v>
          </cell>
          <cell r="M384" t="str">
            <v>NA</v>
          </cell>
          <cell r="N384" t="str">
            <v>NA</v>
          </cell>
          <cell r="O384" t="str">
            <v>NA</v>
          </cell>
          <cell r="P384" t="str">
            <v>NA</v>
          </cell>
          <cell r="Q384" t="str">
            <v>NA</v>
          </cell>
          <cell r="R384" t="str">
            <v>NA</v>
          </cell>
          <cell r="S384" t="str">
            <v>NA</v>
          </cell>
          <cell r="T384" t="str">
            <v>NA</v>
          </cell>
          <cell r="U384" t="str">
            <v>NA</v>
          </cell>
          <cell r="V384" t="str">
            <v>NA</v>
          </cell>
          <cell r="W384" t="str">
            <v>NA</v>
          </cell>
          <cell r="X384" t="str">
            <v>NA</v>
          </cell>
          <cell r="Y384" t="str">
            <v>NA</v>
          </cell>
          <cell r="Z384" t="str">
            <v>NA</v>
          </cell>
          <cell r="AA384" t="str">
            <v>NA</v>
          </cell>
          <cell r="AB384" t="str">
            <v>NA</v>
          </cell>
          <cell r="AC384" t="str">
            <v>NA</v>
          </cell>
          <cell r="AD384" t="str">
            <v>NA</v>
          </cell>
          <cell r="AE384" t="str">
            <v>NA</v>
          </cell>
          <cell r="AF384" t="str">
            <v>NA</v>
          </cell>
          <cell r="AG384" t="str">
            <v>NA</v>
          </cell>
          <cell r="AH384" t="str">
            <v>NA</v>
          </cell>
          <cell r="AI384">
            <v>0</v>
          </cell>
          <cell r="AO384">
            <v>0</v>
          </cell>
          <cell r="AP384">
            <v>0</v>
          </cell>
          <cell r="AQ384">
            <v>0</v>
          </cell>
          <cell r="AR384">
            <v>0</v>
          </cell>
          <cell r="AS384">
            <v>0</v>
          </cell>
          <cell r="AT384">
            <v>0</v>
          </cell>
          <cell r="AU384">
            <v>0</v>
          </cell>
          <cell r="AV384">
            <v>0</v>
          </cell>
          <cell r="AW384">
            <v>0</v>
          </cell>
          <cell r="AX384">
            <v>0</v>
          </cell>
          <cell r="AY384">
            <v>0</v>
          </cell>
          <cell r="AZ384">
            <v>0</v>
          </cell>
          <cell r="BA384">
            <v>0</v>
          </cell>
          <cell r="BB384">
            <v>0</v>
          </cell>
          <cell r="BC384">
            <v>0</v>
          </cell>
          <cell r="BD384">
            <v>0</v>
          </cell>
          <cell r="BE384">
            <v>0</v>
          </cell>
          <cell r="BF384">
            <v>0</v>
          </cell>
          <cell r="BG384">
            <v>0</v>
          </cell>
          <cell r="BH384">
            <v>0</v>
          </cell>
          <cell r="BI384">
            <v>0</v>
          </cell>
          <cell r="BJ384">
            <v>0</v>
          </cell>
          <cell r="BK384">
            <v>0</v>
          </cell>
          <cell r="BL384">
            <v>0</v>
          </cell>
          <cell r="BM384">
            <v>0</v>
          </cell>
          <cell r="BN384">
            <v>0</v>
          </cell>
          <cell r="BO384">
            <v>0</v>
          </cell>
          <cell r="BP384">
            <v>0</v>
          </cell>
          <cell r="BQ384">
            <v>0</v>
          </cell>
          <cell r="BR384">
            <v>0</v>
          </cell>
          <cell r="BS384">
            <v>0</v>
          </cell>
          <cell r="BT384">
            <v>0</v>
          </cell>
          <cell r="BU384">
            <v>0</v>
          </cell>
          <cell r="BV384">
            <v>0</v>
          </cell>
          <cell r="BW384">
            <v>0</v>
          </cell>
          <cell r="BX384">
            <v>0</v>
          </cell>
          <cell r="BY384">
            <v>0</v>
          </cell>
          <cell r="BZ384">
            <v>0</v>
          </cell>
          <cell r="CA384">
            <v>0</v>
          </cell>
          <cell r="CB384">
            <v>0</v>
          </cell>
          <cell r="CC384">
            <v>0.05</v>
          </cell>
          <cell r="CD384">
            <v>0</v>
          </cell>
        </row>
        <row r="385">
          <cell r="B385" t="str">
            <v>ML012</v>
          </cell>
          <cell r="C385" t="str">
            <v>CAP08</v>
          </cell>
          <cell r="D385" t="str">
            <v>De   500  pares</v>
          </cell>
          <cell r="E385" t="str">
            <v>U</v>
          </cell>
          <cell r="F385" t="str">
            <v>MRD136</v>
          </cell>
          <cell r="G385" t="str">
            <v>MRD354</v>
          </cell>
          <cell r="H385" t="str">
            <v>MRD076</v>
          </cell>
          <cell r="I385" t="str">
            <v>NA</v>
          </cell>
          <cell r="J385" t="str">
            <v>NA</v>
          </cell>
          <cell r="K385" t="str">
            <v>NA</v>
          </cell>
          <cell r="L385" t="str">
            <v>NA</v>
          </cell>
          <cell r="M385">
            <v>1</v>
          </cell>
          <cell r="N385">
            <v>20</v>
          </cell>
          <cell r="O385">
            <v>10</v>
          </cell>
          <cell r="P385" t="str">
            <v>NA</v>
          </cell>
          <cell r="Q385" t="str">
            <v>NA</v>
          </cell>
          <cell r="R385" t="str">
            <v>NA</v>
          </cell>
          <cell r="S385" t="str">
            <v>NA</v>
          </cell>
          <cell r="T385" t="str">
            <v>CER003</v>
          </cell>
          <cell r="U385" t="str">
            <v>NA</v>
          </cell>
          <cell r="V385" t="str">
            <v>NA</v>
          </cell>
          <cell r="W385" t="str">
            <v>NA</v>
          </cell>
          <cell r="X385" t="str">
            <v>NA</v>
          </cell>
          <cell r="Y385" t="str">
            <v>CMC013</v>
          </cell>
          <cell r="Z385" t="str">
            <v>NA</v>
          </cell>
          <cell r="AA385" t="str">
            <v>NA</v>
          </cell>
          <cell r="AB385" t="str">
            <v>NA</v>
          </cell>
          <cell r="AC385" t="str">
            <v>NA</v>
          </cell>
          <cell r="AD385">
            <v>1</v>
          </cell>
          <cell r="AE385" t="str">
            <v>NA</v>
          </cell>
          <cell r="AF385" t="str">
            <v>NA</v>
          </cell>
          <cell r="AG385" t="str">
            <v>NA</v>
          </cell>
          <cell r="AH385" t="str">
            <v>NA</v>
          </cell>
          <cell r="AI385">
            <v>2.5</v>
          </cell>
          <cell r="AJ385">
            <v>2.5</v>
          </cell>
          <cell r="AO385">
            <v>313402</v>
          </cell>
          <cell r="AP385">
            <v>161000</v>
          </cell>
          <cell r="AQ385">
            <v>3220</v>
          </cell>
          <cell r="AR385">
            <v>85</v>
          </cell>
          <cell r="AS385">
            <v>0</v>
          </cell>
          <cell r="AT385">
            <v>0</v>
          </cell>
          <cell r="AU385">
            <v>0</v>
          </cell>
          <cell r="AV385">
            <v>0</v>
          </cell>
          <cell r="AW385">
            <v>161000</v>
          </cell>
          <cell r="AX385">
            <v>64400</v>
          </cell>
          <cell r="AY385">
            <v>850</v>
          </cell>
          <cell r="AZ385">
            <v>0</v>
          </cell>
          <cell r="BA385">
            <v>0</v>
          </cell>
          <cell r="BB385">
            <v>0</v>
          </cell>
          <cell r="BC385">
            <v>0</v>
          </cell>
          <cell r="BD385">
            <v>237563</v>
          </cell>
          <cell r="BE385">
            <v>83103</v>
          </cell>
          <cell r="BF385">
            <v>0</v>
          </cell>
          <cell r="BG385">
            <v>0</v>
          </cell>
          <cell r="BH385">
            <v>0</v>
          </cell>
          <cell r="BI385">
            <v>0</v>
          </cell>
          <cell r="BJ385">
            <v>33241</v>
          </cell>
          <cell r="BK385">
            <v>0</v>
          </cell>
          <cell r="BL385">
            <v>0</v>
          </cell>
          <cell r="BM385">
            <v>0</v>
          </cell>
          <cell r="BN385">
            <v>0</v>
          </cell>
          <cell r="BO385">
            <v>33241</v>
          </cell>
          <cell r="BP385">
            <v>106495</v>
          </cell>
          <cell r="BQ385">
            <v>0</v>
          </cell>
          <cell r="BR385">
            <v>0</v>
          </cell>
          <cell r="BS385">
            <v>0</v>
          </cell>
          <cell r="BT385">
            <v>0</v>
          </cell>
          <cell r="BU385">
            <v>42598</v>
          </cell>
          <cell r="BV385">
            <v>0</v>
          </cell>
          <cell r="BW385">
            <v>0</v>
          </cell>
          <cell r="BX385">
            <v>0</v>
          </cell>
          <cell r="BY385">
            <v>0</v>
          </cell>
          <cell r="BZ385">
            <v>42598</v>
          </cell>
          <cell r="CA385">
            <v>33241</v>
          </cell>
          <cell r="CB385">
            <v>75839</v>
          </cell>
          <cell r="CC385">
            <v>0.05</v>
          </cell>
          <cell r="CD385">
            <v>313402</v>
          </cell>
        </row>
        <row r="386">
          <cell r="B386" t="str">
            <v>MP012</v>
          </cell>
          <cell r="C386" t="str">
            <v>CAP08</v>
          </cell>
          <cell r="D386" t="str">
            <v>De   500  pares</v>
          </cell>
          <cell r="E386" t="str">
            <v>U</v>
          </cell>
          <cell r="F386" t="str">
            <v>MRD249</v>
          </cell>
          <cell r="G386" t="str">
            <v>MRD215</v>
          </cell>
          <cell r="H386" t="str">
            <v>MRD252</v>
          </cell>
          <cell r="I386" t="str">
            <v>MRD046</v>
          </cell>
          <cell r="J386" t="str">
            <v>NA</v>
          </cell>
          <cell r="K386" t="str">
            <v>NA</v>
          </cell>
          <cell r="L386" t="str">
            <v>NA</v>
          </cell>
          <cell r="M386">
            <v>1</v>
          </cell>
          <cell r="N386">
            <v>0.4</v>
          </cell>
          <cell r="O386">
            <v>0.11</v>
          </cell>
          <cell r="P386">
            <v>1010</v>
          </cell>
          <cell r="Q386" t="str">
            <v>NA</v>
          </cell>
          <cell r="R386" t="str">
            <v>NA</v>
          </cell>
          <cell r="S386" t="str">
            <v>NA</v>
          </cell>
          <cell r="T386" t="str">
            <v>CER003</v>
          </cell>
          <cell r="U386" t="str">
            <v>NA</v>
          </cell>
          <cell r="V386" t="str">
            <v>NA</v>
          </cell>
          <cell r="W386" t="str">
            <v>NA</v>
          </cell>
          <cell r="X386" t="str">
            <v>NA</v>
          </cell>
          <cell r="Y386" t="str">
            <v>CMC013</v>
          </cell>
          <cell r="Z386" t="str">
            <v>NA</v>
          </cell>
          <cell r="AA386" t="str">
            <v>NA</v>
          </cell>
          <cell r="AB386" t="str">
            <v>NA</v>
          </cell>
          <cell r="AC386" t="str">
            <v>NA</v>
          </cell>
          <cell r="AD386">
            <v>1</v>
          </cell>
          <cell r="AE386" t="str">
            <v>NA</v>
          </cell>
          <cell r="AF386" t="str">
            <v>NA</v>
          </cell>
          <cell r="AG386" t="str">
            <v>NA</v>
          </cell>
          <cell r="AH386" t="str">
            <v>NA</v>
          </cell>
          <cell r="AI386">
            <v>1.5</v>
          </cell>
          <cell r="AJ386">
            <v>1.5</v>
          </cell>
          <cell r="AO386">
            <v>213550</v>
          </cell>
          <cell r="AP386">
            <v>30860</v>
          </cell>
          <cell r="AQ386">
            <v>14663</v>
          </cell>
          <cell r="AR386">
            <v>25875</v>
          </cell>
          <cell r="AS386">
            <v>43</v>
          </cell>
          <cell r="AT386">
            <v>0</v>
          </cell>
          <cell r="AU386">
            <v>0</v>
          </cell>
          <cell r="AV386">
            <v>0</v>
          </cell>
          <cell r="AW386">
            <v>30860</v>
          </cell>
          <cell r="AX386">
            <v>5865</v>
          </cell>
          <cell r="AY386">
            <v>2846</v>
          </cell>
          <cell r="AZ386">
            <v>43430</v>
          </cell>
          <cell r="BA386">
            <v>0</v>
          </cell>
          <cell r="BB386">
            <v>0</v>
          </cell>
          <cell r="BC386">
            <v>0</v>
          </cell>
          <cell r="BD386">
            <v>87151</v>
          </cell>
          <cell r="BE386">
            <v>83103</v>
          </cell>
          <cell r="BF386">
            <v>0</v>
          </cell>
          <cell r="BG386">
            <v>0</v>
          </cell>
          <cell r="BH386">
            <v>0</v>
          </cell>
          <cell r="BI386">
            <v>0</v>
          </cell>
          <cell r="BJ386">
            <v>55402</v>
          </cell>
          <cell r="BK386">
            <v>0</v>
          </cell>
          <cell r="BL386">
            <v>0</v>
          </cell>
          <cell r="BM386">
            <v>0</v>
          </cell>
          <cell r="BN386">
            <v>0</v>
          </cell>
          <cell r="BO386">
            <v>55402</v>
          </cell>
          <cell r="BP386">
            <v>106495</v>
          </cell>
          <cell r="BQ386">
            <v>0</v>
          </cell>
          <cell r="BR386">
            <v>0</v>
          </cell>
          <cell r="BS386">
            <v>0</v>
          </cell>
          <cell r="BT386">
            <v>0</v>
          </cell>
          <cell r="BU386">
            <v>70997</v>
          </cell>
          <cell r="BV386">
            <v>0</v>
          </cell>
          <cell r="BW386">
            <v>0</v>
          </cell>
          <cell r="BX386">
            <v>0</v>
          </cell>
          <cell r="BY386">
            <v>0</v>
          </cell>
          <cell r="BZ386">
            <v>70997</v>
          </cell>
          <cell r="CA386">
            <v>55402</v>
          </cell>
          <cell r="CB386">
            <v>126399</v>
          </cell>
          <cell r="CC386">
            <v>0.05</v>
          </cell>
          <cell r="CD386">
            <v>213550</v>
          </cell>
        </row>
        <row r="387">
          <cell r="B387" t="str">
            <v>PBC12</v>
          </cell>
          <cell r="C387" t="str">
            <v>CAP08</v>
          </cell>
          <cell r="D387" t="str">
            <v>De   500  pares</v>
          </cell>
          <cell r="E387" t="str">
            <v>U</v>
          </cell>
          <cell r="F387" t="str">
            <v>NA</v>
          </cell>
          <cell r="G387" t="str">
            <v>NA</v>
          </cell>
          <cell r="H387" t="str">
            <v>NA</v>
          </cell>
          <cell r="I387" t="str">
            <v>NA</v>
          </cell>
          <cell r="J387" t="str">
            <v>NA</v>
          </cell>
          <cell r="K387" t="str">
            <v>NA</v>
          </cell>
          <cell r="L387" t="str">
            <v>NA</v>
          </cell>
          <cell r="M387" t="str">
            <v>NA</v>
          </cell>
          <cell r="N387" t="str">
            <v>NA</v>
          </cell>
          <cell r="O387" t="str">
            <v>NA</v>
          </cell>
          <cell r="P387" t="str">
            <v>NA</v>
          </cell>
          <cell r="Q387" t="str">
            <v>NA</v>
          </cell>
          <cell r="R387" t="str">
            <v>NA</v>
          </cell>
          <cell r="S387" t="str">
            <v>NA</v>
          </cell>
          <cell r="T387" t="str">
            <v>CER001</v>
          </cell>
          <cell r="U387" t="str">
            <v>NA</v>
          </cell>
          <cell r="V387" t="str">
            <v>NA</v>
          </cell>
          <cell r="W387" t="str">
            <v>NA</v>
          </cell>
          <cell r="X387" t="str">
            <v>NA</v>
          </cell>
          <cell r="Y387" t="str">
            <v>CMC011</v>
          </cell>
          <cell r="Z387" t="str">
            <v>NA</v>
          </cell>
          <cell r="AA387" t="str">
            <v>NA</v>
          </cell>
          <cell r="AB387" t="str">
            <v>NA</v>
          </cell>
          <cell r="AC387" t="str">
            <v>NA</v>
          </cell>
          <cell r="AD387">
            <v>1</v>
          </cell>
          <cell r="AE387" t="str">
            <v>NA</v>
          </cell>
          <cell r="AF387" t="str">
            <v>NA</v>
          </cell>
          <cell r="AG387" t="str">
            <v>NA</v>
          </cell>
          <cell r="AH387" t="str">
            <v>NA</v>
          </cell>
          <cell r="AI387">
            <v>250</v>
          </cell>
          <cell r="AJ387">
            <v>250</v>
          </cell>
          <cell r="AO387">
            <v>1506</v>
          </cell>
          <cell r="AP387">
            <v>0</v>
          </cell>
          <cell r="AQ387">
            <v>0</v>
          </cell>
          <cell r="AR387">
            <v>0</v>
          </cell>
          <cell r="AS387">
            <v>0</v>
          </cell>
          <cell r="AT387">
            <v>0</v>
          </cell>
          <cell r="AU387">
            <v>0</v>
          </cell>
          <cell r="AV387">
            <v>0</v>
          </cell>
          <cell r="AW387">
            <v>0</v>
          </cell>
          <cell r="AX387">
            <v>0</v>
          </cell>
          <cell r="AY387">
            <v>0</v>
          </cell>
          <cell r="AZ387">
            <v>0</v>
          </cell>
          <cell r="BA387">
            <v>0</v>
          </cell>
          <cell r="BB387">
            <v>0</v>
          </cell>
          <cell r="BC387">
            <v>0</v>
          </cell>
          <cell r="BD387">
            <v>0</v>
          </cell>
          <cell r="BE387">
            <v>250716</v>
          </cell>
          <cell r="BF387">
            <v>0</v>
          </cell>
          <cell r="BG387">
            <v>0</v>
          </cell>
          <cell r="BH387">
            <v>0</v>
          </cell>
          <cell r="BI387">
            <v>0</v>
          </cell>
          <cell r="BJ387">
            <v>1003</v>
          </cell>
          <cell r="BK387">
            <v>0</v>
          </cell>
          <cell r="BL387">
            <v>0</v>
          </cell>
          <cell r="BM387">
            <v>0</v>
          </cell>
          <cell r="BN387">
            <v>0</v>
          </cell>
          <cell r="BO387">
            <v>1003</v>
          </cell>
          <cell r="BP387">
            <v>125868</v>
          </cell>
          <cell r="BQ387">
            <v>0</v>
          </cell>
          <cell r="BR387">
            <v>0</v>
          </cell>
          <cell r="BS387">
            <v>0</v>
          </cell>
          <cell r="BT387">
            <v>0</v>
          </cell>
          <cell r="BU387">
            <v>503</v>
          </cell>
          <cell r="BV387">
            <v>0</v>
          </cell>
          <cell r="BW387">
            <v>0</v>
          </cell>
          <cell r="BX387">
            <v>0</v>
          </cell>
          <cell r="BY387">
            <v>0</v>
          </cell>
          <cell r="BZ387">
            <v>503</v>
          </cell>
          <cell r="CA387">
            <v>1003</v>
          </cell>
          <cell r="CB387">
            <v>1506</v>
          </cell>
          <cell r="CC387">
            <v>0.05</v>
          </cell>
          <cell r="CD387">
            <v>1506</v>
          </cell>
        </row>
        <row r="388">
          <cell r="B388" t="str">
            <v>EPC13</v>
          </cell>
          <cell r="C388" t="str">
            <v>CAP08</v>
          </cell>
          <cell r="D388" t="str">
            <v>De   600  pares</v>
          </cell>
          <cell r="E388" t="str">
            <v>U</v>
          </cell>
          <cell r="F388" t="str">
            <v>MRD249</v>
          </cell>
          <cell r="G388" t="str">
            <v>MRD215</v>
          </cell>
          <cell r="H388" t="str">
            <v>MRD252</v>
          </cell>
          <cell r="I388" t="str">
            <v>MRD046</v>
          </cell>
          <cell r="J388" t="str">
            <v>NA</v>
          </cell>
          <cell r="K388" t="str">
            <v>NA</v>
          </cell>
          <cell r="L388" t="str">
            <v>NA</v>
          </cell>
          <cell r="M388">
            <v>1</v>
          </cell>
          <cell r="N388">
            <v>0.4</v>
          </cell>
          <cell r="O388">
            <v>0.12</v>
          </cell>
          <cell r="P388">
            <v>1212</v>
          </cell>
          <cell r="Q388" t="str">
            <v>NA</v>
          </cell>
          <cell r="R388" t="str">
            <v>NA</v>
          </cell>
          <cell r="S388" t="str">
            <v>NA</v>
          </cell>
          <cell r="T388" t="str">
            <v>CER003</v>
          </cell>
          <cell r="U388" t="str">
            <v>NA</v>
          </cell>
          <cell r="V388" t="str">
            <v>NA</v>
          </cell>
          <cell r="W388" t="str">
            <v>NA</v>
          </cell>
          <cell r="X388" t="str">
            <v>NA</v>
          </cell>
          <cell r="Y388" t="str">
            <v>CMC013</v>
          </cell>
          <cell r="Z388" t="str">
            <v>NA</v>
          </cell>
          <cell r="AA388" t="str">
            <v>NA</v>
          </cell>
          <cell r="AB388" t="str">
            <v>NA</v>
          </cell>
          <cell r="AC388" t="str">
            <v>NA</v>
          </cell>
          <cell r="AD388">
            <v>1</v>
          </cell>
          <cell r="AE388" t="str">
            <v>NA</v>
          </cell>
          <cell r="AF388" t="str">
            <v>NA</v>
          </cell>
          <cell r="AG388" t="str">
            <v>NA</v>
          </cell>
          <cell r="AH388" t="str">
            <v>NA</v>
          </cell>
          <cell r="AI388">
            <v>1.32</v>
          </cell>
          <cell r="AJ388">
            <v>1.32</v>
          </cell>
          <cell r="AO388">
            <v>240178</v>
          </cell>
          <cell r="AP388">
            <v>30860</v>
          </cell>
          <cell r="AQ388">
            <v>14663</v>
          </cell>
          <cell r="AR388">
            <v>25875</v>
          </cell>
          <cell r="AS388">
            <v>43</v>
          </cell>
          <cell r="AT388">
            <v>0</v>
          </cell>
          <cell r="AU388">
            <v>0</v>
          </cell>
          <cell r="AV388">
            <v>0</v>
          </cell>
          <cell r="AW388">
            <v>30860</v>
          </cell>
          <cell r="AX388">
            <v>5865</v>
          </cell>
          <cell r="AY388">
            <v>3105</v>
          </cell>
          <cell r="AZ388">
            <v>52116</v>
          </cell>
          <cell r="BA388">
            <v>0</v>
          </cell>
          <cell r="BB388">
            <v>0</v>
          </cell>
          <cell r="BC388">
            <v>0</v>
          </cell>
          <cell r="BD388">
            <v>96543</v>
          </cell>
          <cell r="BE388">
            <v>83103</v>
          </cell>
          <cell r="BF388">
            <v>0</v>
          </cell>
          <cell r="BG388">
            <v>0</v>
          </cell>
          <cell r="BH388">
            <v>0</v>
          </cell>
          <cell r="BI388">
            <v>0</v>
          </cell>
          <cell r="BJ388">
            <v>62957</v>
          </cell>
          <cell r="BK388">
            <v>0</v>
          </cell>
          <cell r="BL388">
            <v>0</v>
          </cell>
          <cell r="BM388">
            <v>0</v>
          </cell>
          <cell r="BN388">
            <v>0</v>
          </cell>
          <cell r="BO388">
            <v>62957</v>
          </cell>
          <cell r="BP388">
            <v>106495</v>
          </cell>
          <cell r="BQ388">
            <v>0</v>
          </cell>
          <cell r="BR388">
            <v>0</v>
          </cell>
          <cell r="BS388">
            <v>0</v>
          </cell>
          <cell r="BT388">
            <v>0</v>
          </cell>
          <cell r="BU388">
            <v>80678</v>
          </cell>
          <cell r="BV388">
            <v>0</v>
          </cell>
          <cell r="BW388">
            <v>0</v>
          </cell>
          <cell r="BX388">
            <v>0</v>
          </cell>
          <cell r="BY388">
            <v>0</v>
          </cell>
          <cell r="BZ388">
            <v>80678</v>
          </cell>
          <cell r="CA388">
            <v>62957</v>
          </cell>
          <cell r="CB388">
            <v>143635</v>
          </cell>
          <cell r="CC388">
            <v>0.05</v>
          </cell>
          <cell r="CD388">
            <v>240178</v>
          </cell>
        </row>
        <row r="389">
          <cell r="B389" t="str">
            <v>ETL04</v>
          </cell>
          <cell r="C389" t="str">
            <v>CAP08</v>
          </cell>
          <cell r="D389" t="str">
            <v>De   600  pares</v>
          </cell>
          <cell r="E389" t="str">
            <v>U</v>
          </cell>
          <cell r="F389" t="str">
            <v>MRD155</v>
          </cell>
          <cell r="G389" t="str">
            <v>MRD354</v>
          </cell>
          <cell r="H389" t="str">
            <v>MRD076</v>
          </cell>
          <cell r="I389" t="str">
            <v>MRD326</v>
          </cell>
          <cell r="J389" t="str">
            <v>MRD047</v>
          </cell>
          <cell r="K389" t="str">
            <v>NA</v>
          </cell>
          <cell r="L389" t="str">
            <v>NA</v>
          </cell>
          <cell r="M389">
            <v>1</v>
          </cell>
          <cell r="N389">
            <v>24</v>
          </cell>
          <cell r="O389">
            <v>12</v>
          </cell>
          <cell r="P389">
            <v>72</v>
          </cell>
          <cell r="Q389">
            <v>1</v>
          </cell>
          <cell r="R389" t="str">
            <v>NA</v>
          </cell>
          <cell r="S389" t="str">
            <v>NA</v>
          </cell>
          <cell r="T389" t="str">
            <v>CER003</v>
          </cell>
          <cell r="U389" t="str">
            <v>CER011</v>
          </cell>
          <cell r="V389" t="str">
            <v>NA</v>
          </cell>
          <cell r="W389" t="str">
            <v>NA</v>
          </cell>
          <cell r="X389" t="str">
            <v>NA</v>
          </cell>
          <cell r="Y389" t="str">
            <v>CMC013</v>
          </cell>
          <cell r="Z389" t="str">
            <v>CMC015</v>
          </cell>
          <cell r="AA389" t="str">
            <v>NA</v>
          </cell>
          <cell r="AB389" t="str">
            <v>NA</v>
          </cell>
          <cell r="AC389" t="str">
            <v>NA</v>
          </cell>
          <cell r="AD389">
            <v>0.83</v>
          </cell>
          <cell r="AE389">
            <v>1</v>
          </cell>
          <cell r="AF389" t="str">
            <v>NA</v>
          </cell>
          <cell r="AG389" t="str">
            <v>NA</v>
          </cell>
          <cell r="AH389" t="str">
            <v>NA</v>
          </cell>
          <cell r="AI389">
            <v>4.3</v>
          </cell>
          <cell r="AJ389">
            <v>5.2</v>
          </cell>
          <cell r="AK389">
            <v>4.3</v>
          </cell>
          <cell r="AO389">
            <v>1194412</v>
          </cell>
          <cell r="AP389">
            <v>506000</v>
          </cell>
          <cell r="AQ389">
            <v>3220</v>
          </cell>
          <cell r="AR389">
            <v>85</v>
          </cell>
          <cell r="AS389">
            <v>6585</v>
          </cell>
          <cell r="AT389">
            <v>83</v>
          </cell>
          <cell r="AU389">
            <v>0</v>
          </cell>
          <cell r="AV389">
            <v>0</v>
          </cell>
          <cell r="AW389">
            <v>506000</v>
          </cell>
          <cell r="AX389">
            <v>77280</v>
          </cell>
          <cell r="AY389">
            <v>1020</v>
          </cell>
          <cell r="AZ389">
            <v>474120</v>
          </cell>
          <cell r="BA389">
            <v>83</v>
          </cell>
          <cell r="BB389">
            <v>0</v>
          </cell>
          <cell r="BC389">
            <v>0</v>
          </cell>
          <cell r="BD389">
            <v>1111428</v>
          </cell>
          <cell r="BE389">
            <v>83103</v>
          </cell>
          <cell r="BF389">
            <v>19028</v>
          </cell>
          <cell r="BG389">
            <v>0</v>
          </cell>
          <cell r="BH389">
            <v>0</v>
          </cell>
          <cell r="BI389">
            <v>0</v>
          </cell>
          <cell r="BJ389">
            <v>16041</v>
          </cell>
          <cell r="BK389">
            <v>4425</v>
          </cell>
          <cell r="BL389">
            <v>0</v>
          </cell>
          <cell r="BM389">
            <v>0</v>
          </cell>
          <cell r="BN389">
            <v>0</v>
          </cell>
          <cell r="BO389">
            <v>20466</v>
          </cell>
          <cell r="BP389">
            <v>106495</v>
          </cell>
          <cell r="BQ389">
            <v>180437</v>
          </cell>
          <cell r="BR389">
            <v>0</v>
          </cell>
          <cell r="BS389">
            <v>0</v>
          </cell>
          <cell r="BT389">
            <v>0</v>
          </cell>
          <cell r="BU389">
            <v>20556</v>
          </cell>
          <cell r="BV389">
            <v>41962</v>
          </cell>
          <cell r="BW389">
            <v>0</v>
          </cell>
          <cell r="BX389">
            <v>0</v>
          </cell>
          <cell r="BY389">
            <v>0</v>
          </cell>
          <cell r="BZ389">
            <v>62518</v>
          </cell>
          <cell r="CA389">
            <v>20466</v>
          </cell>
          <cell r="CB389">
            <v>82984</v>
          </cell>
          <cell r="CC389">
            <v>0.05</v>
          </cell>
          <cell r="CD389">
            <v>1194412</v>
          </cell>
        </row>
        <row r="390">
          <cell r="B390" t="str">
            <v>ETP04</v>
          </cell>
          <cell r="C390" t="str">
            <v>CAP08</v>
          </cell>
          <cell r="D390" t="str">
            <v>De   600  pares</v>
          </cell>
          <cell r="E390" t="str">
            <v>U</v>
          </cell>
          <cell r="F390" t="str">
            <v>NA</v>
          </cell>
          <cell r="G390" t="str">
            <v>NA</v>
          </cell>
          <cell r="H390" t="str">
            <v>NA</v>
          </cell>
          <cell r="I390" t="str">
            <v>NA</v>
          </cell>
          <cell r="J390" t="str">
            <v>NA</v>
          </cell>
          <cell r="K390" t="str">
            <v>NA</v>
          </cell>
          <cell r="L390" t="str">
            <v>NA</v>
          </cell>
          <cell r="M390" t="str">
            <v>NA</v>
          </cell>
          <cell r="N390" t="str">
            <v>NA</v>
          </cell>
          <cell r="O390" t="str">
            <v>NA</v>
          </cell>
          <cell r="P390" t="str">
            <v>NA</v>
          </cell>
          <cell r="Q390" t="str">
            <v>NA</v>
          </cell>
          <cell r="R390" t="str">
            <v>NA</v>
          </cell>
          <cell r="S390" t="str">
            <v>NA</v>
          </cell>
          <cell r="T390" t="str">
            <v>NA</v>
          </cell>
          <cell r="U390" t="str">
            <v>NA</v>
          </cell>
          <cell r="V390" t="str">
            <v>NA</v>
          </cell>
          <cell r="W390" t="str">
            <v>NA</v>
          </cell>
          <cell r="X390" t="str">
            <v>NA</v>
          </cell>
          <cell r="Y390" t="str">
            <v>NA</v>
          </cell>
          <cell r="Z390" t="str">
            <v>NA</v>
          </cell>
          <cell r="AA390" t="str">
            <v>NA</v>
          </cell>
          <cell r="AB390" t="str">
            <v>NA</v>
          </cell>
          <cell r="AC390" t="str">
            <v>NA</v>
          </cell>
          <cell r="AD390" t="str">
            <v>NA</v>
          </cell>
          <cell r="AE390" t="str">
            <v>NA</v>
          </cell>
          <cell r="AF390" t="str">
            <v>NA</v>
          </cell>
          <cell r="AG390" t="str">
            <v>NA</v>
          </cell>
          <cell r="AH390" t="str">
            <v>NA</v>
          </cell>
          <cell r="AI390">
            <v>0</v>
          </cell>
          <cell r="AO390">
            <v>0</v>
          </cell>
          <cell r="AP390">
            <v>0</v>
          </cell>
          <cell r="AQ390">
            <v>0</v>
          </cell>
          <cell r="AR390">
            <v>0</v>
          </cell>
          <cell r="AS390">
            <v>0</v>
          </cell>
          <cell r="AT390">
            <v>0</v>
          </cell>
          <cell r="AU390">
            <v>0</v>
          </cell>
          <cell r="AV390">
            <v>0</v>
          </cell>
          <cell r="AW390">
            <v>0</v>
          </cell>
          <cell r="AX390">
            <v>0</v>
          </cell>
          <cell r="AY390">
            <v>0</v>
          </cell>
          <cell r="AZ390">
            <v>0</v>
          </cell>
          <cell r="BA390">
            <v>0</v>
          </cell>
          <cell r="BB390">
            <v>0</v>
          </cell>
          <cell r="BC390">
            <v>0</v>
          </cell>
          <cell r="BD390">
            <v>0</v>
          </cell>
          <cell r="BE390">
            <v>0</v>
          </cell>
          <cell r="BF390">
            <v>0</v>
          </cell>
          <cell r="BG390">
            <v>0</v>
          </cell>
          <cell r="BH390">
            <v>0</v>
          </cell>
          <cell r="BI390">
            <v>0</v>
          </cell>
          <cell r="BJ390">
            <v>0</v>
          </cell>
          <cell r="BK390">
            <v>0</v>
          </cell>
          <cell r="BL390">
            <v>0</v>
          </cell>
          <cell r="BM390">
            <v>0</v>
          </cell>
          <cell r="BN390">
            <v>0</v>
          </cell>
          <cell r="BO390">
            <v>0</v>
          </cell>
          <cell r="BP390">
            <v>0</v>
          </cell>
          <cell r="BQ390">
            <v>0</v>
          </cell>
          <cell r="BR390">
            <v>0</v>
          </cell>
          <cell r="BS390">
            <v>0</v>
          </cell>
          <cell r="BT390">
            <v>0</v>
          </cell>
          <cell r="BU390">
            <v>0</v>
          </cell>
          <cell r="BV390">
            <v>0</v>
          </cell>
          <cell r="BW390">
            <v>0</v>
          </cell>
          <cell r="BX390">
            <v>0</v>
          </cell>
          <cell r="BY390">
            <v>0</v>
          </cell>
          <cell r="BZ390">
            <v>0</v>
          </cell>
          <cell r="CA390">
            <v>0</v>
          </cell>
          <cell r="CB390">
            <v>0</v>
          </cell>
          <cell r="CC390">
            <v>0.05</v>
          </cell>
          <cell r="CD390">
            <v>0</v>
          </cell>
        </row>
        <row r="391">
          <cell r="B391" t="str">
            <v>ML013</v>
          </cell>
          <cell r="C391" t="str">
            <v>CAP08</v>
          </cell>
          <cell r="D391" t="str">
            <v>De   600  pares</v>
          </cell>
          <cell r="E391" t="str">
            <v>U</v>
          </cell>
          <cell r="F391" t="str">
            <v>MRD137</v>
          </cell>
          <cell r="G391" t="str">
            <v>MRD354</v>
          </cell>
          <cell r="H391" t="str">
            <v>MRD076</v>
          </cell>
          <cell r="I391" t="str">
            <v>NA</v>
          </cell>
          <cell r="J391" t="str">
            <v>NA</v>
          </cell>
          <cell r="K391" t="str">
            <v>NA</v>
          </cell>
          <cell r="L391" t="str">
            <v>NA</v>
          </cell>
          <cell r="M391">
            <v>1</v>
          </cell>
          <cell r="N391">
            <v>24</v>
          </cell>
          <cell r="O391">
            <v>12</v>
          </cell>
          <cell r="P391" t="str">
            <v>NA</v>
          </cell>
          <cell r="Q391" t="str">
            <v>NA</v>
          </cell>
          <cell r="R391" t="str">
            <v>NA</v>
          </cell>
          <cell r="S391" t="str">
            <v>NA</v>
          </cell>
          <cell r="T391" t="str">
            <v>CER003</v>
          </cell>
          <cell r="U391" t="str">
            <v>NA</v>
          </cell>
          <cell r="V391" t="str">
            <v>NA</v>
          </cell>
          <cell r="W391" t="str">
            <v>NA</v>
          </cell>
          <cell r="X391" t="str">
            <v>NA</v>
          </cell>
          <cell r="Y391" t="str">
            <v>CMC013</v>
          </cell>
          <cell r="Z391" t="str">
            <v>NA</v>
          </cell>
          <cell r="AA391" t="str">
            <v>NA</v>
          </cell>
          <cell r="AB391" t="str">
            <v>NA</v>
          </cell>
          <cell r="AC391" t="str">
            <v>NA</v>
          </cell>
          <cell r="AD391">
            <v>1</v>
          </cell>
          <cell r="AE391" t="str">
            <v>NA</v>
          </cell>
          <cell r="AF391" t="str">
            <v>NA</v>
          </cell>
          <cell r="AG391" t="str">
            <v>NA</v>
          </cell>
          <cell r="AH391" t="str">
            <v>NA</v>
          </cell>
          <cell r="AI391">
            <v>2.2000000000000002</v>
          </cell>
          <cell r="AJ391">
            <v>2.2000000000000002</v>
          </cell>
          <cell r="AO391">
            <v>337446</v>
          </cell>
          <cell r="AP391">
            <v>161000</v>
          </cell>
          <cell r="AQ391">
            <v>3220</v>
          </cell>
          <cell r="AR391">
            <v>85</v>
          </cell>
          <cell r="AS391">
            <v>0</v>
          </cell>
          <cell r="AT391">
            <v>0</v>
          </cell>
          <cell r="AU391">
            <v>0</v>
          </cell>
          <cell r="AV391">
            <v>0</v>
          </cell>
          <cell r="AW391">
            <v>161000</v>
          </cell>
          <cell r="AX391">
            <v>77280</v>
          </cell>
          <cell r="AY391">
            <v>1020</v>
          </cell>
          <cell r="AZ391">
            <v>0</v>
          </cell>
          <cell r="BA391">
            <v>0</v>
          </cell>
          <cell r="BB391">
            <v>0</v>
          </cell>
          <cell r="BC391">
            <v>0</v>
          </cell>
          <cell r="BD391">
            <v>251265</v>
          </cell>
          <cell r="BE391">
            <v>83103</v>
          </cell>
          <cell r="BF391">
            <v>0</v>
          </cell>
          <cell r="BG391">
            <v>0</v>
          </cell>
          <cell r="BH391">
            <v>0</v>
          </cell>
          <cell r="BI391">
            <v>0</v>
          </cell>
          <cell r="BJ391">
            <v>37774</v>
          </cell>
          <cell r="BK391">
            <v>0</v>
          </cell>
          <cell r="BL391">
            <v>0</v>
          </cell>
          <cell r="BM391">
            <v>0</v>
          </cell>
          <cell r="BN391">
            <v>0</v>
          </cell>
          <cell r="BO391">
            <v>37774</v>
          </cell>
          <cell r="BP391">
            <v>106495</v>
          </cell>
          <cell r="BQ391">
            <v>0</v>
          </cell>
          <cell r="BR391">
            <v>0</v>
          </cell>
          <cell r="BS391">
            <v>0</v>
          </cell>
          <cell r="BT391">
            <v>0</v>
          </cell>
          <cell r="BU391">
            <v>48407</v>
          </cell>
          <cell r="BV391">
            <v>0</v>
          </cell>
          <cell r="BW391">
            <v>0</v>
          </cell>
          <cell r="BX391">
            <v>0</v>
          </cell>
          <cell r="BY391">
            <v>0</v>
          </cell>
          <cell r="BZ391">
            <v>48407</v>
          </cell>
          <cell r="CA391">
            <v>37774</v>
          </cell>
          <cell r="CB391">
            <v>86181</v>
          </cell>
          <cell r="CC391">
            <v>0.05</v>
          </cell>
          <cell r="CD391">
            <v>337446</v>
          </cell>
        </row>
        <row r="392">
          <cell r="B392" t="str">
            <v>MP013</v>
          </cell>
          <cell r="C392" t="str">
            <v>CAP08</v>
          </cell>
          <cell r="D392" t="str">
            <v>De   600  pares</v>
          </cell>
          <cell r="E392" t="str">
            <v>U</v>
          </cell>
          <cell r="F392" t="str">
            <v>MRD249</v>
          </cell>
          <cell r="G392" t="str">
            <v>MRD215</v>
          </cell>
          <cell r="H392" t="str">
            <v>MRD252</v>
          </cell>
          <cell r="I392" t="str">
            <v>MRD046</v>
          </cell>
          <cell r="J392" t="str">
            <v>NA</v>
          </cell>
          <cell r="K392" t="str">
            <v>NA</v>
          </cell>
          <cell r="L392" t="str">
            <v>NA</v>
          </cell>
          <cell r="M392">
            <v>1</v>
          </cell>
          <cell r="N392">
            <v>0.4</v>
          </cell>
          <cell r="O392">
            <v>0.12</v>
          </cell>
          <cell r="P392">
            <v>1212</v>
          </cell>
          <cell r="Q392" t="str">
            <v>NA</v>
          </cell>
          <cell r="R392" t="str">
            <v>NA</v>
          </cell>
          <cell r="S392" t="str">
            <v>NA</v>
          </cell>
          <cell r="T392" t="str">
            <v>CER003</v>
          </cell>
          <cell r="U392" t="str">
            <v>NA</v>
          </cell>
          <cell r="V392" t="str">
            <v>NA</v>
          </cell>
          <cell r="W392" t="str">
            <v>NA</v>
          </cell>
          <cell r="X392" t="str">
            <v>NA</v>
          </cell>
          <cell r="Y392" t="str">
            <v>CMC013</v>
          </cell>
          <cell r="Z392" t="str">
            <v>NA</v>
          </cell>
          <cell r="AA392" t="str">
            <v>NA</v>
          </cell>
          <cell r="AB392" t="str">
            <v>NA</v>
          </cell>
          <cell r="AC392" t="str">
            <v>NA</v>
          </cell>
          <cell r="AD392">
            <v>1</v>
          </cell>
          <cell r="AE392" t="str">
            <v>NA</v>
          </cell>
          <cell r="AF392" t="str">
            <v>NA</v>
          </cell>
          <cell r="AG392" t="str">
            <v>NA</v>
          </cell>
          <cell r="AH392" t="str">
            <v>NA</v>
          </cell>
          <cell r="AI392">
            <v>1.32</v>
          </cell>
          <cell r="AJ392">
            <v>1.32</v>
          </cell>
          <cell r="AO392">
            <v>240178</v>
          </cell>
          <cell r="AP392">
            <v>30860</v>
          </cell>
          <cell r="AQ392">
            <v>14663</v>
          </cell>
          <cell r="AR392">
            <v>25875</v>
          </cell>
          <cell r="AS392">
            <v>43</v>
          </cell>
          <cell r="AT392">
            <v>0</v>
          </cell>
          <cell r="AU392">
            <v>0</v>
          </cell>
          <cell r="AV392">
            <v>0</v>
          </cell>
          <cell r="AW392">
            <v>30860</v>
          </cell>
          <cell r="AX392">
            <v>5865</v>
          </cell>
          <cell r="AY392">
            <v>3105</v>
          </cell>
          <cell r="AZ392">
            <v>52116</v>
          </cell>
          <cell r="BA392">
            <v>0</v>
          </cell>
          <cell r="BB392">
            <v>0</v>
          </cell>
          <cell r="BC392">
            <v>0</v>
          </cell>
          <cell r="BD392">
            <v>96543</v>
          </cell>
          <cell r="BE392">
            <v>83103</v>
          </cell>
          <cell r="BF392">
            <v>0</v>
          </cell>
          <cell r="BG392">
            <v>0</v>
          </cell>
          <cell r="BH392">
            <v>0</v>
          </cell>
          <cell r="BI392">
            <v>0</v>
          </cell>
          <cell r="BJ392">
            <v>62957</v>
          </cell>
          <cell r="BK392">
            <v>0</v>
          </cell>
          <cell r="BL392">
            <v>0</v>
          </cell>
          <cell r="BM392">
            <v>0</v>
          </cell>
          <cell r="BN392">
            <v>0</v>
          </cell>
          <cell r="BO392">
            <v>62957</v>
          </cell>
          <cell r="BP392">
            <v>106495</v>
          </cell>
          <cell r="BQ392">
            <v>0</v>
          </cell>
          <cell r="BR392">
            <v>0</v>
          </cell>
          <cell r="BS392">
            <v>0</v>
          </cell>
          <cell r="BT392">
            <v>0</v>
          </cell>
          <cell r="BU392">
            <v>80678</v>
          </cell>
          <cell r="BV392">
            <v>0</v>
          </cell>
          <cell r="BW392">
            <v>0</v>
          </cell>
          <cell r="BX392">
            <v>0</v>
          </cell>
          <cell r="BY392">
            <v>0</v>
          </cell>
          <cell r="BZ392">
            <v>80678</v>
          </cell>
          <cell r="CA392">
            <v>62957</v>
          </cell>
          <cell r="CB392">
            <v>143635</v>
          </cell>
          <cell r="CC392">
            <v>0.05</v>
          </cell>
          <cell r="CD392">
            <v>240178</v>
          </cell>
        </row>
        <row r="393">
          <cell r="B393" t="str">
            <v>PA016</v>
          </cell>
          <cell r="C393" t="str">
            <v>CAP08</v>
          </cell>
          <cell r="D393" t="str">
            <v>De   600  pares</v>
          </cell>
          <cell r="E393" t="str">
            <v>U</v>
          </cell>
          <cell r="F393" t="str">
            <v>NA</v>
          </cell>
          <cell r="G393" t="str">
            <v>NA</v>
          </cell>
          <cell r="H393" t="str">
            <v>NA</v>
          </cell>
          <cell r="I393" t="str">
            <v>NA</v>
          </cell>
          <cell r="J393" t="str">
            <v>NA</v>
          </cell>
          <cell r="K393" t="str">
            <v>NA</v>
          </cell>
          <cell r="L393" t="str">
            <v>NA</v>
          </cell>
          <cell r="M393" t="str">
            <v>NA</v>
          </cell>
          <cell r="N393" t="str">
            <v>NA</v>
          </cell>
          <cell r="O393" t="str">
            <v>NA</v>
          </cell>
          <cell r="P393" t="str">
            <v>NA</v>
          </cell>
          <cell r="Q393" t="str">
            <v>NA</v>
          </cell>
          <cell r="R393" t="str">
            <v>NA</v>
          </cell>
          <cell r="S393" t="str">
            <v>NA</v>
          </cell>
          <cell r="T393" t="str">
            <v>CER003</v>
          </cell>
          <cell r="U393" t="str">
            <v>NA</v>
          </cell>
          <cell r="V393" t="str">
            <v>NA</v>
          </cell>
          <cell r="W393" t="str">
            <v>NA</v>
          </cell>
          <cell r="X393" t="str">
            <v>NA</v>
          </cell>
          <cell r="Y393" t="str">
            <v>CMC013</v>
          </cell>
          <cell r="Z393" t="str">
            <v>NA</v>
          </cell>
          <cell r="AA393" t="str">
            <v>NA</v>
          </cell>
          <cell r="AB393" t="str">
            <v>NA</v>
          </cell>
          <cell r="AC393" t="str">
            <v>NA</v>
          </cell>
          <cell r="AD393">
            <v>1</v>
          </cell>
          <cell r="AE393" t="str">
            <v>NA</v>
          </cell>
          <cell r="AF393" t="str">
            <v>NA</v>
          </cell>
          <cell r="AG393" t="str">
            <v>NA</v>
          </cell>
          <cell r="AH393" t="str">
            <v>NA</v>
          </cell>
          <cell r="AI393">
            <v>6.98</v>
          </cell>
          <cell r="AJ393">
            <v>6.98</v>
          </cell>
          <cell r="AO393">
            <v>27163</v>
          </cell>
          <cell r="AP393">
            <v>0</v>
          </cell>
          <cell r="AQ393">
            <v>0</v>
          </cell>
          <cell r="AR393">
            <v>0</v>
          </cell>
          <cell r="AS393">
            <v>0</v>
          </cell>
          <cell r="AT393">
            <v>0</v>
          </cell>
          <cell r="AU393">
            <v>0</v>
          </cell>
          <cell r="AV393">
            <v>0</v>
          </cell>
          <cell r="AW393">
            <v>0</v>
          </cell>
          <cell r="AX393">
            <v>0</v>
          </cell>
          <cell r="AY393">
            <v>0</v>
          </cell>
          <cell r="AZ393">
            <v>0</v>
          </cell>
          <cell r="BA393">
            <v>0</v>
          </cell>
          <cell r="BB393">
            <v>0</v>
          </cell>
          <cell r="BC393">
            <v>0</v>
          </cell>
          <cell r="BD393">
            <v>0</v>
          </cell>
          <cell r="BE393">
            <v>83103</v>
          </cell>
          <cell r="BF393">
            <v>0</v>
          </cell>
          <cell r="BG393">
            <v>0</v>
          </cell>
          <cell r="BH393">
            <v>0</v>
          </cell>
          <cell r="BI393">
            <v>0</v>
          </cell>
          <cell r="BJ393">
            <v>11906</v>
          </cell>
          <cell r="BK393">
            <v>0</v>
          </cell>
          <cell r="BL393">
            <v>0</v>
          </cell>
          <cell r="BM393">
            <v>0</v>
          </cell>
          <cell r="BN393">
            <v>0</v>
          </cell>
          <cell r="BO393">
            <v>11906</v>
          </cell>
          <cell r="BP393">
            <v>106495</v>
          </cell>
          <cell r="BQ393">
            <v>0</v>
          </cell>
          <cell r="BR393">
            <v>0</v>
          </cell>
          <cell r="BS393">
            <v>0</v>
          </cell>
          <cell r="BT393">
            <v>0</v>
          </cell>
          <cell r="BU393">
            <v>15257</v>
          </cell>
          <cell r="BV393">
            <v>0</v>
          </cell>
          <cell r="BW393">
            <v>0</v>
          </cell>
          <cell r="BX393">
            <v>0</v>
          </cell>
          <cell r="BY393">
            <v>0</v>
          </cell>
          <cell r="BZ393">
            <v>15257</v>
          </cell>
          <cell r="CA393">
            <v>11906</v>
          </cell>
          <cell r="CB393">
            <v>27163</v>
          </cell>
          <cell r="CC393">
            <v>0.05</v>
          </cell>
          <cell r="CD393">
            <v>27163</v>
          </cell>
        </row>
        <row r="394">
          <cell r="B394" t="str">
            <v>PBC13</v>
          </cell>
          <cell r="C394" t="str">
            <v>CAP08</v>
          </cell>
          <cell r="D394" t="str">
            <v>De   600  pares</v>
          </cell>
          <cell r="E394" t="str">
            <v>U</v>
          </cell>
          <cell r="F394" t="str">
            <v>NA</v>
          </cell>
          <cell r="G394" t="str">
            <v>NA</v>
          </cell>
          <cell r="H394" t="str">
            <v>NA</v>
          </cell>
          <cell r="I394" t="str">
            <v>NA</v>
          </cell>
          <cell r="J394" t="str">
            <v>NA</v>
          </cell>
          <cell r="K394" t="str">
            <v>NA</v>
          </cell>
          <cell r="L394" t="str">
            <v>NA</v>
          </cell>
          <cell r="M394" t="str">
            <v>NA</v>
          </cell>
          <cell r="N394" t="str">
            <v>NA</v>
          </cell>
          <cell r="O394" t="str">
            <v>NA</v>
          </cell>
          <cell r="P394" t="str">
            <v>NA</v>
          </cell>
          <cell r="Q394" t="str">
            <v>NA</v>
          </cell>
          <cell r="R394" t="str">
            <v>NA</v>
          </cell>
          <cell r="S394" t="str">
            <v>NA</v>
          </cell>
          <cell r="T394" t="str">
            <v>CER001</v>
          </cell>
          <cell r="U394" t="str">
            <v>NA</v>
          </cell>
          <cell r="V394" t="str">
            <v>NA</v>
          </cell>
          <cell r="W394" t="str">
            <v>NA</v>
          </cell>
          <cell r="X394" t="str">
            <v>NA</v>
          </cell>
          <cell r="Y394" t="str">
            <v>CMC011</v>
          </cell>
          <cell r="Z394" t="str">
            <v>NA</v>
          </cell>
          <cell r="AA394" t="str">
            <v>NA</v>
          </cell>
          <cell r="AB394" t="str">
            <v>NA</v>
          </cell>
          <cell r="AC394" t="str">
            <v>NA</v>
          </cell>
          <cell r="AD394">
            <v>1</v>
          </cell>
          <cell r="AE394" t="str">
            <v>NA</v>
          </cell>
          <cell r="AF394" t="str">
            <v>NA</v>
          </cell>
          <cell r="AG394" t="str">
            <v>NA</v>
          </cell>
          <cell r="AH394" t="str">
            <v>NA</v>
          </cell>
          <cell r="AI394">
            <v>250</v>
          </cell>
          <cell r="AJ394">
            <v>250</v>
          </cell>
          <cell r="AO394">
            <v>1506</v>
          </cell>
          <cell r="AP394">
            <v>0</v>
          </cell>
          <cell r="AQ394">
            <v>0</v>
          </cell>
          <cell r="AR394">
            <v>0</v>
          </cell>
          <cell r="AS394">
            <v>0</v>
          </cell>
          <cell r="AT394">
            <v>0</v>
          </cell>
          <cell r="AU394">
            <v>0</v>
          </cell>
          <cell r="AV394">
            <v>0</v>
          </cell>
          <cell r="AW394">
            <v>0</v>
          </cell>
          <cell r="AX394">
            <v>0</v>
          </cell>
          <cell r="AY394">
            <v>0</v>
          </cell>
          <cell r="AZ394">
            <v>0</v>
          </cell>
          <cell r="BA394">
            <v>0</v>
          </cell>
          <cell r="BB394">
            <v>0</v>
          </cell>
          <cell r="BC394">
            <v>0</v>
          </cell>
          <cell r="BD394">
            <v>0</v>
          </cell>
          <cell r="BE394">
            <v>250716</v>
          </cell>
          <cell r="BF394">
            <v>0</v>
          </cell>
          <cell r="BG394">
            <v>0</v>
          </cell>
          <cell r="BH394">
            <v>0</v>
          </cell>
          <cell r="BI394">
            <v>0</v>
          </cell>
          <cell r="BJ394">
            <v>1003</v>
          </cell>
          <cell r="BK394">
            <v>0</v>
          </cell>
          <cell r="BL394">
            <v>0</v>
          </cell>
          <cell r="BM394">
            <v>0</v>
          </cell>
          <cell r="BN394">
            <v>0</v>
          </cell>
          <cell r="BO394">
            <v>1003</v>
          </cell>
          <cell r="BP394">
            <v>125868</v>
          </cell>
          <cell r="BQ394">
            <v>0</v>
          </cell>
          <cell r="BR394">
            <v>0</v>
          </cell>
          <cell r="BS394">
            <v>0</v>
          </cell>
          <cell r="BT394">
            <v>0</v>
          </cell>
          <cell r="BU394">
            <v>503</v>
          </cell>
          <cell r="BV394">
            <v>0</v>
          </cell>
          <cell r="BW394">
            <v>0</v>
          </cell>
          <cell r="BX394">
            <v>0</v>
          </cell>
          <cell r="BY394">
            <v>0</v>
          </cell>
          <cell r="BZ394">
            <v>503</v>
          </cell>
          <cell r="CA394">
            <v>1003</v>
          </cell>
          <cell r="CB394">
            <v>1506</v>
          </cell>
          <cell r="CC394">
            <v>0.05</v>
          </cell>
          <cell r="CD394">
            <v>1506</v>
          </cell>
        </row>
        <row r="395">
          <cell r="B395" t="str">
            <v>ML014</v>
          </cell>
          <cell r="C395" t="str">
            <v>CAP08</v>
          </cell>
          <cell r="D395" t="str">
            <v>De   700  pares</v>
          </cell>
          <cell r="E395" t="str">
            <v>U</v>
          </cell>
          <cell r="F395" t="str">
            <v>MRD138</v>
          </cell>
          <cell r="G395" t="str">
            <v>MRD354</v>
          </cell>
          <cell r="H395" t="str">
            <v>MRD076</v>
          </cell>
          <cell r="I395" t="str">
            <v>NA</v>
          </cell>
          <cell r="J395" t="str">
            <v>NA</v>
          </cell>
          <cell r="K395" t="str">
            <v>NA</v>
          </cell>
          <cell r="L395" t="str">
            <v>NA</v>
          </cell>
          <cell r="M395">
            <v>1</v>
          </cell>
          <cell r="N395">
            <v>28</v>
          </cell>
          <cell r="O395">
            <v>14</v>
          </cell>
          <cell r="P395" t="str">
            <v>NA</v>
          </cell>
          <cell r="Q395" t="str">
            <v>NA</v>
          </cell>
          <cell r="R395" t="str">
            <v>NA</v>
          </cell>
          <cell r="S395" t="str">
            <v>NA</v>
          </cell>
          <cell r="T395" t="str">
            <v>CER003</v>
          </cell>
          <cell r="U395" t="str">
            <v>NA</v>
          </cell>
          <cell r="V395" t="str">
            <v>NA</v>
          </cell>
          <cell r="W395" t="str">
            <v>NA</v>
          </cell>
          <cell r="X395" t="str">
            <v>NA</v>
          </cell>
          <cell r="Y395" t="str">
            <v>CMC013</v>
          </cell>
          <cell r="Z395" t="str">
            <v>NA</v>
          </cell>
          <cell r="AA395" t="str">
            <v>NA</v>
          </cell>
          <cell r="AB395" t="str">
            <v>NA</v>
          </cell>
          <cell r="AC395" t="str">
            <v>NA</v>
          </cell>
          <cell r="AD395">
            <v>1</v>
          </cell>
          <cell r="AE395" t="str">
            <v>NA</v>
          </cell>
          <cell r="AF395" t="str">
            <v>NA</v>
          </cell>
          <cell r="AG395" t="str">
            <v>NA</v>
          </cell>
          <cell r="AH395" t="str">
            <v>NA</v>
          </cell>
          <cell r="AI395">
            <v>2</v>
          </cell>
          <cell r="AJ395">
            <v>2</v>
          </cell>
          <cell r="AO395">
            <v>468443</v>
          </cell>
          <cell r="AP395">
            <v>264500</v>
          </cell>
          <cell r="AQ395">
            <v>3220</v>
          </cell>
          <cell r="AR395">
            <v>85</v>
          </cell>
          <cell r="AS395">
            <v>0</v>
          </cell>
          <cell r="AT395">
            <v>0</v>
          </cell>
          <cell r="AU395">
            <v>0</v>
          </cell>
          <cell r="AV395">
            <v>0</v>
          </cell>
          <cell r="AW395">
            <v>264500</v>
          </cell>
          <cell r="AX395">
            <v>90160</v>
          </cell>
          <cell r="AY395">
            <v>1190</v>
          </cell>
          <cell r="AZ395">
            <v>0</v>
          </cell>
          <cell r="BA395">
            <v>0</v>
          </cell>
          <cell r="BB395">
            <v>0</v>
          </cell>
          <cell r="BC395">
            <v>0</v>
          </cell>
          <cell r="BD395">
            <v>373643</v>
          </cell>
          <cell r="BE395">
            <v>83103</v>
          </cell>
          <cell r="BF395">
            <v>0</v>
          </cell>
          <cell r="BG395">
            <v>0</v>
          </cell>
          <cell r="BH395">
            <v>0</v>
          </cell>
          <cell r="BI395">
            <v>0</v>
          </cell>
          <cell r="BJ395">
            <v>41552</v>
          </cell>
          <cell r="BK395">
            <v>0</v>
          </cell>
          <cell r="BL395">
            <v>0</v>
          </cell>
          <cell r="BM395">
            <v>0</v>
          </cell>
          <cell r="BN395">
            <v>0</v>
          </cell>
          <cell r="BO395">
            <v>41552</v>
          </cell>
          <cell r="BP395">
            <v>106495</v>
          </cell>
          <cell r="BQ395">
            <v>0</v>
          </cell>
          <cell r="BR395">
            <v>0</v>
          </cell>
          <cell r="BS395">
            <v>0</v>
          </cell>
          <cell r="BT395">
            <v>0</v>
          </cell>
          <cell r="BU395">
            <v>53248</v>
          </cell>
          <cell r="BV395">
            <v>0</v>
          </cell>
          <cell r="BW395">
            <v>0</v>
          </cell>
          <cell r="BX395">
            <v>0</v>
          </cell>
          <cell r="BY395">
            <v>0</v>
          </cell>
          <cell r="BZ395">
            <v>53248</v>
          </cell>
          <cell r="CA395">
            <v>41552</v>
          </cell>
          <cell r="CB395">
            <v>94800</v>
          </cell>
          <cell r="CC395">
            <v>0.05</v>
          </cell>
          <cell r="CD395">
            <v>468443</v>
          </cell>
        </row>
        <row r="396">
          <cell r="B396" t="str">
            <v>ML015</v>
          </cell>
          <cell r="C396" t="str">
            <v>CAP08</v>
          </cell>
          <cell r="D396" t="str">
            <v>De   800  pares</v>
          </cell>
          <cell r="E396" t="str">
            <v>U</v>
          </cell>
          <cell r="F396" t="str">
            <v>MRD139</v>
          </cell>
          <cell r="G396" t="str">
            <v>MRD354</v>
          </cell>
          <cell r="H396" t="str">
            <v>MRD076</v>
          </cell>
          <cell r="I396" t="str">
            <v>NA</v>
          </cell>
          <cell r="J396" t="str">
            <v>NA</v>
          </cell>
          <cell r="K396" t="str">
            <v>NA</v>
          </cell>
          <cell r="L396" t="str">
            <v>NA</v>
          </cell>
          <cell r="M396">
            <v>1</v>
          </cell>
          <cell r="N396">
            <v>32</v>
          </cell>
          <cell r="O396">
            <v>16</v>
          </cell>
          <cell r="P396" t="str">
            <v>NA</v>
          </cell>
          <cell r="Q396" t="str">
            <v>NA</v>
          </cell>
          <cell r="R396" t="str">
            <v>NA</v>
          </cell>
          <cell r="S396" t="str">
            <v>NA</v>
          </cell>
          <cell r="T396" t="str">
            <v>CER003</v>
          </cell>
          <cell r="U396" t="str">
            <v>NA</v>
          </cell>
          <cell r="V396" t="str">
            <v>NA</v>
          </cell>
          <cell r="W396" t="str">
            <v>NA</v>
          </cell>
          <cell r="X396" t="str">
            <v>NA</v>
          </cell>
          <cell r="Y396" t="str">
            <v>CMC013</v>
          </cell>
          <cell r="Z396" t="str">
            <v>NA</v>
          </cell>
          <cell r="AA396" t="str">
            <v>NA</v>
          </cell>
          <cell r="AB396" t="str">
            <v>NA</v>
          </cell>
          <cell r="AC396" t="str">
            <v>NA</v>
          </cell>
          <cell r="AD396">
            <v>1</v>
          </cell>
          <cell r="AE396" t="str">
            <v>NA</v>
          </cell>
          <cell r="AF396" t="str">
            <v>NA</v>
          </cell>
          <cell r="AG396" t="str">
            <v>NA</v>
          </cell>
          <cell r="AH396" t="str">
            <v>NA</v>
          </cell>
          <cell r="AI396">
            <v>1.8</v>
          </cell>
          <cell r="AJ396">
            <v>1.8</v>
          </cell>
          <cell r="AO396">
            <v>492677</v>
          </cell>
          <cell r="AP396">
            <v>264500</v>
          </cell>
          <cell r="AQ396">
            <v>3220</v>
          </cell>
          <cell r="AR396">
            <v>85</v>
          </cell>
          <cell r="AS396">
            <v>0</v>
          </cell>
          <cell r="AT396">
            <v>0</v>
          </cell>
          <cell r="AU396">
            <v>0</v>
          </cell>
          <cell r="AV396">
            <v>0</v>
          </cell>
          <cell r="AW396">
            <v>264500</v>
          </cell>
          <cell r="AX396">
            <v>103040</v>
          </cell>
          <cell r="AY396">
            <v>1360</v>
          </cell>
          <cell r="AZ396">
            <v>0</v>
          </cell>
          <cell r="BA396">
            <v>0</v>
          </cell>
          <cell r="BB396">
            <v>0</v>
          </cell>
          <cell r="BC396">
            <v>0</v>
          </cell>
          <cell r="BD396">
            <v>387345</v>
          </cell>
          <cell r="BE396">
            <v>83103</v>
          </cell>
          <cell r="BF396">
            <v>0</v>
          </cell>
          <cell r="BG396">
            <v>0</v>
          </cell>
          <cell r="BH396">
            <v>0</v>
          </cell>
          <cell r="BI396">
            <v>0</v>
          </cell>
          <cell r="BJ396">
            <v>46168</v>
          </cell>
          <cell r="BK396">
            <v>0</v>
          </cell>
          <cell r="BL396">
            <v>0</v>
          </cell>
          <cell r="BM396">
            <v>0</v>
          </cell>
          <cell r="BN396">
            <v>0</v>
          </cell>
          <cell r="BO396">
            <v>46168</v>
          </cell>
          <cell r="BP396">
            <v>106495</v>
          </cell>
          <cell r="BQ396">
            <v>0</v>
          </cell>
          <cell r="BR396">
            <v>0</v>
          </cell>
          <cell r="BS396">
            <v>0</v>
          </cell>
          <cell r="BT396">
            <v>0</v>
          </cell>
          <cell r="BU396">
            <v>59164</v>
          </cell>
          <cell r="BV396">
            <v>0</v>
          </cell>
          <cell r="BW396">
            <v>0</v>
          </cell>
          <cell r="BX396">
            <v>0</v>
          </cell>
          <cell r="BY396">
            <v>0</v>
          </cell>
          <cell r="BZ396">
            <v>59164</v>
          </cell>
          <cell r="CA396">
            <v>46168</v>
          </cell>
          <cell r="CB396">
            <v>105332</v>
          </cell>
          <cell r="CC396">
            <v>0.05</v>
          </cell>
          <cell r="CD396">
            <v>492677</v>
          </cell>
        </row>
        <row r="397">
          <cell r="B397" t="str">
            <v>EPC14</v>
          </cell>
          <cell r="C397" t="str">
            <v>CAP08</v>
          </cell>
          <cell r="D397" t="str">
            <v>De   900  pares</v>
          </cell>
          <cell r="E397" t="str">
            <v>U</v>
          </cell>
          <cell r="F397" t="str">
            <v>MRD250</v>
          </cell>
          <cell r="G397" t="str">
            <v>MRD215</v>
          </cell>
          <cell r="H397" t="str">
            <v>MRD252</v>
          </cell>
          <cell r="I397" t="str">
            <v>MRD046</v>
          </cell>
          <cell r="J397" t="str">
            <v>NA</v>
          </cell>
          <cell r="K397" t="str">
            <v>NA</v>
          </cell>
          <cell r="L397" t="str">
            <v>NA</v>
          </cell>
          <cell r="M397">
            <v>1</v>
          </cell>
          <cell r="N397">
            <v>0.5</v>
          </cell>
          <cell r="O397">
            <v>0.15</v>
          </cell>
          <cell r="P397">
            <v>1818</v>
          </cell>
          <cell r="Q397" t="str">
            <v>NA</v>
          </cell>
          <cell r="R397" t="str">
            <v>NA</v>
          </cell>
          <cell r="S397" t="str">
            <v>NA</v>
          </cell>
          <cell r="T397" t="str">
            <v>CER003</v>
          </cell>
          <cell r="U397" t="str">
            <v>NA</v>
          </cell>
          <cell r="V397" t="str">
            <v>NA</v>
          </cell>
          <cell r="W397" t="str">
            <v>NA</v>
          </cell>
          <cell r="X397" t="str">
            <v>NA</v>
          </cell>
          <cell r="Y397" t="str">
            <v>CMC013</v>
          </cell>
          <cell r="Z397" t="str">
            <v>NA</v>
          </cell>
          <cell r="AA397" t="str">
            <v>NA</v>
          </cell>
          <cell r="AB397" t="str">
            <v>NA</v>
          </cell>
          <cell r="AC397" t="str">
            <v>NA</v>
          </cell>
          <cell r="AD397">
            <v>1</v>
          </cell>
          <cell r="AE397" t="str">
            <v>NA</v>
          </cell>
          <cell r="AF397" t="str">
            <v>NA</v>
          </cell>
          <cell r="AG397" t="str">
            <v>NA</v>
          </cell>
          <cell r="AH397" t="str">
            <v>NA</v>
          </cell>
          <cell r="AI397">
            <v>1</v>
          </cell>
          <cell r="AJ397">
            <v>1</v>
          </cell>
          <cell r="AO397">
            <v>318498</v>
          </cell>
          <cell r="AP397">
            <v>33375</v>
          </cell>
          <cell r="AQ397">
            <v>14663</v>
          </cell>
          <cell r="AR397">
            <v>25875</v>
          </cell>
          <cell r="AS397">
            <v>43</v>
          </cell>
          <cell r="AT397">
            <v>0</v>
          </cell>
          <cell r="AU397">
            <v>0</v>
          </cell>
          <cell r="AV397">
            <v>0</v>
          </cell>
          <cell r="AW397">
            <v>33375</v>
          </cell>
          <cell r="AX397">
            <v>7332</v>
          </cell>
          <cell r="AY397">
            <v>3881</v>
          </cell>
          <cell r="AZ397">
            <v>78174</v>
          </cell>
          <cell r="BA397">
            <v>0</v>
          </cell>
          <cell r="BB397">
            <v>0</v>
          </cell>
          <cell r="BC397">
            <v>0</v>
          </cell>
          <cell r="BD397">
            <v>128900</v>
          </cell>
          <cell r="BE397">
            <v>83103</v>
          </cell>
          <cell r="BF397">
            <v>0</v>
          </cell>
          <cell r="BG397">
            <v>0</v>
          </cell>
          <cell r="BH397">
            <v>0</v>
          </cell>
          <cell r="BI397">
            <v>0</v>
          </cell>
          <cell r="BJ397">
            <v>83103</v>
          </cell>
          <cell r="BK397">
            <v>0</v>
          </cell>
          <cell r="BL397">
            <v>0</v>
          </cell>
          <cell r="BM397">
            <v>0</v>
          </cell>
          <cell r="BN397">
            <v>0</v>
          </cell>
          <cell r="BO397">
            <v>83103</v>
          </cell>
          <cell r="BP397">
            <v>106495</v>
          </cell>
          <cell r="BQ397">
            <v>0</v>
          </cell>
          <cell r="BR397">
            <v>0</v>
          </cell>
          <cell r="BS397">
            <v>0</v>
          </cell>
          <cell r="BT397">
            <v>0</v>
          </cell>
          <cell r="BU397">
            <v>106495</v>
          </cell>
          <cell r="BV397">
            <v>0</v>
          </cell>
          <cell r="BW397">
            <v>0</v>
          </cell>
          <cell r="BX397">
            <v>0</v>
          </cell>
          <cell r="BY397">
            <v>0</v>
          </cell>
          <cell r="BZ397">
            <v>106495</v>
          </cell>
          <cell r="CA397">
            <v>83103</v>
          </cell>
          <cell r="CB397">
            <v>189598</v>
          </cell>
          <cell r="CC397">
            <v>0.05</v>
          </cell>
          <cell r="CD397">
            <v>318498</v>
          </cell>
        </row>
        <row r="398">
          <cell r="B398" t="str">
            <v>ETL05</v>
          </cell>
          <cell r="C398" t="str">
            <v>CAP08</v>
          </cell>
          <cell r="D398" t="str">
            <v>De   900  pares</v>
          </cell>
          <cell r="E398" t="str">
            <v>U</v>
          </cell>
          <cell r="F398" t="str">
            <v>MRD157</v>
          </cell>
          <cell r="G398" t="str">
            <v>MRD354</v>
          </cell>
          <cell r="H398" t="str">
            <v>MRD076</v>
          </cell>
          <cell r="I398" t="str">
            <v>NA</v>
          </cell>
          <cell r="J398" t="str">
            <v>NA</v>
          </cell>
          <cell r="K398" t="str">
            <v>NA</v>
          </cell>
          <cell r="L398" t="str">
            <v>NA</v>
          </cell>
          <cell r="M398">
            <v>1</v>
          </cell>
          <cell r="N398">
            <v>36</v>
          </cell>
          <cell r="O398">
            <v>18</v>
          </cell>
          <cell r="P398" t="str">
            <v>NA</v>
          </cell>
          <cell r="Q398" t="str">
            <v>NA</v>
          </cell>
          <cell r="R398" t="str">
            <v>NA</v>
          </cell>
          <cell r="S398" t="str">
            <v>NA</v>
          </cell>
          <cell r="T398" t="str">
            <v>CER003</v>
          </cell>
          <cell r="U398" t="str">
            <v>CER011</v>
          </cell>
          <cell r="V398" t="str">
            <v>NA</v>
          </cell>
          <cell r="W398" t="str">
            <v>NA</v>
          </cell>
          <cell r="X398" t="str">
            <v>NA</v>
          </cell>
          <cell r="Y398" t="str">
            <v>CMC013</v>
          </cell>
          <cell r="Z398" t="str">
            <v>CMC015</v>
          </cell>
          <cell r="AA398" t="str">
            <v>NA</v>
          </cell>
          <cell r="AB398" t="str">
            <v>NA</v>
          </cell>
          <cell r="AC398" t="str">
            <v>NA</v>
          </cell>
          <cell r="AD398">
            <v>0.94</v>
          </cell>
          <cell r="AE398">
            <v>1</v>
          </cell>
          <cell r="AF398" t="str">
            <v>NA</v>
          </cell>
          <cell r="AG398" t="str">
            <v>NA</v>
          </cell>
          <cell r="AH398" t="str">
            <v>NA</v>
          </cell>
          <cell r="AI398">
            <v>3.38</v>
          </cell>
          <cell r="AJ398">
            <v>3.6</v>
          </cell>
          <cell r="AK398">
            <v>3.38</v>
          </cell>
          <cell r="AO398">
            <v>1184160</v>
          </cell>
          <cell r="AP398">
            <v>903900</v>
          </cell>
          <cell r="AQ398">
            <v>3220</v>
          </cell>
          <cell r="AR398">
            <v>85</v>
          </cell>
          <cell r="AS398">
            <v>0</v>
          </cell>
          <cell r="AT398">
            <v>0</v>
          </cell>
          <cell r="AU398">
            <v>0</v>
          </cell>
          <cell r="AV398">
            <v>0</v>
          </cell>
          <cell r="AW398">
            <v>903900</v>
          </cell>
          <cell r="AX398">
            <v>115920</v>
          </cell>
          <cell r="AY398">
            <v>1530</v>
          </cell>
          <cell r="AZ398">
            <v>0</v>
          </cell>
          <cell r="BA398">
            <v>0</v>
          </cell>
          <cell r="BB398">
            <v>0</v>
          </cell>
          <cell r="BC398">
            <v>0</v>
          </cell>
          <cell r="BD398">
            <v>1072418</v>
          </cell>
          <cell r="BE398">
            <v>83103</v>
          </cell>
          <cell r="BF398">
            <v>19028</v>
          </cell>
          <cell r="BG398">
            <v>0</v>
          </cell>
          <cell r="BH398">
            <v>0</v>
          </cell>
          <cell r="BI398">
            <v>0</v>
          </cell>
          <cell r="BJ398">
            <v>23111</v>
          </cell>
          <cell r="BK398">
            <v>5630</v>
          </cell>
          <cell r="BL398">
            <v>0</v>
          </cell>
          <cell r="BM398">
            <v>0</v>
          </cell>
          <cell r="BN398">
            <v>0</v>
          </cell>
          <cell r="BO398">
            <v>28741</v>
          </cell>
          <cell r="BP398">
            <v>106495</v>
          </cell>
          <cell r="BQ398">
            <v>180437</v>
          </cell>
          <cell r="BR398">
            <v>0</v>
          </cell>
          <cell r="BS398">
            <v>0</v>
          </cell>
          <cell r="BT398">
            <v>0</v>
          </cell>
          <cell r="BU398">
            <v>29617</v>
          </cell>
          <cell r="BV398">
            <v>53384</v>
          </cell>
          <cell r="BW398">
            <v>0</v>
          </cell>
          <cell r="BX398">
            <v>0</v>
          </cell>
          <cell r="BY398">
            <v>0</v>
          </cell>
          <cell r="BZ398">
            <v>83001</v>
          </cell>
          <cell r="CA398">
            <v>28741</v>
          </cell>
          <cell r="CB398">
            <v>111742</v>
          </cell>
          <cell r="CC398">
            <v>0.05</v>
          </cell>
          <cell r="CD398">
            <v>1184160</v>
          </cell>
        </row>
        <row r="399">
          <cell r="B399" t="str">
            <v>ETP05</v>
          </cell>
          <cell r="C399" t="str">
            <v>CAP08</v>
          </cell>
          <cell r="D399" t="str">
            <v>De   900  pares</v>
          </cell>
          <cell r="E399" t="str">
            <v>U</v>
          </cell>
          <cell r="F399" t="str">
            <v>NA</v>
          </cell>
          <cell r="G399" t="str">
            <v>NA</v>
          </cell>
          <cell r="H399" t="str">
            <v>NA</v>
          </cell>
          <cell r="I399" t="str">
            <v>NA</v>
          </cell>
          <cell r="J399" t="str">
            <v>NA</v>
          </cell>
          <cell r="K399" t="str">
            <v>NA</v>
          </cell>
          <cell r="L399" t="str">
            <v>NA</v>
          </cell>
          <cell r="M399" t="str">
            <v>NA</v>
          </cell>
          <cell r="N399" t="str">
            <v>NA</v>
          </cell>
          <cell r="O399" t="str">
            <v>NA</v>
          </cell>
          <cell r="P399" t="str">
            <v>NA</v>
          </cell>
          <cell r="Q399" t="str">
            <v>NA</v>
          </cell>
          <cell r="R399" t="str">
            <v>NA</v>
          </cell>
          <cell r="S399" t="str">
            <v>NA</v>
          </cell>
          <cell r="T399" t="str">
            <v>NA</v>
          </cell>
          <cell r="U399" t="str">
            <v>NA</v>
          </cell>
          <cell r="V399" t="str">
            <v>NA</v>
          </cell>
          <cell r="W399" t="str">
            <v>NA</v>
          </cell>
          <cell r="X399" t="str">
            <v>NA</v>
          </cell>
          <cell r="Y399" t="str">
            <v>NA</v>
          </cell>
          <cell r="Z399" t="str">
            <v>NA</v>
          </cell>
          <cell r="AA399" t="str">
            <v>NA</v>
          </cell>
          <cell r="AB399" t="str">
            <v>NA</v>
          </cell>
          <cell r="AC399" t="str">
            <v>NA</v>
          </cell>
          <cell r="AD399" t="str">
            <v>NA</v>
          </cell>
          <cell r="AE399" t="str">
            <v>NA</v>
          </cell>
          <cell r="AF399" t="str">
            <v>NA</v>
          </cell>
          <cell r="AG399" t="str">
            <v>NA</v>
          </cell>
          <cell r="AH399" t="str">
            <v>NA</v>
          </cell>
          <cell r="AI399">
            <v>0</v>
          </cell>
          <cell r="AO399">
            <v>0</v>
          </cell>
          <cell r="AP399">
            <v>0</v>
          </cell>
          <cell r="AQ399">
            <v>0</v>
          </cell>
          <cell r="AR399">
            <v>0</v>
          </cell>
          <cell r="AS399">
            <v>0</v>
          </cell>
          <cell r="AT399">
            <v>0</v>
          </cell>
          <cell r="AU399">
            <v>0</v>
          </cell>
          <cell r="AV399">
            <v>0</v>
          </cell>
          <cell r="AW399">
            <v>0</v>
          </cell>
          <cell r="AX399">
            <v>0</v>
          </cell>
          <cell r="AY399">
            <v>0</v>
          </cell>
          <cell r="AZ399">
            <v>0</v>
          </cell>
          <cell r="BA399">
            <v>0</v>
          </cell>
          <cell r="BB399">
            <v>0</v>
          </cell>
          <cell r="BC399">
            <v>0</v>
          </cell>
          <cell r="BD399">
            <v>0</v>
          </cell>
          <cell r="BE399">
            <v>0</v>
          </cell>
          <cell r="BF399">
            <v>0</v>
          </cell>
          <cell r="BG399">
            <v>0</v>
          </cell>
          <cell r="BH399">
            <v>0</v>
          </cell>
          <cell r="BI399">
            <v>0</v>
          </cell>
          <cell r="BJ399">
            <v>0</v>
          </cell>
          <cell r="BK399">
            <v>0</v>
          </cell>
          <cell r="BL399">
            <v>0</v>
          </cell>
          <cell r="BM399">
            <v>0</v>
          </cell>
          <cell r="BN399">
            <v>0</v>
          </cell>
          <cell r="BO399">
            <v>0</v>
          </cell>
          <cell r="BP399">
            <v>0</v>
          </cell>
          <cell r="BQ399">
            <v>0</v>
          </cell>
          <cell r="BR399">
            <v>0</v>
          </cell>
          <cell r="BS399">
            <v>0</v>
          </cell>
          <cell r="BT399">
            <v>0</v>
          </cell>
          <cell r="BU399">
            <v>0</v>
          </cell>
          <cell r="BV399">
            <v>0</v>
          </cell>
          <cell r="BW399">
            <v>0</v>
          </cell>
          <cell r="BX399">
            <v>0</v>
          </cell>
          <cell r="BY399">
            <v>0</v>
          </cell>
          <cell r="BZ399">
            <v>0</v>
          </cell>
          <cell r="CA399">
            <v>0</v>
          </cell>
          <cell r="CB399">
            <v>0</v>
          </cell>
          <cell r="CC399">
            <v>0.05</v>
          </cell>
          <cell r="CD399">
            <v>0</v>
          </cell>
        </row>
        <row r="400">
          <cell r="B400" t="str">
            <v>ML016</v>
          </cell>
          <cell r="C400" t="str">
            <v>CAP08</v>
          </cell>
          <cell r="D400" t="str">
            <v>De   900  pares</v>
          </cell>
          <cell r="E400" t="str">
            <v>U</v>
          </cell>
          <cell r="F400" t="str">
            <v>MRD139</v>
          </cell>
          <cell r="G400" t="str">
            <v>MRD354</v>
          </cell>
          <cell r="H400" t="str">
            <v>MRD076</v>
          </cell>
          <cell r="I400" t="str">
            <v>NA</v>
          </cell>
          <cell r="J400" t="str">
            <v>NA</v>
          </cell>
          <cell r="K400" t="str">
            <v>NA</v>
          </cell>
          <cell r="L400" t="str">
            <v>NA</v>
          </cell>
          <cell r="M400">
            <v>1</v>
          </cell>
          <cell r="N400">
            <v>32</v>
          </cell>
          <cell r="O400">
            <v>16</v>
          </cell>
          <cell r="P400" t="str">
            <v>NA</v>
          </cell>
          <cell r="Q400" t="str">
            <v>NA</v>
          </cell>
          <cell r="R400" t="str">
            <v>NA</v>
          </cell>
          <cell r="S400" t="str">
            <v>NA</v>
          </cell>
          <cell r="T400" t="str">
            <v>CER003</v>
          </cell>
          <cell r="U400" t="str">
            <v>NA</v>
          </cell>
          <cell r="V400" t="str">
            <v>NA</v>
          </cell>
          <cell r="W400" t="str">
            <v>NA</v>
          </cell>
          <cell r="X400" t="str">
            <v>NA</v>
          </cell>
          <cell r="Y400" t="str">
            <v>CMC013</v>
          </cell>
          <cell r="Z400" t="str">
            <v>NA</v>
          </cell>
          <cell r="AA400" t="str">
            <v>NA</v>
          </cell>
          <cell r="AB400" t="str">
            <v>NA</v>
          </cell>
          <cell r="AC400" t="str">
            <v>NA</v>
          </cell>
          <cell r="AD400">
            <v>1</v>
          </cell>
          <cell r="AE400" t="str">
            <v>NA</v>
          </cell>
          <cell r="AF400" t="str">
            <v>NA</v>
          </cell>
          <cell r="AG400" t="str">
            <v>NA</v>
          </cell>
          <cell r="AH400" t="str">
            <v>NA</v>
          </cell>
          <cell r="AI400">
            <v>1.6</v>
          </cell>
          <cell r="AJ400">
            <v>1.6</v>
          </cell>
          <cell r="AO400">
            <v>505843</v>
          </cell>
          <cell r="AP400">
            <v>264500</v>
          </cell>
          <cell r="AQ400">
            <v>3220</v>
          </cell>
          <cell r="AR400">
            <v>85</v>
          </cell>
          <cell r="AS400">
            <v>0</v>
          </cell>
          <cell r="AT400">
            <v>0</v>
          </cell>
          <cell r="AU400">
            <v>0</v>
          </cell>
          <cell r="AV400">
            <v>0</v>
          </cell>
          <cell r="AW400">
            <v>264500</v>
          </cell>
          <cell r="AX400">
            <v>103040</v>
          </cell>
          <cell r="AY400">
            <v>1360</v>
          </cell>
          <cell r="AZ400">
            <v>0</v>
          </cell>
          <cell r="BA400">
            <v>0</v>
          </cell>
          <cell r="BB400">
            <v>0</v>
          </cell>
          <cell r="BC400">
            <v>0</v>
          </cell>
          <cell r="BD400">
            <v>387345</v>
          </cell>
          <cell r="BE400">
            <v>83103</v>
          </cell>
          <cell r="BF400">
            <v>0</v>
          </cell>
          <cell r="BG400">
            <v>0</v>
          </cell>
          <cell r="BH400">
            <v>0</v>
          </cell>
          <cell r="BI400">
            <v>0</v>
          </cell>
          <cell r="BJ400">
            <v>51939</v>
          </cell>
          <cell r="BK400">
            <v>0</v>
          </cell>
          <cell r="BL400">
            <v>0</v>
          </cell>
          <cell r="BM400">
            <v>0</v>
          </cell>
          <cell r="BN400">
            <v>0</v>
          </cell>
          <cell r="BO400">
            <v>51939</v>
          </cell>
          <cell r="BP400">
            <v>106495</v>
          </cell>
          <cell r="BQ400">
            <v>0</v>
          </cell>
          <cell r="BR400">
            <v>0</v>
          </cell>
          <cell r="BS400">
            <v>0</v>
          </cell>
          <cell r="BT400">
            <v>0</v>
          </cell>
          <cell r="BU400">
            <v>66559</v>
          </cell>
          <cell r="BV400">
            <v>0</v>
          </cell>
          <cell r="BW400">
            <v>0</v>
          </cell>
          <cell r="BX400">
            <v>0</v>
          </cell>
          <cell r="BY400">
            <v>0</v>
          </cell>
          <cell r="BZ400">
            <v>66559</v>
          </cell>
          <cell r="CA400">
            <v>51939</v>
          </cell>
          <cell r="CB400">
            <v>118498</v>
          </cell>
          <cell r="CC400">
            <v>0.05</v>
          </cell>
          <cell r="CD400">
            <v>505843</v>
          </cell>
        </row>
        <row r="401">
          <cell r="B401" t="str">
            <v>MP014</v>
          </cell>
          <cell r="C401" t="str">
            <v>CAP08</v>
          </cell>
          <cell r="D401" t="str">
            <v>De   900  pares</v>
          </cell>
          <cell r="E401" t="str">
            <v>U</v>
          </cell>
          <cell r="F401" t="str">
            <v>MRD250</v>
          </cell>
          <cell r="G401" t="str">
            <v>MRD215</v>
          </cell>
          <cell r="H401" t="str">
            <v>MRD252</v>
          </cell>
          <cell r="I401" t="str">
            <v>MRD046</v>
          </cell>
          <cell r="J401" t="str">
            <v>NA</v>
          </cell>
          <cell r="K401" t="str">
            <v>NA</v>
          </cell>
          <cell r="L401" t="str">
            <v>NA</v>
          </cell>
          <cell r="M401">
            <v>1</v>
          </cell>
          <cell r="N401">
            <v>0.5</v>
          </cell>
          <cell r="O401">
            <v>0.15</v>
          </cell>
          <cell r="P401">
            <v>1818</v>
          </cell>
          <cell r="Q401" t="str">
            <v>NA</v>
          </cell>
          <cell r="R401" t="str">
            <v>NA</v>
          </cell>
          <cell r="S401" t="str">
            <v>NA</v>
          </cell>
          <cell r="T401" t="str">
            <v>CER003</v>
          </cell>
          <cell r="U401" t="str">
            <v>NA</v>
          </cell>
          <cell r="V401" t="str">
            <v>NA</v>
          </cell>
          <cell r="W401" t="str">
            <v>NA</v>
          </cell>
          <cell r="X401" t="str">
            <v>NA</v>
          </cell>
          <cell r="Y401" t="str">
            <v>CMC013</v>
          </cell>
          <cell r="Z401" t="str">
            <v>NA</v>
          </cell>
          <cell r="AA401" t="str">
            <v>NA</v>
          </cell>
          <cell r="AB401" t="str">
            <v>NA</v>
          </cell>
          <cell r="AC401" t="str">
            <v>NA</v>
          </cell>
          <cell r="AD401">
            <v>1</v>
          </cell>
          <cell r="AE401" t="str">
            <v>NA</v>
          </cell>
          <cell r="AF401" t="str">
            <v>NA</v>
          </cell>
          <cell r="AG401" t="str">
            <v>NA</v>
          </cell>
          <cell r="AH401" t="str">
            <v>NA</v>
          </cell>
          <cell r="AI401">
            <v>1</v>
          </cell>
          <cell r="AJ401">
            <v>1</v>
          </cell>
          <cell r="AO401">
            <v>318498</v>
          </cell>
          <cell r="AP401">
            <v>33375</v>
          </cell>
          <cell r="AQ401">
            <v>14663</v>
          </cell>
          <cell r="AR401">
            <v>25875</v>
          </cell>
          <cell r="AS401">
            <v>43</v>
          </cell>
          <cell r="AT401">
            <v>0</v>
          </cell>
          <cell r="AU401">
            <v>0</v>
          </cell>
          <cell r="AV401">
            <v>0</v>
          </cell>
          <cell r="AW401">
            <v>33375</v>
          </cell>
          <cell r="AX401">
            <v>7332</v>
          </cell>
          <cell r="AY401">
            <v>3881</v>
          </cell>
          <cell r="AZ401">
            <v>78174</v>
          </cell>
          <cell r="BA401">
            <v>0</v>
          </cell>
          <cell r="BB401">
            <v>0</v>
          </cell>
          <cell r="BC401">
            <v>0</v>
          </cell>
          <cell r="BD401">
            <v>128900</v>
          </cell>
          <cell r="BE401">
            <v>83103</v>
          </cell>
          <cell r="BF401">
            <v>0</v>
          </cell>
          <cell r="BG401">
            <v>0</v>
          </cell>
          <cell r="BH401">
            <v>0</v>
          </cell>
          <cell r="BI401">
            <v>0</v>
          </cell>
          <cell r="BJ401">
            <v>83103</v>
          </cell>
          <cell r="BK401">
            <v>0</v>
          </cell>
          <cell r="BL401">
            <v>0</v>
          </cell>
          <cell r="BM401">
            <v>0</v>
          </cell>
          <cell r="BN401">
            <v>0</v>
          </cell>
          <cell r="BO401">
            <v>83103</v>
          </cell>
          <cell r="BP401">
            <v>106495</v>
          </cell>
          <cell r="BQ401">
            <v>0</v>
          </cell>
          <cell r="BR401">
            <v>0</v>
          </cell>
          <cell r="BS401">
            <v>0</v>
          </cell>
          <cell r="BT401">
            <v>0</v>
          </cell>
          <cell r="BU401">
            <v>106495</v>
          </cell>
          <cell r="BV401">
            <v>0</v>
          </cell>
          <cell r="BW401">
            <v>0</v>
          </cell>
          <cell r="BX401">
            <v>0</v>
          </cell>
          <cell r="BY401">
            <v>0</v>
          </cell>
          <cell r="BZ401">
            <v>106495</v>
          </cell>
          <cell r="CA401">
            <v>83103</v>
          </cell>
          <cell r="CB401">
            <v>189598</v>
          </cell>
          <cell r="CC401">
            <v>0.05</v>
          </cell>
          <cell r="CD401">
            <v>318498</v>
          </cell>
        </row>
        <row r="402">
          <cell r="B402" t="str">
            <v>PBC14</v>
          </cell>
          <cell r="C402" t="str">
            <v>CAP08</v>
          </cell>
          <cell r="D402" t="str">
            <v>De   900  pares</v>
          </cell>
          <cell r="E402" t="str">
            <v>U</v>
          </cell>
          <cell r="F402" t="str">
            <v>NA</v>
          </cell>
          <cell r="G402" t="str">
            <v>NA</v>
          </cell>
          <cell r="H402" t="str">
            <v>NA</v>
          </cell>
          <cell r="I402" t="str">
            <v>NA</v>
          </cell>
          <cell r="J402" t="str">
            <v>NA</v>
          </cell>
          <cell r="K402" t="str">
            <v>NA</v>
          </cell>
          <cell r="L402" t="str">
            <v>NA</v>
          </cell>
          <cell r="M402" t="str">
            <v>NA</v>
          </cell>
          <cell r="N402" t="str">
            <v>NA</v>
          </cell>
          <cell r="O402" t="str">
            <v>NA</v>
          </cell>
          <cell r="P402" t="str">
            <v>NA</v>
          </cell>
          <cell r="Q402" t="str">
            <v>NA</v>
          </cell>
          <cell r="R402" t="str">
            <v>NA</v>
          </cell>
          <cell r="S402" t="str">
            <v>NA</v>
          </cell>
          <cell r="T402" t="str">
            <v>CER001</v>
          </cell>
          <cell r="U402" t="str">
            <v>NA</v>
          </cell>
          <cell r="V402" t="str">
            <v>NA</v>
          </cell>
          <cell r="W402" t="str">
            <v>NA</v>
          </cell>
          <cell r="X402" t="str">
            <v>NA</v>
          </cell>
          <cell r="Y402" t="str">
            <v>CMC011</v>
          </cell>
          <cell r="Z402" t="str">
            <v>NA</v>
          </cell>
          <cell r="AA402" t="str">
            <v>NA</v>
          </cell>
          <cell r="AB402" t="str">
            <v>NA</v>
          </cell>
          <cell r="AC402" t="str">
            <v>NA</v>
          </cell>
          <cell r="AD402">
            <v>1</v>
          </cell>
          <cell r="AE402" t="str">
            <v>NA</v>
          </cell>
          <cell r="AF402" t="str">
            <v>NA</v>
          </cell>
          <cell r="AG402" t="str">
            <v>NA</v>
          </cell>
          <cell r="AH402" t="str">
            <v>NA</v>
          </cell>
          <cell r="AI402">
            <v>175</v>
          </cell>
          <cell r="AJ402">
            <v>175</v>
          </cell>
          <cell r="AO402">
            <v>2152</v>
          </cell>
          <cell r="AP402">
            <v>0</v>
          </cell>
          <cell r="AQ402">
            <v>0</v>
          </cell>
          <cell r="AR402">
            <v>0</v>
          </cell>
          <cell r="AS402">
            <v>0</v>
          </cell>
          <cell r="AT402">
            <v>0</v>
          </cell>
          <cell r="AU402">
            <v>0</v>
          </cell>
          <cell r="AV402">
            <v>0</v>
          </cell>
          <cell r="AW402">
            <v>0</v>
          </cell>
          <cell r="AX402">
            <v>0</v>
          </cell>
          <cell r="AY402">
            <v>0</v>
          </cell>
          <cell r="AZ402">
            <v>0</v>
          </cell>
          <cell r="BA402">
            <v>0</v>
          </cell>
          <cell r="BB402">
            <v>0</v>
          </cell>
          <cell r="BC402">
            <v>0</v>
          </cell>
          <cell r="BD402">
            <v>0</v>
          </cell>
          <cell r="BE402">
            <v>250716</v>
          </cell>
          <cell r="BF402">
            <v>0</v>
          </cell>
          <cell r="BG402">
            <v>0</v>
          </cell>
          <cell r="BH402">
            <v>0</v>
          </cell>
          <cell r="BI402">
            <v>0</v>
          </cell>
          <cell r="BJ402">
            <v>1433</v>
          </cell>
          <cell r="BK402">
            <v>0</v>
          </cell>
          <cell r="BL402">
            <v>0</v>
          </cell>
          <cell r="BM402">
            <v>0</v>
          </cell>
          <cell r="BN402">
            <v>0</v>
          </cell>
          <cell r="BO402">
            <v>1433</v>
          </cell>
          <cell r="BP402">
            <v>125868</v>
          </cell>
          <cell r="BQ402">
            <v>0</v>
          </cell>
          <cell r="BR402">
            <v>0</v>
          </cell>
          <cell r="BS402">
            <v>0</v>
          </cell>
          <cell r="BT402">
            <v>0</v>
          </cell>
          <cell r="BU402">
            <v>719</v>
          </cell>
          <cell r="BV402">
            <v>0</v>
          </cell>
          <cell r="BW402">
            <v>0</v>
          </cell>
          <cell r="BX402">
            <v>0</v>
          </cell>
          <cell r="BY402">
            <v>0</v>
          </cell>
          <cell r="BZ402">
            <v>719</v>
          </cell>
          <cell r="CA402">
            <v>1433</v>
          </cell>
          <cell r="CB402">
            <v>2152</v>
          </cell>
          <cell r="CC402">
            <v>0.05</v>
          </cell>
          <cell r="CD402">
            <v>2152</v>
          </cell>
        </row>
        <row r="403">
          <cell r="B403" t="str">
            <v>EPC15</v>
          </cell>
          <cell r="C403" t="str">
            <v>CAP08</v>
          </cell>
          <cell r="D403" t="str">
            <v>De  1200  pares</v>
          </cell>
          <cell r="E403" t="str">
            <v>U</v>
          </cell>
          <cell r="F403" t="str">
            <v>MRD250</v>
          </cell>
          <cell r="G403" t="str">
            <v>MRD215</v>
          </cell>
          <cell r="H403" t="str">
            <v>MRD252</v>
          </cell>
          <cell r="I403" t="str">
            <v>MRD046</v>
          </cell>
          <cell r="J403" t="str">
            <v>NA</v>
          </cell>
          <cell r="K403" t="str">
            <v>NA</v>
          </cell>
          <cell r="L403" t="str">
            <v>NA</v>
          </cell>
          <cell r="M403">
            <v>1</v>
          </cell>
          <cell r="N403">
            <v>0.75</v>
          </cell>
          <cell r="O403">
            <v>0.16</v>
          </cell>
          <cell r="P403">
            <v>2424</v>
          </cell>
          <cell r="Q403" t="str">
            <v>NA</v>
          </cell>
          <cell r="R403" t="str">
            <v>NA</v>
          </cell>
          <cell r="S403" t="str">
            <v>NA</v>
          </cell>
          <cell r="T403" t="str">
            <v>CER003</v>
          </cell>
          <cell r="U403" t="str">
            <v>NA</v>
          </cell>
          <cell r="V403" t="str">
            <v>NA</v>
          </cell>
          <cell r="W403" t="str">
            <v>NA</v>
          </cell>
          <cell r="X403" t="str">
            <v>NA</v>
          </cell>
          <cell r="Y403" t="str">
            <v>CMC013</v>
          </cell>
          <cell r="Z403" t="str">
            <v>NA</v>
          </cell>
          <cell r="AA403" t="str">
            <v>NA</v>
          </cell>
          <cell r="AB403" t="str">
            <v>NA</v>
          </cell>
          <cell r="AC403" t="str">
            <v>NA</v>
          </cell>
          <cell r="AD403">
            <v>1</v>
          </cell>
          <cell r="AE403" t="str">
            <v>NA</v>
          </cell>
          <cell r="AF403" t="str">
            <v>NA</v>
          </cell>
          <cell r="AG403" t="str">
            <v>NA</v>
          </cell>
          <cell r="AH403" t="str">
            <v>NA</v>
          </cell>
          <cell r="AI403">
            <v>0.8</v>
          </cell>
          <cell r="AJ403">
            <v>0.8</v>
          </cell>
          <cell r="AO403">
            <v>397379</v>
          </cell>
          <cell r="AP403">
            <v>33375</v>
          </cell>
          <cell r="AQ403">
            <v>14663</v>
          </cell>
          <cell r="AR403">
            <v>25875</v>
          </cell>
          <cell r="AS403">
            <v>43</v>
          </cell>
          <cell r="AT403">
            <v>0</v>
          </cell>
          <cell r="AU403">
            <v>0</v>
          </cell>
          <cell r="AV403">
            <v>0</v>
          </cell>
          <cell r="AW403">
            <v>33375</v>
          </cell>
          <cell r="AX403">
            <v>10997</v>
          </cell>
          <cell r="AY403">
            <v>4140</v>
          </cell>
          <cell r="AZ403">
            <v>104232</v>
          </cell>
          <cell r="BA403">
            <v>0</v>
          </cell>
          <cell r="BB403">
            <v>0</v>
          </cell>
          <cell r="BC403">
            <v>0</v>
          </cell>
          <cell r="BD403">
            <v>160381</v>
          </cell>
          <cell r="BE403">
            <v>83103</v>
          </cell>
          <cell r="BF403">
            <v>0</v>
          </cell>
          <cell r="BG403">
            <v>0</v>
          </cell>
          <cell r="BH403">
            <v>0</v>
          </cell>
          <cell r="BI403">
            <v>0</v>
          </cell>
          <cell r="BJ403">
            <v>103879</v>
          </cell>
          <cell r="BK403">
            <v>0</v>
          </cell>
          <cell r="BL403">
            <v>0</v>
          </cell>
          <cell r="BM403">
            <v>0</v>
          </cell>
          <cell r="BN403">
            <v>0</v>
          </cell>
          <cell r="BO403">
            <v>103879</v>
          </cell>
          <cell r="BP403">
            <v>106495</v>
          </cell>
          <cell r="BQ403">
            <v>0</v>
          </cell>
          <cell r="BR403">
            <v>0</v>
          </cell>
          <cell r="BS403">
            <v>0</v>
          </cell>
          <cell r="BT403">
            <v>0</v>
          </cell>
          <cell r="BU403">
            <v>133119</v>
          </cell>
          <cell r="BV403">
            <v>0</v>
          </cell>
          <cell r="BW403">
            <v>0</v>
          </cell>
          <cell r="BX403">
            <v>0</v>
          </cell>
          <cell r="BY403">
            <v>0</v>
          </cell>
          <cell r="BZ403">
            <v>133119</v>
          </cell>
          <cell r="CA403">
            <v>103879</v>
          </cell>
          <cell r="CB403">
            <v>236998</v>
          </cell>
          <cell r="CC403">
            <v>0.05</v>
          </cell>
          <cell r="CD403">
            <v>397379</v>
          </cell>
        </row>
        <row r="404">
          <cell r="B404" t="str">
            <v>ETL06</v>
          </cell>
          <cell r="C404" t="str">
            <v>CAP08</v>
          </cell>
          <cell r="D404" t="str">
            <v>De  1200  pares</v>
          </cell>
          <cell r="E404" t="str">
            <v>U</v>
          </cell>
          <cell r="F404" t="str">
            <v>MRD158</v>
          </cell>
          <cell r="G404" t="str">
            <v>MRD354</v>
          </cell>
          <cell r="H404" t="str">
            <v>MRD076</v>
          </cell>
          <cell r="I404" t="str">
            <v>NA</v>
          </cell>
          <cell r="J404" t="str">
            <v>NA</v>
          </cell>
          <cell r="K404" t="str">
            <v>NA</v>
          </cell>
          <cell r="L404" t="str">
            <v>NA</v>
          </cell>
          <cell r="M404">
            <v>1</v>
          </cell>
          <cell r="N404">
            <v>48</v>
          </cell>
          <cell r="O404">
            <v>24</v>
          </cell>
          <cell r="P404" t="str">
            <v>NA</v>
          </cell>
          <cell r="Q404" t="str">
            <v>NA</v>
          </cell>
          <cell r="R404" t="str">
            <v>NA</v>
          </cell>
          <cell r="S404" t="str">
            <v>NA</v>
          </cell>
          <cell r="T404" t="str">
            <v>CER003</v>
          </cell>
          <cell r="U404" t="str">
            <v>CER011</v>
          </cell>
          <cell r="V404" t="str">
            <v>NA</v>
          </cell>
          <cell r="W404" t="str">
            <v>NA</v>
          </cell>
          <cell r="X404" t="str">
            <v>NA</v>
          </cell>
          <cell r="Y404" t="str">
            <v>CMC013</v>
          </cell>
          <cell r="Z404" t="str">
            <v>CMC015</v>
          </cell>
          <cell r="AA404" t="str">
            <v>NA</v>
          </cell>
          <cell r="AB404" t="str">
            <v>NA</v>
          </cell>
          <cell r="AC404" t="str">
            <v>NA</v>
          </cell>
          <cell r="AD404">
            <v>1</v>
          </cell>
          <cell r="AE404">
            <v>0.71</v>
          </cell>
          <cell r="AF404" t="str">
            <v>NA</v>
          </cell>
          <cell r="AG404" t="str">
            <v>NA</v>
          </cell>
          <cell r="AH404" t="str">
            <v>NA</v>
          </cell>
          <cell r="AI404">
            <v>2.5</v>
          </cell>
          <cell r="AJ404">
            <v>2.5</v>
          </cell>
          <cell r="AK404">
            <v>3.5</v>
          </cell>
          <cell r="AO404">
            <v>1625167</v>
          </cell>
          <cell r="AP404">
            <v>1265000</v>
          </cell>
          <cell r="AQ404">
            <v>3220</v>
          </cell>
          <cell r="AR404">
            <v>85</v>
          </cell>
          <cell r="AS404">
            <v>0</v>
          </cell>
          <cell r="AT404">
            <v>0</v>
          </cell>
          <cell r="AU404">
            <v>0</v>
          </cell>
          <cell r="AV404">
            <v>0</v>
          </cell>
          <cell r="AW404">
            <v>1265000</v>
          </cell>
          <cell r="AX404">
            <v>154560</v>
          </cell>
          <cell r="AY404">
            <v>2040</v>
          </cell>
          <cell r="AZ404">
            <v>0</v>
          </cell>
          <cell r="BA404">
            <v>0</v>
          </cell>
          <cell r="BB404">
            <v>0</v>
          </cell>
          <cell r="BC404">
            <v>0</v>
          </cell>
          <cell r="BD404">
            <v>1492680</v>
          </cell>
          <cell r="BE404">
            <v>83103</v>
          </cell>
          <cell r="BF404">
            <v>19028</v>
          </cell>
          <cell r="BG404">
            <v>0</v>
          </cell>
          <cell r="BH404">
            <v>0</v>
          </cell>
          <cell r="BI404">
            <v>0</v>
          </cell>
          <cell r="BJ404">
            <v>33241</v>
          </cell>
          <cell r="BK404">
            <v>5404</v>
          </cell>
          <cell r="BL404">
            <v>0</v>
          </cell>
          <cell r="BM404">
            <v>0</v>
          </cell>
          <cell r="BN404">
            <v>0</v>
          </cell>
          <cell r="BO404">
            <v>38645</v>
          </cell>
          <cell r="BP404">
            <v>106495</v>
          </cell>
          <cell r="BQ404">
            <v>180437</v>
          </cell>
          <cell r="BR404">
            <v>0</v>
          </cell>
          <cell r="BS404">
            <v>0</v>
          </cell>
          <cell r="BT404">
            <v>0</v>
          </cell>
          <cell r="BU404">
            <v>42598</v>
          </cell>
          <cell r="BV404">
            <v>51244</v>
          </cell>
          <cell r="BW404">
            <v>0</v>
          </cell>
          <cell r="BX404">
            <v>0</v>
          </cell>
          <cell r="BY404">
            <v>0</v>
          </cell>
          <cell r="BZ404">
            <v>93842</v>
          </cell>
          <cell r="CA404">
            <v>38645</v>
          </cell>
          <cell r="CB404">
            <v>132487</v>
          </cell>
          <cell r="CC404">
            <v>0.05</v>
          </cell>
          <cell r="CD404">
            <v>1625167</v>
          </cell>
        </row>
        <row r="405">
          <cell r="B405" t="str">
            <v>ETP06</v>
          </cell>
          <cell r="C405" t="str">
            <v>CAP08</v>
          </cell>
          <cell r="D405" t="str">
            <v>De  1200  pares</v>
          </cell>
          <cell r="E405" t="str">
            <v>U</v>
          </cell>
          <cell r="F405" t="str">
            <v>NA</v>
          </cell>
          <cell r="G405" t="str">
            <v>NA</v>
          </cell>
          <cell r="H405" t="str">
            <v>NA</v>
          </cell>
          <cell r="I405" t="str">
            <v>NA</v>
          </cell>
          <cell r="J405" t="str">
            <v>NA</v>
          </cell>
          <cell r="K405" t="str">
            <v>NA</v>
          </cell>
          <cell r="L405" t="str">
            <v>NA</v>
          </cell>
          <cell r="M405" t="str">
            <v>NA</v>
          </cell>
          <cell r="N405" t="str">
            <v>NA</v>
          </cell>
          <cell r="O405" t="str">
            <v>NA</v>
          </cell>
          <cell r="P405" t="str">
            <v>NA</v>
          </cell>
          <cell r="Q405" t="str">
            <v>NA</v>
          </cell>
          <cell r="R405" t="str">
            <v>NA</v>
          </cell>
          <cell r="S405" t="str">
            <v>NA</v>
          </cell>
          <cell r="T405" t="str">
            <v>NA</v>
          </cell>
          <cell r="U405" t="str">
            <v>NA</v>
          </cell>
          <cell r="V405" t="str">
            <v>NA</v>
          </cell>
          <cell r="W405" t="str">
            <v>NA</v>
          </cell>
          <cell r="X405" t="str">
            <v>NA</v>
          </cell>
          <cell r="Y405" t="str">
            <v>NA</v>
          </cell>
          <cell r="Z405" t="str">
            <v>NA</v>
          </cell>
          <cell r="AA405" t="str">
            <v>NA</v>
          </cell>
          <cell r="AB405" t="str">
            <v>NA</v>
          </cell>
          <cell r="AC405" t="str">
            <v>NA</v>
          </cell>
          <cell r="AD405" t="str">
            <v>NA</v>
          </cell>
          <cell r="AE405" t="str">
            <v>NA</v>
          </cell>
          <cell r="AF405" t="str">
            <v>NA</v>
          </cell>
          <cell r="AG405" t="str">
            <v>NA</v>
          </cell>
          <cell r="AH405" t="str">
            <v>NA</v>
          </cell>
          <cell r="AI405">
            <v>0</v>
          </cell>
          <cell r="AO405">
            <v>0</v>
          </cell>
          <cell r="AP405">
            <v>0</v>
          </cell>
          <cell r="AQ405">
            <v>0</v>
          </cell>
          <cell r="AR405">
            <v>0</v>
          </cell>
          <cell r="AS405">
            <v>0</v>
          </cell>
          <cell r="AT405">
            <v>0</v>
          </cell>
          <cell r="AU405">
            <v>0</v>
          </cell>
          <cell r="AV405">
            <v>0</v>
          </cell>
          <cell r="AW405">
            <v>0</v>
          </cell>
          <cell r="AX405">
            <v>0</v>
          </cell>
          <cell r="AY405">
            <v>0</v>
          </cell>
          <cell r="AZ405">
            <v>0</v>
          </cell>
          <cell r="BA405">
            <v>0</v>
          </cell>
          <cell r="BB405">
            <v>0</v>
          </cell>
          <cell r="BC405">
            <v>0</v>
          </cell>
          <cell r="BD405">
            <v>0</v>
          </cell>
          <cell r="BE405">
            <v>0</v>
          </cell>
          <cell r="BF405">
            <v>0</v>
          </cell>
          <cell r="BG405">
            <v>0</v>
          </cell>
          <cell r="BH405">
            <v>0</v>
          </cell>
          <cell r="BI405">
            <v>0</v>
          </cell>
          <cell r="BJ405">
            <v>0</v>
          </cell>
          <cell r="BK405">
            <v>0</v>
          </cell>
          <cell r="BL405">
            <v>0</v>
          </cell>
          <cell r="BM405">
            <v>0</v>
          </cell>
          <cell r="BN405">
            <v>0</v>
          </cell>
          <cell r="BO405">
            <v>0</v>
          </cell>
          <cell r="BP405">
            <v>0</v>
          </cell>
          <cell r="BQ405">
            <v>0</v>
          </cell>
          <cell r="BR405">
            <v>0</v>
          </cell>
          <cell r="BS405">
            <v>0</v>
          </cell>
          <cell r="BT405">
            <v>0</v>
          </cell>
          <cell r="BU405">
            <v>0</v>
          </cell>
          <cell r="BV405">
            <v>0</v>
          </cell>
          <cell r="BW405">
            <v>0</v>
          </cell>
          <cell r="BX405">
            <v>0</v>
          </cell>
          <cell r="BY405">
            <v>0</v>
          </cell>
          <cell r="BZ405">
            <v>0</v>
          </cell>
          <cell r="CA405">
            <v>0</v>
          </cell>
          <cell r="CB405">
            <v>0</v>
          </cell>
          <cell r="CC405">
            <v>0.05</v>
          </cell>
          <cell r="CD405">
            <v>0</v>
          </cell>
        </row>
        <row r="406">
          <cell r="B406" t="str">
            <v>ML017</v>
          </cell>
          <cell r="C406" t="str">
            <v>CAP08</v>
          </cell>
          <cell r="D406" t="str">
            <v>De  1200  pares</v>
          </cell>
          <cell r="E406" t="str">
            <v>U</v>
          </cell>
          <cell r="F406" t="str">
            <v>MRD140</v>
          </cell>
          <cell r="G406" t="str">
            <v>MRD354</v>
          </cell>
          <cell r="H406" t="str">
            <v>MRD076</v>
          </cell>
          <cell r="I406" t="str">
            <v>NA</v>
          </cell>
          <cell r="J406" t="str">
            <v>NA</v>
          </cell>
          <cell r="K406" t="str">
            <v>NA</v>
          </cell>
          <cell r="L406" t="str">
            <v>NA</v>
          </cell>
          <cell r="M406">
            <v>1</v>
          </cell>
          <cell r="N406">
            <v>48</v>
          </cell>
          <cell r="O406">
            <v>24</v>
          </cell>
          <cell r="P406" t="str">
            <v>NA</v>
          </cell>
          <cell r="Q406" t="str">
            <v>NA</v>
          </cell>
          <cell r="R406" t="str">
            <v>NA</v>
          </cell>
          <cell r="S406" t="str">
            <v>NA</v>
          </cell>
          <cell r="T406" t="str">
            <v>CER003</v>
          </cell>
          <cell r="U406" t="str">
            <v>NA</v>
          </cell>
          <cell r="V406" t="str">
            <v>NA</v>
          </cell>
          <cell r="W406" t="str">
            <v>NA</v>
          </cell>
          <cell r="X406" t="str">
            <v>NA</v>
          </cell>
          <cell r="Y406" t="str">
            <v>CMC013</v>
          </cell>
          <cell r="Z406" t="str">
            <v>NA</v>
          </cell>
          <cell r="AA406" t="str">
            <v>NA</v>
          </cell>
          <cell r="AB406" t="str">
            <v>NA</v>
          </cell>
          <cell r="AC406" t="str">
            <v>NA</v>
          </cell>
          <cell r="AD406">
            <v>1</v>
          </cell>
          <cell r="AE406" t="str">
            <v>NA</v>
          </cell>
          <cell r="AF406" t="str">
            <v>NA</v>
          </cell>
          <cell r="AG406" t="str">
            <v>NA</v>
          </cell>
          <cell r="AH406" t="str">
            <v>NA</v>
          </cell>
          <cell r="AI406">
            <v>1</v>
          </cell>
          <cell r="AJ406">
            <v>1</v>
          </cell>
          <cell r="AO406">
            <v>631753</v>
          </cell>
          <cell r="AP406">
            <v>264500</v>
          </cell>
          <cell r="AQ406">
            <v>3220</v>
          </cell>
          <cell r="AR406">
            <v>85</v>
          </cell>
          <cell r="AS406">
            <v>0</v>
          </cell>
          <cell r="AT406">
            <v>0</v>
          </cell>
          <cell r="AU406">
            <v>0</v>
          </cell>
          <cell r="AV406">
            <v>0</v>
          </cell>
          <cell r="AW406">
            <v>264500</v>
          </cell>
          <cell r="AX406">
            <v>154560</v>
          </cell>
          <cell r="AY406">
            <v>2040</v>
          </cell>
          <cell r="AZ406">
            <v>0</v>
          </cell>
          <cell r="BA406">
            <v>0</v>
          </cell>
          <cell r="BB406">
            <v>0</v>
          </cell>
          <cell r="BC406">
            <v>0</v>
          </cell>
          <cell r="BD406">
            <v>442155</v>
          </cell>
          <cell r="BE406">
            <v>83103</v>
          </cell>
          <cell r="BF406">
            <v>0</v>
          </cell>
          <cell r="BG406">
            <v>0</v>
          </cell>
          <cell r="BH406">
            <v>0</v>
          </cell>
          <cell r="BI406">
            <v>0</v>
          </cell>
          <cell r="BJ406">
            <v>83103</v>
          </cell>
          <cell r="BK406">
            <v>0</v>
          </cell>
          <cell r="BL406">
            <v>0</v>
          </cell>
          <cell r="BM406">
            <v>0</v>
          </cell>
          <cell r="BN406">
            <v>0</v>
          </cell>
          <cell r="BO406">
            <v>83103</v>
          </cell>
          <cell r="BP406">
            <v>106495</v>
          </cell>
          <cell r="BQ406">
            <v>0</v>
          </cell>
          <cell r="BR406">
            <v>0</v>
          </cell>
          <cell r="BS406">
            <v>0</v>
          </cell>
          <cell r="BT406">
            <v>0</v>
          </cell>
          <cell r="BU406">
            <v>106495</v>
          </cell>
          <cell r="BV406">
            <v>0</v>
          </cell>
          <cell r="BW406">
            <v>0</v>
          </cell>
          <cell r="BX406">
            <v>0</v>
          </cell>
          <cell r="BY406">
            <v>0</v>
          </cell>
          <cell r="BZ406">
            <v>106495</v>
          </cell>
          <cell r="CA406">
            <v>83103</v>
          </cell>
          <cell r="CB406">
            <v>189598</v>
          </cell>
          <cell r="CC406">
            <v>0.05</v>
          </cell>
          <cell r="CD406">
            <v>631753</v>
          </cell>
        </row>
        <row r="407">
          <cell r="B407" t="str">
            <v>MP015</v>
          </cell>
          <cell r="C407" t="str">
            <v>CAP08</v>
          </cell>
          <cell r="D407" t="str">
            <v>De  1200  pares</v>
          </cell>
          <cell r="E407" t="str">
            <v>U</v>
          </cell>
          <cell r="F407" t="str">
            <v>MRD250</v>
          </cell>
          <cell r="G407" t="str">
            <v>MRD215</v>
          </cell>
          <cell r="H407" t="str">
            <v>MRD252</v>
          </cell>
          <cell r="I407" t="str">
            <v>MRD046</v>
          </cell>
          <cell r="J407" t="str">
            <v>NA</v>
          </cell>
          <cell r="K407" t="str">
            <v>NA</v>
          </cell>
          <cell r="L407" t="str">
            <v>NA</v>
          </cell>
          <cell r="M407">
            <v>1</v>
          </cell>
          <cell r="N407">
            <v>0.75</v>
          </cell>
          <cell r="O407">
            <v>0.16</v>
          </cell>
          <cell r="P407">
            <v>2424</v>
          </cell>
          <cell r="Q407" t="str">
            <v>NA</v>
          </cell>
          <cell r="R407" t="str">
            <v>NA</v>
          </cell>
          <cell r="S407" t="str">
            <v>NA</v>
          </cell>
          <cell r="T407" t="str">
            <v>CER003</v>
          </cell>
          <cell r="U407" t="str">
            <v>NA</v>
          </cell>
          <cell r="V407" t="str">
            <v>NA</v>
          </cell>
          <cell r="W407" t="str">
            <v>NA</v>
          </cell>
          <cell r="X407" t="str">
            <v>NA</v>
          </cell>
          <cell r="Y407" t="str">
            <v>CMC013</v>
          </cell>
          <cell r="Z407" t="str">
            <v>NA</v>
          </cell>
          <cell r="AA407" t="str">
            <v>NA</v>
          </cell>
          <cell r="AB407" t="str">
            <v>NA</v>
          </cell>
          <cell r="AC407" t="str">
            <v>NA</v>
          </cell>
          <cell r="AD407">
            <v>1</v>
          </cell>
          <cell r="AE407" t="str">
            <v>NA</v>
          </cell>
          <cell r="AF407" t="str">
            <v>NA</v>
          </cell>
          <cell r="AG407" t="str">
            <v>NA</v>
          </cell>
          <cell r="AH407" t="str">
            <v>NA</v>
          </cell>
          <cell r="AI407">
            <v>0.8</v>
          </cell>
          <cell r="AJ407">
            <v>0.8</v>
          </cell>
          <cell r="AO407">
            <v>397379</v>
          </cell>
          <cell r="AP407">
            <v>33375</v>
          </cell>
          <cell r="AQ407">
            <v>14663</v>
          </cell>
          <cell r="AR407">
            <v>25875</v>
          </cell>
          <cell r="AS407">
            <v>43</v>
          </cell>
          <cell r="AT407">
            <v>0</v>
          </cell>
          <cell r="AU407">
            <v>0</v>
          </cell>
          <cell r="AV407">
            <v>0</v>
          </cell>
          <cell r="AW407">
            <v>33375</v>
          </cell>
          <cell r="AX407">
            <v>10997</v>
          </cell>
          <cell r="AY407">
            <v>4140</v>
          </cell>
          <cell r="AZ407">
            <v>104232</v>
          </cell>
          <cell r="BA407">
            <v>0</v>
          </cell>
          <cell r="BB407">
            <v>0</v>
          </cell>
          <cell r="BC407">
            <v>0</v>
          </cell>
          <cell r="BD407">
            <v>160381</v>
          </cell>
          <cell r="BE407">
            <v>83103</v>
          </cell>
          <cell r="BF407">
            <v>0</v>
          </cell>
          <cell r="BG407">
            <v>0</v>
          </cell>
          <cell r="BH407">
            <v>0</v>
          </cell>
          <cell r="BI407">
            <v>0</v>
          </cell>
          <cell r="BJ407">
            <v>103879</v>
          </cell>
          <cell r="BK407">
            <v>0</v>
          </cell>
          <cell r="BL407">
            <v>0</v>
          </cell>
          <cell r="BM407">
            <v>0</v>
          </cell>
          <cell r="BN407">
            <v>0</v>
          </cell>
          <cell r="BO407">
            <v>103879</v>
          </cell>
          <cell r="BP407">
            <v>106495</v>
          </cell>
          <cell r="BQ407">
            <v>0</v>
          </cell>
          <cell r="BR407">
            <v>0</v>
          </cell>
          <cell r="BS407">
            <v>0</v>
          </cell>
          <cell r="BT407">
            <v>0</v>
          </cell>
          <cell r="BU407">
            <v>133119</v>
          </cell>
          <cell r="BV407">
            <v>0</v>
          </cell>
          <cell r="BW407">
            <v>0</v>
          </cell>
          <cell r="BX407">
            <v>0</v>
          </cell>
          <cell r="BY407">
            <v>0</v>
          </cell>
          <cell r="BZ407">
            <v>133119</v>
          </cell>
          <cell r="CA407">
            <v>103879</v>
          </cell>
          <cell r="CB407">
            <v>236998</v>
          </cell>
          <cell r="CC407">
            <v>0.05</v>
          </cell>
          <cell r="CD407">
            <v>397379</v>
          </cell>
        </row>
        <row r="408">
          <cell r="B408" t="str">
            <v>PBC15</v>
          </cell>
          <cell r="C408" t="str">
            <v>CAP08</v>
          </cell>
          <cell r="D408" t="str">
            <v>De  1200  pares</v>
          </cell>
          <cell r="E408" t="str">
            <v>U</v>
          </cell>
          <cell r="F408" t="str">
            <v>NA</v>
          </cell>
          <cell r="G408" t="str">
            <v>NA</v>
          </cell>
          <cell r="H408" t="str">
            <v>NA</v>
          </cell>
          <cell r="I408" t="str">
            <v>NA</v>
          </cell>
          <cell r="J408" t="str">
            <v>NA</v>
          </cell>
          <cell r="K408" t="str">
            <v>NA</v>
          </cell>
          <cell r="L408" t="str">
            <v>NA</v>
          </cell>
          <cell r="M408" t="str">
            <v>NA</v>
          </cell>
          <cell r="N408" t="str">
            <v>NA</v>
          </cell>
          <cell r="O408" t="str">
            <v>NA</v>
          </cell>
          <cell r="P408" t="str">
            <v>NA</v>
          </cell>
          <cell r="Q408" t="str">
            <v>NA</v>
          </cell>
          <cell r="R408" t="str">
            <v>NA</v>
          </cell>
          <cell r="S408" t="str">
            <v>NA</v>
          </cell>
          <cell r="T408" t="str">
            <v>CER001</v>
          </cell>
          <cell r="U408" t="str">
            <v>NA</v>
          </cell>
          <cell r="V408" t="str">
            <v>NA</v>
          </cell>
          <cell r="W408" t="str">
            <v>NA</v>
          </cell>
          <cell r="X408" t="str">
            <v>NA</v>
          </cell>
          <cell r="Y408" t="str">
            <v>CMC011</v>
          </cell>
          <cell r="Z408" t="str">
            <v>NA</v>
          </cell>
          <cell r="AA408" t="str">
            <v>NA</v>
          </cell>
          <cell r="AB408" t="str">
            <v>NA</v>
          </cell>
          <cell r="AC408" t="str">
            <v>NA</v>
          </cell>
          <cell r="AD408">
            <v>1</v>
          </cell>
          <cell r="AE408" t="str">
            <v>NA</v>
          </cell>
          <cell r="AF408" t="str">
            <v>NA</v>
          </cell>
          <cell r="AG408" t="str">
            <v>NA</v>
          </cell>
          <cell r="AH408" t="str">
            <v>NA</v>
          </cell>
          <cell r="AI408">
            <v>175</v>
          </cell>
          <cell r="AJ408">
            <v>175</v>
          </cell>
          <cell r="AO408">
            <v>2152</v>
          </cell>
          <cell r="AP408">
            <v>0</v>
          </cell>
          <cell r="AQ408">
            <v>0</v>
          </cell>
          <cell r="AR408">
            <v>0</v>
          </cell>
          <cell r="AS408">
            <v>0</v>
          </cell>
          <cell r="AT408">
            <v>0</v>
          </cell>
          <cell r="AU408">
            <v>0</v>
          </cell>
          <cell r="AV408">
            <v>0</v>
          </cell>
          <cell r="AW408">
            <v>0</v>
          </cell>
          <cell r="AX408">
            <v>0</v>
          </cell>
          <cell r="AY408">
            <v>0</v>
          </cell>
          <cell r="AZ408">
            <v>0</v>
          </cell>
          <cell r="BA408">
            <v>0</v>
          </cell>
          <cell r="BB408">
            <v>0</v>
          </cell>
          <cell r="BC408">
            <v>0</v>
          </cell>
          <cell r="BD408">
            <v>0</v>
          </cell>
          <cell r="BE408">
            <v>250716</v>
          </cell>
          <cell r="BF408">
            <v>0</v>
          </cell>
          <cell r="BG408">
            <v>0</v>
          </cell>
          <cell r="BH408">
            <v>0</v>
          </cell>
          <cell r="BI408">
            <v>0</v>
          </cell>
          <cell r="BJ408">
            <v>1433</v>
          </cell>
          <cell r="BK408">
            <v>0</v>
          </cell>
          <cell r="BL408">
            <v>0</v>
          </cell>
          <cell r="BM408">
            <v>0</v>
          </cell>
          <cell r="BN408">
            <v>0</v>
          </cell>
          <cell r="BO408">
            <v>1433</v>
          </cell>
          <cell r="BP408">
            <v>125868</v>
          </cell>
          <cell r="BQ408">
            <v>0</v>
          </cell>
          <cell r="BR408">
            <v>0</v>
          </cell>
          <cell r="BS408">
            <v>0</v>
          </cell>
          <cell r="BT408">
            <v>0</v>
          </cell>
          <cell r="BU408">
            <v>719</v>
          </cell>
          <cell r="BV408">
            <v>0</v>
          </cell>
          <cell r="BW408">
            <v>0</v>
          </cell>
          <cell r="BX408">
            <v>0</v>
          </cell>
          <cell r="BY408">
            <v>0</v>
          </cell>
          <cell r="BZ408">
            <v>719</v>
          </cell>
          <cell r="CA408">
            <v>1433</v>
          </cell>
          <cell r="CB408">
            <v>2152</v>
          </cell>
          <cell r="CC408">
            <v>0.05</v>
          </cell>
          <cell r="CD408">
            <v>2152</v>
          </cell>
        </row>
        <row r="409">
          <cell r="B409" t="str">
            <v>ML018</v>
          </cell>
          <cell r="C409" t="str">
            <v>CAP08</v>
          </cell>
          <cell r="D409" t="str">
            <v>De  1500  pares</v>
          </cell>
          <cell r="E409" t="str">
            <v>U</v>
          </cell>
          <cell r="F409" t="str">
            <v>MRD347</v>
          </cell>
          <cell r="G409" t="str">
            <v>MRD354</v>
          </cell>
          <cell r="H409" t="str">
            <v>MRD076</v>
          </cell>
          <cell r="I409" t="str">
            <v>NA</v>
          </cell>
          <cell r="J409" t="str">
            <v>NA</v>
          </cell>
          <cell r="K409" t="str">
            <v>NA</v>
          </cell>
          <cell r="L409" t="str">
            <v>NA</v>
          </cell>
          <cell r="M409">
            <v>1</v>
          </cell>
          <cell r="N409">
            <v>60</v>
          </cell>
          <cell r="O409">
            <v>30</v>
          </cell>
          <cell r="P409" t="str">
            <v>NA</v>
          </cell>
          <cell r="Q409" t="str">
            <v>NA</v>
          </cell>
          <cell r="R409" t="str">
            <v>NA</v>
          </cell>
          <cell r="S409" t="str">
            <v>NA</v>
          </cell>
          <cell r="T409" t="str">
            <v>CER003</v>
          </cell>
          <cell r="U409" t="str">
            <v>NA</v>
          </cell>
          <cell r="V409" t="str">
            <v>NA</v>
          </cell>
          <cell r="W409" t="str">
            <v>NA</v>
          </cell>
          <cell r="X409" t="str">
            <v>NA</v>
          </cell>
          <cell r="Y409" t="str">
            <v>CMC013</v>
          </cell>
          <cell r="Z409" t="str">
            <v>NA</v>
          </cell>
          <cell r="AA409" t="str">
            <v>NA</v>
          </cell>
          <cell r="AB409" t="str">
            <v>NA</v>
          </cell>
          <cell r="AC409" t="str">
            <v>NA</v>
          </cell>
          <cell r="AD409">
            <v>1</v>
          </cell>
          <cell r="AE409" t="str">
            <v>NA</v>
          </cell>
          <cell r="AF409" t="str">
            <v>NA</v>
          </cell>
          <cell r="AG409" t="str">
            <v>NA</v>
          </cell>
          <cell r="AH409" t="str">
            <v>NA</v>
          </cell>
          <cell r="AI409">
            <v>1.25</v>
          </cell>
          <cell r="AJ409">
            <v>1.25</v>
          </cell>
          <cell r="AO409">
            <v>597456</v>
          </cell>
          <cell r="AP409">
            <v>228800</v>
          </cell>
          <cell r="AQ409">
            <v>3220</v>
          </cell>
          <cell r="AR409">
            <v>85</v>
          </cell>
          <cell r="AS409">
            <v>0</v>
          </cell>
          <cell r="AT409">
            <v>0</v>
          </cell>
          <cell r="AU409">
            <v>0</v>
          </cell>
          <cell r="AV409">
            <v>0</v>
          </cell>
          <cell r="AW409">
            <v>228800</v>
          </cell>
          <cell r="AX409">
            <v>193200</v>
          </cell>
          <cell r="AY409">
            <v>2550</v>
          </cell>
          <cell r="AZ409">
            <v>0</v>
          </cell>
          <cell r="BA409">
            <v>0</v>
          </cell>
          <cell r="BB409">
            <v>0</v>
          </cell>
          <cell r="BC409">
            <v>0</v>
          </cell>
          <cell r="BD409">
            <v>445778</v>
          </cell>
          <cell r="BE409">
            <v>83103</v>
          </cell>
          <cell r="BF409">
            <v>0</v>
          </cell>
          <cell r="BG409">
            <v>0</v>
          </cell>
          <cell r="BH409">
            <v>0</v>
          </cell>
          <cell r="BI409">
            <v>0</v>
          </cell>
          <cell r="BJ409">
            <v>66482</v>
          </cell>
          <cell r="BK409">
            <v>0</v>
          </cell>
          <cell r="BL409">
            <v>0</v>
          </cell>
          <cell r="BM409">
            <v>0</v>
          </cell>
          <cell r="BN409">
            <v>0</v>
          </cell>
          <cell r="BO409">
            <v>66482</v>
          </cell>
          <cell r="BP409">
            <v>106495</v>
          </cell>
          <cell r="BQ409">
            <v>0</v>
          </cell>
          <cell r="BR409">
            <v>0</v>
          </cell>
          <cell r="BS409">
            <v>0</v>
          </cell>
          <cell r="BT409">
            <v>0</v>
          </cell>
          <cell r="BU409">
            <v>85196</v>
          </cell>
          <cell r="BV409">
            <v>0</v>
          </cell>
          <cell r="BW409">
            <v>0</v>
          </cell>
          <cell r="BX409">
            <v>0</v>
          </cell>
          <cell r="BY409">
            <v>0</v>
          </cell>
          <cell r="BZ409">
            <v>85196</v>
          </cell>
          <cell r="CA409">
            <v>66482</v>
          </cell>
          <cell r="CB409">
            <v>151678</v>
          </cell>
          <cell r="CC409">
            <v>0.05</v>
          </cell>
          <cell r="CD409">
            <v>597456</v>
          </cell>
        </row>
        <row r="410">
          <cell r="B410" t="str">
            <v>EPC16</v>
          </cell>
          <cell r="C410" t="str">
            <v>CAP08</v>
          </cell>
          <cell r="D410" t="str">
            <v>De  1800  pares</v>
          </cell>
          <cell r="E410" t="str">
            <v>U</v>
          </cell>
          <cell r="F410" t="str">
            <v>MRD250</v>
          </cell>
          <cell r="G410" t="str">
            <v>MRD215</v>
          </cell>
          <cell r="H410" t="str">
            <v>MRD252</v>
          </cell>
          <cell r="I410" t="str">
            <v>MRD046</v>
          </cell>
          <cell r="J410" t="str">
            <v>NA</v>
          </cell>
          <cell r="K410" t="str">
            <v>NA</v>
          </cell>
          <cell r="L410" t="str">
            <v>NA</v>
          </cell>
          <cell r="M410">
            <v>1</v>
          </cell>
          <cell r="N410">
            <v>0.75</v>
          </cell>
          <cell r="O410">
            <v>0.17</v>
          </cell>
          <cell r="P410">
            <v>3636</v>
          </cell>
          <cell r="Q410" t="str">
            <v>NA</v>
          </cell>
          <cell r="R410" t="str">
            <v>NA</v>
          </cell>
          <cell r="S410" t="str">
            <v>NA</v>
          </cell>
          <cell r="T410" t="str">
            <v>CER003</v>
          </cell>
          <cell r="U410" t="str">
            <v>NA</v>
          </cell>
          <cell r="V410" t="str">
            <v>NA</v>
          </cell>
          <cell r="W410" t="str">
            <v>NA</v>
          </cell>
          <cell r="X410" t="str">
            <v>NA</v>
          </cell>
          <cell r="Y410" t="str">
            <v>CMC013</v>
          </cell>
          <cell r="Z410" t="str">
            <v>NA</v>
          </cell>
          <cell r="AA410" t="str">
            <v>NA</v>
          </cell>
          <cell r="AB410" t="str">
            <v>NA</v>
          </cell>
          <cell r="AC410" t="str">
            <v>NA</v>
          </cell>
          <cell r="AD410">
            <v>1</v>
          </cell>
          <cell r="AE410" t="str">
            <v>NA</v>
          </cell>
          <cell r="AF410" t="str">
            <v>NA</v>
          </cell>
          <cell r="AG410" t="str">
            <v>NA</v>
          </cell>
          <cell r="AH410" t="str">
            <v>NA</v>
          </cell>
          <cell r="AI410">
            <v>0.5</v>
          </cell>
          <cell r="AJ410">
            <v>0.5</v>
          </cell>
          <cell r="AO410">
            <v>594571</v>
          </cell>
          <cell r="AP410">
            <v>33375</v>
          </cell>
          <cell r="AQ410">
            <v>14663</v>
          </cell>
          <cell r="AR410">
            <v>25875</v>
          </cell>
          <cell r="AS410">
            <v>43</v>
          </cell>
          <cell r="AT410">
            <v>0</v>
          </cell>
          <cell r="AU410">
            <v>0</v>
          </cell>
          <cell r="AV410">
            <v>0</v>
          </cell>
          <cell r="AW410">
            <v>33375</v>
          </cell>
          <cell r="AX410">
            <v>10997</v>
          </cell>
          <cell r="AY410">
            <v>4399</v>
          </cell>
          <cell r="AZ410">
            <v>156348</v>
          </cell>
          <cell r="BA410">
            <v>0</v>
          </cell>
          <cell r="BB410">
            <v>0</v>
          </cell>
          <cell r="BC410">
            <v>0</v>
          </cell>
          <cell r="BD410">
            <v>215375</v>
          </cell>
          <cell r="BE410">
            <v>83103</v>
          </cell>
          <cell r="BF410">
            <v>0</v>
          </cell>
          <cell r="BG410">
            <v>0</v>
          </cell>
          <cell r="BH410">
            <v>0</v>
          </cell>
          <cell r="BI410">
            <v>0</v>
          </cell>
          <cell r="BJ410">
            <v>166206</v>
          </cell>
          <cell r="BK410">
            <v>0</v>
          </cell>
          <cell r="BL410">
            <v>0</v>
          </cell>
          <cell r="BM410">
            <v>0</v>
          </cell>
          <cell r="BN410">
            <v>0</v>
          </cell>
          <cell r="BO410">
            <v>166206</v>
          </cell>
          <cell r="BP410">
            <v>106495</v>
          </cell>
          <cell r="BQ410">
            <v>0</v>
          </cell>
          <cell r="BR410">
            <v>0</v>
          </cell>
          <cell r="BS410">
            <v>0</v>
          </cell>
          <cell r="BT410">
            <v>0</v>
          </cell>
          <cell r="BU410">
            <v>212990</v>
          </cell>
          <cell r="BV410">
            <v>0</v>
          </cell>
          <cell r="BW410">
            <v>0</v>
          </cell>
          <cell r="BX410">
            <v>0</v>
          </cell>
          <cell r="BY410">
            <v>0</v>
          </cell>
          <cell r="BZ410">
            <v>212990</v>
          </cell>
          <cell r="CA410">
            <v>166206</v>
          </cell>
          <cell r="CB410">
            <v>379196</v>
          </cell>
          <cell r="CC410">
            <v>0.05</v>
          </cell>
          <cell r="CD410">
            <v>594571</v>
          </cell>
        </row>
        <row r="411">
          <cell r="B411" t="str">
            <v>ETL07</v>
          </cell>
          <cell r="C411" t="str">
            <v>CAP08</v>
          </cell>
          <cell r="D411" t="str">
            <v>De  1800  pares</v>
          </cell>
          <cell r="E411" t="str">
            <v>U</v>
          </cell>
          <cell r="F411" t="str">
            <v>MRD273</v>
          </cell>
          <cell r="G411" t="str">
            <v>MRD354</v>
          </cell>
          <cell r="H411" t="str">
            <v>MRD076</v>
          </cell>
          <cell r="I411" t="str">
            <v>NA</v>
          </cell>
          <cell r="J411" t="str">
            <v>NA</v>
          </cell>
          <cell r="K411" t="str">
            <v>NA</v>
          </cell>
          <cell r="L411" t="str">
            <v>NA</v>
          </cell>
          <cell r="M411">
            <v>1</v>
          </cell>
          <cell r="N411">
            <v>72</v>
          </cell>
          <cell r="O411">
            <v>36</v>
          </cell>
          <cell r="P411" t="str">
            <v>NA</v>
          </cell>
          <cell r="Q411" t="str">
            <v>NA</v>
          </cell>
          <cell r="R411" t="str">
            <v>NA</v>
          </cell>
          <cell r="S411" t="str">
            <v>NA</v>
          </cell>
          <cell r="T411" t="str">
            <v>CER003</v>
          </cell>
          <cell r="U411" t="str">
            <v>CER011</v>
          </cell>
          <cell r="V411" t="str">
            <v>NA</v>
          </cell>
          <cell r="W411" t="str">
            <v>NA</v>
          </cell>
          <cell r="X411" t="str">
            <v>NA</v>
          </cell>
          <cell r="Y411" t="str">
            <v>CMC013</v>
          </cell>
          <cell r="Z411" t="str">
            <v>CMC015</v>
          </cell>
          <cell r="AA411" t="str">
            <v>NA</v>
          </cell>
          <cell r="AB411" t="str">
            <v>NA</v>
          </cell>
          <cell r="AC411" t="str">
            <v>NA</v>
          </cell>
          <cell r="AD411">
            <v>1</v>
          </cell>
          <cell r="AE411">
            <v>0.5</v>
          </cell>
          <cell r="AF411" t="str">
            <v>NA</v>
          </cell>
          <cell r="AG411" t="str">
            <v>NA</v>
          </cell>
          <cell r="AH411" t="str">
            <v>NA</v>
          </cell>
          <cell r="AI411">
            <v>1.5</v>
          </cell>
          <cell r="AJ411">
            <v>1.5</v>
          </cell>
          <cell r="AK411">
            <v>3</v>
          </cell>
          <cell r="AO411">
            <v>868983</v>
          </cell>
          <cell r="AP411">
            <v>409000</v>
          </cell>
          <cell r="AQ411">
            <v>3220</v>
          </cell>
          <cell r="AR411">
            <v>85</v>
          </cell>
          <cell r="AS411">
            <v>0</v>
          </cell>
          <cell r="AT411">
            <v>0</v>
          </cell>
          <cell r="AU411">
            <v>0</v>
          </cell>
          <cell r="AV411">
            <v>0</v>
          </cell>
          <cell r="AW411">
            <v>409000</v>
          </cell>
          <cell r="AX411">
            <v>231840</v>
          </cell>
          <cell r="AY411">
            <v>3060</v>
          </cell>
          <cell r="AZ411">
            <v>0</v>
          </cell>
          <cell r="BA411">
            <v>0</v>
          </cell>
          <cell r="BB411">
            <v>0</v>
          </cell>
          <cell r="BC411">
            <v>0</v>
          </cell>
          <cell r="BD411">
            <v>676095</v>
          </cell>
          <cell r="BE411">
            <v>83103</v>
          </cell>
          <cell r="BF411">
            <v>19028</v>
          </cell>
          <cell r="BG411">
            <v>0</v>
          </cell>
          <cell r="BH411">
            <v>0</v>
          </cell>
          <cell r="BI411">
            <v>0</v>
          </cell>
          <cell r="BJ411">
            <v>55402</v>
          </cell>
          <cell r="BK411">
            <v>6343</v>
          </cell>
          <cell r="BL411">
            <v>0</v>
          </cell>
          <cell r="BM411">
            <v>0</v>
          </cell>
          <cell r="BN411">
            <v>0</v>
          </cell>
          <cell r="BO411">
            <v>61745</v>
          </cell>
          <cell r="BP411">
            <v>106495</v>
          </cell>
          <cell r="BQ411">
            <v>180437</v>
          </cell>
          <cell r="BR411">
            <v>0</v>
          </cell>
          <cell r="BS411">
            <v>0</v>
          </cell>
          <cell r="BT411">
            <v>0</v>
          </cell>
          <cell r="BU411">
            <v>70997</v>
          </cell>
          <cell r="BV411">
            <v>60146</v>
          </cell>
          <cell r="BW411">
            <v>0</v>
          </cell>
          <cell r="BX411">
            <v>0</v>
          </cell>
          <cell r="BY411">
            <v>0</v>
          </cell>
          <cell r="BZ411">
            <v>131143</v>
          </cell>
          <cell r="CA411">
            <v>61745</v>
          </cell>
          <cell r="CB411">
            <v>192888</v>
          </cell>
          <cell r="CC411">
            <v>0.05</v>
          </cell>
          <cell r="CD411">
            <v>868983</v>
          </cell>
        </row>
        <row r="412">
          <cell r="B412" t="str">
            <v>ETP07</v>
          </cell>
          <cell r="C412" t="str">
            <v>CAP08</v>
          </cell>
          <cell r="D412" t="str">
            <v>De  1800  pares</v>
          </cell>
          <cell r="E412" t="str">
            <v>U</v>
          </cell>
          <cell r="F412" t="str">
            <v>NA</v>
          </cell>
          <cell r="G412" t="str">
            <v>NA</v>
          </cell>
          <cell r="H412" t="str">
            <v>NA</v>
          </cell>
          <cell r="I412" t="str">
            <v>NA</v>
          </cell>
          <cell r="J412" t="str">
            <v>NA</v>
          </cell>
          <cell r="K412" t="str">
            <v>NA</v>
          </cell>
          <cell r="L412" t="str">
            <v>NA</v>
          </cell>
          <cell r="M412" t="str">
            <v>NA</v>
          </cell>
          <cell r="N412" t="str">
            <v>NA</v>
          </cell>
          <cell r="O412" t="str">
            <v>NA</v>
          </cell>
          <cell r="P412" t="str">
            <v>NA</v>
          </cell>
          <cell r="Q412" t="str">
            <v>NA</v>
          </cell>
          <cell r="R412" t="str">
            <v>NA</v>
          </cell>
          <cell r="S412" t="str">
            <v>NA</v>
          </cell>
          <cell r="T412" t="str">
            <v>NA</v>
          </cell>
          <cell r="U412" t="str">
            <v>NA</v>
          </cell>
          <cell r="V412" t="str">
            <v>NA</v>
          </cell>
          <cell r="W412" t="str">
            <v>NA</v>
          </cell>
          <cell r="X412" t="str">
            <v>NA</v>
          </cell>
          <cell r="Y412" t="str">
            <v>NA</v>
          </cell>
          <cell r="Z412" t="str">
            <v>NA</v>
          </cell>
          <cell r="AA412" t="str">
            <v>NA</v>
          </cell>
          <cell r="AB412" t="str">
            <v>NA</v>
          </cell>
          <cell r="AC412" t="str">
            <v>NA</v>
          </cell>
          <cell r="AD412" t="str">
            <v>NA</v>
          </cell>
          <cell r="AE412" t="str">
            <v>NA</v>
          </cell>
          <cell r="AF412" t="str">
            <v>NA</v>
          </cell>
          <cell r="AG412" t="str">
            <v>NA</v>
          </cell>
          <cell r="AH412" t="str">
            <v>NA</v>
          </cell>
          <cell r="AI412">
            <v>0</v>
          </cell>
          <cell r="AO412">
            <v>0</v>
          </cell>
          <cell r="AP412">
            <v>0</v>
          </cell>
          <cell r="AQ412">
            <v>0</v>
          </cell>
          <cell r="AR412">
            <v>0</v>
          </cell>
          <cell r="AS412">
            <v>0</v>
          </cell>
          <cell r="AT412">
            <v>0</v>
          </cell>
          <cell r="AU412">
            <v>0</v>
          </cell>
          <cell r="AV412">
            <v>0</v>
          </cell>
          <cell r="AW412">
            <v>0</v>
          </cell>
          <cell r="AX412">
            <v>0</v>
          </cell>
          <cell r="AY412">
            <v>0</v>
          </cell>
          <cell r="AZ412">
            <v>0</v>
          </cell>
          <cell r="BA412">
            <v>0</v>
          </cell>
          <cell r="BB412">
            <v>0</v>
          </cell>
          <cell r="BC412">
            <v>0</v>
          </cell>
          <cell r="BD412">
            <v>0</v>
          </cell>
          <cell r="BE412">
            <v>0</v>
          </cell>
          <cell r="BF412">
            <v>0</v>
          </cell>
          <cell r="BG412">
            <v>0</v>
          </cell>
          <cell r="BH412">
            <v>0</v>
          </cell>
          <cell r="BI412">
            <v>0</v>
          </cell>
          <cell r="BJ412">
            <v>0</v>
          </cell>
          <cell r="BK412">
            <v>0</v>
          </cell>
          <cell r="BL412">
            <v>0</v>
          </cell>
          <cell r="BM412">
            <v>0</v>
          </cell>
          <cell r="BN412">
            <v>0</v>
          </cell>
          <cell r="BO412">
            <v>0</v>
          </cell>
          <cell r="BP412">
            <v>0</v>
          </cell>
          <cell r="BQ412">
            <v>0</v>
          </cell>
          <cell r="BR412">
            <v>0</v>
          </cell>
          <cell r="BS412">
            <v>0</v>
          </cell>
          <cell r="BT412">
            <v>0</v>
          </cell>
          <cell r="BU412">
            <v>0</v>
          </cell>
          <cell r="BV412">
            <v>0</v>
          </cell>
          <cell r="BW412">
            <v>0</v>
          </cell>
          <cell r="BX412">
            <v>0</v>
          </cell>
          <cell r="BY412">
            <v>0</v>
          </cell>
          <cell r="BZ412">
            <v>0</v>
          </cell>
          <cell r="CA412">
            <v>0</v>
          </cell>
          <cell r="CB412">
            <v>0</v>
          </cell>
          <cell r="CC412">
            <v>0.05</v>
          </cell>
          <cell r="CD412">
            <v>0</v>
          </cell>
        </row>
        <row r="413">
          <cell r="B413" t="str">
            <v>ML019</v>
          </cell>
          <cell r="C413" t="str">
            <v>CAP08</v>
          </cell>
          <cell r="D413" t="str">
            <v>De  1800  pares</v>
          </cell>
          <cell r="E413" t="str">
            <v>U</v>
          </cell>
          <cell r="F413" t="str">
            <v>MRD348</v>
          </cell>
          <cell r="G413" t="str">
            <v>MRD354</v>
          </cell>
          <cell r="H413" t="str">
            <v>MRD076</v>
          </cell>
          <cell r="I413" t="str">
            <v>NA</v>
          </cell>
          <cell r="J413" t="str">
            <v>NA</v>
          </cell>
          <cell r="K413" t="str">
            <v>NA</v>
          </cell>
          <cell r="L413" t="str">
            <v>NA</v>
          </cell>
          <cell r="M413">
            <v>1</v>
          </cell>
          <cell r="N413">
            <v>72</v>
          </cell>
          <cell r="O413">
            <v>36</v>
          </cell>
          <cell r="P413" t="str">
            <v>NA</v>
          </cell>
          <cell r="Q413" t="str">
            <v>NA</v>
          </cell>
          <cell r="R413" t="str">
            <v>NA</v>
          </cell>
          <cell r="S413" t="str">
            <v>NA</v>
          </cell>
          <cell r="T413" t="str">
            <v>CER003</v>
          </cell>
          <cell r="U413" t="str">
            <v>NA</v>
          </cell>
          <cell r="V413" t="str">
            <v>NA</v>
          </cell>
          <cell r="W413" t="str">
            <v>NA</v>
          </cell>
          <cell r="X413" t="str">
            <v>NA</v>
          </cell>
          <cell r="Y413" t="str">
            <v>CMC013</v>
          </cell>
          <cell r="Z413" t="str">
            <v>NA</v>
          </cell>
          <cell r="AA413" t="str">
            <v>NA</v>
          </cell>
          <cell r="AB413" t="str">
            <v>NA</v>
          </cell>
          <cell r="AC413" t="str">
            <v>NA</v>
          </cell>
          <cell r="AD413">
            <v>1</v>
          </cell>
          <cell r="AE413" t="str">
            <v>NA</v>
          </cell>
          <cell r="AF413" t="str">
            <v>NA</v>
          </cell>
          <cell r="AG413" t="str">
            <v>NA</v>
          </cell>
          <cell r="AH413" t="str">
            <v>NA</v>
          </cell>
          <cell r="AI413">
            <v>0.7</v>
          </cell>
          <cell r="AJ413">
            <v>0.7</v>
          </cell>
          <cell r="AO413">
            <v>946950</v>
          </cell>
          <cell r="AP413">
            <v>409000</v>
          </cell>
          <cell r="AQ413">
            <v>3220</v>
          </cell>
          <cell r="AR413">
            <v>85</v>
          </cell>
          <cell r="AS413">
            <v>0</v>
          </cell>
          <cell r="AT413">
            <v>0</v>
          </cell>
          <cell r="AU413">
            <v>0</v>
          </cell>
          <cell r="AV413">
            <v>0</v>
          </cell>
          <cell r="AW413">
            <v>409000</v>
          </cell>
          <cell r="AX413">
            <v>231840</v>
          </cell>
          <cell r="AY413">
            <v>3060</v>
          </cell>
          <cell r="AZ413">
            <v>0</v>
          </cell>
          <cell r="BA413">
            <v>0</v>
          </cell>
          <cell r="BB413">
            <v>0</v>
          </cell>
          <cell r="BC413">
            <v>0</v>
          </cell>
          <cell r="BD413">
            <v>676095</v>
          </cell>
          <cell r="BE413">
            <v>83103</v>
          </cell>
          <cell r="BF413">
            <v>0</v>
          </cell>
          <cell r="BG413">
            <v>0</v>
          </cell>
          <cell r="BH413">
            <v>0</v>
          </cell>
          <cell r="BI413">
            <v>0</v>
          </cell>
          <cell r="BJ413">
            <v>118719</v>
          </cell>
          <cell r="BK413">
            <v>0</v>
          </cell>
          <cell r="BL413">
            <v>0</v>
          </cell>
          <cell r="BM413">
            <v>0</v>
          </cell>
          <cell r="BN413">
            <v>0</v>
          </cell>
          <cell r="BO413">
            <v>118719</v>
          </cell>
          <cell r="BP413">
            <v>106495</v>
          </cell>
          <cell r="BQ413">
            <v>0</v>
          </cell>
          <cell r="BR413">
            <v>0</v>
          </cell>
          <cell r="BS413">
            <v>0</v>
          </cell>
          <cell r="BT413">
            <v>0</v>
          </cell>
          <cell r="BU413">
            <v>152136</v>
          </cell>
          <cell r="BV413">
            <v>0</v>
          </cell>
          <cell r="BW413">
            <v>0</v>
          </cell>
          <cell r="BX413">
            <v>0</v>
          </cell>
          <cell r="BY413">
            <v>0</v>
          </cell>
          <cell r="BZ413">
            <v>152136</v>
          </cell>
          <cell r="CA413">
            <v>118719</v>
          </cell>
          <cell r="CB413">
            <v>270855</v>
          </cell>
          <cell r="CC413">
            <v>0.05</v>
          </cell>
          <cell r="CD413">
            <v>946950</v>
          </cell>
        </row>
        <row r="414">
          <cell r="B414" t="str">
            <v>MP016</v>
          </cell>
          <cell r="C414" t="str">
            <v>CAP08</v>
          </cell>
          <cell r="D414" t="str">
            <v>De  1800  pares</v>
          </cell>
          <cell r="E414" t="str">
            <v>U</v>
          </cell>
          <cell r="F414" t="str">
            <v>MRD250</v>
          </cell>
          <cell r="G414" t="str">
            <v>MRD215</v>
          </cell>
          <cell r="H414" t="str">
            <v>MRD252</v>
          </cell>
          <cell r="I414" t="str">
            <v>MRD046</v>
          </cell>
          <cell r="J414" t="str">
            <v>NA</v>
          </cell>
          <cell r="K414" t="str">
            <v>NA</v>
          </cell>
          <cell r="L414" t="str">
            <v>NA</v>
          </cell>
          <cell r="M414">
            <v>1</v>
          </cell>
          <cell r="N414">
            <v>0.75</v>
          </cell>
          <cell r="O414">
            <v>0.17</v>
          </cell>
          <cell r="P414">
            <v>3636</v>
          </cell>
          <cell r="Q414" t="str">
            <v>NA</v>
          </cell>
          <cell r="R414" t="str">
            <v>NA</v>
          </cell>
          <cell r="S414" t="str">
            <v>NA</v>
          </cell>
          <cell r="T414" t="str">
            <v>CER003</v>
          </cell>
          <cell r="U414" t="str">
            <v>NA</v>
          </cell>
          <cell r="V414" t="str">
            <v>NA</v>
          </cell>
          <cell r="W414" t="str">
            <v>NA</v>
          </cell>
          <cell r="X414" t="str">
            <v>NA</v>
          </cell>
          <cell r="Y414" t="str">
            <v>CMC013</v>
          </cell>
          <cell r="Z414" t="str">
            <v>NA</v>
          </cell>
          <cell r="AA414" t="str">
            <v>NA</v>
          </cell>
          <cell r="AB414" t="str">
            <v>NA</v>
          </cell>
          <cell r="AC414" t="str">
            <v>NA</v>
          </cell>
          <cell r="AD414">
            <v>1</v>
          </cell>
          <cell r="AE414" t="str">
            <v>NA</v>
          </cell>
          <cell r="AF414" t="str">
            <v>NA</v>
          </cell>
          <cell r="AG414" t="str">
            <v>NA</v>
          </cell>
          <cell r="AH414" t="str">
            <v>NA</v>
          </cell>
          <cell r="AI414">
            <v>0.5</v>
          </cell>
          <cell r="AJ414">
            <v>0.5</v>
          </cell>
          <cell r="AO414">
            <v>594571</v>
          </cell>
          <cell r="AP414">
            <v>33375</v>
          </cell>
          <cell r="AQ414">
            <v>14663</v>
          </cell>
          <cell r="AR414">
            <v>25875</v>
          </cell>
          <cell r="AS414">
            <v>43</v>
          </cell>
          <cell r="AT414">
            <v>0</v>
          </cell>
          <cell r="AU414">
            <v>0</v>
          </cell>
          <cell r="AV414">
            <v>0</v>
          </cell>
          <cell r="AW414">
            <v>33375</v>
          </cell>
          <cell r="AX414">
            <v>10997</v>
          </cell>
          <cell r="AY414">
            <v>4399</v>
          </cell>
          <cell r="AZ414">
            <v>156348</v>
          </cell>
          <cell r="BA414">
            <v>0</v>
          </cell>
          <cell r="BB414">
            <v>0</v>
          </cell>
          <cell r="BC414">
            <v>0</v>
          </cell>
          <cell r="BD414">
            <v>215375</v>
          </cell>
          <cell r="BE414">
            <v>83103</v>
          </cell>
          <cell r="BF414">
            <v>0</v>
          </cell>
          <cell r="BG414">
            <v>0</v>
          </cell>
          <cell r="BH414">
            <v>0</v>
          </cell>
          <cell r="BI414">
            <v>0</v>
          </cell>
          <cell r="BJ414">
            <v>166206</v>
          </cell>
          <cell r="BK414">
            <v>0</v>
          </cell>
          <cell r="BL414">
            <v>0</v>
          </cell>
          <cell r="BM414">
            <v>0</v>
          </cell>
          <cell r="BN414">
            <v>0</v>
          </cell>
          <cell r="BO414">
            <v>166206</v>
          </cell>
          <cell r="BP414">
            <v>106495</v>
          </cell>
          <cell r="BQ414">
            <v>0</v>
          </cell>
          <cell r="BR414">
            <v>0</v>
          </cell>
          <cell r="BS414">
            <v>0</v>
          </cell>
          <cell r="BT414">
            <v>0</v>
          </cell>
          <cell r="BU414">
            <v>212990</v>
          </cell>
          <cell r="BV414">
            <v>0</v>
          </cell>
          <cell r="BW414">
            <v>0</v>
          </cell>
          <cell r="BX414">
            <v>0</v>
          </cell>
          <cell r="BY414">
            <v>0</v>
          </cell>
          <cell r="BZ414">
            <v>212990</v>
          </cell>
          <cell r="CA414">
            <v>166206</v>
          </cell>
          <cell r="CB414">
            <v>379196</v>
          </cell>
          <cell r="CC414">
            <v>0.05</v>
          </cell>
          <cell r="CD414">
            <v>594571</v>
          </cell>
        </row>
        <row r="415">
          <cell r="B415" t="str">
            <v>PBC16</v>
          </cell>
          <cell r="C415" t="str">
            <v>CAP08</v>
          </cell>
          <cell r="D415" t="str">
            <v>De  1800  pares</v>
          </cell>
          <cell r="E415" t="str">
            <v>U</v>
          </cell>
          <cell r="F415" t="str">
            <v>NA</v>
          </cell>
          <cell r="G415" t="str">
            <v>NA</v>
          </cell>
          <cell r="H415" t="str">
            <v>NA</v>
          </cell>
          <cell r="I415" t="str">
            <v>NA</v>
          </cell>
          <cell r="J415" t="str">
            <v>NA</v>
          </cell>
          <cell r="K415" t="str">
            <v>NA</v>
          </cell>
          <cell r="L415" t="str">
            <v>NA</v>
          </cell>
          <cell r="M415" t="str">
            <v>NA</v>
          </cell>
          <cell r="N415" t="str">
            <v>NA</v>
          </cell>
          <cell r="O415" t="str">
            <v>NA</v>
          </cell>
          <cell r="P415" t="str">
            <v>NA</v>
          </cell>
          <cell r="Q415" t="str">
            <v>NA</v>
          </cell>
          <cell r="R415" t="str">
            <v>NA</v>
          </cell>
          <cell r="S415" t="str">
            <v>NA</v>
          </cell>
          <cell r="T415" t="str">
            <v>CER001</v>
          </cell>
          <cell r="U415" t="str">
            <v>NA</v>
          </cell>
          <cell r="V415" t="str">
            <v>NA</v>
          </cell>
          <cell r="W415" t="str">
            <v>NA</v>
          </cell>
          <cell r="X415" t="str">
            <v>NA</v>
          </cell>
          <cell r="Y415" t="str">
            <v>CMC011</v>
          </cell>
          <cell r="Z415" t="str">
            <v>NA</v>
          </cell>
          <cell r="AA415" t="str">
            <v>NA</v>
          </cell>
          <cell r="AB415" t="str">
            <v>NA</v>
          </cell>
          <cell r="AC415" t="str">
            <v>NA</v>
          </cell>
          <cell r="AD415">
            <v>1</v>
          </cell>
          <cell r="AE415" t="str">
            <v>NA</v>
          </cell>
          <cell r="AF415" t="str">
            <v>NA</v>
          </cell>
          <cell r="AG415" t="str">
            <v>NA</v>
          </cell>
          <cell r="AH415" t="str">
            <v>NA</v>
          </cell>
          <cell r="AI415">
            <v>125</v>
          </cell>
          <cell r="AJ415">
            <v>125</v>
          </cell>
          <cell r="AO415">
            <v>3013</v>
          </cell>
          <cell r="AP415">
            <v>0</v>
          </cell>
          <cell r="AQ415">
            <v>0</v>
          </cell>
          <cell r="AR415">
            <v>0</v>
          </cell>
          <cell r="AS415">
            <v>0</v>
          </cell>
          <cell r="AT415">
            <v>0</v>
          </cell>
          <cell r="AU415">
            <v>0</v>
          </cell>
          <cell r="AV415">
            <v>0</v>
          </cell>
          <cell r="AW415">
            <v>0</v>
          </cell>
          <cell r="AX415">
            <v>0</v>
          </cell>
          <cell r="AY415">
            <v>0</v>
          </cell>
          <cell r="AZ415">
            <v>0</v>
          </cell>
          <cell r="BA415">
            <v>0</v>
          </cell>
          <cell r="BB415">
            <v>0</v>
          </cell>
          <cell r="BC415">
            <v>0</v>
          </cell>
          <cell r="BD415">
            <v>0</v>
          </cell>
          <cell r="BE415">
            <v>250716</v>
          </cell>
          <cell r="BF415">
            <v>0</v>
          </cell>
          <cell r="BG415">
            <v>0</v>
          </cell>
          <cell r="BH415">
            <v>0</v>
          </cell>
          <cell r="BI415">
            <v>0</v>
          </cell>
          <cell r="BJ415">
            <v>2006</v>
          </cell>
          <cell r="BK415">
            <v>0</v>
          </cell>
          <cell r="BL415">
            <v>0</v>
          </cell>
          <cell r="BM415">
            <v>0</v>
          </cell>
          <cell r="BN415">
            <v>0</v>
          </cell>
          <cell r="BO415">
            <v>2006</v>
          </cell>
          <cell r="BP415">
            <v>125868</v>
          </cell>
          <cell r="BQ415">
            <v>0</v>
          </cell>
          <cell r="BR415">
            <v>0</v>
          </cell>
          <cell r="BS415">
            <v>0</v>
          </cell>
          <cell r="BT415">
            <v>0</v>
          </cell>
          <cell r="BU415">
            <v>1007</v>
          </cell>
          <cell r="BV415">
            <v>0</v>
          </cell>
          <cell r="BW415">
            <v>0</v>
          </cell>
          <cell r="BX415">
            <v>0</v>
          </cell>
          <cell r="BY415">
            <v>0</v>
          </cell>
          <cell r="BZ415">
            <v>1007</v>
          </cell>
          <cell r="CA415">
            <v>2006</v>
          </cell>
          <cell r="CB415">
            <v>3013</v>
          </cell>
          <cell r="CC415">
            <v>0.05</v>
          </cell>
          <cell r="CD415">
            <v>3013</v>
          </cell>
        </row>
        <row r="416">
          <cell r="B416" t="str">
            <v>ETL08</v>
          </cell>
          <cell r="C416" t="str">
            <v>CAP08</v>
          </cell>
          <cell r="D416" t="str">
            <v>De  2100  pares</v>
          </cell>
          <cell r="E416" t="str">
            <v>U</v>
          </cell>
          <cell r="F416" t="str">
            <v>NA</v>
          </cell>
          <cell r="G416" t="str">
            <v>NA</v>
          </cell>
          <cell r="H416" t="str">
            <v>NA</v>
          </cell>
          <cell r="I416" t="str">
            <v>NA</v>
          </cell>
          <cell r="J416" t="str">
            <v>NA</v>
          </cell>
          <cell r="K416" t="str">
            <v>NA</v>
          </cell>
          <cell r="L416" t="str">
            <v>NA</v>
          </cell>
          <cell r="M416" t="str">
            <v>NA</v>
          </cell>
          <cell r="N416" t="str">
            <v>NA</v>
          </cell>
          <cell r="O416" t="str">
            <v>NA</v>
          </cell>
          <cell r="P416" t="str">
            <v>NA</v>
          </cell>
          <cell r="Q416" t="str">
            <v>NA</v>
          </cell>
          <cell r="R416" t="str">
            <v>NA</v>
          </cell>
          <cell r="S416" t="str">
            <v>NA</v>
          </cell>
          <cell r="T416" t="str">
            <v>CER003</v>
          </cell>
          <cell r="U416" t="str">
            <v>CER011</v>
          </cell>
          <cell r="V416" t="str">
            <v>NA</v>
          </cell>
          <cell r="W416" t="str">
            <v>NA</v>
          </cell>
          <cell r="X416" t="str">
            <v>NA</v>
          </cell>
          <cell r="Y416" t="str">
            <v>CMC013</v>
          </cell>
          <cell r="Z416" t="str">
            <v>CMC015</v>
          </cell>
          <cell r="AA416" t="str">
            <v>NA</v>
          </cell>
          <cell r="AB416" t="str">
            <v>NA</v>
          </cell>
          <cell r="AC416" t="str">
            <v>NA</v>
          </cell>
          <cell r="AD416">
            <v>1</v>
          </cell>
          <cell r="AE416">
            <v>0.4</v>
          </cell>
          <cell r="AF416" t="str">
            <v>NA</v>
          </cell>
          <cell r="AG416" t="str">
            <v>NA</v>
          </cell>
          <cell r="AH416" t="str">
            <v>NA</v>
          </cell>
          <cell r="AI416">
            <v>1</v>
          </cell>
          <cell r="AJ416">
            <v>1</v>
          </cell>
          <cell r="AK416">
            <v>2.5</v>
          </cell>
          <cell r="AO416">
            <v>269384</v>
          </cell>
          <cell r="AP416">
            <v>0</v>
          </cell>
          <cell r="AQ416">
            <v>0</v>
          </cell>
          <cell r="AR416">
            <v>0</v>
          </cell>
          <cell r="AS416">
            <v>0</v>
          </cell>
          <cell r="AT416">
            <v>0</v>
          </cell>
          <cell r="AU416">
            <v>0</v>
          </cell>
          <cell r="AV416">
            <v>0</v>
          </cell>
          <cell r="AW416">
            <v>0</v>
          </cell>
          <cell r="AX416">
            <v>0</v>
          </cell>
          <cell r="AY416">
            <v>0</v>
          </cell>
          <cell r="AZ416">
            <v>0</v>
          </cell>
          <cell r="BA416">
            <v>0</v>
          </cell>
          <cell r="BB416">
            <v>0</v>
          </cell>
          <cell r="BC416">
            <v>0</v>
          </cell>
          <cell r="BD416">
            <v>0</v>
          </cell>
          <cell r="BE416">
            <v>83103</v>
          </cell>
          <cell r="BF416">
            <v>19028</v>
          </cell>
          <cell r="BG416">
            <v>0</v>
          </cell>
          <cell r="BH416">
            <v>0</v>
          </cell>
          <cell r="BI416">
            <v>0</v>
          </cell>
          <cell r="BJ416">
            <v>83103</v>
          </cell>
          <cell r="BK416">
            <v>7611</v>
          </cell>
          <cell r="BL416">
            <v>0</v>
          </cell>
          <cell r="BM416">
            <v>0</v>
          </cell>
          <cell r="BN416">
            <v>0</v>
          </cell>
          <cell r="BO416">
            <v>90714</v>
          </cell>
          <cell r="BP416">
            <v>106495</v>
          </cell>
          <cell r="BQ416">
            <v>180437</v>
          </cell>
          <cell r="BR416">
            <v>0</v>
          </cell>
          <cell r="BS416">
            <v>0</v>
          </cell>
          <cell r="BT416">
            <v>0</v>
          </cell>
          <cell r="BU416">
            <v>106495</v>
          </cell>
          <cell r="BV416">
            <v>72175</v>
          </cell>
          <cell r="BW416">
            <v>0</v>
          </cell>
          <cell r="BX416">
            <v>0</v>
          </cell>
          <cell r="BY416">
            <v>0</v>
          </cell>
          <cell r="BZ416">
            <v>178670</v>
          </cell>
          <cell r="CA416">
            <v>90714</v>
          </cell>
          <cell r="CB416">
            <v>269384</v>
          </cell>
          <cell r="CC416">
            <v>0.05</v>
          </cell>
          <cell r="CD416">
            <v>269384</v>
          </cell>
        </row>
        <row r="417">
          <cell r="B417" t="str">
            <v>ML020</v>
          </cell>
          <cell r="C417" t="str">
            <v>CAP08</v>
          </cell>
          <cell r="D417" t="str">
            <v>De  2100  pares</v>
          </cell>
          <cell r="E417" t="str">
            <v>U</v>
          </cell>
          <cell r="F417" t="str">
            <v>NA</v>
          </cell>
          <cell r="G417" t="str">
            <v>NA</v>
          </cell>
          <cell r="H417" t="str">
            <v>NA</v>
          </cell>
          <cell r="I417" t="str">
            <v>NA</v>
          </cell>
          <cell r="J417" t="str">
            <v>NA</v>
          </cell>
          <cell r="K417" t="str">
            <v>NA</v>
          </cell>
          <cell r="L417" t="str">
            <v>NA</v>
          </cell>
          <cell r="M417" t="str">
            <v>NA</v>
          </cell>
          <cell r="N417" t="str">
            <v>NA</v>
          </cell>
          <cell r="O417" t="str">
            <v>NA</v>
          </cell>
          <cell r="P417" t="str">
            <v>NA</v>
          </cell>
          <cell r="Q417" t="str">
            <v>NA</v>
          </cell>
          <cell r="R417" t="str">
            <v>NA</v>
          </cell>
          <cell r="S417" t="str">
            <v>NA</v>
          </cell>
          <cell r="T417" t="str">
            <v>NA</v>
          </cell>
          <cell r="U417" t="str">
            <v>NA</v>
          </cell>
          <cell r="V417" t="str">
            <v>NA</v>
          </cell>
          <cell r="W417" t="str">
            <v>NA</v>
          </cell>
          <cell r="X417" t="str">
            <v>NA</v>
          </cell>
          <cell r="Y417" t="str">
            <v>NA</v>
          </cell>
          <cell r="Z417" t="str">
            <v>NA</v>
          </cell>
          <cell r="AA417" t="str">
            <v>NA</v>
          </cell>
          <cell r="AB417" t="str">
            <v>NA</v>
          </cell>
          <cell r="AC417" t="str">
            <v>NA</v>
          </cell>
          <cell r="AD417" t="str">
            <v>NA</v>
          </cell>
          <cell r="AE417" t="str">
            <v>NA</v>
          </cell>
          <cell r="AF417" t="str">
            <v>NA</v>
          </cell>
          <cell r="AG417" t="str">
            <v>NA</v>
          </cell>
          <cell r="AH417" t="str">
            <v>NA</v>
          </cell>
          <cell r="AI417">
            <v>0</v>
          </cell>
          <cell r="AO417">
            <v>0</v>
          </cell>
          <cell r="AP417">
            <v>0</v>
          </cell>
          <cell r="AQ417">
            <v>0</v>
          </cell>
          <cell r="AR417">
            <v>0</v>
          </cell>
          <cell r="AS417">
            <v>0</v>
          </cell>
          <cell r="AT417">
            <v>0</v>
          </cell>
          <cell r="AU417">
            <v>0</v>
          </cell>
          <cell r="AV417">
            <v>0</v>
          </cell>
          <cell r="AW417">
            <v>0</v>
          </cell>
          <cell r="AX417">
            <v>0</v>
          </cell>
          <cell r="AY417">
            <v>0</v>
          </cell>
          <cell r="AZ417">
            <v>0</v>
          </cell>
          <cell r="BA417">
            <v>0</v>
          </cell>
          <cell r="BB417">
            <v>0</v>
          </cell>
          <cell r="BC417">
            <v>0</v>
          </cell>
          <cell r="BD417">
            <v>0</v>
          </cell>
          <cell r="BE417">
            <v>0</v>
          </cell>
          <cell r="BF417">
            <v>0</v>
          </cell>
          <cell r="BG417">
            <v>0</v>
          </cell>
          <cell r="BH417">
            <v>0</v>
          </cell>
          <cell r="BI417">
            <v>0</v>
          </cell>
          <cell r="BJ417">
            <v>0</v>
          </cell>
          <cell r="BK417">
            <v>0</v>
          </cell>
          <cell r="BL417">
            <v>0</v>
          </cell>
          <cell r="BM417">
            <v>0</v>
          </cell>
          <cell r="BN417">
            <v>0</v>
          </cell>
          <cell r="BO417">
            <v>0</v>
          </cell>
          <cell r="BP417">
            <v>0</v>
          </cell>
          <cell r="BQ417">
            <v>0</v>
          </cell>
          <cell r="BR417">
            <v>0</v>
          </cell>
          <cell r="BS417">
            <v>0</v>
          </cell>
          <cell r="BT417">
            <v>0</v>
          </cell>
          <cell r="BU417">
            <v>0</v>
          </cell>
          <cell r="BV417">
            <v>0</v>
          </cell>
          <cell r="BW417">
            <v>0</v>
          </cell>
          <cell r="BX417">
            <v>0</v>
          </cell>
          <cell r="BY417">
            <v>0</v>
          </cell>
          <cell r="BZ417">
            <v>0</v>
          </cell>
          <cell r="CA417">
            <v>0</v>
          </cell>
          <cell r="CB417">
            <v>0</v>
          </cell>
          <cell r="CC417">
            <v>0.05</v>
          </cell>
          <cell r="CD417">
            <v>0</v>
          </cell>
        </row>
        <row r="418">
          <cell r="B418" t="str">
            <v>EPC17</v>
          </cell>
          <cell r="C418" t="str">
            <v>CAP08</v>
          </cell>
          <cell r="D418" t="str">
            <v>De  2400  pares</v>
          </cell>
          <cell r="E418" t="str">
            <v>U</v>
          </cell>
          <cell r="F418" t="str">
            <v>NA</v>
          </cell>
          <cell r="G418" t="str">
            <v>NA</v>
          </cell>
          <cell r="H418" t="str">
            <v>NA</v>
          </cell>
          <cell r="I418" t="str">
            <v>NA</v>
          </cell>
          <cell r="J418" t="str">
            <v>NA</v>
          </cell>
          <cell r="K418" t="str">
            <v>NA</v>
          </cell>
          <cell r="L418" t="str">
            <v>NA</v>
          </cell>
          <cell r="M418" t="str">
            <v>NA</v>
          </cell>
          <cell r="N418" t="str">
            <v>NA</v>
          </cell>
          <cell r="O418" t="str">
            <v>NA</v>
          </cell>
          <cell r="P418" t="str">
            <v>NA</v>
          </cell>
          <cell r="Q418" t="str">
            <v>NA</v>
          </cell>
          <cell r="R418" t="str">
            <v>NA</v>
          </cell>
          <cell r="S418" t="str">
            <v>NA</v>
          </cell>
          <cell r="T418" t="str">
            <v>NA</v>
          </cell>
          <cell r="U418" t="str">
            <v>NA</v>
          </cell>
          <cell r="V418" t="str">
            <v>NA</v>
          </cell>
          <cell r="W418" t="str">
            <v>NA</v>
          </cell>
          <cell r="X418" t="str">
            <v>NA</v>
          </cell>
          <cell r="Y418" t="str">
            <v>NA</v>
          </cell>
          <cell r="Z418" t="str">
            <v>NA</v>
          </cell>
          <cell r="AA418" t="str">
            <v>NA</v>
          </cell>
          <cell r="AB418" t="str">
            <v>NA</v>
          </cell>
          <cell r="AC418" t="str">
            <v>NA</v>
          </cell>
          <cell r="AD418" t="str">
            <v>NA</v>
          </cell>
          <cell r="AE418" t="str">
            <v>NA</v>
          </cell>
          <cell r="AF418" t="str">
            <v>NA</v>
          </cell>
          <cell r="AG418" t="str">
            <v>NA</v>
          </cell>
          <cell r="AH418" t="str">
            <v>NA</v>
          </cell>
          <cell r="AI418">
            <v>0</v>
          </cell>
          <cell r="AO418">
            <v>0</v>
          </cell>
          <cell r="AP418">
            <v>0</v>
          </cell>
          <cell r="AQ418">
            <v>0</v>
          </cell>
          <cell r="AR418">
            <v>0</v>
          </cell>
          <cell r="AS418">
            <v>0</v>
          </cell>
          <cell r="AT418">
            <v>0</v>
          </cell>
          <cell r="AU418">
            <v>0</v>
          </cell>
          <cell r="AV418">
            <v>0</v>
          </cell>
          <cell r="AW418">
            <v>0</v>
          </cell>
          <cell r="AX418">
            <v>0</v>
          </cell>
          <cell r="AY418">
            <v>0</v>
          </cell>
          <cell r="AZ418">
            <v>0</v>
          </cell>
          <cell r="BA418">
            <v>0</v>
          </cell>
          <cell r="BB418">
            <v>0</v>
          </cell>
          <cell r="BC418">
            <v>0</v>
          </cell>
          <cell r="BD418">
            <v>0</v>
          </cell>
          <cell r="BE418">
            <v>0</v>
          </cell>
          <cell r="BF418">
            <v>0</v>
          </cell>
          <cell r="BG418">
            <v>0</v>
          </cell>
          <cell r="BH418">
            <v>0</v>
          </cell>
          <cell r="BI418">
            <v>0</v>
          </cell>
          <cell r="BJ418">
            <v>0</v>
          </cell>
          <cell r="BK418">
            <v>0</v>
          </cell>
          <cell r="BL418">
            <v>0</v>
          </cell>
          <cell r="BM418">
            <v>0</v>
          </cell>
          <cell r="BN418">
            <v>0</v>
          </cell>
          <cell r="BO418">
            <v>0</v>
          </cell>
          <cell r="BP418">
            <v>0</v>
          </cell>
          <cell r="BQ418">
            <v>0</v>
          </cell>
          <cell r="BR418">
            <v>0</v>
          </cell>
          <cell r="BS418">
            <v>0</v>
          </cell>
          <cell r="BT418">
            <v>0</v>
          </cell>
          <cell r="BU418">
            <v>0</v>
          </cell>
          <cell r="BV418">
            <v>0</v>
          </cell>
          <cell r="BW418">
            <v>0</v>
          </cell>
          <cell r="BX418">
            <v>0</v>
          </cell>
          <cell r="BY418">
            <v>0</v>
          </cell>
          <cell r="BZ418">
            <v>0</v>
          </cell>
          <cell r="CA418">
            <v>0</v>
          </cell>
          <cell r="CB418">
            <v>0</v>
          </cell>
          <cell r="CC418">
            <v>0.05</v>
          </cell>
          <cell r="CD418">
            <v>0</v>
          </cell>
        </row>
        <row r="419">
          <cell r="B419" t="str">
            <v>ETL09</v>
          </cell>
          <cell r="C419" t="str">
            <v>CAP08</v>
          </cell>
          <cell r="D419" t="str">
            <v>De  2400  pares</v>
          </cell>
          <cell r="E419" t="str">
            <v>U</v>
          </cell>
          <cell r="F419" t="str">
            <v>NA</v>
          </cell>
          <cell r="G419" t="str">
            <v>NA</v>
          </cell>
          <cell r="H419" t="str">
            <v>NA</v>
          </cell>
          <cell r="I419" t="str">
            <v>NA</v>
          </cell>
          <cell r="J419" t="str">
            <v>NA</v>
          </cell>
          <cell r="K419" t="str">
            <v>NA</v>
          </cell>
          <cell r="L419" t="str">
            <v>NA</v>
          </cell>
          <cell r="M419" t="str">
            <v>NA</v>
          </cell>
          <cell r="N419" t="str">
            <v>NA</v>
          </cell>
          <cell r="O419" t="str">
            <v>NA</v>
          </cell>
          <cell r="P419" t="str">
            <v>NA</v>
          </cell>
          <cell r="Q419" t="str">
            <v>NA</v>
          </cell>
          <cell r="R419" t="str">
            <v>NA</v>
          </cell>
          <cell r="S419" t="str">
            <v>NA</v>
          </cell>
          <cell r="T419" t="str">
            <v>CER003</v>
          </cell>
          <cell r="U419" t="str">
            <v>CER011</v>
          </cell>
          <cell r="V419" t="str">
            <v>NA</v>
          </cell>
          <cell r="W419" t="str">
            <v>NA</v>
          </cell>
          <cell r="X419" t="str">
            <v>NA</v>
          </cell>
          <cell r="Y419" t="str">
            <v>CMC013</v>
          </cell>
          <cell r="Z419" t="str">
            <v>CMC015</v>
          </cell>
          <cell r="AA419" t="str">
            <v>NA</v>
          </cell>
          <cell r="AB419" t="str">
            <v>NA</v>
          </cell>
          <cell r="AC419" t="str">
            <v>NA</v>
          </cell>
          <cell r="AD419">
            <v>1</v>
          </cell>
          <cell r="AE419">
            <v>0.38</v>
          </cell>
          <cell r="AF419" t="str">
            <v>NA</v>
          </cell>
          <cell r="AG419" t="str">
            <v>NA</v>
          </cell>
          <cell r="AH419" t="str">
            <v>NA</v>
          </cell>
          <cell r="AI419">
            <v>0.75</v>
          </cell>
          <cell r="AJ419">
            <v>0.75</v>
          </cell>
          <cell r="AK419">
            <v>2</v>
          </cell>
          <cell r="AO419">
            <v>353859</v>
          </cell>
          <cell r="AP419">
            <v>0</v>
          </cell>
          <cell r="AQ419">
            <v>0</v>
          </cell>
          <cell r="AR419">
            <v>0</v>
          </cell>
          <cell r="AS419">
            <v>0</v>
          </cell>
          <cell r="AT419">
            <v>0</v>
          </cell>
          <cell r="AU419">
            <v>0</v>
          </cell>
          <cell r="AV419">
            <v>0</v>
          </cell>
          <cell r="AW419">
            <v>0</v>
          </cell>
          <cell r="AX419">
            <v>0</v>
          </cell>
          <cell r="AY419">
            <v>0</v>
          </cell>
          <cell r="AZ419">
            <v>0</v>
          </cell>
          <cell r="BA419">
            <v>0</v>
          </cell>
          <cell r="BB419">
            <v>0</v>
          </cell>
          <cell r="BC419">
            <v>0</v>
          </cell>
          <cell r="BD419">
            <v>0</v>
          </cell>
          <cell r="BE419">
            <v>83103</v>
          </cell>
          <cell r="BF419">
            <v>19028</v>
          </cell>
          <cell r="BG419">
            <v>0</v>
          </cell>
          <cell r="BH419">
            <v>0</v>
          </cell>
          <cell r="BI419">
            <v>0</v>
          </cell>
          <cell r="BJ419">
            <v>110804</v>
          </cell>
          <cell r="BK419">
            <v>9641</v>
          </cell>
          <cell r="BL419">
            <v>0</v>
          </cell>
          <cell r="BM419">
            <v>0</v>
          </cell>
          <cell r="BN419">
            <v>0</v>
          </cell>
          <cell r="BO419">
            <v>120445</v>
          </cell>
          <cell r="BP419">
            <v>106495</v>
          </cell>
          <cell r="BQ419">
            <v>180437</v>
          </cell>
          <cell r="BR419">
            <v>0</v>
          </cell>
          <cell r="BS419">
            <v>0</v>
          </cell>
          <cell r="BT419">
            <v>0</v>
          </cell>
          <cell r="BU419">
            <v>141993</v>
          </cell>
          <cell r="BV419">
            <v>91421</v>
          </cell>
          <cell r="BW419">
            <v>0</v>
          </cell>
          <cell r="BX419">
            <v>0</v>
          </cell>
          <cell r="BY419">
            <v>0</v>
          </cell>
          <cell r="BZ419">
            <v>233414</v>
          </cell>
          <cell r="CA419">
            <v>120445</v>
          </cell>
          <cell r="CB419">
            <v>353859</v>
          </cell>
          <cell r="CC419">
            <v>0.05</v>
          </cell>
          <cell r="CD419">
            <v>353859</v>
          </cell>
        </row>
        <row r="420">
          <cell r="B420" t="str">
            <v>ETP08</v>
          </cell>
          <cell r="C420" t="str">
            <v>CAP08</v>
          </cell>
          <cell r="D420" t="str">
            <v>De  2400  pares</v>
          </cell>
          <cell r="E420" t="str">
            <v>U</v>
          </cell>
          <cell r="F420" t="str">
            <v>NA</v>
          </cell>
          <cell r="G420" t="str">
            <v>NA</v>
          </cell>
          <cell r="H420" t="str">
            <v>NA</v>
          </cell>
          <cell r="I420" t="str">
            <v>NA</v>
          </cell>
          <cell r="J420" t="str">
            <v>NA</v>
          </cell>
          <cell r="K420" t="str">
            <v>NA</v>
          </cell>
          <cell r="L420" t="str">
            <v>NA</v>
          </cell>
          <cell r="M420" t="str">
            <v>NA</v>
          </cell>
          <cell r="N420" t="str">
            <v>NA</v>
          </cell>
          <cell r="O420" t="str">
            <v>NA</v>
          </cell>
          <cell r="P420" t="str">
            <v>NA</v>
          </cell>
          <cell r="Q420" t="str">
            <v>NA</v>
          </cell>
          <cell r="R420" t="str">
            <v>NA</v>
          </cell>
          <cell r="S420" t="str">
            <v>NA</v>
          </cell>
          <cell r="T420" t="str">
            <v>NA</v>
          </cell>
          <cell r="U420" t="str">
            <v>NA</v>
          </cell>
          <cell r="V420" t="str">
            <v>NA</v>
          </cell>
          <cell r="W420" t="str">
            <v>NA</v>
          </cell>
          <cell r="X420" t="str">
            <v>NA</v>
          </cell>
          <cell r="Y420" t="str">
            <v>NA</v>
          </cell>
          <cell r="Z420" t="str">
            <v>NA</v>
          </cell>
          <cell r="AA420" t="str">
            <v>NA</v>
          </cell>
          <cell r="AB420" t="str">
            <v>NA</v>
          </cell>
          <cell r="AC420" t="str">
            <v>NA</v>
          </cell>
          <cell r="AD420" t="str">
            <v>NA</v>
          </cell>
          <cell r="AE420" t="str">
            <v>NA</v>
          </cell>
          <cell r="AF420" t="str">
            <v>NA</v>
          </cell>
          <cell r="AG420" t="str">
            <v>NA</v>
          </cell>
          <cell r="AH420" t="str">
            <v>NA</v>
          </cell>
          <cell r="AI420">
            <v>0</v>
          </cell>
          <cell r="AO420">
            <v>0</v>
          </cell>
          <cell r="AP420">
            <v>0</v>
          </cell>
          <cell r="AQ420">
            <v>0</v>
          </cell>
          <cell r="AR420">
            <v>0</v>
          </cell>
          <cell r="AS420">
            <v>0</v>
          </cell>
          <cell r="AT420">
            <v>0</v>
          </cell>
          <cell r="AU420">
            <v>0</v>
          </cell>
          <cell r="AV420">
            <v>0</v>
          </cell>
          <cell r="AW420">
            <v>0</v>
          </cell>
          <cell r="AX420">
            <v>0</v>
          </cell>
          <cell r="AY420">
            <v>0</v>
          </cell>
          <cell r="AZ420">
            <v>0</v>
          </cell>
          <cell r="BA420">
            <v>0</v>
          </cell>
          <cell r="BB420">
            <v>0</v>
          </cell>
          <cell r="BC420">
            <v>0</v>
          </cell>
          <cell r="BD420">
            <v>0</v>
          </cell>
          <cell r="BE420">
            <v>0</v>
          </cell>
          <cell r="BF420">
            <v>0</v>
          </cell>
          <cell r="BG420">
            <v>0</v>
          </cell>
          <cell r="BH420">
            <v>0</v>
          </cell>
          <cell r="BI420">
            <v>0</v>
          </cell>
          <cell r="BJ420">
            <v>0</v>
          </cell>
          <cell r="BK420">
            <v>0</v>
          </cell>
          <cell r="BL420">
            <v>0</v>
          </cell>
          <cell r="BM420">
            <v>0</v>
          </cell>
          <cell r="BN420">
            <v>0</v>
          </cell>
          <cell r="BO420">
            <v>0</v>
          </cell>
          <cell r="BP420">
            <v>0</v>
          </cell>
          <cell r="BQ420">
            <v>0</v>
          </cell>
          <cell r="BR420">
            <v>0</v>
          </cell>
          <cell r="BS420">
            <v>0</v>
          </cell>
          <cell r="BT420">
            <v>0</v>
          </cell>
          <cell r="BU420">
            <v>0</v>
          </cell>
          <cell r="BV420">
            <v>0</v>
          </cell>
          <cell r="BW420">
            <v>0</v>
          </cell>
          <cell r="BX420">
            <v>0</v>
          </cell>
          <cell r="BY420">
            <v>0</v>
          </cell>
          <cell r="BZ420">
            <v>0</v>
          </cell>
          <cell r="CA420">
            <v>0</v>
          </cell>
          <cell r="CB420">
            <v>0</v>
          </cell>
          <cell r="CC420">
            <v>0.05</v>
          </cell>
          <cell r="CD420">
            <v>0</v>
          </cell>
        </row>
        <row r="421">
          <cell r="B421" t="str">
            <v>ML021</v>
          </cell>
          <cell r="C421" t="str">
            <v>CAP08</v>
          </cell>
          <cell r="D421" t="str">
            <v>De  2400  pares</v>
          </cell>
          <cell r="E421" t="str">
            <v>U</v>
          </cell>
          <cell r="F421" t="str">
            <v>NA</v>
          </cell>
          <cell r="G421" t="str">
            <v>NA</v>
          </cell>
          <cell r="H421" t="str">
            <v>NA</v>
          </cell>
          <cell r="I421" t="str">
            <v>NA</v>
          </cell>
          <cell r="J421" t="str">
            <v>NA</v>
          </cell>
          <cell r="K421" t="str">
            <v>NA</v>
          </cell>
          <cell r="L421" t="str">
            <v>NA</v>
          </cell>
          <cell r="M421" t="str">
            <v>NA</v>
          </cell>
          <cell r="N421" t="str">
            <v>NA</v>
          </cell>
          <cell r="O421" t="str">
            <v>NA</v>
          </cell>
          <cell r="P421" t="str">
            <v>NA</v>
          </cell>
          <cell r="Q421" t="str">
            <v>NA</v>
          </cell>
          <cell r="R421" t="str">
            <v>NA</v>
          </cell>
          <cell r="S421" t="str">
            <v>NA</v>
          </cell>
          <cell r="T421" t="str">
            <v>NA</v>
          </cell>
          <cell r="U421" t="str">
            <v>NA</v>
          </cell>
          <cell r="V421" t="str">
            <v>NA</v>
          </cell>
          <cell r="W421" t="str">
            <v>NA</v>
          </cell>
          <cell r="X421" t="str">
            <v>NA</v>
          </cell>
          <cell r="Y421" t="str">
            <v>NA</v>
          </cell>
          <cell r="Z421" t="str">
            <v>NA</v>
          </cell>
          <cell r="AA421" t="str">
            <v>NA</v>
          </cell>
          <cell r="AB421" t="str">
            <v>NA</v>
          </cell>
          <cell r="AC421" t="str">
            <v>NA</v>
          </cell>
          <cell r="AD421" t="str">
            <v>NA</v>
          </cell>
          <cell r="AE421" t="str">
            <v>NA</v>
          </cell>
          <cell r="AF421" t="str">
            <v>NA</v>
          </cell>
          <cell r="AG421" t="str">
            <v>NA</v>
          </cell>
          <cell r="AH421" t="str">
            <v>NA</v>
          </cell>
          <cell r="AI421">
            <v>0</v>
          </cell>
          <cell r="AO421">
            <v>0</v>
          </cell>
          <cell r="AP421">
            <v>0</v>
          </cell>
          <cell r="AQ421">
            <v>0</v>
          </cell>
          <cell r="AR421">
            <v>0</v>
          </cell>
          <cell r="AS421">
            <v>0</v>
          </cell>
          <cell r="AT421">
            <v>0</v>
          </cell>
          <cell r="AU421">
            <v>0</v>
          </cell>
          <cell r="AV421">
            <v>0</v>
          </cell>
          <cell r="AW421">
            <v>0</v>
          </cell>
          <cell r="AX421">
            <v>0</v>
          </cell>
          <cell r="AY421">
            <v>0</v>
          </cell>
          <cell r="AZ421">
            <v>0</v>
          </cell>
          <cell r="BA421">
            <v>0</v>
          </cell>
          <cell r="BB421">
            <v>0</v>
          </cell>
          <cell r="BC421">
            <v>0</v>
          </cell>
          <cell r="BD421">
            <v>0</v>
          </cell>
          <cell r="BE421">
            <v>0</v>
          </cell>
          <cell r="BF421">
            <v>0</v>
          </cell>
          <cell r="BG421">
            <v>0</v>
          </cell>
          <cell r="BH421">
            <v>0</v>
          </cell>
          <cell r="BI421">
            <v>0</v>
          </cell>
          <cell r="BJ421">
            <v>0</v>
          </cell>
          <cell r="BK421">
            <v>0</v>
          </cell>
          <cell r="BL421">
            <v>0</v>
          </cell>
          <cell r="BM421">
            <v>0</v>
          </cell>
          <cell r="BN421">
            <v>0</v>
          </cell>
          <cell r="BO421">
            <v>0</v>
          </cell>
          <cell r="BP421">
            <v>0</v>
          </cell>
          <cell r="BQ421">
            <v>0</v>
          </cell>
          <cell r="BR421">
            <v>0</v>
          </cell>
          <cell r="BS421">
            <v>0</v>
          </cell>
          <cell r="BT421">
            <v>0</v>
          </cell>
          <cell r="BU421">
            <v>0</v>
          </cell>
          <cell r="BV421">
            <v>0</v>
          </cell>
          <cell r="BW421">
            <v>0</v>
          </cell>
          <cell r="BX421">
            <v>0</v>
          </cell>
          <cell r="BY421">
            <v>0</v>
          </cell>
          <cell r="BZ421">
            <v>0</v>
          </cell>
          <cell r="CA421">
            <v>0</v>
          </cell>
          <cell r="CB421">
            <v>0</v>
          </cell>
          <cell r="CC421">
            <v>0.05</v>
          </cell>
          <cell r="CD421">
            <v>0</v>
          </cell>
        </row>
        <row r="422">
          <cell r="B422" t="str">
            <v>MP017</v>
          </cell>
          <cell r="C422" t="str">
            <v>CAP08</v>
          </cell>
          <cell r="D422" t="str">
            <v>De  2400  pares</v>
          </cell>
          <cell r="E422" t="str">
            <v>U</v>
          </cell>
          <cell r="F422" t="str">
            <v>NA</v>
          </cell>
          <cell r="G422" t="str">
            <v>NA</v>
          </cell>
          <cell r="H422" t="str">
            <v>NA</v>
          </cell>
          <cell r="I422" t="str">
            <v>NA</v>
          </cell>
          <cell r="J422" t="str">
            <v>NA</v>
          </cell>
          <cell r="K422" t="str">
            <v>NA</v>
          </cell>
          <cell r="L422" t="str">
            <v>NA</v>
          </cell>
          <cell r="M422" t="str">
            <v>NA</v>
          </cell>
          <cell r="N422" t="str">
            <v>NA</v>
          </cell>
          <cell r="O422" t="str">
            <v>NA</v>
          </cell>
          <cell r="P422" t="str">
            <v>NA</v>
          </cell>
          <cell r="Q422" t="str">
            <v>NA</v>
          </cell>
          <cell r="R422" t="str">
            <v>NA</v>
          </cell>
          <cell r="S422" t="str">
            <v>NA</v>
          </cell>
          <cell r="T422" t="str">
            <v>NA</v>
          </cell>
          <cell r="U422" t="str">
            <v>NA</v>
          </cell>
          <cell r="V422" t="str">
            <v>NA</v>
          </cell>
          <cell r="W422" t="str">
            <v>NA</v>
          </cell>
          <cell r="X422" t="str">
            <v>NA</v>
          </cell>
          <cell r="Y422" t="str">
            <v>NA</v>
          </cell>
          <cell r="Z422" t="str">
            <v>NA</v>
          </cell>
          <cell r="AA422" t="str">
            <v>NA</v>
          </cell>
          <cell r="AB422" t="str">
            <v>NA</v>
          </cell>
          <cell r="AC422" t="str">
            <v>NA</v>
          </cell>
          <cell r="AD422" t="str">
            <v>NA</v>
          </cell>
          <cell r="AE422" t="str">
            <v>NA</v>
          </cell>
          <cell r="AF422" t="str">
            <v>NA</v>
          </cell>
          <cell r="AG422" t="str">
            <v>NA</v>
          </cell>
          <cell r="AH422" t="str">
            <v>NA</v>
          </cell>
          <cell r="AI422">
            <v>0</v>
          </cell>
          <cell r="AO422">
            <v>0</v>
          </cell>
          <cell r="AP422">
            <v>0</v>
          </cell>
          <cell r="AQ422">
            <v>0</v>
          </cell>
          <cell r="AR422">
            <v>0</v>
          </cell>
          <cell r="AS422">
            <v>0</v>
          </cell>
          <cell r="AT422">
            <v>0</v>
          </cell>
          <cell r="AU422">
            <v>0</v>
          </cell>
          <cell r="AV422">
            <v>0</v>
          </cell>
          <cell r="AW422">
            <v>0</v>
          </cell>
          <cell r="AX422">
            <v>0</v>
          </cell>
          <cell r="AY422">
            <v>0</v>
          </cell>
          <cell r="AZ422">
            <v>0</v>
          </cell>
          <cell r="BA422">
            <v>0</v>
          </cell>
          <cell r="BB422">
            <v>0</v>
          </cell>
          <cell r="BC422">
            <v>0</v>
          </cell>
          <cell r="BD422">
            <v>0</v>
          </cell>
          <cell r="BE422">
            <v>0</v>
          </cell>
          <cell r="BF422">
            <v>0</v>
          </cell>
          <cell r="BG422">
            <v>0</v>
          </cell>
          <cell r="BH422">
            <v>0</v>
          </cell>
          <cell r="BI422">
            <v>0</v>
          </cell>
          <cell r="BJ422">
            <v>0</v>
          </cell>
          <cell r="BK422">
            <v>0</v>
          </cell>
          <cell r="BL422">
            <v>0</v>
          </cell>
          <cell r="BM422">
            <v>0</v>
          </cell>
          <cell r="BN422">
            <v>0</v>
          </cell>
          <cell r="BO422">
            <v>0</v>
          </cell>
          <cell r="BP422">
            <v>0</v>
          </cell>
          <cell r="BQ422">
            <v>0</v>
          </cell>
          <cell r="BR422">
            <v>0</v>
          </cell>
          <cell r="BS422">
            <v>0</v>
          </cell>
          <cell r="BT422">
            <v>0</v>
          </cell>
          <cell r="BU422">
            <v>0</v>
          </cell>
          <cell r="BV422">
            <v>0</v>
          </cell>
          <cell r="BW422">
            <v>0</v>
          </cell>
          <cell r="BX422">
            <v>0</v>
          </cell>
          <cell r="BY422">
            <v>0</v>
          </cell>
          <cell r="BZ422">
            <v>0</v>
          </cell>
          <cell r="CA422">
            <v>0</v>
          </cell>
          <cell r="CB422">
            <v>0</v>
          </cell>
          <cell r="CC422">
            <v>0.05</v>
          </cell>
          <cell r="CD422">
            <v>0</v>
          </cell>
        </row>
        <row r="423">
          <cell r="B423" t="str">
            <v>PBC17</v>
          </cell>
          <cell r="C423" t="str">
            <v>CAP08</v>
          </cell>
          <cell r="D423" t="str">
            <v>De  2400  pares</v>
          </cell>
          <cell r="E423" t="str">
            <v>U</v>
          </cell>
          <cell r="F423" t="str">
            <v>NA</v>
          </cell>
          <cell r="G423" t="str">
            <v>NA</v>
          </cell>
          <cell r="H423" t="str">
            <v>NA</v>
          </cell>
          <cell r="I423" t="str">
            <v>NA</v>
          </cell>
          <cell r="J423" t="str">
            <v>NA</v>
          </cell>
          <cell r="K423" t="str">
            <v>NA</v>
          </cell>
          <cell r="L423" t="str">
            <v>NA</v>
          </cell>
          <cell r="M423" t="str">
            <v>NA</v>
          </cell>
          <cell r="N423" t="str">
            <v>NA</v>
          </cell>
          <cell r="O423" t="str">
            <v>NA</v>
          </cell>
          <cell r="P423" t="str">
            <v>NA</v>
          </cell>
          <cell r="Q423" t="str">
            <v>NA</v>
          </cell>
          <cell r="R423" t="str">
            <v>NA</v>
          </cell>
          <cell r="S423" t="str">
            <v>NA</v>
          </cell>
          <cell r="T423" t="str">
            <v>CER001</v>
          </cell>
          <cell r="U423" t="str">
            <v>NA</v>
          </cell>
          <cell r="V423" t="str">
            <v>NA</v>
          </cell>
          <cell r="W423" t="str">
            <v>NA</v>
          </cell>
          <cell r="X423" t="str">
            <v>NA</v>
          </cell>
          <cell r="Y423" t="str">
            <v>CMC011</v>
          </cell>
          <cell r="Z423" t="str">
            <v>NA</v>
          </cell>
          <cell r="AA423" t="str">
            <v>NA</v>
          </cell>
          <cell r="AB423" t="str">
            <v>NA</v>
          </cell>
          <cell r="AC423" t="str">
            <v>NA</v>
          </cell>
          <cell r="AD423">
            <v>1</v>
          </cell>
          <cell r="AE423" t="str">
            <v>NA</v>
          </cell>
          <cell r="AF423" t="str">
            <v>NA</v>
          </cell>
          <cell r="AG423" t="str">
            <v>NA</v>
          </cell>
          <cell r="AH423" t="str">
            <v>NA</v>
          </cell>
          <cell r="AI423">
            <v>125</v>
          </cell>
          <cell r="AJ423">
            <v>125</v>
          </cell>
          <cell r="AO423">
            <v>3013</v>
          </cell>
          <cell r="AP423">
            <v>0</v>
          </cell>
          <cell r="AQ423">
            <v>0</v>
          </cell>
          <cell r="AR423">
            <v>0</v>
          </cell>
          <cell r="AS423">
            <v>0</v>
          </cell>
          <cell r="AT423">
            <v>0</v>
          </cell>
          <cell r="AU423">
            <v>0</v>
          </cell>
          <cell r="AV423">
            <v>0</v>
          </cell>
          <cell r="AW423">
            <v>0</v>
          </cell>
          <cell r="AX423">
            <v>0</v>
          </cell>
          <cell r="AY423">
            <v>0</v>
          </cell>
          <cell r="AZ423">
            <v>0</v>
          </cell>
          <cell r="BA423">
            <v>0</v>
          </cell>
          <cell r="BB423">
            <v>0</v>
          </cell>
          <cell r="BC423">
            <v>0</v>
          </cell>
          <cell r="BD423">
            <v>0</v>
          </cell>
          <cell r="BE423">
            <v>250716</v>
          </cell>
          <cell r="BF423">
            <v>0</v>
          </cell>
          <cell r="BG423">
            <v>0</v>
          </cell>
          <cell r="BH423">
            <v>0</v>
          </cell>
          <cell r="BI423">
            <v>0</v>
          </cell>
          <cell r="BJ423">
            <v>2006</v>
          </cell>
          <cell r="BK423">
            <v>0</v>
          </cell>
          <cell r="BL423">
            <v>0</v>
          </cell>
          <cell r="BM423">
            <v>0</v>
          </cell>
          <cell r="BN423">
            <v>0</v>
          </cell>
          <cell r="BO423">
            <v>2006</v>
          </cell>
          <cell r="BP423">
            <v>125868</v>
          </cell>
          <cell r="BQ423">
            <v>0</v>
          </cell>
          <cell r="BR423">
            <v>0</v>
          </cell>
          <cell r="BS423">
            <v>0</v>
          </cell>
          <cell r="BT423">
            <v>0</v>
          </cell>
          <cell r="BU423">
            <v>1007</v>
          </cell>
          <cell r="BV423">
            <v>0</v>
          </cell>
          <cell r="BW423">
            <v>0</v>
          </cell>
          <cell r="BX423">
            <v>0</v>
          </cell>
          <cell r="BY423">
            <v>0</v>
          </cell>
          <cell r="BZ423">
            <v>1007</v>
          </cell>
          <cell r="CA423">
            <v>2006</v>
          </cell>
          <cell r="CB423">
            <v>3013</v>
          </cell>
          <cell r="CC423">
            <v>0.05</v>
          </cell>
          <cell r="CD423">
            <v>3013</v>
          </cell>
        </row>
        <row r="424">
          <cell r="B424" t="str">
            <v>H1C02</v>
          </cell>
          <cell r="C424" t="str">
            <v>CAP08</v>
          </cell>
          <cell r="D424" t="str">
            <v>De  9 metros</v>
          </cell>
          <cell r="E424" t="str">
            <v>U</v>
          </cell>
          <cell r="F424" t="str">
            <v>MRD007</v>
          </cell>
          <cell r="G424" t="str">
            <v>MRD230</v>
          </cell>
          <cell r="H424" t="str">
            <v>NA</v>
          </cell>
          <cell r="I424" t="str">
            <v>NA</v>
          </cell>
          <cell r="J424" t="str">
            <v>NA</v>
          </cell>
          <cell r="K424" t="str">
            <v>NA</v>
          </cell>
          <cell r="L424" t="str">
            <v>NA</v>
          </cell>
          <cell r="M424">
            <v>1</v>
          </cell>
          <cell r="N424">
            <v>2</v>
          </cell>
          <cell r="O424" t="str">
            <v>NA</v>
          </cell>
          <cell r="P424" t="str">
            <v>NA</v>
          </cell>
          <cell r="Q424" t="str">
            <v>NA</v>
          </cell>
          <cell r="R424" t="str">
            <v>NA</v>
          </cell>
          <cell r="S424" t="str">
            <v>NA</v>
          </cell>
          <cell r="T424" t="str">
            <v>CER007</v>
          </cell>
          <cell r="U424" t="str">
            <v>NA</v>
          </cell>
          <cell r="V424" t="str">
            <v>NA</v>
          </cell>
          <cell r="W424" t="str">
            <v>NA</v>
          </cell>
          <cell r="X424" t="str">
            <v>NA</v>
          </cell>
          <cell r="Y424" t="str">
            <v>CMC017</v>
          </cell>
          <cell r="Z424" t="str">
            <v>NA</v>
          </cell>
          <cell r="AA424" t="str">
            <v>NA</v>
          </cell>
          <cell r="AB424" t="str">
            <v>NA</v>
          </cell>
          <cell r="AC424" t="str">
            <v>NA</v>
          </cell>
          <cell r="AD424">
            <v>1</v>
          </cell>
          <cell r="AE424" t="str">
            <v>NA</v>
          </cell>
          <cell r="AF424" t="str">
            <v>NA</v>
          </cell>
          <cell r="AG424" t="str">
            <v>NA</v>
          </cell>
          <cell r="AH424" t="str">
            <v>NA</v>
          </cell>
          <cell r="AI424">
            <v>115</v>
          </cell>
          <cell r="AJ424">
            <v>115</v>
          </cell>
          <cell r="AO424">
            <v>16345</v>
          </cell>
          <cell r="AP424">
            <v>5800</v>
          </cell>
          <cell r="AQ424">
            <v>4200</v>
          </cell>
          <cell r="AR424">
            <v>0</v>
          </cell>
          <cell r="AS424">
            <v>0</v>
          </cell>
          <cell r="AT424">
            <v>0</v>
          </cell>
          <cell r="AU424">
            <v>0</v>
          </cell>
          <cell r="AV424">
            <v>0</v>
          </cell>
          <cell r="AW424">
            <v>5800</v>
          </cell>
          <cell r="AX424">
            <v>8400</v>
          </cell>
          <cell r="AY424">
            <v>0</v>
          </cell>
          <cell r="AZ424">
            <v>0</v>
          </cell>
          <cell r="BA424">
            <v>0</v>
          </cell>
          <cell r="BB424">
            <v>0</v>
          </cell>
          <cell r="BC424">
            <v>0</v>
          </cell>
          <cell r="BD424">
            <v>14910</v>
          </cell>
          <cell r="BE424">
            <v>20418</v>
          </cell>
          <cell r="BF424">
            <v>0</v>
          </cell>
          <cell r="BG424">
            <v>0</v>
          </cell>
          <cell r="BH424">
            <v>0</v>
          </cell>
          <cell r="BI424">
            <v>0</v>
          </cell>
          <cell r="BJ424">
            <v>178</v>
          </cell>
          <cell r="BK424">
            <v>0</v>
          </cell>
          <cell r="BL424">
            <v>0</v>
          </cell>
          <cell r="BM424">
            <v>0</v>
          </cell>
          <cell r="BN424">
            <v>0</v>
          </cell>
          <cell r="BO424">
            <v>178</v>
          </cell>
          <cell r="BP424">
            <v>144513</v>
          </cell>
          <cell r="BQ424">
            <v>0</v>
          </cell>
          <cell r="BR424">
            <v>0</v>
          </cell>
          <cell r="BS424">
            <v>0</v>
          </cell>
          <cell r="BT424">
            <v>0</v>
          </cell>
          <cell r="BU424">
            <v>1257</v>
          </cell>
          <cell r="BV424">
            <v>0</v>
          </cell>
          <cell r="BW424">
            <v>0</v>
          </cell>
          <cell r="BX424">
            <v>0</v>
          </cell>
          <cell r="BY424">
            <v>0</v>
          </cell>
          <cell r="BZ424">
            <v>1257</v>
          </cell>
          <cell r="CA424">
            <v>178</v>
          </cell>
          <cell r="CB424">
            <v>1435</v>
          </cell>
          <cell r="CC424">
            <v>0.05</v>
          </cell>
          <cell r="CD424">
            <v>16345</v>
          </cell>
        </row>
        <row r="425">
          <cell r="B425" t="str">
            <v>H1F02</v>
          </cell>
          <cell r="C425" t="str">
            <v>CAP08</v>
          </cell>
          <cell r="D425" t="str">
            <v>De  9 metros</v>
          </cell>
          <cell r="E425" t="str">
            <v>U</v>
          </cell>
          <cell r="F425" t="str">
            <v>MRD253</v>
          </cell>
          <cell r="G425" t="str">
            <v>MRD230</v>
          </cell>
          <cell r="H425" t="str">
            <v>NA</v>
          </cell>
          <cell r="I425" t="str">
            <v>NA</v>
          </cell>
          <cell r="J425" t="str">
            <v>NA</v>
          </cell>
          <cell r="K425" t="str">
            <v>NA</v>
          </cell>
          <cell r="L425" t="str">
            <v>NA</v>
          </cell>
          <cell r="M425">
            <v>1</v>
          </cell>
          <cell r="N425">
            <v>1</v>
          </cell>
          <cell r="O425" t="str">
            <v>NA</v>
          </cell>
          <cell r="P425" t="str">
            <v>NA</v>
          </cell>
          <cell r="Q425" t="str">
            <v>NA</v>
          </cell>
          <cell r="R425" t="str">
            <v>NA</v>
          </cell>
          <cell r="S425" t="str">
            <v>NA</v>
          </cell>
          <cell r="T425" t="str">
            <v>CER007</v>
          </cell>
          <cell r="U425" t="str">
            <v>NA</v>
          </cell>
          <cell r="V425" t="str">
            <v>NA</v>
          </cell>
          <cell r="W425" t="str">
            <v>NA</v>
          </cell>
          <cell r="X425" t="str">
            <v>NA</v>
          </cell>
          <cell r="Y425" t="str">
            <v>CMC017</v>
          </cell>
          <cell r="Z425" t="str">
            <v>NA</v>
          </cell>
          <cell r="AA425" t="str">
            <v>NA</v>
          </cell>
          <cell r="AB425" t="str">
            <v>NA</v>
          </cell>
          <cell r="AC425" t="str">
            <v>NA</v>
          </cell>
          <cell r="AD425">
            <v>1</v>
          </cell>
          <cell r="AE425" t="str">
            <v>NA</v>
          </cell>
          <cell r="AF425" t="str">
            <v>NA</v>
          </cell>
          <cell r="AG425" t="str">
            <v>NA</v>
          </cell>
          <cell r="AH425" t="str">
            <v>NA</v>
          </cell>
          <cell r="AI425">
            <v>115</v>
          </cell>
          <cell r="AJ425">
            <v>115</v>
          </cell>
          <cell r="AO425">
            <v>12040</v>
          </cell>
          <cell r="AP425">
            <v>5900</v>
          </cell>
          <cell r="AQ425">
            <v>4200</v>
          </cell>
          <cell r="AR425">
            <v>0</v>
          </cell>
          <cell r="AS425">
            <v>0</v>
          </cell>
          <cell r="AT425">
            <v>0</v>
          </cell>
          <cell r="AU425">
            <v>0</v>
          </cell>
          <cell r="AV425">
            <v>0</v>
          </cell>
          <cell r="AW425">
            <v>5900</v>
          </cell>
          <cell r="AX425">
            <v>4200</v>
          </cell>
          <cell r="AY425">
            <v>0</v>
          </cell>
          <cell r="AZ425">
            <v>0</v>
          </cell>
          <cell r="BA425">
            <v>0</v>
          </cell>
          <cell r="BB425">
            <v>0</v>
          </cell>
          <cell r="BC425">
            <v>0</v>
          </cell>
          <cell r="BD425">
            <v>10605</v>
          </cell>
          <cell r="BE425">
            <v>20418</v>
          </cell>
          <cell r="BF425">
            <v>0</v>
          </cell>
          <cell r="BG425">
            <v>0</v>
          </cell>
          <cell r="BH425">
            <v>0</v>
          </cell>
          <cell r="BI425">
            <v>0</v>
          </cell>
          <cell r="BJ425">
            <v>178</v>
          </cell>
          <cell r="BK425">
            <v>0</v>
          </cell>
          <cell r="BL425">
            <v>0</v>
          </cell>
          <cell r="BM425">
            <v>0</v>
          </cell>
          <cell r="BN425">
            <v>0</v>
          </cell>
          <cell r="BO425">
            <v>178</v>
          </cell>
          <cell r="BP425">
            <v>144513</v>
          </cell>
          <cell r="BQ425">
            <v>0</v>
          </cell>
          <cell r="BR425">
            <v>0</v>
          </cell>
          <cell r="BS425">
            <v>0</v>
          </cell>
          <cell r="BT425">
            <v>0</v>
          </cell>
          <cell r="BU425">
            <v>1257</v>
          </cell>
          <cell r="BV425">
            <v>0</v>
          </cell>
          <cell r="BW425">
            <v>0</v>
          </cell>
          <cell r="BX425">
            <v>0</v>
          </cell>
          <cell r="BY425">
            <v>0</v>
          </cell>
          <cell r="BZ425">
            <v>1257</v>
          </cell>
          <cell r="CA425">
            <v>178</v>
          </cell>
          <cell r="CB425">
            <v>1435</v>
          </cell>
          <cell r="CC425">
            <v>0.05</v>
          </cell>
          <cell r="CD425">
            <v>12040</v>
          </cell>
        </row>
        <row r="426">
          <cell r="B426" t="str">
            <v>H1I02</v>
          </cell>
          <cell r="C426" t="str">
            <v>CAP08</v>
          </cell>
          <cell r="D426" t="str">
            <v>De  9 metros</v>
          </cell>
          <cell r="E426" t="str">
            <v>U</v>
          </cell>
          <cell r="F426" t="str">
            <v>MRD034</v>
          </cell>
          <cell r="G426" t="str">
            <v>MRD068</v>
          </cell>
          <cell r="H426" t="str">
            <v>MRD066</v>
          </cell>
          <cell r="I426" t="str">
            <v>NA</v>
          </cell>
          <cell r="J426" t="str">
            <v>NA</v>
          </cell>
          <cell r="K426" t="str">
            <v>NA</v>
          </cell>
          <cell r="L426" t="str">
            <v>NA</v>
          </cell>
          <cell r="M426">
            <v>1</v>
          </cell>
          <cell r="N426">
            <v>0.8</v>
          </cell>
          <cell r="O426">
            <v>2</v>
          </cell>
          <cell r="P426" t="str">
            <v>NA</v>
          </cell>
          <cell r="Q426" t="str">
            <v>NA</v>
          </cell>
          <cell r="R426" t="str">
            <v>NA</v>
          </cell>
          <cell r="S426" t="str">
            <v>NA</v>
          </cell>
          <cell r="T426" t="str">
            <v>CER007</v>
          </cell>
          <cell r="U426" t="str">
            <v>NA</v>
          </cell>
          <cell r="V426" t="str">
            <v>NA</v>
          </cell>
          <cell r="W426" t="str">
            <v>NA</v>
          </cell>
          <cell r="X426" t="str">
            <v>NA</v>
          </cell>
          <cell r="Y426" t="str">
            <v>CMC017</v>
          </cell>
          <cell r="Z426" t="str">
            <v>NA</v>
          </cell>
          <cell r="AA426" t="str">
            <v>NA</v>
          </cell>
          <cell r="AB426" t="str">
            <v>NA</v>
          </cell>
          <cell r="AC426" t="str">
            <v>NA</v>
          </cell>
          <cell r="AD426">
            <v>1</v>
          </cell>
          <cell r="AE426" t="str">
            <v>NA</v>
          </cell>
          <cell r="AF426" t="str">
            <v>NA</v>
          </cell>
          <cell r="AG426" t="str">
            <v>NA</v>
          </cell>
          <cell r="AH426" t="str">
            <v>NA</v>
          </cell>
          <cell r="AI426">
            <v>115</v>
          </cell>
          <cell r="AJ426">
            <v>115</v>
          </cell>
          <cell r="AO426">
            <v>10761</v>
          </cell>
          <cell r="AP426">
            <v>5550</v>
          </cell>
          <cell r="AQ426">
            <v>3290</v>
          </cell>
          <cell r="AR426">
            <v>350</v>
          </cell>
          <cell r="AS426">
            <v>0</v>
          </cell>
          <cell r="AT426">
            <v>0</v>
          </cell>
          <cell r="AU426">
            <v>0</v>
          </cell>
          <cell r="AV426">
            <v>0</v>
          </cell>
          <cell r="AW426">
            <v>5550</v>
          </cell>
          <cell r="AX426">
            <v>2632</v>
          </cell>
          <cell r="AY426">
            <v>700</v>
          </cell>
          <cell r="AZ426">
            <v>0</v>
          </cell>
          <cell r="BA426">
            <v>0</v>
          </cell>
          <cell r="BB426">
            <v>0</v>
          </cell>
          <cell r="BC426">
            <v>0</v>
          </cell>
          <cell r="BD426">
            <v>9326</v>
          </cell>
          <cell r="BE426">
            <v>20418</v>
          </cell>
          <cell r="BF426">
            <v>0</v>
          </cell>
          <cell r="BG426">
            <v>0</v>
          </cell>
          <cell r="BH426">
            <v>0</v>
          </cell>
          <cell r="BI426">
            <v>0</v>
          </cell>
          <cell r="BJ426">
            <v>178</v>
          </cell>
          <cell r="BK426">
            <v>0</v>
          </cell>
          <cell r="BL426">
            <v>0</v>
          </cell>
          <cell r="BM426">
            <v>0</v>
          </cell>
          <cell r="BN426">
            <v>0</v>
          </cell>
          <cell r="BO426">
            <v>178</v>
          </cell>
          <cell r="BP426">
            <v>144513</v>
          </cell>
          <cell r="BQ426">
            <v>0</v>
          </cell>
          <cell r="BR426">
            <v>0</v>
          </cell>
          <cell r="BS426">
            <v>0</v>
          </cell>
          <cell r="BT426">
            <v>0</v>
          </cell>
          <cell r="BU426">
            <v>1257</v>
          </cell>
          <cell r="BV426">
            <v>0</v>
          </cell>
          <cell r="BW426">
            <v>0</v>
          </cell>
          <cell r="BX426">
            <v>0</v>
          </cell>
          <cell r="BY426">
            <v>0</v>
          </cell>
          <cell r="BZ426">
            <v>1257</v>
          </cell>
          <cell r="CA426">
            <v>178</v>
          </cell>
          <cell r="CB426">
            <v>1435</v>
          </cell>
          <cell r="CC426">
            <v>0.05</v>
          </cell>
          <cell r="CD426">
            <v>10761</v>
          </cell>
        </row>
        <row r="427">
          <cell r="B427" t="str">
            <v>H3C02</v>
          </cell>
          <cell r="C427" t="str">
            <v>CAP08</v>
          </cell>
          <cell r="D427" t="str">
            <v>De  9 metros</v>
          </cell>
          <cell r="E427" t="str">
            <v>U</v>
          </cell>
          <cell r="F427" t="str">
            <v>MRD007</v>
          </cell>
          <cell r="G427" t="str">
            <v>MRD230</v>
          </cell>
          <cell r="H427" t="str">
            <v>NA</v>
          </cell>
          <cell r="I427" t="str">
            <v>NA</v>
          </cell>
          <cell r="J427" t="str">
            <v>NA</v>
          </cell>
          <cell r="K427" t="str">
            <v>NA</v>
          </cell>
          <cell r="L427" t="str">
            <v>NA</v>
          </cell>
          <cell r="M427">
            <v>1</v>
          </cell>
          <cell r="N427">
            <v>2</v>
          </cell>
          <cell r="O427" t="str">
            <v>NA</v>
          </cell>
          <cell r="P427" t="str">
            <v>NA</v>
          </cell>
          <cell r="Q427" t="str">
            <v>NA</v>
          </cell>
          <cell r="R427" t="str">
            <v>NA</v>
          </cell>
          <cell r="S427" t="str">
            <v>NA</v>
          </cell>
          <cell r="T427" t="str">
            <v>CER007</v>
          </cell>
          <cell r="U427" t="str">
            <v>NA</v>
          </cell>
          <cell r="V427" t="str">
            <v>NA</v>
          </cell>
          <cell r="W427" t="str">
            <v>NA</v>
          </cell>
          <cell r="X427" t="str">
            <v>NA</v>
          </cell>
          <cell r="Y427" t="str">
            <v>CMC017</v>
          </cell>
          <cell r="Z427" t="str">
            <v>NA</v>
          </cell>
          <cell r="AA427" t="str">
            <v>NA</v>
          </cell>
          <cell r="AB427" t="str">
            <v>NA</v>
          </cell>
          <cell r="AC427" t="str">
            <v>NA</v>
          </cell>
          <cell r="AD427">
            <v>1</v>
          </cell>
          <cell r="AE427" t="str">
            <v>NA</v>
          </cell>
          <cell r="AF427" t="str">
            <v>NA</v>
          </cell>
          <cell r="AG427" t="str">
            <v>NA</v>
          </cell>
          <cell r="AH427" t="str">
            <v>NA</v>
          </cell>
          <cell r="AI427">
            <v>115</v>
          </cell>
          <cell r="AJ427">
            <v>115</v>
          </cell>
          <cell r="AO427">
            <v>16345</v>
          </cell>
          <cell r="AP427">
            <v>5800</v>
          </cell>
          <cell r="AQ427">
            <v>4200</v>
          </cell>
          <cell r="AR427">
            <v>0</v>
          </cell>
          <cell r="AS427">
            <v>0</v>
          </cell>
          <cell r="AT427">
            <v>0</v>
          </cell>
          <cell r="AU427">
            <v>0</v>
          </cell>
          <cell r="AV427">
            <v>0</v>
          </cell>
          <cell r="AW427">
            <v>5800</v>
          </cell>
          <cell r="AX427">
            <v>8400</v>
          </cell>
          <cell r="AY427">
            <v>0</v>
          </cell>
          <cell r="AZ427">
            <v>0</v>
          </cell>
          <cell r="BA427">
            <v>0</v>
          </cell>
          <cell r="BB427">
            <v>0</v>
          </cell>
          <cell r="BC427">
            <v>0</v>
          </cell>
          <cell r="BD427">
            <v>14910</v>
          </cell>
          <cell r="BE427">
            <v>20418</v>
          </cell>
          <cell r="BF427">
            <v>0</v>
          </cell>
          <cell r="BG427">
            <v>0</v>
          </cell>
          <cell r="BH427">
            <v>0</v>
          </cell>
          <cell r="BI427">
            <v>0</v>
          </cell>
          <cell r="BJ427">
            <v>178</v>
          </cell>
          <cell r="BK427">
            <v>0</v>
          </cell>
          <cell r="BL427">
            <v>0</v>
          </cell>
          <cell r="BM427">
            <v>0</v>
          </cell>
          <cell r="BN427">
            <v>0</v>
          </cell>
          <cell r="BO427">
            <v>178</v>
          </cell>
          <cell r="BP427">
            <v>144513</v>
          </cell>
          <cell r="BQ427">
            <v>0</v>
          </cell>
          <cell r="BR427">
            <v>0</v>
          </cell>
          <cell r="BS427">
            <v>0</v>
          </cell>
          <cell r="BT427">
            <v>0</v>
          </cell>
          <cell r="BU427">
            <v>1257</v>
          </cell>
          <cell r="BV427">
            <v>0</v>
          </cell>
          <cell r="BW427">
            <v>0</v>
          </cell>
          <cell r="BX427">
            <v>0</v>
          </cell>
          <cell r="BY427">
            <v>0</v>
          </cell>
          <cell r="BZ427">
            <v>1257</v>
          </cell>
          <cell r="CA427">
            <v>178</v>
          </cell>
          <cell r="CB427">
            <v>1435</v>
          </cell>
          <cell r="CC427">
            <v>0.05</v>
          </cell>
          <cell r="CD427">
            <v>16345</v>
          </cell>
        </row>
        <row r="428">
          <cell r="B428" t="str">
            <v>H3F02</v>
          </cell>
          <cell r="C428" t="str">
            <v>CAP08</v>
          </cell>
          <cell r="D428" t="str">
            <v>De  9 metros</v>
          </cell>
          <cell r="E428" t="str">
            <v>U</v>
          </cell>
          <cell r="F428" t="str">
            <v>MRD007</v>
          </cell>
          <cell r="G428" t="str">
            <v>MRD230</v>
          </cell>
          <cell r="H428" t="str">
            <v>NA</v>
          </cell>
          <cell r="I428" t="str">
            <v>NA</v>
          </cell>
          <cell r="J428" t="str">
            <v>NA</v>
          </cell>
          <cell r="K428" t="str">
            <v>NA</v>
          </cell>
          <cell r="L428" t="str">
            <v>NA</v>
          </cell>
          <cell r="M428">
            <v>1</v>
          </cell>
          <cell r="N428">
            <v>1</v>
          </cell>
          <cell r="O428" t="str">
            <v>NA</v>
          </cell>
          <cell r="P428" t="str">
            <v>NA</v>
          </cell>
          <cell r="Q428" t="str">
            <v>NA</v>
          </cell>
          <cell r="R428" t="str">
            <v>NA</v>
          </cell>
          <cell r="S428" t="str">
            <v>NA</v>
          </cell>
          <cell r="T428" t="str">
            <v>CER007</v>
          </cell>
          <cell r="U428" t="str">
            <v>NA</v>
          </cell>
          <cell r="V428" t="str">
            <v>NA</v>
          </cell>
          <cell r="W428" t="str">
            <v>NA</v>
          </cell>
          <cell r="X428" t="str">
            <v>NA</v>
          </cell>
          <cell r="Y428" t="str">
            <v>CMC017</v>
          </cell>
          <cell r="Z428" t="str">
            <v>NA</v>
          </cell>
          <cell r="AA428" t="str">
            <v>NA</v>
          </cell>
          <cell r="AB428" t="str">
            <v>NA</v>
          </cell>
          <cell r="AC428" t="str">
            <v>NA</v>
          </cell>
          <cell r="AD428">
            <v>1</v>
          </cell>
          <cell r="AE428" t="str">
            <v>NA</v>
          </cell>
          <cell r="AF428" t="str">
            <v>NA</v>
          </cell>
          <cell r="AG428" t="str">
            <v>NA</v>
          </cell>
          <cell r="AH428" t="str">
            <v>NA</v>
          </cell>
          <cell r="AI428">
            <v>115</v>
          </cell>
          <cell r="AJ428">
            <v>115</v>
          </cell>
          <cell r="AO428">
            <v>11935</v>
          </cell>
          <cell r="AP428">
            <v>5800</v>
          </cell>
          <cell r="AQ428">
            <v>4200</v>
          </cell>
          <cell r="AR428">
            <v>0</v>
          </cell>
          <cell r="AS428">
            <v>0</v>
          </cell>
          <cell r="AT428">
            <v>0</v>
          </cell>
          <cell r="AU428">
            <v>0</v>
          </cell>
          <cell r="AV428">
            <v>0</v>
          </cell>
          <cell r="AW428">
            <v>5800</v>
          </cell>
          <cell r="AX428">
            <v>4200</v>
          </cell>
          <cell r="AY428">
            <v>0</v>
          </cell>
          <cell r="AZ428">
            <v>0</v>
          </cell>
          <cell r="BA428">
            <v>0</v>
          </cell>
          <cell r="BB428">
            <v>0</v>
          </cell>
          <cell r="BC428">
            <v>0</v>
          </cell>
          <cell r="BD428">
            <v>10500</v>
          </cell>
          <cell r="BE428">
            <v>20418</v>
          </cell>
          <cell r="BF428">
            <v>0</v>
          </cell>
          <cell r="BG428">
            <v>0</v>
          </cell>
          <cell r="BH428">
            <v>0</v>
          </cell>
          <cell r="BI428">
            <v>0</v>
          </cell>
          <cell r="BJ428">
            <v>178</v>
          </cell>
          <cell r="BK428">
            <v>0</v>
          </cell>
          <cell r="BL428">
            <v>0</v>
          </cell>
          <cell r="BM428">
            <v>0</v>
          </cell>
          <cell r="BN428">
            <v>0</v>
          </cell>
          <cell r="BO428">
            <v>178</v>
          </cell>
          <cell r="BP428">
            <v>144513</v>
          </cell>
          <cell r="BQ428">
            <v>0</v>
          </cell>
          <cell r="BR428">
            <v>0</v>
          </cell>
          <cell r="BS428">
            <v>0</v>
          </cell>
          <cell r="BT428">
            <v>0</v>
          </cell>
          <cell r="BU428">
            <v>1257</v>
          </cell>
          <cell r="BV428">
            <v>0</v>
          </cell>
          <cell r="BW428">
            <v>0</v>
          </cell>
          <cell r="BX428">
            <v>0</v>
          </cell>
          <cell r="BY428">
            <v>0</v>
          </cell>
          <cell r="BZ428">
            <v>1257</v>
          </cell>
          <cell r="CA428">
            <v>178</v>
          </cell>
          <cell r="CB428">
            <v>1435</v>
          </cell>
          <cell r="CC428">
            <v>0.05</v>
          </cell>
          <cell r="CD428">
            <v>11935</v>
          </cell>
        </row>
        <row r="429">
          <cell r="B429" t="str">
            <v>H3I02</v>
          </cell>
          <cell r="C429" t="str">
            <v>CAP08</v>
          </cell>
          <cell r="D429" t="str">
            <v>De  9 metros</v>
          </cell>
          <cell r="E429" t="str">
            <v>U</v>
          </cell>
          <cell r="F429" t="str">
            <v>MRD034</v>
          </cell>
          <cell r="G429" t="str">
            <v>MRD068</v>
          </cell>
          <cell r="H429" t="str">
            <v>MRD066</v>
          </cell>
          <cell r="I429" t="str">
            <v>NA</v>
          </cell>
          <cell r="J429" t="str">
            <v>NA</v>
          </cell>
          <cell r="K429" t="str">
            <v>NA</v>
          </cell>
          <cell r="L429" t="str">
            <v>NA</v>
          </cell>
          <cell r="M429">
            <v>1</v>
          </cell>
          <cell r="N429">
            <v>0.8</v>
          </cell>
          <cell r="O429">
            <v>2</v>
          </cell>
          <cell r="P429" t="str">
            <v>NA</v>
          </cell>
          <cell r="Q429" t="str">
            <v>NA</v>
          </cell>
          <cell r="R429" t="str">
            <v>NA</v>
          </cell>
          <cell r="S429" t="str">
            <v>NA</v>
          </cell>
          <cell r="T429" t="str">
            <v>CER007</v>
          </cell>
          <cell r="U429" t="str">
            <v>NA</v>
          </cell>
          <cell r="V429" t="str">
            <v>NA</v>
          </cell>
          <cell r="W429" t="str">
            <v>NA</v>
          </cell>
          <cell r="X429" t="str">
            <v>NA</v>
          </cell>
          <cell r="Y429" t="str">
            <v>CMC017</v>
          </cell>
          <cell r="Z429" t="str">
            <v>NA</v>
          </cell>
          <cell r="AA429" t="str">
            <v>NA</v>
          </cell>
          <cell r="AB429" t="str">
            <v>NA</v>
          </cell>
          <cell r="AC429" t="str">
            <v>NA</v>
          </cell>
          <cell r="AD429">
            <v>1</v>
          </cell>
          <cell r="AE429" t="str">
            <v>NA</v>
          </cell>
          <cell r="AF429" t="str">
            <v>NA</v>
          </cell>
          <cell r="AG429" t="str">
            <v>NA</v>
          </cell>
          <cell r="AH429" t="str">
            <v>NA</v>
          </cell>
          <cell r="AI429">
            <v>115</v>
          </cell>
          <cell r="AJ429">
            <v>115</v>
          </cell>
          <cell r="AO429">
            <v>10761</v>
          </cell>
          <cell r="AP429">
            <v>5550</v>
          </cell>
          <cell r="AQ429">
            <v>3290</v>
          </cell>
          <cell r="AR429">
            <v>350</v>
          </cell>
          <cell r="AS429">
            <v>0</v>
          </cell>
          <cell r="AT429">
            <v>0</v>
          </cell>
          <cell r="AU429">
            <v>0</v>
          </cell>
          <cell r="AV429">
            <v>0</v>
          </cell>
          <cell r="AW429">
            <v>5550</v>
          </cell>
          <cell r="AX429">
            <v>2632</v>
          </cell>
          <cell r="AY429">
            <v>700</v>
          </cell>
          <cell r="AZ429">
            <v>0</v>
          </cell>
          <cell r="BA429">
            <v>0</v>
          </cell>
          <cell r="BB429">
            <v>0</v>
          </cell>
          <cell r="BC429">
            <v>0</v>
          </cell>
          <cell r="BD429">
            <v>9326</v>
          </cell>
          <cell r="BE429">
            <v>20418</v>
          </cell>
          <cell r="BF429">
            <v>0</v>
          </cell>
          <cell r="BG429">
            <v>0</v>
          </cell>
          <cell r="BH429">
            <v>0</v>
          </cell>
          <cell r="BI429">
            <v>0</v>
          </cell>
          <cell r="BJ429">
            <v>178</v>
          </cell>
          <cell r="BK429">
            <v>0</v>
          </cell>
          <cell r="BL429">
            <v>0</v>
          </cell>
          <cell r="BM429">
            <v>0</v>
          </cell>
          <cell r="BN429">
            <v>0</v>
          </cell>
          <cell r="BO429">
            <v>178</v>
          </cell>
          <cell r="BP429">
            <v>144513</v>
          </cell>
          <cell r="BQ429">
            <v>0</v>
          </cell>
          <cell r="BR429">
            <v>0</v>
          </cell>
          <cell r="BS429">
            <v>0</v>
          </cell>
          <cell r="BT429">
            <v>0</v>
          </cell>
          <cell r="BU429">
            <v>1257</v>
          </cell>
          <cell r="BV429">
            <v>0</v>
          </cell>
          <cell r="BW429">
            <v>0</v>
          </cell>
          <cell r="BX429">
            <v>0</v>
          </cell>
          <cell r="BY429">
            <v>0</v>
          </cell>
          <cell r="BZ429">
            <v>1257</v>
          </cell>
          <cell r="CA429">
            <v>178</v>
          </cell>
          <cell r="CB429">
            <v>1435</v>
          </cell>
          <cell r="CC429">
            <v>0.05</v>
          </cell>
          <cell r="CD429">
            <v>10761</v>
          </cell>
        </row>
        <row r="430">
          <cell r="B430" t="str">
            <v>H1C03</v>
          </cell>
          <cell r="C430" t="str">
            <v>CAP08</v>
          </cell>
          <cell r="D430" t="str">
            <v>De 10 metros</v>
          </cell>
          <cell r="E430" t="str">
            <v>U</v>
          </cell>
          <cell r="F430" t="str">
            <v>MRD007</v>
          </cell>
          <cell r="G430" t="str">
            <v>MRD230</v>
          </cell>
          <cell r="H430" t="str">
            <v>NA</v>
          </cell>
          <cell r="I430" t="str">
            <v>NA</v>
          </cell>
          <cell r="J430" t="str">
            <v>NA</v>
          </cell>
          <cell r="K430" t="str">
            <v>NA</v>
          </cell>
          <cell r="L430" t="str">
            <v>NA</v>
          </cell>
          <cell r="M430">
            <v>1</v>
          </cell>
          <cell r="N430">
            <v>2</v>
          </cell>
          <cell r="O430" t="str">
            <v>NA</v>
          </cell>
          <cell r="P430" t="str">
            <v>NA</v>
          </cell>
          <cell r="Q430" t="str">
            <v>NA</v>
          </cell>
          <cell r="R430" t="str">
            <v>NA</v>
          </cell>
          <cell r="S430" t="str">
            <v>NA</v>
          </cell>
          <cell r="T430" t="str">
            <v>CER007</v>
          </cell>
          <cell r="U430" t="str">
            <v>NA</v>
          </cell>
          <cell r="V430" t="str">
            <v>NA</v>
          </cell>
          <cell r="W430" t="str">
            <v>NA</v>
          </cell>
          <cell r="X430" t="str">
            <v>NA</v>
          </cell>
          <cell r="Y430" t="str">
            <v>CMC017</v>
          </cell>
          <cell r="Z430" t="str">
            <v>NA</v>
          </cell>
          <cell r="AA430" t="str">
            <v>NA</v>
          </cell>
          <cell r="AB430" t="str">
            <v>NA</v>
          </cell>
          <cell r="AC430" t="str">
            <v>NA</v>
          </cell>
          <cell r="AD430">
            <v>1</v>
          </cell>
          <cell r="AE430" t="str">
            <v>NA</v>
          </cell>
          <cell r="AF430" t="str">
            <v>NA</v>
          </cell>
          <cell r="AG430" t="str">
            <v>NA</v>
          </cell>
          <cell r="AH430" t="str">
            <v>NA</v>
          </cell>
          <cell r="AI430">
            <v>110</v>
          </cell>
          <cell r="AJ430">
            <v>110</v>
          </cell>
          <cell r="AO430">
            <v>16410</v>
          </cell>
          <cell r="AP430">
            <v>5800</v>
          </cell>
          <cell r="AQ430">
            <v>4200</v>
          </cell>
          <cell r="AR430">
            <v>0</v>
          </cell>
          <cell r="AS430">
            <v>0</v>
          </cell>
          <cell r="AT430">
            <v>0</v>
          </cell>
          <cell r="AU430">
            <v>0</v>
          </cell>
          <cell r="AV430">
            <v>0</v>
          </cell>
          <cell r="AW430">
            <v>5800</v>
          </cell>
          <cell r="AX430">
            <v>8400</v>
          </cell>
          <cell r="AY430">
            <v>0</v>
          </cell>
          <cell r="AZ430">
            <v>0</v>
          </cell>
          <cell r="BA430">
            <v>0</v>
          </cell>
          <cell r="BB430">
            <v>0</v>
          </cell>
          <cell r="BC430">
            <v>0</v>
          </cell>
          <cell r="BD430">
            <v>14910</v>
          </cell>
          <cell r="BE430">
            <v>20418</v>
          </cell>
          <cell r="BF430">
            <v>0</v>
          </cell>
          <cell r="BG430">
            <v>0</v>
          </cell>
          <cell r="BH430">
            <v>0</v>
          </cell>
          <cell r="BI430">
            <v>0</v>
          </cell>
          <cell r="BJ430">
            <v>186</v>
          </cell>
          <cell r="BK430">
            <v>0</v>
          </cell>
          <cell r="BL430">
            <v>0</v>
          </cell>
          <cell r="BM430">
            <v>0</v>
          </cell>
          <cell r="BN430">
            <v>0</v>
          </cell>
          <cell r="BO430">
            <v>186</v>
          </cell>
          <cell r="BP430">
            <v>144513</v>
          </cell>
          <cell r="BQ430">
            <v>0</v>
          </cell>
          <cell r="BR430">
            <v>0</v>
          </cell>
          <cell r="BS430">
            <v>0</v>
          </cell>
          <cell r="BT430">
            <v>0</v>
          </cell>
          <cell r="BU430">
            <v>1314</v>
          </cell>
          <cell r="BV430">
            <v>0</v>
          </cell>
          <cell r="BW430">
            <v>0</v>
          </cell>
          <cell r="BX430">
            <v>0</v>
          </cell>
          <cell r="BY430">
            <v>0</v>
          </cell>
          <cell r="BZ430">
            <v>1314</v>
          </cell>
          <cell r="CA430">
            <v>186</v>
          </cell>
          <cell r="CB430">
            <v>1500</v>
          </cell>
          <cell r="CC430">
            <v>0.05</v>
          </cell>
          <cell r="CD430">
            <v>16410</v>
          </cell>
        </row>
        <row r="431">
          <cell r="B431" t="str">
            <v>H1I03</v>
          </cell>
          <cell r="C431" t="str">
            <v>CAP08</v>
          </cell>
          <cell r="D431" t="str">
            <v>De 10 metros</v>
          </cell>
          <cell r="E431" t="str">
            <v>U</v>
          </cell>
          <cell r="F431" t="str">
            <v>MRD034</v>
          </cell>
          <cell r="G431" t="str">
            <v>MRD068</v>
          </cell>
          <cell r="H431" t="str">
            <v>MRD066</v>
          </cell>
          <cell r="I431" t="str">
            <v>NA</v>
          </cell>
          <cell r="J431" t="str">
            <v>NA</v>
          </cell>
          <cell r="K431" t="str">
            <v>NA</v>
          </cell>
          <cell r="L431" t="str">
            <v>NA</v>
          </cell>
          <cell r="M431">
            <v>1</v>
          </cell>
          <cell r="N431">
            <v>0.8</v>
          </cell>
          <cell r="O431">
            <v>2</v>
          </cell>
          <cell r="P431" t="str">
            <v>NA</v>
          </cell>
          <cell r="Q431" t="str">
            <v>NA</v>
          </cell>
          <cell r="R431" t="str">
            <v>NA</v>
          </cell>
          <cell r="S431" t="str">
            <v>NA</v>
          </cell>
          <cell r="T431" t="str">
            <v>CER007</v>
          </cell>
          <cell r="U431" t="str">
            <v>NA</v>
          </cell>
          <cell r="V431" t="str">
            <v>NA</v>
          </cell>
          <cell r="W431" t="str">
            <v>NA</v>
          </cell>
          <cell r="X431" t="str">
            <v>NA</v>
          </cell>
          <cell r="Y431" t="str">
            <v>CMC017</v>
          </cell>
          <cell r="Z431" t="str">
            <v>NA</v>
          </cell>
          <cell r="AA431" t="str">
            <v>NA</v>
          </cell>
          <cell r="AB431" t="str">
            <v>NA</v>
          </cell>
          <cell r="AC431" t="str">
            <v>NA</v>
          </cell>
          <cell r="AD431">
            <v>1</v>
          </cell>
          <cell r="AE431" t="str">
            <v>NA</v>
          </cell>
          <cell r="AF431" t="str">
            <v>NA</v>
          </cell>
          <cell r="AG431" t="str">
            <v>NA</v>
          </cell>
          <cell r="AH431" t="str">
            <v>NA</v>
          </cell>
          <cell r="AI431">
            <v>110</v>
          </cell>
          <cell r="AJ431">
            <v>110</v>
          </cell>
          <cell r="AO431">
            <v>10826</v>
          </cell>
          <cell r="AP431">
            <v>5550</v>
          </cell>
          <cell r="AQ431">
            <v>3290</v>
          </cell>
          <cell r="AR431">
            <v>350</v>
          </cell>
          <cell r="AS431">
            <v>0</v>
          </cell>
          <cell r="AT431">
            <v>0</v>
          </cell>
          <cell r="AU431">
            <v>0</v>
          </cell>
          <cell r="AV431">
            <v>0</v>
          </cell>
          <cell r="AW431">
            <v>5550</v>
          </cell>
          <cell r="AX431">
            <v>2632</v>
          </cell>
          <cell r="AY431">
            <v>700</v>
          </cell>
          <cell r="AZ431">
            <v>0</v>
          </cell>
          <cell r="BA431">
            <v>0</v>
          </cell>
          <cell r="BB431">
            <v>0</v>
          </cell>
          <cell r="BC431">
            <v>0</v>
          </cell>
          <cell r="BD431">
            <v>9326</v>
          </cell>
          <cell r="BE431">
            <v>20418</v>
          </cell>
          <cell r="BF431">
            <v>0</v>
          </cell>
          <cell r="BG431">
            <v>0</v>
          </cell>
          <cell r="BH431">
            <v>0</v>
          </cell>
          <cell r="BI431">
            <v>0</v>
          </cell>
          <cell r="BJ431">
            <v>186</v>
          </cell>
          <cell r="BK431">
            <v>0</v>
          </cell>
          <cell r="BL431">
            <v>0</v>
          </cell>
          <cell r="BM431">
            <v>0</v>
          </cell>
          <cell r="BN431">
            <v>0</v>
          </cell>
          <cell r="BO431">
            <v>186</v>
          </cell>
          <cell r="BP431">
            <v>144513</v>
          </cell>
          <cell r="BQ431">
            <v>0</v>
          </cell>
          <cell r="BR431">
            <v>0</v>
          </cell>
          <cell r="BS431">
            <v>0</v>
          </cell>
          <cell r="BT431">
            <v>0</v>
          </cell>
          <cell r="BU431">
            <v>1314</v>
          </cell>
          <cell r="BV431">
            <v>0</v>
          </cell>
          <cell r="BW431">
            <v>0</v>
          </cell>
          <cell r="BX431">
            <v>0</v>
          </cell>
          <cell r="BY431">
            <v>0</v>
          </cell>
          <cell r="BZ431">
            <v>1314</v>
          </cell>
          <cell r="CA431">
            <v>186</v>
          </cell>
          <cell r="CB431">
            <v>1500</v>
          </cell>
          <cell r="CC431">
            <v>0.05</v>
          </cell>
          <cell r="CD431">
            <v>10826</v>
          </cell>
        </row>
        <row r="432">
          <cell r="B432" t="str">
            <v>H3C03</v>
          </cell>
          <cell r="C432" t="str">
            <v>CAP08</v>
          </cell>
          <cell r="D432" t="str">
            <v>De 10 metros</v>
          </cell>
          <cell r="E432" t="str">
            <v>U</v>
          </cell>
          <cell r="F432" t="str">
            <v>MRD007</v>
          </cell>
          <cell r="G432" t="str">
            <v>MRD230</v>
          </cell>
          <cell r="H432" t="str">
            <v>NA</v>
          </cell>
          <cell r="I432" t="str">
            <v>NA</v>
          </cell>
          <cell r="J432" t="str">
            <v>NA</v>
          </cell>
          <cell r="K432" t="str">
            <v>NA</v>
          </cell>
          <cell r="L432" t="str">
            <v>NA</v>
          </cell>
          <cell r="M432">
            <v>1</v>
          </cell>
          <cell r="N432">
            <v>2</v>
          </cell>
          <cell r="O432" t="str">
            <v>NA</v>
          </cell>
          <cell r="P432" t="str">
            <v>NA</v>
          </cell>
          <cell r="Q432" t="str">
            <v>NA</v>
          </cell>
          <cell r="R432" t="str">
            <v>NA</v>
          </cell>
          <cell r="S432" t="str">
            <v>NA</v>
          </cell>
          <cell r="T432" t="str">
            <v>CER007</v>
          </cell>
          <cell r="U432" t="str">
            <v>NA</v>
          </cell>
          <cell r="V432" t="str">
            <v>NA</v>
          </cell>
          <cell r="W432" t="str">
            <v>NA</v>
          </cell>
          <cell r="X432" t="str">
            <v>NA</v>
          </cell>
          <cell r="Y432" t="str">
            <v>CMC017</v>
          </cell>
          <cell r="Z432" t="str">
            <v>NA</v>
          </cell>
          <cell r="AA432" t="str">
            <v>NA</v>
          </cell>
          <cell r="AB432" t="str">
            <v>NA</v>
          </cell>
          <cell r="AC432" t="str">
            <v>NA</v>
          </cell>
          <cell r="AD432">
            <v>1</v>
          </cell>
          <cell r="AE432" t="str">
            <v>NA</v>
          </cell>
          <cell r="AF432" t="str">
            <v>NA</v>
          </cell>
          <cell r="AG432" t="str">
            <v>NA</v>
          </cell>
          <cell r="AH432" t="str">
            <v>NA</v>
          </cell>
          <cell r="AI432">
            <v>110</v>
          </cell>
          <cell r="AJ432">
            <v>110</v>
          </cell>
          <cell r="AO432">
            <v>16410</v>
          </cell>
          <cell r="AP432">
            <v>5800</v>
          </cell>
          <cell r="AQ432">
            <v>4200</v>
          </cell>
          <cell r="AR432">
            <v>0</v>
          </cell>
          <cell r="AS432">
            <v>0</v>
          </cell>
          <cell r="AT432">
            <v>0</v>
          </cell>
          <cell r="AU432">
            <v>0</v>
          </cell>
          <cell r="AV432">
            <v>0</v>
          </cell>
          <cell r="AW432">
            <v>5800</v>
          </cell>
          <cell r="AX432">
            <v>8400</v>
          </cell>
          <cell r="AY432">
            <v>0</v>
          </cell>
          <cell r="AZ432">
            <v>0</v>
          </cell>
          <cell r="BA432">
            <v>0</v>
          </cell>
          <cell r="BB432">
            <v>0</v>
          </cell>
          <cell r="BC432">
            <v>0</v>
          </cell>
          <cell r="BD432">
            <v>14910</v>
          </cell>
          <cell r="BE432">
            <v>20418</v>
          </cell>
          <cell r="BF432">
            <v>0</v>
          </cell>
          <cell r="BG432">
            <v>0</v>
          </cell>
          <cell r="BH432">
            <v>0</v>
          </cell>
          <cell r="BI432">
            <v>0</v>
          </cell>
          <cell r="BJ432">
            <v>186</v>
          </cell>
          <cell r="BK432">
            <v>0</v>
          </cell>
          <cell r="BL432">
            <v>0</v>
          </cell>
          <cell r="BM432">
            <v>0</v>
          </cell>
          <cell r="BN432">
            <v>0</v>
          </cell>
          <cell r="BO432">
            <v>186</v>
          </cell>
          <cell r="BP432">
            <v>144513</v>
          </cell>
          <cell r="BQ432">
            <v>0</v>
          </cell>
          <cell r="BR432">
            <v>0</v>
          </cell>
          <cell r="BS432">
            <v>0</v>
          </cell>
          <cell r="BT432">
            <v>0</v>
          </cell>
          <cell r="BU432">
            <v>1314</v>
          </cell>
          <cell r="BV432">
            <v>0</v>
          </cell>
          <cell r="BW432">
            <v>0</v>
          </cell>
          <cell r="BX432">
            <v>0</v>
          </cell>
          <cell r="BY432">
            <v>0</v>
          </cell>
          <cell r="BZ432">
            <v>1314</v>
          </cell>
          <cell r="CA432">
            <v>186</v>
          </cell>
          <cell r="CB432">
            <v>1500</v>
          </cell>
          <cell r="CC432">
            <v>0.05</v>
          </cell>
          <cell r="CD432">
            <v>16410</v>
          </cell>
        </row>
        <row r="433">
          <cell r="B433" t="str">
            <v>H3F03</v>
          </cell>
          <cell r="C433" t="str">
            <v>CAP08</v>
          </cell>
          <cell r="D433" t="str">
            <v>De 10 metros</v>
          </cell>
          <cell r="E433" t="str">
            <v>U</v>
          </cell>
          <cell r="F433" t="str">
            <v>MRD007</v>
          </cell>
          <cell r="G433" t="str">
            <v>MRD230</v>
          </cell>
          <cell r="H433" t="str">
            <v>NA</v>
          </cell>
          <cell r="I433" t="str">
            <v>NA</v>
          </cell>
          <cell r="J433" t="str">
            <v>NA</v>
          </cell>
          <cell r="K433" t="str">
            <v>NA</v>
          </cell>
          <cell r="L433" t="str">
            <v>NA</v>
          </cell>
          <cell r="M433">
            <v>1</v>
          </cell>
          <cell r="N433">
            <v>1</v>
          </cell>
          <cell r="O433" t="str">
            <v>NA</v>
          </cell>
          <cell r="P433" t="str">
            <v>NA</v>
          </cell>
          <cell r="Q433" t="str">
            <v>NA</v>
          </cell>
          <cell r="R433" t="str">
            <v>NA</v>
          </cell>
          <cell r="S433" t="str">
            <v>NA</v>
          </cell>
          <cell r="T433" t="str">
            <v>CER007</v>
          </cell>
          <cell r="U433" t="str">
            <v>NA</v>
          </cell>
          <cell r="V433" t="str">
            <v>NA</v>
          </cell>
          <cell r="W433" t="str">
            <v>NA</v>
          </cell>
          <cell r="X433" t="str">
            <v>NA</v>
          </cell>
          <cell r="Y433" t="str">
            <v>CMC017</v>
          </cell>
          <cell r="Z433" t="str">
            <v>NA</v>
          </cell>
          <cell r="AA433" t="str">
            <v>NA</v>
          </cell>
          <cell r="AB433" t="str">
            <v>NA</v>
          </cell>
          <cell r="AC433" t="str">
            <v>NA</v>
          </cell>
          <cell r="AD433">
            <v>1</v>
          </cell>
          <cell r="AE433" t="str">
            <v>NA</v>
          </cell>
          <cell r="AF433" t="str">
            <v>NA</v>
          </cell>
          <cell r="AG433" t="str">
            <v>NA</v>
          </cell>
          <cell r="AH433" t="str">
            <v>NA</v>
          </cell>
          <cell r="AI433">
            <v>110</v>
          </cell>
          <cell r="AJ433">
            <v>110</v>
          </cell>
          <cell r="AO433">
            <v>12000</v>
          </cell>
          <cell r="AP433">
            <v>5800</v>
          </cell>
          <cell r="AQ433">
            <v>4200</v>
          </cell>
          <cell r="AR433">
            <v>0</v>
          </cell>
          <cell r="AS433">
            <v>0</v>
          </cell>
          <cell r="AT433">
            <v>0</v>
          </cell>
          <cell r="AU433">
            <v>0</v>
          </cell>
          <cell r="AV433">
            <v>0</v>
          </cell>
          <cell r="AW433">
            <v>5800</v>
          </cell>
          <cell r="AX433">
            <v>4200</v>
          </cell>
          <cell r="AY433">
            <v>0</v>
          </cell>
          <cell r="AZ433">
            <v>0</v>
          </cell>
          <cell r="BA433">
            <v>0</v>
          </cell>
          <cell r="BB433">
            <v>0</v>
          </cell>
          <cell r="BC433">
            <v>0</v>
          </cell>
          <cell r="BD433">
            <v>10500</v>
          </cell>
          <cell r="BE433">
            <v>20418</v>
          </cell>
          <cell r="BF433">
            <v>0</v>
          </cell>
          <cell r="BG433">
            <v>0</v>
          </cell>
          <cell r="BH433">
            <v>0</v>
          </cell>
          <cell r="BI433">
            <v>0</v>
          </cell>
          <cell r="BJ433">
            <v>186</v>
          </cell>
          <cell r="BK433">
            <v>0</v>
          </cell>
          <cell r="BL433">
            <v>0</v>
          </cell>
          <cell r="BM433">
            <v>0</v>
          </cell>
          <cell r="BN433">
            <v>0</v>
          </cell>
          <cell r="BO433">
            <v>186</v>
          </cell>
          <cell r="BP433">
            <v>144513</v>
          </cell>
          <cell r="BQ433">
            <v>0</v>
          </cell>
          <cell r="BR433">
            <v>0</v>
          </cell>
          <cell r="BS433">
            <v>0</v>
          </cell>
          <cell r="BT433">
            <v>0</v>
          </cell>
          <cell r="BU433">
            <v>1314</v>
          </cell>
          <cell r="BV433">
            <v>0</v>
          </cell>
          <cell r="BW433">
            <v>0</v>
          </cell>
          <cell r="BX433">
            <v>0</v>
          </cell>
          <cell r="BY433">
            <v>0</v>
          </cell>
          <cell r="BZ433">
            <v>1314</v>
          </cell>
          <cell r="CA433">
            <v>186</v>
          </cell>
          <cell r="CB433">
            <v>1500</v>
          </cell>
          <cell r="CC433">
            <v>0.05</v>
          </cell>
          <cell r="CD433">
            <v>12000</v>
          </cell>
        </row>
        <row r="434">
          <cell r="B434" t="str">
            <v>H3I03</v>
          </cell>
          <cell r="C434" t="str">
            <v>CAP08</v>
          </cell>
          <cell r="D434" t="str">
            <v>De 10 metros</v>
          </cell>
          <cell r="E434" t="str">
            <v>U</v>
          </cell>
          <cell r="F434" t="str">
            <v>MRD034</v>
          </cell>
          <cell r="G434" t="str">
            <v>MRD068</v>
          </cell>
          <cell r="H434" t="str">
            <v>MRD066</v>
          </cell>
          <cell r="I434" t="str">
            <v>NA</v>
          </cell>
          <cell r="J434" t="str">
            <v>NA</v>
          </cell>
          <cell r="K434" t="str">
            <v>NA</v>
          </cell>
          <cell r="L434" t="str">
            <v>NA</v>
          </cell>
          <cell r="M434">
            <v>1</v>
          </cell>
          <cell r="N434">
            <v>0.8</v>
          </cell>
          <cell r="O434">
            <v>2</v>
          </cell>
          <cell r="P434" t="str">
            <v>NA</v>
          </cell>
          <cell r="Q434" t="str">
            <v>NA</v>
          </cell>
          <cell r="R434" t="str">
            <v>NA</v>
          </cell>
          <cell r="S434" t="str">
            <v>NA</v>
          </cell>
          <cell r="T434" t="str">
            <v>CER007</v>
          </cell>
          <cell r="U434" t="str">
            <v>NA</v>
          </cell>
          <cell r="V434" t="str">
            <v>NA</v>
          </cell>
          <cell r="W434" t="str">
            <v>NA</v>
          </cell>
          <cell r="X434" t="str">
            <v>NA</v>
          </cell>
          <cell r="Y434" t="str">
            <v>CMC017</v>
          </cell>
          <cell r="Z434" t="str">
            <v>NA</v>
          </cell>
          <cell r="AA434" t="str">
            <v>NA</v>
          </cell>
          <cell r="AB434" t="str">
            <v>NA</v>
          </cell>
          <cell r="AC434" t="str">
            <v>NA</v>
          </cell>
          <cell r="AD434">
            <v>1</v>
          </cell>
          <cell r="AE434" t="str">
            <v>NA</v>
          </cell>
          <cell r="AF434" t="str">
            <v>NA</v>
          </cell>
          <cell r="AG434" t="str">
            <v>NA</v>
          </cell>
          <cell r="AH434" t="str">
            <v>NA</v>
          </cell>
          <cell r="AI434">
            <v>110</v>
          </cell>
          <cell r="AJ434">
            <v>110</v>
          </cell>
          <cell r="AO434">
            <v>10826</v>
          </cell>
          <cell r="AP434">
            <v>5550</v>
          </cell>
          <cell r="AQ434">
            <v>3290</v>
          </cell>
          <cell r="AR434">
            <v>350</v>
          </cell>
          <cell r="AS434">
            <v>0</v>
          </cell>
          <cell r="AT434">
            <v>0</v>
          </cell>
          <cell r="AU434">
            <v>0</v>
          </cell>
          <cell r="AV434">
            <v>0</v>
          </cell>
          <cell r="AW434">
            <v>5550</v>
          </cell>
          <cell r="AX434">
            <v>2632</v>
          </cell>
          <cell r="AY434">
            <v>700</v>
          </cell>
          <cell r="AZ434">
            <v>0</v>
          </cell>
          <cell r="BA434">
            <v>0</v>
          </cell>
          <cell r="BB434">
            <v>0</v>
          </cell>
          <cell r="BC434">
            <v>0</v>
          </cell>
          <cell r="BD434">
            <v>9326</v>
          </cell>
          <cell r="BE434">
            <v>20418</v>
          </cell>
          <cell r="BF434">
            <v>0</v>
          </cell>
          <cell r="BG434">
            <v>0</v>
          </cell>
          <cell r="BH434">
            <v>0</v>
          </cell>
          <cell r="BI434">
            <v>0</v>
          </cell>
          <cell r="BJ434">
            <v>186</v>
          </cell>
          <cell r="BK434">
            <v>0</v>
          </cell>
          <cell r="BL434">
            <v>0</v>
          </cell>
          <cell r="BM434">
            <v>0</v>
          </cell>
          <cell r="BN434">
            <v>0</v>
          </cell>
          <cell r="BO434">
            <v>186</v>
          </cell>
          <cell r="BP434">
            <v>144513</v>
          </cell>
          <cell r="BQ434">
            <v>0</v>
          </cell>
          <cell r="BR434">
            <v>0</v>
          </cell>
          <cell r="BS434">
            <v>0</v>
          </cell>
          <cell r="BT434">
            <v>0</v>
          </cell>
          <cell r="BU434">
            <v>1314</v>
          </cell>
          <cell r="BV434">
            <v>0</v>
          </cell>
          <cell r="BW434">
            <v>0</v>
          </cell>
          <cell r="BX434">
            <v>0</v>
          </cell>
          <cell r="BY434">
            <v>0</v>
          </cell>
          <cell r="BZ434">
            <v>1314</v>
          </cell>
          <cell r="CA434">
            <v>186</v>
          </cell>
          <cell r="CB434">
            <v>1500</v>
          </cell>
          <cell r="CC434">
            <v>0.05</v>
          </cell>
          <cell r="CD434">
            <v>10826</v>
          </cell>
        </row>
        <row r="435">
          <cell r="B435" t="str">
            <v>H1C04</v>
          </cell>
          <cell r="C435" t="str">
            <v>CAP08</v>
          </cell>
          <cell r="D435" t="str">
            <v>De 12 metros</v>
          </cell>
          <cell r="E435" t="str">
            <v>U</v>
          </cell>
          <cell r="F435" t="str">
            <v>MRD007</v>
          </cell>
          <cell r="G435" t="str">
            <v>MRD230</v>
          </cell>
          <cell r="H435" t="str">
            <v>NA</v>
          </cell>
          <cell r="I435" t="str">
            <v>NA</v>
          </cell>
          <cell r="J435" t="str">
            <v>NA</v>
          </cell>
          <cell r="K435" t="str">
            <v>NA</v>
          </cell>
          <cell r="L435" t="str">
            <v>NA</v>
          </cell>
          <cell r="M435">
            <v>1</v>
          </cell>
          <cell r="N435">
            <v>2</v>
          </cell>
          <cell r="O435" t="str">
            <v>NA</v>
          </cell>
          <cell r="P435" t="str">
            <v>NA</v>
          </cell>
          <cell r="Q435" t="str">
            <v>NA</v>
          </cell>
          <cell r="R435" t="str">
            <v>NA</v>
          </cell>
          <cell r="S435" t="str">
            <v>NA</v>
          </cell>
          <cell r="T435" t="str">
            <v>CER007</v>
          </cell>
          <cell r="U435" t="str">
            <v>NA</v>
          </cell>
          <cell r="V435" t="str">
            <v>NA</v>
          </cell>
          <cell r="W435" t="str">
            <v>NA</v>
          </cell>
          <cell r="X435" t="str">
            <v>NA</v>
          </cell>
          <cell r="Y435" t="str">
            <v>CMC017</v>
          </cell>
          <cell r="Z435" t="str">
            <v>NA</v>
          </cell>
          <cell r="AA435" t="str">
            <v>NA</v>
          </cell>
          <cell r="AB435" t="str">
            <v>NA</v>
          </cell>
          <cell r="AC435" t="str">
            <v>NA</v>
          </cell>
          <cell r="AD435">
            <v>1</v>
          </cell>
          <cell r="AE435" t="str">
            <v>NA</v>
          </cell>
          <cell r="AF435" t="str">
            <v>NA</v>
          </cell>
          <cell r="AG435" t="str">
            <v>NA</v>
          </cell>
          <cell r="AH435" t="str">
            <v>NA</v>
          </cell>
          <cell r="AI435">
            <v>100</v>
          </cell>
          <cell r="AJ435">
            <v>100</v>
          </cell>
          <cell r="AO435">
            <v>16559</v>
          </cell>
          <cell r="AP435">
            <v>5800</v>
          </cell>
          <cell r="AQ435">
            <v>4200</v>
          </cell>
          <cell r="AR435">
            <v>0</v>
          </cell>
          <cell r="AS435">
            <v>0</v>
          </cell>
          <cell r="AT435">
            <v>0</v>
          </cell>
          <cell r="AU435">
            <v>0</v>
          </cell>
          <cell r="AV435">
            <v>0</v>
          </cell>
          <cell r="AW435">
            <v>5800</v>
          </cell>
          <cell r="AX435">
            <v>8400</v>
          </cell>
          <cell r="AY435">
            <v>0</v>
          </cell>
          <cell r="AZ435">
            <v>0</v>
          </cell>
          <cell r="BA435">
            <v>0</v>
          </cell>
          <cell r="BB435">
            <v>0</v>
          </cell>
          <cell r="BC435">
            <v>0</v>
          </cell>
          <cell r="BD435">
            <v>14910</v>
          </cell>
          <cell r="BE435">
            <v>20418</v>
          </cell>
          <cell r="BF435">
            <v>0</v>
          </cell>
          <cell r="BG435">
            <v>0</v>
          </cell>
          <cell r="BH435">
            <v>0</v>
          </cell>
          <cell r="BI435">
            <v>0</v>
          </cell>
          <cell r="BJ435">
            <v>204</v>
          </cell>
          <cell r="BK435">
            <v>0</v>
          </cell>
          <cell r="BL435">
            <v>0</v>
          </cell>
          <cell r="BM435">
            <v>0</v>
          </cell>
          <cell r="BN435">
            <v>0</v>
          </cell>
          <cell r="BO435">
            <v>204</v>
          </cell>
          <cell r="BP435">
            <v>144513</v>
          </cell>
          <cell r="BQ435">
            <v>0</v>
          </cell>
          <cell r="BR435">
            <v>0</v>
          </cell>
          <cell r="BS435">
            <v>0</v>
          </cell>
          <cell r="BT435">
            <v>0</v>
          </cell>
          <cell r="BU435">
            <v>1445</v>
          </cell>
          <cell r="BV435">
            <v>0</v>
          </cell>
          <cell r="BW435">
            <v>0</v>
          </cell>
          <cell r="BX435">
            <v>0</v>
          </cell>
          <cell r="BY435">
            <v>0</v>
          </cell>
          <cell r="BZ435">
            <v>1445</v>
          </cell>
          <cell r="CA435">
            <v>204</v>
          </cell>
          <cell r="CB435">
            <v>1649</v>
          </cell>
          <cell r="CC435">
            <v>0.05</v>
          </cell>
          <cell r="CD435">
            <v>16559</v>
          </cell>
        </row>
        <row r="436">
          <cell r="B436" t="str">
            <v>H1F04</v>
          </cell>
          <cell r="C436" t="str">
            <v>CAP08</v>
          </cell>
          <cell r="D436" t="str">
            <v>De 12 metros</v>
          </cell>
          <cell r="E436" t="str">
            <v>U</v>
          </cell>
          <cell r="F436" t="str">
            <v>MRD253</v>
          </cell>
          <cell r="G436" t="str">
            <v>MRD230</v>
          </cell>
          <cell r="H436" t="str">
            <v>NA</v>
          </cell>
          <cell r="I436" t="str">
            <v>NA</v>
          </cell>
          <cell r="J436" t="str">
            <v>NA</v>
          </cell>
          <cell r="K436" t="str">
            <v>NA</v>
          </cell>
          <cell r="L436" t="str">
            <v>NA</v>
          </cell>
          <cell r="M436">
            <v>1</v>
          </cell>
          <cell r="N436">
            <v>1</v>
          </cell>
          <cell r="O436" t="str">
            <v>NA</v>
          </cell>
          <cell r="P436" t="str">
            <v>NA</v>
          </cell>
          <cell r="Q436" t="str">
            <v>NA</v>
          </cell>
          <cell r="R436" t="str">
            <v>NA</v>
          </cell>
          <cell r="S436" t="str">
            <v>NA</v>
          </cell>
          <cell r="T436" t="str">
            <v>CER007</v>
          </cell>
          <cell r="U436" t="str">
            <v>NA</v>
          </cell>
          <cell r="V436" t="str">
            <v>NA</v>
          </cell>
          <cell r="W436" t="str">
            <v>NA</v>
          </cell>
          <cell r="X436" t="str">
            <v>NA</v>
          </cell>
          <cell r="Y436" t="str">
            <v>CMC017</v>
          </cell>
          <cell r="Z436" t="str">
            <v>NA</v>
          </cell>
          <cell r="AA436" t="str">
            <v>NA</v>
          </cell>
          <cell r="AB436" t="str">
            <v>NA</v>
          </cell>
          <cell r="AC436" t="str">
            <v>NA</v>
          </cell>
          <cell r="AD436">
            <v>1</v>
          </cell>
          <cell r="AE436" t="str">
            <v>NA</v>
          </cell>
          <cell r="AF436" t="str">
            <v>NA</v>
          </cell>
          <cell r="AG436" t="str">
            <v>NA</v>
          </cell>
          <cell r="AH436" t="str">
            <v>NA</v>
          </cell>
          <cell r="AI436">
            <v>100</v>
          </cell>
          <cell r="AJ436">
            <v>100</v>
          </cell>
          <cell r="AO436">
            <v>12254</v>
          </cell>
          <cell r="AP436">
            <v>5900</v>
          </cell>
          <cell r="AQ436">
            <v>4200</v>
          </cell>
          <cell r="AR436">
            <v>0</v>
          </cell>
          <cell r="AS436">
            <v>0</v>
          </cell>
          <cell r="AT436">
            <v>0</v>
          </cell>
          <cell r="AU436">
            <v>0</v>
          </cell>
          <cell r="AV436">
            <v>0</v>
          </cell>
          <cell r="AW436">
            <v>5900</v>
          </cell>
          <cell r="AX436">
            <v>4200</v>
          </cell>
          <cell r="AY436">
            <v>0</v>
          </cell>
          <cell r="AZ436">
            <v>0</v>
          </cell>
          <cell r="BA436">
            <v>0</v>
          </cell>
          <cell r="BB436">
            <v>0</v>
          </cell>
          <cell r="BC436">
            <v>0</v>
          </cell>
          <cell r="BD436">
            <v>10605</v>
          </cell>
          <cell r="BE436">
            <v>20418</v>
          </cell>
          <cell r="BF436">
            <v>0</v>
          </cell>
          <cell r="BG436">
            <v>0</v>
          </cell>
          <cell r="BH436">
            <v>0</v>
          </cell>
          <cell r="BI436">
            <v>0</v>
          </cell>
          <cell r="BJ436">
            <v>204</v>
          </cell>
          <cell r="BK436">
            <v>0</v>
          </cell>
          <cell r="BL436">
            <v>0</v>
          </cell>
          <cell r="BM436">
            <v>0</v>
          </cell>
          <cell r="BN436">
            <v>0</v>
          </cell>
          <cell r="BO436">
            <v>204</v>
          </cell>
          <cell r="BP436">
            <v>144513</v>
          </cell>
          <cell r="BQ436">
            <v>0</v>
          </cell>
          <cell r="BR436">
            <v>0</v>
          </cell>
          <cell r="BS436">
            <v>0</v>
          </cell>
          <cell r="BT436">
            <v>0</v>
          </cell>
          <cell r="BU436">
            <v>1445</v>
          </cell>
          <cell r="BV436">
            <v>0</v>
          </cell>
          <cell r="BW436">
            <v>0</v>
          </cell>
          <cell r="BX436">
            <v>0</v>
          </cell>
          <cell r="BY436">
            <v>0</v>
          </cell>
          <cell r="BZ436">
            <v>1445</v>
          </cell>
          <cell r="CA436">
            <v>204</v>
          </cell>
          <cell r="CB436">
            <v>1649</v>
          </cell>
          <cell r="CC436">
            <v>0.05</v>
          </cell>
          <cell r="CD436">
            <v>12254</v>
          </cell>
        </row>
        <row r="437">
          <cell r="B437" t="str">
            <v>H1I04</v>
          </cell>
          <cell r="C437" t="str">
            <v>CAP08</v>
          </cell>
          <cell r="D437" t="str">
            <v>De 12 metros</v>
          </cell>
          <cell r="E437" t="str">
            <v>U</v>
          </cell>
          <cell r="F437" t="str">
            <v>MRD034</v>
          </cell>
          <cell r="G437" t="str">
            <v>MRD068</v>
          </cell>
          <cell r="H437" t="str">
            <v>MRD066</v>
          </cell>
          <cell r="I437" t="str">
            <v>NA</v>
          </cell>
          <cell r="J437" t="str">
            <v>NA</v>
          </cell>
          <cell r="K437" t="str">
            <v>NA</v>
          </cell>
          <cell r="L437" t="str">
            <v>NA</v>
          </cell>
          <cell r="M437">
            <v>1</v>
          </cell>
          <cell r="N437">
            <v>0.8</v>
          </cell>
          <cell r="O437">
            <v>2</v>
          </cell>
          <cell r="P437" t="str">
            <v>NA</v>
          </cell>
          <cell r="Q437" t="str">
            <v>NA</v>
          </cell>
          <cell r="R437" t="str">
            <v>NA</v>
          </cell>
          <cell r="S437" t="str">
            <v>NA</v>
          </cell>
          <cell r="T437" t="str">
            <v>CER007</v>
          </cell>
          <cell r="U437" t="str">
            <v>NA</v>
          </cell>
          <cell r="V437" t="str">
            <v>NA</v>
          </cell>
          <cell r="W437" t="str">
            <v>NA</v>
          </cell>
          <cell r="X437" t="str">
            <v>NA</v>
          </cell>
          <cell r="Y437" t="str">
            <v>CMC017</v>
          </cell>
          <cell r="Z437" t="str">
            <v>NA</v>
          </cell>
          <cell r="AA437" t="str">
            <v>NA</v>
          </cell>
          <cell r="AB437" t="str">
            <v>NA</v>
          </cell>
          <cell r="AC437" t="str">
            <v>NA</v>
          </cell>
          <cell r="AD437">
            <v>1</v>
          </cell>
          <cell r="AE437" t="str">
            <v>NA</v>
          </cell>
          <cell r="AF437" t="str">
            <v>NA</v>
          </cell>
          <cell r="AG437" t="str">
            <v>NA</v>
          </cell>
          <cell r="AH437" t="str">
            <v>NA</v>
          </cell>
          <cell r="AI437">
            <v>100</v>
          </cell>
          <cell r="AJ437">
            <v>100</v>
          </cell>
          <cell r="AO437">
            <v>10975</v>
          </cell>
          <cell r="AP437">
            <v>5550</v>
          </cell>
          <cell r="AQ437">
            <v>3290</v>
          </cell>
          <cell r="AR437">
            <v>350</v>
          </cell>
          <cell r="AS437">
            <v>0</v>
          </cell>
          <cell r="AT437">
            <v>0</v>
          </cell>
          <cell r="AU437">
            <v>0</v>
          </cell>
          <cell r="AV437">
            <v>0</v>
          </cell>
          <cell r="AW437">
            <v>5550</v>
          </cell>
          <cell r="AX437">
            <v>2632</v>
          </cell>
          <cell r="AY437">
            <v>700</v>
          </cell>
          <cell r="AZ437">
            <v>0</v>
          </cell>
          <cell r="BA437">
            <v>0</v>
          </cell>
          <cell r="BB437">
            <v>0</v>
          </cell>
          <cell r="BC437">
            <v>0</v>
          </cell>
          <cell r="BD437">
            <v>9326</v>
          </cell>
          <cell r="BE437">
            <v>20418</v>
          </cell>
          <cell r="BF437">
            <v>0</v>
          </cell>
          <cell r="BG437">
            <v>0</v>
          </cell>
          <cell r="BH437">
            <v>0</v>
          </cell>
          <cell r="BI437">
            <v>0</v>
          </cell>
          <cell r="BJ437">
            <v>204</v>
          </cell>
          <cell r="BK437">
            <v>0</v>
          </cell>
          <cell r="BL437">
            <v>0</v>
          </cell>
          <cell r="BM437">
            <v>0</v>
          </cell>
          <cell r="BN437">
            <v>0</v>
          </cell>
          <cell r="BO437">
            <v>204</v>
          </cell>
          <cell r="BP437">
            <v>144513</v>
          </cell>
          <cell r="BQ437">
            <v>0</v>
          </cell>
          <cell r="BR437">
            <v>0</v>
          </cell>
          <cell r="BS437">
            <v>0</v>
          </cell>
          <cell r="BT437">
            <v>0</v>
          </cell>
          <cell r="BU437">
            <v>1445</v>
          </cell>
          <cell r="BV437">
            <v>0</v>
          </cell>
          <cell r="BW437">
            <v>0</v>
          </cell>
          <cell r="BX437">
            <v>0</v>
          </cell>
          <cell r="BY437">
            <v>0</v>
          </cell>
          <cell r="BZ437">
            <v>1445</v>
          </cell>
          <cell r="CA437">
            <v>204</v>
          </cell>
          <cell r="CB437">
            <v>1649</v>
          </cell>
          <cell r="CC437">
            <v>0.05</v>
          </cell>
          <cell r="CD437">
            <v>10975</v>
          </cell>
        </row>
        <row r="438">
          <cell r="B438" t="str">
            <v>H3C04</v>
          </cell>
          <cell r="C438" t="str">
            <v>CAP08</v>
          </cell>
          <cell r="D438" t="str">
            <v>De 12 metros</v>
          </cell>
          <cell r="E438" t="str">
            <v>U</v>
          </cell>
          <cell r="F438" t="str">
            <v>MRD007</v>
          </cell>
          <cell r="G438" t="str">
            <v>MRD230</v>
          </cell>
          <cell r="H438" t="str">
            <v>NA</v>
          </cell>
          <cell r="I438" t="str">
            <v>NA</v>
          </cell>
          <cell r="J438" t="str">
            <v>NA</v>
          </cell>
          <cell r="K438" t="str">
            <v>NA</v>
          </cell>
          <cell r="L438" t="str">
            <v>NA</v>
          </cell>
          <cell r="M438">
            <v>1</v>
          </cell>
          <cell r="N438">
            <v>2</v>
          </cell>
          <cell r="O438" t="str">
            <v>NA</v>
          </cell>
          <cell r="P438" t="str">
            <v>NA</v>
          </cell>
          <cell r="Q438" t="str">
            <v>NA</v>
          </cell>
          <cell r="R438" t="str">
            <v>NA</v>
          </cell>
          <cell r="S438" t="str">
            <v>NA</v>
          </cell>
          <cell r="T438" t="str">
            <v>CER007</v>
          </cell>
          <cell r="U438" t="str">
            <v>NA</v>
          </cell>
          <cell r="V438" t="str">
            <v>NA</v>
          </cell>
          <cell r="W438" t="str">
            <v>NA</v>
          </cell>
          <cell r="X438" t="str">
            <v>NA</v>
          </cell>
          <cell r="Y438" t="str">
            <v>CMC017</v>
          </cell>
          <cell r="Z438" t="str">
            <v>NA</v>
          </cell>
          <cell r="AA438" t="str">
            <v>NA</v>
          </cell>
          <cell r="AB438" t="str">
            <v>NA</v>
          </cell>
          <cell r="AC438" t="str">
            <v>NA</v>
          </cell>
          <cell r="AD438">
            <v>1</v>
          </cell>
          <cell r="AE438" t="str">
            <v>NA</v>
          </cell>
          <cell r="AF438" t="str">
            <v>NA</v>
          </cell>
          <cell r="AG438" t="str">
            <v>NA</v>
          </cell>
          <cell r="AH438" t="str">
            <v>NA</v>
          </cell>
          <cell r="AI438">
            <v>100</v>
          </cell>
          <cell r="AJ438">
            <v>100</v>
          </cell>
          <cell r="AO438">
            <v>16559</v>
          </cell>
          <cell r="AP438">
            <v>5800</v>
          </cell>
          <cell r="AQ438">
            <v>4200</v>
          </cell>
          <cell r="AR438">
            <v>0</v>
          </cell>
          <cell r="AS438">
            <v>0</v>
          </cell>
          <cell r="AT438">
            <v>0</v>
          </cell>
          <cell r="AU438">
            <v>0</v>
          </cell>
          <cell r="AV438">
            <v>0</v>
          </cell>
          <cell r="AW438">
            <v>5800</v>
          </cell>
          <cell r="AX438">
            <v>8400</v>
          </cell>
          <cell r="AY438">
            <v>0</v>
          </cell>
          <cell r="AZ438">
            <v>0</v>
          </cell>
          <cell r="BA438">
            <v>0</v>
          </cell>
          <cell r="BB438">
            <v>0</v>
          </cell>
          <cell r="BC438">
            <v>0</v>
          </cell>
          <cell r="BD438">
            <v>14910</v>
          </cell>
          <cell r="BE438">
            <v>20418</v>
          </cell>
          <cell r="BF438">
            <v>0</v>
          </cell>
          <cell r="BG438">
            <v>0</v>
          </cell>
          <cell r="BH438">
            <v>0</v>
          </cell>
          <cell r="BI438">
            <v>0</v>
          </cell>
          <cell r="BJ438">
            <v>204</v>
          </cell>
          <cell r="BK438">
            <v>0</v>
          </cell>
          <cell r="BL438">
            <v>0</v>
          </cell>
          <cell r="BM438">
            <v>0</v>
          </cell>
          <cell r="BN438">
            <v>0</v>
          </cell>
          <cell r="BO438">
            <v>204</v>
          </cell>
          <cell r="BP438">
            <v>144513</v>
          </cell>
          <cell r="BQ438">
            <v>0</v>
          </cell>
          <cell r="BR438">
            <v>0</v>
          </cell>
          <cell r="BS438">
            <v>0</v>
          </cell>
          <cell r="BT438">
            <v>0</v>
          </cell>
          <cell r="BU438">
            <v>1445</v>
          </cell>
          <cell r="BV438">
            <v>0</v>
          </cell>
          <cell r="BW438">
            <v>0</v>
          </cell>
          <cell r="BX438">
            <v>0</v>
          </cell>
          <cell r="BY438">
            <v>0</v>
          </cell>
          <cell r="BZ438">
            <v>1445</v>
          </cell>
          <cell r="CA438">
            <v>204</v>
          </cell>
          <cell r="CB438">
            <v>1649</v>
          </cell>
          <cell r="CC438">
            <v>0.05</v>
          </cell>
          <cell r="CD438">
            <v>16559</v>
          </cell>
        </row>
        <row r="439">
          <cell r="B439" t="str">
            <v>H3F04</v>
          </cell>
          <cell r="C439" t="str">
            <v>CAP08</v>
          </cell>
          <cell r="D439" t="str">
            <v>De 12 metros</v>
          </cell>
          <cell r="E439" t="str">
            <v>U</v>
          </cell>
          <cell r="F439" t="str">
            <v>MRD007</v>
          </cell>
          <cell r="G439" t="str">
            <v>MRD230</v>
          </cell>
          <cell r="H439" t="str">
            <v>NA</v>
          </cell>
          <cell r="I439" t="str">
            <v>NA</v>
          </cell>
          <cell r="J439" t="str">
            <v>NA</v>
          </cell>
          <cell r="K439" t="str">
            <v>NA</v>
          </cell>
          <cell r="L439" t="str">
            <v>NA</v>
          </cell>
          <cell r="M439">
            <v>1</v>
          </cell>
          <cell r="N439">
            <v>1</v>
          </cell>
          <cell r="O439" t="str">
            <v>NA</v>
          </cell>
          <cell r="P439" t="str">
            <v>NA</v>
          </cell>
          <cell r="Q439" t="str">
            <v>NA</v>
          </cell>
          <cell r="R439" t="str">
            <v>NA</v>
          </cell>
          <cell r="S439" t="str">
            <v>NA</v>
          </cell>
          <cell r="T439" t="str">
            <v>CER007</v>
          </cell>
          <cell r="U439" t="str">
            <v>NA</v>
          </cell>
          <cell r="V439" t="str">
            <v>NA</v>
          </cell>
          <cell r="W439" t="str">
            <v>NA</v>
          </cell>
          <cell r="X439" t="str">
            <v>NA</v>
          </cell>
          <cell r="Y439" t="str">
            <v>CMC017</v>
          </cell>
          <cell r="Z439" t="str">
            <v>NA</v>
          </cell>
          <cell r="AA439" t="str">
            <v>NA</v>
          </cell>
          <cell r="AB439" t="str">
            <v>NA</v>
          </cell>
          <cell r="AC439" t="str">
            <v>NA</v>
          </cell>
          <cell r="AD439">
            <v>1</v>
          </cell>
          <cell r="AE439" t="str">
            <v>NA</v>
          </cell>
          <cell r="AF439" t="str">
            <v>NA</v>
          </cell>
          <cell r="AG439" t="str">
            <v>NA</v>
          </cell>
          <cell r="AH439" t="str">
            <v>NA</v>
          </cell>
          <cell r="AI439">
            <v>100</v>
          </cell>
          <cell r="AJ439">
            <v>100</v>
          </cell>
          <cell r="AO439">
            <v>12149</v>
          </cell>
          <cell r="AP439">
            <v>5800</v>
          </cell>
          <cell r="AQ439">
            <v>4200</v>
          </cell>
          <cell r="AR439">
            <v>0</v>
          </cell>
          <cell r="AS439">
            <v>0</v>
          </cell>
          <cell r="AT439">
            <v>0</v>
          </cell>
          <cell r="AU439">
            <v>0</v>
          </cell>
          <cell r="AV439">
            <v>0</v>
          </cell>
          <cell r="AW439">
            <v>5800</v>
          </cell>
          <cell r="AX439">
            <v>4200</v>
          </cell>
          <cell r="AY439">
            <v>0</v>
          </cell>
          <cell r="AZ439">
            <v>0</v>
          </cell>
          <cell r="BA439">
            <v>0</v>
          </cell>
          <cell r="BB439">
            <v>0</v>
          </cell>
          <cell r="BC439">
            <v>0</v>
          </cell>
          <cell r="BD439">
            <v>10500</v>
          </cell>
          <cell r="BE439">
            <v>20418</v>
          </cell>
          <cell r="BF439">
            <v>0</v>
          </cell>
          <cell r="BG439">
            <v>0</v>
          </cell>
          <cell r="BH439">
            <v>0</v>
          </cell>
          <cell r="BI439">
            <v>0</v>
          </cell>
          <cell r="BJ439">
            <v>204</v>
          </cell>
          <cell r="BK439">
            <v>0</v>
          </cell>
          <cell r="BL439">
            <v>0</v>
          </cell>
          <cell r="BM439">
            <v>0</v>
          </cell>
          <cell r="BN439">
            <v>0</v>
          </cell>
          <cell r="BO439">
            <v>204</v>
          </cell>
          <cell r="BP439">
            <v>144513</v>
          </cell>
          <cell r="BQ439">
            <v>0</v>
          </cell>
          <cell r="BR439">
            <v>0</v>
          </cell>
          <cell r="BS439">
            <v>0</v>
          </cell>
          <cell r="BT439">
            <v>0</v>
          </cell>
          <cell r="BU439">
            <v>1445</v>
          </cell>
          <cell r="BV439">
            <v>0</v>
          </cell>
          <cell r="BW439">
            <v>0</v>
          </cell>
          <cell r="BX439">
            <v>0</v>
          </cell>
          <cell r="BY439">
            <v>0</v>
          </cell>
          <cell r="BZ439">
            <v>1445</v>
          </cell>
          <cell r="CA439">
            <v>204</v>
          </cell>
          <cell r="CB439">
            <v>1649</v>
          </cell>
          <cell r="CC439">
            <v>0.05</v>
          </cell>
          <cell r="CD439">
            <v>12149</v>
          </cell>
        </row>
        <row r="440">
          <cell r="B440" t="str">
            <v>H3I04</v>
          </cell>
          <cell r="C440" t="str">
            <v>CAP08</v>
          </cell>
          <cell r="D440" t="str">
            <v>De 12 metros</v>
          </cell>
          <cell r="E440" t="str">
            <v>U</v>
          </cell>
          <cell r="F440" t="str">
            <v>MRD034</v>
          </cell>
          <cell r="G440" t="str">
            <v>MRD068</v>
          </cell>
          <cell r="H440" t="str">
            <v>MRD066</v>
          </cell>
          <cell r="I440" t="str">
            <v>NA</v>
          </cell>
          <cell r="J440" t="str">
            <v>NA</v>
          </cell>
          <cell r="K440" t="str">
            <v>NA</v>
          </cell>
          <cell r="L440" t="str">
            <v>NA</v>
          </cell>
          <cell r="M440">
            <v>1</v>
          </cell>
          <cell r="N440">
            <v>0.8</v>
          </cell>
          <cell r="O440">
            <v>2</v>
          </cell>
          <cell r="P440" t="str">
            <v>NA</v>
          </cell>
          <cell r="Q440" t="str">
            <v>NA</v>
          </cell>
          <cell r="R440" t="str">
            <v>NA</v>
          </cell>
          <cell r="S440" t="str">
            <v>NA</v>
          </cell>
          <cell r="T440" t="str">
            <v>CER007</v>
          </cell>
          <cell r="U440" t="str">
            <v>NA</v>
          </cell>
          <cell r="V440" t="str">
            <v>NA</v>
          </cell>
          <cell r="W440" t="str">
            <v>NA</v>
          </cell>
          <cell r="X440" t="str">
            <v>NA</v>
          </cell>
          <cell r="Y440" t="str">
            <v>CMC017</v>
          </cell>
          <cell r="Z440" t="str">
            <v>NA</v>
          </cell>
          <cell r="AA440" t="str">
            <v>NA</v>
          </cell>
          <cell r="AB440" t="str">
            <v>NA</v>
          </cell>
          <cell r="AC440" t="str">
            <v>NA</v>
          </cell>
          <cell r="AD440">
            <v>1</v>
          </cell>
          <cell r="AE440" t="str">
            <v>NA</v>
          </cell>
          <cell r="AF440" t="str">
            <v>NA</v>
          </cell>
          <cell r="AG440" t="str">
            <v>NA</v>
          </cell>
          <cell r="AH440" t="str">
            <v>NA</v>
          </cell>
          <cell r="AI440">
            <v>100</v>
          </cell>
          <cell r="AJ440">
            <v>100</v>
          </cell>
          <cell r="AO440">
            <v>10975</v>
          </cell>
          <cell r="AP440">
            <v>5550</v>
          </cell>
          <cell r="AQ440">
            <v>3290</v>
          </cell>
          <cell r="AR440">
            <v>350</v>
          </cell>
          <cell r="AS440">
            <v>0</v>
          </cell>
          <cell r="AT440">
            <v>0</v>
          </cell>
          <cell r="AU440">
            <v>0</v>
          </cell>
          <cell r="AV440">
            <v>0</v>
          </cell>
          <cell r="AW440">
            <v>5550</v>
          </cell>
          <cell r="AX440">
            <v>2632</v>
          </cell>
          <cell r="AY440">
            <v>700</v>
          </cell>
          <cell r="AZ440">
            <v>0</v>
          </cell>
          <cell r="BA440">
            <v>0</v>
          </cell>
          <cell r="BB440">
            <v>0</v>
          </cell>
          <cell r="BC440">
            <v>0</v>
          </cell>
          <cell r="BD440">
            <v>9326</v>
          </cell>
          <cell r="BE440">
            <v>20418</v>
          </cell>
          <cell r="BF440">
            <v>0</v>
          </cell>
          <cell r="BG440">
            <v>0</v>
          </cell>
          <cell r="BH440">
            <v>0</v>
          </cell>
          <cell r="BI440">
            <v>0</v>
          </cell>
          <cell r="BJ440">
            <v>204</v>
          </cell>
          <cell r="BK440">
            <v>0</v>
          </cell>
          <cell r="BL440">
            <v>0</v>
          </cell>
          <cell r="BM440">
            <v>0</v>
          </cell>
          <cell r="BN440">
            <v>0</v>
          </cell>
          <cell r="BO440">
            <v>204</v>
          </cell>
          <cell r="BP440">
            <v>144513</v>
          </cell>
          <cell r="BQ440">
            <v>0</v>
          </cell>
          <cell r="BR440">
            <v>0</v>
          </cell>
          <cell r="BS440">
            <v>0</v>
          </cell>
          <cell r="BT440">
            <v>0</v>
          </cell>
          <cell r="BU440">
            <v>1445</v>
          </cell>
          <cell r="BV440">
            <v>0</v>
          </cell>
          <cell r="BW440">
            <v>0</v>
          </cell>
          <cell r="BX440">
            <v>0</v>
          </cell>
          <cell r="BY440">
            <v>0</v>
          </cell>
          <cell r="BZ440">
            <v>1445</v>
          </cell>
          <cell r="CA440">
            <v>204</v>
          </cell>
          <cell r="CB440">
            <v>1649</v>
          </cell>
          <cell r="CC440">
            <v>0.05</v>
          </cell>
          <cell r="CD440">
            <v>10975</v>
          </cell>
        </row>
        <row r="441">
          <cell r="B441" t="str">
            <v>DU032</v>
          </cell>
          <cell r="C441" t="str">
            <v>CAP08</v>
          </cell>
          <cell r="D441" t="str">
            <v>De cuatro (IV) Vías HG 3"</v>
          </cell>
          <cell r="E441" t="str">
            <v>m</v>
          </cell>
          <cell r="F441" t="str">
            <v>MOC121</v>
          </cell>
          <cell r="G441" t="str">
            <v>MOC124</v>
          </cell>
          <cell r="H441" t="str">
            <v>NA</v>
          </cell>
          <cell r="I441" t="str">
            <v>NA</v>
          </cell>
          <cell r="J441" t="str">
            <v>NA</v>
          </cell>
          <cell r="K441" t="str">
            <v>NA</v>
          </cell>
          <cell r="L441" t="str">
            <v>NA</v>
          </cell>
          <cell r="M441">
            <v>4</v>
          </cell>
          <cell r="N441">
            <v>0.67</v>
          </cell>
          <cell r="O441" t="str">
            <v>NA</v>
          </cell>
          <cell r="P441" t="str">
            <v>NA</v>
          </cell>
          <cell r="Q441" t="str">
            <v>NA</v>
          </cell>
          <cell r="R441" t="str">
            <v>NA</v>
          </cell>
          <cell r="S441" t="str">
            <v>NA</v>
          </cell>
          <cell r="T441" t="str">
            <v>CEC006</v>
          </cell>
          <cell r="U441" t="str">
            <v>NA</v>
          </cell>
          <cell r="V441" t="str">
            <v>NA</v>
          </cell>
          <cell r="W441" t="str">
            <v>NA</v>
          </cell>
          <cell r="X441" t="str">
            <v>NA</v>
          </cell>
          <cell r="Y441" t="str">
            <v>CMC005</v>
          </cell>
          <cell r="Z441" t="str">
            <v>NA</v>
          </cell>
          <cell r="AA441" t="str">
            <v>NA</v>
          </cell>
          <cell r="AB441" t="str">
            <v>NA</v>
          </cell>
          <cell r="AC441" t="str">
            <v>NA</v>
          </cell>
          <cell r="AD441">
            <v>1</v>
          </cell>
          <cell r="AE441" t="str">
            <v>NA</v>
          </cell>
          <cell r="AF441" t="str">
            <v>NA</v>
          </cell>
          <cell r="AG441" t="str">
            <v>NA</v>
          </cell>
          <cell r="AH441" t="str">
            <v>NA</v>
          </cell>
          <cell r="AI441">
            <v>7.5</v>
          </cell>
          <cell r="AJ441">
            <v>7.5</v>
          </cell>
          <cell r="AO441">
            <v>81975</v>
          </cell>
          <cell r="AP441">
            <v>10300</v>
          </cell>
          <cell r="AQ441">
            <v>18729</v>
          </cell>
          <cell r="AR441">
            <v>0</v>
          </cell>
          <cell r="AS441">
            <v>0</v>
          </cell>
          <cell r="AT441">
            <v>0</v>
          </cell>
          <cell r="AU441">
            <v>0</v>
          </cell>
          <cell r="AV441">
            <v>0</v>
          </cell>
          <cell r="AW441">
            <v>41200</v>
          </cell>
          <cell r="AX441">
            <v>12548</v>
          </cell>
          <cell r="AY441">
            <v>0</v>
          </cell>
          <cell r="AZ441">
            <v>0</v>
          </cell>
          <cell r="BA441">
            <v>0</v>
          </cell>
          <cell r="BB441">
            <v>0</v>
          </cell>
          <cell r="BC441">
            <v>0</v>
          </cell>
          <cell r="BD441">
            <v>56435</v>
          </cell>
          <cell r="BE441">
            <v>84698</v>
          </cell>
          <cell r="BF441">
            <v>0</v>
          </cell>
          <cell r="BG441">
            <v>0</v>
          </cell>
          <cell r="BH441">
            <v>0</v>
          </cell>
          <cell r="BI441">
            <v>0</v>
          </cell>
          <cell r="BJ441">
            <v>11293</v>
          </cell>
          <cell r="BK441">
            <v>0</v>
          </cell>
          <cell r="BL441">
            <v>0</v>
          </cell>
          <cell r="BM441">
            <v>0</v>
          </cell>
          <cell r="BN441">
            <v>0</v>
          </cell>
          <cell r="BO441">
            <v>11293</v>
          </cell>
          <cell r="BP441">
            <v>106852</v>
          </cell>
          <cell r="BQ441">
            <v>0</v>
          </cell>
          <cell r="BR441">
            <v>0</v>
          </cell>
          <cell r="BS441">
            <v>0</v>
          </cell>
          <cell r="BT441">
            <v>0</v>
          </cell>
          <cell r="BU441">
            <v>14247</v>
          </cell>
          <cell r="BV441">
            <v>0</v>
          </cell>
          <cell r="BW441">
            <v>0</v>
          </cell>
          <cell r="BX441">
            <v>0</v>
          </cell>
          <cell r="BY441">
            <v>0</v>
          </cell>
          <cell r="BZ441">
            <v>14247</v>
          </cell>
          <cell r="CA441">
            <v>11293</v>
          </cell>
          <cell r="CB441">
            <v>25540</v>
          </cell>
          <cell r="CC441">
            <v>0.05</v>
          </cell>
          <cell r="CD441">
            <v>81975</v>
          </cell>
        </row>
        <row r="442">
          <cell r="B442" t="str">
            <v>DU024</v>
          </cell>
          <cell r="C442" t="str">
            <v>CAP08</v>
          </cell>
          <cell r="D442" t="str">
            <v>De cuatro (IV) Vías HG 4"</v>
          </cell>
          <cell r="E442" t="str">
            <v>m</v>
          </cell>
          <cell r="F442" t="str">
            <v>MOC122</v>
          </cell>
          <cell r="G442" t="str">
            <v>MOC125</v>
          </cell>
          <cell r="H442" t="str">
            <v>NA</v>
          </cell>
          <cell r="I442" t="str">
            <v>NA</v>
          </cell>
          <cell r="J442" t="str">
            <v>NA</v>
          </cell>
          <cell r="K442" t="str">
            <v>NA</v>
          </cell>
          <cell r="L442" t="str">
            <v>NA</v>
          </cell>
          <cell r="M442">
            <v>4</v>
          </cell>
          <cell r="N442">
            <v>0.67</v>
          </cell>
          <cell r="O442" t="str">
            <v>NA</v>
          </cell>
          <cell r="P442" t="str">
            <v>NA</v>
          </cell>
          <cell r="Q442" t="str">
            <v>NA</v>
          </cell>
          <cell r="R442" t="str">
            <v>NA</v>
          </cell>
          <cell r="S442" t="str">
            <v>NA</v>
          </cell>
          <cell r="T442" t="str">
            <v>CEC006</v>
          </cell>
          <cell r="U442" t="str">
            <v>NA</v>
          </cell>
          <cell r="V442" t="str">
            <v>NA</v>
          </cell>
          <cell r="W442" t="str">
            <v>NA</v>
          </cell>
          <cell r="X442" t="str">
            <v>NA</v>
          </cell>
          <cell r="Y442" t="str">
            <v>CMC005</v>
          </cell>
          <cell r="Z442" t="str">
            <v>NA</v>
          </cell>
          <cell r="AA442" t="str">
            <v>NA</v>
          </cell>
          <cell r="AB442" t="str">
            <v>NA</v>
          </cell>
          <cell r="AC442" t="str">
            <v>NA</v>
          </cell>
          <cell r="AD442">
            <v>1</v>
          </cell>
          <cell r="AE442" t="str">
            <v>NA</v>
          </cell>
          <cell r="AF442" t="str">
            <v>NA</v>
          </cell>
          <cell r="AG442" t="str">
            <v>NA</v>
          </cell>
          <cell r="AH442" t="str">
            <v>NA</v>
          </cell>
          <cell r="AI442">
            <v>7.5</v>
          </cell>
          <cell r="AJ442">
            <v>7.5</v>
          </cell>
          <cell r="AO442">
            <v>403645</v>
          </cell>
          <cell r="AP442">
            <v>85000</v>
          </cell>
          <cell r="AQ442">
            <v>30000</v>
          </cell>
          <cell r="AR442">
            <v>0</v>
          </cell>
          <cell r="AS442">
            <v>0</v>
          </cell>
          <cell r="AT442">
            <v>0</v>
          </cell>
          <cell r="AU442">
            <v>0</v>
          </cell>
          <cell r="AV442">
            <v>0</v>
          </cell>
          <cell r="AW442">
            <v>340000</v>
          </cell>
          <cell r="AX442">
            <v>20100</v>
          </cell>
          <cell r="AY442">
            <v>0</v>
          </cell>
          <cell r="AZ442">
            <v>0</v>
          </cell>
          <cell r="BA442">
            <v>0</v>
          </cell>
          <cell r="BB442">
            <v>0</v>
          </cell>
          <cell r="BC442">
            <v>0</v>
          </cell>
          <cell r="BD442">
            <v>378105</v>
          </cell>
          <cell r="BE442">
            <v>84698</v>
          </cell>
          <cell r="BF442">
            <v>0</v>
          </cell>
          <cell r="BG442">
            <v>0</v>
          </cell>
          <cell r="BH442">
            <v>0</v>
          </cell>
          <cell r="BI442">
            <v>0</v>
          </cell>
          <cell r="BJ442">
            <v>11293</v>
          </cell>
          <cell r="BK442">
            <v>0</v>
          </cell>
          <cell r="BL442">
            <v>0</v>
          </cell>
          <cell r="BM442">
            <v>0</v>
          </cell>
          <cell r="BN442">
            <v>0</v>
          </cell>
          <cell r="BO442">
            <v>11293</v>
          </cell>
          <cell r="BP442">
            <v>106852</v>
          </cell>
          <cell r="BQ442">
            <v>0</v>
          </cell>
          <cell r="BR442">
            <v>0</v>
          </cell>
          <cell r="BS442">
            <v>0</v>
          </cell>
          <cell r="BT442">
            <v>0</v>
          </cell>
          <cell r="BU442">
            <v>14247</v>
          </cell>
          <cell r="BV442">
            <v>0</v>
          </cell>
          <cell r="BW442">
            <v>0</v>
          </cell>
          <cell r="BX442">
            <v>0</v>
          </cell>
          <cell r="BY442">
            <v>0</v>
          </cell>
          <cell r="BZ442">
            <v>14247</v>
          </cell>
          <cell r="CA442">
            <v>11293</v>
          </cell>
          <cell r="CB442">
            <v>25540</v>
          </cell>
          <cell r="CC442">
            <v>0.05</v>
          </cell>
          <cell r="CD442">
            <v>403645</v>
          </cell>
        </row>
        <row r="443">
          <cell r="B443" t="str">
            <v>DU028</v>
          </cell>
          <cell r="C443" t="str">
            <v>CAP08</v>
          </cell>
          <cell r="D443" t="str">
            <v>De doce (XII) Vías HG 4"</v>
          </cell>
          <cell r="E443" t="str">
            <v>m</v>
          </cell>
          <cell r="F443" t="str">
            <v>MOC122</v>
          </cell>
          <cell r="G443" t="str">
            <v>MOC125</v>
          </cell>
          <cell r="H443" t="str">
            <v>NA</v>
          </cell>
          <cell r="I443" t="str">
            <v>NA</v>
          </cell>
          <cell r="J443" t="str">
            <v>NA</v>
          </cell>
          <cell r="K443" t="str">
            <v>NA</v>
          </cell>
          <cell r="L443" t="str">
            <v>NA</v>
          </cell>
          <cell r="M443">
            <v>12</v>
          </cell>
          <cell r="N443">
            <v>2</v>
          </cell>
          <cell r="O443" t="str">
            <v>NA</v>
          </cell>
          <cell r="P443" t="str">
            <v>NA</v>
          </cell>
          <cell r="Q443" t="str">
            <v>NA</v>
          </cell>
          <cell r="R443" t="str">
            <v>NA</v>
          </cell>
          <cell r="S443" t="str">
            <v>NA</v>
          </cell>
          <cell r="T443" t="str">
            <v>CEC006</v>
          </cell>
          <cell r="U443" t="str">
            <v>NA</v>
          </cell>
          <cell r="V443" t="str">
            <v>NA</v>
          </cell>
          <cell r="W443" t="str">
            <v>NA</v>
          </cell>
          <cell r="X443" t="str">
            <v>NA</v>
          </cell>
          <cell r="Y443" t="str">
            <v>CMC005</v>
          </cell>
          <cell r="Z443" t="str">
            <v>NA</v>
          </cell>
          <cell r="AA443" t="str">
            <v>NA</v>
          </cell>
          <cell r="AB443" t="str">
            <v>NA</v>
          </cell>
          <cell r="AC443" t="str">
            <v>NA</v>
          </cell>
          <cell r="AD443">
            <v>1</v>
          </cell>
          <cell r="AE443" t="str">
            <v>NA</v>
          </cell>
          <cell r="AF443" t="str">
            <v>NA</v>
          </cell>
          <cell r="AG443" t="str">
            <v>NA</v>
          </cell>
          <cell r="AH443" t="str">
            <v>NA</v>
          </cell>
          <cell r="AI443">
            <v>2.5</v>
          </cell>
          <cell r="AJ443">
            <v>2.5</v>
          </cell>
          <cell r="AO443">
            <v>1210620</v>
          </cell>
          <cell r="AP443">
            <v>85000</v>
          </cell>
          <cell r="AQ443">
            <v>30000</v>
          </cell>
          <cell r="AR443">
            <v>0</v>
          </cell>
          <cell r="AS443">
            <v>0</v>
          </cell>
          <cell r="AT443">
            <v>0</v>
          </cell>
          <cell r="AU443">
            <v>0</v>
          </cell>
          <cell r="AV443">
            <v>0</v>
          </cell>
          <cell r="AW443">
            <v>1020000</v>
          </cell>
          <cell r="AX443">
            <v>60000</v>
          </cell>
          <cell r="AY443">
            <v>0</v>
          </cell>
          <cell r="AZ443">
            <v>0</v>
          </cell>
          <cell r="BA443">
            <v>0</v>
          </cell>
          <cell r="BB443">
            <v>0</v>
          </cell>
          <cell r="BC443">
            <v>0</v>
          </cell>
          <cell r="BD443">
            <v>1134000</v>
          </cell>
          <cell r="BE443">
            <v>84698</v>
          </cell>
          <cell r="BF443">
            <v>0</v>
          </cell>
          <cell r="BG443">
            <v>0</v>
          </cell>
          <cell r="BH443">
            <v>0</v>
          </cell>
          <cell r="BI443">
            <v>0</v>
          </cell>
          <cell r="BJ443">
            <v>33879</v>
          </cell>
          <cell r="BK443">
            <v>0</v>
          </cell>
          <cell r="BL443">
            <v>0</v>
          </cell>
          <cell r="BM443">
            <v>0</v>
          </cell>
          <cell r="BN443">
            <v>0</v>
          </cell>
          <cell r="BO443">
            <v>33879</v>
          </cell>
          <cell r="BP443">
            <v>106852</v>
          </cell>
          <cell r="BQ443">
            <v>0</v>
          </cell>
          <cell r="BR443">
            <v>0</v>
          </cell>
          <cell r="BS443">
            <v>0</v>
          </cell>
          <cell r="BT443">
            <v>0</v>
          </cell>
          <cell r="BU443">
            <v>42741</v>
          </cell>
          <cell r="BV443">
            <v>0</v>
          </cell>
          <cell r="BW443">
            <v>0</v>
          </cell>
          <cell r="BX443">
            <v>0</v>
          </cell>
          <cell r="BY443">
            <v>0</v>
          </cell>
          <cell r="BZ443">
            <v>42741</v>
          </cell>
          <cell r="CA443">
            <v>33879</v>
          </cell>
          <cell r="CB443">
            <v>76620</v>
          </cell>
          <cell r="CC443">
            <v>0.05</v>
          </cell>
          <cell r="CD443">
            <v>1210620</v>
          </cell>
        </row>
        <row r="444">
          <cell r="B444" t="str">
            <v>DU019</v>
          </cell>
          <cell r="C444" t="str">
            <v>CAP08</v>
          </cell>
          <cell r="D444" t="str">
            <v>De dos (II) Vías 2" PVC</v>
          </cell>
          <cell r="E444" t="str">
            <v>m</v>
          </cell>
          <cell r="F444" t="str">
            <v>MOC052</v>
          </cell>
          <cell r="G444" t="str">
            <v>NA</v>
          </cell>
          <cell r="H444" t="str">
            <v>NA</v>
          </cell>
          <cell r="I444" t="str">
            <v>NA</v>
          </cell>
          <cell r="J444" t="str">
            <v>NA</v>
          </cell>
          <cell r="K444" t="str">
            <v>NA</v>
          </cell>
          <cell r="L444" t="str">
            <v>NA</v>
          </cell>
          <cell r="M444">
            <v>2</v>
          </cell>
          <cell r="N444" t="str">
            <v>NA</v>
          </cell>
          <cell r="O444" t="str">
            <v>NA</v>
          </cell>
          <cell r="P444" t="str">
            <v>NA</v>
          </cell>
          <cell r="Q444" t="str">
            <v>NA</v>
          </cell>
          <cell r="R444" t="str">
            <v>NA</v>
          </cell>
          <cell r="S444" t="str">
            <v>NA</v>
          </cell>
          <cell r="T444" t="str">
            <v>CEC006</v>
          </cell>
          <cell r="U444" t="str">
            <v>NA</v>
          </cell>
          <cell r="V444" t="str">
            <v>NA</v>
          </cell>
          <cell r="W444" t="str">
            <v>NA</v>
          </cell>
          <cell r="X444" t="str">
            <v>NA</v>
          </cell>
          <cell r="Y444" t="str">
            <v>CMC005</v>
          </cell>
          <cell r="Z444" t="str">
            <v>NA</v>
          </cell>
          <cell r="AA444" t="str">
            <v>NA</v>
          </cell>
          <cell r="AB444" t="str">
            <v>NA</v>
          </cell>
          <cell r="AC444" t="str">
            <v>NA</v>
          </cell>
          <cell r="AD444">
            <v>1</v>
          </cell>
          <cell r="AE444" t="str">
            <v>NA</v>
          </cell>
          <cell r="AF444" t="str">
            <v>NA</v>
          </cell>
          <cell r="AG444" t="str">
            <v>NA</v>
          </cell>
          <cell r="AH444" t="str">
            <v>NA</v>
          </cell>
          <cell r="AI444">
            <v>300</v>
          </cell>
          <cell r="AJ444">
            <v>300</v>
          </cell>
          <cell r="AO444">
            <v>8408</v>
          </cell>
          <cell r="AP444">
            <v>3700</v>
          </cell>
          <cell r="AQ444">
            <v>0</v>
          </cell>
          <cell r="AR444">
            <v>0</v>
          </cell>
          <cell r="AS444">
            <v>0</v>
          </cell>
          <cell r="AT444">
            <v>0</v>
          </cell>
          <cell r="AU444">
            <v>0</v>
          </cell>
          <cell r="AV444">
            <v>0</v>
          </cell>
          <cell r="AW444">
            <v>7400</v>
          </cell>
          <cell r="AX444">
            <v>0</v>
          </cell>
          <cell r="AY444">
            <v>0</v>
          </cell>
          <cell r="AZ444">
            <v>0</v>
          </cell>
          <cell r="BA444">
            <v>0</v>
          </cell>
          <cell r="BB444">
            <v>0</v>
          </cell>
          <cell r="BC444">
            <v>0</v>
          </cell>
          <cell r="BD444">
            <v>7770</v>
          </cell>
          <cell r="BE444">
            <v>84698</v>
          </cell>
          <cell r="BF444">
            <v>0</v>
          </cell>
          <cell r="BG444">
            <v>0</v>
          </cell>
          <cell r="BH444">
            <v>0</v>
          </cell>
          <cell r="BI444">
            <v>0</v>
          </cell>
          <cell r="BJ444">
            <v>282</v>
          </cell>
          <cell r="BK444">
            <v>0</v>
          </cell>
          <cell r="BL444">
            <v>0</v>
          </cell>
          <cell r="BM444">
            <v>0</v>
          </cell>
          <cell r="BN444">
            <v>0</v>
          </cell>
          <cell r="BO444">
            <v>282</v>
          </cell>
          <cell r="BP444">
            <v>106852</v>
          </cell>
          <cell r="BQ444">
            <v>0</v>
          </cell>
          <cell r="BR444">
            <v>0</v>
          </cell>
          <cell r="BS444">
            <v>0</v>
          </cell>
          <cell r="BT444">
            <v>0</v>
          </cell>
          <cell r="BU444">
            <v>356</v>
          </cell>
          <cell r="BV444">
            <v>0</v>
          </cell>
          <cell r="BW444">
            <v>0</v>
          </cell>
          <cell r="BX444">
            <v>0</v>
          </cell>
          <cell r="BY444">
            <v>0</v>
          </cell>
          <cell r="BZ444">
            <v>356</v>
          </cell>
          <cell r="CA444">
            <v>282</v>
          </cell>
          <cell r="CB444">
            <v>638</v>
          </cell>
          <cell r="CC444">
            <v>0.05</v>
          </cell>
          <cell r="CD444">
            <v>8408</v>
          </cell>
        </row>
        <row r="445">
          <cell r="B445" t="str">
            <v>DU030</v>
          </cell>
          <cell r="C445" t="str">
            <v>CAP08</v>
          </cell>
          <cell r="D445" t="str">
            <v>De dos (II) Vías HG 3"</v>
          </cell>
          <cell r="E445" t="str">
            <v>m</v>
          </cell>
          <cell r="F445" t="str">
            <v>MOC121</v>
          </cell>
          <cell r="G445" t="str">
            <v>MOC124</v>
          </cell>
          <cell r="H445" t="str">
            <v>NA</v>
          </cell>
          <cell r="I445" t="str">
            <v>NA</v>
          </cell>
          <cell r="J445" t="str">
            <v>NA</v>
          </cell>
          <cell r="K445" t="str">
            <v>NA</v>
          </cell>
          <cell r="L445" t="str">
            <v>NA</v>
          </cell>
          <cell r="M445">
            <v>2</v>
          </cell>
          <cell r="N445">
            <v>0.33</v>
          </cell>
          <cell r="O445" t="str">
            <v>NA</v>
          </cell>
          <cell r="P445" t="str">
            <v>NA</v>
          </cell>
          <cell r="Q445" t="str">
            <v>NA</v>
          </cell>
          <cell r="R445" t="str">
            <v>NA</v>
          </cell>
          <cell r="S445" t="str">
            <v>NA</v>
          </cell>
          <cell r="T445" t="str">
            <v>CEC006</v>
          </cell>
          <cell r="U445" t="str">
            <v>NA</v>
          </cell>
          <cell r="V445" t="str">
            <v>NA</v>
          </cell>
          <cell r="W445" t="str">
            <v>NA</v>
          </cell>
          <cell r="X445" t="str">
            <v>NA</v>
          </cell>
          <cell r="Y445" t="str">
            <v>CMC005</v>
          </cell>
          <cell r="Z445" t="str">
            <v>NA</v>
          </cell>
          <cell r="AA445" t="str">
            <v>NA</v>
          </cell>
          <cell r="AB445" t="str">
            <v>NA</v>
          </cell>
          <cell r="AC445" t="str">
            <v>NA</v>
          </cell>
          <cell r="AD445">
            <v>1</v>
          </cell>
          <cell r="AE445" t="str">
            <v>NA</v>
          </cell>
          <cell r="AF445" t="str">
            <v>NA</v>
          </cell>
          <cell r="AG445" t="str">
            <v>NA</v>
          </cell>
          <cell r="AH445" t="str">
            <v>NA</v>
          </cell>
          <cell r="AI445">
            <v>15</v>
          </cell>
          <cell r="AJ445">
            <v>15</v>
          </cell>
          <cell r="AO445">
            <v>40890</v>
          </cell>
          <cell r="AP445">
            <v>10300</v>
          </cell>
          <cell r="AQ445">
            <v>18729</v>
          </cell>
          <cell r="AR445">
            <v>0</v>
          </cell>
          <cell r="AS445">
            <v>0</v>
          </cell>
          <cell r="AT445">
            <v>0</v>
          </cell>
          <cell r="AU445">
            <v>0</v>
          </cell>
          <cell r="AV445">
            <v>0</v>
          </cell>
          <cell r="AW445">
            <v>20600</v>
          </cell>
          <cell r="AX445">
            <v>6181</v>
          </cell>
          <cell r="AY445">
            <v>0</v>
          </cell>
          <cell r="AZ445">
            <v>0</v>
          </cell>
          <cell r="BA445">
            <v>0</v>
          </cell>
          <cell r="BB445">
            <v>0</v>
          </cell>
          <cell r="BC445">
            <v>0</v>
          </cell>
          <cell r="BD445">
            <v>28120</v>
          </cell>
          <cell r="BE445">
            <v>84698</v>
          </cell>
          <cell r="BF445">
            <v>0</v>
          </cell>
          <cell r="BG445">
            <v>0</v>
          </cell>
          <cell r="BH445">
            <v>0</v>
          </cell>
          <cell r="BI445">
            <v>0</v>
          </cell>
          <cell r="BJ445">
            <v>5647</v>
          </cell>
          <cell r="BK445">
            <v>0</v>
          </cell>
          <cell r="BL445">
            <v>0</v>
          </cell>
          <cell r="BM445">
            <v>0</v>
          </cell>
          <cell r="BN445">
            <v>0</v>
          </cell>
          <cell r="BO445">
            <v>5647</v>
          </cell>
          <cell r="BP445">
            <v>106852</v>
          </cell>
          <cell r="BQ445">
            <v>0</v>
          </cell>
          <cell r="BR445">
            <v>0</v>
          </cell>
          <cell r="BS445">
            <v>0</v>
          </cell>
          <cell r="BT445">
            <v>0</v>
          </cell>
          <cell r="BU445">
            <v>7123</v>
          </cell>
          <cell r="BV445">
            <v>0</v>
          </cell>
          <cell r="BW445">
            <v>0</v>
          </cell>
          <cell r="BX445">
            <v>0</v>
          </cell>
          <cell r="BY445">
            <v>0</v>
          </cell>
          <cell r="BZ445">
            <v>7123</v>
          </cell>
          <cell r="CA445">
            <v>5647</v>
          </cell>
          <cell r="CB445">
            <v>12770</v>
          </cell>
          <cell r="CC445">
            <v>0.05</v>
          </cell>
          <cell r="CD445">
            <v>40890</v>
          </cell>
        </row>
        <row r="446">
          <cell r="B446" t="str">
            <v>DU022</v>
          </cell>
          <cell r="C446" t="str">
            <v>CAP08</v>
          </cell>
          <cell r="D446" t="str">
            <v>De dos (II) Vías HG 4"</v>
          </cell>
          <cell r="E446" t="str">
            <v>m</v>
          </cell>
          <cell r="F446" t="str">
            <v>MOC122</v>
          </cell>
          <cell r="G446" t="str">
            <v>MOC125</v>
          </cell>
          <cell r="H446" t="str">
            <v>NA</v>
          </cell>
          <cell r="I446" t="str">
            <v>NA</v>
          </cell>
          <cell r="J446" t="str">
            <v>NA</v>
          </cell>
          <cell r="K446" t="str">
            <v>NA</v>
          </cell>
          <cell r="L446" t="str">
            <v>NA</v>
          </cell>
          <cell r="M446">
            <v>2</v>
          </cell>
          <cell r="N446">
            <v>0.33</v>
          </cell>
          <cell r="O446" t="str">
            <v>NA</v>
          </cell>
          <cell r="P446" t="str">
            <v>NA</v>
          </cell>
          <cell r="Q446" t="str">
            <v>NA</v>
          </cell>
          <cell r="R446" t="str">
            <v>NA</v>
          </cell>
          <cell r="S446" t="str">
            <v>NA</v>
          </cell>
          <cell r="T446" t="str">
            <v>CEC006</v>
          </cell>
          <cell r="U446" t="str">
            <v>NA</v>
          </cell>
          <cell r="V446" t="str">
            <v>NA</v>
          </cell>
          <cell r="W446" t="str">
            <v>NA</v>
          </cell>
          <cell r="X446" t="str">
            <v>NA</v>
          </cell>
          <cell r="Y446" t="str">
            <v>CMC005</v>
          </cell>
          <cell r="Z446" t="str">
            <v>NA</v>
          </cell>
          <cell r="AA446" t="str">
            <v>NA</v>
          </cell>
          <cell r="AB446" t="str">
            <v>NA</v>
          </cell>
          <cell r="AC446" t="str">
            <v>NA</v>
          </cell>
          <cell r="AD446">
            <v>1</v>
          </cell>
          <cell r="AE446" t="str">
            <v>NA</v>
          </cell>
          <cell r="AF446" t="str">
            <v>NA</v>
          </cell>
          <cell r="AG446" t="str">
            <v>NA</v>
          </cell>
          <cell r="AH446" t="str">
            <v>NA</v>
          </cell>
          <cell r="AI446">
            <v>15</v>
          </cell>
          <cell r="AJ446">
            <v>15</v>
          </cell>
          <cell r="AO446">
            <v>201665</v>
          </cell>
          <cell r="AP446">
            <v>85000</v>
          </cell>
          <cell r="AQ446">
            <v>30000</v>
          </cell>
          <cell r="AR446">
            <v>0</v>
          </cell>
          <cell r="AS446">
            <v>0</v>
          </cell>
          <cell r="AT446">
            <v>0</v>
          </cell>
          <cell r="AU446">
            <v>0</v>
          </cell>
          <cell r="AV446">
            <v>0</v>
          </cell>
          <cell r="AW446">
            <v>170000</v>
          </cell>
          <cell r="AX446">
            <v>9900</v>
          </cell>
          <cell r="AY446">
            <v>0</v>
          </cell>
          <cell r="AZ446">
            <v>0</v>
          </cell>
          <cell r="BA446">
            <v>0</v>
          </cell>
          <cell r="BB446">
            <v>0</v>
          </cell>
          <cell r="BC446">
            <v>0</v>
          </cell>
          <cell r="BD446">
            <v>188895</v>
          </cell>
          <cell r="BE446">
            <v>84698</v>
          </cell>
          <cell r="BF446">
            <v>0</v>
          </cell>
          <cell r="BG446">
            <v>0</v>
          </cell>
          <cell r="BH446">
            <v>0</v>
          </cell>
          <cell r="BI446">
            <v>0</v>
          </cell>
          <cell r="BJ446">
            <v>5647</v>
          </cell>
          <cell r="BK446">
            <v>0</v>
          </cell>
          <cell r="BL446">
            <v>0</v>
          </cell>
          <cell r="BM446">
            <v>0</v>
          </cell>
          <cell r="BN446">
            <v>0</v>
          </cell>
          <cell r="BO446">
            <v>5647</v>
          </cell>
          <cell r="BP446">
            <v>106852</v>
          </cell>
          <cell r="BQ446">
            <v>0</v>
          </cell>
          <cell r="BR446">
            <v>0</v>
          </cell>
          <cell r="BS446">
            <v>0</v>
          </cell>
          <cell r="BT446">
            <v>0</v>
          </cell>
          <cell r="BU446">
            <v>7123</v>
          </cell>
          <cell r="BV446">
            <v>0</v>
          </cell>
          <cell r="BW446">
            <v>0</v>
          </cell>
          <cell r="BX446">
            <v>0</v>
          </cell>
          <cell r="BY446">
            <v>0</v>
          </cell>
          <cell r="BZ446">
            <v>7123</v>
          </cell>
          <cell r="CA446">
            <v>5647</v>
          </cell>
          <cell r="CB446">
            <v>12770</v>
          </cell>
          <cell r="CC446">
            <v>0.05</v>
          </cell>
          <cell r="CD446">
            <v>201665</v>
          </cell>
        </row>
        <row r="447">
          <cell r="B447" t="str">
            <v>EB002</v>
          </cell>
          <cell r="C447" t="str">
            <v>CAP08</v>
          </cell>
          <cell r="D447" t="str">
            <v>De III, VI, y IX Vías</v>
          </cell>
          <cell r="E447" t="str">
            <v>U</v>
          </cell>
          <cell r="F447" t="str">
            <v>MOC087</v>
          </cell>
          <cell r="G447" t="str">
            <v>NA</v>
          </cell>
          <cell r="H447" t="str">
            <v>NA</v>
          </cell>
          <cell r="I447" t="str">
            <v>NA</v>
          </cell>
          <cell r="J447" t="str">
            <v>NA</v>
          </cell>
          <cell r="K447" t="str">
            <v>NA</v>
          </cell>
          <cell r="L447" t="str">
            <v>NA</v>
          </cell>
          <cell r="M447">
            <v>7.0000000000000007E-2</v>
          </cell>
          <cell r="N447" t="str">
            <v>NA</v>
          </cell>
          <cell r="O447" t="str">
            <v>NA</v>
          </cell>
          <cell r="P447" t="str">
            <v>NA</v>
          </cell>
          <cell r="Q447" t="str">
            <v>NA</v>
          </cell>
          <cell r="R447" t="str">
            <v>NA</v>
          </cell>
          <cell r="S447" t="str">
            <v>NA</v>
          </cell>
          <cell r="T447" t="str">
            <v>CEC015</v>
          </cell>
          <cell r="U447" t="str">
            <v>NA</v>
          </cell>
          <cell r="V447" t="str">
            <v>NA</v>
          </cell>
          <cell r="W447" t="str">
            <v>NA</v>
          </cell>
          <cell r="X447" t="str">
            <v>NA</v>
          </cell>
          <cell r="Y447" t="str">
            <v>CMC022</v>
          </cell>
          <cell r="Z447" t="str">
            <v>NA</v>
          </cell>
          <cell r="AA447" t="str">
            <v>NA</v>
          </cell>
          <cell r="AB447" t="str">
            <v>NA</v>
          </cell>
          <cell r="AC447" t="str">
            <v>NA</v>
          </cell>
          <cell r="AD447">
            <v>1</v>
          </cell>
          <cell r="AE447" t="str">
            <v>NA</v>
          </cell>
          <cell r="AF447" t="str">
            <v>NA</v>
          </cell>
          <cell r="AG447" t="str">
            <v>NA</v>
          </cell>
          <cell r="AH447" t="str">
            <v>NA</v>
          </cell>
          <cell r="AI447">
            <v>8.5</v>
          </cell>
          <cell r="AJ447">
            <v>8.5</v>
          </cell>
          <cell r="AO447">
            <v>37308</v>
          </cell>
          <cell r="AP447">
            <v>197010.45</v>
          </cell>
          <cell r="AQ447">
            <v>0</v>
          </cell>
          <cell r="AR447">
            <v>0</v>
          </cell>
          <cell r="AS447">
            <v>0</v>
          </cell>
          <cell r="AT447">
            <v>0</v>
          </cell>
          <cell r="AU447">
            <v>0</v>
          </cell>
          <cell r="AV447">
            <v>0</v>
          </cell>
          <cell r="AW447">
            <v>13791</v>
          </cell>
          <cell r="AX447">
            <v>0</v>
          </cell>
          <cell r="AY447">
            <v>0</v>
          </cell>
          <cell r="AZ447">
            <v>0</v>
          </cell>
          <cell r="BA447">
            <v>0</v>
          </cell>
          <cell r="BB447">
            <v>0</v>
          </cell>
          <cell r="BC447">
            <v>0</v>
          </cell>
          <cell r="BD447">
            <v>14481</v>
          </cell>
          <cell r="BE447">
            <v>28837</v>
          </cell>
          <cell r="BF447">
            <v>0</v>
          </cell>
          <cell r="BG447">
            <v>0</v>
          </cell>
          <cell r="BH447">
            <v>0</v>
          </cell>
          <cell r="BI447">
            <v>0</v>
          </cell>
          <cell r="BJ447">
            <v>3393</v>
          </cell>
          <cell r="BK447">
            <v>0</v>
          </cell>
          <cell r="BL447">
            <v>0</v>
          </cell>
          <cell r="BM447">
            <v>0</v>
          </cell>
          <cell r="BN447">
            <v>0</v>
          </cell>
          <cell r="BO447">
            <v>3393</v>
          </cell>
          <cell r="BP447">
            <v>165187</v>
          </cell>
          <cell r="BQ447">
            <v>0</v>
          </cell>
          <cell r="BR447">
            <v>0</v>
          </cell>
          <cell r="BS447">
            <v>0</v>
          </cell>
          <cell r="BT447">
            <v>0</v>
          </cell>
          <cell r="BU447">
            <v>19434</v>
          </cell>
          <cell r="BV447">
            <v>0</v>
          </cell>
          <cell r="BW447">
            <v>0</v>
          </cell>
          <cell r="BX447">
            <v>0</v>
          </cell>
          <cell r="BY447">
            <v>0</v>
          </cell>
          <cell r="BZ447">
            <v>19434</v>
          </cell>
          <cell r="CA447">
            <v>3393</v>
          </cell>
          <cell r="CB447">
            <v>22827</v>
          </cell>
          <cell r="CC447">
            <v>0.05</v>
          </cell>
          <cell r="CD447">
            <v>37308</v>
          </cell>
        </row>
        <row r="448">
          <cell r="B448" t="str">
            <v>DU027</v>
          </cell>
          <cell r="C448" t="str">
            <v>CAP08</v>
          </cell>
          <cell r="D448" t="str">
            <v>De nueve (IX) Vías HG 4"</v>
          </cell>
          <cell r="E448" t="str">
            <v>m</v>
          </cell>
          <cell r="F448" t="str">
            <v>MOC122</v>
          </cell>
          <cell r="G448" t="str">
            <v>MOC125</v>
          </cell>
          <cell r="H448" t="str">
            <v>NA</v>
          </cell>
          <cell r="I448" t="str">
            <v>NA</v>
          </cell>
          <cell r="J448" t="str">
            <v>NA</v>
          </cell>
          <cell r="K448" t="str">
            <v>NA</v>
          </cell>
          <cell r="L448" t="str">
            <v>NA</v>
          </cell>
          <cell r="M448">
            <v>9</v>
          </cell>
          <cell r="N448">
            <v>1.5</v>
          </cell>
          <cell r="O448" t="str">
            <v>NA</v>
          </cell>
          <cell r="P448" t="str">
            <v>NA</v>
          </cell>
          <cell r="Q448" t="str">
            <v>NA</v>
          </cell>
          <cell r="R448" t="str">
            <v>NA</v>
          </cell>
          <cell r="S448" t="str">
            <v>NA</v>
          </cell>
          <cell r="T448" t="str">
            <v>CEC006</v>
          </cell>
          <cell r="U448" t="str">
            <v>NA</v>
          </cell>
          <cell r="V448" t="str">
            <v>NA</v>
          </cell>
          <cell r="W448" t="str">
            <v>NA</v>
          </cell>
          <cell r="X448" t="str">
            <v>NA</v>
          </cell>
          <cell r="Y448" t="str">
            <v>CMC005</v>
          </cell>
          <cell r="Z448" t="str">
            <v>NA</v>
          </cell>
          <cell r="AA448" t="str">
            <v>NA</v>
          </cell>
          <cell r="AB448" t="str">
            <v>NA</v>
          </cell>
          <cell r="AC448" t="str">
            <v>NA</v>
          </cell>
          <cell r="AD448">
            <v>1</v>
          </cell>
          <cell r="AE448" t="str">
            <v>NA</v>
          </cell>
          <cell r="AF448" t="str">
            <v>NA</v>
          </cell>
          <cell r="AG448" t="str">
            <v>NA</v>
          </cell>
          <cell r="AH448" t="str">
            <v>NA</v>
          </cell>
          <cell r="AI448">
            <v>3.33</v>
          </cell>
          <cell r="AJ448">
            <v>3.33</v>
          </cell>
          <cell r="AO448">
            <v>908023</v>
          </cell>
          <cell r="AP448">
            <v>85000</v>
          </cell>
          <cell r="AQ448">
            <v>30000</v>
          </cell>
          <cell r="AR448">
            <v>0</v>
          </cell>
          <cell r="AS448">
            <v>0</v>
          </cell>
          <cell r="AT448">
            <v>0</v>
          </cell>
          <cell r="AU448">
            <v>0</v>
          </cell>
          <cell r="AV448">
            <v>0</v>
          </cell>
          <cell r="AW448">
            <v>765000</v>
          </cell>
          <cell r="AX448">
            <v>45000</v>
          </cell>
          <cell r="AY448">
            <v>0</v>
          </cell>
          <cell r="AZ448">
            <v>0</v>
          </cell>
          <cell r="BA448">
            <v>0</v>
          </cell>
          <cell r="BB448">
            <v>0</v>
          </cell>
          <cell r="BC448">
            <v>0</v>
          </cell>
          <cell r="BD448">
            <v>850500</v>
          </cell>
          <cell r="BE448">
            <v>84698</v>
          </cell>
          <cell r="BF448">
            <v>0</v>
          </cell>
          <cell r="BG448">
            <v>0</v>
          </cell>
          <cell r="BH448">
            <v>0</v>
          </cell>
          <cell r="BI448">
            <v>0</v>
          </cell>
          <cell r="BJ448">
            <v>25435</v>
          </cell>
          <cell r="BK448">
            <v>0</v>
          </cell>
          <cell r="BL448">
            <v>0</v>
          </cell>
          <cell r="BM448">
            <v>0</v>
          </cell>
          <cell r="BN448">
            <v>0</v>
          </cell>
          <cell r="BO448">
            <v>25435</v>
          </cell>
          <cell r="BP448">
            <v>106852</v>
          </cell>
          <cell r="BQ448">
            <v>0</v>
          </cell>
          <cell r="BR448">
            <v>0</v>
          </cell>
          <cell r="BS448">
            <v>0</v>
          </cell>
          <cell r="BT448">
            <v>0</v>
          </cell>
          <cell r="BU448">
            <v>32088</v>
          </cell>
          <cell r="BV448">
            <v>0</v>
          </cell>
          <cell r="BW448">
            <v>0</v>
          </cell>
          <cell r="BX448">
            <v>0</v>
          </cell>
          <cell r="BY448">
            <v>0</v>
          </cell>
          <cell r="BZ448">
            <v>32088</v>
          </cell>
          <cell r="CA448">
            <v>25435</v>
          </cell>
          <cell r="CB448">
            <v>57523</v>
          </cell>
          <cell r="CC448">
            <v>0.05</v>
          </cell>
          <cell r="CD448">
            <v>908023</v>
          </cell>
        </row>
        <row r="449">
          <cell r="B449" t="str">
            <v>DU026</v>
          </cell>
          <cell r="C449" t="str">
            <v>CAP08</v>
          </cell>
          <cell r="D449" t="str">
            <v>De ocho (VIII) Vías HG 4"</v>
          </cell>
          <cell r="E449" t="str">
            <v>m</v>
          </cell>
          <cell r="F449" t="str">
            <v>MOC122</v>
          </cell>
          <cell r="G449" t="str">
            <v>MOC125</v>
          </cell>
          <cell r="H449" t="str">
            <v>NA</v>
          </cell>
          <cell r="I449" t="str">
            <v>NA</v>
          </cell>
          <cell r="J449" t="str">
            <v>NA</v>
          </cell>
          <cell r="K449" t="str">
            <v>NA</v>
          </cell>
          <cell r="L449" t="str">
            <v>NA</v>
          </cell>
          <cell r="M449">
            <v>8</v>
          </cell>
          <cell r="N449">
            <v>1.33</v>
          </cell>
          <cell r="O449" t="str">
            <v>NA</v>
          </cell>
          <cell r="P449" t="str">
            <v>NA</v>
          </cell>
          <cell r="Q449" t="str">
            <v>NA</v>
          </cell>
          <cell r="R449" t="str">
            <v>NA</v>
          </cell>
          <cell r="S449" t="str">
            <v>NA</v>
          </cell>
          <cell r="T449" t="str">
            <v>CEC006</v>
          </cell>
          <cell r="U449" t="str">
            <v>NA</v>
          </cell>
          <cell r="V449" t="str">
            <v>NA</v>
          </cell>
          <cell r="W449" t="str">
            <v>NA</v>
          </cell>
          <cell r="X449" t="str">
            <v>NA</v>
          </cell>
          <cell r="Y449" t="str">
            <v>CMC005</v>
          </cell>
          <cell r="Z449" t="str">
            <v>NA</v>
          </cell>
          <cell r="AA449" t="str">
            <v>NA</v>
          </cell>
          <cell r="AB449" t="str">
            <v>NA</v>
          </cell>
          <cell r="AC449" t="str">
            <v>NA</v>
          </cell>
          <cell r="AD449">
            <v>1</v>
          </cell>
          <cell r="AE449" t="str">
            <v>NA</v>
          </cell>
          <cell r="AF449" t="str">
            <v>NA</v>
          </cell>
          <cell r="AG449" t="str">
            <v>NA</v>
          </cell>
          <cell r="AH449" t="str">
            <v>NA</v>
          </cell>
          <cell r="AI449">
            <v>3.75</v>
          </cell>
          <cell r="AJ449">
            <v>3.75</v>
          </cell>
          <cell r="AO449">
            <v>806975</v>
          </cell>
          <cell r="AP449">
            <v>85000</v>
          </cell>
          <cell r="AQ449">
            <v>30000</v>
          </cell>
          <cell r="AR449">
            <v>0</v>
          </cell>
          <cell r="AS449">
            <v>0</v>
          </cell>
          <cell r="AT449">
            <v>0</v>
          </cell>
          <cell r="AU449">
            <v>0</v>
          </cell>
          <cell r="AV449">
            <v>0</v>
          </cell>
          <cell r="AW449">
            <v>680000</v>
          </cell>
          <cell r="AX449">
            <v>39900</v>
          </cell>
          <cell r="AY449">
            <v>0</v>
          </cell>
          <cell r="AZ449">
            <v>0</v>
          </cell>
          <cell r="BA449">
            <v>0</v>
          </cell>
          <cell r="BB449">
            <v>0</v>
          </cell>
          <cell r="BC449">
            <v>0</v>
          </cell>
          <cell r="BD449">
            <v>755895</v>
          </cell>
          <cell r="BE449">
            <v>84698</v>
          </cell>
          <cell r="BF449">
            <v>0</v>
          </cell>
          <cell r="BG449">
            <v>0</v>
          </cell>
          <cell r="BH449">
            <v>0</v>
          </cell>
          <cell r="BI449">
            <v>0</v>
          </cell>
          <cell r="BJ449">
            <v>22586</v>
          </cell>
          <cell r="BK449">
            <v>0</v>
          </cell>
          <cell r="BL449">
            <v>0</v>
          </cell>
          <cell r="BM449">
            <v>0</v>
          </cell>
          <cell r="BN449">
            <v>0</v>
          </cell>
          <cell r="BO449">
            <v>22586</v>
          </cell>
          <cell r="BP449">
            <v>106852</v>
          </cell>
          <cell r="BQ449">
            <v>0</v>
          </cell>
          <cell r="BR449">
            <v>0</v>
          </cell>
          <cell r="BS449">
            <v>0</v>
          </cell>
          <cell r="BT449">
            <v>0</v>
          </cell>
          <cell r="BU449">
            <v>28494</v>
          </cell>
          <cell r="BV449">
            <v>0</v>
          </cell>
          <cell r="BW449">
            <v>0</v>
          </cell>
          <cell r="BX449">
            <v>0</v>
          </cell>
          <cell r="BY449">
            <v>0</v>
          </cell>
          <cell r="BZ449">
            <v>28494</v>
          </cell>
          <cell r="CA449">
            <v>22586</v>
          </cell>
          <cell r="CB449">
            <v>51080</v>
          </cell>
          <cell r="CC449">
            <v>0.05</v>
          </cell>
          <cell r="CD449">
            <v>806975</v>
          </cell>
        </row>
        <row r="450">
          <cell r="B450" t="str">
            <v>DU025</v>
          </cell>
          <cell r="C450" t="str">
            <v>CAP08</v>
          </cell>
          <cell r="D450" t="str">
            <v>De seis (VI) Vías HG 4"</v>
          </cell>
          <cell r="E450" t="str">
            <v>m</v>
          </cell>
          <cell r="F450" t="str">
            <v>MOC122</v>
          </cell>
          <cell r="G450" t="str">
            <v>MOC125</v>
          </cell>
          <cell r="H450" t="str">
            <v>NA</v>
          </cell>
          <cell r="I450" t="str">
            <v>NA</v>
          </cell>
          <cell r="J450" t="str">
            <v>NA</v>
          </cell>
          <cell r="K450" t="str">
            <v>NA</v>
          </cell>
          <cell r="L450" t="str">
            <v>NA</v>
          </cell>
          <cell r="M450">
            <v>6</v>
          </cell>
          <cell r="N450">
            <v>1</v>
          </cell>
          <cell r="O450" t="str">
            <v>NA</v>
          </cell>
          <cell r="P450" t="str">
            <v>NA</v>
          </cell>
          <cell r="Q450" t="str">
            <v>NA</v>
          </cell>
          <cell r="R450" t="str">
            <v>NA</v>
          </cell>
          <cell r="S450" t="str">
            <v>NA</v>
          </cell>
          <cell r="T450" t="str">
            <v>CEC006</v>
          </cell>
          <cell r="U450" t="str">
            <v>NA</v>
          </cell>
          <cell r="V450" t="str">
            <v>NA</v>
          </cell>
          <cell r="W450" t="str">
            <v>NA</v>
          </cell>
          <cell r="X450" t="str">
            <v>NA</v>
          </cell>
          <cell r="Y450" t="str">
            <v>CMC005</v>
          </cell>
          <cell r="Z450" t="str">
            <v>NA</v>
          </cell>
          <cell r="AA450" t="str">
            <v>NA</v>
          </cell>
          <cell r="AB450" t="str">
            <v>NA</v>
          </cell>
          <cell r="AC450" t="str">
            <v>NA</v>
          </cell>
          <cell r="AD450">
            <v>1</v>
          </cell>
          <cell r="AE450" t="str">
            <v>NA</v>
          </cell>
          <cell r="AF450" t="str">
            <v>NA</v>
          </cell>
          <cell r="AG450" t="str">
            <v>NA</v>
          </cell>
          <cell r="AH450" t="str">
            <v>NA</v>
          </cell>
          <cell r="AI450">
            <v>5</v>
          </cell>
          <cell r="AJ450">
            <v>5</v>
          </cell>
          <cell r="AO450">
            <v>605310</v>
          </cell>
          <cell r="AP450">
            <v>85000</v>
          </cell>
          <cell r="AQ450">
            <v>30000</v>
          </cell>
          <cell r="AR450">
            <v>0</v>
          </cell>
          <cell r="AS450">
            <v>0</v>
          </cell>
          <cell r="AT450">
            <v>0</v>
          </cell>
          <cell r="AU450">
            <v>0</v>
          </cell>
          <cell r="AV450">
            <v>0</v>
          </cell>
          <cell r="AW450">
            <v>510000</v>
          </cell>
          <cell r="AX450">
            <v>30000</v>
          </cell>
          <cell r="AY450">
            <v>0</v>
          </cell>
          <cell r="AZ450">
            <v>0</v>
          </cell>
          <cell r="BA450">
            <v>0</v>
          </cell>
          <cell r="BB450">
            <v>0</v>
          </cell>
          <cell r="BC450">
            <v>0</v>
          </cell>
          <cell r="BD450">
            <v>567000</v>
          </cell>
          <cell r="BE450">
            <v>84698</v>
          </cell>
          <cell r="BF450">
            <v>0</v>
          </cell>
          <cell r="BG450">
            <v>0</v>
          </cell>
          <cell r="BH450">
            <v>0</v>
          </cell>
          <cell r="BI450">
            <v>0</v>
          </cell>
          <cell r="BJ450">
            <v>16940</v>
          </cell>
          <cell r="BK450">
            <v>0</v>
          </cell>
          <cell r="BL450">
            <v>0</v>
          </cell>
          <cell r="BM450">
            <v>0</v>
          </cell>
          <cell r="BN450">
            <v>0</v>
          </cell>
          <cell r="BO450">
            <v>16940</v>
          </cell>
          <cell r="BP450">
            <v>106852</v>
          </cell>
          <cell r="BQ450">
            <v>0</v>
          </cell>
          <cell r="BR450">
            <v>0</v>
          </cell>
          <cell r="BS450">
            <v>0</v>
          </cell>
          <cell r="BT450">
            <v>0</v>
          </cell>
          <cell r="BU450">
            <v>21370</v>
          </cell>
          <cell r="BV450">
            <v>0</v>
          </cell>
          <cell r="BW450">
            <v>0</v>
          </cell>
          <cell r="BX450">
            <v>0</v>
          </cell>
          <cell r="BY450">
            <v>0</v>
          </cell>
          <cell r="BZ450">
            <v>21370</v>
          </cell>
          <cell r="CA450">
            <v>16940</v>
          </cell>
          <cell r="CB450">
            <v>38310</v>
          </cell>
          <cell r="CC450">
            <v>0.05</v>
          </cell>
          <cell r="CD450">
            <v>605310</v>
          </cell>
        </row>
        <row r="451">
          <cell r="B451" t="str">
            <v>DU020</v>
          </cell>
          <cell r="C451" t="str">
            <v>CAP08</v>
          </cell>
          <cell r="D451" t="str">
            <v>De tres (III) Vías 2" PVC</v>
          </cell>
          <cell r="E451" t="str">
            <v>m</v>
          </cell>
          <cell r="F451" t="str">
            <v>MOC052</v>
          </cell>
          <cell r="G451" t="str">
            <v>NA</v>
          </cell>
          <cell r="H451" t="str">
            <v>NA</v>
          </cell>
          <cell r="I451" t="str">
            <v>NA</v>
          </cell>
          <cell r="J451" t="str">
            <v>NA</v>
          </cell>
          <cell r="K451" t="str">
            <v>NA</v>
          </cell>
          <cell r="L451" t="str">
            <v>NA</v>
          </cell>
          <cell r="M451">
            <v>3</v>
          </cell>
          <cell r="N451" t="str">
            <v>NA</v>
          </cell>
          <cell r="O451" t="str">
            <v>NA</v>
          </cell>
          <cell r="P451" t="str">
            <v>NA</v>
          </cell>
          <cell r="Q451" t="str">
            <v>NA</v>
          </cell>
          <cell r="R451" t="str">
            <v>NA</v>
          </cell>
          <cell r="S451" t="str">
            <v>NA</v>
          </cell>
          <cell r="T451" t="str">
            <v>CEC006</v>
          </cell>
          <cell r="U451" t="str">
            <v>NA</v>
          </cell>
          <cell r="V451" t="str">
            <v>NA</v>
          </cell>
          <cell r="W451" t="str">
            <v>NA</v>
          </cell>
          <cell r="X451" t="str">
            <v>NA</v>
          </cell>
          <cell r="Y451" t="str">
            <v>CMC005</v>
          </cell>
          <cell r="Z451" t="str">
            <v>NA</v>
          </cell>
          <cell r="AA451" t="str">
            <v>NA</v>
          </cell>
          <cell r="AB451" t="str">
            <v>NA</v>
          </cell>
          <cell r="AC451" t="str">
            <v>NA</v>
          </cell>
          <cell r="AD451">
            <v>1</v>
          </cell>
          <cell r="AE451" t="str">
            <v>NA</v>
          </cell>
          <cell r="AF451" t="str">
            <v>NA</v>
          </cell>
          <cell r="AG451" t="str">
            <v>NA</v>
          </cell>
          <cell r="AH451" t="str">
            <v>NA</v>
          </cell>
          <cell r="AI451">
            <v>250</v>
          </cell>
          <cell r="AJ451">
            <v>250</v>
          </cell>
          <cell r="AO451">
            <v>12421</v>
          </cell>
          <cell r="AP451">
            <v>3700</v>
          </cell>
          <cell r="AQ451">
            <v>0</v>
          </cell>
          <cell r="AR451">
            <v>0</v>
          </cell>
          <cell r="AS451">
            <v>0</v>
          </cell>
          <cell r="AT451">
            <v>0</v>
          </cell>
          <cell r="AU451">
            <v>0</v>
          </cell>
          <cell r="AV451">
            <v>0</v>
          </cell>
          <cell r="AW451">
            <v>11100</v>
          </cell>
          <cell r="AX451">
            <v>0</v>
          </cell>
          <cell r="AY451">
            <v>0</v>
          </cell>
          <cell r="AZ451">
            <v>0</v>
          </cell>
          <cell r="BA451">
            <v>0</v>
          </cell>
          <cell r="BB451">
            <v>0</v>
          </cell>
          <cell r="BC451">
            <v>0</v>
          </cell>
          <cell r="BD451">
            <v>11655</v>
          </cell>
          <cell r="BE451">
            <v>84698</v>
          </cell>
          <cell r="BF451">
            <v>0</v>
          </cell>
          <cell r="BG451">
            <v>0</v>
          </cell>
          <cell r="BH451">
            <v>0</v>
          </cell>
          <cell r="BI451">
            <v>0</v>
          </cell>
          <cell r="BJ451">
            <v>339</v>
          </cell>
          <cell r="BK451">
            <v>0</v>
          </cell>
          <cell r="BL451">
            <v>0</v>
          </cell>
          <cell r="BM451">
            <v>0</v>
          </cell>
          <cell r="BN451">
            <v>0</v>
          </cell>
          <cell r="BO451">
            <v>339</v>
          </cell>
          <cell r="BP451">
            <v>106852</v>
          </cell>
          <cell r="BQ451">
            <v>0</v>
          </cell>
          <cell r="BR451">
            <v>0</v>
          </cell>
          <cell r="BS451">
            <v>0</v>
          </cell>
          <cell r="BT451">
            <v>0</v>
          </cell>
          <cell r="BU451">
            <v>427</v>
          </cell>
          <cell r="BV451">
            <v>0</v>
          </cell>
          <cell r="BW451">
            <v>0</v>
          </cell>
          <cell r="BX451">
            <v>0</v>
          </cell>
          <cell r="BY451">
            <v>0</v>
          </cell>
          <cell r="BZ451">
            <v>427</v>
          </cell>
          <cell r="CA451">
            <v>339</v>
          </cell>
          <cell r="CB451">
            <v>766</v>
          </cell>
          <cell r="CC451">
            <v>0.05</v>
          </cell>
          <cell r="CD451">
            <v>12421</v>
          </cell>
        </row>
        <row r="452">
          <cell r="B452" t="str">
            <v>DU031</v>
          </cell>
          <cell r="C452" t="str">
            <v>CAP08</v>
          </cell>
          <cell r="D452" t="str">
            <v>De tres (III) Vías HG 3"</v>
          </cell>
          <cell r="E452" t="str">
            <v>m</v>
          </cell>
          <cell r="F452" t="str">
            <v>MOC122</v>
          </cell>
          <cell r="G452" t="str">
            <v>MOC125</v>
          </cell>
          <cell r="H452" t="str">
            <v>NA</v>
          </cell>
          <cell r="I452" t="str">
            <v>NA</v>
          </cell>
          <cell r="J452" t="str">
            <v>NA</v>
          </cell>
          <cell r="K452" t="str">
            <v>NA</v>
          </cell>
          <cell r="L452" t="str">
            <v>NA</v>
          </cell>
          <cell r="M452">
            <v>3</v>
          </cell>
          <cell r="N452">
            <v>0.5</v>
          </cell>
          <cell r="O452" t="str">
            <v>NA</v>
          </cell>
          <cell r="P452" t="str">
            <v>NA</v>
          </cell>
          <cell r="Q452" t="str">
            <v>NA</v>
          </cell>
          <cell r="R452" t="str">
            <v>NA</v>
          </cell>
          <cell r="S452" t="str">
            <v>NA</v>
          </cell>
          <cell r="T452" t="str">
            <v>CEC006</v>
          </cell>
          <cell r="U452" t="str">
            <v>NA</v>
          </cell>
          <cell r="V452" t="str">
            <v>NA</v>
          </cell>
          <cell r="W452" t="str">
            <v>NA</v>
          </cell>
          <cell r="X452" t="str">
            <v>NA</v>
          </cell>
          <cell r="Y452" t="str">
            <v>CMC005</v>
          </cell>
          <cell r="Z452" t="str">
            <v>NA</v>
          </cell>
          <cell r="AA452" t="str">
            <v>NA</v>
          </cell>
          <cell r="AB452" t="str">
            <v>NA</v>
          </cell>
          <cell r="AC452" t="str">
            <v>NA</v>
          </cell>
          <cell r="AD452">
            <v>1</v>
          </cell>
          <cell r="AE452" t="str">
            <v>NA</v>
          </cell>
          <cell r="AF452" t="str">
            <v>NA</v>
          </cell>
          <cell r="AG452" t="str">
            <v>NA</v>
          </cell>
          <cell r="AH452" t="str">
            <v>NA</v>
          </cell>
          <cell r="AI452">
            <v>10</v>
          </cell>
          <cell r="AJ452">
            <v>10</v>
          </cell>
          <cell r="AO452">
            <v>302655</v>
          </cell>
          <cell r="AP452">
            <v>85000</v>
          </cell>
          <cell r="AQ452">
            <v>30000</v>
          </cell>
          <cell r="AR452">
            <v>0</v>
          </cell>
          <cell r="AS452">
            <v>0</v>
          </cell>
          <cell r="AT452">
            <v>0</v>
          </cell>
          <cell r="AU452">
            <v>0</v>
          </cell>
          <cell r="AV452">
            <v>0</v>
          </cell>
          <cell r="AW452">
            <v>255000</v>
          </cell>
          <cell r="AX452">
            <v>15000</v>
          </cell>
          <cell r="AY452">
            <v>0</v>
          </cell>
          <cell r="AZ452">
            <v>0</v>
          </cell>
          <cell r="BA452">
            <v>0</v>
          </cell>
          <cell r="BB452">
            <v>0</v>
          </cell>
          <cell r="BC452">
            <v>0</v>
          </cell>
          <cell r="BD452">
            <v>283500</v>
          </cell>
          <cell r="BE452">
            <v>84698</v>
          </cell>
          <cell r="BF452">
            <v>0</v>
          </cell>
          <cell r="BG452">
            <v>0</v>
          </cell>
          <cell r="BH452">
            <v>0</v>
          </cell>
          <cell r="BI452">
            <v>0</v>
          </cell>
          <cell r="BJ452">
            <v>8470</v>
          </cell>
          <cell r="BK452">
            <v>0</v>
          </cell>
          <cell r="BL452">
            <v>0</v>
          </cell>
          <cell r="BM452">
            <v>0</v>
          </cell>
          <cell r="BN452">
            <v>0</v>
          </cell>
          <cell r="BO452">
            <v>8470</v>
          </cell>
          <cell r="BP452">
            <v>106852</v>
          </cell>
          <cell r="BQ452">
            <v>0</v>
          </cell>
          <cell r="BR452">
            <v>0</v>
          </cell>
          <cell r="BS452">
            <v>0</v>
          </cell>
          <cell r="BT452">
            <v>0</v>
          </cell>
          <cell r="BU452">
            <v>10685</v>
          </cell>
          <cell r="BV452">
            <v>0</v>
          </cell>
          <cell r="BW452">
            <v>0</v>
          </cell>
          <cell r="BX452">
            <v>0</v>
          </cell>
          <cell r="BY452">
            <v>0</v>
          </cell>
          <cell r="BZ452">
            <v>10685</v>
          </cell>
          <cell r="CA452">
            <v>8470</v>
          </cell>
          <cell r="CB452">
            <v>19155</v>
          </cell>
          <cell r="CC452">
            <v>0.05</v>
          </cell>
          <cell r="CD452">
            <v>302655</v>
          </cell>
        </row>
        <row r="453">
          <cell r="B453" t="str">
            <v>DU023</v>
          </cell>
          <cell r="C453" t="str">
            <v>CAP08</v>
          </cell>
          <cell r="D453" t="str">
            <v>De tres (III) Vías HG 4"</v>
          </cell>
          <cell r="E453" t="str">
            <v>m</v>
          </cell>
          <cell r="F453" t="str">
            <v>MOC122</v>
          </cell>
          <cell r="G453" t="str">
            <v>MOC125</v>
          </cell>
          <cell r="H453" t="str">
            <v>NA</v>
          </cell>
          <cell r="I453" t="str">
            <v>NA</v>
          </cell>
          <cell r="J453" t="str">
            <v>NA</v>
          </cell>
          <cell r="K453" t="str">
            <v>NA</v>
          </cell>
          <cell r="L453" t="str">
            <v>NA</v>
          </cell>
          <cell r="M453">
            <v>3</v>
          </cell>
          <cell r="N453">
            <v>0.5</v>
          </cell>
          <cell r="O453" t="str">
            <v>NA</v>
          </cell>
          <cell r="P453" t="str">
            <v>NA</v>
          </cell>
          <cell r="Q453" t="str">
            <v>NA</v>
          </cell>
          <cell r="R453" t="str">
            <v>NA</v>
          </cell>
          <cell r="S453" t="str">
            <v>NA</v>
          </cell>
          <cell r="T453" t="str">
            <v>CEC006</v>
          </cell>
          <cell r="U453" t="str">
            <v>NA</v>
          </cell>
          <cell r="V453" t="str">
            <v>NA</v>
          </cell>
          <cell r="W453" t="str">
            <v>NA</v>
          </cell>
          <cell r="X453" t="str">
            <v>NA</v>
          </cell>
          <cell r="Y453" t="str">
            <v>CMC005</v>
          </cell>
          <cell r="Z453" t="str">
            <v>NA</v>
          </cell>
          <cell r="AA453" t="str">
            <v>NA</v>
          </cell>
          <cell r="AB453" t="str">
            <v>NA</v>
          </cell>
          <cell r="AC453" t="str">
            <v>NA</v>
          </cell>
          <cell r="AD453">
            <v>1</v>
          </cell>
          <cell r="AE453" t="str">
            <v>NA</v>
          </cell>
          <cell r="AF453" t="str">
            <v>NA</v>
          </cell>
          <cell r="AG453" t="str">
            <v>NA</v>
          </cell>
          <cell r="AH453" t="str">
            <v>NA</v>
          </cell>
          <cell r="AI453">
            <v>10</v>
          </cell>
          <cell r="AJ453">
            <v>10</v>
          </cell>
          <cell r="AO453">
            <v>302655</v>
          </cell>
          <cell r="AP453">
            <v>85000</v>
          </cell>
          <cell r="AQ453">
            <v>30000</v>
          </cell>
          <cell r="AR453">
            <v>0</v>
          </cell>
          <cell r="AS453">
            <v>0</v>
          </cell>
          <cell r="AT453">
            <v>0</v>
          </cell>
          <cell r="AU453">
            <v>0</v>
          </cell>
          <cell r="AV453">
            <v>0</v>
          </cell>
          <cell r="AW453">
            <v>255000</v>
          </cell>
          <cell r="AX453">
            <v>15000</v>
          </cell>
          <cell r="AY453">
            <v>0</v>
          </cell>
          <cell r="AZ453">
            <v>0</v>
          </cell>
          <cell r="BA453">
            <v>0</v>
          </cell>
          <cell r="BB453">
            <v>0</v>
          </cell>
          <cell r="BC453">
            <v>0</v>
          </cell>
          <cell r="BD453">
            <v>283500</v>
          </cell>
          <cell r="BE453">
            <v>84698</v>
          </cell>
          <cell r="BF453">
            <v>0</v>
          </cell>
          <cell r="BG453">
            <v>0</v>
          </cell>
          <cell r="BH453">
            <v>0</v>
          </cell>
          <cell r="BI453">
            <v>0</v>
          </cell>
          <cell r="BJ453">
            <v>8470</v>
          </cell>
          <cell r="BK453">
            <v>0</v>
          </cell>
          <cell r="BL453">
            <v>0</v>
          </cell>
          <cell r="BM453">
            <v>0</v>
          </cell>
          <cell r="BN453">
            <v>0</v>
          </cell>
          <cell r="BO453">
            <v>8470</v>
          </cell>
          <cell r="BP453">
            <v>106852</v>
          </cell>
          <cell r="BQ453">
            <v>0</v>
          </cell>
          <cell r="BR453">
            <v>0</v>
          </cell>
          <cell r="BS453">
            <v>0</v>
          </cell>
          <cell r="BT453">
            <v>0</v>
          </cell>
          <cell r="BU453">
            <v>10685</v>
          </cell>
          <cell r="BV453">
            <v>0</v>
          </cell>
          <cell r="BW453">
            <v>0</v>
          </cell>
          <cell r="BX453">
            <v>0</v>
          </cell>
          <cell r="BY453">
            <v>0</v>
          </cell>
          <cell r="BZ453">
            <v>10685</v>
          </cell>
          <cell r="CA453">
            <v>8470</v>
          </cell>
          <cell r="CB453">
            <v>19155</v>
          </cell>
          <cell r="CC453">
            <v>0.05</v>
          </cell>
          <cell r="CD453">
            <v>302655</v>
          </cell>
        </row>
        <row r="454">
          <cell r="B454" t="str">
            <v>DU029</v>
          </cell>
          <cell r="C454" t="str">
            <v>CAP08</v>
          </cell>
          <cell r="D454" t="str">
            <v>De una (I) Vías HG 3"</v>
          </cell>
          <cell r="E454" t="str">
            <v>m</v>
          </cell>
          <cell r="F454" t="str">
            <v>MOC121</v>
          </cell>
          <cell r="G454" t="str">
            <v>MOC124</v>
          </cell>
          <cell r="H454" t="str">
            <v>NA</v>
          </cell>
          <cell r="I454" t="str">
            <v>NA</v>
          </cell>
          <cell r="J454" t="str">
            <v>NA</v>
          </cell>
          <cell r="K454" t="str">
            <v>NA</v>
          </cell>
          <cell r="L454" t="str">
            <v>NA</v>
          </cell>
          <cell r="M454">
            <v>1</v>
          </cell>
          <cell r="N454">
            <v>0.17</v>
          </cell>
          <cell r="O454" t="str">
            <v>NA</v>
          </cell>
          <cell r="P454" t="str">
            <v>NA</v>
          </cell>
          <cell r="Q454" t="str">
            <v>NA</v>
          </cell>
          <cell r="R454" t="str">
            <v>NA</v>
          </cell>
          <cell r="S454" t="str">
            <v>NA</v>
          </cell>
          <cell r="T454" t="str">
            <v>CEC006</v>
          </cell>
          <cell r="U454" t="str">
            <v>NA</v>
          </cell>
          <cell r="V454" t="str">
            <v>NA</v>
          </cell>
          <cell r="W454" t="str">
            <v>NA</v>
          </cell>
          <cell r="X454" t="str">
            <v>NA</v>
          </cell>
          <cell r="Y454" t="str">
            <v>CMC005</v>
          </cell>
          <cell r="Z454" t="str">
            <v>NA</v>
          </cell>
          <cell r="AA454" t="str">
            <v>NA</v>
          </cell>
          <cell r="AB454" t="str">
            <v>NA</v>
          </cell>
          <cell r="AC454" t="str">
            <v>NA</v>
          </cell>
          <cell r="AD454">
            <v>1</v>
          </cell>
          <cell r="AE454" t="str">
            <v>NA</v>
          </cell>
          <cell r="AF454" t="str">
            <v>NA</v>
          </cell>
          <cell r="AG454" t="str">
            <v>NA</v>
          </cell>
          <cell r="AH454" t="str">
            <v>NA</v>
          </cell>
          <cell r="AI454">
            <v>30</v>
          </cell>
          <cell r="AJ454">
            <v>30</v>
          </cell>
          <cell r="AO454">
            <v>20543</v>
          </cell>
          <cell r="AP454">
            <v>10300</v>
          </cell>
          <cell r="AQ454">
            <v>18729</v>
          </cell>
          <cell r="AR454">
            <v>0</v>
          </cell>
          <cell r="AS454">
            <v>0</v>
          </cell>
          <cell r="AT454">
            <v>0</v>
          </cell>
          <cell r="AU454">
            <v>0</v>
          </cell>
          <cell r="AV454">
            <v>0</v>
          </cell>
          <cell r="AW454">
            <v>10300</v>
          </cell>
          <cell r="AX454">
            <v>3184</v>
          </cell>
          <cell r="AY454">
            <v>0</v>
          </cell>
          <cell r="AZ454">
            <v>0</v>
          </cell>
          <cell r="BA454">
            <v>0</v>
          </cell>
          <cell r="BB454">
            <v>0</v>
          </cell>
          <cell r="BC454">
            <v>0</v>
          </cell>
          <cell r="BD454">
            <v>14158</v>
          </cell>
          <cell r="BE454">
            <v>84698</v>
          </cell>
          <cell r="BF454">
            <v>0</v>
          </cell>
          <cell r="BG454">
            <v>0</v>
          </cell>
          <cell r="BH454">
            <v>0</v>
          </cell>
          <cell r="BI454">
            <v>0</v>
          </cell>
          <cell r="BJ454">
            <v>2823</v>
          </cell>
          <cell r="BK454">
            <v>0</v>
          </cell>
          <cell r="BL454">
            <v>0</v>
          </cell>
          <cell r="BM454">
            <v>0</v>
          </cell>
          <cell r="BN454">
            <v>0</v>
          </cell>
          <cell r="BO454">
            <v>2823</v>
          </cell>
          <cell r="BP454">
            <v>106852</v>
          </cell>
          <cell r="BQ454">
            <v>0</v>
          </cell>
          <cell r="BR454">
            <v>0</v>
          </cell>
          <cell r="BS454">
            <v>0</v>
          </cell>
          <cell r="BT454">
            <v>0</v>
          </cell>
          <cell r="BU454">
            <v>3562</v>
          </cell>
          <cell r="BV454">
            <v>0</v>
          </cell>
          <cell r="BW454">
            <v>0</v>
          </cell>
          <cell r="BX454">
            <v>0</v>
          </cell>
          <cell r="BY454">
            <v>0</v>
          </cell>
          <cell r="BZ454">
            <v>3562</v>
          </cell>
          <cell r="CA454">
            <v>2823</v>
          </cell>
          <cell r="CB454">
            <v>6385</v>
          </cell>
          <cell r="CC454">
            <v>0.05</v>
          </cell>
          <cell r="CD454">
            <v>20543</v>
          </cell>
        </row>
        <row r="455">
          <cell r="B455" t="str">
            <v>DU021</v>
          </cell>
          <cell r="C455" t="str">
            <v>CAP08</v>
          </cell>
          <cell r="D455" t="str">
            <v>De una (I) Vías HG 4"</v>
          </cell>
          <cell r="E455" t="str">
            <v>m</v>
          </cell>
          <cell r="F455" t="str">
            <v>MOC122</v>
          </cell>
          <cell r="G455" t="str">
            <v>MOC125</v>
          </cell>
          <cell r="H455" t="str">
            <v>NA</v>
          </cell>
          <cell r="I455" t="str">
            <v>NA</v>
          </cell>
          <cell r="J455" t="str">
            <v>NA</v>
          </cell>
          <cell r="K455" t="str">
            <v>NA</v>
          </cell>
          <cell r="L455" t="str">
            <v>NA</v>
          </cell>
          <cell r="M455">
            <v>1</v>
          </cell>
          <cell r="N455">
            <v>0.17</v>
          </cell>
          <cell r="O455" t="str">
            <v>NA</v>
          </cell>
          <cell r="P455" t="str">
            <v>NA</v>
          </cell>
          <cell r="Q455" t="str">
            <v>NA</v>
          </cell>
          <cell r="R455" t="str">
            <v>NA</v>
          </cell>
          <cell r="S455" t="str">
            <v>NA</v>
          </cell>
          <cell r="T455" t="str">
            <v>CEC006</v>
          </cell>
          <cell r="U455" t="str">
            <v>NA</v>
          </cell>
          <cell r="V455" t="str">
            <v>NA</v>
          </cell>
          <cell r="W455" t="str">
            <v>NA</v>
          </cell>
          <cell r="X455" t="str">
            <v>NA</v>
          </cell>
          <cell r="Y455" t="str">
            <v>CMC005</v>
          </cell>
          <cell r="Z455" t="str">
            <v>NA</v>
          </cell>
          <cell r="AA455" t="str">
            <v>NA</v>
          </cell>
          <cell r="AB455" t="str">
            <v>NA</v>
          </cell>
          <cell r="AC455" t="str">
            <v>NA</v>
          </cell>
          <cell r="AD455">
            <v>1</v>
          </cell>
          <cell r="AE455" t="str">
            <v>NA</v>
          </cell>
          <cell r="AF455" t="str">
            <v>NA</v>
          </cell>
          <cell r="AG455" t="str">
            <v>NA</v>
          </cell>
          <cell r="AH455" t="str">
            <v>NA</v>
          </cell>
          <cell r="AI455">
            <v>30</v>
          </cell>
          <cell r="AJ455">
            <v>30</v>
          </cell>
          <cell r="AO455">
            <v>100990</v>
          </cell>
          <cell r="AP455">
            <v>85000</v>
          </cell>
          <cell r="AQ455">
            <v>30000</v>
          </cell>
          <cell r="AR455">
            <v>0</v>
          </cell>
          <cell r="AS455">
            <v>0</v>
          </cell>
          <cell r="AT455">
            <v>0</v>
          </cell>
          <cell r="AU455">
            <v>0</v>
          </cell>
          <cell r="AV455">
            <v>0</v>
          </cell>
          <cell r="AW455">
            <v>85000</v>
          </cell>
          <cell r="AX455">
            <v>5100</v>
          </cell>
          <cell r="AY455">
            <v>0</v>
          </cell>
          <cell r="AZ455">
            <v>0</v>
          </cell>
          <cell r="BA455">
            <v>0</v>
          </cell>
          <cell r="BB455">
            <v>0</v>
          </cell>
          <cell r="BC455">
            <v>0</v>
          </cell>
          <cell r="BD455">
            <v>94605</v>
          </cell>
          <cell r="BE455">
            <v>84698</v>
          </cell>
          <cell r="BF455">
            <v>0</v>
          </cell>
          <cell r="BG455">
            <v>0</v>
          </cell>
          <cell r="BH455">
            <v>0</v>
          </cell>
          <cell r="BI455">
            <v>0</v>
          </cell>
          <cell r="BJ455">
            <v>2823</v>
          </cell>
          <cell r="BK455">
            <v>0</v>
          </cell>
          <cell r="BL455">
            <v>0</v>
          </cell>
          <cell r="BM455">
            <v>0</v>
          </cell>
          <cell r="BN455">
            <v>0</v>
          </cell>
          <cell r="BO455">
            <v>2823</v>
          </cell>
          <cell r="BP455">
            <v>106852</v>
          </cell>
          <cell r="BQ455">
            <v>0</v>
          </cell>
          <cell r="BR455">
            <v>0</v>
          </cell>
          <cell r="BS455">
            <v>0</v>
          </cell>
          <cell r="BT455">
            <v>0</v>
          </cell>
          <cell r="BU455">
            <v>3562</v>
          </cell>
          <cell r="BV455">
            <v>0</v>
          </cell>
          <cell r="BW455">
            <v>0</v>
          </cell>
          <cell r="BX455">
            <v>0</v>
          </cell>
          <cell r="BY455">
            <v>0</v>
          </cell>
          <cell r="BZ455">
            <v>3562</v>
          </cell>
          <cell r="CA455">
            <v>2823</v>
          </cell>
          <cell r="CB455">
            <v>6385</v>
          </cell>
          <cell r="CC455">
            <v>0.05</v>
          </cell>
          <cell r="CD455">
            <v>100990</v>
          </cell>
        </row>
        <row r="456">
          <cell r="B456" t="str">
            <v>EB002</v>
          </cell>
          <cell r="C456" t="str">
            <v>CAP08</v>
          </cell>
          <cell r="D456" t="str">
            <v>De VI, VIII, IX y XII Vías</v>
          </cell>
          <cell r="E456" t="str">
            <v>U</v>
          </cell>
          <cell r="F456" t="str">
            <v>MOC086</v>
          </cell>
          <cell r="G456" t="str">
            <v>NA</v>
          </cell>
          <cell r="H456" t="str">
            <v>NA</v>
          </cell>
          <cell r="I456" t="str">
            <v>NA</v>
          </cell>
          <cell r="J456" t="str">
            <v>NA</v>
          </cell>
          <cell r="K456" t="str">
            <v>NA</v>
          </cell>
          <cell r="L456" t="str">
            <v>NA</v>
          </cell>
          <cell r="M456">
            <v>0.1</v>
          </cell>
          <cell r="N456" t="str">
            <v>NA</v>
          </cell>
          <cell r="O456" t="str">
            <v>NA</v>
          </cell>
          <cell r="P456" t="str">
            <v>NA</v>
          </cell>
          <cell r="Q456" t="str">
            <v>NA</v>
          </cell>
          <cell r="R456" t="str">
            <v>NA</v>
          </cell>
          <cell r="S456" t="str">
            <v>NA</v>
          </cell>
          <cell r="T456" t="str">
            <v>CEC015</v>
          </cell>
          <cell r="U456" t="str">
            <v>NA</v>
          </cell>
          <cell r="V456" t="str">
            <v>NA</v>
          </cell>
          <cell r="W456" t="str">
            <v>NA</v>
          </cell>
          <cell r="X456" t="str">
            <v>NA</v>
          </cell>
          <cell r="Y456" t="str">
            <v>CMC022</v>
          </cell>
          <cell r="Z456" t="str">
            <v>NA</v>
          </cell>
          <cell r="AA456" t="str">
            <v>NA</v>
          </cell>
          <cell r="AB456" t="str">
            <v>NA</v>
          </cell>
          <cell r="AC456" t="str">
            <v>NA</v>
          </cell>
          <cell r="AD456">
            <v>1</v>
          </cell>
          <cell r="AE456" t="str">
            <v>NA</v>
          </cell>
          <cell r="AF456" t="str">
            <v>NA</v>
          </cell>
          <cell r="AG456" t="str">
            <v>NA</v>
          </cell>
          <cell r="AH456" t="str">
            <v>NA</v>
          </cell>
          <cell r="AI456">
            <v>9</v>
          </cell>
          <cell r="AJ456">
            <v>9</v>
          </cell>
          <cell r="AO456">
            <v>45395</v>
          </cell>
          <cell r="AP456">
            <v>227016.3</v>
          </cell>
          <cell r="AQ456">
            <v>0</v>
          </cell>
          <cell r="AR456">
            <v>0</v>
          </cell>
          <cell r="AS456">
            <v>0</v>
          </cell>
          <cell r="AT456">
            <v>0</v>
          </cell>
          <cell r="AU456">
            <v>0</v>
          </cell>
          <cell r="AV456">
            <v>0</v>
          </cell>
          <cell r="AW456">
            <v>22702</v>
          </cell>
          <cell r="AX456">
            <v>0</v>
          </cell>
          <cell r="AY456">
            <v>0</v>
          </cell>
          <cell r="AZ456">
            <v>0</v>
          </cell>
          <cell r="BA456">
            <v>0</v>
          </cell>
          <cell r="BB456">
            <v>0</v>
          </cell>
          <cell r="BC456">
            <v>0</v>
          </cell>
          <cell r="BD456">
            <v>23837</v>
          </cell>
          <cell r="BE456">
            <v>28837</v>
          </cell>
          <cell r="BF456">
            <v>0</v>
          </cell>
          <cell r="BG456">
            <v>0</v>
          </cell>
          <cell r="BH456">
            <v>0</v>
          </cell>
          <cell r="BI456">
            <v>0</v>
          </cell>
          <cell r="BJ456">
            <v>3204</v>
          </cell>
          <cell r="BK456">
            <v>0</v>
          </cell>
          <cell r="BL456">
            <v>0</v>
          </cell>
          <cell r="BM456">
            <v>0</v>
          </cell>
          <cell r="BN456">
            <v>0</v>
          </cell>
          <cell r="BO456">
            <v>3204</v>
          </cell>
          <cell r="BP456">
            <v>165187</v>
          </cell>
          <cell r="BQ456">
            <v>0</v>
          </cell>
          <cell r="BR456">
            <v>0</v>
          </cell>
          <cell r="BS456">
            <v>0</v>
          </cell>
          <cell r="BT456">
            <v>0</v>
          </cell>
          <cell r="BU456">
            <v>18354</v>
          </cell>
          <cell r="BV456">
            <v>0</v>
          </cell>
          <cell r="BW456">
            <v>0</v>
          </cell>
          <cell r="BX456">
            <v>0</v>
          </cell>
          <cell r="BY456">
            <v>0</v>
          </cell>
          <cell r="BZ456">
            <v>18354</v>
          </cell>
          <cell r="CA456">
            <v>3204</v>
          </cell>
          <cell r="CB456">
            <v>21558</v>
          </cell>
          <cell r="CC456">
            <v>0.05</v>
          </cell>
          <cell r="CD456">
            <v>45395</v>
          </cell>
        </row>
        <row r="457">
          <cell r="C457" t="str">
            <v>CAP08</v>
          </cell>
          <cell r="D457" t="str">
            <v>Demolición de registro domiciliario de Alcantarillado</v>
          </cell>
          <cell r="E457" t="str">
            <v>U</v>
          </cell>
          <cell r="F457" t="str">
            <v>NA</v>
          </cell>
          <cell r="G457" t="str">
            <v>NA</v>
          </cell>
          <cell r="H457" t="str">
            <v>NA</v>
          </cell>
          <cell r="I457" t="str">
            <v>NA</v>
          </cell>
          <cell r="J457" t="str">
            <v>NA</v>
          </cell>
          <cell r="K457" t="str">
            <v>NA</v>
          </cell>
          <cell r="L457" t="str">
            <v>NA</v>
          </cell>
          <cell r="M457" t="str">
            <v>NA</v>
          </cell>
          <cell r="N457" t="str">
            <v>NA</v>
          </cell>
          <cell r="O457" t="str">
            <v>NA</v>
          </cell>
          <cell r="P457" t="str">
            <v>NA</v>
          </cell>
          <cell r="Q457" t="str">
            <v>NA</v>
          </cell>
          <cell r="R457" t="str">
            <v>NA</v>
          </cell>
          <cell r="S457" t="str">
            <v>NA</v>
          </cell>
          <cell r="T457" t="str">
            <v>CEC015</v>
          </cell>
          <cell r="U457" t="str">
            <v>NA</v>
          </cell>
          <cell r="V457" t="str">
            <v>NA</v>
          </cell>
          <cell r="W457" t="str">
            <v>NA</v>
          </cell>
          <cell r="X457" t="str">
            <v>NA</v>
          </cell>
          <cell r="Y457" t="str">
            <v>CMC022</v>
          </cell>
          <cell r="Z457" t="str">
            <v>NA</v>
          </cell>
          <cell r="AA457" t="str">
            <v>NA</v>
          </cell>
          <cell r="AB457" t="str">
            <v>NA</v>
          </cell>
          <cell r="AC457" t="str">
            <v>NA</v>
          </cell>
          <cell r="AD457">
            <v>1</v>
          </cell>
          <cell r="AE457" t="str">
            <v>NA</v>
          </cell>
          <cell r="AF457" t="str">
            <v>NA</v>
          </cell>
          <cell r="AG457" t="str">
            <v>NA</v>
          </cell>
          <cell r="AH457" t="str">
            <v>NA</v>
          </cell>
          <cell r="AI457">
            <v>12</v>
          </cell>
          <cell r="AJ457">
            <v>12</v>
          </cell>
          <cell r="AO457">
            <v>16169</v>
          </cell>
          <cell r="AP457">
            <v>0</v>
          </cell>
          <cell r="AQ457">
            <v>0</v>
          </cell>
          <cell r="AR457">
            <v>0</v>
          </cell>
          <cell r="AS457">
            <v>0</v>
          </cell>
          <cell r="AT457">
            <v>0</v>
          </cell>
          <cell r="AU457">
            <v>0</v>
          </cell>
          <cell r="AV457">
            <v>0</v>
          </cell>
          <cell r="AW457">
            <v>0</v>
          </cell>
          <cell r="AX457">
            <v>0</v>
          </cell>
          <cell r="AY457">
            <v>0</v>
          </cell>
          <cell r="AZ457">
            <v>0</v>
          </cell>
          <cell r="BA457">
            <v>0</v>
          </cell>
          <cell r="BB457">
            <v>0</v>
          </cell>
          <cell r="BC457">
            <v>0</v>
          </cell>
          <cell r="BD457">
            <v>0</v>
          </cell>
          <cell r="BE457">
            <v>28837</v>
          </cell>
          <cell r="BF457">
            <v>0</v>
          </cell>
          <cell r="BG457">
            <v>0</v>
          </cell>
          <cell r="BH457">
            <v>0</v>
          </cell>
          <cell r="BI457">
            <v>0</v>
          </cell>
          <cell r="BJ457">
            <v>2403</v>
          </cell>
          <cell r="BK457">
            <v>0</v>
          </cell>
          <cell r="BL457">
            <v>0</v>
          </cell>
          <cell r="BM457">
            <v>0</v>
          </cell>
          <cell r="BN457">
            <v>0</v>
          </cell>
          <cell r="BO457">
            <v>2403</v>
          </cell>
          <cell r="BP457">
            <v>165187</v>
          </cell>
          <cell r="BQ457">
            <v>0</v>
          </cell>
          <cell r="BR457">
            <v>0</v>
          </cell>
          <cell r="BS457">
            <v>0</v>
          </cell>
          <cell r="BT457">
            <v>0</v>
          </cell>
          <cell r="BU457">
            <v>13766</v>
          </cell>
          <cell r="BV457">
            <v>0</v>
          </cell>
          <cell r="BW457">
            <v>0</v>
          </cell>
          <cell r="BX457">
            <v>0</v>
          </cell>
          <cell r="BY457">
            <v>0</v>
          </cell>
          <cell r="BZ457">
            <v>13766</v>
          </cell>
          <cell r="CA457">
            <v>2403</v>
          </cell>
          <cell r="CB457">
            <v>16169</v>
          </cell>
          <cell r="CD457">
            <v>16169</v>
          </cell>
        </row>
        <row r="458">
          <cell r="B458" t="str">
            <v>MDF05</v>
          </cell>
          <cell r="C458" t="str">
            <v>CAP08</v>
          </cell>
          <cell r="D458" t="str">
            <v>Elab.de formas terminales</v>
          </cell>
          <cell r="E458" t="str">
            <v>U</v>
          </cell>
          <cell r="F458" t="str">
            <v>MRD047</v>
          </cell>
          <cell r="G458" t="str">
            <v>NA</v>
          </cell>
          <cell r="H458" t="str">
            <v>NA</v>
          </cell>
          <cell r="I458" t="str">
            <v>NA</v>
          </cell>
          <cell r="J458" t="str">
            <v>NA</v>
          </cell>
          <cell r="K458" t="str">
            <v>NA</v>
          </cell>
          <cell r="L458" t="str">
            <v>NA</v>
          </cell>
          <cell r="M458">
            <v>3</v>
          </cell>
          <cell r="N458" t="str">
            <v>NA</v>
          </cell>
          <cell r="O458" t="str">
            <v>NA</v>
          </cell>
          <cell r="P458" t="str">
            <v>NA</v>
          </cell>
          <cell r="Q458" t="str">
            <v>NA</v>
          </cell>
          <cell r="R458" t="str">
            <v>NA</v>
          </cell>
          <cell r="S458" t="str">
            <v>NA</v>
          </cell>
          <cell r="T458" t="str">
            <v>CER011</v>
          </cell>
          <cell r="U458" t="str">
            <v>NA</v>
          </cell>
          <cell r="V458" t="str">
            <v>NA</v>
          </cell>
          <cell r="W458" t="str">
            <v>NA</v>
          </cell>
          <cell r="X458" t="str">
            <v>NA</v>
          </cell>
          <cell r="Y458" t="str">
            <v>CMC015</v>
          </cell>
          <cell r="Z458" t="str">
            <v>NA</v>
          </cell>
          <cell r="AA458" t="str">
            <v>NA</v>
          </cell>
          <cell r="AB458" t="str">
            <v>NA</v>
          </cell>
          <cell r="AC458" t="str">
            <v>NA</v>
          </cell>
          <cell r="AD458">
            <v>1</v>
          </cell>
          <cell r="AE458" t="str">
            <v>NA</v>
          </cell>
          <cell r="AF458" t="str">
            <v>NA</v>
          </cell>
          <cell r="AG458" t="str">
            <v>NA</v>
          </cell>
          <cell r="AH458" t="str">
            <v>NA</v>
          </cell>
          <cell r="AI458">
            <v>20</v>
          </cell>
          <cell r="AJ458">
            <v>20</v>
          </cell>
          <cell r="AO458">
            <v>10234</v>
          </cell>
          <cell r="AP458">
            <v>83</v>
          </cell>
          <cell r="AQ458">
            <v>0</v>
          </cell>
          <cell r="AR458">
            <v>0</v>
          </cell>
          <cell r="AS458">
            <v>0</v>
          </cell>
          <cell r="AT458">
            <v>0</v>
          </cell>
          <cell r="AU458">
            <v>0</v>
          </cell>
          <cell r="AV458">
            <v>0</v>
          </cell>
          <cell r="AW458">
            <v>249</v>
          </cell>
          <cell r="AX458">
            <v>0</v>
          </cell>
          <cell r="AY458">
            <v>0</v>
          </cell>
          <cell r="AZ458">
            <v>0</v>
          </cell>
          <cell r="BA458">
            <v>0</v>
          </cell>
          <cell r="BB458">
            <v>0</v>
          </cell>
          <cell r="BC458">
            <v>0</v>
          </cell>
          <cell r="BD458">
            <v>261</v>
          </cell>
          <cell r="BE458">
            <v>19028</v>
          </cell>
          <cell r="BF458">
            <v>0</v>
          </cell>
          <cell r="BG458">
            <v>0</v>
          </cell>
          <cell r="BH458">
            <v>0</v>
          </cell>
          <cell r="BI458">
            <v>0</v>
          </cell>
          <cell r="BJ458">
            <v>951</v>
          </cell>
          <cell r="BK458">
            <v>0</v>
          </cell>
          <cell r="BL458">
            <v>0</v>
          </cell>
          <cell r="BM458">
            <v>0</v>
          </cell>
          <cell r="BN458">
            <v>0</v>
          </cell>
          <cell r="BO458">
            <v>951</v>
          </cell>
          <cell r="BP458">
            <v>180437</v>
          </cell>
          <cell r="BQ458">
            <v>0</v>
          </cell>
          <cell r="BR458">
            <v>0</v>
          </cell>
          <cell r="BS458">
            <v>0</v>
          </cell>
          <cell r="BT458">
            <v>0</v>
          </cell>
          <cell r="BU458">
            <v>9022</v>
          </cell>
          <cell r="BV458">
            <v>0</v>
          </cell>
          <cell r="BW458">
            <v>0</v>
          </cell>
          <cell r="BX458">
            <v>0</v>
          </cell>
          <cell r="BY458">
            <v>0</v>
          </cell>
          <cell r="BZ458">
            <v>9022</v>
          </cell>
          <cell r="CA458">
            <v>951</v>
          </cell>
          <cell r="CB458">
            <v>9973</v>
          </cell>
          <cell r="CC458">
            <v>0.05</v>
          </cell>
          <cell r="CD458">
            <v>10234</v>
          </cell>
        </row>
        <row r="459">
          <cell r="B459" t="str">
            <v>MDF06</v>
          </cell>
          <cell r="C459" t="str">
            <v>CAP08</v>
          </cell>
          <cell r="D459" t="str">
            <v>Elab.de formas terminales-PCM</v>
          </cell>
          <cell r="E459" t="str">
            <v>U</v>
          </cell>
          <cell r="F459" t="str">
            <v>NA</v>
          </cell>
          <cell r="G459" t="str">
            <v>NA</v>
          </cell>
          <cell r="H459" t="str">
            <v>NA</v>
          </cell>
          <cell r="I459" t="str">
            <v>NA</v>
          </cell>
          <cell r="J459" t="str">
            <v>NA</v>
          </cell>
          <cell r="K459" t="str">
            <v>NA</v>
          </cell>
          <cell r="L459" t="str">
            <v>NA</v>
          </cell>
          <cell r="M459" t="str">
            <v>NA</v>
          </cell>
          <cell r="N459" t="str">
            <v>NA</v>
          </cell>
          <cell r="O459" t="str">
            <v>NA</v>
          </cell>
          <cell r="P459" t="str">
            <v>NA</v>
          </cell>
          <cell r="Q459" t="str">
            <v>NA</v>
          </cell>
          <cell r="R459" t="str">
            <v>NA</v>
          </cell>
          <cell r="S459" t="str">
            <v>NA</v>
          </cell>
          <cell r="T459" t="str">
            <v>NA</v>
          </cell>
          <cell r="U459" t="str">
            <v>NA</v>
          </cell>
          <cell r="V459" t="str">
            <v>NA</v>
          </cell>
          <cell r="W459" t="str">
            <v>NA</v>
          </cell>
          <cell r="X459" t="str">
            <v>NA</v>
          </cell>
          <cell r="Y459" t="str">
            <v>NA</v>
          </cell>
          <cell r="Z459" t="str">
            <v>NA</v>
          </cell>
          <cell r="AA459" t="str">
            <v>NA</v>
          </cell>
          <cell r="AB459" t="str">
            <v>NA</v>
          </cell>
          <cell r="AC459" t="str">
            <v>NA</v>
          </cell>
          <cell r="AD459" t="str">
            <v>NA</v>
          </cell>
          <cell r="AE459" t="str">
            <v>NA</v>
          </cell>
          <cell r="AF459" t="str">
            <v>NA</v>
          </cell>
          <cell r="AG459" t="str">
            <v>NA</v>
          </cell>
          <cell r="AH459" t="str">
            <v>NA</v>
          </cell>
          <cell r="AI459">
            <v>0</v>
          </cell>
          <cell r="AO459">
            <v>0</v>
          </cell>
          <cell r="AP459">
            <v>0</v>
          </cell>
          <cell r="AQ459">
            <v>0</v>
          </cell>
          <cell r="AR459">
            <v>0</v>
          </cell>
          <cell r="AS459">
            <v>0</v>
          </cell>
          <cell r="AT459">
            <v>0</v>
          </cell>
          <cell r="AU459">
            <v>0</v>
          </cell>
          <cell r="AV459">
            <v>0</v>
          </cell>
          <cell r="AW459">
            <v>0</v>
          </cell>
          <cell r="AX459">
            <v>0</v>
          </cell>
          <cell r="AY459">
            <v>0</v>
          </cell>
          <cell r="AZ459">
            <v>0</v>
          </cell>
          <cell r="BA459">
            <v>0</v>
          </cell>
          <cell r="BB459">
            <v>0</v>
          </cell>
          <cell r="BC459">
            <v>0</v>
          </cell>
          <cell r="BD459">
            <v>0</v>
          </cell>
          <cell r="BE459">
            <v>0</v>
          </cell>
          <cell r="BF459">
            <v>0</v>
          </cell>
          <cell r="BG459">
            <v>0</v>
          </cell>
          <cell r="BH459">
            <v>0</v>
          </cell>
          <cell r="BI459">
            <v>0</v>
          </cell>
          <cell r="BJ459">
            <v>0</v>
          </cell>
          <cell r="BK459">
            <v>0</v>
          </cell>
          <cell r="BL459">
            <v>0</v>
          </cell>
          <cell r="BM459">
            <v>0</v>
          </cell>
          <cell r="BN459">
            <v>0</v>
          </cell>
          <cell r="BO459">
            <v>0</v>
          </cell>
          <cell r="BP459">
            <v>0</v>
          </cell>
          <cell r="BQ459">
            <v>0</v>
          </cell>
          <cell r="BR459">
            <v>0</v>
          </cell>
          <cell r="BS459">
            <v>0</v>
          </cell>
          <cell r="BT459">
            <v>0</v>
          </cell>
          <cell r="BU459">
            <v>0</v>
          </cell>
          <cell r="BV459">
            <v>0</v>
          </cell>
          <cell r="BW459">
            <v>0</v>
          </cell>
          <cell r="BX459">
            <v>0</v>
          </cell>
          <cell r="BY459">
            <v>0</v>
          </cell>
          <cell r="BZ459">
            <v>0</v>
          </cell>
          <cell r="CA459">
            <v>0</v>
          </cell>
          <cell r="CB459">
            <v>0</v>
          </cell>
          <cell r="CC459">
            <v>0.05</v>
          </cell>
          <cell r="CD459">
            <v>0</v>
          </cell>
        </row>
        <row r="460">
          <cell r="B460" t="str">
            <v>H1C04</v>
          </cell>
          <cell r="C460" t="str">
            <v>CAP08</v>
          </cell>
          <cell r="D460" t="str">
            <v>En poste de 12 metros (Poste Continuidad de Mensajero)</v>
          </cell>
          <cell r="E460" t="str">
            <v>U</v>
          </cell>
          <cell r="F460" t="str">
            <v>MRD007</v>
          </cell>
          <cell r="G460" t="str">
            <v>MRD230</v>
          </cell>
          <cell r="H460" t="str">
            <v>NA</v>
          </cell>
          <cell r="I460" t="str">
            <v>NA</v>
          </cell>
          <cell r="J460" t="str">
            <v>NA</v>
          </cell>
          <cell r="K460" t="str">
            <v>NA</v>
          </cell>
          <cell r="L460" t="str">
            <v>NA</v>
          </cell>
          <cell r="M460">
            <v>1</v>
          </cell>
          <cell r="N460">
            <v>2</v>
          </cell>
          <cell r="O460" t="str">
            <v>NA</v>
          </cell>
          <cell r="P460" t="str">
            <v>NA</v>
          </cell>
          <cell r="Q460" t="str">
            <v>NA</v>
          </cell>
          <cell r="R460" t="str">
            <v>NA</v>
          </cell>
          <cell r="S460" t="str">
            <v>NA</v>
          </cell>
          <cell r="T460" t="str">
            <v>CER007</v>
          </cell>
          <cell r="U460" t="str">
            <v>NA</v>
          </cell>
          <cell r="V460" t="str">
            <v>NA</v>
          </cell>
          <cell r="W460" t="str">
            <v>NA</v>
          </cell>
          <cell r="X460" t="str">
            <v>NA</v>
          </cell>
          <cell r="Y460" t="str">
            <v>CMC017</v>
          </cell>
          <cell r="Z460" t="str">
            <v>NA</v>
          </cell>
          <cell r="AA460" t="str">
            <v>NA</v>
          </cell>
          <cell r="AB460" t="str">
            <v>NA</v>
          </cell>
          <cell r="AC460" t="str">
            <v>NA</v>
          </cell>
          <cell r="AD460">
            <v>1</v>
          </cell>
          <cell r="AE460" t="str">
            <v>NA</v>
          </cell>
          <cell r="AF460" t="str">
            <v>NA</v>
          </cell>
          <cell r="AG460" t="str">
            <v>NA</v>
          </cell>
          <cell r="AH460" t="str">
            <v>NA</v>
          </cell>
          <cell r="AI460">
            <v>100</v>
          </cell>
          <cell r="AJ460">
            <v>100</v>
          </cell>
          <cell r="AO460">
            <v>16559</v>
          </cell>
          <cell r="AP460">
            <v>5800</v>
          </cell>
          <cell r="AQ460">
            <v>4200</v>
          </cell>
          <cell r="AR460">
            <v>0</v>
          </cell>
          <cell r="AS460">
            <v>0</v>
          </cell>
          <cell r="AT460">
            <v>0</v>
          </cell>
          <cell r="AU460">
            <v>0</v>
          </cell>
          <cell r="AV460">
            <v>0</v>
          </cell>
          <cell r="AW460">
            <v>5800</v>
          </cell>
          <cell r="AX460">
            <v>8400</v>
          </cell>
          <cell r="AY460">
            <v>0</v>
          </cell>
          <cell r="AZ460">
            <v>0</v>
          </cell>
          <cell r="BA460">
            <v>0</v>
          </cell>
          <cell r="BB460">
            <v>0</v>
          </cell>
          <cell r="BC460">
            <v>0</v>
          </cell>
          <cell r="BD460">
            <v>14910</v>
          </cell>
          <cell r="BE460">
            <v>20418</v>
          </cell>
          <cell r="BF460">
            <v>0</v>
          </cell>
          <cell r="BG460">
            <v>0</v>
          </cell>
          <cell r="BH460">
            <v>0</v>
          </cell>
          <cell r="BI460">
            <v>0</v>
          </cell>
          <cell r="BJ460">
            <v>204</v>
          </cell>
          <cell r="BK460">
            <v>0</v>
          </cell>
          <cell r="BL460">
            <v>0</v>
          </cell>
          <cell r="BM460">
            <v>0</v>
          </cell>
          <cell r="BN460">
            <v>0</v>
          </cell>
          <cell r="BO460">
            <v>204</v>
          </cell>
          <cell r="BP460">
            <v>144513</v>
          </cell>
          <cell r="BQ460">
            <v>0</v>
          </cell>
          <cell r="BR460">
            <v>0</v>
          </cell>
          <cell r="BS460">
            <v>0</v>
          </cell>
          <cell r="BT460">
            <v>0</v>
          </cell>
          <cell r="BU460">
            <v>1445</v>
          </cell>
          <cell r="BV460">
            <v>0</v>
          </cell>
          <cell r="BW460">
            <v>0</v>
          </cell>
          <cell r="BX460">
            <v>0</v>
          </cell>
          <cell r="BY460">
            <v>0</v>
          </cell>
          <cell r="BZ460">
            <v>1445</v>
          </cell>
          <cell r="CA460">
            <v>204</v>
          </cell>
          <cell r="CB460">
            <v>1649</v>
          </cell>
          <cell r="CC460">
            <v>0.05</v>
          </cell>
          <cell r="CD460">
            <v>16559</v>
          </cell>
        </row>
        <row r="461">
          <cell r="B461" t="str">
            <v>H1F04</v>
          </cell>
          <cell r="C461" t="str">
            <v>CAP08</v>
          </cell>
          <cell r="D461" t="str">
            <v>En poste de 12 metros (Poste Final)</v>
          </cell>
          <cell r="E461" t="str">
            <v>U</v>
          </cell>
          <cell r="F461" t="str">
            <v>MRD253</v>
          </cell>
          <cell r="G461" t="str">
            <v>MRD230</v>
          </cell>
          <cell r="H461" t="str">
            <v>NA</v>
          </cell>
          <cell r="I461" t="str">
            <v>NA</v>
          </cell>
          <cell r="J461" t="str">
            <v>NA</v>
          </cell>
          <cell r="K461" t="str">
            <v>NA</v>
          </cell>
          <cell r="L461" t="str">
            <v>NA</v>
          </cell>
          <cell r="M461">
            <v>1</v>
          </cell>
          <cell r="N461">
            <v>1</v>
          </cell>
          <cell r="O461" t="str">
            <v>NA</v>
          </cell>
          <cell r="P461" t="str">
            <v>NA</v>
          </cell>
          <cell r="Q461" t="str">
            <v>NA</v>
          </cell>
          <cell r="R461" t="str">
            <v>NA</v>
          </cell>
          <cell r="S461" t="str">
            <v>NA</v>
          </cell>
          <cell r="T461" t="str">
            <v>CER007</v>
          </cell>
          <cell r="U461" t="str">
            <v>NA</v>
          </cell>
          <cell r="V461" t="str">
            <v>NA</v>
          </cell>
          <cell r="W461" t="str">
            <v>NA</v>
          </cell>
          <cell r="X461" t="str">
            <v>NA</v>
          </cell>
          <cell r="Y461" t="str">
            <v>CMC017</v>
          </cell>
          <cell r="Z461" t="str">
            <v>NA</v>
          </cell>
          <cell r="AA461" t="str">
            <v>NA</v>
          </cell>
          <cell r="AB461" t="str">
            <v>NA</v>
          </cell>
          <cell r="AC461" t="str">
            <v>NA</v>
          </cell>
          <cell r="AD461">
            <v>1</v>
          </cell>
          <cell r="AE461" t="str">
            <v>NA</v>
          </cell>
          <cell r="AF461" t="str">
            <v>NA</v>
          </cell>
          <cell r="AG461" t="str">
            <v>NA</v>
          </cell>
          <cell r="AH461" t="str">
            <v>NA</v>
          </cell>
          <cell r="AI461">
            <v>100</v>
          </cell>
          <cell r="AJ461">
            <v>100</v>
          </cell>
          <cell r="AO461">
            <v>12254</v>
          </cell>
          <cell r="AP461">
            <v>5900</v>
          </cell>
          <cell r="AQ461">
            <v>4200</v>
          </cell>
          <cell r="AR461">
            <v>0</v>
          </cell>
          <cell r="AS461">
            <v>0</v>
          </cell>
          <cell r="AT461">
            <v>0</v>
          </cell>
          <cell r="AU461">
            <v>0</v>
          </cell>
          <cell r="AV461">
            <v>0</v>
          </cell>
          <cell r="AW461">
            <v>5900</v>
          </cell>
          <cell r="AX461">
            <v>4200</v>
          </cell>
          <cell r="AY461">
            <v>0</v>
          </cell>
          <cell r="AZ461">
            <v>0</v>
          </cell>
          <cell r="BA461">
            <v>0</v>
          </cell>
          <cell r="BB461">
            <v>0</v>
          </cell>
          <cell r="BC461">
            <v>0</v>
          </cell>
          <cell r="BD461">
            <v>10605</v>
          </cell>
          <cell r="BE461">
            <v>20418</v>
          </cell>
          <cell r="BF461">
            <v>0</v>
          </cell>
          <cell r="BG461">
            <v>0</v>
          </cell>
          <cell r="BH461">
            <v>0</v>
          </cell>
          <cell r="BI461">
            <v>0</v>
          </cell>
          <cell r="BJ461">
            <v>204</v>
          </cell>
          <cell r="BK461">
            <v>0</v>
          </cell>
          <cell r="BL461">
            <v>0</v>
          </cell>
          <cell r="BM461">
            <v>0</v>
          </cell>
          <cell r="BN461">
            <v>0</v>
          </cell>
          <cell r="BO461">
            <v>204</v>
          </cell>
          <cell r="BP461">
            <v>144513</v>
          </cell>
          <cell r="BQ461">
            <v>0</v>
          </cell>
          <cell r="BR461">
            <v>0</v>
          </cell>
          <cell r="BS461">
            <v>0</v>
          </cell>
          <cell r="BT461">
            <v>0</v>
          </cell>
          <cell r="BU461">
            <v>1445</v>
          </cell>
          <cell r="BV461">
            <v>0</v>
          </cell>
          <cell r="BW461">
            <v>0</v>
          </cell>
          <cell r="BX461">
            <v>0</v>
          </cell>
          <cell r="BY461">
            <v>0</v>
          </cell>
          <cell r="BZ461">
            <v>1445</v>
          </cell>
          <cell r="CA461">
            <v>204</v>
          </cell>
          <cell r="CB461">
            <v>1649</v>
          </cell>
          <cell r="CC461">
            <v>0.05</v>
          </cell>
          <cell r="CD461">
            <v>12254</v>
          </cell>
        </row>
        <row r="462">
          <cell r="B462" t="str">
            <v>IE002</v>
          </cell>
          <cell r="C462" t="str">
            <v>CAP08</v>
          </cell>
          <cell r="D462" t="str">
            <v>Herr. p/poste de apoyo de abonado</v>
          </cell>
          <cell r="E462" t="str">
            <v>U</v>
          </cell>
          <cell r="F462" t="str">
            <v>MRD066</v>
          </cell>
          <cell r="G462" t="str">
            <v>MRD068</v>
          </cell>
          <cell r="H462" t="str">
            <v>MRD218</v>
          </cell>
          <cell r="I462" t="str">
            <v>NA</v>
          </cell>
          <cell r="J462" t="str">
            <v>NA</v>
          </cell>
          <cell r="K462" t="str">
            <v>NA</v>
          </cell>
          <cell r="L462" t="str">
            <v>NA</v>
          </cell>
          <cell r="M462">
            <v>1</v>
          </cell>
          <cell r="N462">
            <v>0.8</v>
          </cell>
          <cell r="O462">
            <v>2</v>
          </cell>
          <cell r="P462" t="str">
            <v>NA</v>
          </cell>
          <cell r="Q462" t="str">
            <v>NA</v>
          </cell>
          <cell r="R462" t="str">
            <v>NA</v>
          </cell>
          <cell r="S462" t="str">
            <v>NA</v>
          </cell>
          <cell r="T462" t="str">
            <v>CER006</v>
          </cell>
          <cell r="U462" t="str">
            <v>NA</v>
          </cell>
          <cell r="V462" t="str">
            <v>NA</v>
          </cell>
          <cell r="W462" t="str">
            <v>NA</v>
          </cell>
          <cell r="X462" t="str">
            <v>NA</v>
          </cell>
          <cell r="Y462" t="str">
            <v>CMC017</v>
          </cell>
          <cell r="Z462" t="str">
            <v>NA</v>
          </cell>
          <cell r="AA462" t="str">
            <v>NA</v>
          </cell>
          <cell r="AB462" t="str">
            <v>NA</v>
          </cell>
          <cell r="AC462" t="str">
            <v>NA</v>
          </cell>
          <cell r="AD462">
            <v>1</v>
          </cell>
          <cell r="AE462" t="str">
            <v>NA</v>
          </cell>
          <cell r="AF462" t="str">
            <v>NA</v>
          </cell>
          <cell r="AG462" t="str">
            <v>NA</v>
          </cell>
          <cell r="AH462" t="str">
            <v>NA</v>
          </cell>
          <cell r="AI462">
            <v>55</v>
          </cell>
          <cell r="AJ462">
            <v>55</v>
          </cell>
          <cell r="AO462">
            <v>8273</v>
          </cell>
          <cell r="AP462">
            <v>350</v>
          </cell>
          <cell r="AQ462">
            <v>3290</v>
          </cell>
          <cell r="AR462">
            <v>782</v>
          </cell>
          <cell r="AS462">
            <v>0</v>
          </cell>
          <cell r="AT462">
            <v>0</v>
          </cell>
          <cell r="AU462">
            <v>0</v>
          </cell>
          <cell r="AV462">
            <v>0</v>
          </cell>
          <cell r="AW462">
            <v>350</v>
          </cell>
          <cell r="AX462">
            <v>2632</v>
          </cell>
          <cell r="AY462">
            <v>1564</v>
          </cell>
          <cell r="AZ462">
            <v>0</v>
          </cell>
          <cell r="BA462">
            <v>0</v>
          </cell>
          <cell r="BB462">
            <v>0</v>
          </cell>
          <cell r="BC462">
            <v>0</v>
          </cell>
          <cell r="BD462">
            <v>4773</v>
          </cell>
          <cell r="BE462">
            <v>47972</v>
          </cell>
          <cell r="BF462">
            <v>0</v>
          </cell>
          <cell r="BG462">
            <v>0</v>
          </cell>
          <cell r="BH462">
            <v>0</v>
          </cell>
          <cell r="BI462">
            <v>0</v>
          </cell>
          <cell r="BJ462">
            <v>872</v>
          </cell>
          <cell r="BK462">
            <v>0</v>
          </cell>
          <cell r="BL462">
            <v>0</v>
          </cell>
          <cell r="BM462">
            <v>0</v>
          </cell>
          <cell r="BN462">
            <v>0</v>
          </cell>
          <cell r="BO462">
            <v>872</v>
          </cell>
          <cell r="BP462">
            <v>144513</v>
          </cell>
          <cell r="BQ462">
            <v>0</v>
          </cell>
          <cell r="BR462">
            <v>0</v>
          </cell>
          <cell r="BS462">
            <v>0</v>
          </cell>
          <cell r="BT462">
            <v>0</v>
          </cell>
          <cell r="BU462">
            <v>2628</v>
          </cell>
          <cell r="BV462">
            <v>0</v>
          </cell>
          <cell r="BW462">
            <v>0</v>
          </cell>
          <cell r="BX462">
            <v>0</v>
          </cell>
          <cell r="BY462">
            <v>0</v>
          </cell>
          <cell r="BZ462">
            <v>2628</v>
          </cell>
          <cell r="CA462">
            <v>872</v>
          </cell>
          <cell r="CB462">
            <v>3500</v>
          </cell>
          <cell r="CC462">
            <v>0.05</v>
          </cell>
          <cell r="CD462">
            <v>8273</v>
          </cell>
        </row>
        <row r="463">
          <cell r="B463" t="str">
            <v>IA010</v>
          </cell>
          <cell r="C463" t="str">
            <v>CAP08</v>
          </cell>
          <cell r="D463" t="str">
            <v>Herrajes</v>
          </cell>
          <cell r="E463" t="str">
            <v>U</v>
          </cell>
          <cell r="F463" t="str">
            <v>NA</v>
          </cell>
          <cell r="G463" t="str">
            <v>NA</v>
          </cell>
          <cell r="H463" t="str">
            <v>NA</v>
          </cell>
          <cell r="I463" t="str">
            <v>NA</v>
          </cell>
          <cell r="J463" t="str">
            <v>NA</v>
          </cell>
          <cell r="K463" t="str">
            <v>NA</v>
          </cell>
          <cell r="L463" t="str">
            <v>NA</v>
          </cell>
          <cell r="M463" t="str">
            <v>NA</v>
          </cell>
          <cell r="N463" t="str">
            <v>NA</v>
          </cell>
          <cell r="O463" t="str">
            <v>NA</v>
          </cell>
          <cell r="P463" t="str">
            <v>NA</v>
          </cell>
          <cell r="Q463" t="str">
            <v>NA</v>
          </cell>
          <cell r="R463" t="str">
            <v>NA</v>
          </cell>
          <cell r="S463" t="str">
            <v>NA</v>
          </cell>
          <cell r="T463" t="str">
            <v>NA</v>
          </cell>
          <cell r="U463" t="str">
            <v>NA</v>
          </cell>
          <cell r="V463" t="str">
            <v>NA</v>
          </cell>
          <cell r="W463" t="str">
            <v>NA</v>
          </cell>
          <cell r="X463" t="str">
            <v>NA</v>
          </cell>
          <cell r="Y463" t="str">
            <v>CMC017</v>
          </cell>
          <cell r="Z463" t="str">
            <v>NA</v>
          </cell>
          <cell r="AA463" t="str">
            <v>NA</v>
          </cell>
          <cell r="AB463" t="str">
            <v>NA</v>
          </cell>
          <cell r="AC463" t="str">
            <v>NA</v>
          </cell>
          <cell r="AD463">
            <v>1</v>
          </cell>
          <cell r="AE463" t="str">
            <v>NA</v>
          </cell>
          <cell r="AF463" t="str">
            <v>NA</v>
          </cell>
          <cell r="AG463" t="str">
            <v>NA</v>
          </cell>
          <cell r="AH463" t="str">
            <v>NA</v>
          </cell>
          <cell r="AI463">
            <v>12</v>
          </cell>
          <cell r="AJ463">
            <v>12</v>
          </cell>
          <cell r="AO463">
            <v>12043</v>
          </cell>
          <cell r="AP463">
            <v>0</v>
          </cell>
          <cell r="AQ463">
            <v>0</v>
          </cell>
          <cell r="AR463">
            <v>0</v>
          </cell>
          <cell r="AS463">
            <v>0</v>
          </cell>
          <cell r="AT463">
            <v>0</v>
          </cell>
          <cell r="AU463">
            <v>0</v>
          </cell>
          <cell r="AV463">
            <v>0</v>
          </cell>
          <cell r="AW463">
            <v>0</v>
          </cell>
          <cell r="AX463">
            <v>0</v>
          </cell>
          <cell r="AY463">
            <v>0</v>
          </cell>
          <cell r="AZ463">
            <v>0</v>
          </cell>
          <cell r="BA463">
            <v>0</v>
          </cell>
          <cell r="BB463">
            <v>0</v>
          </cell>
          <cell r="BC463">
            <v>0</v>
          </cell>
          <cell r="BD463">
            <v>0</v>
          </cell>
          <cell r="BE463">
            <v>0</v>
          </cell>
          <cell r="BF463">
            <v>0</v>
          </cell>
          <cell r="BG463">
            <v>0</v>
          </cell>
          <cell r="BH463">
            <v>0</v>
          </cell>
          <cell r="BI463">
            <v>0</v>
          </cell>
          <cell r="BJ463">
            <v>0</v>
          </cell>
          <cell r="BK463">
            <v>0</v>
          </cell>
          <cell r="BL463">
            <v>0</v>
          </cell>
          <cell r="BM463">
            <v>0</v>
          </cell>
          <cell r="BN463">
            <v>0</v>
          </cell>
          <cell r="BO463">
            <v>0</v>
          </cell>
          <cell r="BP463">
            <v>144513</v>
          </cell>
          <cell r="BQ463">
            <v>0</v>
          </cell>
          <cell r="BR463">
            <v>0</v>
          </cell>
          <cell r="BS463">
            <v>0</v>
          </cell>
          <cell r="BT463">
            <v>0</v>
          </cell>
          <cell r="BU463">
            <v>12043</v>
          </cell>
          <cell r="BV463">
            <v>0</v>
          </cell>
          <cell r="BW463">
            <v>0</v>
          </cell>
          <cell r="BX463">
            <v>0</v>
          </cell>
          <cell r="BY463">
            <v>0</v>
          </cell>
          <cell r="BZ463">
            <v>12043</v>
          </cell>
          <cell r="CA463">
            <v>0</v>
          </cell>
          <cell r="CB463">
            <v>12043</v>
          </cell>
          <cell r="CC463">
            <v>0.05</v>
          </cell>
          <cell r="CD463">
            <v>12043</v>
          </cell>
        </row>
        <row r="464">
          <cell r="C464" t="str">
            <v>CAP08</v>
          </cell>
          <cell r="D464" t="str">
            <v>Incremento Nocturno  para cruces</v>
          </cell>
          <cell r="E464" t="str">
            <v>m</v>
          </cell>
          <cell r="F464" t="str">
            <v>MOC120</v>
          </cell>
          <cell r="G464" t="str">
            <v>MOC010</v>
          </cell>
          <cell r="H464" t="str">
            <v>MRD351</v>
          </cell>
          <cell r="I464" t="str">
            <v>MRD352</v>
          </cell>
          <cell r="J464" t="str">
            <v>NA</v>
          </cell>
          <cell r="K464" t="str">
            <v>NA</v>
          </cell>
          <cell r="L464" t="str">
            <v>NA</v>
          </cell>
          <cell r="M464">
            <v>1</v>
          </cell>
          <cell r="N464">
            <v>0.3</v>
          </cell>
          <cell r="O464">
            <v>1</v>
          </cell>
          <cell r="P464">
            <v>0.04</v>
          </cell>
          <cell r="Q464" t="str">
            <v>NA</v>
          </cell>
          <cell r="R464" t="str">
            <v>NA</v>
          </cell>
          <cell r="S464" t="str">
            <v>NA</v>
          </cell>
          <cell r="T464" t="str">
            <v>CEC004</v>
          </cell>
          <cell r="U464" t="str">
            <v>CEC016</v>
          </cell>
          <cell r="V464" t="str">
            <v>CEC010</v>
          </cell>
          <cell r="W464" t="str">
            <v>NA</v>
          </cell>
          <cell r="X464" t="str">
            <v>NA</v>
          </cell>
          <cell r="Y464" t="str">
            <v>CMC004</v>
          </cell>
          <cell r="Z464" t="str">
            <v>CMC005</v>
          </cell>
          <cell r="AA464" t="str">
            <v>CMC008</v>
          </cell>
          <cell r="AB464" t="str">
            <v>NA</v>
          </cell>
          <cell r="AC464" t="str">
            <v>NA</v>
          </cell>
          <cell r="AD464">
            <v>1</v>
          </cell>
          <cell r="AE464">
            <v>1</v>
          </cell>
          <cell r="AF464">
            <v>1</v>
          </cell>
          <cell r="AG464" t="str">
            <v>NA</v>
          </cell>
          <cell r="AH464" t="str">
            <v>NA</v>
          </cell>
          <cell r="AI464">
            <v>7.5</v>
          </cell>
          <cell r="AJ464">
            <v>7.5</v>
          </cell>
          <cell r="AK464">
            <v>7.5</v>
          </cell>
          <cell r="AL464">
            <v>7.5</v>
          </cell>
          <cell r="AO464">
            <v>132484</v>
          </cell>
          <cell r="AP464">
            <v>50000</v>
          </cell>
          <cell r="AQ464">
            <v>24000</v>
          </cell>
          <cell r="AR464">
            <v>10212</v>
          </cell>
          <cell r="AS464">
            <v>828</v>
          </cell>
          <cell r="AT464">
            <v>0</v>
          </cell>
          <cell r="AU464">
            <v>0</v>
          </cell>
          <cell r="AV464">
            <v>0</v>
          </cell>
          <cell r="AW464">
            <v>50000</v>
          </cell>
          <cell r="AX464">
            <v>7200</v>
          </cell>
          <cell r="AY464">
            <v>10212</v>
          </cell>
          <cell r="AZ464">
            <v>33</v>
          </cell>
          <cell r="BA464">
            <v>0</v>
          </cell>
          <cell r="BB464">
            <v>0</v>
          </cell>
          <cell r="BC464">
            <v>0</v>
          </cell>
          <cell r="BD464">
            <v>70817</v>
          </cell>
          <cell r="BE464">
            <v>2893</v>
          </cell>
          <cell r="BF464">
            <v>50000</v>
          </cell>
          <cell r="BG464">
            <v>33634</v>
          </cell>
          <cell r="BH464">
            <v>0</v>
          </cell>
          <cell r="BI464">
            <v>0</v>
          </cell>
          <cell r="BJ464">
            <v>386</v>
          </cell>
          <cell r="BK464">
            <v>6667</v>
          </cell>
          <cell r="BL464">
            <v>4485</v>
          </cell>
          <cell r="BM464">
            <v>0</v>
          </cell>
          <cell r="BN464">
            <v>0</v>
          </cell>
          <cell r="BO464">
            <v>11538</v>
          </cell>
          <cell r="BP464">
            <v>128224</v>
          </cell>
          <cell r="BQ464">
            <v>106852</v>
          </cell>
          <cell r="BR464">
            <v>140891</v>
          </cell>
          <cell r="BS464">
            <v>0</v>
          </cell>
          <cell r="BT464">
            <v>0</v>
          </cell>
          <cell r="BU464">
            <v>17097</v>
          </cell>
          <cell r="BV464">
            <v>14247</v>
          </cell>
          <cell r="BW464">
            <v>18785</v>
          </cell>
          <cell r="BX464">
            <v>0</v>
          </cell>
          <cell r="BY464">
            <v>0</v>
          </cell>
          <cell r="BZ464">
            <v>50129</v>
          </cell>
          <cell r="CA464">
            <v>11538</v>
          </cell>
          <cell r="CB464">
            <v>61667</v>
          </cell>
          <cell r="CC464">
            <v>0.05</v>
          </cell>
          <cell r="CD464">
            <v>132484</v>
          </cell>
        </row>
        <row r="465">
          <cell r="B465" t="str">
            <v>II004</v>
          </cell>
          <cell r="C465" t="str">
            <v>CAP08</v>
          </cell>
          <cell r="D465" t="str">
            <v>Instalación de apar. telefónico</v>
          </cell>
          <cell r="E465" t="str">
            <v>U</v>
          </cell>
          <cell r="F465" t="str">
            <v>NA</v>
          </cell>
          <cell r="G465" t="str">
            <v>NA</v>
          </cell>
          <cell r="H465" t="str">
            <v>NA</v>
          </cell>
          <cell r="I465" t="str">
            <v>NA</v>
          </cell>
          <cell r="J465" t="str">
            <v>NA</v>
          </cell>
          <cell r="K465" t="str">
            <v>NA</v>
          </cell>
          <cell r="L465" t="str">
            <v>NA</v>
          </cell>
          <cell r="M465" t="str">
            <v>NA</v>
          </cell>
          <cell r="N465" t="str">
            <v>NA</v>
          </cell>
          <cell r="O465" t="str">
            <v>NA</v>
          </cell>
          <cell r="P465" t="str">
            <v>NA</v>
          </cell>
          <cell r="Q465" t="str">
            <v>NA</v>
          </cell>
          <cell r="R465" t="str">
            <v>NA</v>
          </cell>
          <cell r="S465" t="str">
            <v>NA</v>
          </cell>
          <cell r="T465" t="str">
            <v>CER010</v>
          </cell>
          <cell r="U465" t="str">
            <v>NA</v>
          </cell>
          <cell r="V465" t="str">
            <v>NA</v>
          </cell>
          <cell r="W465" t="str">
            <v>NA</v>
          </cell>
          <cell r="X465" t="str">
            <v>NA</v>
          </cell>
          <cell r="Y465" t="str">
            <v>CMC020</v>
          </cell>
          <cell r="Z465" t="str">
            <v>NA</v>
          </cell>
          <cell r="AA465" t="str">
            <v>NA</v>
          </cell>
          <cell r="AB465" t="str">
            <v>NA</v>
          </cell>
          <cell r="AC465" t="str">
            <v>NA</v>
          </cell>
          <cell r="AD465">
            <v>1</v>
          </cell>
          <cell r="AE465" t="str">
            <v>NA</v>
          </cell>
          <cell r="AF465" t="str">
            <v>NA</v>
          </cell>
          <cell r="AG465" t="str">
            <v>NA</v>
          </cell>
          <cell r="AH465" t="str">
            <v>NA</v>
          </cell>
          <cell r="AI465">
            <v>300</v>
          </cell>
          <cell r="AJ465">
            <v>300</v>
          </cell>
          <cell r="AO465">
            <v>718</v>
          </cell>
          <cell r="AP465">
            <v>0</v>
          </cell>
          <cell r="AQ465">
            <v>0</v>
          </cell>
          <cell r="AR465">
            <v>0</v>
          </cell>
          <cell r="AS465">
            <v>0</v>
          </cell>
          <cell r="AT465">
            <v>0</v>
          </cell>
          <cell r="AU465">
            <v>0</v>
          </cell>
          <cell r="AV465">
            <v>0</v>
          </cell>
          <cell r="AW465">
            <v>0</v>
          </cell>
          <cell r="AX465">
            <v>0</v>
          </cell>
          <cell r="AY465">
            <v>0</v>
          </cell>
          <cell r="AZ465">
            <v>0</v>
          </cell>
          <cell r="BA465">
            <v>0</v>
          </cell>
          <cell r="BB465">
            <v>0</v>
          </cell>
          <cell r="BC465">
            <v>0</v>
          </cell>
          <cell r="BD465">
            <v>0</v>
          </cell>
          <cell r="BE465">
            <v>45384</v>
          </cell>
          <cell r="BF465">
            <v>0</v>
          </cell>
          <cell r="BG465">
            <v>0</v>
          </cell>
          <cell r="BH465">
            <v>0</v>
          </cell>
          <cell r="BI465">
            <v>0</v>
          </cell>
          <cell r="BJ465">
            <v>151</v>
          </cell>
          <cell r="BK465">
            <v>0</v>
          </cell>
          <cell r="BL465">
            <v>0</v>
          </cell>
          <cell r="BM465">
            <v>0</v>
          </cell>
          <cell r="BN465">
            <v>0</v>
          </cell>
          <cell r="BO465">
            <v>151</v>
          </cell>
          <cell r="BP465">
            <v>169999</v>
          </cell>
          <cell r="BQ465">
            <v>0</v>
          </cell>
          <cell r="BR465">
            <v>0</v>
          </cell>
          <cell r="BS465">
            <v>0</v>
          </cell>
          <cell r="BT465">
            <v>0</v>
          </cell>
          <cell r="BU465">
            <v>567</v>
          </cell>
          <cell r="BV465">
            <v>0</v>
          </cell>
          <cell r="BW465">
            <v>0</v>
          </cell>
          <cell r="BX465">
            <v>0</v>
          </cell>
          <cell r="BY465">
            <v>0</v>
          </cell>
          <cell r="BZ465">
            <v>567</v>
          </cell>
          <cell r="CA465">
            <v>151</v>
          </cell>
          <cell r="CB465">
            <v>718</v>
          </cell>
          <cell r="CC465">
            <v>0.05</v>
          </cell>
          <cell r="CD465">
            <v>718</v>
          </cell>
        </row>
        <row r="466">
          <cell r="C466" t="str">
            <v>CAP08</v>
          </cell>
          <cell r="D466" t="str">
            <v>Limpieza de camaras grandes</v>
          </cell>
          <cell r="E466" t="str">
            <v>U</v>
          </cell>
          <cell r="F466" t="str">
            <v>MOC006</v>
          </cell>
          <cell r="G466" t="str">
            <v>MOC043</v>
          </cell>
          <cell r="H466" t="str">
            <v>NA</v>
          </cell>
          <cell r="I466" t="str">
            <v>NA</v>
          </cell>
          <cell r="J466" t="str">
            <v>NA</v>
          </cell>
          <cell r="K466" t="str">
            <v>NA</v>
          </cell>
          <cell r="L466" t="str">
            <v>NA</v>
          </cell>
          <cell r="M466">
            <v>40</v>
          </cell>
          <cell r="N466">
            <v>1</v>
          </cell>
          <cell r="O466" t="str">
            <v>NA</v>
          </cell>
          <cell r="P466" t="str">
            <v>NA</v>
          </cell>
          <cell r="Q466" t="str">
            <v>NA</v>
          </cell>
          <cell r="R466" t="str">
            <v>NA</v>
          </cell>
          <cell r="S466" t="str">
            <v>NA</v>
          </cell>
          <cell r="T466" t="str">
            <v>CEC015</v>
          </cell>
          <cell r="U466" t="str">
            <v>CEC008</v>
          </cell>
          <cell r="V466" t="str">
            <v>NA</v>
          </cell>
          <cell r="W466" t="str">
            <v>NA</v>
          </cell>
          <cell r="X466" t="str">
            <v>NA</v>
          </cell>
          <cell r="Y466" t="str">
            <v>CMC022</v>
          </cell>
          <cell r="Z466" t="str">
            <v>CMC007</v>
          </cell>
          <cell r="AA466" t="str">
            <v>NA</v>
          </cell>
          <cell r="AB466" t="str">
            <v>NA</v>
          </cell>
          <cell r="AC466" t="str">
            <v>NA</v>
          </cell>
          <cell r="AD466">
            <v>1</v>
          </cell>
          <cell r="AE466">
            <v>1</v>
          </cell>
          <cell r="AF466" t="str">
            <v>NA</v>
          </cell>
          <cell r="AG466" t="str">
            <v>NA</v>
          </cell>
          <cell r="AH466" t="str">
            <v>NA</v>
          </cell>
          <cell r="AI466">
            <v>15</v>
          </cell>
          <cell r="AJ466">
            <v>15</v>
          </cell>
          <cell r="AK466">
            <v>15</v>
          </cell>
          <cell r="AO466">
            <v>30103</v>
          </cell>
          <cell r="AP466">
            <v>35</v>
          </cell>
          <cell r="AQ466">
            <v>6750</v>
          </cell>
          <cell r="AR466">
            <v>0</v>
          </cell>
          <cell r="AS466">
            <v>0</v>
          </cell>
          <cell r="AT466">
            <v>0</v>
          </cell>
          <cell r="AU466">
            <v>0</v>
          </cell>
          <cell r="AV466">
            <v>0</v>
          </cell>
          <cell r="AW466">
            <v>1400</v>
          </cell>
          <cell r="AX466">
            <v>6750</v>
          </cell>
          <cell r="AY466">
            <v>0</v>
          </cell>
          <cell r="AZ466">
            <v>0</v>
          </cell>
          <cell r="BA466">
            <v>0</v>
          </cell>
          <cell r="BB466">
            <v>0</v>
          </cell>
          <cell r="BC466">
            <v>0</v>
          </cell>
          <cell r="BD466">
            <v>8558</v>
          </cell>
          <cell r="BE466">
            <v>28837</v>
          </cell>
          <cell r="BF466">
            <v>90067</v>
          </cell>
          <cell r="BG466">
            <v>0</v>
          </cell>
          <cell r="BH466">
            <v>0</v>
          </cell>
          <cell r="BI466">
            <v>0</v>
          </cell>
          <cell r="BJ466">
            <v>1922</v>
          </cell>
          <cell r="BK466">
            <v>6004</v>
          </cell>
          <cell r="BL466">
            <v>0</v>
          </cell>
          <cell r="BM466">
            <v>0</v>
          </cell>
          <cell r="BN466">
            <v>0</v>
          </cell>
          <cell r="BO466">
            <v>7926</v>
          </cell>
          <cell r="BP466">
            <v>165187</v>
          </cell>
          <cell r="BQ466">
            <v>39108</v>
          </cell>
          <cell r="BR466">
            <v>0</v>
          </cell>
          <cell r="BS466">
            <v>0</v>
          </cell>
          <cell r="BT466">
            <v>0</v>
          </cell>
          <cell r="BU466">
            <v>11012</v>
          </cell>
          <cell r="BV466">
            <v>2607</v>
          </cell>
          <cell r="BW466">
            <v>0</v>
          </cell>
          <cell r="BX466">
            <v>0</v>
          </cell>
          <cell r="BY466">
            <v>0</v>
          </cell>
          <cell r="BZ466">
            <v>13619</v>
          </cell>
          <cell r="CA466">
            <v>7926</v>
          </cell>
          <cell r="CB466">
            <v>21545</v>
          </cell>
          <cell r="CC466">
            <v>0.05</v>
          </cell>
          <cell r="CD466">
            <v>30103</v>
          </cell>
        </row>
        <row r="467">
          <cell r="C467" t="str">
            <v>CAP08</v>
          </cell>
          <cell r="D467" t="str">
            <v>Limpieza de camaras Pequeñas F, 2F, 3T, 4T</v>
          </cell>
          <cell r="E467" t="str">
            <v>U</v>
          </cell>
          <cell r="F467" t="str">
            <v>MOC006</v>
          </cell>
          <cell r="G467" t="str">
            <v>MOC043</v>
          </cell>
          <cell r="H467" t="str">
            <v>NA</v>
          </cell>
          <cell r="I467" t="str">
            <v>NA</v>
          </cell>
          <cell r="J467" t="str">
            <v>NA</v>
          </cell>
          <cell r="K467" t="str">
            <v>NA</v>
          </cell>
          <cell r="L467" t="str">
            <v>NA</v>
          </cell>
          <cell r="M467">
            <v>15</v>
          </cell>
          <cell r="N467">
            <v>0.3</v>
          </cell>
          <cell r="O467" t="str">
            <v>NA</v>
          </cell>
          <cell r="P467" t="str">
            <v>NA</v>
          </cell>
          <cell r="Q467" t="str">
            <v>NA</v>
          </cell>
          <cell r="R467" t="str">
            <v>NA</v>
          </cell>
          <cell r="S467" t="str">
            <v>NA</v>
          </cell>
          <cell r="T467" t="str">
            <v>CEC015</v>
          </cell>
          <cell r="U467" t="str">
            <v>CEC008</v>
          </cell>
          <cell r="V467" t="str">
            <v>NA</v>
          </cell>
          <cell r="W467" t="str">
            <v>NA</v>
          </cell>
          <cell r="X467" t="str">
            <v>NA</v>
          </cell>
          <cell r="Y467" t="str">
            <v>CMC022</v>
          </cell>
          <cell r="Z467" t="str">
            <v>CMC007</v>
          </cell>
          <cell r="AA467" t="str">
            <v>NA</v>
          </cell>
          <cell r="AB467" t="str">
            <v>NA</v>
          </cell>
          <cell r="AC467" t="str">
            <v>NA</v>
          </cell>
          <cell r="AD467">
            <v>1</v>
          </cell>
          <cell r="AE467">
            <v>1</v>
          </cell>
          <cell r="AF467" t="str">
            <v>NA</v>
          </cell>
          <cell r="AG467" t="str">
            <v>NA</v>
          </cell>
          <cell r="AH467" t="str">
            <v>NA</v>
          </cell>
          <cell r="AI467">
            <v>36</v>
          </cell>
          <cell r="AJ467">
            <v>36</v>
          </cell>
          <cell r="AK467">
            <v>36</v>
          </cell>
          <cell r="AO467">
            <v>11656</v>
          </cell>
          <cell r="AP467">
            <v>35</v>
          </cell>
          <cell r="AQ467">
            <v>6750</v>
          </cell>
          <cell r="AR467">
            <v>0</v>
          </cell>
          <cell r="AS467">
            <v>0</v>
          </cell>
          <cell r="AT467">
            <v>0</v>
          </cell>
          <cell r="AU467">
            <v>0</v>
          </cell>
          <cell r="AV467">
            <v>0</v>
          </cell>
          <cell r="AW467">
            <v>525</v>
          </cell>
          <cell r="AX467">
            <v>2025</v>
          </cell>
          <cell r="AY467">
            <v>0</v>
          </cell>
          <cell r="AZ467">
            <v>0</v>
          </cell>
          <cell r="BA467">
            <v>0</v>
          </cell>
          <cell r="BB467">
            <v>0</v>
          </cell>
          <cell r="BC467">
            <v>0</v>
          </cell>
          <cell r="BD467">
            <v>2678</v>
          </cell>
          <cell r="BE467">
            <v>28837</v>
          </cell>
          <cell r="BF467">
            <v>90067</v>
          </cell>
          <cell r="BG467">
            <v>0</v>
          </cell>
          <cell r="BH467">
            <v>0</v>
          </cell>
          <cell r="BI467">
            <v>0</v>
          </cell>
          <cell r="BJ467">
            <v>801</v>
          </cell>
          <cell r="BK467">
            <v>2502</v>
          </cell>
          <cell r="BL467">
            <v>0</v>
          </cell>
          <cell r="BM467">
            <v>0</v>
          </cell>
          <cell r="BN467">
            <v>0</v>
          </cell>
          <cell r="BO467">
            <v>3303</v>
          </cell>
          <cell r="BP467">
            <v>165187</v>
          </cell>
          <cell r="BQ467">
            <v>39108</v>
          </cell>
          <cell r="BR467">
            <v>0</v>
          </cell>
          <cell r="BS467">
            <v>0</v>
          </cell>
          <cell r="BT467">
            <v>0</v>
          </cell>
          <cell r="BU467">
            <v>4589</v>
          </cell>
          <cell r="BV467">
            <v>1086</v>
          </cell>
          <cell r="BW467">
            <v>0</v>
          </cell>
          <cell r="BX467">
            <v>0</v>
          </cell>
          <cell r="BY467">
            <v>0</v>
          </cell>
          <cell r="BZ467">
            <v>5675</v>
          </cell>
          <cell r="CA467">
            <v>3303</v>
          </cell>
          <cell r="CB467">
            <v>8978</v>
          </cell>
          <cell r="CC467">
            <v>0.05</v>
          </cell>
          <cell r="CD467">
            <v>11656</v>
          </cell>
        </row>
        <row r="468">
          <cell r="B468" t="str">
            <v>LI001</v>
          </cell>
          <cell r="C468" t="str">
            <v>CAP08</v>
          </cell>
          <cell r="D468" t="str">
            <v>Limpieza Ducto PVC 4"</v>
          </cell>
          <cell r="E468" t="str">
            <v>m</v>
          </cell>
          <cell r="F468" t="str">
            <v>MOC006</v>
          </cell>
          <cell r="G468" t="str">
            <v>NA</v>
          </cell>
          <cell r="H468" t="str">
            <v>NA</v>
          </cell>
          <cell r="I468" t="str">
            <v>NA</v>
          </cell>
          <cell r="J468" t="str">
            <v>NA</v>
          </cell>
          <cell r="K468" t="str">
            <v>NA</v>
          </cell>
          <cell r="L468" t="str">
            <v>NA</v>
          </cell>
          <cell r="M468">
            <v>50</v>
          </cell>
          <cell r="N468" t="str">
            <v>NA</v>
          </cell>
          <cell r="O468" t="str">
            <v>NA</v>
          </cell>
          <cell r="P468" t="str">
            <v>NA</v>
          </cell>
          <cell r="Q468" t="str">
            <v>NA</v>
          </cell>
          <cell r="R468" t="str">
            <v>NA</v>
          </cell>
          <cell r="S468" t="str">
            <v>NA</v>
          </cell>
          <cell r="T468" t="str">
            <v>CEC015</v>
          </cell>
          <cell r="U468" t="str">
            <v>NA</v>
          </cell>
          <cell r="V468" t="str">
            <v>NA</v>
          </cell>
          <cell r="W468" t="str">
            <v>NA</v>
          </cell>
          <cell r="X468" t="str">
            <v>NA</v>
          </cell>
          <cell r="Y468" t="str">
            <v>CMC022</v>
          </cell>
          <cell r="Z468" t="str">
            <v>NA</v>
          </cell>
          <cell r="AA468" t="str">
            <v>NA</v>
          </cell>
          <cell r="AB468" t="str">
            <v>NA</v>
          </cell>
          <cell r="AC468" t="str">
            <v>NA</v>
          </cell>
          <cell r="AD468">
            <v>1</v>
          </cell>
          <cell r="AE468" t="str">
            <v>NA</v>
          </cell>
          <cell r="AF468" t="str">
            <v>NA</v>
          </cell>
          <cell r="AG468" t="str">
            <v>NA</v>
          </cell>
          <cell r="AH468" t="str">
            <v>NA</v>
          </cell>
          <cell r="AI468">
            <v>200</v>
          </cell>
          <cell r="AJ468">
            <v>200</v>
          </cell>
          <cell r="AO468">
            <v>2808</v>
          </cell>
          <cell r="AP468">
            <v>35</v>
          </cell>
          <cell r="AQ468">
            <v>0</v>
          </cell>
          <cell r="AR468">
            <v>0</v>
          </cell>
          <cell r="AS468">
            <v>0</v>
          </cell>
          <cell r="AT468">
            <v>0</v>
          </cell>
          <cell r="AU468">
            <v>0</v>
          </cell>
          <cell r="AV468">
            <v>0</v>
          </cell>
          <cell r="AW468">
            <v>1750</v>
          </cell>
          <cell r="AX468">
            <v>0</v>
          </cell>
          <cell r="AY468">
            <v>0</v>
          </cell>
          <cell r="AZ468">
            <v>0</v>
          </cell>
          <cell r="BA468">
            <v>0</v>
          </cell>
          <cell r="BB468">
            <v>0</v>
          </cell>
          <cell r="BC468">
            <v>0</v>
          </cell>
          <cell r="BD468">
            <v>1838</v>
          </cell>
          <cell r="BE468">
            <v>28837</v>
          </cell>
          <cell r="BF468">
            <v>0</v>
          </cell>
          <cell r="BG468">
            <v>0</v>
          </cell>
          <cell r="BH468">
            <v>0</v>
          </cell>
          <cell r="BI468">
            <v>0</v>
          </cell>
          <cell r="BJ468">
            <v>144</v>
          </cell>
          <cell r="BK468">
            <v>0</v>
          </cell>
          <cell r="BL468">
            <v>0</v>
          </cell>
          <cell r="BM468">
            <v>0</v>
          </cell>
          <cell r="BN468">
            <v>0</v>
          </cell>
          <cell r="BO468">
            <v>144</v>
          </cell>
          <cell r="BP468">
            <v>165187</v>
          </cell>
          <cell r="BQ468">
            <v>0</v>
          </cell>
          <cell r="BR468">
            <v>0</v>
          </cell>
          <cell r="BS468">
            <v>0</v>
          </cell>
          <cell r="BT468">
            <v>0</v>
          </cell>
          <cell r="BU468">
            <v>826</v>
          </cell>
          <cell r="BV468">
            <v>0</v>
          </cell>
          <cell r="BW468">
            <v>0</v>
          </cell>
          <cell r="BX468">
            <v>0</v>
          </cell>
          <cell r="BY468">
            <v>0</v>
          </cell>
          <cell r="BZ468">
            <v>826</v>
          </cell>
          <cell r="CA468">
            <v>144</v>
          </cell>
          <cell r="CB468">
            <v>970</v>
          </cell>
          <cell r="CC468">
            <v>0.05</v>
          </cell>
          <cell r="CD468">
            <v>2808</v>
          </cell>
        </row>
        <row r="469">
          <cell r="B469" t="str">
            <v>MA001</v>
          </cell>
          <cell r="C469" t="str">
            <v>CAP08</v>
          </cell>
          <cell r="D469" t="str">
            <v>Mensaj. de siete (7) hilos 1/4"</v>
          </cell>
          <cell r="E469" t="str">
            <v>m</v>
          </cell>
          <cell r="F469" t="str">
            <v>MRD037</v>
          </cell>
          <cell r="G469" t="str">
            <v>NA</v>
          </cell>
          <cell r="H469" t="str">
            <v>NA</v>
          </cell>
          <cell r="I469" t="str">
            <v>NA</v>
          </cell>
          <cell r="J469" t="str">
            <v>NA</v>
          </cell>
          <cell r="K469" t="str">
            <v>NA</v>
          </cell>
          <cell r="L469" t="str">
            <v>NA</v>
          </cell>
          <cell r="M469">
            <v>1</v>
          </cell>
          <cell r="N469" t="str">
            <v>NA</v>
          </cell>
          <cell r="O469" t="str">
            <v>NA</v>
          </cell>
          <cell r="P469" t="str">
            <v>NA</v>
          </cell>
          <cell r="Q469" t="str">
            <v>NA</v>
          </cell>
          <cell r="R469" t="str">
            <v>NA</v>
          </cell>
          <cell r="S469" t="str">
            <v>NA</v>
          </cell>
          <cell r="T469" t="str">
            <v>CER006</v>
          </cell>
          <cell r="U469" t="str">
            <v>NA</v>
          </cell>
          <cell r="V469" t="str">
            <v>NA</v>
          </cell>
          <cell r="W469" t="str">
            <v>NA</v>
          </cell>
          <cell r="X469" t="str">
            <v>NA</v>
          </cell>
          <cell r="Y469" t="str">
            <v>CMC017</v>
          </cell>
          <cell r="Z469" t="str">
            <v>NA</v>
          </cell>
          <cell r="AA469" t="str">
            <v>NA</v>
          </cell>
          <cell r="AB469" t="str">
            <v>NA</v>
          </cell>
          <cell r="AC469" t="str">
            <v>NA</v>
          </cell>
          <cell r="AD469">
            <v>1</v>
          </cell>
          <cell r="AE469" t="str">
            <v>NA</v>
          </cell>
          <cell r="AF469" t="str">
            <v>NA</v>
          </cell>
          <cell r="AG469" t="str">
            <v>NA</v>
          </cell>
          <cell r="AH469" t="str">
            <v>NA</v>
          </cell>
          <cell r="AI469">
            <v>750</v>
          </cell>
          <cell r="AJ469">
            <v>750</v>
          </cell>
          <cell r="AO469">
            <v>1475</v>
          </cell>
          <cell r="AP469">
            <v>1160</v>
          </cell>
          <cell r="AQ469">
            <v>0</v>
          </cell>
          <cell r="AR469">
            <v>0</v>
          </cell>
          <cell r="AS469">
            <v>0</v>
          </cell>
          <cell r="AT469">
            <v>0</v>
          </cell>
          <cell r="AU469">
            <v>0</v>
          </cell>
          <cell r="AV469">
            <v>0</v>
          </cell>
          <cell r="AW469">
            <v>1160</v>
          </cell>
          <cell r="AX469">
            <v>0</v>
          </cell>
          <cell r="AY469">
            <v>0</v>
          </cell>
          <cell r="AZ469">
            <v>0</v>
          </cell>
          <cell r="BA469">
            <v>0</v>
          </cell>
          <cell r="BB469">
            <v>0</v>
          </cell>
          <cell r="BC469">
            <v>0</v>
          </cell>
          <cell r="BD469">
            <v>1218</v>
          </cell>
          <cell r="BE469">
            <v>47972</v>
          </cell>
          <cell r="BF469">
            <v>0</v>
          </cell>
          <cell r="BG469">
            <v>0</v>
          </cell>
          <cell r="BH469">
            <v>0</v>
          </cell>
          <cell r="BI469">
            <v>0</v>
          </cell>
          <cell r="BJ469">
            <v>64</v>
          </cell>
          <cell r="BK469">
            <v>0</v>
          </cell>
          <cell r="BL469">
            <v>0</v>
          </cell>
          <cell r="BM469">
            <v>0</v>
          </cell>
          <cell r="BN469">
            <v>0</v>
          </cell>
          <cell r="BO469">
            <v>64</v>
          </cell>
          <cell r="BP469">
            <v>144513</v>
          </cell>
          <cell r="BQ469">
            <v>0</v>
          </cell>
          <cell r="BR469">
            <v>0</v>
          </cell>
          <cell r="BS469">
            <v>0</v>
          </cell>
          <cell r="BT469">
            <v>0</v>
          </cell>
          <cell r="BU469">
            <v>193</v>
          </cell>
          <cell r="BV469">
            <v>0</v>
          </cell>
          <cell r="BW469">
            <v>0</v>
          </cell>
          <cell r="BX469">
            <v>0</v>
          </cell>
          <cell r="BY469">
            <v>0</v>
          </cell>
          <cell r="BZ469">
            <v>193</v>
          </cell>
          <cell r="CA469">
            <v>64</v>
          </cell>
          <cell r="CB469">
            <v>257</v>
          </cell>
          <cell r="CC469">
            <v>0.05</v>
          </cell>
          <cell r="CD469">
            <v>1475</v>
          </cell>
        </row>
        <row r="470">
          <cell r="B470" t="str">
            <v>MDF10</v>
          </cell>
          <cell r="C470" t="str">
            <v>CAP08</v>
          </cell>
          <cell r="D470" t="str">
            <v>Numeración de muflas</v>
          </cell>
          <cell r="E470" t="str">
            <v>U</v>
          </cell>
          <cell r="F470" t="str">
            <v>MRD200</v>
          </cell>
          <cell r="G470" t="str">
            <v>NA</v>
          </cell>
          <cell r="H470" t="str">
            <v>NA</v>
          </cell>
          <cell r="I470" t="str">
            <v>NA</v>
          </cell>
          <cell r="J470" t="str">
            <v>NA</v>
          </cell>
          <cell r="K470" t="str">
            <v>NA</v>
          </cell>
          <cell r="L470" t="str">
            <v>NA</v>
          </cell>
          <cell r="M470">
            <v>0.05</v>
          </cell>
          <cell r="N470" t="str">
            <v>NA</v>
          </cell>
          <cell r="O470" t="str">
            <v>NA</v>
          </cell>
          <cell r="P470" t="str">
            <v>NA</v>
          </cell>
          <cell r="Q470" t="str">
            <v>NA</v>
          </cell>
          <cell r="R470" t="str">
            <v>NA</v>
          </cell>
          <cell r="S470" t="str">
            <v>NA</v>
          </cell>
          <cell r="T470" t="str">
            <v>CER008</v>
          </cell>
          <cell r="U470" t="str">
            <v>NA</v>
          </cell>
          <cell r="V470" t="str">
            <v>NA</v>
          </cell>
          <cell r="W470" t="str">
            <v>NA</v>
          </cell>
          <cell r="X470" t="str">
            <v>NA</v>
          </cell>
          <cell r="Y470" t="str">
            <v>CMC018</v>
          </cell>
          <cell r="Z470" t="str">
            <v>NA</v>
          </cell>
          <cell r="AA470" t="str">
            <v>NA</v>
          </cell>
          <cell r="AB470" t="str">
            <v>NA</v>
          </cell>
          <cell r="AC470" t="str">
            <v>NA</v>
          </cell>
          <cell r="AD470">
            <v>1</v>
          </cell>
          <cell r="AE470" t="str">
            <v>NA</v>
          </cell>
          <cell r="AF470" t="str">
            <v>NA</v>
          </cell>
          <cell r="AG470" t="str">
            <v>NA</v>
          </cell>
          <cell r="AH470" t="str">
            <v>NA</v>
          </cell>
          <cell r="AI470">
            <v>30</v>
          </cell>
          <cell r="AJ470">
            <v>30</v>
          </cell>
          <cell r="AO470">
            <v>5478</v>
          </cell>
          <cell r="AP470">
            <v>43000</v>
          </cell>
          <cell r="AQ470">
            <v>0</v>
          </cell>
          <cell r="AR470">
            <v>0</v>
          </cell>
          <cell r="AS470">
            <v>0</v>
          </cell>
          <cell r="AT470">
            <v>0</v>
          </cell>
          <cell r="AU470">
            <v>0</v>
          </cell>
          <cell r="AV470">
            <v>0</v>
          </cell>
          <cell r="AW470">
            <v>2150</v>
          </cell>
          <cell r="AX470">
            <v>0</v>
          </cell>
          <cell r="AY470">
            <v>0</v>
          </cell>
          <cell r="AZ470">
            <v>0</v>
          </cell>
          <cell r="BA470">
            <v>0</v>
          </cell>
          <cell r="BB470">
            <v>0</v>
          </cell>
          <cell r="BC470">
            <v>0</v>
          </cell>
          <cell r="BD470">
            <v>2258</v>
          </cell>
          <cell r="BE470">
            <v>32148</v>
          </cell>
          <cell r="BF470">
            <v>0</v>
          </cell>
          <cell r="BG470">
            <v>0</v>
          </cell>
          <cell r="BH470">
            <v>0</v>
          </cell>
          <cell r="BI470">
            <v>0</v>
          </cell>
          <cell r="BJ470">
            <v>1072</v>
          </cell>
          <cell r="BK470">
            <v>0</v>
          </cell>
          <cell r="BL470">
            <v>0</v>
          </cell>
          <cell r="BM470">
            <v>0</v>
          </cell>
          <cell r="BN470">
            <v>0</v>
          </cell>
          <cell r="BO470">
            <v>1072</v>
          </cell>
          <cell r="BP470">
            <v>64431</v>
          </cell>
          <cell r="BQ470">
            <v>0</v>
          </cell>
          <cell r="BR470">
            <v>0</v>
          </cell>
          <cell r="BS470">
            <v>0</v>
          </cell>
          <cell r="BT470">
            <v>0</v>
          </cell>
          <cell r="BU470">
            <v>2148</v>
          </cell>
          <cell r="BV470">
            <v>0</v>
          </cell>
          <cell r="BW470">
            <v>0</v>
          </cell>
          <cell r="BX470">
            <v>0</v>
          </cell>
          <cell r="BY470">
            <v>0</v>
          </cell>
          <cell r="BZ470">
            <v>2148</v>
          </cell>
          <cell r="CA470">
            <v>1072</v>
          </cell>
          <cell r="CB470">
            <v>3220</v>
          </cell>
          <cell r="CC470">
            <v>0.05</v>
          </cell>
          <cell r="CD470">
            <v>5478</v>
          </cell>
        </row>
        <row r="471">
          <cell r="B471" t="str">
            <v>H3C01</v>
          </cell>
          <cell r="C471" t="str">
            <v>CAP08</v>
          </cell>
          <cell r="D471" t="str">
            <v>Para postes de  8 metros</v>
          </cell>
          <cell r="E471" t="str">
            <v>U</v>
          </cell>
          <cell r="F471" t="str">
            <v>MRD007</v>
          </cell>
          <cell r="G471" t="str">
            <v>MRD230</v>
          </cell>
          <cell r="H471" t="str">
            <v>NA</v>
          </cell>
          <cell r="I471" t="str">
            <v>NA</v>
          </cell>
          <cell r="J471" t="str">
            <v>NA</v>
          </cell>
          <cell r="K471" t="str">
            <v>NA</v>
          </cell>
          <cell r="L471" t="str">
            <v>NA</v>
          </cell>
          <cell r="M471">
            <v>1</v>
          </cell>
          <cell r="N471">
            <v>2</v>
          </cell>
          <cell r="O471" t="str">
            <v>NA</v>
          </cell>
          <cell r="P471" t="str">
            <v>NA</v>
          </cell>
          <cell r="Q471" t="str">
            <v>NA</v>
          </cell>
          <cell r="R471" t="str">
            <v>NA</v>
          </cell>
          <cell r="S471" t="str">
            <v>NA</v>
          </cell>
          <cell r="T471" t="str">
            <v>CER007</v>
          </cell>
          <cell r="U471" t="str">
            <v>NA</v>
          </cell>
          <cell r="V471" t="str">
            <v>NA</v>
          </cell>
          <cell r="W471" t="str">
            <v>NA</v>
          </cell>
          <cell r="X471" t="str">
            <v>NA</v>
          </cell>
          <cell r="Y471" t="str">
            <v>CMC017</v>
          </cell>
          <cell r="Z471" t="str">
            <v>NA</v>
          </cell>
          <cell r="AA471" t="str">
            <v>NA</v>
          </cell>
          <cell r="AB471" t="str">
            <v>NA</v>
          </cell>
          <cell r="AC471" t="str">
            <v>NA</v>
          </cell>
          <cell r="AD471">
            <v>1</v>
          </cell>
          <cell r="AE471" t="str">
            <v>NA</v>
          </cell>
          <cell r="AF471" t="str">
            <v>NA</v>
          </cell>
          <cell r="AG471" t="str">
            <v>NA</v>
          </cell>
          <cell r="AH471" t="str">
            <v>NA</v>
          </cell>
          <cell r="AI471">
            <v>120</v>
          </cell>
          <cell r="AJ471">
            <v>120</v>
          </cell>
          <cell r="AO471">
            <v>16284</v>
          </cell>
          <cell r="AP471">
            <v>5800</v>
          </cell>
          <cell r="AQ471">
            <v>4200</v>
          </cell>
          <cell r="AR471">
            <v>0</v>
          </cell>
          <cell r="AS471">
            <v>0</v>
          </cell>
          <cell r="AT471">
            <v>0</v>
          </cell>
          <cell r="AU471">
            <v>0</v>
          </cell>
          <cell r="AV471">
            <v>0</v>
          </cell>
          <cell r="AW471">
            <v>5800</v>
          </cell>
          <cell r="AX471">
            <v>8400</v>
          </cell>
          <cell r="AY471">
            <v>0</v>
          </cell>
          <cell r="AZ471">
            <v>0</v>
          </cell>
          <cell r="BA471">
            <v>0</v>
          </cell>
          <cell r="BB471">
            <v>0</v>
          </cell>
          <cell r="BC471">
            <v>0</v>
          </cell>
          <cell r="BD471">
            <v>14910</v>
          </cell>
          <cell r="BE471">
            <v>20418</v>
          </cell>
          <cell r="BF471">
            <v>0</v>
          </cell>
          <cell r="BG471">
            <v>0</v>
          </cell>
          <cell r="BH471">
            <v>0</v>
          </cell>
          <cell r="BI471">
            <v>0</v>
          </cell>
          <cell r="BJ471">
            <v>170</v>
          </cell>
          <cell r="BK471">
            <v>0</v>
          </cell>
          <cell r="BL471">
            <v>0</v>
          </cell>
          <cell r="BM471">
            <v>0</v>
          </cell>
          <cell r="BN471">
            <v>0</v>
          </cell>
          <cell r="BO471">
            <v>170</v>
          </cell>
          <cell r="BP471">
            <v>144513</v>
          </cell>
          <cell r="BQ471">
            <v>0</v>
          </cell>
          <cell r="BR471">
            <v>0</v>
          </cell>
          <cell r="BS471">
            <v>0</v>
          </cell>
          <cell r="BT471">
            <v>0</v>
          </cell>
          <cell r="BU471">
            <v>1204</v>
          </cell>
          <cell r="BV471">
            <v>0</v>
          </cell>
          <cell r="BW471">
            <v>0</v>
          </cell>
          <cell r="BX471">
            <v>0</v>
          </cell>
          <cell r="BY471">
            <v>0</v>
          </cell>
          <cell r="BZ471">
            <v>1204</v>
          </cell>
          <cell r="CA471">
            <v>170</v>
          </cell>
          <cell r="CB471">
            <v>1374</v>
          </cell>
          <cell r="CC471">
            <v>0.05</v>
          </cell>
          <cell r="CD471">
            <v>16284</v>
          </cell>
        </row>
        <row r="472">
          <cell r="B472" t="str">
            <v>H3F01</v>
          </cell>
          <cell r="C472" t="str">
            <v>CAP08</v>
          </cell>
          <cell r="D472" t="str">
            <v>Para postes de  8 metros</v>
          </cell>
          <cell r="E472" t="str">
            <v>U</v>
          </cell>
          <cell r="F472" t="str">
            <v>MRD007</v>
          </cell>
          <cell r="G472" t="str">
            <v>MRD230</v>
          </cell>
          <cell r="H472" t="str">
            <v>NA</v>
          </cell>
          <cell r="I472" t="str">
            <v>NA</v>
          </cell>
          <cell r="J472" t="str">
            <v>NA</v>
          </cell>
          <cell r="K472" t="str">
            <v>NA</v>
          </cell>
          <cell r="L472" t="str">
            <v>NA</v>
          </cell>
          <cell r="M472">
            <v>1</v>
          </cell>
          <cell r="N472">
            <v>1</v>
          </cell>
          <cell r="O472" t="str">
            <v>NA</v>
          </cell>
          <cell r="P472" t="str">
            <v>NA</v>
          </cell>
          <cell r="Q472" t="str">
            <v>NA</v>
          </cell>
          <cell r="R472" t="str">
            <v>NA</v>
          </cell>
          <cell r="S472" t="str">
            <v>NA</v>
          </cell>
          <cell r="T472" t="str">
            <v>CER007</v>
          </cell>
          <cell r="U472" t="str">
            <v>NA</v>
          </cell>
          <cell r="V472" t="str">
            <v>NA</v>
          </cell>
          <cell r="W472" t="str">
            <v>NA</v>
          </cell>
          <cell r="X472" t="str">
            <v>NA</v>
          </cell>
          <cell r="Y472" t="str">
            <v>CMC017</v>
          </cell>
          <cell r="Z472" t="str">
            <v>NA</v>
          </cell>
          <cell r="AA472" t="str">
            <v>NA</v>
          </cell>
          <cell r="AB472" t="str">
            <v>NA</v>
          </cell>
          <cell r="AC472" t="str">
            <v>NA</v>
          </cell>
          <cell r="AD472">
            <v>1</v>
          </cell>
          <cell r="AE472" t="str">
            <v>NA</v>
          </cell>
          <cell r="AF472" t="str">
            <v>NA</v>
          </cell>
          <cell r="AG472" t="str">
            <v>NA</v>
          </cell>
          <cell r="AH472" t="str">
            <v>NA</v>
          </cell>
          <cell r="AI472">
            <v>120</v>
          </cell>
          <cell r="AJ472">
            <v>120</v>
          </cell>
          <cell r="AO472">
            <v>11874</v>
          </cell>
          <cell r="AP472">
            <v>5800</v>
          </cell>
          <cell r="AQ472">
            <v>4200</v>
          </cell>
          <cell r="AR472">
            <v>0</v>
          </cell>
          <cell r="AS472">
            <v>0</v>
          </cell>
          <cell r="AT472">
            <v>0</v>
          </cell>
          <cell r="AU472">
            <v>0</v>
          </cell>
          <cell r="AV472">
            <v>0</v>
          </cell>
          <cell r="AW472">
            <v>5800</v>
          </cell>
          <cell r="AX472">
            <v>4200</v>
          </cell>
          <cell r="AY472">
            <v>0</v>
          </cell>
          <cell r="AZ472">
            <v>0</v>
          </cell>
          <cell r="BA472">
            <v>0</v>
          </cell>
          <cell r="BB472">
            <v>0</v>
          </cell>
          <cell r="BC472">
            <v>0</v>
          </cell>
          <cell r="BD472">
            <v>10500</v>
          </cell>
          <cell r="BE472">
            <v>20418</v>
          </cell>
          <cell r="BF472">
            <v>0</v>
          </cell>
          <cell r="BG472">
            <v>0</v>
          </cell>
          <cell r="BH472">
            <v>0</v>
          </cell>
          <cell r="BI472">
            <v>0</v>
          </cell>
          <cell r="BJ472">
            <v>170</v>
          </cell>
          <cell r="BK472">
            <v>0</v>
          </cell>
          <cell r="BL472">
            <v>0</v>
          </cell>
          <cell r="BM472">
            <v>0</v>
          </cell>
          <cell r="BN472">
            <v>0</v>
          </cell>
          <cell r="BO472">
            <v>170</v>
          </cell>
          <cell r="BP472">
            <v>144513</v>
          </cell>
          <cell r="BQ472">
            <v>0</v>
          </cell>
          <cell r="BR472">
            <v>0</v>
          </cell>
          <cell r="BS472">
            <v>0</v>
          </cell>
          <cell r="BT472">
            <v>0</v>
          </cell>
          <cell r="BU472">
            <v>1204</v>
          </cell>
          <cell r="BV472">
            <v>0</v>
          </cell>
          <cell r="BW472">
            <v>0</v>
          </cell>
          <cell r="BX472">
            <v>0</v>
          </cell>
          <cell r="BY472">
            <v>0</v>
          </cell>
          <cell r="BZ472">
            <v>1204</v>
          </cell>
          <cell r="CA472">
            <v>170</v>
          </cell>
          <cell r="CB472">
            <v>1374</v>
          </cell>
          <cell r="CC472">
            <v>0.05</v>
          </cell>
          <cell r="CD472">
            <v>11874</v>
          </cell>
        </row>
        <row r="473">
          <cell r="B473" t="str">
            <v>H3I01</v>
          </cell>
          <cell r="C473" t="str">
            <v>CAP08</v>
          </cell>
          <cell r="D473" t="str">
            <v>Para postes de  8 metros</v>
          </cell>
          <cell r="E473" t="str">
            <v>U</v>
          </cell>
          <cell r="F473" t="str">
            <v>MRD034</v>
          </cell>
          <cell r="G473" t="str">
            <v>MRD068</v>
          </cell>
          <cell r="H473" t="str">
            <v>MRD066</v>
          </cell>
          <cell r="I473" t="str">
            <v>NA</v>
          </cell>
          <cell r="J473" t="str">
            <v>NA</v>
          </cell>
          <cell r="K473" t="str">
            <v>NA</v>
          </cell>
          <cell r="L473" t="str">
            <v>NA</v>
          </cell>
          <cell r="M473">
            <v>1</v>
          </cell>
          <cell r="N473">
            <v>0.8</v>
          </cell>
          <cell r="O473">
            <v>2</v>
          </cell>
          <cell r="P473" t="str">
            <v>NA</v>
          </cell>
          <cell r="Q473" t="str">
            <v>NA</v>
          </cell>
          <cell r="R473" t="str">
            <v>NA</v>
          </cell>
          <cell r="S473" t="str">
            <v>NA</v>
          </cell>
          <cell r="T473" t="str">
            <v>CER007</v>
          </cell>
          <cell r="U473" t="str">
            <v>NA</v>
          </cell>
          <cell r="V473" t="str">
            <v>NA</v>
          </cell>
          <cell r="W473" t="str">
            <v>NA</v>
          </cell>
          <cell r="X473" t="str">
            <v>NA</v>
          </cell>
          <cell r="Y473" t="str">
            <v>CMC017</v>
          </cell>
          <cell r="Z473" t="str">
            <v>NA</v>
          </cell>
          <cell r="AA473" t="str">
            <v>NA</v>
          </cell>
          <cell r="AB473" t="str">
            <v>NA</v>
          </cell>
          <cell r="AC473" t="str">
            <v>NA</v>
          </cell>
          <cell r="AD473">
            <v>1</v>
          </cell>
          <cell r="AE473" t="str">
            <v>NA</v>
          </cell>
          <cell r="AF473" t="str">
            <v>NA</v>
          </cell>
          <cell r="AG473" t="str">
            <v>NA</v>
          </cell>
          <cell r="AH473" t="str">
            <v>NA</v>
          </cell>
          <cell r="AI473">
            <v>120</v>
          </cell>
          <cell r="AJ473">
            <v>120</v>
          </cell>
          <cell r="AO473">
            <v>10700</v>
          </cell>
          <cell r="AP473">
            <v>5550</v>
          </cell>
          <cell r="AQ473">
            <v>3290</v>
          </cell>
          <cell r="AR473">
            <v>350</v>
          </cell>
          <cell r="AS473">
            <v>0</v>
          </cell>
          <cell r="AT473">
            <v>0</v>
          </cell>
          <cell r="AU473">
            <v>0</v>
          </cell>
          <cell r="AV473">
            <v>0</v>
          </cell>
          <cell r="AW473">
            <v>5550</v>
          </cell>
          <cell r="AX473">
            <v>2632</v>
          </cell>
          <cell r="AY473">
            <v>700</v>
          </cell>
          <cell r="AZ473">
            <v>0</v>
          </cell>
          <cell r="BA473">
            <v>0</v>
          </cell>
          <cell r="BB473">
            <v>0</v>
          </cell>
          <cell r="BC473">
            <v>0</v>
          </cell>
          <cell r="BD473">
            <v>9326</v>
          </cell>
          <cell r="BE473">
            <v>20418</v>
          </cell>
          <cell r="BF473">
            <v>0</v>
          </cell>
          <cell r="BG473">
            <v>0</v>
          </cell>
          <cell r="BH473">
            <v>0</v>
          </cell>
          <cell r="BI473">
            <v>0</v>
          </cell>
          <cell r="BJ473">
            <v>170</v>
          </cell>
          <cell r="BK473">
            <v>0</v>
          </cell>
          <cell r="BL473">
            <v>0</v>
          </cell>
          <cell r="BM473">
            <v>0</v>
          </cell>
          <cell r="BN473">
            <v>0</v>
          </cell>
          <cell r="BO473">
            <v>170</v>
          </cell>
          <cell r="BP473">
            <v>144513</v>
          </cell>
          <cell r="BQ473">
            <v>0</v>
          </cell>
          <cell r="BR473">
            <v>0</v>
          </cell>
          <cell r="BS473">
            <v>0</v>
          </cell>
          <cell r="BT473">
            <v>0</v>
          </cell>
          <cell r="BU473">
            <v>1204</v>
          </cell>
          <cell r="BV473">
            <v>0</v>
          </cell>
          <cell r="BW473">
            <v>0</v>
          </cell>
          <cell r="BX473">
            <v>0</v>
          </cell>
          <cell r="BY473">
            <v>0</v>
          </cell>
          <cell r="BZ473">
            <v>1204</v>
          </cell>
          <cell r="CA473">
            <v>170</v>
          </cell>
          <cell r="CB473">
            <v>1374</v>
          </cell>
          <cell r="CC473">
            <v>0.05</v>
          </cell>
          <cell r="CD473">
            <v>10700</v>
          </cell>
        </row>
        <row r="474">
          <cell r="B474" t="str">
            <v>II002</v>
          </cell>
          <cell r="C474" t="str">
            <v>CAP08</v>
          </cell>
          <cell r="D474" t="str">
            <v>Puentes en el armario</v>
          </cell>
          <cell r="E474" t="str">
            <v>U</v>
          </cell>
          <cell r="F474" t="str">
            <v>NA</v>
          </cell>
          <cell r="G474" t="str">
            <v>NA</v>
          </cell>
          <cell r="H474" t="str">
            <v>NA</v>
          </cell>
          <cell r="I474" t="str">
            <v>NA</v>
          </cell>
          <cell r="J474" t="str">
            <v>NA</v>
          </cell>
          <cell r="K474" t="str">
            <v>NA</v>
          </cell>
          <cell r="L474" t="str">
            <v>NA</v>
          </cell>
          <cell r="M474" t="str">
            <v>NA</v>
          </cell>
          <cell r="N474" t="str">
            <v>NA</v>
          </cell>
          <cell r="O474" t="str">
            <v>NA</v>
          </cell>
          <cell r="P474" t="str">
            <v>NA</v>
          </cell>
          <cell r="Q474" t="str">
            <v>NA</v>
          </cell>
          <cell r="R474" t="str">
            <v>NA</v>
          </cell>
          <cell r="S474" t="str">
            <v>NA</v>
          </cell>
          <cell r="T474" t="str">
            <v>CER010</v>
          </cell>
          <cell r="U474" t="str">
            <v>NA</v>
          </cell>
          <cell r="V474" t="str">
            <v>NA</v>
          </cell>
          <cell r="W474" t="str">
            <v>NA</v>
          </cell>
          <cell r="X474" t="str">
            <v>NA</v>
          </cell>
          <cell r="Y474" t="str">
            <v>CMC020</v>
          </cell>
          <cell r="Z474" t="str">
            <v>NA</v>
          </cell>
          <cell r="AA474" t="str">
            <v>NA</v>
          </cell>
          <cell r="AB474" t="str">
            <v>NA</v>
          </cell>
          <cell r="AC474" t="str">
            <v>NA</v>
          </cell>
          <cell r="AD474">
            <v>1</v>
          </cell>
          <cell r="AE474" t="str">
            <v>NA</v>
          </cell>
          <cell r="AF474" t="str">
            <v>NA</v>
          </cell>
          <cell r="AG474" t="str">
            <v>NA</v>
          </cell>
          <cell r="AH474" t="str">
            <v>NA</v>
          </cell>
          <cell r="AI474">
            <v>200</v>
          </cell>
          <cell r="AJ474">
            <v>200</v>
          </cell>
          <cell r="AO474">
            <v>1077</v>
          </cell>
          <cell r="AP474">
            <v>0</v>
          </cell>
          <cell r="AQ474">
            <v>0</v>
          </cell>
          <cell r="AR474">
            <v>0</v>
          </cell>
          <cell r="AS474">
            <v>0</v>
          </cell>
          <cell r="AT474">
            <v>0</v>
          </cell>
          <cell r="AU474">
            <v>0</v>
          </cell>
          <cell r="AV474">
            <v>0</v>
          </cell>
          <cell r="AW474">
            <v>0</v>
          </cell>
          <cell r="AX474">
            <v>0</v>
          </cell>
          <cell r="AY474">
            <v>0</v>
          </cell>
          <cell r="AZ474">
            <v>0</v>
          </cell>
          <cell r="BA474">
            <v>0</v>
          </cell>
          <cell r="BB474">
            <v>0</v>
          </cell>
          <cell r="BC474">
            <v>0</v>
          </cell>
          <cell r="BD474">
            <v>0</v>
          </cell>
          <cell r="BE474">
            <v>45384</v>
          </cell>
          <cell r="BF474">
            <v>0</v>
          </cell>
          <cell r="BG474">
            <v>0</v>
          </cell>
          <cell r="BH474">
            <v>0</v>
          </cell>
          <cell r="BI474">
            <v>0</v>
          </cell>
          <cell r="BJ474">
            <v>227</v>
          </cell>
          <cell r="BK474">
            <v>0</v>
          </cell>
          <cell r="BL474">
            <v>0</v>
          </cell>
          <cell r="BM474">
            <v>0</v>
          </cell>
          <cell r="BN474">
            <v>0</v>
          </cell>
          <cell r="BO474">
            <v>227</v>
          </cell>
          <cell r="BP474">
            <v>169999</v>
          </cell>
          <cell r="BQ474">
            <v>0</v>
          </cell>
          <cell r="BR474">
            <v>0</v>
          </cell>
          <cell r="BS474">
            <v>0</v>
          </cell>
          <cell r="BT474">
            <v>0</v>
          </cell>
          <cell r="BU474">
            <v>850</v>
          </cell>
          <cell r="BV474">
            <v>0</v>
          </cell>
          <cell r="BW474">
            <v>0</v>
          </cell>
          <cell r="BX474">
            <v>0</v>
          </cell>
          <cell r="BY474">
            <v>0</v>
          </cell>
          <cell r="BZ474">
            <v>850</v>
          </cell>
          <cell r="CA474">
            <v>227</v>
          </cell>
          <cell r="CB474">
            <v>1077</v>
          </cell>
          <cell r="CC474">
            <v>0.05</v>
          </cell>
          <cell r="CD474">
            <v>1077</v>
          </cell>
        </row>
        <row r="475">
          <cell r="B475" t="str">
            <v>II003</v>
          </cell>
          <cell r="C475" t="str">
            <v>CAP08</v>
          </cell>
          <cell r="D475" t="str">
            <v>Puentes en el MDF</v>
          </cell>
          <cell r="E475" t="str">
            <v>U</v>
          </cell>
          <cell r="F475" t="str">
            <v>NA</v>
          </cell>
          <cell r="G475" t="str">
            <v>NA</v>
          </cell>
          <cell r="H475" t="str">
            <v>NA</v>
          </cell>
          <cell r="I475" t="str">
            <v>NA</v>
          </cell>
          <cell r="J475" t="str">
            <v>NA</v>
          </cell>
          <cell r="K475" t="str">
            <v>NA</v>
          </cell>
          <cell r="L475" t="str">
            <v>NA</v>
          </cell>
          <cell r="M475" t="str">
            <v>NA</v>
          </cell>
          <cell r="N475" t="str">
            <v>NA</v>
          </cell>
          <cell r="O475" t="str">
            <v>NA</v>
          </cell>
          <cell r="P475" t="str">
            <v>NA</v>
          </cell>
          <cell r="Q475" t="str">
            <v>NA</v>
          </cell>
          <cell r="R475" t="str">
            <v>NA</v>
          </cell>
          <cell r="S475" t="str">
            <v>NA</v>
          </cell>
          <cell r="T475" t="str">
            <v>NA</v>
          </cell>
          <cell r="U475" t="str">
            <v>NA</v>
          </cell>
          <cell r="V475" t="str">
            <v>NA</v>
          </cell>
          <cell r="W475" t="str">
            <v>NA</v>
          </cell>
          <cell r="X475" t="str">
            <v>NA</v>
          </cell>
          <cell r="Y475" t="str">
            <v>NA</v>
          </cell>
          <cell r="Z475" t="str">
            <v>NA</v>
          </cell>
          <cell r="AA475" t="str">
            <v>NA</v>
          </cell>
          <cell r="AB475" t="str">
            <v>NA</v>
          </cell>
          <cell r="AC475" t="str">
            <v>NA</v>
          </cell>
          <cell r="AD475" t="str">
            <v>NA</v>
          </cell>
          <cell r="AE475" t="str">
            <v>NA</v>
          </cell>
          <cell r="AF475" t="str">
            <v>NA</v>
          </cell>
          <cell r="AG475" t="str">
            <v>NA</v>
          </cell>
          <cell r="AH475" t="str">
            <v>NA</v>
          </cell>
          <cell r="AI475">
            <v>0</v>
          </cell>
          <cell r="AO475">
            <v>0</v>
          </cell>
          <cell r="AP475">
            <v>0</v>
          </cell>
          <cell r="AQ475">
            <v>0</v>
          </cell>
          <cell r="AR475">
            <v>0</v>
          </cell>
          <cell r="AS475">
            <v>0</v>
          </cell>
          <cell r="AT475">
            <v>0</v>
          </cell>
          <cell r="AU475">
            <v>0</v>
          </cell>
          <cell r="AV475">
            <v>0</v>
          </cell>
          <cell r="AW475">
            <v>0</v>
          </cell>
          <cell r="AX475">
            <v>0</v>
          </cell>
          <cell r="AY475">
            <v>0</v>
          </cell>
          <cell r="AZ475">
            <v>0</v>
          </cell>
          <cell r="BA475">
            <v>0</v>
          </cell>
          <cell r="BB475">
            <v>0</v>
          </cell>
          <cell r="BC475">
            <v>0</v>
          </cell>
          <cell r="BD475">
            <v>0</v>
          </cell>
          <cell r="BE475">
            <v>0</v>
          </cell>
          <cell r="BF475">
            <v>0</v>
          </cell>
          <cell r="BG475">
            <v>0</v>
          </cell>
          <cell r="BH475">
            <v>0</v>
          </cell>
          <cell r="BI475">
            <v>0</v>
          </cell>
          <cell r="BJ475">
            <v>0</v>
          </cell>
          <cell r="BK475">
            <v>0</v>
          </cell>
          <cell r="BL475">
            <v>0</v>
          </cell>
          <cell r="BM475">
            <v>0</v>
          </cell>
          <cell r="BN475">
            <v>0</v>
          </cell>
          <cell r="BO475">
            <v>0</v>
          </cell>
          <cell r="BP475">
            <v>0</v>
          </cell>
          <cell r="BQ475">
            <v>0</v>
          </cell>
          <cell r="BR475">
            <v>0</v>
          </cell>
          <cell r="BS475">
            <v>0</v>
          </cell>
          <cell r="BT475">
            <v>0</v>
          </cell>
          <cell r="BU475">
            <v>0</v>
          </cell>
          <cell r="BV475">
            <v>0</v>
          </cell>
          <cell r="BW475">
            <v>0</v>
          </cell>
          <cell r="BX475">
            <v>0</v>
          </cell>
          <cell r="BY475">
            <v>0</v>
          </cell>
          <cell r="BZ475">
            <v>0</v>
          </cell>
          <cell r="CA475">
            <v>0</v>
          </cell>
          <cell r="CB475">
            <v>0</v>
          </cell>
          <cell r="CC475">
            <v>0.05</v>
          </cell>
          <cell r="CD475">
            <v>0</v>
          </cell>
        </row>
        <row r="476">
          <cell r="B476" t="str">
            <v>II001</v>
          </cell>
          <cell r="C476" t="str">
            <v>CAP08</v>
          </cell>
          <cell r="D476" t="str">
            <v>Puentes en el strip de edificio</v>
          </cell>
          <cell r="E476" t="str">
            <v>U</v>
          </cell>
          <cell r="F476" t="str">
            <v>NA</v>
          </cell>
          <cell r="G476" t="str">
            <v>NA</v>
          </cell>
          <cell r="H476" t="str">
            <v>NA</v>
          </cell>
          <cell r="I476" t="str">
            <v>NA</v>
          </cell>
          <cell r="J476" t="str">
            <v>NA</v>
          </cell>
          <cell r="K476" t="str">
            <v>NA</v>
          </cell>
          <cell r="L476" t="str">
            <v>NA</v>
          </cell>
          <cell r="M476" t="str">
            <v>NA</v>
          </cell>
          <cell r="N476" t="str">
            <v>NA</v>
          </cell>
          <cell r="O476" t="str">
            <v>NA</v>
          </cell>
          <cell r="P476" t="str">
            <v>NA</v>
          </cell>
          <cell r="Q476" t="str">
            <v>NA</v>
          </cell>
          <cell r="R476" t="str">
            <v>NA</v>
          </cell>
          <cell r="S476" t="str">
            <v>NA</v>
          </cell>
          <cell r="T476" t="str">
            <v>CER010</v>
          </cell>
          <cell r="U476" t="str">
            <v>NA</v>
          </cell>
          <cell r="V476" t="str">
            <v>NA</v>
          </cell>
          <cell r="W476" t="str">
            <v>NA</v>
          </cell>
          <cell r="X476" t="str">
            <v>NA</v>
          </cell>
          <cell r="Y476" t="str">
            <v>CMC020</v>
          </cell>
          <cell r="Z476" t="str">
            <v>NA</v>
          </cell>
          <cell r="AA476" t="str">
            <v>NA</v>
          </cell>
          <cell r="AB476" t="str">
            <v>NA</v>
          </cell>
          <cell r="AC476" t="str">
            <v>NA</v>
          </cell>
          <cell r="AD476">
            <v>1</v>
          </cell>
          <cell r="AE476" t="str">
            <v>NA</v>
          </cell>
          <cell r="AF476" t="str">
            <v>NA</v>
          </cell>
          <cell r="AG476" t="str">
            <v>NA</v>
          </cell>
          <cell r="AH476" t="str">
            <v>NA</v>
          </cell>
          <cell r="AI476">
            <v>200</v>
          </cell>
          <cell r="AJ476">
            <v>200</v>
          </cell>
          <cell r="AO476">
            <v>1077</v>
          </cell>
          <cell r="AP476">
            <v>0</v>
          </cell>
          <cell r="AQ476">
            <v>0</v>
          </cell>
          <cell r="AR476">
            <v>0</v>
          </cell>
          <cell r="AS476">
            <v>0</v>
          </cell>
          <cell r="AT476">
            <v>0</v>
          </cell>
          <cell r="AU476">
            <v>0</v>
          </cell>
          <cell r="AV476">
            <v>0</v>
          </cell>
          <cell r="AW476">
            <v>0</v>
          </cell>
          <cell r="AX476">
            <v>0</v>
          </cell>
          <cell r="AY476">
            <v>0</v>
          </cell>
          <cell r="AZ476">
            <v>0</v>
          </cell>
          <cell r="BA476">
            <v>0</v>
          </cell>
          <cell r="BB476">
            <v>0</v>
          </cell>
          <cell r="BC476">
            <v>0</v>
          </cell>
          <cell r="BD476">
            <v>0</v>
          </cell>
          <cell r="BE476">
            <v>45384</v>
          </cell>
          <cell r="BF476">
            <v>0</v>
          </cell>
          <cell r="BG476">
            <v>0</v>
          </cell>
          <cell r="BH476">
            <v>0</v>
          </cell>
          <cell r="BI476">
            <v>0</v>
          </cell>
          <cell r="BJ476">
            <v>227</v>
          </cell>
          <cell r="BK476">
            <v>0</v>
          </cell>
          <cell r="BL476">
            <v>0</v>
          </cell>
          <cell r="BM476">
            <v>0</v>
          </cell>
          <cell r="BN476">
            <v>0</v>
          </cell>
          <cell r="BO476">
            <v>227</v>
          </cell>
          <cell r="BP476">
            <v>169999</v>
          </cell>
          <cell r="BQ476">
            <v>0</v>
          </cell>
          <cell r="BR476">
            <v>0</v>
          </cell>
          <cell r="BS476">
            <v>0</v>
          </cell>
          <cell r="BT476">
            <v>0</v>
          </cell>
          <cell r="BU476">
            <v>850</v>
          </cell>
          <cell r="BV476">
            <v>0</v>
          </cell>
          <cell r="BW476">
            <v>0</v>
          </cell>
          <cell r="BX476">
            <v>0</v>
          </cell>
          <cell r="BY476">
            <v>0</v>
          </cell>
          <cell r="BZ476">
            <v>850</v>
          </cell>
          <cell r="CA476">
            <v>227</v>
          </cell>
          <cell r="CB476">
            <v>1077</v>
          </cell>
          <cell r="CC476">
            <v>0.05</v>
          </cell>
          <cell r="CD476">
            <v>1077</v>
          </cell>
        </row>
        <row r="477">
          <cell r="C477" t="str">
            <v>CAP08</v>
          </cell>
          <cell r="D477" t="str">
            <v>Recubrimiento en concreto</v>
          </cell>
          <cell r="E477" t="str">
            <v>m3</v>
          </cell>
          <cell r="F477" t="str">
            <v>MOC026</v>
          </cell>
          <cell r="G477" t="str">
            <v>MRD353</v>
          </cell>
          <cell r="H477" t="str">
            <v>NA</v>
          </cell>
          <cell r="I477" t="str">
            <v>NA</v>
          </cell>
          <cell r="J477" t="str">
            <v>NA</v>
          </cell>
          <cell r="K477" t="str">
            <v>NA</v>
          </cell>
          <cell r="L477" t="str">
            <v>NA</v>
          </cell>
          <cell r="M477">
            <v>1</v>
          </cell>
          <cell r="N477">
            <v>1.4999999999999998</v>
          </cell>
          <cell r="O477" t="str">
            <v>NA</v>
          </cell>
          <cell r="P477" t="str">
            <v>NA</v>
          </cell>
          <cell r="Q477" t="str">
            <v>NA</v>
          </cell>
          <cell r="R477" t="str">
            <v>NA</v>
          </cell>
          <cell r="S477" t="str">
            <v>NA</v>
          </cell>
          <cell r="T477" t="str">
            <v>CEC013</v>
          </cell>
          <cell r="U477" t="str">
            <v>NA</v>
          </cell>
          <cell r="V477" t="str">
            <v>NA</v>
          </cell>
          <cell r="W477" t="str">
            <v>NA</v>
          </cell>
          <cell r="X477" t="str">
            <v>NA</v>
          </cell>
          <cell r="Y477" t="str">
            <v>CMC009</v>
          </cell>
          <cell r="Z477" t="str">
            <v>NA</v>
          </cell>
          <cell r="AA477" t="str">
            <v>NA</v>
          </cell>
          <cell r="AB477" t="str">
            <v>NA</v>
          </cell>
          <cell r="AC477" t="str">
            <v>NA</v>
          </cell>
          <cell r="AD477">
            <v>1</v>
          </cell>
          <cell r="AE477" t="str">
            <v>NA</v>
          </cell>
          <cell r="AF477" t="str">
            <v>NA</v>
          </cell>
          <cell r="AG477" t="str">
            <v>NA</v>
          </cell>
          <cell r="AH477" t="str">
            <v>NA</v>
          </cell>
          <cell r="AI477">
            <v>3.2</v>
          </cell>
          <cell r="AJ477">
            <v>3.2</v>
          </cell>
          <cell r="AO477">
            <v>314273</v>
          </cell>
          <cell r="AP477">
            <v>234000</v>
          </cell>
          <cell r="AQ477">
            <v>2400</v>
          </cell>
          <cell r="AR477">
            <v>0</v>
          </cell>
          <cell r="AS477">
            <v>0</v>
          </cell>
          <cell r="AT477">
            <v>0</v>
          </cell>
          <cell r="AU477">
            <v>0</v>
          </cell>
          <cell r="AV477">
            <v>0</v>
          </cell>
          <cell r="AW477">
            <v>234000</v>
          </cell>
          <cell r="AX477">
            <v>3600</v>
          </cell>
          <cell r="AY477">
            <v>0</v>
          </cell>
          <cell r="AZ477">
            <v>0</v>
          </cell>
          <cell r="BA477">
            <v>0</v>
          </cell>
          <cell r="BB477">
            <v>0</v>
          </cell>
          <cell r="BC477">
            <v>0</v>
          </cell>
          <cell r="BD477">
            <v>249480</v>
          </cell>
          <cell r="BE477">
            <v>23278</v>
          </cell>
          <cell r="BF477">
            <v>0</v>
          </cell>
          <cell r="BG477">
            <v>0</v>
          </cell>
          <cell r="BH477">
            <v>0</v>
          </cell>
          <cell r="BI477">
            <v>0</v>
          </cell>
          <cell r="BJ477">
            <v>7274</v>
          </cell>
          <cell r="BK477">
            <v>0</v>
          </cell>
          <cell r="BL477">
            <v>0</v>
          </cell>
          <cell r="BM477">
            <v>0</v>
          </cell>
          <cell r="BN477">
            <v>0</v>
          </cell>
          <cell r="BO477">
            <v>7274</v>
          </cell>
          <cell r="BP477">
            <v>184062</v>
          </cell>
          <cell r="BQ477">
            <v>0</v>
          </cell>
          <cell r="BR477">
            <v>0</v>
          </cell>
          <cell r="BS477">
            <v>0</v>
          </cell>
          <cell r="BT477">
            <v>0</v>
          </cell>
          <cell r="BU477">
            <v>57519</v>
          </cell>
          <cell r="BV477">
            <v>0</v>
          </cell>
          <cell r="BW477">
            <v>0</v>
          </cell>
          <cell r="BX477">
            <v>0</v>
          </cell>
          <cell r="BY477">
            <v>0</v>
          </cell>
          <cell r="BZ477">
            <v>57519</v>
          </cell>
          <cell r="CA477">
            <v>7274</v>
          </cell>
          <cell r="CB477">
            <v>64793</v>
          </cell>
          <cell r="CC477">
            <v>0.05</v>
          </cell>
          <cell r="CD477">
            <v>314273</v>
          </cell>
        </row>
        <row r="478">
          <cell r="C478" t="str">
            <v>CAP08</v>
          </cell>
          <cell r="D478" t="str">
            <v>Recubrimiento en concreto con refuerzo en varilla</v>
          </cell>
          <cell r="E478" t="str">
            <v>m</v>
          </cell>
          <cell r="F478" t="str">
            <v>MOC026</v>
          </cell>
          <cell r="G478" t="str">
            <v>MRD353</v>
          </cell>
          <cell r="H478" t="str">
            <v>MOC073</v>
          </cell>
          <cell r="I478" t="str">
            <v>NA</v>
          </cell>
          <cell r="J478" t="str">
            <v>NA</v>
          </cell>
          <cell r="K478" t="str">
            <v>NA</v>
          </cell>
          <cell r="L478" t="str">
            <v>NA</v>
          </cell>
          <cell r="M478">
            <v>8.0000000000000016E-2</v>
          </cell>
          <cell r="N478">
            <v>0.6</v>
          </cell>
          <cell r="O478">
            <v>1.1000000000000001</v>
          </cell>
          <cell r="P478" t="str">
            <v>NA</v>
          </cell>
          <cell r="Q478" t="str">
            <v>NA</v>
          </cell>
          <cell r="R478" t="str">
            <v>NA</v>
          </cell>
          <cell r="S478" t="str">
            <v>NA</v>
          </cell>
          <cell r="T478" t="str">
            <v>CEC013</v>
          </cell>
          <cell r="U478" t="str">
            <v>NA</v>
          </cell>
          <cell r="V478" t="str">
            <v>NA</v>
          </cell>
          <cell r="W478" t="str">
            <v>NA</v>
          </cell>
          <cell r="X478" t="str">
            <v>NA</v>
          </cell>
          <cell r="Y478" t="str">
            <v>CMC009</v>
          </cell>
          <cell r="Z478" t="str">
            <v>NA</v>
          </cell>
          <cell r="AA478" t="str">
            <v>NA</v>
          </cell>
          <cell r="AB478" t="str">
            <v>NA</v>
          </cell>
          <cell r="AC478" t="str">
            <v>NA</v>
          </cell>
          <cell r="AD478">
            <v>1</v>
          </cell>
          <cell r="AE478" t="str">
            <v>NA</v>
          </cell>
          <cell r="AF478" t="str">
            <v>NA</v>
          </cell>
          <cell r="AG478" t="str">
            <v>NA</v>
          </cell>
          <cell r="AH478" t="str">
            <v>NA</v>
          </cell>
          <cell r="AI478">
            <v>40</v>
          </cell>
          <cell r="AJ478">
            <v>40</v>
          </cell>
          <cell r="AO478">
            <v>28316</v>
          </cell>
          <cell r="AP478">
            <v>234000</v>
          </cell>
          <cell r="AQ478">
            <v>2400</v>
          </cell>
          <cell r="AR478">
            <v>1700</v>
          </cell>
          <cell r="AS478">
            <v>0</v>
          </cell>
          <cell r="AT478">
            <v>0</v>
          </cell>
          <cell r="AU478">
            <v>0</v>
          </cell>
          <cell r="AV478">
            <v>0</v>
          </cell>
          <cell r="AW478">
            <v>18720</v>
          </cell>
          <cell r="AX478">
            <v>1440</v>
          </cell>
          <cell r="AY478">
            <v>1870</v>
          </cell>
          <cell r="AZ478">
            <v>0</v>
          </cell>
          <cell r="BA478">
            <v>0</v>
          </cell>
          <cell r="BB478">
            <v>0</v>
          </cell>
          <cell r="BC478">
            <v>0</v>
          </cell>
          <cell r="BD478">
            <v>23132</v>
          </cell>
          <cell r="BE478">
            <v>23278</v>
          </cell>
          <cell r="BF478">
            <v>0</v>
          </cell>
          <cell r="BG478">
            <v>0</v>
          </cell>
          <cell r="BH478">
            <v>0</v>
          </cell>
          <cell r="BI478">
            <v>0</v>
          </cell>
          <cell r="BJ478">
            <v>582</v>
          </cell>
          <cell r="BK478">
            <v>0</v>
          </cell>
          <cell r="BL478">
            <v>0</v>
          </cell>
          <cell r="BM478">
            <v>0</v>
          </cell>
          <cell r="BN478">
            <v>0</v>
          </cell>
          <cell r="BO478">
            <v>582</v>
          </cell>
          <cell r="BP478">
            <v>184062</v>
          </cell>
          <cell r="BQ478">
            <v>0</v>
          </cell>
          <cell r="BR478">
            <v>0</v>
          </cell>
          <cell r="BS478">
            <v>0</v>
          </cell>
          <cell r="BT478">
            <v>0</v>
          </cell>
          <cell r="BU478">
            <v>4602</v>
          </cell>
          <cell r="BV478">
            <v>0</v>
          </cell>
          <cell r="BW478">
            <v>0</v>
          </cell>
          <cell r="BX478">
            <v>0</v>
          </cell>
          <cell r="BY478">
            <v>0</v>
          </cell>
          <cell r="BZ478">
            <v>4602</v>
          </cell>
          <cell r="CA478">
            <v>582</v>
          </cell>
          <cell r="CB478">
            <v>5184</v>
          </cell>
          <cell r="CC478">
            <v>0.05</v>
          </cell>
          <cell r="CD478">
            <v>28316</v>
          </cell>
        </row>
        <row r="479">
          <cell r="C479" t="str">
            <v>CAP08</v>
          </cell>
          <cell r="D479" t="str">
            <v>Registro domiciliario de Alcant(60x60)</v>
          </cell>
          <cell r="E479" t="str">
            <v>U</v>
          </cell>
          <cell r="F479" t="str">
            <v>MOC077</v>
          </cell>
          <cell r="G479" t="str">
            <v>MOC086</v>
          </cell>
          <cell r="H479" t="str">
            <v>MOC028</v>
          </cell>
          <cell r="I479" t="str">
            <v>NA</v>
          </cell>
          <cell r="J479" t="str">
            <v>NA</v>
          </cell>
          <cell r="K479" t="str">
            <v>NA</v>
          </cell>
          <cell r="L479" t="str">
            <v>NA</v>
          </cell>
          <cell r="M479">
            <v>60</v>
          </cell>
          <cell r="N479">
            <v>0.36</v>
          </cell>
          <cell r="O479">
            <v>0.36</v>
          </cell>
          <cell r="P479" t="str">
            <v>NA</v>
          </cell>
          <cell r="Q479" t="str">
            <v>NA</v>
          </cell>
          <cell r="R479" t="str">
            <v>NA</v>
          </cell>
          <cell r="S479" t="str">
            <v>NA</v>
          </cell>
          <cell r="T479" t="str">
            <v>CEC015</v>
          </cell>
          <cell r="U479" t="str">
            <v>NA</v>
          </cell>
          <cell r="V479" t="str">
            <v>NA</v>
          </cell>
          <cell r="W479" t="str">
            <v>NA</v>
          </cell>
          <cell r="X479" t="str">
            <v>NA</v>
          </cell>
          <cell r="Y479" t="str">
            <v>CMC022</v>
          </cell>
          <cell r="Z479" t="str">
            <v>NA</v>
          </cell>
          <cell r="AA479" t="str">
            <v>NA</v>
          </cell>
          <cell r="AB479" t="str">
            <v>NA</v>
          </cell>
          <cell r="AC479" t="str">
            <v>NA</v>
          </cell>
          <cell r="AD479">
            <v>1</v>
          </cell>
          <cell r="AE479" t="str">
            <v>NA</v>
          </cell>
          <cell r="AF479" t="str">
            <v>NA</v>
          </cell>
          <cell r="AG479" t="str">
            <v>NA</v>
          </cell>
          <cell r="AH479" t="str">
            <v>NA</v>
          </cell>
          <cell r="AI479">
            <v>4</v>
          </cell>
          <cell r="AJ479">
            <v>4</v>
          </cell>
          <cell r="AO479">
            <v>244493</v>
          </cell>
          <cell r="AP479">
            <v>438</v>
          </cell>
          <cell r="AQ479">
            <v>227016.3</v>
          </cell>
          <cell r="AR479">
            <v>218466.15</v>
          </cell>
          <cell r="AS479">
            <v>0</v>
          </cell>
          <cell r="AT479">
            <v>0</v>
          </cell>
          <cell r="AU479">
            <v>0</v>
          </cell>
          <cell r="AV479">
            <v>0</v>
          </cell>
          <cell r="AW479">
            <v>26280</v>
          </cell>
          <cell r="AX479">
            <v>81726</v>
          </cell>
          <cell r="AY479">
            <v>78648</v>
          </cell>
          <cell r="AZ479">
            <v>0</v>
          </cell>
          <cell r="BA479">
            <v>0</v>
          </cell>
          <cell r="BB479">
            <v>0</v>
          </cell>
          <cell r="BC479">
            <v>0</v>
          </cell>
          <cell r="BD479">
            <v>195987</v>
          </cell>
          <cell r="BE479">
            <v>28837</v>
          </cell>
          <cell r="BF479">
            <v>0</v>
          </cell>
          <cell r="BG479">
            <v>0</v>
          </cell>
          <cell r="BH479">
            <v>0</v>
          </cell>
          <cell r="BI479">
            <v>0</v>
          </cell>
          <cell r="BJ479">
            <v>7209</v>
          </cell>
          <cell r="BK479">
            <v>0</v>
          </cell>
          <cell r="BL479">
            <v>0</v>
          </cell>
          <cell r="BM479">
            <v>0</v>
          </cell>
          <cell r="BN479">
            <v>0</v>
          </cell>
          <cell r="BO479">
            <v>7209</v>
          </cell>
          <cell r="BP479">
            <v>165187</v>
          </cell>
          <cell r="BQ479">
            <v>0</v>
          </cell>
          <cell r="BR479">
            <v>0</v>
          </cell>
          <cell r="BS479">
            <v>0</v>
          </cell>
          <cell r="BT479">
            <v>0</v>
          </cell>
          <cell r="BU479">
            <v>41297</v>
          </cell>
          <cell r="BV479">
            <v>0</v>
          </cell>
          <cell r="BW479">
            <v>0</v>
          </cell>
          <cell r="BX479">
            <v>0</v>
          </cell>
          <cell r="BY479">
            <v>0</v>
          </cell>
          <cell r="BZ479">
            <v>41297</v>
          </cell>
          <cell r="CA479">
            <v>7209</v>
          </cell>
          <cell r="CB479">
            <v>48506</v>
          </cell>
          <cell r="CC479">
            <v>0.05</v>
          </cell>
          <cell r="CD479">
            <v>244493</v>
          </cell>
        </row>
        <row r="480">
          <cell r="B480" t="str">
            <v>MDF07</v>
          </cell>
          <cell r="C480" t="str">
            <v>CAP08</v>
          </cell>
          <cell r="D480" t="str">
            <v>Regletas para MDF 100 pares</v>
          </cell>
          <cell r="E480" t="str">
            <v>U</v>
          </cell>
          <cell r="F480" t="str">
            <v>NA</v>
          </cell>
          <cell r="G480" t="str">
            <v>NA</v>
          </cell>
          <cell r="H480" t="str">
            <v>NA</v>
          </cell>
          <cell r="I480" t="str">
            <v>NA</v>
          </cell>
          <cell r="J480" t="str">
            <v>NA</v>
          </cell>
          <cell r="K480" t="str">
            <v>NA</v>
          </cell>
          <cell r="L480" t="str">
            <v>NA</v>
          </cell>
          <cell r="M480" t="str">
            <v>NA</v>
          </cell>
          <cell r="N480" t="str">
            <v>NA</v>
          </cell>
          <cell r="O480" t="str">
            <v>NA</v>
          </cell>
          <cell r="P480" t="str">
            <v>NA</v>
          </cell>
          <cell r="Q480" t="str">
            <v>NA</v>
          </cell>
          <cell r="R480" t="str">
            <v>NA</v>
          </cell>
          <cell r="S480" t="str">
            <v>NA</v>
          </cell>
          <cell r="T480" t="str">
            <v>CER011</v>
          </cell>
          <cell r="U480" t="str">
            <v>NA</v>
          </cell>
          <cell r="V480" t="str">
            <v>NA</v>
          </cell>
          <cell r="W480" t="str">
            <v>NA</v>
          </cell>
          <cell r="X480" t="str">
            <v>NA</v>
          </cell>
          <cell r="Y480" t="str">
            <v>CMC015</v>
          </cell>
          <cell r="Z480" t="str">
            <v>NA</v>
          </cell>
          <cell r="AA480" t="str">
            <v>NA</v>
          </cell>
          <cell r="AB480" t="str">
            <v>NA</v>
          </cell>
          <cell r="AC480" t="str">
            <v>NA</v>
          </cell>
          <cell r="AD480">
            <v>1</v>
          </cell>
          <cell r="AE480" t="str">
            <v>NA</v>
          </cell>
          <cell r="AF480" t="str">
            <v>NA</v>
          </cell>
          <cell r="AG480" t="str">
            <v>NA</v>
          </cell>
          <cell r="AH480" t="str">
            <v>NA</v>
          </cell>
          <cell r="AI480">
            <v>7</v>
          </cell>
          <cell r="AJ480">
            <v>7</v>
          </cell>
          <cell r="AO480">
            <v>28495</v>
          </cell>
          <cell r="AP480">
            <v>0</v>
          </cell>
          <cell r="AQ480">
            <v>0</v>
          </cell>
          <cell r="AR480">
            <v>0</v>
          </cell>
          <cell r="AS480">
            <v>0</v>
          </cell>
          <cell r="AT480">
            <v>0</v>
          </cell>
          <cell r="AU480">
            <v>0</v>
          </cell>
          <cell r="AV480">
            <v>0</v>
          </cell>
          <cell r="AW480">
            <v>0</v>
          </cell>
          <cell r="AX480">
            <v>0</v>
          </cell>
          <cell r="AY480">
            <v>0</v>
          </cell>
          <cell r="AZ480">
            <v>0</v>
          </cell>
          <cell r="BA480">
            <v>0</v>
          </cell>
          <cell r="BB480">
            <v>0</v>
          </cell>
          <cell r="BC480">
            <v>0</v>
          </cell>
          <cell r="BD480">
            <v>0</v>
          </cell>
          <cell r="BE480">
            <v>19028</v>
          </cell>
          <cell r="BF480">
            <v>0</v>
          </cell>
          <cell r="BG480">
            <v>0</v>
          </cell>
          <cell r="BH480">
            <v>0</v>
          </cell>
          <cell r="BI480">
            <v>0</v>
          </cell>
          <cell r="BJ480">
            <v>2718</v>
          </cell>
          <cell r="BK480">
            <v>0</v>
          </cell>
          <cell r="BL480">
            <v>0</v>
          </cell>
          <cell r="BM480">
            <v>0</v>
          </cell>
          <cell r="BN480">
            <v>0</v>
          </cell>
          <cell r="BO480">
            <v>2718</v>
          </cell>
          <cell r="BP480">
            <v>180437</v>
          </cell>
          <cell r="BQ480">
            <v>0</v>
          </cell>
          <cell r="BR480">
            <v>0</v>
          </cell>
          <cell r="BS480">
            <v>0</v>
          </cell>
          <cell r="BT480">
            <v>0</v>
          </cell>
          <cell r="BU480">
            <v>25777</v>
          </cell>
          <cell r="BV480">
            <v>0</v>
          </cell>
          <cell r="BW480">
            <v>0</v>
          </cell>
          <cell r="BX480">
            <v>0</v>
          </cell>
          <cell r="BY480">
            <v>0</v>
          </cell>
          <cell r="BZ480">
            <v>25777</v>
          </cell>
          <cell r="CA480">
            <v>2718</v>
          </cell>
          <cell r="CB480">
            <v>28495</v>
          </cell>
          <cell r="CC480">
            <v>0.05</v>
          </cell>
          <cell r="CD480">
            <v>28495</v>
          </cell>
        </row>
        <row r="481">
          <cell r="C481" t="str">
            <v>CAP08</v>
          </cell>
          <cell r="D481" t="str">
            <v>Relleno en Zahorra</v>
          </cell>
          <cell r="E481" t="str">
            <v>m3</v>
          </cell>
          <cell r="F481" t="str">
            <v>MOC128</v>
          </cell>
          <cell r="G481" t="str">
            <v>NA</v>
          </cell>
          <cell r="H481" t="str">
            <v>NA</v>
          </cell>
          <cell r="I481" t="str">
            <v>NA</v>
          </cell>
          <cell r="J481" t="str">
            <v>NA</v>
          </cell>
          <cell r="K481" t="str">
            <v>NA</v>
          </cell>
          <cell r="L481" t="str">
            <v>NA</v>
          </cell>
          <cell r="M481">
            <v>1.3</v>
          </cell>
          <cell r="N481" t="str">
            <v>NA</v>
          </cell>
          <cell r="O481" t="str">
            <v>NA</v>
          </cell>
          <cell r="P481" t="str">
            <v>NA</v>
          </cell>
          <cell r="Q481" t="str">
            <v>NA</v>
          </cell>
          <cell r="R481" t="str">
            <v>NA</v>
          </cell>
          <cell r="S481" t="str">
            <v>NA</v>
          </cell>
          <cell r="T481" t="str">
            <v>CEC009</v>
          </cell>
          <cell r="U481" t="str">
            <v>NA</v>
          </cell>
          <cell r="V481" t="str">
            <v>NA</v>
          </cell>
          <cell r="W481" t="str">
            <v>NA</v>
          </cell>
          <cell r="X481" t="str">
            <v>NA</v>
          </cell>
          <cell r="Y481" t="str">
            <v>CMC008</v>
          </cell>
          <cell r="Z481" t="str">
            <v>NA</v>
          </cell>
          <cell r="AA481" t="str">
            <v>NA</v>
          </cell>
          <cell r="AB481" t="str">
            <v>NA</v>
          </cell>
          <cell r="AC481" t="str">
            <v>NA</v>
          </cell>
          <cell r="AD481">
            <v>1</v>
          </cell>
          <cell r="AE481" t="str">
            <v>NA</v>
          </cell>
          <cell r="AF481" t="str">
            <v>NA</v>
          </cell>
          <cell r="AG481" t="str">
            <v>NA</v>
          </cell>
          <cell r="AH481" t="str">
            <v>NA</v>
          </cell>
          <cell r="AI481">
            <v>18</v>
          </cell>
          <cell r="AJ481">
            <v>18</v>
          </cell>
          <cell r="AO481">
            <v>40204</v>
          </cell>
          <cell r="AP481">
            <v>20000</v>
          </cell>
          <cell r="AQ481">
            <v>0</v>
          </cell>
          <cell r="AR481">
            <v>0</v>
          </cell>
          <cell r="AS481">
            <v>0</v>
          </cell>
          <cell r="AT481">
            <v>0</v>
          </cell>
          <cell r="AU481">
            <v>0</v>
          </cell>
          <cell r="AV481">
            <v>0</v>
          </cell>
          <cell r="AW481">
            <v>26000</v>
          </cell>
          <cell r="AX481">
            <v>0</v>
          </cell>
          <cell r="AY481">
            <v>0</v>
          </cell>
          <cell r="AZ481">
            <v>0</v>
          </cell>
          <cell r="BA481">
            <v>0</v>
          </cell>
          <cell r="BB481">
            <v>0</v>
          </cell>
          <cell r="BC481">
            <v>0</v>
          </cell>
          <cell r="BD481">
            <v>27300</v>
          </cell>
          <cell r="BE481">
            <v>91382</v>
          </cell>
          <cell r="BF481">
            <v>0</v>
          </cell>
          <cell r="BG481">
            <v>0</v>
          </cell>
          <cell r="BH481">
            <v>0</v>
          </cell>
          <cell r="BI481">
            <v>0</v>
          </cell>
          <cell r="BJ481">
            <v>5077</v>
          </cell>
          <cell r="BK481">
            <v>0</v>
          </cell>
          <cell r="BL481">
            <v>0</v>
          </cell>
          <cell r="BM481">
            <v>0</v>
          </cell>
          <cell r="BN481">
            <v>0</v>
          </cell>
          <cell r="BO481">
            <v>5077</v>
          </cell>
          <cell r="BP481">
            <v>140891</v>
          </cell>
          <cell r="BQ481">
            <v>0</v>
          </cell>
          <cell r="BR481">
            <v>0</v>
          </cell>
          <cell r="BS481">
            <v>0</v>
          </cell>
          <cell r="BT481">
            <v>0</v>
          </cell>
          <cell r="BU481">
            <v>7827</v>
          </cell>
          <cell r="BV481">
            <v>0</v>
          </cell>
          <cell r="BW481">
            <v>0</v>
          </cell>
          <cell r="BX481">
            <v>0</v>
          </cell>
          <cell r="BY481">
            <v>0</v>
          </cell>
          <cell r="BZ481">
            <v>7827</v>
          </cell>
          <cell r="CA481">
            <v>5077</v>
          </cell>
          <cell r="CB481">
            <v>12904</v>
          </cell>
          <cell r="CC481">
            <v>0.05</v>
          </cell>
          <cell r="CD481">
            <v>40204</v>
          </cell>
        </row>
        <row r="482">
          <cell r="C482" t="str">
            <v>CAP08</v>
          </cell>
          <cell r="D482" t="str">
            <v>Retiro de Escombros ( Incluye cargue y  transporte)</v>
          </cell>
          <cell r="E482" t="str">
            <v>m3</v>
          </cell>
          <cell r="F482" t="str">
            <v>NA</v>
          </cell>
          <cell r="G482" t="str">
            <v>NA</v>
          </cell>
          <cell r="H482" t="str">
            <v>NA</v>
          </cell>
          <cell r="I482" t="str">
            <v>NA</v>
          </cell>
          <cell r="J482" t="str">
            <v>NA</v>
          </cell>
          <cell r="K482" t="str">
            <v>NA</v>
          </cell>
          <cell r="L482" t="str">
            <v>NA</v>
          </cell>
          <cell r="M482" t="str">
            <v>NA</v>
          </cell>
          <cell r="N482" t="str">
            <v>NA</v>
          </cell>
          <cell r="O482" t="str">
            <v>NA</v>
          </cell>
          <cell r="P482" t="str">
            <v>NA</v>
          </cell>
          <cell r="Q482" t="str">
            <v>NA</v>
          </cell>
          <cell r="R482" t="str">
            <v>NA</v>
          </cell>
          <cell r="S482" t="str">
            <v>NA</v>
          </cell>
          <cell r="T482" t="str">
            <v>CEC008</v>
          </cell>
          <cell r="U482" t="str">
            <v>NA</v>
          </cell>
          <cell r="V482" t="str">
            <v>NA</v>
          </cell>
          <cell r="W482" t="str">
            <v>NA</v>
          </cell>
          <cell r="X482" t="str">
            <v>NA</v>
          </cell>
          <cell r="Y482" t="str">
            <v>CMC007</v>
          </cell>
          <cell r="Z482" t="str">
            <v>NA</v>
          </cell>
          <cell r="AA482" t="str">
            <v>NA</v>
          </cell>
          <cell r="AB482" t="str">
            <v>NA</v>
          </cell>
          <cell r="AC482" t="str">
            <v>NA</v>
          </cell>
          <cell r="AD482">
            <v>1</v>
          </cell>
          <cell r="AE482" t="str">
            <v>NA</v>
          </cell>
          <cell r="AF482" t="str">
            <v>NA</v>
          </cell>
          <cell r="AG482" t="str">
            <v>NA</v>
          </cell>
          <cell r="AH482" t="str">
            <v>NA</v>
          </cell>
          <cell r="AI482">
            <v>23</v>
          </cell>
          <cell r="AJ482">
            <v>23</v>
          </cell>
          <cell r="AO482">
            <v>5616</v>
          </cell>
          <cell r="AP482">
            <v>0</v>
          </cell>
          <cell r="AQ482">
            <v>0</v>
          </cell>
          <cell r="AR482">
            <v>0</v>
          </cell>
          <cell r="AS482">
            <v>0</v>
          </cell>
          <cell r="AT482">
            <v>0</v>
          </cell>
          <cell r="AU482">
            <v>0</v>
          </cell>
          <cell r="AV482">
            <v>0</v>
          </cell>
          <cell r="AW482">
            <v>0</v>
          </cell>
          <cell r="AX482">
            <v>0</v>
          </cell>
          <cell r="AY482">
            <v>0</v>
          </cell>
          <cell r="AZ482">
            <v>0</v>
          </cell>
          <cell r="BA482">
            <v>0</v>
          </cell>
          <cell r="BB482">
            <v>0</v>
          </cell>
          <cell r="BC482">
            <v>0</v>
          </cell>
          <cell r="BD482">
            <v>0</v>
          </cell>
          <cell r="BE482">
            <v>90067</v>
          </cell>
          <cell r="BF482">
            <v>0</v>
          </cell>
          <cell r="BG482">
            <v>0</v>
          </cell>
          <cell r="BH482">
            <v>0</v>
          </cell>
          <cell r="BI482">
            <v>0</v>
          </cell>
          <cell r="BJ482">
            <v>3916</v>
          </cell>
          <cell r="BK482">
            <v>0</v>
          </cell>
          <cell r="BL482">
            <v>0</v>
          </cell>
          <cell r="BM482">
            <v>0</v>
          </cell>
          <cell r="BN482">
            <v>0</v>
          </cell>
          <cell r="BO482">
            <v>3916</v>
          </cell>
          <cell r="BP482">
            <v>39108</v>
          </cell>
          <cell r="BQ482">
            <v>0</v>
          </cell>
          <cell r="BR482">
            <v>0</v>
          </cell>
          <cell r="BS482">
            <v>0</v>
          </cell>
          <cell r="BT482">
            <v>0</v>
          </cell>
          <cell r="BU482">
            <v>1700</v>
          </cell>
          <cell r="BV482">
            <v>0</v>
          </cell>
          <cell r="BW482">
            <v>0</v>
          </cell>
          <cell r="BX482">
            <v>0</v>
          </cell>
          <cell r="BY482">
            <v>0</v>
          </cell>
          <cell r="BZ482">
            <v>1700</v>
          </cell>
          <cell r="CA482">
            <v>3916</v>
          </cell>
          <cell r="CB482">
            <v>5616</v>
          </cell>
          <cell r="CD482">
            <v>5616</v>
          </cell>
        </row>
        <row r="483">
          <cell r="C483" t="str">
            <v>CAP08</v>
          </cell>
          <cell r="D483" t="str">
            <v>Reubicacion Tuberia de Gas</v>
          </cell>
          <cell r="E483" t="str">
            <v>m</v>
          </cell>
          <cell r="F483" t="str">
            <v>NA</v>
          </cell>
          <cell r="G483" t="str">
            <v>NA</v>
          </cell>
          <cell r="H483" t="str">
            <v>NA</v>
          </cell>
          <cell r="I483" t="str">
            <v>NA</v>
          </cell>
          <cell r="J483" t="str">
            <v>NA</v>
          </cell>
          <cell r="K483" t="str">
            <v>NA</v>
          </cell>
          <cell r="L483" t="str">
            <v>NA</v>
          </cell>
          <cell r="M483" t="str">
            <v>NA</v>
          </cell>
          <cell r="N483" t="str">
            <v>NA</v>
          </cell>
          <cell r="O483" t="str">
            <v>NA</v>
          </cell>
          <cell r="P483" t="str">
            <v>NA</v>
          </cell>
          <cell r="Q483" t="str">
            <v>NA</v>
          </cell>
          <cell r="R483" t="str">
            <v>NA</v>
          </cell>
          <cell r="S483" t="str">
            <v>NA</v>
          </cell>
          <cell r="T483" t="str">
            <v>CEC004</v>
          </cell>
          <cell r="U483" t="str">
            <v>CEC009</v>
          </cell>
          <cell r="V483" t="str">
            <v>CEC008</v>
          </cell>
          <cell r="W483" t="str">
            <v>NA</v>
          </cell>
          <cell r="X483" t="str">
            <v>NA</v>
          </cell>
          <cell r="Y483" t="str">
            <v>CMC004</v>
          </cell>
          <cell r="Z483" t="str">
            <v>CMC008</v>
          </cell>
          <cell r="AA483" t="str">
            <v>CMC007</v>
          </cell>
          <cell r="AB483" t="str">
            <v>NA</v>
          </cell>
          <cell r="AC483" t="str">
            <v>NA</v>
          </cell>
          <cell r="AD483">
            <v>1</v>
          </cell>
          <cell r="AE483">
            <v>1</v>
          </cell>
          <cell r="AF483">
            <v>1</v>
          </cell>
          <cell r="AG483" t="str">
            <v>NA</v>
          </cell>
          <cell r="AH483" t="str">
            <v>NA</v>
          </cell>
          <cell r="AI483">
            <v>50</v>
          </cell>
          <cell r="AJ483">
            <v>50</v>
          </cell>
          <cell r="AK483">
            <v>50</v>
          </cell>
          <cell r="AL483">
            <v>50</v>
          </cell>
          <cell r="AO483">
            <v>9851</v>
          </cell>
          <cell r="AP483">
            <v>0</v>
          </cell>
          <cell r="AQ483">
            <v>0</v>
          </cell>
          <cell r="AR483">
            <v>0</v>
          </cell>
          <cell r="AS483">
            <v>0</v>
          </cell>
          <cell r="AT483">
            <v>0</v>
          </cell>
          <cell r="AU483">
            <v>0</v>
          </cell>
          <cell r="AV483">
            <v>0</v>
          </cell>
          <cell r="AW483">
            <v>0</v>
          </cell>
          <cell r="AX483">
            <v>0</v>
          </cell>
          <cell r="AY483">
            <v>0</v>
          </cell>
          <cell r="AZ483">
            <v>0</v>
          </cell>
          <cell r="BA483">
            <v>0</v>
          </cell>
          <cell r="BB483">
            <v>0</v>
          </cell>
          <cell r="BC483">
            <v>0</v>
          </cell>
          <cell r="BD483">
            <v>0</v>
          </cell>
          <cell r="BE483">
            <v>2893</v>
          </cell>
          <cell r="BF483">
            <v>91382</v>
          </cell>
          <cell r="BG483">
            <v>90067</v>
          </cell>
          <cell r="BH483">
            <v>0</v>
          </cell>
          <cell r="BI483">
            <v>0</v>
          </cell>
          <cell r="BJ483">
            <v>58</v>
          </cell>
          <cell r="BK483">
            <v>1828</v>
          </cell>
          <cell r="BL483">
            <v>1801</v>
          </cell>
          <cell r="BM483">
            <v>0</v>
          </cell>
          <cell r="BN483">
            <v>0</v>
          </cell>
          <cell r="BO483">
            <v>3687</v>
          </cell>
          <cell r="BP483">
            <v>128224</v>
          </cell>
          <cell r="BQ483">
            <v>140891</v>
          </cell>
          <cell r="BR483">
            <v>39108</v>
          </cell>
          <cell r="BS483">
            <v>0</v>
          </cell>
          <cell r="BT483">
            <v>0</v>
          </cell>
          <cell r="BU483">
            <v>2564</v>
          </cell>
          <cell r="BV483">
            <v>2818</v>
          </cell>
          <cell r="BW483">
            <v>782</v>
          </cell>
          <cell r="BX483">
            <v>0</v>
          </cell>
          <cell r="BY483">
            <v>0</v>
          </cell>
          <cell r="BZ483">
            <v>6164</v>
          </cell>
          <cell r="CA483">
            <v>3687</v>
          </cell>
          <cell r="CB483">
            <v>9851</v>
          </cell>
          <cell r="CD483">
            <v>9851</v>
          </cell>
        </row>
        <row r="484">
          <cell r="C484" t="str">
            <v>CAP08</v>
          </cell>
          <cell r="D484" t="str">
            <v>Sobre-excavaciones</v>
          </cell>
          <cell r="E484" t="str">
            <v>m3</v>
          </cell>
          <cell r="F484" t="str">
            <v>NA</v>
          </cell>
          <cell r="G484" t="str">
            <v>NA</v>
          </cell>
          <cell r="H484" t="str">
            <v>NA</v>
          </cell>
          <cell r="I484" t="str">
            <v>NA</v>
          </cell>
          <cell r="J484" t="str">
            <v>NA</v>
          </cell>
          <cell r="K484" t="str">
            <v>NA</v>
          </cell>
          <cell r="L484" t="str">
            <v>NA</v>
          </cell>
          <cell r="M484" t="str">
            <v>NA</v>
          </cell>
          <cell r="N484" t="str">
            <v>NA</v>
          </cell>
          <cell r="O484" t="str">
            <v>NA</v>
          </cell>
          <cell r="P484" t="str">
            <v>NA</v>
          </cell>
          <cell r="Q484" t="str">
            <v>NA</v>
          </cell>
          <cell r="R484" t="str">
            <v>NA</v>
          </cell>
          <cell r="S484" t="str">
            <v>NA</v>
          </cell>
          <cell r="T484" t="str">
            <v>CEC004</v>
          </cell>
          <cell r="U484" t="str">
            <v>CEC008</v>
          </cell>
          <cell r="V484" t="str">
            <v>NA</v>
          </cell>
          <cell r="W484" t="str">
            <v>NA</v>
          </cell>
          <cell r="X484" t="str">
            <v>NA</v>
          </cell>
          <cell r="Y484" t="str">
            <v>CMC004</v>
          </cell>
          <cell r="Z484" t="str">
            <v>CMC007</v>
          </cell>
          <cell r="AA484" t="str">
            <v>NA</v>
          </cell>
          <cell r="AB484" t="str">
            <v>NA</v>
          </cell>
          <cell r="AC484" t="str">
            <v>NA</v>
          </cell>
          <cell r="AD484">
            <v>1</v>
          </cell>
          <cell r="AE484">
            <v>1</v>
          </cell>
          <cell r="AF484" t="str">
            <v>NA</v>
          </cell>
          <cell r="AG484" t="str">
            <v>NA</v>
          </cell>
          <cell r="AH484" t="str">
            <v>NA</v>
          </cell>
          <cell r="AI484">
            <v>29</v>
          </cell>
          <cell r="AJ484">
            <v>29</v>
          </cell>
          <cell r="AK484">
            <v>29</v>
          </cell>
          <cell r="AO484">
            <v>8977</v>
          </cell>
          <cell r="AP484">
            <v>0</v>
          </cell>
          <cell r="AQ484">
            <v>0</v>
          </cell>
          <cell r="AR484">
            <v>0</v>
          </cell>
          <cell r="AS484">
            <v>0</v>
          </cell>
          <cell r="AT484">
            <v>0</v>
          </cell>
          <cell r="AU484">
            <v>0</v>
          </cell>
          <cell r="AV484">
            <v>0</v>
          </cell>
          <cell r="AW484">
            <v>0</v>
          </cell>
          <cell r="AX484">
            <v>0</v>
          </cell>
          <cell r="AY484">
            <v>0</v>
          </cell>
          <cell r="AZ484">
            <v>0</v>
          </cell>
          <cell r="BA484">
            <v>0</v>
          </cell>
          <cell r="BB484">
            <v>0</v>
          </cell>
          <cell r="BC484">
            <v>0</v>
          </cell>
          <cell r="BD484">
            <v>0</v>
          </cell>
          <cell r="BE484">
            <v>2893</v>
          </cell>
          <cell r="BF484">
            <v>90067</v>
          </cell>
          <cell r="BG484">
            <v>0</v>
          </cell>
          <cell r="BH484">
            <v>0</v>
          </cell>
          <cell r="BI484">
            <v>0</v>
          </cell>
          <cell r="BJ484">
            <v>100</v>
          </cell>
          <cell r="BK484">
            <v>3106</v>
          </cell>
          <cell r="BL484">
            <v>0</v>
          </cell>
          <cell r="BM484">
            <v>0</v>
          </cell>
          <cell r="BN484">
            <v>0</v>
          </cell>
          <cell r="BO484">
            <v>3206</v>
          </cell>
          <cell r="BP484">
            <v>128224</v>
          </cell>
          <cell r="BQ484">
            <v>39108</v>
          </cell>
          <cell r="BR484">
            <v>0</v>
          </cell>
          <cell r="BS484">
            <v>0</v>
          </cell>
          <cell r="BT484">
            <v>0</v>
          </cell>
          <cell r="BU484">
            <v>4422</v>
          </cell>
          <cell r="BV484">
            <v>1349</v>
          </cell>
          <cell r="BW484">
            <v>0</v>
          </cell>
          <cell r="BX484">
            <v>0</v>
          </cell>
          <cell r="BY484">
            <v>0</v>
          </cell>
          <cell r="BZ484">
            <v>5771</v>
          </cell>
          <cell r="CA484">
            <v>3206</v>
          </cell>
          <cell r="CB484">
            <v>8977</v>
          </cell>
          <cell r="CD484">
            <v>8977</v>
          </cell>
        </row>
        <row r="485">
          <cell r="B485" t="str">
            <v>HE002</v>
          </cell>
          <cell r="C485" t="str">
            <v>CAP08</v>
          </cell>
          <cell r="D485" t="str">
            <v>Soporte intermedio p/muro</v>
          </cell>
          <cell r="E485" t="str">
            <v>U</v>
          </cell>
          <cell r="F485" t="str">
            <v>MRD194</v>
          </cell>
          <cell r="G485" t="str">
            <v>MRD104</v>
          </cell>
          <cell r="H485" t="str">
            <v>NA</v>
          </cell>
          <cell r="I485" t="str">
            <v>NA</v>
          </cell>
          <cell r="J485" t="str">
            <v>NA</v>
          </cell>
          <cell r="K485" t="str">
            <v>NA</v>
          </cell>
          <cell r="L485" t="str">
            <v>NA</v>
          </cell>
          <cell r="M485">
            <v>1</v>
          </cell>
          <cell r="N485">
            <v>1</v>
          </cell>
          <cell r="O485" t="str">
            <v>NA</v>
          </cell>
          <cell r="P485" t="str">
            <v>NA</v>
          </cell>
          <cell r="Q485" t="str">
            <v>NA</v>
          </cell>
          <cell r="R485" t="str">
            <v>NA</v>
          </cell>
          <cell r="S485" t="str">
            <v>NA</v>
          </cell>
          <cell r="T485" t="str">
            <v>CER007</v>
          </cell>
          <cell r="U485" t="str">
            <v>NA</v>
          </cell>
          <cell r="V485" t="str">
            <v>NA</v>
          </cell>
          <cell r="W485" t="str">
            <v>NA</v>
          </cell>
          <cell r="X485" t="str">
            <v>NA</v>
          </cell>
          <cell r="Y485" t="str">
            <v>CMC017</v>
          </cell>
          <cell r="Z485" t="str">
            <v>NA</v>
          </cell>
          <cell r="AA485" t="str">
            <v>NA</v>
          </cell>
          <cell r="AB485" t="str">
            <v>NA</v>
          </cell>
          <cell r="AC485" t="str">
            <v>NA</v>
          </cell>
          <cell r="AD485">
            <v>1</v>
          </cell>
          <cell r="AE485" t="str">
            <v>NA</v>
          </cell>
          <cell r="AF485" t="str">
            <v>NA</v>
          </cell>
          <cell r="AG485" t="str">
            <v>NA</v>
          </cell>
          <cell r="AH485" t="str">
            <v>NA</v>
          </cell>
          <cell r="AI485">
            <v>120</v>
          </cell>
          <cell r="AJ485">
            <v>120</v>
          </cell>
          <cell r="AO485">
            <v>5507</v>
          </cell>
          <cell r="AP485">
            <v>3900</v>
          </cell>
          <cell r="AQ485">
            <v>36</v>
          </cell>
          <cell r="AR485">
            <v>0</v>
          </cell>
          <cell r="AS485">
            <v>0</v>
          </cell>
          <cell r="AT485">
            <v>0</v>
          </cell>
          <cell r="AU485">
            <v>0</v>
          </cell>
          <cell r="AV485">
            <v>0</v>
          </cell>
          <cell r="AW485">
            <v>3900</v>
          </cell>
          <cell r="AX485">
            <v>36</v>
          </cell>
          <cell r="AY485">
            <v>0</v>
          </cell>
          <cell r="AZ485">
            <v>0</v>
          </cell>
          <cell r="BA485">
            <v>0</v>
          </cell>
          <cell r="BB485">
            <v>0</v>
          </cell>
          <cell r="BC485">
            <v>0</v>
          </cell>
          <cell r="BD485">
            <v>4133</v>
          </cell>
          <cell r="BE485">
            <v>20418</v>
          </cell>
          <cell r="BF485">
            <v>0</v>
          </cell>
          <cell r="BG485">
            <v>0</v>
          </cell>
          <cell r="BH485">
            <v>0</v>
          </cell>
          <cell r="BI485">
            <v>0</v>
          </cell>
          <cell r="BJ485">
            <v>170</v>
          </cell>
          <cell r="BK485">
            <v>0</v>
          </cell>
          <cell r="BL485">
            <v>0</v>
          </cell>
          <cell r="BM485">
            <v>0</v>
          </cell>
          <cell r="BN485">
            <v>0</v>
          </cell>
          <cell r="BO485">
            <v>170</v>
          </cell>
          <cell r="BP485">
            <v>144513</v>
          </cell>
          <cell r="BQ485">
            <v>0</v>
          </cell>
          <cell r="BR485">
            <v>0</v>
          </cell>
          <cell r="BS485">
            <v>0</v>
          </cell>
          <cell r="BT485">
            <v>0</v>
          </cell>
          <cell r="BU485">
            <v>1204</v>
          </cell>
          <cell r="BV485">
            <v>0</v>
          </cell>
          <cell r="BW485">
            <v>0</v>
          </cell>
          <cell r="BX485">
            <v>0</v>
          </cell>
          <cell r="BY485">
            <v>0</v>
          </cell>
          <cell r="BZ485">
            <v>1204</v>
          </cell>
          <cell r="CA485">
            <v>170</v>
          </cell>
          <cell r="CB485">
            <v>1374</v>
          </cell>
          <cell r="CC485">
            <v>0.05</v>
          </cell>
          <cell r="CD485">
            <v>5507</v>
          </cell>
        </row>
        <row r="486">
          <cell r="B486" t="str">
            <v>MDF09</v>
          </cell>
          <cell r="C486" t="str">
            <v>CAP08</v>
          </cell>
          <cell r="D486" t="str">
            <v>Soporte para Regletas del MDF</v>
          </cell>
          <cell r="E486" t="str">
            <v>U</v>
          </cell>
          <cell r="F486" t="str">
            <v>MRD357</v>
          </cell>
          <cell r="G486" t="str">
            <v>NA</v>
          </cell>
          <cell r="H486" t="str">
            <v>NA</v>
          </cell>
          <cell r="I486" t="str">
            <v>NA</v>
          </cell>
          <cell r="J486" t="str">
            <v>NA</v>
          </cell>
          <cell r="K486" t="str">
            <v>NA</v>
          </cell>
          <cell r="L486" t="str">
            <v>NA</v>
          </cell>
          <cell r="M486">
            <v>1</v>
          </cell>
          <cell r="N486" t="str">
            <v>NA</v>
          </cell>
          <cell r="O486" t="str">
            <v>NA</v>
          </cell>
          <cell r="P486" t="str">
            <v>NA</v>
          </cell>
          <cell r="Q486" t="str">
            <v>NA</v>
          </cell>
          <cell r="R486" t="str">
            <v>NA</v>
          </cell>
          <cell r="S486" t="str">
            <v>NA</v>
          </cell>
          <cell r="T486" t="str">
            <v>CER011</v>
          </cell>
          <cell r="U486" t="str">
            <v>NA</v>
          </cell>
          <cell r="V486" t="str">
            <v>NA</v>
          </cell>
          <cell r="W486" t="str">
            <v>NA</v>
          </cell>
          <cell r="X486" t="str">
            <v>NA</v>
          </cell>
          <cell r="Y486" t="str">
            <v>CMC015</v>
          </cell>
          <cell r="Z486" t="str">
            <v>NA</v>
          </cell>
          <cell r="AA486" t="str">
            <v>NA</v>
          </cell>
          <cell r="AB486" t="str">
            <v>NA</v>
          </cell>
          <cell r="AC486" t="str">
            <v>NA</v>
          </cell>
          <cell r="AD486">
            <v>1</v>
          </cell>
          <cell r="AE486" t="str">
            <v>NA</v>
          </cell>
          <cell r="AF486" t="str">
            <v>NA</v>
          </cell>
          <cell r="AG486" t="str">
            <v>NA</v>
          </cell>
          <cell r="AH486" t="str">
            <v>NA</v>
          </cell>
          <cell r="AI486">
            <v>15</v>
          </cell>
          <cell r="AJ486">
            <v>15</v>
          </cell>
          <cell r="AO486">
            <v>30098</v>
          </cell>
          <cell r="AP486">
            <v>16000</v>
          </cell>
          <cell r="AQ486">
            <v>0</v>
          </cell>
          <cell r="AR486">
            <v>0</v>
          </cell>
          <cell r="AS486">
            <v>0</v>
          </cell>
          <cell r="AT486">
            <v>0</v>
          </cell>
          <cell r="AU486">
            <v>0</v>
          </cell>
          <cell r="AV486">
            <v>0</v>
          </cell>
          <cell r="AW486">
            <v>16000</v>
          </cell>
          <cell r="AX486">
            <v>0</v>
          </cell>
          <cell r="AY486">
            <v>0</v>
          </cell>
          <cell r="AZ486">
            <v>0</v>
          </cell>
          <cell r="BA486">
            <v>0</v>
          </cell>
          <cell r="BB486">
            <v>0</v>
          </cell>
          <cell r="BC486">
            <v>0</v>
          </cell>
          <cell r="BD486">
            <v>16800</v>
          </cell>
          <cell r="BE486">
            <v>19028</v>
          </cell>
          <cell r="BF486">
            <v>0</v>
          </cell>
          <cell r="BG486">
            <v>0</v>
          </cell>
          <cell r="BH486">
            <v>0</v>
          </cell>
          <cell r="BI486">
            <v>0</v>
          </cell>
          <cell r="BJ486">
            <v>1269</v>
          </cell>
          <cell r="BK486">
            <v>0</v>
          </cell>
          <cell r="BL486">
            <v>0</v>
          </cell>
          <cell r="BM486">
            <v>0</v>
          </cell>
          <cell r="BN486">
            <v>0</v>
          </cell>
          <cell r="BO486">
            <v>1269</v>
          </cell>
          <cell r="BP486">
            <v>180437</v>
          </cell>
          <cell r="BQ486">
            <v>0</v>
          </cell>
          <cell r="BR486">
            <v>0</v>
          </cell>
          <cell r="BS486">
            <v>0</v>
          </cell>
          <cell r="BT486">
            <v>0</v>
          </cell>
          <cell r="BU486">
            <v>12029</v>
          </cell>
          <cell r="BV486">
            <v>0</v>
          </cell>
          <cell r="BW486">
            <v>0</v>
          </cell>
          <cell r="BX486">
            <v>0</v>
          </cell>
          <cell r="BY486">
            <v>0</v>
          </cell>
          <cell r="BZ486">
            <v>12029</v>
          </cell>
          <cell r="CA486">
            <v>1269</v>
          </cell>
          <cell r="CB486">
            <v>13298</v>
          </cell>
          <cell r="CC486">
            <v>0.05</v>
          </cell>
          <cell r="CD486">
            <v>30098</v>
          </cell>
        </row>
        <row r="487">
          <cell r="B487" t="str">
            <v>HE004</v>
          </cell>
          <cell r="C487" t="str">
            <v>CAP08</v>
          </cell>
          <cell r="D487" t="str">
            <v>Soportes de dispersión</v>
          </cell>
          <cell r="E487" t="str">
            <v>Jgo.</v>
          </cell>
          <cell r="F487" t="str">
            <v>MRD218</v>
          </cell>
          <cell r="G487" t="str">
            <v>MRD069</v>
          </cell>
          <cell r="H487" t="str">
            <v>NA</v>
          </cell>
          <cell r="I487" t="str">
            <v>NA</v>
          </cell>
          <cell r="J487" t="str">
            <v>NA</v>
          </cell>
          <cell r="K487" t="str">
            <v>NA</v>
          </cell>
          <cell r="L487" t="str">
            <v>NA</v>
          </cell>
          <cell r="M487">
            <v>4</v>
          </cell>
          <cell r="N487">
            <v>0.9</v>
          </cell>
          <cell r="O487" t="str">
            <v>NA</v>
          </cell>
          <cell r="P487" t="str">
            <v>NA</v>
          </cell>
          <cell r="Q487" t="str">
            <v>NA</v>
          </cell>
          <cell r="R487" t="str">
            <v>NA</v>
          </cell>
          <cell r="S487" t="str">
            <v>NA</v>
          </cell>
          <cell r="T487" t="str">
            <v>CER007</v>
          </cell>
          <cell r="U487" t="str">
            <v>NA</v>
          </cell>
          <cell r="V487" t="str">
            <v>NA</v>
          </cell>
          <cell r="W487" t="str">
            <v>NA</v>
          </cell>
          <cell r="X487" t="str">
            <v>NA</v>
          </cell>
          <cell r="Y487" t="str">
            <v>CMC017</v>
          </cell>
          <cell r="Z487" t="str">
            <v>NA</v>
          </cell>
          <cell r="AA487" t="str">
            <v>NA</v>
          </cell>
          <cell r="AB487" t="str">
            <v>NA</v>
          </cell>
          <cell r="AC487" t="str">
            <v>NA</v>
          </cell>
          <cell r="AD487">
            <v>1</v>
          </cell>
          <cell r="AE487" t="str">
            <v>NA</v>
          </cell>
          <cell r="AF487" t="str">
            <v>NA</v>
          </cell>
          <cell r="AG487" t="str">
            <v>NA</v>
          </cell>
          <cell r="AH487" t="str">
            <v>NA</v>
          </cell>
          <cell r="AI487">
            <v>80</v>
          </cell>
          <cell r="AJ487">
            <v>80</v>
          </cell>
          <cell r="AO487">
            <v>11299</v>
          </cell>
          <cell r="AP487">
            <v>782</v>
          </cell>
          <cell r="AQ487">
            <v>6300</v>
          </cell>
          <cell r="AR487">
            <v>0</v>
          </cell>
          <cell r="AS487">
            <v>0</v>
          </cell>
          <cell r="AT487">
            <v>0</v>
          </cell>
          <cell r="AU487">
            <v>0</v>
          </cell>
          <cell r="AV487">
            <v>0</v>
          </cell>
          <cell r="AW487">
            <v>3128</v>
          </cell>
          <cell r="AX487">
            <v>5670</v>
          </cell>
          <cell r="AY487">
            <v>0</v>
          </cell>
          <cell r="AZ487">
            <v>0</v>
          </cell>
          <cell r="BA487">
            <v>0</v>
          </cell>
          <cell r="BB487">
            <v>0</v>
          </cell>
          <cell r="BC487">
            <v>0</v>
          </cell>
          <cell r="BD487">
            <v>9238</v>
          </cell>
          <cell r="BE487">
            <v>20418</v>
          </cell>
          <cell r="BF487">
            <v>0</v>
          </cell>
          <cell r="BG487">
            <v>0</v>
          </cell>
          <cell r="BH487">
            <v>0</v>
          </cell>
          <cell r="BI487">
            <v>0</v>
          </cell>
          <cell r="BJ487">
            <v>255</v>
          </cell>
          <cell r="BK487">
            <v>0</v>
          </cell>
          <cell r="BL487">
            <v>0</v>
          </cell>
          <cell r="BM487">
            <v>0</v>
          </cell>
          <cell r="BN487">
            <v>0</v>
          </cell>
          <cell r="BO487">
            <v>255</v>
          </cell>
          <cell r="BP487">
            <v>144513</v>
          </cell>
          <cell r="BQ487">
            <v>0</v>
          </cell>
          <cell r="BR487">
            <v>0</v>
          </cell>
          <cell r="BS487">
            <v>0</v>
          </cell>
          <cell r="BT487">
            <v>0</v>
          </cell>
          <cell r="BU487">
            <v>1806</v>
          </cell>
          <cell r="BV487">
            <v>0</v>
          </cell>
          <cell r="BW487">
            <v>0</v>
          </cell>
          <cell r="BX487">
            <v>0</v>
          </cell>
          <cell r="BY487">
            <v>0</v>
          </cell>
          <cell r="BZ487">
            <v>1806</v>
          </cell>
          <cell r="CA487">
            <v>255</v>
          </cell>
          <cell r="CB487">
            <v>2061</v>
          </cell>
          <cell r="CC487">
            <v>0.05</v>
          </cell>
          <cell r="CD487">
            <v>11299</v>
          </cell>
        </row>
        <row r="488">
          <cell r="B488" t="str">
            <v>HE005</v>
          </cell>
          <cell r="C488" t="str">
            <v>CAP08</v>
          </cell>
          <cell r="D488" t="str">
            <v>Soportes p/empalmes aéreos 10 a 50</v>
          </cell>
          <cell r="E488" t="str">
            <v>Jgo.</v>
          </cell>
          <cell r="F488" t="str">
            <v>MRD364</v>
          </cell>
          <cell r="G488" t="str">
            <v>NA</v>
          </cell>
          <cell r="H488" t="str">
            <v>NA</v>
          </cell>
          <cell r="I488" t="str">
            <v>NA</v>
          </cell>
          <cell r="J488" t="str">
            <v>NA</v>
          </cell>
          <cell r="K488" t="str">
            <v>NA</v>
          </cell>
          <cell r="L488" t="str">
            <v>NA</v>
          </cell>
          <cell r="M488">
            <v>2</v>
          </cell>
          <cell r="N488" t="str">
            <v>NA</v>
          </cell>
          <cell r="O488" t="str">
            <v>NA</v>
          </cell>
          <cell r="P488" t="str">
            <v>NA</v>
          </cell>
          <cell r="Q488" t="str">
            <v>NA</v>
          </cell>
          <cell r="R488" t="str">
            <v>NA</v>
          </cell>
          <cell r="S488" t="str">
            <v>NA</v>
          </cell>
          <cell r="T488" t="str">
            <v>CER007</v>
          </cell>
          <cell r="U488" t="str">
            <v>NA</v>
          </cell>
          <cell r="V488" t="str">
            <v>NA</v>
          </cell>
          <cell r="W488" t="str">
            <v>NA</v>
          </cell>
          <cell r="X488" t="str">
            <v>NA</v>
          </cell>
          <cell r="Y488" t="str">
            <v>CMC017</v>
          </cell>
          <cell r="Z488" t="str">
            <v>NA</v>
          </cell>
          <cell r="AA488" t="str">
            <v>NA</v>
          </cell>
          <cell r="AB488" t="str">
            <v>NA</v>
          </cell>
          <cell r="AC488" t="str">
            <v>NA</v>
          </cell>
          <cell r="AD488">
            <v>1</v>
          </cell>
          <cell r="AE488" t="str">
            <v>NA</v>
          </cell>
          <cell r="AF488" t="str">
            <v>NA</v>
          </cell>
          <cell r="AG488" t="str">
            <v>NA</v>
          </cell>
          <cell r="AH488" t="str">
            <v>NA</v>
          </cell>
          <cell r="AI488">
            <v>80</v>
          </cell>
          <cell r="AJ488">
            <v>80</v>
          </cell>
          <cell r="AO488">
            <v>5421</v>
          </cell>
          <cell r="AP488">
            <v>1600</v>
          </cell>
          <cell r="AQ488">
            <v>0</v>
          </cell>
          <cell r="AR488">
            <v>0</v>
          </cell>
          <cell r="AS488">
            <v>0</v>
          </cell>
          <cell r="AT488">
            <v>0</v>
          </cell>
          <cell r="AU488">
            <v>0</v>
          </cell>
          <cell r="AV488">
            <v>0</v>
          </cell>
          <cell r="AW488">
            <v>3200</v>
          </cell>
          <cell r="AX488">
            <v>0</v>
          </cell>
          <cell r="AY488">
            <v>0</v>
          </cell>
          <cell r="AZ488">
            <v>0</v>
          </cell>
          <cell r="BA488">
            <v>0</v>
          </cell>
          <cell r="BB488">
            <v>0</v>
          </cell>
          <cell r="BC488">
            <v>0</v>
          </cell>
          <cell r="BD488">
            <v>3360</v>
          </cell>
          <cell r="BE488">
            <v>20418</v>
          </cell>
          <cell r="BF488">
            <v>0</v>
          </cell>
          <cell r="BG488">
            <v>0</v>
          </cell>
          <cell r="BH488">
            <v>0</v>
          </cell>
          <cell r="BI488">
            <v>0</v>
          </cell>
          <cell r="BJ488">
            <v>255</v>
          </cell>
          <cell r="BK488">
            <v>0</v>
          </cell>
          <cell r="BL488">
            <v>0</v>
          </cell>
          <cell r="BM488">
            <v>0</v>
          </cell>
          <cell r="BN488">
            <v>0</v>
          </cell>
          <cell r="BO488">
            <v>255</v>
          </cell>
          <cell r="BP488">
            <v>144513</v>
          </cell>
          <cell r="BQ488">
            <v>0</v>
          </cell>
          <cell r="BR488">
            <v>0</v>
          </cell>
          <cell r="BS488">
            <v>0</v>
          </cell>
          <cell r="BT488">
            <v>0</v>
          </cell>
          <cell r="BU488">
            <v>1806</v>
          </cell>
          <cell r="BV488">
            <v>0</v>
          </cell>
          <cell r="BW488">
            <v>0</v>
          </cell>
          <cell r="BX488">
            <v>0</v>
          </cell>
          <cell r="BY488">
            <v>0</v>
          </cell>
          <cell r="BZ488">
            <v>1806</v>
          </cell>
          <cell r="CA488">
            <v>255</v>
          </cell>
          <cell r="CB488">
            <v>2061</v>
          </cell>
          <cell r="CC488">
            <v>0.05</v>
          </cell>
          <cell r="CD488">
            <v>5421</v>
          </cell>
        </row>
        <row r="489">
          <cell r="B489" t="str">
            <v>HE007</v>
          </cell>
          <cell r="C489" t="str">
            <v>CAP08</v>
          </cell>
          <cell r="D489" t="str">
            <v>Soportes p/empalmes aéreos 100</v>
          </cell>
          <cell r="E489" t="str">
            <v>Jgo.</v>
          </cell>
          <cell r="F489" t="str">
            <v>MRD366</v>
          </cell>
          <cell r="G489" t="str">
            <v>NA</v>
          </cell>
          <cell r="H489" t="str">
            <v>NA</v>
          </cell>
          <cell r="I489" t="str">
            <v>NA</v>
          </cell>
          <cell r="J489" t="str">
            <v>NA</v>
          </cell>
          <cell r="K489" t="str">
            <v>NA</v>
          </cell>
          <cell r="L489" t="str">
            <v>NA</v>
          </cell>
          <cell r="M489">
            <v>2</v>
          </cell>
          <cell r="N489" t="str">
            <v>NA</v>
          </cell>
          <cell r="O489" t="str">
            <v>NA</v>
          </cell>
          <cell r="P489" t="str">
            <v>NA</v>
          </cell>
          <cell r="Q489" t="str">
            <v>NA</v>
          </cell>
          <cell r="R489" t="str">
            <v>NA</v>
          </cell>
          <cell r="S489" t="str">
            <v>NA</v>
          </cell>
          <cell r="T489" t="str">
            <v>CER007</v>
          </cell>
          <cell r="U489" t="str">
            <v>NA</v>
          </cell>
          <cell r="V489" t="str">
            <v>NA</v>
          </cell>
          <cell r="W489" t="str">
            <v>NA</v>
          </cell>
          <cell r="X489" t="str">
            <v>NA</v>
          </cell>
          <cell r="Y489" t="str">
            <v>CMC017</v>
          </cell>
          <cell r="Z489" t="str">
            <v>NA</v>
          </cell>
          <cell r="AA489" t="str">
            <v>NA</v>
          </cell>
          <cell r="AB489" t="str">
            <v>NA</v>
          </cell>
          <cell r="AC489" t="str">
            <v>NA</v>
          </cell>
          <cell r="AD489">
            <v>1</v>
          </cell>
          <cell r="AE489" t="str">
            <v>NA</v>
          </cell>
          <cell r="AF489" t="str">
            <v>NA</v>
          </cell>
          <cell r="AG489" t="str">
            <v>NA</v>
          </cell>
          <cell r="AH489" t="str">
            <v>NA</v>
          </cell>
          <cell r="AI489">
            <v>80</v>
          </cell>
          <cell r="AJ489">
            <v>80</v>
          </cell>
          <cell r="AO489">
            <v>6471</v>
          </cell>
          <cell r="AP489">
            <v>2100</v>
          </cell>
          <cell r="AQ489">
            <v>0</v>
          </cell>
          <cell r="AR489">
            <v>0</v>
          </cell>
          <cell r="AS489">
            <v>0</v>
          </cell>
          <cell r="AT489">
            <v>0</v>
          </cell>
          <cell r="AU489">
            <v>0</v>
          </cell>
          <cell r="AV489">
            <v>0</v>
          </cell>
          <cell r="AW489">
            <v>4200</v>
          </cell>
          <cell r="AX489">
            <v>0</v>
          </cell>
          <cell r="AY489">
            <v>0</v>
          </cell>
          <cell r="AZ489">
            <v>0</v>
          </cell>
          <cell r="BA489">
            <v>0</v>
          </cell>
          <cell r="BB489">
            <v>0</v>
          </cell>
          <cell r="BC489">
            <v>0</v>
          </cell>
          <cell r="BD489">
            <v>4410</v>
          </cell>
          <cell r="BE489">
            <v>20418</v>
          </cell>
          <cell r="BF489">
            <v>0</v>
          </cell>
          <cell r="BG489">
            <v>0</v>
          </cell>
          <cell r="BH489">
            <v>0</v>
          </cell>
          <cell r="BI489">
            <v>0</v>
          </cell>
          <cell r="BJ489">
            <v>255</v>
          </cell>
          <cell r="BK489">
            <v>0</v>
          </cell>
          <cell r="BL489">
            <v>0</v>
          </cell>
          <cell r="BM489">
            <v>0</v>
          </cell>
          <cell r="BN489">
            <v>0</v>
          </cell>
          <cell r="BO489">
            <v>255</v>
          </cell>
          <cell r="BP489">
            <v>144513</v>
          </cell>
          <cell r="BQ489">
            <v>0</v>
          </cell>
          <cell r="BR489">
            <v>0</v>
          </cell>
          <cell r="BS489">
            <v>0</v>
          </cell>
          <cell r="BT489">
            <v>0</v>
          </cell>
          <cell r="BU489">
            <v>1806</v>
          </cell>
          <cell r="BV489">
            <v>0</v>
          </cell>
          <cell r="BW489">
            <v>0</v>
          </cell>
          <cell r="BX489">
            <v>0</v>
          </cell>
          <cell r="BY489">
            <v>0</v>
          </cell>
          <cell r="BZ489">
            <v>1806</v>
          </cell>
          <cell r="CA489">
            <v>255</v>
          </cell>
          <cell r="CB489">
            <v>2061</v>
          </cell>
          <cell r="CC489">
            <v>0.05</v>
          </cell>
          <cell r="CD489">
            <v>6471</v>
          </cell>
        </row>
        <row r="490">
          <cell r="B490" t="str">
            <v>HE006</v>
          </cell>
          <cell r="C490" t="str">
            <v>CAP08</v>
          </cell>
          <cell r="D490" t="str">
            <v>Soportes p/empalmes aéreos 70 a 150</v>
          </cell>
          <cell r="E490" t="str">
            <v>Jgo.</v>
          </cell>
          <cell r="F490" t="str">
            <v>MRD365</v>
          </cell>
          <cell r="G490" t="str">
            <v>NA</v>
          </cell>
          <cell r="H490" t="str">
            <v>NA</v>
          </cell>
          <cell r="I490" t="str">
            <v>NA</v>
          </cell>
          <cell r="J490" t="str">
            <v>NA</v>
          </cell>
          <cell r="K490" t="str">
            <v>NA</v>
          </cell>
          <cell r="L490" t="str">
            <v>NA</v>
          </cell>
          <cell r="M490">
            <v>2</v>
          </cell>
          <cell r="N490" t="str">
            <v>NA</v>
          </cell>
          <cell r="O490" t="str">
            <v>NA</v>
          </cell>
          <cell r="P490" t="str">
            <v>NA</v>
          </cell>
          <cell r="Q490" t="str">
            <v>NA</v>
          </cell>
          <cell r="R490" t="str">
            <v>NA</v>
          </cell>
          <cell r="S490" t="str">
            <v>NA</v>
          </cell>
          <cell r="T490" t="str">
            <v>CER007</v>
          </cell>
          <cell r="U490" t="str">
            <v>NA</v>
          </cell>
          <cell r="V490" t="str">
            <v>NA</v>
          </cell>
          <cell r="W490" t="str">
            <v>NA</v>
          </cell>
          <cell r="X490" t="str">
            <v>NA</v>
          </cell>
          <cell r="Y490" t="str">
            <v>CMC017</v>
          </cell>
          <cell r="Z490" t="str">
            <v>NA</v>
          </cell>
          <cell r="AA490" t="str">
            <v>NA</v>
          </cell>
          <cell r="AB490" t="str">
            <v>NA</v>
          </cell>
          <cell r="AC490" t="str">
            <v>NA</v>
          </cell>
          <cell r="AD490">
            <v>1</v>
          </cell>
          <cell r="AE490" t="str">
            <v>NA</v>
          </cell>
          <cell r="AF490" t="str">
            <v>NA</v>
          </cell>
          <cell r="AG490" t="str">
            <v>NA</v>
          </cell>
          <cell r="AH490" t="str">
            <v>NA</v>
          </cell>
          <cell r="AI490">
            <v>80</v>
          </cell>
          <cell r="AJ490">
            <v>80</v>
          </cell>
          <cell r="AO490">
            <v>5841</v>
          </cell>
          <cell r="AP490">
            <v>1800</v>
          </cell>
          <cell r="AQ490">
            <v>0</v>
          </cell>
          <cell r="AR490">
            <v>0</v>
          </cell>
          <cell r="AS490">
            <v>0</v>
          </cell>
          <cell r="AT490">
            <v>0</v>
          </cell>
          <cell r="AU490">
            <v>0</v>
          </cell>
          <cell r="AV490">
            <v>0</v>
          </cell>
          <cell r="AW490">
            <v>3600</v>
          </cell>
          <cell r="AX490">
            <v>0</v>
          </cell>
          <cell r="AY490">
            <v>0</v>
          </cell>
          <cell r="AZ490">
            <v>0</v>
          </cell>
          <cell r="BA490">
            <v>0</v>
          </cell>
          <cell r="BB490">
            <v>0</v>
          </cell>
          <cell r="BC490">
            <v>0</v>
          </cell>
          <cell r="BD490">
            <v>3780</v>
          </cell>
          <cell r="BE490">
            <v>20418</v>
          </cell>
          <cell r="BF490">
            <v>0</v>
          </cell>
          <cell r="BG490">
            <v>0</v>
          </cell>
          <cell r="BH490">
            <v>0</v>
          </cell>
          <cell r="BI490">
            <v>0</v>
          </cell>
          <cell r="BJ490">
            <v>255</v>
          </cell>
          <cell r="BK490">
            <v>0</v>
          </cell>
          <cell r="BL490">
            <v>0</v>
          </cell>
          <cell r="BM490">
            <v>0</v>
          </cell>
          <cell r="BN490">
            <v>0</v>
          </cell>
          <cell r="BO490">
            <v>255</v>
          </cell>
          <cell r="BP490">
            <v>144513</v>
          </cell>
          <cell r="BQ490">
            <v>0</v>
          </cell>
          <cell r="BR490">
            <v>0</v>
          </cell>
          <cell r="BS490">
            <v>0</v>
          </cell>
          <cell r="BT490">
            <v>0</v>
          </cell>
          <cell r="BU490">
            <v>1806</v>
          </cell>
          <cell r="BV490">
            <v>0</v>
          </cell>
          <cell r="BW490">
            <v>0</v>
          </cell>
          <cell r="BX490">
            <v>0</v>
          </cell>
          <cell r="BY490">
            <v>0</v>
          </cell>
          <cell r="BZ490">
            <v>1806</v>
          </cell>
          <cell r="CA490">
            <v>255</v>
          </cell>
          <cell r="CB490">
            <v>2061</v>
          </cell>
          <cell r="CC490">
            <v>0.05</v>
          </cell>
          <cell r="CD490">
            <v>5841</v>
          </cell>
        </row>
        <row r="491">
          <cell r="B491" t="str">
            <v>DU034</v>
          </cell>
          <cell r="C491" t="str">
            <v>CAP08</v>
          </cell>
          <cell r="D491" t="str">
            <v>Subductado</v>
          </cell>
          <cell r="E491" t="str">
            <v>m</v>
          </cell>
          <cell r="F491" t="str">
            <v>MRD379</v>
          </cell>
          <cell r="G491" t="str">
            <v>MRD383</v>
          </cell>
          <cell r="H491" t="str">
            <v>MRD386</v>
          </cell>
          <cell r="I491" t="str">
            <v>NA</v>
          </cell>
          <cell r="J491" t="str">
            <v>NA</v>
          </cell>
          <cell r="K491" t="str">
            <v>NA</v>
          </cell>
          <cell r="L491" t="str">
            <v>NA</v>
          </cell>
          <cell r="M491">
            <v>1</v>
          </cell>
          <cell r="N491">
            <v>1</v>
          </cell>
          <cell r="O491">
            <v>1</v>
          </cell>
          <cell r="P491" t="str">
            <v>NA</v>
          </cell>
          <cell r="Q491" t="str">
            <v>NA</v>
          </cell>
          <cell r="R491" t="str">
            <v>NA</v>
          </cell>
          <cell r="S491" t="str">
            <v>NA</v>
          </cell>
          <cell r="T491" t="str">
            <v>CEC005</v>
          </cell>
          <cell r="U491" t="str">
            <v>NA</v>
          </cell>
          <cell r="V491" t="str">
            <v>NA</v>
          </cell>
          <cell r="W491" t="str">
            <v>NA</v>
          </cell>
          <cell r="X491" t="str">
            <v>NA</v>
          </cell>
          <cell r="Y491" t="str">
            <v>CMC005</v>
          </cell>
          <cell r="Z491" t="str">
            <v>NA</v>
          </cell>
          <cell r="AA491" t="str">
            <v>NA</v>
          </cell>
          <cell r="AB491" t="str">
            <v>NA</v>
          </cell>
          <cell r="AC491" t="str">
            <v>NA</v>
          </cell>
          <cell r="AD491">
            <v>1</v>
          </cell>
          <cell r="AE491" t="str">
            <v>NA</v>
          </cell>
          <cell r="AF491" t="str">
            <v>NA</v>
          </cell>
          <cell r="AG491" t="str">
            <v>NA</v>
          </cell>
          <cell r="AH491" t="str">
            <v>NA</v>
          </cell>
          <cell r="AI491">
            <v>75</v>
          </cell>
          <cell r="AJ491">
            <v>75</v>
          </cell>
          <cell r="AO491">
            <v>21227</v>
          </cell>
          <cell r="AP491">
            <v>4500</v>
          </cell>
          <cell r="AQ491">
            <v>3000</v>
          </cell>
          <cell r="AR491">
            <v>11305</v>
          </cell>
          <cell r="AS491">
            <v>0</v>
          </cell>
          <cell r="AT491">
            <v>0</v>
          </cell>
          <cell r="AU491">
            <v>0</v>
          </cell>
          <cell r="AV491">
            <v>0</v>
          </cell>
          <cell r="AW491">
            <v>4500</v>
          </cell>
          <cell r="AX491">
            <v>3000</v>
          </cell>
          <cell r="AY491">
            <v>11305</v>
          </cell>
          <cell r="AZ491">
            <v>0</v>
          </cell>
          <cell r="BA491">
            <v>0</v>
          </cell>
          <cell r="BB491">
            <v>0</v>
          </cell>
          <cell r="BC491">
            <v>0</v>
          </cell>
          <cell r="BD491">
            <v>19745</v>
          </cell>
          <cell r="BE491">
            <v>4261</v>
          </cell>
          <cell r="BF491">
            <v>0</v>
          </cell>
          <cell r="BG491">
            <v>0</v>
          </cell>
          <cell r="BH491">
            <v>0</v>
          </cell>
          <cell r="BI491">
            <v>0</v>
          </cell>
          <cell r="BJ491">
            <v>57</v>
          </cell>
          <cell r="BK491">
            <v>0</v>
          </cell>
          <cell r="BL491">
            <v>0</v>
          </cell>
          <cell r="BM491">
            <v>0</v>
          </cell>
          <cell r="BN491">
            <v>0</v>
          </cell>
          <cell r="BO491">
            <v>57</v>
          </cell>
          <cell r="BP491">
            <v>106852</v>
          </cell>
          <cell r="BQ491">
            <v>0</v>
          </cell>
          <cell r="BR491">
            <v>0</v>
          </cell>
          <cell r="BS491">
            <v>0</v>
          </cell>
          <cell r="BT491">
            <v>0</v>
          </cell>
          <cell r="BU491">
            <v>1425</v>
          </cell>
          <cell r="BV491">
            <v>0</v>
          </cell>
          <cell r="BW491">
            <v>0</v>
          </cell>
          <cell r="BX491">
            <v>0</v>
          </cell>
          <cell r="BY491">
            <v>0</v>
          </cell>
          <cell r="BZ491">
            <v>1425</v>
          </cell>
          <cell r="CA491">
            <v>57</v>
          </cell>
          <cell r="CB491">
            <v>1482</v>
          </cell>
          <cell r="CC491">
            <v>0.05</v>
          </cell>
          <cell r="CD491">
            <v>21227</v>
          </cell>
        </row>
        <row r="492">
          <cell r="C492" t="str">
            <v>CAP08</v>
          </cell>
          <cell r="D492" t="str">
            <v>Suministro e instalacion curva de 2" con union PVC</v>
          </cell>
          <cell r="E492" t="str">
            <v>U</v>
          </cell>
          <cell r="F492" t="str">
            <v>MOC040</v>
          </cell>
          <cell r="G492" t="str">
            <v>NA</v>
          </cell>
          <cell r="H492" t="str">
            <v>NA</v>
          </cell>
          <cell r="I492" t="str">
            <v>NA</v>
          </cell>
          <cell r="J492" t="str">
            <v>NA</v>
          </cell>
          <cell r="K492" t="str">
            <v>NA</v>
          </cell>
          <cell r="L492" t="str">
            <v>NA</v>
          </cell>
          <cell r="M492">
            <v>1</v>
          </cell>
          <cell r="N492" t="str">
            <v>NA</v>
          </cell>
          <cell r="O492" t="str">
            <v>NA</v>
          </cell>
          <cell r="P492" t="str">
            <v>NA</v>
          </cell>
          <cell r="Q492" t="str">
            <v>NA</v>
          </cell>
          <cell r="R492" t="str">
            <v>NA</v>
          </cell>
          <cell r="S492" t="str">
            <v>NA</v>
          </cell>
          <cell r="T492" t="str">
            <v>CEC006</v>
          </cell>
          <cell r="U492" t="str">
            <v>NA</v>
          </cell>
          <cell r="V492" t="str">
            <v>NA</v>
          </cell>
          <cell r="W492" t="str">
            <v>NA</v>
          </cell>
          <cell r="X492" t="str">
            <v>NA</v>
          </cell>
          <cell r="Y492" t="str">
            <v>CMC005</v>
          </cell>
          <cell r="Z492" t="str">
            <v>NA</v>
          </cell>
          <cell r="AA492" t="str">
            <v>NA</v>
          </cell>
          <cell r="AB492" t="str">
            <v>NA</v>
          </cell>
          <cell r="AC492" t="str">
            <v>NA</v>
          </cell>
          <cell r="AD492">
            <v>1</v>
          </cell>
          <cell r="AE492" t="str">
            <v>NA</v>
          </cell>
          <cell r="AF492" t="str">
            <v>NA</v>
          </cell>
          <cell r="AG492" t="str">
            <v>NA</v>
          </cell>
          <cell r="AH492" t="str">
            <v>NA</v>
          </cell>
          <cell r="AI492">
            <v>600</v>
          </cell>
          <cell r="AJ492">
            <v>600</v>
          </cell>
          <cell r="AO492">
            <v>11833</v>
          </cell>
          <cell r="AP492">
            <v>11400</v>
          </cell>
          <cell r="AQ492">
            <v>0</v>
          </cell>
          <cell r="AR492">
            <v>0</v>
          </cell>
          <cell r="AS492">
            <v>0</v>
          </cell>
          <cell r="AT492">
            <v>0</v>
          </cell>
          <cell r="AU492">
            <v>0</v>
          </cell>
          <cell r="AV492">
            <v>0</v>
          </cell>
          <cell r="AW492">
            <v>11400</v>
          </cell>
          <cell r="AX492">
            <v>0</v>
          </cell>
          <cell r="AY492">
            <v>0</v>
          </cell>
          <cell r="AZ492">
            <v>0</v>
          </cell>
          <cell r="BA492">
            <v>0</v>
          </cell>
          <cell r="BB492">
            <v>0</v>
          </cell>
          <cell r="BC492">
            <v>0</v>
          </cell>
          <cell r="BD492">
            <v>11514</v>
          </cell>
          <cell r="BE492">
            <v>84698</v>
          </cell>
          <cell r="BF492">
            <v>0</v>
          </cell>
          <cell r="BG492">
            <v>0</v>
          </cell>
          <cell r="BH492">
            <v>0</v>
          </cell>
          <cell r="BI492">
            <v>0</v>
          </cell>
          <cell r="BJ492">
            <v>141</v>
          </cell>
          <cell r="BK492">
            <v>0</v>
          </cell>
          <cell r="BL492">
            <v>0</v>
          </cell>
          <cell r="BM492">
            <v>0</v>
          </cell>
          <cell r="BN492">
            <v>0</v>
          </cell>
          <cell r="BO492">
            <v>141</v>
          </cell>
          <cell r="BP492">
            <v>106852</v>
          </cell>
          <cell r="BQ492">
            <v>0</v>
          </cell>
          <cell r="BR492">
            <v>0</v>
          </cell>
          <cell r="BS492">
            <v>0</v>
          </cell>
          <cell r="BT492">
            <v>0</v>
          </cell>
          <cell r="BU492">
            <v>178</v>
          </cell>
          <cell r="BV492">
            <v>0</v>
          </cell>
          <cell r="BW492">
            <v>0</v>
          </cell>
          <cell r="BX492">
            <v>0</v>
          </cell>
          <cell r="BY492">
            <v>0</v>
          </cell>
          <cell r="BZ492">
            <v>178</v>
          </cell>
          <cell r="CA492">
            <v>141</v>
          </cell>
          <cell r="CB492">
            <v>319</v>
          </cell>
          <cell r="CC492">
            <v>0.01</v>
          </cell>
          <cell r="CD492">
            <v>11833</v>
          </cell>
        </row>
        <row r="493">
          <cell r="C493" t="str">
            <v>CAP08</v>
          </cell>
          <cell r="D493" t="str">
            <v>Suministro e instalacion curva de 4" PVC</v>
          </cell>
          <cell r="E493" t="str">
            <v>U</v>
          </cell>
          <cell r="F493" t="str">
            <v>MOC041</v>
          </cell>
          <cell r="G493" t="str">
            <v>NA</v>
          </cell>
          <cell r="H493" t="str">
            <v>NA</v>
          </cell>
          <cell r="I493" t="str">
            <v>NA</v>
          </cell>
          <cell r="J493" t="str">
            <v>NA</v>
          </cell>
          <cell r="K493" t="str">
            <v>NA</v>
          </cell>
          <cell r="L493" t="str">
            <v>NA</v>
          </cell>
          <cell r="M493">
            <v>1</v>
          </cell>
          <cell r="N493" t="str">
            <v>NA</v>
          </cell>
          <cell r="O493" t="str">
            <v>NA</v>
          </cell>
          <cell r="P493" t="str">
            <v>NA</v>
          </cell>
          <cell r="Q493" t="str">
            <v>NA</v>
          </cell>
          <cell r="R493" t="str">
            <v>NA</v>
          </cell>
          <cell r="S493" t="str">
            <v>NA</v>
          </cell>
          <cell r="T493" t="str">
            <v>CEC006</v>
          </cell>
          <cell r="U493" t="str">
            <v>NA</v>
          </cell>
          <cell r="V493" t="str">
            <v>NA</v>
          </cell>
          <cell r="W493" t="str">
            <v>NA</v>
          </cell>
          <cell r="X493" t="str">
            <v>NA</v>
          </cell>
          <cell r="Y493" t="str">
            <v>CMC005</v>
          </cell>
          <cell r="Z493" t="str">
            <v>NA</v>
          </cell>
          <cell r="AA493" t="str">
            <v>NA</v>
          </cell>
          <cell r="AB493" t="str">
            <v>NA</v>
          </cell>
          <cell r="AC493" t="str">
            <v>NA</v>
          </cell>
          <cell r="AD493">
            <v>1</v>
          </cell>
          <cell r="AE493" t="str">
            <v>NA</v>
          </cell>
          <cell r="AF493" t="str">
            <v>NA</v>
          </cell>
          <cell r="AG493" t="str">
            <v>NA</v>
          </cell>
          <cell r="AH493" t="str">
            <v>NA</v>
          </cell>
          <cell r="AI493">
            <v>600</v>
          </cell>
          <cell r="AJ493">
            <v>600</v>
          </cell>
          <cell r="AO493">
            <v>57889</v>
          </cell>
          <cell r="AP493">
            <v>57000</v>
          </cell>
          <cell r="AQ493">
            <v>0</v>
          </cell>
          <cell r="AR493">
            <v>0</v>
          </cell>
          <cell r="AS493">
            <v>0</v>
          </cell>
          <cell r="AT493">
            <v>0</v>
          </cell>
          <cell r="AU493">
            <v>0</v>
          </cell>
          <cell r="AV493">
            <v>0</v>
          </cell>
          <cell r="AW493">
            <v>57000</v>
          </cell>
          <cell r="AX493">
            <v>0</v>
          </cell>
          <cell r="AY493">
            <v>0</v>
          </cell>
          <cell r="AZ493">
            <v>0</v>
          </cell>
          <cell r="BA493">
            <v>0</v>
          </cell>
          <cell r="BB493">
            <v>0</v>
          </cell>
          <cell r="BC493">
            <v>0</v>
          </cell>
          <cell r="BD493">
            <v>57570</v>
          </cell>
          <cell r="BE493">
            <v>84698</v>
          </cell>
          <cell r="BF493">
            <v>0</v>
          </cell>
          <cell r="BG493">
            <v>0</v>
          </cell>
          <cell r="BH493">
            <v>0</v>
          </cell>
          <cell r="BI493">
            <v>0</v>
          </cell>
          <cell r="BJ493">
            <v>141</v>
          </cell>
          <cell r="BK493">
            <v>0</v>
          </cell>
          <cell r="BL493">
            <v>0</v>
          </cell>
          <cell r="BM493">
            <v>0</v>
          </cell>
          <cell r="BN493">
            <v>0</v>
          </cell>
          <cell r="BO493">
            <v>141</v>
          </cell>
          <cell r="BP493">
            <v>106852</v>
          </cell>
          <cell r="BQ493">
            <v>0</v>
          </cell>
          <cell r="BR493">
            <v>0</v>
          </cell>
          <cell r="BS493">
            <v>0</v>
          </cell>
          <cell r="BT493">
            <v>0</v>
          </cell>
          <cell r="BU493">
            <v>178</v>
          </cell>
          <cell r="BV493">
            <v>0</v>
          </cell>
          <cell r="BW493">
            <v>0</v>
          </cell>
          <cell r="BX493">
            <v>0</v>
          </cell>
          <cell r="BY493">
            <v>0</v>
          </cell>
          <cell r="BZ493">
            <v>178</v>
          </cell>
          <cell r="CA493">
            <v>141</v>
          </cell>
          <cell r="CB493">
            <v>319</v>
          </cell>
          <cell r="CC493">
            <v>0.01</v>
          </cell>
          <cell r="CD493">
            <v>57889</v>
          </cell>
        </row>
        <row r="494">
          <cell r="B494" t="str">
            <v>PLA07</v>
          </cell>
          <cell r="C494" t="str">
            <v>CAP08</v>
          </cell>
          <cell r="D494" t="str">
            <v>Tendido cable con spinning de 100 pares</v>
          </cell>
          <cell r="E494" t="str">
            <v>m</v>
          </cell>
          <cell r="F494" t="str">
            <v>MRD014</v>
          </cell>
          <cell r="G494" t="str">
            <v>NA</v>
          </cell>
          <cell r="H494" t="str">
            <v>NA</v>
          </cell>
          <cell r="I494" t="str">
            <v>NA</v>
          </cell>
          <cell r="J494" t="str">
            <v>NA</v>
          </cell>
          <cell r="K494" t="str">
            <v>NA</v>
          </cell>
          <cell r="L494" t="str">
            <v>NA</v>
          </cell>
          <cell r="M494">
            <v>1</v>
          </cell>
          <cell r="N494" t="str">
            <v>NA</v>
          </cell>
          <cell r="O494" t="str">
            <v>NA</v>
          </cell>
          <cell r="P494" t="str">
            <v>NA</v>
          </cell>
          <cell r="Q494" t="str">
            <v>NA</v>
          </cell>
          <cell r="R494" t="str">
            <v>NA</v>
          </cell>
          <cell r="S494" t="str">
            <v>NA</v>
          </cell>
          <cell r="T494" t="str">
            <v>CER002</v>
          </cell>
          <cell r="U494" t="str">
            <v>NA</v>
          </cell>
          <cell r="V494" t="str">
            <v>NA</v>
          </cell>
          <cell r="W494" t="str">
            <v>NA</v>
          </cell>
          <cell r="X494" t="str">
            <v>NA</v>
          </cell>
          <cell r="Y494" t="str">
            <v>CMC012</v>
          </cell>
          <cell r="Z494" t="str">
            <v>NA</v>
          </cell>
          <cell r="AA494" t="str">
            <v>NA</v>
          </cell>
          <cell r="AB494" t="str">
            <v>NA</v>
          </cell>
          <cell r="AC494" t="str">
            <v>NA</v>
          </cell>
          <cell r="AD494">
            <v>1</v>
          </cell>
          <cell r="AE494" t="str">
            <v>NA</v>
          </cell>
          <cell r="AF494" t="str">
            <v>NA</v>
          </cell>
          <cell r="AG494" t="str">
            <v>NA</v>
          </cell>
          <cell r="AH494" t="str">
            <v>NA</v>
          </cell>
          <cell r="AI494">
            <v>400</v>
          </cell>
          <cell r="AJ494">
            <v>400</v>
          </cell>
          <cell r="AO494">
            <v>1364</v>
          </cell>
          <cell r="AP494">
            <v>950</v>
          </cell>
          <cell r="AQ494">
            <v>0</v>
          </cell>
          <cell r="AR494">
            <v>0</v>
          </cell>
          <cell r="AS494">
            <v>0</v>
          </cell>
          <cell r="AT494">
            <v>0</v>
          </cell>
          <cell r="AU494">
            <v>0</v>
          </cell>
          <cell r="AV494">
            <v>0</v>
          </cell>
          <cell r="AW494">
            <v>950</v>
          </cell>
          <cell r="AX494">
            <v>0</v>
          </cell>
          <cell r="AY494">
            <v>0</v>
          </cell>
          <cell r="AZ494">
            <v>0</v>
          </cell>
          <cell r="BA494">
            <v>0</v>
          </cell>
          <cell r="BB494">
            <v>0</v>
          </cell>
          <cell r="BC494">
            <v>0</v>
          </cell>
          <cell r="BD494">
            <v>998</v>
          </cell>
          <cell r="BE494">
            <v>48564</v>
          </cell>
          <cell r="BF494">
            <v>0</v>
          </cell>
          <cell r="BG494">
            <v>0</v>
          </cell>
          <cell r="BH494">
            <v>0</v>
          </cell>
          <cell r="BI494">
            <v>0</v>
          </cell>
          <cell r="BJ494">
            <v>121</v>
          </cell>
          <cell r="BK494">
            <v>0</v>
          </cell>
          <cell r="BL494">
            <v>0</v>
          </cell>
          <cell r="BM494">
            <v>0</v>
          </cell>
          <cell r="BN494">
            <v>0</v>
          </cell>
          <cell r="BO494">
            <v>121</v>
          </cell>
          <cell r="BP494">
            <v>98147</v>
          </cell>
          <cell r="BQ494">
            <v>0</v>
          </cell>
          <cell r="BR494">
            <v>0</v>
          </cell>
          <cell r="BS494">
            <v>0</v>
          </cell>
          <cell r="BT494">
            <v>0</v>
          </cell>
          <cell r="BU494">
            <v>245</v>
          </cell>
          <cell r="BV494">
            <v>0</v>
          </cell>
          <cell r="BW494">
            <v>0</v>
          </cell>
          <cell r="BX494">
            <v>0</v>
          </cell>
          <cell r="BY494">
            <v>0</v>
          </cell>
          <cell r="BZ494">
            <v>245</v>
          </cell>
          <cell r="CA494">
            <v>121</v>
          </cell>
          <cell r="CB494">
            <v>366</v>
          </cell>
          <cell r="CC494">
            <v>0.05</v>
          </cell>
          <cell r="CD494">
            <v>1364</v>
          </cell>
        </row>
        <row r="495">
          <cell r="B495" t="str">
            <v>MDF04</v>
          </cell>
          <cell r="C495" t="str">
            <v>CAP08</v>
          </cell>
          <cell r="D495" t="str">
            <v>Tendido de c. plástico de 100 prs. x 0.5 mm</v>
          </cell>
          <cell r="E495" t="str">
            <v>m</v>
          </cell>
          <cell r="F495" t="str">
            <v>MRD047</v>
          </cell>
          <cell r="G495" t="str">
            <v>NA</v>
          </cell>
          <cell r="H495" t="str">
            <v>NA</v>
          </cell>
          <cell r="I495" t="str">
            <v>NA</v>
          </cell>
          <cell r="J495" t="str">
            <v>NA</v>
          </cell>
          <cell r="K495" t="str">
            <v>NA</v>
          </cell>
          <cell r="L495" t="str">
            <v>NA</v>
          </cell>
          <cell r="M495">
            <v>1</v>
          </cell>
          <cell r="N495" t="str">
            <v>NA</v>
          </cell>
          <cell r="O495" t="str">
            <v>NA</v>
          </cell>
          <cell r="P495" t="str">
            <v>NA</v>
          </cell>
          <cell r="Q495" t="str">
            <v>NA</v>
          </cell>
          <cell r="R495" t="str">
            <v>NA</v>
          </cell>
          <cell r="S495" t="str">
            <v>NA</v>
          </cell>
          <cell r="T495" t="str">
            <v>CER011</v>
          </cell>
          <cell r="U495" t="str">
            <v>NA</v>
          </cell>
          <cell r="V495" t="str">
            <v>NA</v>
          </cell>
          <cell r="W495" t="str">
            <v>NA</v>
          </cell>
          <cell r="X495" t="str">
            <v>NA</v>
          </cell>
          <cell r="Y495" t="str">
            <v>CMC015</v>
          </cell>
          <cell r="Z495" t="str">
            <v>NA</v>
          </cell>
          <cell r="AA495" t="str">
            <v>NA</v>
          </cell>
          <cell r="AB495" t="str">
            <v>NA</v>
          </cell>
          <cell r="AC495" t="str">
            <v>NA</v>
          </cell>
          <cell r="AD495">
            <v>1</v>
          </cell>
          <cell r="AE495" t="str">
            <v>NA</v>
          </cell>
          <cell r="AF495" t="str">
            <v>NA</v>
          </cell>
          <cell r="AG495" t="str">
            <v>NA</v>
          </cell>
          <cell r="AH495" t="str">
            <v>NA</v>
          </cell>
          <cell r="AI495">
            <v>300</v>
          </cell>
          <cell r="AJ495">
            <v>300</v>
          </cell>
          <cell r="AO495">
            <v>751</v>
          </cell>
          <cell r="AP495">
            <v>83</v>
          </cell>
          <cell r="AQ495">
            <v>0</v>
          </cell>
          <cell r="AR495">
            <v>0</v>
          </cell>
          <cell r="AS495">
            <v>0</v>
          </cell>
          <cell r="AT495">
            <v>0</v>
          </cell>
          <cell r="AU495">
            <v>0</v>
          </cell>
          <cell r="AV495">
            <v>0</v>
          </cell>
          <cell r="AW495">
            <v>83</v>
          </cell>
          <cell r="AX495">
            <v>0</v>
          </cell>
          <cell r="AY495">
            <v>0</v>
          </cell>
          <cell r="AZ495">
            <v>0</v>
          </cell>
          <cell r="BA495">
            <v>0</v>
          </cell>
          <cell r="BB495">
            <v>0</v>
          </cell>
          <cell r="BC495">
            <v>0</v>
          </cell>
          <cell r="BD495">
            <v>87</v>
          </cell>
          <cell r="BE495">
            <v>19028</v>
          </cell>
          <cell r="BF495">
            <v>0</v>
          </cell>
          <cell r="BG495">
            <v>0</v>
          </cell>
          <cell r="BH495">
            <v>0</v>
          </cell>
          <cell r="BI495">
            <v>0</v>
          </cell>
          <cell r="BJ495">
            <v>63</v>
          </cell>
          <cell r="BK495">
            <v>0</v>
          </cell>
          <cell r="BL495">
            <v>0</v>
          </cell>
          <cell r="BM495">
            <v>0</v>
          </cell>
          <cell r="BN495">
            <v>0</v>
          </cell>
          <cell r="BO495">
            <v>63</v>
          </cell>
          <cell r="BP495">
            <v>180437</v>
          </cell>
          <cell r="BQ495">
            <v>0</v>
          </cell>
          <cell r="BR495">
            <v>0</v>
          </cell>
          <cell r="BS495">
            <v>0</v>
          </cell>
          <cell r="BT495">
            <v>0</v>
          </cell>
          <cell r="BU495">
            <v>601</v>
          </cell>
          <cell r="BV495">
            <v>0</v>
          </cell>
          <cell r="BW495">
            <v>0</v>
          </cell>
          <cell r="BX495">
            <v>0</v>
          </cell>
          <cell r="BY495">
            <v>0</v>
          </cell>
          <cell r="BZ495">
            <v>601</v>
          </cell>
          <cell r="CA495">
            <v>63</v>
          </cell>
          <cell r="CB495">
            <v>664</v>
          </cell>
          <cell r="CC495">
            <v>0.05</v>
          </cell>
          <cell r="CD495">
            <v>751</v>
          </cell>
        </row>
        <row r="496">
          <cell r="B496" t="str">
            <v>DU033</v>
          </cell>
          <cell r="C496" t="str">
            <v>CAP08</v>
          </cell>
          <cell r="D496" t="str">
            <v>Triducto</v>
          </cell>
          <cell r="E496" t="str">
            <v>m</v>
          </cell>
          <cell r="F496" t="str">
            <v>MRD379</v>
          </cell>
          <cell r="G496" t="str">
            <v>MRD384</v>
          </cell>
          <cell r="H496" t="str">
            <v>MRD383</v>
          </cell>
          <cell r="I496" t="str">
            <v>MRD385</v>
          </cell>
          <cell r="J496" t="str">
            <v>MRD386</v>
          </cell>
          <cell r="K496" t="str">
            <v>NA</v>
          </cell>
          <cell r="L496" t="str">
            <v>NA</v>
          </cell>
          <cell r="M496">
            <v>1</v>
          </cell>
          <cell r="N496">
            <v>1</v>
          </cell>
          <cell r="O496">
            <v>1</v>
          </cell>
          <cell r="P496">
            <v>2.9000000000000001E-2</v>
          </cell>
          <cell r="Q496">
            <v>1</v>
          </cell>
          <cell r="R496" t="str">
            <v>NA</v>
          </cell>
          <cell r="S496" t="str">
            <v>NA</v>
          </cell>
          <cell r="T496" t="str">
            <v>CEC005</v>
          </cell>
          <cell r="U496" t="str">
            <v>NA</v>
          </cell>
          <cell r="V496" t="str">
            <v>NA</v>
          </cell>
          <cell r="W496" t="str">
            <v>NA</v>
          </cell>
          <cell r="X496" t="str">
            <v>NA</v>
          </cell>
          <cell r="Y496" t="str">
            <v>CMC005</v>
          </cell>
          <cell r="Z496" t="str">
            <v>NA</v>
          </cell>
          <cell r="AA496" t="str">
            <v>NA</v>
          </cell>
          <cell r="AB496" t="str">
            <v>NA</v>
          </cell>
          <cell r="AC496" t="str">
            <v>NA</v>
          </cell>
          <cell r="AD496">
            <v>1</v>
          </cell>
          <cell r="AE496" t="str">
            <v>NA</v>
          </cell>
          <cell r="AF496" t="str">
            <v>NA</v>
          </cell>
          <cell r="AG496" t="str">
            <v>NA</v>
          </cell>
          <cell r="AH496" t="str">
            <v>NA</v>
          </cell>
          <cell r="AI496">
            <v>70</v>
          </cell>
          <cell r="AJ496">
            <v>70</v>
          </cell>
          <cell r="AO496">
            <v>22171</v>
          </cell>
          <cell r="AP496">
            <v>4500</v>
          </cell>
          <cell r="AQ496">
            <v>389</v>
          </cell>
          <cell r="AR496">
            <v>3000</v>
          </cell>
          <cell r="AS496">
            <v>14147</v>
          </cell>
          <cell r="AT496">
            <v>11305</v>
          </cell>
          <cell r="AU496">
            <v>0</v>
          </cell>
          <cell r="AV496">
            <v>0</v>
          </cell>
          <cell r="AW496">
            <v>4500</v>
          </cell>
          <cell r="AX496">
            <v>389</v>
          </cell>
          <cell r="AY496">
            <v>3000</v>
          </cell>
          <cell r="AZ496">
            <v>410</v>
          </cell>
          <cell r="BA496">
            <v>11305</v>
          </cell>
          <cell r="BB496">
            <v>0</v>
          </cell>
          <cell r="BC496">
            <v>0</v>
          </cell>
          <cell r="BD496">
            <v>20584</v>
          </cell>
          <cell r="BE496">
            <v>4261</v>
          </cell>
          <cell r="BF496">
            <v>0</v>
          </cell>
          <cell r="BG496">
            <v>0</v>
          </cell>
          <cell r="BH496">
            <v>0</v>
          </cell>
          <cell r="BI496">
            <v>0</v>
          </cell>
          <cell r="BJ496">
            <v>61</v>
          </cell>
          <cell r="BK496">
            <v>0</v>
          </cell>
          <cell r="BL496">
            <v>0</v>
          </cell>
          <cell r="BM496">
            <v>0</v>
          </cell>
          <cell r="BN496">
            <v>0</v>
          </cell>
          <cell r="BO496">
            <v>61</v>
          </cell>
          <cell r="BP496">
            <v>106852</v>
          </cell>
          <cell r="BQ496">
            <v>0</v>
          </cell>
          <cell r="BR496">
            <v>0</v>
          </cell>
          <cell r="BS496">
            <v>0</v>
          </cell>
          <cell r="BT496">
            <v>0</v>
          </cell>
          <cell r="BU496">
            <v>1526</v>
          </cell>
          <cell r="BV496">
            <v>0</v>
          </cell>
          <cell r="BW496">
            <v>0</v>
          </cell>
          <cell r="BX496">
            <v>0</v>
          </cell>
          <cell r="BY496">
            <v>0</v>
          </cell>
          <cell r="BZ496">
            <v>1526</v>
          </cell>
          <cell r="CA496">
            <v>61</v>
          </cell>
          <cell r="CB496">
            <v>1587</v>
          </cell>
          <cell r="CC496">
            <v>0.05</v>
          </cell>
          <cell r="CD496">
            <v>22171</v>
          </cell>
        </row>
        <row r="497">
          <cell r="B497" t="str">
            <v>DU021</v>
          </cell>
          <cell r="C497" t="str">
            <v>CAP08</v>
          </cell>
          <cell r="D497" t="str">
            <v>Tubería de una (1) vía (4")</v>
          </cell>
          <cell r="E497" t="str">
            <v>m</v>
          </cell>
          <cell r="F497" t="str">
            <v>MOC122</v>
          </cell>
          <cell r="G497" t="str">
            <v>MOC125</v>
          </cell>
          <cell r="H497" t="str">
            <v>MOC067</v>
          </cell>
          <cell r="I497" t="str">
            <v>NA</v>
          </cell>
          <cell r="J497" t="str">
            <v>NA</v>
          </cell>
          <cell r="K497" t="str">
            <v>NA</v>
          </cell>
          <cell r="L497" t="str">
            <v>NA</v>
          </cell>
          <cell r="M497">
            <v>1</v>
          </cell>
          <cell r="N497">
            <v>0.17</v>
          </cell>
          <cell r="O497">
            <v>0.5</v>
          </cell>
          <cell r="P497" t="str">
            <v>NA</v>
          </cell>
          <cell r="Q497" t="str">
            <v>NA</v>
          </cell>
          <cell r="R497" t="str">
            <v>NA</v>
          </cell>
          <cell r="S497" t="str">
            <v>NA</v>
          </cell>
          <cell r="T497" t="str">
            <v>CEC006</v>
          </cell>
          <cell r="U497" t="str">
            <v>NA</v>
          </cell>
          <cell r="V497" t="str">
            <v>NA</v>
          </cell>
          <cell r="W497" t="str">
            <v>NA</v>
          </cell>
          <cell r="X497" t="str">
            <v>NA</v>
          </cell>
          <cell r="Y497" t="str">
            <v>CMC005</v>
          </cell>
          <cell r="Z497" t="str">
            <v>NA</v>
          </cell>
          <cell r="AA497" t="str">
            <v>NA</v>
          </cell>
          <cell r="AB497" t="str">
            <v>NA</v>
          </cell>
          <cell r="AC497" t="str">
            <v>NA</v>
          </cell>
          <cell r="AD497">
            <v>1</v>
          </cell>
          <cell r="AE497" t="str">
            <v>NA</v>
          </cell>
          <cell r="AF497" t="str">
            <v>NA</v>
          </cell>
          <cell r="AG497" t="str">
            <v>NA</v>
          </cell>
          <cell r="AH497" t="str">
            <v>NA</v>
          </cell>
          <cell r="AI497">
            <v>30</v>
          </cell>
          <cell r="AJ497">
            <v>30</v>
          </cell>
          <cell r="AO497">
            <v>111909</v>
          </cell>
          <cell r="AP497">
            <v>85000</v>
          </cell>
          <cell r="AQ497">
            <v>30000</v>
          </cell>
          <cell r="AR497">
            <v>20798</v>
          </cell>
          <cell r="AS497">
            <v>0</v>
          </cell>
          <cell r="AT497">
            <v>0</v>
          </cell>
          <cell r="AU497">
            <v>0</v>
          </cell>
          <cell r="AV497">
            <v>0</v>
          </cell>
          <cell r="AW497">
            <v>85000</v>
          </cell>
          <cell r="AX497">
            <v>5100</v>
          </cell>
          <cell r="AY497">
            <v>10399</v>
          </cell>
          <cell r="AZ497">
            <v>0</v>
          </cell>
          <cell r="BA497">
            <v>0</v>
          </cell>
          <cell r="BB497">
            <v>0</v>
          </cell>
          <cell r="BC497">
            <v>0</v>
          </cell>
          <cell r="BD497">
            <v>105524</v>
          </cell>
          <cell r="BE497">
            <v>84698</v>
          </cell>
          <cell r="BF497">
            <v>0</v>
          </cell>
          <cell r="BG497">
            <v>0</v>
          </cell>
          <cell r="BH497">
            <v>0</v>
          </cell>
          <cell r="BI497">
            <v>0</v>
          </cell>
          <cell r="BJ497">
            <v>2823</v>
          </cell>
          <cell r="BK497">
            <v>0</v>
          </cell>
          <cell r="BL497">
            <v>0</v>
          </cell>
          <cell r="BM497">
            <v>0</v>
          </cell>
          <cell r="BN497">
            <v>0</v>
          </cell>
          <cell r="BO497">
            <v>2823</v>
          </cell>
          <cell r="BP497">
            <v>106852</v>
          </cell>
          <cell r="BQ497">
            <v>0</v>
          </cell>
          <cell r="BR497">
            <v>0</v>
          </cell>
          <cell r="BS497">
            <v>0</v>
          </cell>
          <cell r="BT497">
            <v>0</v>
          </cell>
          <cell r="BU497">
            <v>3562</v>
          </cell>
          <cell r="BV497">
            <v>0</v>
          </cell>
          <cell r="BW497">
            <v>0</v>
          </cell>
          <cell r="BX497">
            <v>0</v>
          </cell>
          <cell r="BY497">
            <v>0</v>
          </cell>
          <cell r="BZ497">
            <v>3562</v>
          </cell>
          <cell r="CA497">
            <v>2823</v>
          </cell>
          <cell r="CB497">
            <v>6385</v>
          </cell>
          <cell r="CC497">
            <v>0.05</v>
          </cell>
          <cell r="CD497">
            <v>111909</v>
          </cell>
        </row>
        <row r="498">
          <cell r="C498" t="str">
            <v>CAP08</v>
          </cell>
          <cell r="D498" t="str">
            <v>VARIOS OBRAS CIVILES</v>
          </cell>
          <cell r="CB498">
            <v>0</v>
          </cell>
          <cell r="CD498">
            <v>0</v>
          </cell>
        </row>
        <row r="499">
          <cell r="C499" t="str">
            <v>CAP09</v>
          </cell>
          <cell r="D499" t="str">
            <v>Alquiler y suministro de Planta Electrica para cruces Nocturnos</v>
          </cell>
          <cell r="E499" t="str">
            <v>Hr</v>
          </cell>
          <cell r="CB499">
            <v>0</v>
          </cell>
        </row>
        <row r="500">
          <cell r="B500" t="str">
            <v>CM022</v>
          </cell>
          <cell r="C500" t="str">
            <v>CAP09</v>
          </cell>
          <cell r="D500" t="str">
            <v>Cámara tipo D . Renforcada de 3m de profundidad</v>
          </cell>
          <cell r="E500" t="str">
            <v>U</v>
          </cell>
          <cell r="F500" t="str">
            <v>MOC137</v>
          </cell>
          <cell r="G500" t="str">
            <v>NA</v>
          </cell>
          <cell r="H500" t="str">
            <v>NA</v>
          </cell>
          <cell r="I500" t="str">
            <v>NA</v>
          </cell>
          <cell r="J500" t="str">
            <v>NA</v>
          </cell>
          <cell r="K500" t="str">
            <v>NA</v>
          </cell>
          <cell r="L500" t="str">
            <v>NA</v>
          </cell>
          <cell r="M500">
            <v>1</v>
          </cell>
          <cell r="N500" t="str">
            <v>NA</v>
          </cell>
          <cell r="O500" t="str">
            <v>NA</v>
          </cell>
          <cell r="P500" t="str">
            <v>NA</v>
          </cell>
          <cell r="Q500" t="str">
            <v>NA</v>
          </cell>
          <cell r="R500" t="str">
            <v>NA</v>
          </cell>
          <cell r="S500" t="str">
            <v>NA</v>
          </cell>
          <cell r="T500" t="str">
            <v>CEC004</v>
          </cell>
          <cell r="U500" t="str">
            <v>CEC007</v>
          </cell>
          <cell r="V500" t="str">
            <v>CEC011</v>
          </cell>
          <cell r="W500" t="str">
            <v>CEC008</v>
          </cell>
          <cell r="X500" t="str">
            <v>NA</v>
          </cell>
          <cell r="Y500" t="str">
            <v>CMC004</v>
          </cell>
          <cell r="Z500" t="str">
            <v>CMC006</v>
          </cell>
          <cell r="AA500" t="str">
            <v>CMC008</v>
          </cell>
          <cell r="AB500" t="str">
            <v>CMC007</v>
          </cell>
          <cell r="AC500" t="str">
            <v>NA</v>
          </cell>
          <cell r="AD500">
            <v>0.2</v>
          </cell>
          <cell r="AE500">
            <v>1</v>
          </cell>
          <cell r="AF500">
            <v>0.02</v>
          </cell>
          <cell r="AG500">
            <v>0.2</v>
          </cell>
          <cell r="AH500" t="str">
            <v>NA</v>
          </cell>
          <cell r="AI500">
            <v>0.9</v>
          </cell>
          <cell r="AJ500">
            <v>4.5</v>
          </cell>
          <cell r="AK500">
            <v>0.9</v>
          </cell>
          <cell r="AL500">
            <v>39</v>
          </cell>
          <cell r="AM500">
            <v>4.5</v>
          </cell>
          <cell r="AO500">
            <v>1767068</v>
          </cell>
          <cell r="AP500">
            <v>1501054</v>
          </cell>
          <cell r="AQ500">
            <v>0</v>
          </cell>
          <cell r="AR500">
            <v>0</v>
          </cell>
          <cell r="AS500">
            <v>0</v>
          </cell>
          <cell r="AT500">
            <v>0</v>
          </cell>
          <cell r="AU500">
            <v>0</v>
          </cell>
          <cell r="AV500">
            <v>0</v>
          </cell>
          <cell r="AW500">
            <v>1501054</v>
          </cell>
          <cell r="AX500">
            <v>0</v>
          </cell>
          <cell r="AY500">
            <v>0</v>
          </cell>
          <cell r="AZ500">
            <v>0</v>
          </cell>
          <cell r="BA500">
            <v>0</v>
          </cell>
          <cell r="BB500">
            <v>0</v>
          </cell>
          <cell r="BC500">
            <v>0</v>
          </cell>
          <cell r="BD500">
            <v>1576107</v>
          </cell>
          <cell r="BE500">
            <v>2893</v>
          </cell>
          <cell r="BF500">
            <v>17038</v>
          </cell>
          <cell r="BG500">
            <v>20668</v>
          </cell>
          <cell r="BH500">
            <v>90067</v>
          </cell>
          <cell r="BI500">
            <v>0</v>
          </cell>
          <cell r="BJ500">
            <v>643</v>
          </cell>
          <cell r="BK500">
            <v>18931</v>
          </cell>
          <cell r="BL500">
            <v>459</v>
          </cell>
          <cell r="BM500">
            <v>20015</v>
          </cell>
          <cell r="BN500">
            <v>0</v>
          </cell>
          <cell r="BO500">
            <v>40048</v>
          </cell>
          <cell r="BP500">
            <v>128224</v>
          </cell>
          <cell r="BQ500">
            <v>99537</v>
          </cell>
          <cell r="BR500">
            <v>140891</v>
          </cell>
          <cell r="BS500">
            <v>39108</v>
          </cell>
          <cell r="BT500">
            <v>0</v>
          </cell>
          <cell r="BU500">
            <v>28494</v>
          </cell>
          <cell r="BV500">
            <v>110597</v>
          </cell>
          <cell r="BW500">
            <v>3131</v>
          </cell>
          <cell r="BX500">
            <v>8691</v>
          </cell>
          <cell r="BY500">
            <v>0</v>
          </cell>
          <cell r="BZ500">
            <v>150913</v>
          </cell>
          <cell r="CA500">
            <v>40048</v>
          </cell>
          <cell r="CB500">
            <v>190961</v>
          </cell>
          <cell r="CC500">
            <v>0.05</v>
          </cell>
          <cell r="CD500">
            <v>1767068</v>
          </cell>
        </row>
        <row r="501">
          <cell r="B501" t="str">
            <v>CM029</v>
          </cell>
          <cell r="C501" t="str">
            <v>CAP09</v>
          </cell>
          <cell r="D501" t="str">
            <v>Cámara Tipo G</v>
          </cell>
          <cell r="E501" t="str">
            <v>U</v>
          </cell>
          <cell r="F501" t="str">
            <v>MOC141</v>
          </cell>
          <cell r="G501" t="str">
            <v>NA</v>
          </cell>
          <cell r="H501" t="str">
            <v>NA</v>
          </cell>
          <cell r="I501" t="str">
            <v>NA</v>
          </cell>
          <cell r="J501" t="str">
            <v>NA</v>
          </cell>
          <cell r="K501" t="str">
            <v>NA</v>
          </cell>
          <cell r="L501" t="str">
            <v>NA</v>
          </cell>
          <cell r="M501">
            <v>1</v>
          </cell>
          <cell r="N501" t="str">
            <v>NA</v>
          </cell>
          <cell r="O501" t="str">
            <v>NA</v>
          </cell>
          <cell r="P501" t="str">
            <v>NA</v>
          </cell>
          <cell r="Q501" t="str">
            <v>NA</v>
          </cell>
          <cell r="R501" t="str">
            <v>NA</v>
          </cell>
          <cell r="S501" t="str">
            <v>NA</v>
          </cell>
          <cell r="T501" t="str">
            <v>CEC002</v>
          </cell>
          <cell r="U501" t="str">
            <v>CEC004</v>
          </cell>
          <cell r="V501" t="str">
            <v>CEC007</v>
          </cell>
          <cell r="W501" t="str">
            <v>CEC011</v>
          </cell>
          <cell r="X501" t="str">
            <v>CEC008</v>
          </cell>
          <cell r="Y501" t="str">
            <v>CMC002</v>
          </cell>
          <cell r="Z501" t="str">
            <v>CMC004</v>
          </cell>
          <cell r="AA501" t="str">
            <v>CMC006</v>
          </cell>
          <cell r="AB501" t="str">
            <v>CMC008</v>
          </cell>
          <cell r="AC501" t="str">
            <v>CMC007</v>
          </cell>
          <cell r="AD501">
            <v>0.03</v>
          </cell>
          <cell r="AE501">
            <v>0.03</v>
          </cell>
          <cell r="AF501">
            <v>1</v>
          </cell>
          <cell r="AG501">
            <v>0.01</v>
          </cell>
          <cell r="AH501">
            <v>0.03</v>
          </cell>
          <cell r="AI501">
            <v>2</v>
          </cell>
          <cell r="AJ501">
            <v>70</v>
          </cell>
          <cell r="AK501">
            <v>70</v>
          </cell>
          <cell r="AL501">
            <v>2</v>
          </cell>
          <cell r="AM501">
            <v>140</v>
          </cell>
          <cell r="AN501">
            <v>70</v>
          </cell>
          <cell r="AO501">
            <v>381584</v>
          </cell>
          <cell r="AP501">
            <v>293788</v>
          </cell>
          <cell r="AQ501">
            <v>0</v>
          </cell>
          <cell r="AR501">
            <v>0</v>
          </cell>
          <cell r="AS501">
            <v>0</v>
          </cell>
          <cell r="AT501">
            <v>0</v>
          </cell>
          <cell r="AU501">
            <v>0</v>
          </cell>
          <cell r="AV501">
            <v>0</v>
          </cell>
          <cell r="AW501">
            <v>293788</v>
          </cell>
          <cell r="AX501">
            <v>0</v>
          </cell>
          <cell r="AY501">
            <v>0</v>
          </cell>
          <cell r="AZ501">
            <v>0</v>
          </cell>
          <cell r="BA501">
            <v>0</v>
          </cell>
          <cell r="BB501">
            <v>0</v>
          </cell>
          <cell r="BC501">
            <v>0</v>
          </cell>
          <cell r="BD501">
            <v>308477</v>
          </cell>
          <cell r="BE501">
            <v>584715</v>
          </cell>
          <cell r="BF501">
            <v>2893</v>
          </cell>
          <cell r="BG501">
            <v>17038</v>
          </cell>
          <cell r="BH501">
            <v>20668</v>
          </cell>
          <cell r="BI501">
            <v>90067</v>
          </cell>
          <cell r="BJ501">
            <v>8771</v>
          </cell>
          <cell r="BK501">
            <v>43</v>
          </cell>
          <cell r="BL501">
            <v>8519</v>
          </cell>
          <cell r="BM501">
            <v>103</v>
          </cell>
          <cell r="BN501">
            <v>1351</v>
          </cell>
          <cell r="BO501">
            <v>18787</v>
          </cell>
          <cell r="BP501">
            <v>89116</v>
          </cell>
          <cell r="BQ501">
            <v>128224</v>
          </cell>
          <cell r="BR501">
            <v>99537</v>
          </cell>
          <cell r="BS501">
            <v>140891</v>
          </cell>
          <cell r="BT501">
            <v>39108</v>
          </cell>
          <cell r="BU501">
            <v>1337</v>
          </cell>
          <cell r="BV501">
            <v>1923</v>
          </cell>
          <cell r="BW501">
            <v>49769</v>
          </cell>
          <cell r="BX501">
            <v>704</v>
          </cell>
          <cell r="BY501">
            <v>587</v>
          </cell>
          <cell r="BZ501">
            <v>54320</v>
          </cell>
          <cell r="CA501">
            <v>18787</v>
          </cell>
          <cell r="CB501">
            <v>73107</v>
          </cell>
          <cell r="CC501">
            <v>0.05</v>
          </cell>
          <cell r="CD501">
            <v>381584</v>
          </cell>
        </row>
        <row r="502">
          <cell r="C502" t="str">
            <v>CAP09</v>
          </cell>
          <cell r="D502" t="str">
            <v>IMPACTO URBANO</v>
          </cell>
          <cell r="CB502">
            <v>0</v>
          </cell>
        </row>
        <row r="503">
          <cell r="C503" t="str">
            <v>CAP09</v>
          </cell>
          <cell r="D503" t="str">
            <v>Impacto Urbano, incluye vallas informativas preventivas, cinta refletiva, conos, parales,.</v>
          </cell>
          <cell r="E503" t="str">
            <v>GLOBAL</v>
          </cell>
          <cell r="CB503">
            <v>0</v>
          </cell>
        </row>
        <row r="504">
          <cell r="B504" t="str">
            <v>CM016</v>
          </cell>
          <cell r="C504" t="str">
            <v>CAP09</v>
          </cell>
          <cell r="D504" t="str">
            <v>Subir techo de cámaras</v>
          </cell>
          <cell r="E504" t="str">
            <v>U</v>
          </cell>
          <cell r="F504" t="str">
            <v>MOC172</v>
          </cell>
          <cell r="G504" t="str">
            <v>NA</v>
          </cell>
          <cell r="H504" t="str">
            <v>NA</v>
          </cell>
          <cell r="I504" t="str">
            <v>NA</v>
          </cell>
          <cell r="J504" t="str">
            <v>NA</v>
          </cell>
          <cell r="K504" t="str">
            <v>NA</v>
          </cell>
          <cell r="L504" t="str">
            <v>NA</v>
          </cell>
          <cell r="M504">
            <v>1</v>
          </cell>
          <cell r="N504" t="str">
            <v>NA</v>
          </cell>
          <cell r="O504" t="str">
            <v>NA</v>
          </cell>
          <cell r="P504" t="str">
            <v>NA</v>
          </cell>
          <cell r="Q504" t="str">
            <v>NA</v>
          </cell>
          <cell r="R504" t="str">
            <v>NA</v>
          </cell>
          <cell r="S504" t="str">
            <v>NA</v>
          </cell>
          <cell r="T504" t="str">
            <v>CEC007</v>
          </cell>
          <cell r="U504" t="str">
            <v>NA</v>
          </cell>
          <cell r="V504" t="str">
            <v>NA</v>
          </cell>
          <cell r="W504" t="str">
            <v>NA</v>
          </cell>
          <cell r="X504" t="str">
            <v>NA</v>
          </cell>
          <cell r="Y504" t="str">
            <v>CMC006</v>
          </cell>
          <cell r="Z504" t="str">
            <v>NA</v>
          </cell>
          <cell r="AA504" t="str">
            <v>NA</v>
          </cell>
          <cell r="AB504" t="str">
            <v>NA</v>
          </cell>
          <cell r="AC504" t="str">
            <v>NA</v>
          </cell>
          <cell r="AD504">
            <v>1</v>
          </cell>
          <cell r="AE504" t="str">
            <v>NA</v>
          </cell>
          <cell r="AF504" t="str">
            <v>NA</v>
          </cell>
          <cell r="AG504" t="str">
            <v>NA</v>
          </cell>
          <cell r="AH504" t="str">
            <v>NA</v>
          </cell>
          <cell r="AI504">
            <v>5.25</v>
          </cell>
          <cell r="AJ504">
            <v>5.25</v>
          </cell>
          <cell r="AO504">
            <v>775907</v>
          </cell>
          <cell r="AP504">
            <v>717812</v>
          </cell>
          <cell r="AQ504">
            <v>0</v>
          </cell>
          <cell r="AR504">
            <v>0</v>
          </cell>
          <cell r="AS504">
            <v>0</v>
          </cell>
          <cell r="AT504">
            <v>0</v>
          </cell>
          <cell r="AU504">
            <v>0</v>
          </cell>
          <cell r="AV504">
            <v>0</v>
          </cell>
          <cell r="AW504">
            <v>717812</v>
          </cell>
          <cell r="AX504">
            <v>0</v>
          </cell>
          <cell r="AY504">
            <v>0</v>
          </cell>
          <cell r="AZ504">
            <v>0</v>
          </cell>
          <cell r="BA504">
            <v>0</v>
          </cell>
          <cell r="BB504">
            <v>0</v>
          </cell>
          <cell r="BC504">
            <v>0</v>
          </cell>
          <cell r="BD504">
            <v>753703</v>
          </cell>
          <cell r="BE504">
            <v>17038</v>
          </cell>
          <cell r="BF504">
            <v>0</v>
          </cell>
          <cell r="BG504">
            <v>0</v>
          </cell>
          <cell r="BH504">
            <v>0</v>
          </cell>
          <cell r="BI504">
            <v>0</v>
          </cell>
          <cell r="BJ504">
            <v>3245</v>
          </cell>
          <cell r="BK504">
            <v>0</v>
          </cell>
          <cell r="BL504">
            <v>0</v>
          </cell>
          <cell r="BM504">
            <v>0</v>
          </cell>
          <cell r="BN504">
            <v>0</v>
          </cell>
          <cell r="BO504">
            <v>3245</v>
          </cell>
          <cell r="BP504">
            <v>99537</v>
          </cell>
          <cell r="BQ504">
            <v>0</v>
          </cell>
          <cell r="BR504">
            <v>0</v>
          </cell>
          <cell r="BS504">
            <v>0</v>
          </cell>
          <cell r="BT504">
            <v>0</v>
          </cell>
          <cell r="BU504">
            <v>18959</v>
          </cell>
          <cell r="BV504">
            <v>0</v>
          </cell>
          <cell r="BW504">
            <v>0</v>
          </cell>
          <cell r="BX504">
            <v>0</v>
          </cell>
          <cell r="BY504">
            <v>0</v>
          </cell>
          <cell r="BZ504">
            <v>18959</v>
          </cell>
          <cell r="CA504">
            <v>3245</v>
          </cell>
          <cell r="CB504">
            <v>22204</v>
          </cell>
          <cell r="CC504">
            <v>0.05</v>
          </cell>
          <cell r="CD504">
            <v>775907</v>
          </cell>
        </row>
        <row r="505">
          <cell r="B505" t="str">
            <v>CM016</v>
          </cell>
          <cell r="C505" t="str">
            <v>CAP09</v>
          </cell>
          <cell r="D505" t="str">
            <v>Tipo C</v>
          </cell>
          <cell r="E505" t="str">
            <v>U</v>
          </cell>
          <cell r="F505" t="str">
            <v>MOC131</v>
          </cell>
          <cell r="G505" t="str">
            <v>NA</v>
          </cell>
          <cell r="H505" t="str">
            <v>NA</v>
          </cell>
          <cell r="I505" t="str">
            <v>NA</v>
          </cell>
          <cell r="J505" t="str">
            <v>NA</v>
          </cell>
          <cell r="K505" t="str">
            <v>NA</v>
          </cell>
          <cell r="L505" t="str">
            <v>NA</v>
          </cell>
          <cell r="M505">
            <v>1</v>
          </cell>
          <cell r="N505" t="str">
            <v>NA</v>
          </cell>
          <cell r="O505" t="str">
            <v>NA</v>
          </cell>
          <cell r="P505" t="str">
            <v>NA</v>
          </cell>
          <cell r="Q505" t="str">
            <v>NA</v>
          </cell>
          <cell r="R505" t="str">
            <v>NA</v>
          </cell>
          <cell r="S505" t="str">
            <v>NA</v>
          </cell>
          <cell r="T505" t="str">
            <v>CEC004</v>
          </cell>
          <cell r="U505" t="str">
            <v>CEC007</v>
          </cell>
          <cell r="V505" t="str">
            <v>CEC011</v>
          </cell>
          <cell r="W505" t="str">
            <v>CEC008</v>
          </cell>
          <cell r="X505" t="str">
            <v>NA</v>
          </cell>
          <cell r="Y505" t="str">
            <v>CMC004</v>
          </cell>
          <cell r="Z505" t="str">
            <v>CMC006</v>
          </cell>
          <cell r="AA505" t="str">
            <v>CMC008</v>
          </cell>
          <cell r="AB505" t="str">
            <v>CMC007</v>
          </cell>
          <cell r="AC505" t="str">
            <v>NA</v>
          </cell>
          <cell r="AD505">
            <v>0.14000000000000001</v>
          </cell>
          <cell r="AE505">
            <v>1</v>
          </cell>
          <cell r="AF505">
            <v>0.01</v>
          </cell>
          <cell r="AG505">
            <v>0.18</v>
          </cell>
          <cell r="AH505" t="str">
            <v>NA</v>
          </cell>
          <cell r="AI505">
            <v>0.7</v>
          </cell>
          <cell r="AJ505">
            <v>5</v>
          </cell>
          <cell r="AK505">
            <v>0.7</v>
          </cell>
          <cell r="AL505">
            <v>50</v>
          </cell>
          <cell r="AM505">
            <v>4</v>
          </cell>
          <cell r="AO505">
            <v>2726020</v>
          </cell>
          <cell r="AP505">
            <v>2378796.4870000002</v>
          </cell>
          <cell r="AQ505">
            <v>0</v>
          </cell>
          <cell r="AR505">
            <v>0</v>
          </cell>
          <cell r="AS505">
            <v>0</v>
          </cell>
          <cell r="AT505">
            <v>0</v>
          </cell>
          <cell r="AU505">
            <v>0</v>
          </cell>
          <cell r="AV505">
            <v>0</v>
          </cell>
          <cell r="AW505">
            <v>2378796</v>
          </cell>
          <cell r="AX505">
            <v>0</v>
          </cell>
          <cell r="AY505">
            <v>0</v>
          </cell>
          <cell r="AZ505">
            <v>0</v>
          </cell>
          <cell r="BA505">
            <v>0</v>
          </cell>
          <cell r="BB505">
            <v>0</v>
          </cell>
          <cell r="BC505">
            <v>0</v>
          </cell>
          <cell r="BD505">
            <v>2497736</v>
          </cell>
          <cell r="BE505">
            <v>2893</v>
          </cell>
          <cell r="BF505">
            <v>17038</v>
          </cell>
          <cell r="BG505">
            <v>20668</v>
          </cell>
          <cell r="BH505">
            <v>90067</v>
          </cell>
          <cell r="BI505">
            <v>0</v>
          </cell>
          <cell r="BJ505">
            <v>579</v>
          </cell>
          <cell r="BK505">
            <v>24340</v>
          </cell>
          <cell r="BL505">
            <v>295</v>
          </cell>
          <cell r="BM505">
            <v>23160</v>
          </cell>
          <cell r="BN505">
            <v>0</v>
          </cell>
          <cell r="BO505">
            <v>48374</v>
          </cell>
          <cell r="BP505">
            <v>128224</v>
          </cell>
          <cell r="BQ505">
            <v>99537</v>
          </cell>
          <cell r="BR505">
            <v>140891</v>
          </cell>
          <cell r="BS505">
            <v>39108</v>
          </cell>
          <cell r="BT505">
            <v>0</v>
          </cell>
          <cell r="BU505">
            <v>25645</v>
          </cell>
          <cell r="BV505">
            <v>142196</v>
          </cell>
          <cell r="BW505">
            <v>2013</v>
          </cell>
          <cell r="BX505">
            <v>10056</v>
          </cell>
          <cell r="BY505">
            <v>0</v>
          </cell>
          <cell r="BZ505">
            <v>179910</v>
          </cell>
          <cell r="CA505">
            <v>48374</v>
          </cell>
          <cell r="CB505">
            <v>228284</v>
          </cell>
          <cell r="CC505">
            <v>0.05</v>
          </cell>
          <cell r="CD505">
            <v>2726020</v>
          </cell>
        </row>
        <row r="506">
          <cell r="B506" t="str">
            <v>CM022</v>
          </cell>
          <cell r="C506" t="str">
            <v>CAP09</v>
          </cell>
          <cell r="D506" t="str">
            <v>Tipo D</v>
          </cell>
          <cell r="E506" t="str">
            <v>U</v>
          </cell>
          <cell r="F506" t="str">
            <v>MOC137</v>
          </cell>
          <cell r="G506" t="str">
            <v>NA</v>
          </cell>
          <cell r="H506" t="str">
            <v>NA</v>
          </cell>
          <cell r="I506" t="str">
            <v>NA</v>
          </cell>
          <cell r="J506" t="str">
            <v>NA</v>
          </cell>
          <cell r="K506" t="str">
            <v>NA</v>
          </cell>
          <cell r="L506" t="str">
            <v>NA</v>
          </cell>
          <cell r="M506">
            <v>1</v>
          </cell>
          <cell r="N506" t="str">
            <v>NA</v>
          </cell>
          <cell r="O506" t="str">
            <v>NA</v>
          </cell>
          <cell r="P506" t="str">
            <v>NA</v>
          </cell>
          <cell r="Q506" t="str">
            <v>NA</v>
          </cell>
          <cell r="R506" t="str">
            <v>NA</v>
          </cell>
          <cell r="S506" t="str">
            <v>NA</v>
          </cell>
          <cell r="T506" t="str">
            <v>CEC004</v>
          </cell>
          <cell r="U506" t="str">
            <v>CEC007</v>
          </cell>
          <cell r="V506" t="str">
            <v>CEC011</v>
          </cell>
          <cell r="W506" t="str">
            <v>CEC008</v>
          </cell>
          <cell r="X506" t="str">
            <v>NA</v>
          </cell>
          <cell r="Y506" t="str">
            <v>CMC004</v>
          </cell>
          <cell r="Z506" t="str">
            <v>CMC006</v>
          </cell>
          <cell r="AA506" t="str">
            <v>CMC008</v>
          </cell>
          <cell r="AB506" t="str">
            <v>CMC007</v>
          </cell>
          <cell r="AC506" t="str">
            <v>NA</v>
          </cell>
          <cell r="AD506">
            <v>0.2</v>
          </cell>
          <cell r="AE506">
            <v>1</v>
          </cell>
          <cell r="AF506">
            <v>0.02</v>
          </cell>
          <cell r="AG506">
            <v>0.2</v>
          </cell>
          <cell r="AH506" t="str">
            <v>NA</v>
          </cell>
          <cell r="AI506">
            <v>0.9</v>
          </cell>
          <cell r="AJ506">
            <v>4.5</v>
          </cell>
          <cell r="AK506">
            <v>0.9</v>
          </cell>
          <cell r="AL506">
            <v>39</v>
          </cell>
          <cell r="AM506">
            <v>4.5</v>
          </cell>
          <cell r="AO506">
            <v>1767068</v>
          </cell>
          <cell r="AP506">
            <v>1501054</v>
          </cell>
          <cell r="AQ506">
            <v>0</v>
          </cell>
          <cell r="AR506">
            <v>0</v>
          </cell>
          <cell r="AS506">
            <v>0</v>
          </cell>
          <cell r="AT506">
            <v>0</v>
          </cell>
          <cell r="AU506">
            <v>0</v>
          </cell>
          <cell r="AV506">
            <v>0</v>
          </cell>
          <cell r="AW506">
            <v>1501054</v>
          </cell>
          <cell r="AX506">
            <v>0</v>
          </cell>
          <cell r="AY506">
            <v>0</v>
          </cell>
          <cell r="AZ506">
            <v>0</v>
          </cell>
          <cell r="BA506">
            <v>0</v>
          </cell>
          <cell r="BB506">
            <v>0</v>
          </cell>
          <cell r="BC506">
            <v>0</v>
          </cell>
          <cell r="BD506">
            <v>1576107</v>
          </cell>
          <cell r="BE506">
            <v>2893</v>
          </cell>
          <cell r="BF506">
            <v>17038</v>
          </cell>
          <cell r="BG506">
            <v>20668</v>
          </cell>
          <cell r="BH506">
            <v>90067</v>
          </cell>
          <cell r="BI506">
            <v>0</v>
          </cell>
          <cell r="BJ506">
            <v>643</v>
          </cell>
          <cell r="BK506">
            <v>18931</v>
          </cell>
          <cell r="BL506">
            <v>459</v>
          </cell>
          <cell r="BM506">
            <v>20015</v>
          </cell>
          <cell r="BN506">
            <v>0</v>
          </cell>
          <cell r="BO506">
            <v>40048</v>
          </cell>
          <cell r="BP506">
            <v>128224</v>
          </cell>
          <cell r="BQ506">
            <v>99537</v>
          </cell>
          <cell r="BR506">
            <v>140891</v>
          </cell>
          <cell r="BS506">
            <v>39108</v>
          </cell>
          <cell r="BT506">
            <v>0</v>
          </cell>
          <cell r="BU506">
            <v>28494</v>
          </cell>
          <cell r="BV506">
            <v>110597</v>
          </cell>
          <cell r="BW506">
            <v>3131</v>
          </cell>
          <cell r="BX506">
            <v>8691</v>
          </cell>
          <cell r="BY506">
            <v>0</v>
          </cell>
          <cell r="BZ506">
            <v>150913</v>
          </cell>
          <cell r="CA506">
            <v>40048</v>
          </cell>
          <cell r="CB506">
            <v>190961</v>
          </cell>
          <cell r="CC506">
            <v>0.05</v>
          </cell>
          <cell r="CD506">
            <v>1767068</v>
          </cell>
        </row>
        <row r="507">
          <cell r="B507" t="str">
            <v>CM027</v>
          </cell>
          <cell r="C507" t="str">
            <v>CAP09</v>
          </cell>
          <cell r="D507" t="str">
            <v>Tipo F</v>
          </cell>
          <cell r="E507" t="str">
            <v>U</v>
          </cell>
          <cell r="F507" t="str">
            <v>MOC139</v>
          </cell>
          <cell r="G507" t="str">
            <v>NA</v>
          </cell>
          <cell r="H507" t="str">
            <v>NA</v>
          </cell>
          <cell r="I507" t="str">
            <v>NA</v>
          </cell>
          <cell r="J507" t="str">
            <v>NA</v>
          </cell>
          <cell r="K507" t="str">
            <v>NA</v>
          </cell>
          <cell r="L507" t="str">
            <v>NA</v>
          </cell>
          <cell r="M507">
            <v>1</v>
          </cell>
          <cell r="N507" t="str">
            <v>NA</v>
          </cell>
          <cell r="O507" t="str">
            <v>NA</v>
          </cell>
          <cell r="P507" t="str">
            <v>NA</v>
          </cell>
          <cell r="Q507" t="str">
            <v>NA</v>
          </cell>
          <cell r="R507" t="str">
            <v>NA</v>
          </cell>
          <cell r="S507" t="str">
            <v>NA</v>
          </cell>
          <cell r="T507" t="str">
            <v>CEC002</v>
          </cell>
          <cell r="U507" t="str">
            <v>CEC004</v>
          </cell>
          <cell r="V507" t="str">
            <v>CEC007</v>
          </cell>
          <cell r="W507" t="str">
            <v>CEC011</v>
          </cell>
          <cell r="X507" t="str">
            <v>CEC008</v>
          </cell>
          <cell r="Y507" t="str">
            <v>CMC002</v>
          </cell>
          <cell r="Z507" t="str">
            <v>CMC004</v>
          </cell>
          <cell r="AA507" t="str">
            <v>CMC006</v>
          </cell>
          <cell r="AB507" t="str">
            <v>CMC008</v>
          </cell>
          <cell r="AC507" t="str">
            <v>CMC007</v>
          </cell>
          <cell r="AD507">
            <v>7.0000000000000007E-2</v>
          </cell>
          <cell r="AE507">
            <v>7.0000000000000007E-2</v>
          </cell>
          <cell r="AF507">
            <v>1</v>
          </cell>
          <cell r="AG507">
            <v>0.04</v>
          </cell>
          <cell r="AH507">
            <v>7.0000000000000007E-2</v>
          </cell>
          <cell r="AI507">
            <v>3.5</v>
          </cell>
          <cell r="AJ507">
            <v>50</v>
          </cell>
          <cell r="AK507">
            <v>50</v>
          </cell>
          <cell r="AL507">
            <v>3.5</v>
          </cell>
          <cell r="AM507">
            <v>100</v>
          </cell>
          <cell r="AN507">
            <v>50</v>
          </cell>
          <cell r="AO507">
            <v>256198</v>
          </cell>
          <cell r="AP507">
            <v>192728</v>
          </cell>
          <cell r="AQ507">
            <v>0</v>
          </cell>
          <cell r="AR507">
            <v>0</v>
          </cell>
          <cell r="AS507">
            <v>0</v>
          </cell>
          <cell r="AT507">
            <v>0</v>
          </cell>
          <cell r="AU507">
            <v>0</v>
          </cell>
          <cell r="AV507">
            <v>0</v>
          </cell>
          <cell r="AW507">
            <v>192728</v>
          </cell>
          <cell r="AX507">
            <v>0</v>
          </cell>
          <cell r="AY507">
            <v>0</v>
          </cell>
          <cell r="AZ507">
            <v>0</v>
          </cell>
          <cell r="BA507">
            <v>0</v>
          </cell>
          <cell r="BB507">
            <v>0</v>
          </cell>
          <cell r="BC507">
            <v>0</v>
          </cell>
          <cell r="BD507">
            <v>202364</v>
          </cell>
          <cell r="BE507">
            <v>584715</v>
          </cell>
          <cell r="BF507">
            <v>2893</v>
          </cell>
          <cell r="BG507">
            <v>17038</v>
          </cell>
          <cell r="BH507">
            <v>20668</v>
          </cell>
          <cell r="BI507">
            <v>90067</v>
          </cell>
          <cell r="BJ507">
            <v>11694</v>
          </cell>
          <cell r="BK507">
            <v>58</v>
          </cell>
          <cell r="BL507">
            <v>4868</v>
          </cell>
          <cell r="BM507">
            <v>236</v>
          </cell>
          <cell r="BN507">
            <v>1801</v>
          </cell>
          <cell r="BO507">
            <v>18657</v>
          </cell>
          <cell r="BP507">
            <v>89116</v>
          </cell>
          <cell r="BQ507">
            <v>128224</v>
          </cell>
          <cell r="BR507">
            <v>99537</v>
          </cell>
          <cell r="BS507">
            <v>140891</v>
          </cell>
          <cell r="BT507">
            <v>39108</v>
          </cell>
          <cell r="BU507">
            <v>1782</v>
          </cell>
          <cell r="BV507">
            <v>2564</v>
          </cell>
          <cell r="BW507">
            <v>28439</v>
          </cell>
          <cell r="BX507">
            <v>1610</v>
          </cell>
          <cell r="BY507">
            <v>782</v>
          </cell>
          <cell r="BZ507">
            <v>35177</v>
          </cell>
          <cell r="CA507">
            <v>18657</v>
          </cell>
          <cell r="CB507">
            <v>53834</v>
          </cell>
          <cell r="CC507">
            <v>0.05</v>
          </cell>
          <cell r="CD507">
            <v>256198</v>
          </cell>
        </row>
        <row r="508">
          <cell r="B508" t="str">
            <v>CM018</v>
          </cell>
          <cell r="C508" t="str">
            <v>CAP09</v>
          </cell>
          <cell r="D508" t="str">
            <v>Tipo JC</v>
          </cell>
          <cell r="E508" t="str">
            <v>U</v>
          </cell>
          <cell r="F508" t="str">
            <v>MOC133</v>
          </cell>
          <cell r="G508" t="str">
            <v>NA</v>
          </cell>
          <cell r="H508" t="str">
            <v>NA</v>
          </cell>
          <cell r="I508" t="str">
            <v>NA</v>
          </cell>
          <cell r="J508" t="str">
            <v>NA</v>
          </cell>
          <cell r="K508" t="str">
            <v>NA</v>
          </cell>
          <cell r="L508" t="str">
            <v>NA</v>
          </cell>
          <cell r="M508">
            <v>1</v>
          </cell>
          <cell r="N508" t="str">
            <v>NA</v>
          </cell>
          <cell r="O508" t="str">
            <v>NA</v>
          </cell>
          <cell r="P508" t="str">
            <v>NA</v>
          </cell>
          <cell r="Q508" t="str">
            <v>NA</v>
          </cell>
          <cell r="R508" t="str">
            <v>NA</v>
          </cell>
          <cell r="S508" t="str">
            <v>NA</v>
          </cell>
          <cell r="T508" t="str">
            <v>CEC004</v>
          </cell>
          <cell r="U508" t="str">
            <v>CEC007</v>
          </cell>
          <cell r="V508" t="str">
            <v>CEC011</v>
          </cell>
          <cell r="W508" t="str">
            <v>CEC008</v>
          </cell>
          <cell r="X508" t="str">
            <v>NA</v>
          </cell>
          <cell r="Y508" t="str">
            <v>CMC004</v>
          </cell>
          <cell r="Z508" t="str">
            <v>CMC006</v>
          </cell>
          <cell r="AA508" t="str">
            <v>CMC008</v>
          </cell>
          <cell r="AB508" t="str">
            <v>CMC007</v>
          </cell>
          <cell r="AC508" t="str">
            <v>NA</v>
          </cell>
          <cell r="AD508">
            <v>0.15</v>
          </cell>
          <cell r="AE508">
            <v>1</v>
          </cell>
          <cell r="AF508">
            <v>0.01</v>
          </cell>
          <cell r="AG508">
            <v>0.18</v>
          </cell>
          <cell r="AH508" t="str">
            <v>NA</v>
          </cell>
          <cell r="AI508">
            <v>0.67</v>
          </cell>
          <cell r="AJ508">
            <v>4.5</v>
          </cell>
          <cell r="AK508">
            <v>0.67</v>
          </cell>
          <cell r="AL508">
            <v>47.5</v>
          </cell>
          <cell r="AM508">
            <v>3.75</v>
          </cell>
          <cell r="AO508">
            <v>2750529</v>
          </cell>
          <cell r="AP508">
            <v>2390539</v>
          </cell>
          <cell r="AQ508">
            <v>0</v>
          </cell>
          <cell r="AR508">
            <v>0</v>
          </cell>
          <cell r="AS508">
            <v>0</v>
          </cell>
          <cell r="AT508">
            <v>0</v>
          </cell>
          <cell r="AU508">
            <v>0</v>
          </cell>
          <cell r="AV508">
            <v>0</v>
          </cell>
          <cell r="AW508">
            <v>2390539</v>
          </cell>
          <cell r="AX508">
            <v>0</v>
          </cell>
          <cell r="AY508">
            <v>0</v>
          </cell>
          <cell r="AZ508">
            <v>0</v>
          </cell>
          <cell r="BA508">
            <v>0</v>
          </cell>
          <cell r="BB508">
            <v>0</v>
          </cell>
          <cell r="BC508">
            <v>0</v>
          </cell>
          <cell r="BD508">
            <v>2510066</v>
          </cell>
          <cell r="BE508">
            <v>2893</v>
          </cell>
          <cell r="BF508">
            <v>17038</v>
          </cell>
          <cell r="BG508">
            <v>20668</v>
          </cell>
          <cell r="BH508">
            <v>90067</v>
          </cell>
          <cell r="BI508">
            <v>0</v>
          </cell>
          <cell r="BJ508">
            <v>648</v>
          </cell>
          <cell r="BK508">
            <v>25430</v>
          </cell>
          <cell r="BL508">
            <v>308</v>
          </cell>
          <cell r="BM508">
            <v>24197</v>
          </cell>
          <cell r="BN508">
            <v>0</v>
          </cell>
          <cell r="BO508">
            <v>50583</v>
          </cell>
          <cell r="BP508">
            <v>128224</v>
          </cell>
          <cell r="BQ508">
            <v>99537</v>
          </cell>
          <cell r="BR508">
            <v>140891</v>
          </cell>
          <cell r="BS508">
            <v>39108</v>
          </cell>
          <cell r="BT508">
            <v>0</v>
          </cell>
          <cell r="BU508">
            <v>28707</v>
          </cell>
          <cell r="BV508">
            <v>148563</v>
          </cell>
          <cell r="BW508">
            <v>2103</v>
          </cell>
          <cell r="BX508">
            <v>10507</v>
          </cell>
          <cell r="BY508">
            <v>0</v>
          </cell>
          <cell r="BZ508">
            <v>189880</v>
          </cell>
          <cell r="CA508">
            <v>50583</v>
          </cell>
          <cell r="CB508">
            <v>240463</v>
          </cell>
          <cell r="CC508">
            <v>0.05</v>
          </cell>
          <cell r="CD508">
            <v>2750529</v>
          </cell>
        </row>
        <row r="509">
          <cell r="B509" t="str">
            <v>CM024</v>
          </cell>
          <cell r="C509" t="str">
            <v>CAP09</v>
          </cell>
          <cell r="D509" t="str">
            <v>Tipo JD</v>
          </cell>
          <cell r="E509" t="str">
            <v>U</v>
          </cell>
          <cell r="F509" t="str">
            <v>MOC138</v>
          </cell>
          <cell r="G509" t="str">
            <v>NA</v>
          </cell>
          <cell r="H509" t="str">
            <v>NA</v>
          </cell>
          <cell r="I509" t="str">
            <v>NA</v>
          </cell>
          <cell r="J509" t="str">
            <v>NA</v>
          </cell>
          <cell r="K509" t="str">
            <v>NA</v>
          </cell>
          <cell r="L509" t="str">
            <v>NA</v>
          </cell>
          <cell r="M509">
            <v>1</v>
          </cell>
          <cell r="N509" t="str">
            <v>NA</v>
          </cell>
          <cell r="O509" t="str">
            <v>NA</v>
          </cell>
          <cell r="P509" t="str">
            <v>NA</v>
          </cell>
          <cell r="Q509" t="str">
            <v>NA</v>
          </cell>
          <cell r="R509" t="str">
            <v>NA</v>
          </cell>
          <cell r="S509" t="str">
            <v>NA</v>
          </cell>
          <cell r="T509" t="str">
            <v>CEC004</v>
          </cell>
          <cell r="U509" t="str">
            <v>CEC007</v>
          </cell>
          <cell r="V509" t="str">
            <v>CEC011</v>
          </cell>
          <cell r="W509" t="str">
            <v>CEC008</v>
          </cell>
          <cell r="X509" t="str">
            <v>NA</v>
          </cell>
          <cell r="Y509" t="str">
            <v>CMC004</v>
          </cell>
          <cell r="Z509" t="str">
            <v>CMC006</v>
          </cell>
          <cell r="AA509" t="str">
            <v>CMC008</v>
          </cell>
          <cell r="AB509" t="str">
            <v>CMC007</v>
          </cell>
          <cell r="AC509" t="str">
            <v>NA</v>
          </cell>
          <cell r="AD509">
            <v>0.2</v>
          </cell>
          <cell r="AE509">
            <v>1</v>
          </cell>
          <cell r="AF509">
            <v>0.02</v>
          </cell>
          <cell r="AG509">
            <v>0.23</v>
          </cell>
          <cell r="AH509" t="str">
            <v>NA</v>
          </cell>
          <cell r="AI509">
            <v>0.85</v>
          </cell>
          <cell r="AJ509">
            <v>4.25</v>
          </cell>
          <cell r="AK509">
            <v>0.85</v>
          </cell>
          <cell r="AL509">
            <v>38</v>
          </cell>
          <cell r="AM509">
            <v>3.75</v>
          </cell>
          <cell r="AO509">
            <v>306918</v>
          </cell>
          <cell r="AP509">
            <v>95396</v>
          </cell>
          <cell r="AQ509">
            <v>0</v>
          </cell>
          <cell r="AR509">
            <v>0</v>
          </cell>
          <cell r="AS509">
            <v>0</v>
          </cell>
          <cell r="AT509">
            <v>0</v>
          </cell>
          <cell r="AU509">
            <v>0</v>
          </cell>
          <cell r="AV509">
            <v>0</v>
          </cell>
          <cell r="AW509">
            <v>95396</v>
          </cell>
          <cell r="AX509">
            <v>0</v>
          </cell>
          <cell r="AY509">
            <v>0</v>
          </cell>
          <cell r="AZ509">
            <v>0</v>
          </cell>
          <cell r="BA509">
            <v>0</v>
          </cell>
          <cell r="BB509">
            <v>0</v>
          </cell>
          <cell r="BC509">
            <v>0</v>
          </cell>
          <cell r="BD509">
            <v>100166</v>
          </cell>
          <cell r="BE509">
            <v>2893</v>
          </cell>
          <cell r="BF509">
            <v>17038</v>
          </cell>
          <cell r="BG509">
            <v>20668</v>
          </cell>
          <cell r="BH509">
            <v>90067</v>
          </cell>
          <cell r="BI509">
            <v>0</v>
          </cell>
          <cell r="BJ509">
            <v>681</v>
          </cell>
          <cell r="BK509">
            <v>20045</v>
          </cell>
          <cell r="BL509">
            <v>486</v>
          </cell>
          <cell r="BM509">
            <v>24371</v>
          </cell>
          <cell r="BN509">
            <v>0</v>
          </cell>
          <cell r="BO509">
            <v>45583</v>
          </cell>
          <cell r="BP509">
            <v>128224</v>
          </cell>
          <cell r="BQ509">
            <v>99537</v>
          </cell>
          <cell r="BR509">
            <v>140891</v>
          </cell>
          <cell r="BS509">
            <v>39108</v>
          </cell>
          <cell r="BT509">
            <v>0</v>
          </cell>
          <cell r="BU509">
            <v>30170</v>
          </cell>
          <cell r="BV509">
            <v>117102</v>
          </cell>
          <cell r="BW509">
            <v>3315</v>
          </cell>
          <cell r="BX509">
            <v>10582</v>
          </cell>
          <cell r="BY509">
            <v>0</v>
          </cell>
          <cell r="BZ509">
            <v>161169</v>
          </cell>
          <cell r="CA509">
            <v>45583</v>
          </cell>
          <cell r="CB509">
            <v>206752</v>
          </cell>
          <cell r="CC509">
            <v>0.05</v>
          </cell>
          <cell r="CD509">
            <v>306918</v>
          </cell>
        </row>
        <row r="510">
          <cell r="B510" t="str">
            <v>CM017</v>
          </cell>
          <cell r="C510" t="str">
            <v>CAP09</v>
          </cell>
          <cell r="D510" t="str">
            <v>Tipo LC</v>
          </cell>
          <cell r="E510" t="str">
            <v>U</v>
          </cell>
          <cell r="F510" t="str">
            <v>MOC132</v>
          </cell>
          <cell r="G510" t="str">
            <v>NA</v>
          </cell>
          <cell r="H510" t="str">
            <v>NA</v>
          </cell>
          <cell r="I510" t="str">
            <v>NA</v>
          </cell>
          <cell r="J510" t="str">
            <v>NA</v>
          </cell>
          <cell r="K510" t="str">
            <v>NA</v>
          </cell>
          <cell r="L510" t="str">
            <v>NA</v>
          </cell>
          <cell r="M510">
            <v>1</v>
          </cell>
          <cell r="N510" t="str">
            <v>NA</v>
          </cell>
          <cell r="O510" t="str">
            <v>NA</v>
          </cell>
          <cell r="P510" t="str">
            <v>NA</v>
          </cell>
          <cell r="Q510" t="str">
            <v>NA</v>
          </cell>
          <cell r="R510" t="str">
            <v>NA</v>
          </cell>
          <cell r="S510" t="str">
            <v>NA</v>
          </cell>
          <cell r="T510" t="str">
            <v>CEC004</v>
          </cell>
          <cell r="U510" t="str">
            <v>CEC007</v>
          </cell>
          <cell r="V510" t="str">
            <v>CEC011</v>
          </cell>
          <cell r="W510" t="str">
            <v>CEC008</v>
          </cell>
          <cell r="X510" t="str">
            <v>NA</v>
          </cell>
          <cell r="Y510" t="str">
            <v>CMC004</v>
          </cell>
          <cell r="Z510" t="str">
            <v>CMC006</v>
          </cell>
          <cell r="AA510" t="str">
            <v>CMC008</v>
          </cell>
          <cell r="AB510" t="str">
            <v>CMC007</v>
          </cell>
          <cell r="AC510" t="str">
            <v>NA</v>
          </cell>
          <cell r="AD510">
            <v>0.15</v>
          </cell>
          <cell r="AE510">
            <v>1</v>
          </cell>
          <cell r="AF510">
            <v>0.01</v>
          </cell>
          <cell r="AG510">
            <v>0.18</v>
          </cell>
          <cell r="AH510" t="str">
            <v>NA</v>
          </cell>
          <cell r="AI510">
            <v>0.67</v>
          </cell>
          <cell r="AJ510">
            <v>4.5</v>
          </cell>
          <cell r="AK510">
            <v>0.67</v>
          </cell>
          <cell r="AL510">
            <v>47.5</v>
          </cell>
          <cell r="AM510">
            <v>3.75</v>
          </cell>
          <cell r="AO510">
            <v>2767051</v>
          </cell>
          <cell r="AP510">
            <v>2406274</v>
          </cell>
          <cell r="AQ510">
            <v>0</v>
          </cell>
          <cell r="AR510">
            <v>0</v>
          </cell>
          <cell r="AS510">
            <v>0</v>
          </cell>
          <cell r="AT510">
            <v>0</v>
          </cell>
          <cell r="AU510">
            <v>0</v>
          </cell>
          <cell r="AV510">
            <v>0</v>
          </cell>
          <cell r="AW510">
            <v>2406274</v>
          </cell>
          <cell r="AX510">
            <v>0</v>
          </cell>
          <cell r="AY510">
            <v>0</v>
          </cell>
          <cell r="AZ510">
            <v>0</v>
          </cell>
          <cell r="BA510">
            <v>0</v>
          </cell>
          <cell r="BB510">
            <v>0</v>
          </cell>
          <cell r="BC510">
            <v>0</v>
          </cell>
          <cell r="BD510">
            <v>2526588</v>
          </cell>
          <cell r="BE510">
            <v>2893</v>
          </cell>
          <cell r="BF510">
            <v>17038</v>
          </cell>
          <cell r="BG510">
            <v>20668</v>
          </cell>
          <cell r="BH510">
            <v>90067</v>
          </cell>
          <cell r="BI510">
            <v>0</v>
          </cell>
          <cell r="BJ510">
            <v>648</v>
          </cell>
          <cell r="BK510">
            <v>25430</v>
          </cell>
          <cell r="BL510">
            <v>308</v>
          </cell>
          <cell r="BM510">
            <v>24197</v>
          </cell>
          <cell r="BN510">
            <v>0</v>
          </cell>
          <cell r="BO510">
            <v>50583</v>
          </cell>
          <cell r="BP510">
            <v>128224</v>
          </cell>
          <cell r="BQ510">
            <v>99537</v>
          </cell>
          <cell r="BR510">
            <v>140891</v>
          </cell>
          <cell r="BS510">
            <v>39108</v>
          </cell>
          <cell r="BT510">
            <v>0</v>
          </cell>
          <cell r="BU510">
            <v>28707</v>
          </cell>
          <cell r="BV510">
            <v>148563</v>
          </cell>
          <cell r="BW510">
            <v>2103</v>
          </cell>
          <cell r="BX510">
            <v>10507</v>
          </cell>
          <cell r="BY510">
            <v>0</v>
          </cell>
          <cell r="BZ510">
            <v>189880</v>
          </cell>
          <cell r="CA510">
            <v>50583</v>
          </cell>
          <cell r="CB510">
            <v>240463</v>
          </cell>
          <cell r="CC510">
            <v>0.05</v>
          </cell>
          <cell r="CD510">
            <v>2767051</v>
          </cell>
        </row>
        <row r="511">
          <cell r="B511" t="str">
            <v>CM019</v>
          </cell>
          <cell r="C511" t="str">
            <v>CAP09</v>
          </cell>
          <cell r="D511" t="str">
            <v>Tipo TC</v>
          </cell>
          <cell r="E511" t="str">
            <v>U</v>
          </cell>
          <cell r="F511" t="str">
            <v>MOC134</v>
          </cell>
          <cell r="G511" t="str">
            <v>NA</v>
          </cell>
          <cell r="H511" t="str">
            <v>NA</v>
          </cell>
          <cell r="I511" t="str">
            <v>NA</v>
          </cell>
          <cell r="J511" t="str">
            <v>NA</v>
          </cell>
          <cell r="K511" t="str">
            <v>NA</v>
          </cell>
          <cell r="L511" t="str">
            <v>NA</v>
          </cell>
          <cell r="M511">
            <v>1</v>
          </cell>
          <cell r="N511" t="str">
            <v>NA</v>
          </cell>
          <cell r="O511" t="str">
            <v>NA</v>
          </cell>
          <cell r="P511" t="str">
            <v>NA</v>
          </cell>
          <cell r="Q511" t="str">
            <v>NA</v>
          </cell>
          <cell r="R511" t="str">
            <v>NA</v>
          </cell>
          <cell r="S511" t="str">
            <v>NA</v>
          </cell>
          <cell r="T511" t="str">
            <v>CEC004</v>
          </cell>
          <cell r="U511" t="str">
            <v>CEC007</v>
          </cell>
          <cell r="V511" t="str">
            <v>CEC011</v>
          </cell>
          <cell r="W511" t="str">
            <v>CEC008</v>
          </cell>
          <cell r="X511" t="str">
            <v>NA</v>
          </cell>
          <cell r="Y511" t="str">
            <v>CMC004</v>
          </cell>
          <cell r="Z511" t="str">
            <v>CMC006</v>
          </cell>
          <cell r="AA511" t="str">
            <v>CMC008</v>
          </cell>
          <cell r="AB511" t="str">
            <v>CMC007</v>
          </cell>
          <cell r="AC511" t="str">
            <v>NA</v>
          </cell>
          <cell r="AD511">
            <v>0.15</v>
          </cell>
          <cell r="AE511">
            <v>1</v>
          </cell>
          <cell r="AF511">
            <v>0.01</v>
          </cell>
          <cell r="AG511">
            <v>0.18</v>
          </cell>
          <cell r="AH511" t="str">
            <v>NA</v>
          </cell>
          <cell r="AI511">
            <v>0.67</v>
          </cell>
          <cell r="AJ511">
            <v>4.5</v>
          </cell>
          <cell r="AK511">
            <v>0.67</v>
          </cell>
          <cell r="AL511">
            <v>47.5</v>
          </cell>
          <cell r="AM511">
            <v>3.75</v>
          </cell>
          <cell r="AO511">
            <v>2782764</v>
          </cell>
          <cell r="AP511">
            <v>2421239</v>
          </cell>
          <cell r="AQ511">
            <v>0</v>
          </cell>
          <cell r="AR511">
            <v>0</v>
          </cell>
          <cell r="AS511">
            <v>0</v>
          </cell>
          <cell r="AT511">
            <v>0</v>
          </cell>
          <cell r="AU511">
            <v>0</v>
          </cell>
          <cell r="AV511">
            <v>0</v>
          </cell>
          <cell r="AW511">
            <v>2421239</v>
          </cell>
          <cell r="AX511">
            <v>0</v>
          </cell>
          <cell r="AY511">
            <v>0</v>
          </cell>
          <cell r="AZ511">
            <v>0</v>
          </cell>
          <cell r="BA511">
            <v>0</v>
          </cell>
          <cell r="BB511">
            <v>0</v>
          </cell>
          <cell r="BC511">
            <v>0</v>
          </cell>
          <cell r="BD511">
            <v>2542301</v>
          </cell>
          <cell r="BE511">
            <v>2893</v>
          </cell>
          <cell r="BF511">
            <v>17038</v>
          </cell>
          <cell r="BG511">
            <v>20668</v>
          </cell>
          <cell r="BH511">
            <v>90067</v>
          </cell>
          <cell r="BI511">
            <v>0</v>
          </cell>
          <cell r="BJ511">
            <v>648</v>
          </cell>
          <cell r="BK511">
            <v>25430</v>
          </cell>
          <cell r="BL511">
            <v>308</v>
          </cell>
          <cell r="BM511">
            <v>24197</v>
          </cell>
          <cell r="BN511">
            <v>0</v>
          </cell>
          <cell r="BO511">
            <v>50583</v>
          </cell>
          <cell r="BP511">
            <v>128224</v>
          </cell>
          <cell r="BQ511">
            <v>99537</v>
          </cell>
          <cell r="BR511">
            <v>140891</v>
          </cell>
          <cell r="BS511">
            <v>39108</v>
          </cell>
          <cell r="BT511">
            <v>0</v>
          </cell>
          <cell r="BU511">
            <v>28707</v>
          </cell>
          <cell r="BV511">
            <v>148563</v>
          </cell>
          <cell r="BW511">
            <v>2103</v>
          </cell>
          <cell r="BX511">
            <v>10507</v>
          </cell>
          <cell r="BY511">
            <v>0</v>
          </cell>
          <cell r="BZ511">
            <v>189880</v>
          </cell>
          <cell r="CA511">
            <v>50583</v>
          </cell>
          <cell r="CB511">
            <v>240463</v>
          </cell>
          <cell r="CC511">
            <v>0.05</v>
          </cell>
          <cell r="CD511">
            <v>2782764</v>
          </cell>
        </row>
        <row r="512">
          <cell r="B512" t="str">
            <v>CM020</v>
          </cell>
          <cell r="C512" t="str">
            <v>CAP09</v>
          </cell>
          <cell r="D512" t="str">
            <v>Tipo XC</v>
          </cell>
          <cell r="E512" t="str">
            <v>U</v>
          </cell>
          <cell r="F512" t="str">
            <v>MOC135</v>
          </cell>
          <cell r="G512" t="str">
            <v>NA</v>
          </cell>
          <cell r="H512" t="str">
            <v>NA</v>
          </cell>
          <cell r="I512" t="str">
            <v>NA</v>
          </cell>
          <cell r="J512" t="str">
            <v>NA</v>
          </cell>
          <cell r="K512" t="str">
            <v>NA</v>
          </cell>
          <cell r="L512" t="str">
            <v>NA</v>
          </cell>
          <cell r="M512">
            <v>1</v>
          </cell>
          <cell r="N512" t="str">
            <v>NA</v>
          </cell>
          <cell r="O512" t="str">
            <v>NA</v>
          </cell>
          <cell r="P512" t="str">
            <v>NA</v>
          </cell>
          <cell r="Q512" t="str">
            <v>NA</v>
          </cell>
          <cell r="R512" t="str">
            <v>NA</v>
          </cell>
          <cell r="S512" t="str">
            <v>NA</v>
          </cell>
          <cell r="T512" t="str">
            <v>CEC004</v>
          </cell>
          <cell r="U512" t="str">
            <v>CEC007</v>
          </cell>
          <cell r="V512" t="str">
            <v>CEC011</v>
          </cell>
          <cell r="W512" t="str">
            <v>CEC008</v>
          </cell>
          <cell r="X512" t="str">
            <v>NA</v>
          </cell>
          <cell r="Y512" t="str">
            <v>CMC004</v>
          </cell>
          <cell r="Z512" t="str">
            <v>CMC006</v>
          </cell>
          <cell r="AA512" t="str">
            <v>CMC008</v>
          </cell>
          <cell r="AB512" t="str">
            <v>CMC007</v>
          </cell>
          <cell r="AC512" t="str">
            <v>NA</v>
          </cell>
          <cell r="AD512">
            <v>0.15</v>
          </cell>
          <cell r="AE512">
            <v>1</v>
          </cell>
          <cell r="AF512">
            <v>0.01</v>
          </cell>
          <cell r="AG512">
            <v>0.18</v>
          </cell>
          <cell r="AH512" t="str">
            <v>NA</v>
          </cell>
          <cell r="AI512">
            <v>0.67</v>
          </cell>
          <cell r="AJ512">
            <v>4.5</v>
          </cell>
          <cell r="AK512">
            <v>0.67</v>
          </cell>
          <cell r="AL512">
            <v>47.5</v>
          </cell>
          <cell r="AM512">
            <v>3.75</v>
          </cell>
          <cell r="AO512">
            <v>2777708</v>
          </cell>
          <cell r="AP512">
            <v>2416424</v>
          </cell>
          <cell r="AQ512">
            <v>0</v>
          </cell>
          <cell r="AR512">
            <v>0</v>
          </cell>
          <cell r="AS512">
            <v>0</v>
          </cell>
          <cell r="AT512">
            <v>0</v>
          </cell>
          <cell r="AU512">
            <v>0</v>
          </cell>
          <cell r="AV512">
            <v>0</v>
          </cell>
          <cell r="AW512">
            <v>2416424</v>
          </cell>
          <cell r="AX512">
            <v>0</v>
          </cell>
          <cell r="AY512">
            <v>0</v>
          </cell>
          <cell r="AZ512">
            <v>0</v>
          </cell>
          <cell r="BA512">
            <v>0</v>
          </cell>
          <cell r="BB512">
            <v>0</v>
          </cell>
          <cell r="BC512">
            <v>0</v>
          </cell>
          <cell r="BD512">
            <v>2537245</v>
          </cell>
          <cell r="BE512">
            <v>2893</v>
          </cell>
          <cell r="BF512">
            <v>17038</v>
          </cell>
          <cell r="BG512">
            <v>20668</v>
          </cell>
          <cell r="BH512">
            <v>90067</v>
          </cell>
          <cell r="BI512">
            <v>0</v>
          </cell>
          <cell r="BJ512">
            <v>648</v>
          </cell>
          <cell r="BK512">
            <v>25430</v>
          </cell>
          <cell r="BL512">
            <v>308</v>
          </cell>
          <cell r="BM512">
            <v>24197</v>
          </cell>
          <cell r="BN512">
            <v>0</v>
          </cell>
          <cell r="BO512">
            <v>50583</v>
          </cell>
          <cell r="BP512">
            <v>128224</v>
          </cell>
          <cell r="BQ512">
            <v>99537</v>
          </cell>
          <cell r="BR512">
            <v>140891</v>
          </cell>
          <cell r="BS512">
            <v>39108</v>
          </cell>
          <cell r="BT512">
            <v>0</v>
          </cell>
          <cell r="BU512">
            <v>28707</v>
          </cell>
          <cell r="BV512">
            <v>148563</v>
          </cell>
          <cell r="BW512">
            <v>2103</v>
          </cell>
          <cell r="BX512">
            <v>10507</v>
          </cell>
          <cell r="BY512">
            <v>0</v>
          </cell>
          <cell r="BZ512">
            <v>189880</v>
          </cell>
          <cell r="CA512">
            <v>50583</v>
          </cell>
          <cell r="CB512">
            <v>240463</v>
          </cell>
          <cell r="CC512">
            <v>0.05</v>
          </cell>
          <cell r="CD512">
            <v>2777708</v>
          </cell>
        </row>
        <row r="513">
          <cell r="B513" t="str">
            <v>CM021</v>
          </cell>
          <cell r="C513" t="str">
            <v>CAP09</v>
          </cell>
          <cell r="D513" t="str">
            <v>Tipo ZC</v>
          </cell>
          <cell r="E513" t="str">
            <v>U</v>
          </cell>
          <cell r="F513" t="str">
            <v>MOC136</v>
          </cell>
          <cell r="G513" t="str">
            <v>NA</v>
          </cell>
          <cell r="H513" t="str">
            <v>NA</v>
          </cell>
          <cell r="I513" t="str">
            <v>NA</v>
          </cell>
          <cell r="J513" t="str">
            <v>NA</v>
          </cell>
          <cell r="K513" t="str">
            <v>NA</v>
          </cell>
          <cell r="L513" t="str">
            <v>NA</v>
          </cell>
          <cell r="M513">
            <v>1</v>
          </cell>
          <cell r="N513" t="str">
            <v>NA</v>
          </cell>
          <cell r="O513" t="str">
            <v>NA</v>
          </cell>
          <cell r="P513" t="str">
            <v>NA</v>
          </cell>
          <cell r="Q513" t="str">
            <v>NA</v>
          </cell>
          <cell r="R513" t="str">
            <v>NA</v>
          </cell>
          <cell r="S513" t="str">
            <v>NA</v>
          </cell>
          <cell r="T513" t="str">
            <v>CEC004</v>
          </cell>
          <cell r="U513" t="str">
            <v>CEC007</v>
          </cell>
          <cell r="V513" t="str">
            <v>CEC011</v>
          </cell>
          <cell r="W513" t="str">
            <v>CEC008</v>
          </cell>
          <cell r="X513" t="str">
            <v>NA</v>
          </cell>
          <cell r="Y513" t="str">
            <v>CMC004</v>
          </cell>
          <cell r="Z513" t="str">
            <v>CMC006</v>
          </cell>
          <cell r="AA513" t="str">
            <v>CMC008</v>
          </cell>
          <cell r="AB513" t="str">
            <v>CMC007</v>
          </cell>
          <cell r="AC513" t="str">
            <v>NA</v>
          </cell>
          <cell r="AD513">
            <v>0.15</v>
          </cell>
          <cell r="AE513">
            <v>1</v>
          </cell>
          <cell r="AF513">
            <v>0.01</v>
          </cell>
          <cell r="AG513">
            <v>0.18</v>
          </cell>
          <cell r="AH513" t="str">
            <v>NA</v>
          </cell>
          <cell r="AI513">
            <v>0.67</v>
          </cell>
          <cell r="AJ513">
            <v>4.5</v>
          </cell>
          <cell r="AK513">
            <v>0.67</v>
          </cell>
          <cell r="AL513">
            <v>47.5</v>
          </cell>
          <cell r="AM513">
            <v>3.75</v>
          </cell>
          <cell r="AO513">
            <v>1328144</v>
          </cell>
          <cell r="AP513">
            <v>1035887</v>
          </cell>
          <cell r="AQ513">
            <v>0</v>
          </cell>
          <cell r="AR513">
            <v>0</v>
          </cell>
          <cell r="AS513">
            <v>0</v>
          </cell>
          <cell r="AT513">
            <v>0</v>
          </cell>
          <cell r="AU513">
            <v>0</v>
          </cell>
          <cell r="AV513">
            <v>0</v>
          </cell>
          <cell r="AW513">
            <v>1035887</v>
          </cell>
          <cell r="AX513">
            <v>0</v>
          </cell>
          <cell r="AY513">
            <v>0</v>
          </cell>
          <cell r="AZ513">
            <v>0</v>
          </cell>
          <cell r="BA513">
            <v>0</v>
          </cell>
          <cell r="BB513">
            <v>0</v>
          </cell>
          <cell r="BC513">
            <v>0</v>
          </cell>
          <cell r="BD513">
            <v>1087681</v>
          </cell>
          <cell r="BE513">
            <v>2893</v>
          </cell>
          <cell r="BF513">
            <v>17038</v>
          </cell>
          <cell r="BG513">
            <v>20668</v>
          </cell>
          <cell r="BH513">
            <v>90067</v>
          </cell>
          <cell r="BI513">
            <v>0</v>
          </cell>
          <cell r="BJ513">
            <v>648</v>
          </cell>
          <cell r="BK513">
            <v>25430</v>
          </cell>
          <cell r="BL513">
            <v>308</v>
          </cell>
          <cell r="BM513">
            <v>24197</v>
          </cell>
          <cell r="BN513">
            <v>0</v>
          </cell>
          <cell r="BO513">
            <v>50583</v>
          </cell>
          <cell r="BP513">
            <v>128224</v>
          </cell>
          <cell r="BQ513">
            <v>99537</v>
          </cell>
          <cell r="BR513">
            <v>140891</v>
          </cell>
          <cell r="BS513">
            <v>39108</v>
          </cell>
          <cell r="BT513">
            <v>0</v>
          </cell>
          <cell r="BU513">
            <v>28707</v>
          </cell>
          <cell r="BV513">
            <v>148563</v>
          </cell>
          <cell r="BW513">
            <v>2103</v>
          </cell>
          <cell r="BX513">
            <v>10507</v>
          </cell>
          <cell r="BY513">
            <v>0</v>
          </cell>
          <cell r="BZ513">
            <v>189880</v>
          </cell>
          <cell r="CA513">
            <v>50583</v>
          </cell>
          <cell r="CB513">
            <v>240463</v>
          </cell>
          <cell r="CC513">
            <v>0.05</v>
          </cell>
          <cell r="CD513">
            <v>1328144</v>
          </cell>
        </row>
        <row r="514">
          <cell r="B514" t="str">
            <v>DC003</v>
          </cell>
          <cell r="C514" t="str">
            <v>CAP10</v>
          </cell>
          <cell r="D514" t="str">
            <v xml:space="preserve">Cámara tipo 2F1.      Dibujo C-21700 </v>
          </cell>
          <cell r="E514" t="str">
            <v>U</v>
          </cell>
          <cell r="F514" t="str">
            <v>MOC140</v>
          </cell>
          <cell r="G514" t="str">
            <v>NA</v>
          </cell>
          <cell r="H514" t="str">
            <v>NA</v>
          </cell>
          <cell r="I514" t="str">
            <v>NA</v>
          </cell>
          <cell r="J514" t="str">
            <v>NA</v>
          </cell>
          <cell r="K514" t="str">
            <v>NA</v>
          </cell>
          <cell r="L514" t="str">
            <v>NA</v>
          </cell>
          <cell r="M514">
            <v>1</v>
          </cell>
          <cell r="N514" t="str">
            <v>NA</v>
          </cell>
          <cell r="O514" t="str">
            <v>NA</v>
          </cell>
          <cell r="P514" t="str">
            <v>NA</v>
          </cell>
          <cell r="Q514" t="str">
            <v>NA</v>
          </cell>
          <cell r="R514" t="str">
            <v>NA</v>
          </cell>
          <cell r="S514" t="str">
            <v>NA</v>
          </cell>
          <cell r="T514" t="str">
            <v>CEC002</v>
          </cell>
          <cell r="U514" t="str">
            <v>CEC004</v>
          </cell>
          <cell r="V514" t="str">
            <v>CEC007</v>
          </cell>
          <cell r="W514" t="str">
            <v>CEC011</v>
          </cell>
          <cell r="X514" t="str">
            <v>CEC008</v>
          </cell>
          <cell r="Y514" t="str">
            <v>CMC002</v>
          </cell>
          <cell r="Z514" t="str">
            <v>CMC004</v>
          </cell>
          <cell r="AA514" t="str">
            <v>CMC006</v>
          </cell>
          <cell r="AB514" t="str">
            <v>CMC008</v>
          </cell>
          <cell r="AC514" t="str">
            <v>CMC007</v>
          </cell>
          <cell r="AD514">
            <v>0.1</v>
          </cell>
          <cell r="AE514">
            <v>0.14000000000000001</v>
          </cell>
          <cell r="AF514">
            <v>1</v>
          </cell>
          <cell r="AG514">
            <v>0.03</v>
          </cell>
          <cell r="AH514">
            <v>0.08</v>
          </cell>
          <cell r="AI514">
            <v>2</v>
          </cell>
          <cell r="AJ514">
            <v>20</v>
          </cell>
          <cell r="AK514">
            <v>14.6</v>
          </cell>
          <cell r="AL514">
            <v>2</v>
          </cell>
          <cell r="AM514">
            <v>75</v>
          </cell>
          <cell r="AN514">
            <v>25</v>
          </cell>
          <cell r="AO514">
            <v>403790</v>
          </cell>
          <cell r="AP514">
            <v>280991</v>
          </cell>
          <cell r="AQ514">
            <v>0</v>
          </cell>
          <cell r="AR514">
            <v>0</v>
          </cell>
          <cell r="AS514">
            <v>0</v>
          </cell>
          <cell r="AT514">
            <v>0</v>
          </cell>
          <cell r="AU514">
            <v>0</v>
          </cell>
          <cell r="AV514">
            <v>0</v>
          </cell>
          <cell r="AW514">
            <v>280991</v>
          </cell>
          <cell r="AX514">
            <v>0</v>
          </cell>
          <cell r="AY514">
            <v>0</v>
          </cell>
          <cell r="AZ514">
            <v>0</v>
          </cell>
          <cell r="BA514">
            <v>0</v>
          </cell>
          <cell r="BB514">
            <v>0</v>
          </cell>
          <cell r="BC514">
            <v>0</v>
          </cell>
          <cell r="BD514">
            <v>295041</v>
          </cell>
          <cell r="BE514">
            <v>584715</v>
          </cell>
          <cell r="BF514">
            <v>2893</v>
          </cell>
          <cell r="BG514">
            <v>17038</v>
          </cell>
          <cell r="BH514">
            <v>20668</v>
          </cell>
          <cell r="BI514">
            <v>90067</v>
          </cell>
          <cell r="BJ514">
            <v>29236</v>
          </cell>
          <cell r="BK514">
            <v>203</v>
          </cell>
          <cell r="BL514">
            <v>8519</v>
          </cell>
          <cell r="BM514">
            <v>310</v>
          </cell>
          <cell r="BN514">
            <v>3603</v>
          </cell>
          <cell r="BO514">
            <v>41871</v>
          </cell>
          <cell r="BP514">
            <v>89116</v>
          </cell>
          <cell r="BQ514">
            <v>128224</v>
          </cell>
          <cell r="BR514">
            <v>99537</v>
          </cell>
          <cell r="BS514">
            <v>140891</v>
          </cell>
          <cell r="BT514">
            <v>39108</v>
          </cell>
          <cell r="BU514">
            <v>4456</v>
          </cell>
          <cell r="BV514">
            <v>8976</v>
          </cell>
          <cell r="BW514">
            <v>49769</v>
          </cell>
          <cell r="BX514">
            <v>2113</v>
          </cell>
          <cell r="BY514">
            <v>1564</v>
          </cell>
          <cell r="BZ514">
            <v>66878</v>
          </cell>
          <cell r="CA514">
            <v>41871</v>
          </cell>
          <cell r="CB514">
            <v>108749</v>
          </cell>
          <cell r="CC514">
            <v>0.05</v>
          </cell>
          <cell r="CD514">
            <v>403790</v>
          </cell>
        </row>
        <row r="515">
          <cell r="B515" t="str">
            <v>VR013</v>
          </cell>
          <cell r="C515" t="str">
            <v>CAP10</v>
          </cell>
          <cell r="D515" t="str">
            <v>Instalación de abonados</v>
          </cell>
          <cell r="E515" t="str">
            <v>U</v>
          </cell>
          <cell r="F515" t="str">
            <v>NA</v>
          </cell>
          <cell r="G515" t="str">
            <v>NA</v>
          </cell>
          <cell r="H515" t="str">
            <v>NA</v>
          </cell>
          <cell r="I515" t="str">
            <v>NA</v>
          </cell>
          <cell r="J515" t="str">
            <v>NA</v>
          </cell>
          <cell r="K515" t="str">
            <v>NA</v>
          </cell>
          <cell r="L515" t="str">
            <v>NA</v>
          </cell>
          <cell r="M515" t="str">
            <v>NA</v>
          </cell>
          <cell r="N515" t="str">
            <v>NA</v>
          </cell>
          <cell r="O515" t="str">
            <v>NA</v>
          </cell>
          <cell r="P515" t="str">
            <v>NA</v>
          </cell>
          <cell r="Q515" t="str">
            <v>NA</v>
          </cell>
          <cell r="R515" t="str">
            <v>NA</v>
          </cell>
          <cell r="S515" t="str">
            <v>NA</v>
          </cell>
          <cell r="T515" t="str">
            <v>CER009</v>
          </cell>
          <cell r="U515" t="str">
            <v>NA</v>
          </cell>
          <cell r="V515" t="str">
            <v>NA</v>
          </cell>
          <cell r="W515" t="str">
            <v>NA</v>
          </cell>
          <cell r="X515" t="str">
            <v>NA</v>
          </cell>
          <cell r="Y515" t="str">
            <v>CMC019</v>
          </cell>
          <cell r="Z515" t="str">
            <v>NA</v>
          </cell>
          <cell r="AA515" t="str">
            <v>NA</v>
          </cell>
          <cell r="AB515" t="str">
            <v>NA</v>
          </cell>
          <cell r="AC515" t="str">
            <v>NA</v>
          </cell>
          <cell r="AD515">
            <v>1</v>
          </cell>
          <cell r="AE515" t="str">
            <v>NA</v>
          </cell>
          <cell r="AF515" t="str">
            <v>NA</v>
          </cell>
          <cell r="AG515" t="str">
            <v>NA</v>
          </cell>
          <cell r="AH515" t="str">
            <v>NA</v>
          </cell>
          <cell r="AI515">
            <v>17.75</v>
          </cell>
          <cell r="AJ515">
            <v>17.75</v>
          </cell>
          <cell r="AO515">
            <v>14998</v>
          </cell>
          <cell r="AP515">
            <v>0</v>
          </cell>
          <cell r="AQ515">
            <v>0</v>
          </cell>
          <cell r="AR515">
            <v>0</v>
          </cell>
          <cell r="AS515">
            <v>0</v>
          </cell>
          <cell r="AT515">
            <v>0</v>
          </cell>
          <cell r="AU515">
            <v>0</v>
          </cell>
          <cell r="AV515">
            <v>0</v>
          </cell>
          <cell r="AW515">
            <v>0</v>
          </cell>
          <cell r="AX515">
            <v>0</v>
          </cell>
          <cell r="AY515">
            <v>0</v>
          </cell>
          <cell r="AZ515">
            <v>0</v>
          </cell>
          <cell r="BA515">
            <v>0</v>
          </cell>
          <cell r="BB515">
            <v>0</v>
          </cell>
          <cell r="BC515">
            <v>0</v>
          </cell>
          <cell r="BD515">
            <v>0</v>
          </cell>
          <cell r="BE515">
            <v>45014</v>
          </cell>
          <cell r="BF515">
            <v>0</v>
          </cell>
          <cell r="BG515">
            <v>0</v>
          </cell>
          <cell r="BH515">
            <v>0</v>
          </cell>
          <cell r="BI515">
            <v>0</v>
          </cell>
          <cell r="BJ515">
            <v>2536</v>
          </cell>
          <cell r="BK515">
            <v>0</v>
          </cell>
          <cell r="BL515">
            <v>0</v>
          </cell>
          <cell r="BM515">
            <v>0</v>
          </cell>
          <cell r="BN515">
            <v>0</v>
          </cell>
          <cell r="BO515">
            <v>2536</v>
          </cell>
          <cell r="BP515">
            <v>221203</v>
          </cell>
          <cell r="BQ515">
            <v>0</v>
          </cell>
          <cell r="BR515">
            <v>0</v>
          </cell>
          <cell r="BS515">
            <v>0</v>
          </cell>
          <cell r="BT515">
            <v>0</v>
          </cell>
          <cell r="BU515">
            <v>12462</v>
          </cell>
          <cell r="BV515">
            <v>0</v>
          </cell>
          <cell r="BW515">
            <v>0</v>
          </cell>
          <cell r="BX515">
            <v>0</v>
          </cell>
          <cell r="BY515">
            <v>0</v>
          </cell>
          <cell r="BZ515">
            <v>12462</v>
          </cell>
          <cell r="CA515">
            <v>2536</v>
          </cell>
          <cell r="CB515">
            <v>14998</v>
          </cell>
          <cell r="CD515">
            <v>14998</v>
          </cell>
        </row>
        <row r="516">
          <cell r="B516" t="str">
            <v>DC003</v>
          </cell>
          <cell r="C516" t="str">
            <v>CAP10</v>
          </cell>
          <cell r="D516" t="str">
            <v>Tipo 2F</v>
          </cell>
          <cell r="E516" t="str">
            <v>U</v>
          </cell>
          <cell r="F516" t="str">
            <v>NA</v>
          </cell>
          <cell r="G516" t="str">
            <v>NA</v>
          </cell>
          <cell r="H516" t="str">
            <v>NA</v>
          </cell>
          <cell r="I516" t="str">
            <v>NA</v>
          </cell>
          <cell r="J516" t="str">
            <v>NA</v>
          </cell>
          <cell r="K516" t="str">
            <v>NA</v>
          </cell>
          <cell r="L516" t="str">
            <v>NA</v>
          </cell>
          <cell r="M516" t="str">
            <v>NA</v>
          </cell>
          <cell r="N516" t="str">
            <v>NA</v>
          </cell>
          <cell r="O516" t="str">
            <v>NA</v>
          </cell>
          <cell r="P516" t="str">
            <v>NA</v>
          </cell>
          <cell r="Q516" t="str">
            <v>NA</v>
          </cell>
          <cell r="R516" t="str">
            <v>NA</v>
          </cell>
          <cell r="S516" t="str">
            <v>NA</v>
          </cell>
          <cell r="T516" t="str">
            <v>CEC015</v>
          </cell>
          <cell r="U516" t="str">
            <v>CEC011</v>
          </cell>
          <cell r="V516" t="str">
            <v>CEC008</v>
          </cell>
          <cell r="W516" t="str">
            <v>NA</v>
          </cell>
          <cell r="X516" t="str">
            <v>NA</v>
          </cell>
          <cell r="Y516" t="str">
            <v>CMC022</v>
          </cell>
          <cell r="Z516" t="str">
            <v>CMC008</v>
          </cell>
          <cell r="AA516" t="str">
            <v>CMC007</v>
          </cell>
          <cell r="AB516" t="str">
            <v>NA</v>
          </cell>
          <cell r="AC516" t="str">
            <v>NA</v>
          </cell>
          <cell r="AD516">
            <v>1</v>
          </cell>
          <cell r="AE516">
            <v>0.06</v>
          </cell>
          <cell r="AF516">
            <v>0.5</v>
          </cell>
          <cell r="AG516" t="str">
            <v>NA</v>
          </cell>
          <cell r="AH516" t="str">
            <v>NA</v>
          </cell>
          <cell r="AI516">
            <v>2</v>
          </cell>
          <cell r="AJ516">
            <v>2</v>
          </cell>
          <cell r="AK516">
            <v>35.4</v>
          </cell>
          <cell r="AL516">
            <v>4</v>
          </cell>
          <cell r="AO516">
            <v>134154</v>
          </cell>
          <cell r="AP516">
            <v>0</v>
          </cell>
          <cell r="AQ516">
            <v>0</v>
          </cell>
          <cell r="AR516">
            <v>0</v>
          </cell>
          <cell r="AS516">
            <v>0</v>
          </cell>
          <cell r="AT516">
            <v>0</v>
          </cell>
          <cell r="AU516">
            <v>0</v>
          </cell>
          <cell r="AV516">
            <v>0</v>
          </cell>
          <cell r="AW516">
            <v>0</v>
          </cell>
          <cell r="AX516">
            <v>0</v>
          </cell>
          <cell r="AY516">
            <v>0</v>
          </cell>
          <cell r="AZ516">
            <v>0</v>
          </cell>
          <cell r="BA516">
            <v>0</v>
          </cell>
          <cell r="BB516">
            <v>0</v>
          </cell>
          <cell r="BC516">
            <v>0</v>
          </cell>
          <cell r="BD516">
            <v>0</v>
          </cell>
          <cell r="BE516">
            <v>28837</v>
          </cell>
          <cell r="BF516">
            <v>20668</v>
          </cell>
          <cell r="BG516">
            <v>90067</v>
          </cell>
          <cell r="BH516">
            <v>0</v>
          </cell>
          <cell r="BI516">
            <v>0</v>
          </cell>
          <cell r="BJ516">
            <v>14419</v>
          </cell>
          <cell r="BK516">
            <v>620</v>
          </cell>
          <cell r="BL516">
            <v>22517</v>
          </cell>
          <cell r="BM516">
            <v>0</v>
          </cell>
          <cell r="BN516">
            <v>0</v>
          </cell>
          <cell r="BO516">
            <v>37556</v>
          </cell>
          <cell r="BP516">
            <v>165187</v>
          </cell>
          <cell r="BQ516">
            <v>140891</v>
          </cell>
          <cell r="BR516">
            <v>39108</v>
          </cell>
          <cell r="BS516">
            <v>0</v>
          </cell>
          <cell r="BT516">
            <v>0</v>
          </cell>
          <cell r="BU516">
            <v>82594</v>
          </cell>
          <cell r="BV516">
            <v>4227</v>
          </cell>
          <cell r="BW516">
            <v>9777</v>
          </cell>
          <cell r="BX516">
            <v>0</v>
          </cell>
          <cell r="BY516">
            <v>0</v>
          </cell>
          <cell r="BZ516">
            <v>96598</v>
          </cell>
          <cell r="CA516">
            <v>37556</v>
          </cell>
          <cell r="CB516">
            <v>134154</v>
          </cell>
          <cell r="CC516">
            <v>0.05</v>
          </cell>
          <cell r="CD516">
            <v>134154</v>
          </cell>
        </row>
        <row r="517">
          <cell r="B517" t="str">
            <v>DC002</v>
          </cell>
          <cell r="C517" t="str">
            <v>CAP10</v>
          </cell>
          <cell r="D517" t="str">
            <v>Tipo 2T</v>
          </cell>
          <cell r="E517" t="str">
            <v>U</v>
          </cell>
          <cell r="F517" t="str">
            <v>NA</v>
          </cell>
          <cell r="G517" t="str">
            <v>NA</v>
          </cell>
          <cell r="H517" t="str">
            <v>NA</v>
          </cell>
          <cell r="I517" t="str">
            <v>NA</v>
          </cell>
          <cell r="J517" t="str">
            <v>NA</v>
          </cell>
          <cell r="K517" t="str">
            <v>NA</v>
          </cell>
          <cell r="L517" t="str">
            <v>NA</v>
          </cell>
          <cell r="M517" t="str">
            <v>NA</v>
          </cell>
          <cell r="N517" t="str">
            <v>NA</v>
          </cell>
          <cell r="O517" t="str">
            <v>NA</v>
          </cell>
          <cell r="P517" t="str">
            <v>NA</v>
          </cell>
          <cell r="Q517" t="str">
            <v>NA</v>
          </cell>
          <cell r="R517" t="str">
            <v>NA</v>
          </cell>
          <cell r="S517" t="str">
            <v>NA</v>
          </cell>
          <cell r="T517" t="str">
            <v>CEC015</v>
          </cell>
          <cell r="U517" t="str">
            <v>CEC011</v>
          </cell>
          <cell r="V517" t="str">
            <v>CEC008</v>
          </cell>
          <cell r="W517" t="str">
            <v>NA</v>
          </cell>
          <cell r="X517" t="str">
            <v>NA</v>
          </cell>
          <cell r="Y517" t="str">
            <v>CMC022</v>
          </cell>
          <cell r="Z517" t="str">
            <v>CMC008</v>
          </cell>
          <cell r="AA517" t="str">
            <v>CMC007</v>
          </cell>
          <cell r="AB517" t="str">
            <v>NA</v>
          </cell>
          <cell r="AC517" t="str">
            <v>NA</v>
          </cell>
          <cell r="AD517">
            <v>1</v>
          </cell>
          <cell r="AE517">
            <v>0.06</v>
          </cell>
          <cell r="AF517">
            <v>0.5</v>
          </cell>
          <cell r="AG517" t="str">
            <v>NA</v>
          </cell>
          <cell r="AH517" t="str">
            <v>NA</v>
          </cell>
          <cell r="AI517">
            <v>2</v>
          </cell>
          <cell r="AJ517">
            <v>2</v>
          </cell>
          <cell r="AK517">
            <v>35.4</v>
          </cell>
          <cell r="AL517">
            <v>4</v>
          </cell>
          <cell r="AO517">
            <v>134154</v>
          </cell>
          <cell r="AP517">
            <v>0</v>
          </cell>
          <cell r="AQ517">
            <v>0</v>
          </cell>
          <cell r="AR517">
            <v>0</v>
          </cell>
          <cell r="AS517">
            <v>0</v>
          </cell>
          <cell r="AT517">
            <v>0</v>
          </cell>
          <cell r="AU517">
            <v>0</v>
          </cell>
          <cell r="AV517">
            <v>0</v>
          </cell>
          <cell r="AW517">
            <v>0</v>
          </cell>
          <cell r="AX517">
            <v>0</v>
          </cell>
          <cell r="AY517">
            <v>0</v>
          </cell>
          <cell r="AZ517">
            <v>0</v>
          </cell>
          <cell r="BA517">
            <v>0</v>
          </cell>
          <cell r="BB517">
            <v>0</v>
          </cell>
          <cell r="BC517">
            <v>0</v>
          </cell>
          <cell r="BD517">
            <v>0</v>
          </cell>
          <cell r="BE517">
            <v>28837</v>
          </cell>
          <cell r="BF517">
            <v>20668</v>
          </cell>
          <cell r="BG517">
            <v>90067</v>
          </cell>
          <cell r="BH517">
            <v>0</v>
          </cell>
          <cell r="BI517">
            <v>0</v>
          </cell>
          <cell r="BJ517">
            <v>14419</v>
          </cell>
          <cell r="BK517">
            <v>620</v>
          </cell>
          <cell r="BL517">
            <v>22517</v>
          </cell>
          <cell r="BM517">
            <v>0</v>
          </cell>
          <cell r="BN517">
            <v>0</v>
          </cell>
          <cell r="BO517">
            <v>37556</v>
          </cell>
          <cell r="BP517">
            <v>165187</v>
          </cell>
          <cell r="BQ517">
            <v>140891</v>
          </cell>
          <cell r="BR517">
            <v>39108</v>
          </cell>
          <cell r="BS517">
            <v>0</v>
          </cell>
          <cell r="BT517">
            <v>0</v>
          </cell>
          <cell r="BU517">
            <v>82594</v>
          </cell>
          <cell r="BV517">
            <v>4227</v>
          </cell>
          <cell r="BW517">
            <v>9777</v>
          </cell>
          <cell r="BX517">
            <v>0</v>
          </cell>
          <cell r="BY517">
            <v>0</v>
          </cell>
          <cell r="BZ517">
            <v>96598</v>
          </cell>
          <cell r="CA517">
            <v>37556</v>
          </cell>
          <cell r="CB517">
            <v>134154</v>
          </cell>
          <cell r="CC517">
            <v>0.05</v>
          </cell>
          <cell r="CD517">
            <v>134154</v>
          </cell>
        </row>
        <row r="518">
          <cell r="B518" t="str">
            <v>DC001</v>
          </cell>
          <cell r="C518" t="str">
            <v>CAP10</v>
          </cell>
          <cell r="D518" t="str">
            <v>Tipo F</v>
          </cell>
          <cell r="E518" t="str">
            <v>U</v>
          </cell>
          <cell r="F518" t="str">
            <v>NA</v>
          </cell>
          <cell r="G518" t="str">
            <v>NA</v>
          </cell>
          <cell r="H518" t="str">
            <v>NA</v>
          </cell>
          <cell r="I518" t="str">
            <v>NA</v>
          </cell>
          <cell r="J518" t="str">
            <v>NA</v>
          </cell>
          <cell r="K518" t="str">
            <v>NA</v>
          </cell>
          <cell r="L518" t="str">
            <v>NA</v>
          </cell>
          <cell r="M518" t="str">
            <v>NA</v>
          </cell>
          <cell r="N518" t="str">
            <v>NA</v>
          </cell>
          <cell r="O518" t="str">
            <v>NA</v>
          </cell>
          <cell r="P518" t="str">
            <v>NA</v>
          </cell>
          <cell r="Q518" t="str">
            <v>NA</v>
          </cell>
          <cell r="R518" t="str">
            <v>NA</v>
          </cell>
          <cell r="S518" t="str">
            <v>NA</v>
          </cell>
          <cell r="T518" t="str">
            <v>CEC015</v>
          </cell>
          <cell r="U518" t="str">
            <v>CEC011</v>
          </cell>
          <cell r="V518" t="str">
            <v>CEC008</v>
          </cell>
          <cell r="W518" t="str">
            <v>NA</v>
          </cell>
          <cell r="X518" t="str">
            <v>NA</v>
          </cell>
          <cell r="Y518" t="str">
            <v>CMC022</v>
          </cell>
          <cell r="Z518" t="str">
            <v>CMC008</v>
          </cell>
          <cell r="AA518" t="str">
            <v>CMC007</v>
          </cell>
          <cell r="AB518" t="str">
            <v>NA</v>
          </cell>
          <cell r="AC518" t="str">
            <v>NA</v>
          </cell>
          <cell r="AD518">
            <v>1</v>
          </cell>
          <cell r="AE518">
            <v>0.08</v>
          </cell>
          <cell r="AF518">
            <v>0.75</v>
          </cell>
          <cell r="AG518" t="str">
            <v>NA</v>
          </cell>
          <cell r="AH518" t="str">
            <v>NA</v>
          </cell>
          <cell r="AI518">
            <v>3</v>
          </cell>
          <cell r="AJ518">
            <v>3</v>
          </cell>
          <cell r="AK518">
            <v>35.4</v>
          </cell>
          <cell r="AL518">
            <v>4</v>
          </cell>
          <cell r="AO518">
            <v>101276</v>
          </cell>
          <cell r="AP518">
            <v>0</v>
          </cell>
          <cell r="AQ518">
            <v>0</v>
          </cell>
          <cell r="AR518">
            <v>0</v>
          </cell>
          <cell r="AS518">
            <v>0</v>
          </cell>
          <cell r="AT518">
            <v>0</v>
          </cell>
          <cell r="AU518">
            <v>0</v>
          </cell>
          <cell r="AV518">
            <v>0</v>
          </cell>
          <cell r="AW518">
            <v>0</v>
          </cell>
          <cell r="AX518">
            <v>0</v>
          </cell>
          <cell r="AY518">
            <v>0</v>
          </cell>
          <cell r="AZ518">
            <v>0</v>
          </cell>
          <cell r="BA518">
            <v>0</v>
          </cell>
          <cell r="BB518">
            <v>0</v>
          </cell>
          <cell r="BC518">
            <v>0</v>
          </cell>
          <cell r="BD518">
            <v>0</v>
          </cell>
          <cell r="BE518">
            <v>28837</v>
          </cell>
          <cell r="BF518">
            <v>20668</v>
          </cell>
          <cell r="BG518">
            <v>90067</v>
          </cell>
          <cell r="BH518">
            <v>0</v>
          </cell>
          <cell r="BI518">
            <v>0</v>
          </cell>
          <cell r="BJ518">
            <v>9612</v>
          </cell>
          <cell r="BK518">
            <v>551</v>
          </cell>
          <cell r="BL518">
            <v>22517</v>
          </cell>
          <cell r="BM518">
            <v>0</v>
          </cell>
          <cell r="BN518">
            <v>0</v>
          </cell>
          <cell r="BO518">
            <v>32680</v>
          </cell>
          <cell r="BP518">
            <v>165187</v>
          </cell>
          <cell r="BQ518">
            <v>140891</v>
          </cell>
          <cell r="BR518">
            <v>39108</v>
          </cell>
          <cell r="BS518">
            <v>0</v>
          </cell>
          <cell r="BT518">
            <v>0</v>
          </cell>
          <cell r="BU518">
            <v>55062</v>
          </cell>
          <cell r="BV518">
            <v>3757</v>
          </cell>
          <cell r="BW518">
            <v>9777</v>
          </cell>
          <cell r="BX518">
            <v>0</v>
          </cell>
          <cell r="BY518">
            <v>0</v>
          </cell>
          <cell r="BZ518">
            <v>68596</v>
          </cell>
          <cell r="CA518">
            <v>32680</v>
          </cell>
          <cell r="CB518">
            <v>101276</v>
          </cell>
          <cell r="CC518">
            <v>0.05</v>
          </cell>
          <cell r="CD518">
            <v>101276</v>
          </cell>
        </row>
        <row r="519">
          <cell r="B519" t="str">
            <v>RC002</v>
          </cell>
          <cell r="C519" t="str">
            <v>CAP11</v>
          </cell>
          <cell r="D519" t="str">
            <v>Cámara tipo D a XD.    Dibujo C-19330</v>
          </cell>
          <cell r="E519" t="str">
            <v>U</v>
          </cell>
          <cell r="F519" t="str">
            <v>MOC169</v>
          </cell>
          <cell r="G519" t="str">
            <v>NA</v>
          </cell>
          <cell r="H519" t="str">
            <v>NA</v>
          </cell>
          <cell r="I519" t="str">
            <v>NA</v>
          </cell>
          <cell r="J519" t="str">
            <v>NA</v>
          </cell>
          <cell r="K519" t="str">
            <v>NA</v>
          </cell>
          <cell r="L519" t="str">
            <v>NA</v>
          </cell>
          <cell r="M519">
            <v>1</v>
          </cell>
          <cell r="N519" t="str">
            <v>NA</v>
          </cell>
          <cell r="O519" t="str">
            <v>NA</v>
          </cell>
          <cell r="P519" t="str">
            <v>NA</v>
          </cell>
          <cell r="Q519" t="str">
            <v>NA</v>
          </cell>
          <cell r="R519" t="str">
            <v>NA</v>
          </cell>
          <cell r="S519" t="str">
            <v>NA</v>
          </cell>
          <cell r="T519" t="str">
            <v>CEC007</v>
          </cell>
          <cell r="U519" t="str">
            <v>CEC008</v>
          </cell>
          <cell r="V519" t="str">
            <v>NA</v>
          </cell>
          <cell r="W519" t="str">
            <v>NA</v>
          </cell>
          <cell r="X519" t="str">
            <v>NA</v>
          </cell>
          <cell r="Y519" t="str">
            <v>CMC006</v>
          </cell>
          <cell r="Z519" t="str">
            <v>CMC007</v>
          </cell>
          <cell r="AA519" t="str">
            <v>NA</v>
          </cell>
          <cell r="AB519" t="str">
            <v>NA</v>
          </cell>
          <cell r="AC519" t="str">
            <v>NA</v>
          </cell>
          <cell r="AD519">
            <v>1</v>
          </cell>
          <cell r="AE519">
            <v>0.5</v>
          </cell>
          <cell r="AF519" t="str">
            <v>NA</v>
          </cell>
          <cell r="AG519" t="str">
            <v>NA</v>
          </cell>
          <cell r="AH519" t="str">
            <v>NA</v>
          </cell>
          <cell r="AI519">
            <v>1</v>
          </cell>
          <cell r="AJ519">
            <v>1</v>
          </cell>
          <cell r="AK519">
            <v>2</v>
          </cell>
          <cell r="AO519">
            <v>1387148</v>
          </cell>
          <cell r="AP519">
            <v>1148557</v>
          </cell>
          <cell r="AQ519">
            <v>0</v>
          </cell>
          <cell r="AR519">
            <v>0</v>
          </cell>
          <cell r="AS519">
            <v>0</v>
          </cell>
          <cell r="AT519">
            <v>0</v>
          </cell>
          <cell r="AU519">
            <v>0</v>
          </cell>
          <cell r="AV519">
            <v>0</v>
          </cell>
          <cell r="AW519">
            <v>1148557</v>
          </cell>
          <cell r="AX519">
            <v>0</v>
          </cell>
          <cell r="AY519">
            <v>0</v>
          </cell>
          <cell r="AZ519">
            <v>0</v>
          </cell>
          <cell r="BA519">
            <v>0</v>
          </cell>
          <cell r="BB519">
            <v>0</v>
          </cell>
          <cell r="BC519">
            <v>0</v>
          </cell>
          <cell r="BD519">
            <v>1205985</v>
          </cell>
          <cell r="BE519">
            <v>17038</v>
          </cell>
          <cell r="BF519">
            <v>90067</v>
          </cell>
          <cell r="BG519">
            <v>0</v>
          </cell>
          <cell r="BH519">
            <v>0</v>
          </cell>
          <cell r="BI519">
            <v>0</v>
          </cell>
          <cell r="BJ519">
            <v>17038</v>
          </cell>
          <cell r="BK519">
            <v>45034</v>
          </cell>
          <cell r="BL519">
            <v>0</v>
          </cell>
          <cell r="BM519">
            <v>0</v>
          </cell>
          <cell r="BN519">
            <v>0</v>
          </cell>
          <cell r="BO519">
            <v>62072</v>
          </cell>
          <cell r="BP519">
            <v>99537</v>
          </cell>
          <cell r="BQ519">
            <v>39108</v>
          </cell>
          <cell r="BR519">
            <v>0</v>
          </cell>
          <cell r="BS519">
            <v>0</v>
          </cell>
          <cell r="BT519">
            <v>0</v>
          </cell>
          <cell r="BU519">
            <v>99537</v>
          </cell>
          <cell r="BV519">
            <v>19554</v>
          </cell>
          <cell r="BW519">
            <v>0</v>
          </cell>
          <cell r="BX519">
            <v>0</v>
          </cell>
          <cell r="BY519">
            <v>0</v>
          </cell>
          <cell r="BZ519">
            <v>119091</v>
          </cell>
          <cell r="CA519">
            <v>62072</v>
          </cell>
          <cell r="CB519">
            <v>181163</v>
          </cell>
          <cell r="CC519">
            <v>0.05</v>
          </cell>
          <cell r="CD519">
            <v>1387148</v>
          </cell>
        </row>
        <row r="520">
          <cell r="B520" t="str">
            <v>RC007</v>
          </cell>
          <cell r="C520" t="str">
            <v>CAP11</v>
          </cell>
          <cell r="D520" t="str">
            <v>De Tipo 2F a Tipo C</v>
          </cell>
          <cell r="E520" t="str">
            <v>U</v>
          </cell>
          <cell r="F520" t="str">
            <v>NA</v>
          </cell>
          <cell r="G520" t="str">
            <v>NA</v>
          </cell>
          <cell r="H520" t="str">
            <v>NA</v>
          </cell>
          <cell r="I520" t="str">
            <v>NA</v>
          </cell>
          <cell r="J520" t="str">
            <v>NA</v>
          </cell>
          <cell r="K520" t="str">
            <v>NA</v>
          </cell>
          <cell r="L520" t="str">
            <v>NA</v>
          </cell>
          <cell r="M520" t="str">
            <v>NA</v>
          </cell>
          <cell r="N520" t="str">
            <v>NA</v>
          </cell>
          <cell r="O520" t="str">
            <v>NA</v>
          </cell>
          <cell r="P520" t="str">
            <v>NA</v>
          </cell>
          <cell r="Q520" t="str">
            <v>NA</v>
          </cell>
          <cell r="R520" t="str">
            <v>NA</v>
          </cell>
          <cell r="S520" t="str">
            <v>NA</v>
          </cell>
          <cell r="T520" t="str">
            <v>NA</v>
          </cell>
          <cell r="U520" t="str">
            <v>NA</v>
          </cell>
          <cell r="V520" t="str">
            <v>NA</v>
          </cell>
          <cell r="W520" t="str">
            <v>NA</v>
          </cell>
          <cell r="X520" t="str">
            <v>NA</v>
          </cell>
          <cell r="Y520" t="str">
            <v>NA</v>
          </cell>
          <cell r="Z520" t="str">
            <v>NA</v>
          </cell>
          <cell r="AA520" t="str">
            <v>NA</v>
          </cell>
          <cell r="AB520" t="str">
            <v>NA</v>
          </cell>
          <cell r="AC520" t="str">
            <v>NA</v>
          </cell>
          <cell r="AD520" t="str">
            <v>NA</v>
          </cell>
          <cell r="AE520" t="str">
            <v>NA</v>
          </cell>
          <cell r="AF520" t="str">
            <v>NA</v>
          </cell>
          <cell r="AG520" t="str">
            <v>NA</v>
          </cell>
          <cell r="AH520" t="str">
            <v>NA</v>
          </cell>
          <cell r="AI520">
            <v>0</v>
          </cell>
          <cell r="AO520">
            <v>0</v>
          </cell>
          <cell r="AP520">
            <v>0</v>
          </cell>
          <cell r="AQ520">
            <v>0</v>
          </cell>
          <cell r="AR520">
            <v>0</v>
          </cell>
          <cell r="AS520">
            <v>0</v>
          </cell>
          <cell r="AT520">
            <v>0</v>
          </cell>
          <cell r="AU520">
            <v>0</v>
          </cell>
          <cell r="AV520">
            <v>0</v>
          </cell>
          <cell r="AW520">
            <v>0</v>
          </cell>
          <cell r="AX520">
            <v>0</v>
          </cell>
          <cell r="AY520">
            <v>0</v>
          </cell>
          <cell r="AZ520">
            <v>0</v>
          </cell>
          <cell r="BA520">
            <v>0</v>
          </cell>
          <cell r="BB520">
            <v>0</v>
          </cell>
          <cell r="BC520">
            <v>0</v>
          </cell>
          <cell r="BD520">
            <v>0</v>
          </cell>
          <cell r="BE520">
            <v>0</v>
          </cell>
          <cell r="BF520">
            <v>0</v>
          </cell>
          <cell r="BG520">
            <v>0</v>
          </cell>
          <cell r="BH520">
            <v>0</v>
          </cell>
          <cell r="BI520">
            <v>0</v>
          </cell>
          <cell r="BJ520">
            <v>0</v>
          </cell>
          <cell r="BK520">
            <v>0</v>
          </cell>
          <cell r="BL520">
            <v>0</v>
          </cell>
          <cell r="BM520">
            <v>0</v>
          </cell>
          <cell r="BN520">
            <v>0</v>
          </cell>
          <cell r="BO520">
            <v>0</v>
          </cell>
          <cell r="BP520">
            <v>0</v>
          </cell>
          <cell r="BQ520">
            <v>0</v>
          </cell>
          <cell r="BR520">
            <v>0</v>
          </cell>
          <cell r="BS520">
            <v>0</v>
          </cell>
          <cell r="BT520">
            <v>0</v>
          </cell>
          <cell r="BU520">
            <v>0</v>
          </cell>
          <cell r="BV520">
            <v>0</v>
          </cell>
          <cell r="BW520">
            <v>0</v>
          </cell>
          <cell r="BX520">
            <v>0</v>
          </cell>
          <cell r="BY520">
            <v>0</v>
          </cell>
          <cell r="BZ520">
            <v>0</v>
          </cell>
          <cell r="CA520">
            <v>0</v>
          </cell>
          <cell r="CB520">
            <v>0</v>
          </cell>
          <cell r="CC520">
            <v>0.05</v>
          </cell>
          <cell r="CD520">
            <v>0</v>
          </cell>
        </row>
        <row r="521">
          <cell r="B521" t="str">
            <v>RC004</v>
          </cell>
          <cell r="C521" t="str">
            <v>CAP11</v>
          </cell>
          <cell r="D521" t="str">
            <v>De Tipo C a Tipo JC</v>
          </cell>
          <cell r="E521" t="str">
            <v>U</v>
          </cell>
          <cell r="F521" t="str">
            <v>MOC144</v>
          </cell>
          <cell r="G521" t="str">
            <v>NA</v>
          </cell>
          <cell r="H521" t="str">
            <v>NA</v>
          </cell>
          <cell r="I521" t="str">
            <v>NA</v>
          </cell>
          <cell r="J521" t="str">
            <v>NA</v>
          </cell>
          <cell r="K521" t="str">
            <v>NA</v>
          </cell>
          <cell r="L521" t="str">
            <v>NA</v>
          </cell>
          <cell r="M521">
            <v>1</v>
          </cell>
          <cell r="N521" t="str">
            <v>NA</v>
          </cell>
          <cell r="O521" t="str">
            <v>NA</v>
          </cell>
          <cell r="P521" t="str">
            <v>NA</v>
          </cell>
          <cell r="Q521" t="str">
            <v>NA</v>
          </cell>
          <cell r="R521" t="str">
            <v>NA</v>
          </cell>
          <cell r="S521" t="str">
            <v>NA</v>
          </cell>
          <cell r="T521" t="str">
            <v>CEC007</v>
          </cell>
          <cell r="U521" t="str">
            <v>CEC008</v>
          </cell>
          <cell r="V521" t="str">
            <v>NA</v>
          </cell>
          <cell r="W521" t="str">
            <v>NA</v>
          </cell>
          <cell r="X521" t="str">
            <v>NA</v>
          </cell>
          <cell r="Y521" t="str">
            <v>CMC006</v>
          </cell>
          <cell r="Z521" t="str">
            <v>CMC007</v>
          </cell>
          <cell r="AA521" t="str">
            <v>NA</v>
          </cell>
          <cell r="AB521" t="str">
            <v>NA</v>
          </cell>
          <cell r="AC521" t="str">
            <v>NA</v>
          </cell>
          <cell r="AD521">
            <v>1</v>
          </cell>
          <cell r="AE521">
            <v>0.21</v>
          </cell>
          <cell r="AF521" t="str">
            <v>NA</v>
          </cell>
          <cell r="AG521" t="str">
            <v>NA</v>
          </cell>
          <cell r="AH521" t="str">
            <v>NA</v>
          </cell>
          <cell r="AI521">
            <v>1</v>
          </cell>
          <cell r="AJ521">
            <v>1</v>
          </cell>
          <cell r="AK521">
            <v>4.7</v>
          </cell>
          <cell r="AO521">
            <v>1822916</v>
          </cell>
          <cell r="AP521">
            <v>1599251</v>
          </cell>
          <cell r="AQ521">
            <v>0</v>
          </cell>
          <cell r="AR521">
            <v>0</v>
          </cell>
          <cell r="AS521">
            <v>0</v>
          </cell>
          <cell r="AT521">
            <v>0</v>
          </cell>
          <cell r="AU521">
            <v>0</v>
          </cell>
          <cell r="AV521">
            <v>0</v>
          </cell>
          <cell r="AW521">
            <v>1599251</v>
          </cell>
          <cell r="AX521">
            <v>0</v>
          </cell>
          <cell r="AY521">
            <v>0</v>
          </cell>
          <cell r="AZ521">
            <v>0</v>
          </cell>
          <cell r="BA521">
            <v>0</v>
          </cell>
          <cell r="BB521">
            <v>0</v>
          </cell>
          <cell r="BC521">
            <v>0</v>
          </cell>
          <cell r="BD521">
            <v>1679214</v>
          </cell>
          <cell r="BE521">
            <v>17038</v>
          </cell>
          <cell r="BF521">
            <v>90067</v>
          </cell>
          <cell r="BG521">
            <v>0</v>
          </cell>
          <cell r="BH521">
            <v>0</v>
          </cell>
          <cell r="BI521">
            <v>0</v>
          </cell>
          <cell r="BJ521">
            <v>17038</v>
          </cell>
          <cell r="BK521">
            <v>18914</v>
          </cell>
          <cell r="BL521">
            <v>0</v>
          </cell>
          <cell r="BM521">
            <v>0</v>
          </cell>
          <cell r="BN521">
            <v>0</v>
          </cell>
          <cell r="BO521">
            <v>35952</v>
          </cell>
          <cell r="BP521">
            <v>99537</v>
          </cell>
          <cell r="BQ521">
            <v>39108</v>
          </cell>
          <cell r="BR521">
            <v>0</v>
          </cell>
          <cell r="BS521">
            <v>0</v>
          </cell>
          <cell r="BT521">
            <v>0</v>
          </cell>
          <cell r="BU521">
            <v>99537</v>
          </cell>
          <cell r="BV521">
            <v>8213</v>
          </cell>
          <cell r="BW521">
            <v>0</v>
          </cell>
          <cell r="BX521">
            <v>0</v>
          </cell>
          <cell r="BY521">
            <v>0</v>
          </cell>
          <cell r="BZ521">
            <v>107750</v>
          </cell>
          <cell r="CA521">
            <v>35952</v>
          </cell>
          <cell r="CB521">
            <v>143702</v>
          </cell>
          <cell r="CC521">
            <v>0.05</v>
          </cell>
          <cell r="CD521">
            <v>1822916</v>
          </cell>
        </row>
        <row r="522">
          <cell r="B522" t="str">
            <v>RC001</v>
          </cell>
          <cell r="C522" t="str">
            <v>CAP11</v>
          </cell>
          <cell r="D522" t="str">
            <v>De Tipo C a Tipo LC</v>
          </cell>
          <cell r="E522" t="str">
            <v>U</v>
          </cell>
          <cell r="F522" t="str">
            <v>MOC142</v>
          </cell>
          <cell r="G522" t="str">
            <v>NA</v>
          </cell>
          <cell r="H522" t="str">
            <v>NA</v>
          </cell>
          <cell r="I522" t="str">
            <v>NA</v>
          </cell>
          <cell r="J522" t="str">
            <v>NA</v>
          </cell>
          <cell r="K522" t="str">
            <v>NA</v>
          </cell>
          <cell r="L522" t="str">
            <v>NA</v>
          </cell>
          <cell r="M522">
            <v>1</v>
          </cell>
          <cell r="N522" t="str">
            <v>NA</v>
          </cell>
          <cell r="O522" t="str">
            <v>NA</v>
          </cell>
          <cell r="P522" t="str">
            <v>NA</v>
          </cell>
          <cell r="Q522" t="str">
            <v>NA</v>
          </cell>
          <cell r="R522" t="str">
            <v>NA</v>
          </cell>
          <cell r="S522" t="str">
            <v>NA</v>
          </cell>
          <cell r="T522" t="str">
            <v>CEC007</v>
          </cell>
          <cell r="U522" t="str">
            <v>CEC008</v>
          </cell>
          <cell r="V522" t="str">
            <v>NA</v>
          </cell>
          <cell r="W522" t="str">
            <v>NA</v>
          </cell>
          <cell r="X522" t="str">
            <v>NA</v>
          </cell>
          <cell r="Y522" t="str">
            <v>CMC006</v>
          </cell>
          <cell r="Z522" t="str">
            <v>CMC007</v>
          </cell>
          <cell r="AA522" t="str">
            <v>NA</v>
          </cell>
          <cell r="AB522" t="str">
            <v>NA</v>
          </cell>
          <cell r="AC522" t="str">
            <v>NA</v>
          </cell>
          <cell r="AD522">
            <v>1</v>
          </cell>
          <cell r="AE522">
            <v>0.21</v>
          </cell>
          <cell r="AF522" t="str">
            <v>NA</v>
          </cell>
          <cell r="AG522" t="str">
            <v>NA</v>
          </cell>
          <cell r="AH522" t="str">
            <v>NA</v>
          </cell>
          <cell r="AI522">
            <v>1</v>
          </cell>
          <cell r="AJ522">
            <v>1</v>
          </cell>
          <cell r="AK522">
            <v>4.7</v>
          </cell>
          <cell r="AO522">
            <v>1746398</v>
          </cell>
          <cell r="AP522">
            <v>1526377</v>
          </cell>
          <cell r="AQ522">
            <v>0</v>
          </cell>
          <cell r="AR522">
            <v>0</v>
          </cell>
          <cell r="AS522">
            <v>0</v>
          </cell>
          <cell r="AT522">
            <v>0</v>
          </cell>
          <cell r="AU522">
            <v>0</v>
          </cell>
          <cell r="AV522">
            <v>0</v>
          </cell>
          <cell r="AW522">
            <v>1526377</v>
          </cell>
          <cell r="AX522">
            <v>0</v>
          </cell>
          <cell r="AY522">
            <v>0</v>
          </cell>
          <cell r="AZ522">
            <v>0</v>
          </cell>
          <cell r="BA522">
            <v>0</v>
          </cell>
          <cell r="BB522">
            <v>0</v>
          </cell>
          <cell r="BC522">
            <v>0</v>
          </cell>
          <cell r="BD522">
            <v>1602696</v>
          </cell>
          <cell r="BE522">
            <v>17038</v>
          </cell>
          <cell r="BF522">
            <v>90067</v>
          </cell>
          <cell r="BG522">
            <v>0</v>
          </cell>
          <cell r="BH522">
            <v>0</v>
          </cell>
          <cell r="BI522">
            <v>0</v>
          </cell>
          <cell r="BJ522">
            <v>17038</v>
          </cell>
          <cell r="BK522">
            <v>18914</v>
          </cell>
          <cell r="BL522">
            <v>0</v>
          </cell>
          <cell r="BM522">
            <v>0</v>
          </cell>
          <cell r="BN522">
            <v>0</v>
          </cell>
          <cell r="BO522">
            <v>35952</v>
          </cell>
          <cell r="BP522">
            <v>99537</v>
          </cell>
          <cell r="BQ522">
            <v>39108</v>
          </cell>
          <cell r="BR522">
            <v>0</v>
          </cell>
          <cell r="BS522">
            <v>0</v>
          </cell>
          <cell r="BT522">
            <v>0</v>
          </cell>
          <cell r="BU522">
            <v>99537</v>
          </cell>
          <cell r="BV522">
            <v>8213</v>
          </cell>
          <cell r="BW522">
            <v>0</v>
          </cell>
          <cell r="BX522">
            <v>0</v>
          </cell>
          <cell r="BY522">
            <v>0</v>
          </cell>
          <cell r="BZ522">
            <v>107750</v>
          </cell>
          <cell r="CA522">
            <v>35952</v>
          </cell>
          <cell r="CB522">
            <v>143702</v>
          </cell>
          <cell r="CC522">
            <v>0.05</v>
          </cell>
          <cell r="CD522">
            <v>1746398</v>
          </cell>
        </row>
        <row r="523">
          <cell r="B523" t="str">
            <v>RC003</v>
          </cell>
          <cell r="C523" t="str">
            <v>CAP11</v>
          </cell>
          <cell r="D523" t="str">
            <v>De Tipo C a Tipo XC</v>
          </cell>
          <cell r="E523" t="str">
            <v>U</v>
          </cell>
          <cell r="F523" t="str">
            <v>MOC143</v>
          </cell>
          <cell r="G523" t="str">
            <v>NA</v>
          </cell>
          <cell r="H523" t="str">
            <v>NA</v>
          </cell>
          <cell r="I523" t="str">
            <v>NA</v>
          </cell>
          <cell r="J523" t="str">
            <v>NA</v>
          </cell>
          <cell r="K523" t="str">
            <v>NA</v>
          </cell>
          <cell r="L523" t="str">
            <v>NA</v>
          </cell>
          <cell r="M523">
            <v>1</v>
          </cell>
          <cell r="N523" t="str">
            <v>NA</v>
          </cell>
          <cell r="O523" t="str">
            <v>NA</v>
          </cell>
          <cell r="P523" t="str">
            <v>NA</v>
          </cell>
          <cell r="Q523" t="str">
            <v>NA</v>
          </cell>
          <cell r="R523" t="str">
            <v>NA</v>
          </cell>
          <cell r="S523" t="str">
            <v>NA</v>
          </cell>
          <cell r="T523" t="str">
            <v>CEC007</v>
          </cell>
          <cell r="U523" t="str">
            <v>CEC008</v>
          </cell>
          <cell r="V523" t="str">
            <v>NA</v>
          </cell>
          <cell r="W523" t="str">
            <v>NA</v>
          </cell>
          <cell r="X523" t="str">
            <v>NA</v>
          </cell>
          <cell r="Y523" t="str">
            <v>CMC006</v>
          </cell>
          <cell r="Z523" t="str">
            <v>CMC007</v>
          </cell>
          <cell r="AA523" t="str">
            <v>NA</v>
          </cell>
          <cell r="AB523" t="str">
            <v>NA</v>
          </cell>
          <cell r="AC523" t="str">
            <v>NA</v>
          </cell>
          <cell r="AD523">
            <v>1</v>
          </cell>
          <cell r="AE523">
            <v>0.21</v>
          </cell>
          <cell r="AF523" t="str">
            <v>NA</v>
          </cell>
          <cell r="AG523" t="str">
            <v>NA</v>
          </cell>
          <cell r="AH523" t="str">
            <v>NA</v>
          </cell>
          <cell r="AI523">
            <v>1</v>
          </cell>
          <cell r="AJ523">
            <v>1</v>
          </cell>
          <cell r="AK523">
            <v>4.7</v>
          </cell>
          <cell r="AO523">
            <v>1822916</v>
          </cell>
          <cell r="AP523">
            <v>1599251</v>
          </cell>
          <cell r="AQ523">
            <v>0</v>
          </cell>
          <cell r="AR523">
            <v>0</v>
          </cell>
          <cell r="AS523">
            <v>0</v>
          </cell>
          <cell r="AT523">
            <v>0</v>
          </cell>
          <cell r="AU523">
            <v>0</v>
          </cell>
          <cell r="AV523">
            <v>0</v>
          </cell>
          <cell r="AW523">
            <v>1599251</v>
          </cell>
          <cell r="AX523">
            <v>0</v>
          </cell>
          <cell r="AY523">
            <v>0</v>
          </cell>
          <cell r="AZ523">
            <v>0</v>
          </cell>
          <cell r="BA523">
            <v>0</v>
          </cell>
          <cell r="BB523">
            <v>0</v>
          </cell>
          <cell r="BC523">
            <v>0</v>
          </cell>
          <cell r="BD523">
            <v>1679214</v>
          </cell>
          <cell r="BE523">
            <v>17038</v>
          </cell>
          <cell r="BF523">
            <v>90067</v>
          </cell>
          <cell r="BG523">
            <v>0</v>
          </cell>
          <cell r="BH523">
            <v>0</v>
          </cell>
          <cell r="BI523">
            <v>0</v>
          </cell>
          <cell r="BJ523">
            <v>17038</v>
          </cell>
          <cell r="BK523">
            <v>18914</v>
          </cell>
          <cell r="BL523">
            <v>0</v>
          </cell>
          <cell r="BM523">
            <v>0</v>
          </cell>
          <cell r="BN523">
            <v>0</v>
          </cell>
          <cell r="BO523">
            <v>35952</v>
          </cell>
          <cell r="BP523">
            <v>99537</v>
          </cell>
          <cell r="BQ523">
            <v>39108</v>
          </cell>
          <cell r="BR523">
            <v>0</v>
          </cell>
          <cell r="BS523">
            <v>0</v>
          </cell>
          <cell r="BT523">
            <v>0</v>
          </cell>
          <cell r="BU523">
            <v>99537</v>
          </cell>
          <cell r="BV523">
            <v>8213</v>
          </cell>
          <cell r="BW523">
            <v>0</v>
          </cell>
          <cell r="BX523">
            <v>0</v>
          </cell>
          <cell r="BY523">
            <v>0</v>
          </cell>
          <cell r="BZ523">
            <v>107750</v>
          </cell>
          <cell r="CA523">
            <v>35952</v>
          </cell>
          <cell r="CB523">
            <v>143702</v>
          </cell>
          <cell r="CC523">
            <v>0.05</v>
          </cell>
          <cell r="CD523">
            <v>1822916</v>
          </cell>
        </row>
        <row r="524">
          <cell r="B524" t="str">
            <v>RC002</v>
          </cell>
          <cell r="C524" t="str">
            <v>CAP11</v>
          </cell>
          <cell r="D524" t="str">
            <v>De Tipo D a Tipo C</v>
          </cell>
          <cell r="E524" t="str">
            <v>U</v>
          </cell>
          <cell r="F524" t="str">
            <v>NA</v>
          </cell>
          <cell r="G524" t="str">
            <v>NA</v>
          </cell>
          <cell r="H524" t="str">
            <v>NA</v>
          </cell>
          <cell r="I524" t="str">
            <v>NA</v>
          </cell>
          <cell r="J524" t="str">
            <v>NA</v>
          </cell>
          <cell r="K524" t="str">
            <v>NA</v>
          </cell>
          <cell r="L524" t="str">
            <v>NA</v>
          </cell>
          <cell r="M524" t="str">
            <v>NA</v>
          </cell>
          <cell r="N524" t="str">
            <v>NA</v>
          </cell>
          <cell r="O524" t="str">
            <v>NA</v>
          </cell>
          <cell r="P524" t="str">
            <v>NA</v>
          </cell>
          <cell r="Q524" t="str">
            <v>NA</v>
          </cell>
          <cell r="R524" t="str">
            <v>NA</v>
          </cell>
          <cell r="S524" t="str">
            <v>NA</v>
          </cell>
          <cell r="T524" t="str">
            <v>NA</v>
          </cell>
          <cell r="U524" t="str">
            <v>NA</v>
          </cell>
          <cell r="V524" t="str">
            <v>NA</v>
          </cell>
          <cell r="W524" t="str">
            <v>NA</v>
          </cell>
          <cell r="X524" t="str">
            <v>NA</v>
          </cell>
          <cell r="Y524" t="str">
            <v>NA</v>
          </cell>
          <cell r="Z524" t="str">
            <v>NA</v>
          </cell>
          <cell r="AA524" t="str">
            <v>NA</v>
          </cell>
          <cell r="AB524" t="str">
            <v>NA</v>
          </cell>
          <cell r="AC524" t="str">
            <v>NA</v>
          </cell>
          <cell r="AD524" t="str">
            <v>NA</v>
          </cell>
          <cell r="AE524" t="str">
            <v>NA</v>
          </cell>
          <cell r="AF524" t="str">
            <v>NA</v>
          </cell>
          <cell r="AG524" t="str">
            <v>NA</v>
          </cell>
          <cell r="AH524" t="str">
            <v>NA</v>
          </cell>
          <cell r="AI524">
            <v>0</v>
          </cell>
          <cell r="AO524">
            <v>0</v>
          </cell>
          <cell r="AP524">
            <v>0</v>
          </cell>
          <cell r="AQ524">
            <v>0</v>
          </cell>
          <cell r="AR524">
            <v>0</v>
          </cell>
          <cell r="AS524">
            <v>0</v>
          </cell>
          <cell r="AT524">
            <v>0</v>
          </cell>
          <cell r="AU524">
            <v>0</v>
          </cell>
          <cell r="AV524">
            <v>0</v>
          </cell>
          <cell r="AW524">
            <v>0</v>
          </cell>
          <cell r="AX524">
            <v>0</v>
          </cell>
          <cell r="AY524">
            <v>0</v>
          </cell>
          <cell r="AZ524">
            <v>0</v>
          </cell>
          <cell r="BA524">
            <v>0</v>
          </cell>
          <cell r="BB524">
            <v>0</v>
          </cell>
          <cell r="BC524">
            <v>0</v>
          </cell>
          <cell r="BD524">
            <v>0</v>
          </cell>
          <cell r="BE524">
            <v>0</v>
          </cell>
          <cell r="BF524">
            <v>0</v>
          </cell>
          <cell r="BG524">
            <v>0</v>
          </cell>
          <cell r="BH524">
            <v>0</v>
          </cell>
          <cell r="BI524">
            <v>0</v>
          </cell>
          <cell r="BJ524">
            <v>0</v>
          </cell>
          <cell r="BK524">
            <v>0</v>
          </cell>
          <cell r="BL524">
            <v>0</v>
          </cell>
          <cell r="BM524">
            <v>0</v>
          </cell>
          <cell r="BN524">
            <v>0</v>
          </cell>
          <cell r="BO524">
            <v>0</v>
          </cell>
          <cell r="BP524">
            <v>0</v>
          </cell>
          <cell r="BQ524">
            <v>0</v>
          </cell>
          <cell r="BR524">
            <v>0</v>
          </cell>
          <cell r="BS524">
            <v>0</v>
          </cell>
          <cell r="BT524">
            <v>0</v>
          </cell>
          <cell r="BU524">
            <v>0</v>
          </cell>
          <cell r="BV524">
            <v>0</v>
          </cell>
          <cell r="BW524">
            <v>0</v>
          </cell>
          <cell r="BX524">
            <v>0</v>
          </cell>
          <cell r="BY524">
            <v>0</v>
          </cell>
          <cell r="BZ524">
            <v>0</v>
          </cell>
          <cell r="CA524">
            <v>0</v>
          </cell>
          <cell r="CB524">
            <v>0</v>
          </cell>
          <cell r="CC524">
            <v>0.05</v>
          </cell>
          <cell r="CD524">
            <v>0</v>
          </cell>
        </row>
        <row r="525">
          <cell r="B525" t="str">
            <v>RC006</v>
          </cell>
          <cell r="C525" t="str">
            <v>CAP11</v>
          </cell>
          <cell r="D525" t="str">
            <v>De Tipo LC a Tipo JC</v>
          </cell>
          <cell r="E525" t="str">
            <v>U</v>
          </cell>
          <cell r="F525" t="str">
            <v>NA</v>
          </cell>
          <cell r="G525" t="str">
            <v>NA</v>
          </cell>
          <cell r="H525" t="str">
            <v>NA</v>
          </cell>
          <cell r="I525" t="str">
            <v>NA</v>
          </cell>
          <cell r="J525" t="str">
            <v>NA</v>
          </cell>
          <cell r="K525" t="str">
            <v>NA</v>
          </cell>
          <cell r="L525" t="str">
            <v>NA</v>
          </cell>
          <cell r="M525" t="str">
            <v>NA</v>
          </cell>
          <cell r="N525" t="str">
            <v>NA</v>
          </cell>
          <cell r="O525" t="str">
            <v>NA</v>
          </cell>
          <cell r="P525" t="str">
            <v>NA</v>
          </cell>
          <cell r="Q525" t="str">
            <v>NA</v>
          </cell>
          <cell r="R525" t="str">
            <v>NA</v>
          </cell>
          <cell r="S525" t="str">
            <v>NA</v>
          </cell>
          <cell r="T525" t="str">
            <v>NA</v>
          </cell>
          <cell r="U525" t="str">
            <v>NA</v>
          </cell>
          <cell r="V525" t="str">
            <v>NA</v>
          </cell>
          <cell r="W525" t="str">
            <v>NA</v>
          </cell>
          <cell r="X525" t="str">
            <v>NA</v>
          </cell>
          <cell r="Y525" t="str">
            <v>NA</v>
          </cell>
          <cell r="Z525" t="str">
            <v>NA</v>
          </cell>
          <cell r="AA525" t="str">
            <v>NA</v>
          </cell>
          <cell r="AB525" t="str">
            <v>NA</v>
          </cell>
          <cell r="AC525" t="str">
            <v>NA</v>
          </cell>
          <cell r="AD525" t="str">
            <v>NA</v>
          </cell>
          <cell r="AE525" t="str">
            <v>NA</v>
          </cell>
          <cell r="AF525" t="str">
            <v>NA</v>
          </cell>
          <cell r="AG525" t="str">
            <v>NA</v>
          </cell>
          <cell r="AH525" t="str">
            <v>NA</v>
          </cell>
          <cell r="AI525">
            <v>0</v>
          </cell>
          <cell r="AO525">
            <v>0</v>
          </cell>
          <cell r="AP525">
            <v>0</v>
          </cell>
          <cell r="AQ525">
            <v>0</v>
          </cell>
          <cell r="AR525">
            <v>0</v>
          </cell>
          <cell r="AS525">
            <v>0</v>
          </cell>
          <cell r="AT525">
            <v>0</v>
          </cell>
          <cell r="AU525">
            <v>0</v>
          </cell>
          <cell r="AV525">
            <v>0</v>
          </cell>
          <cell r="AW525">
            <v>0</v>
          </cell>
          <cell r="AX525">
            <v>0</v>
          </cell>
          <cell r="AY525">
            <v>0</v>
          </cell>
          <cell r="AZ525">
            <v>0</v>
          </cell>
          <cell r="BA525">
            <v>0</v>
          </cell>
          <cell r="BB525">
            <v>0</v>
          </cell>
          <cell r="BC525">
            <v>0</v>
          </cell>
          <cell r="BD525">
            <v>0</v>
          </cell>
          <cell r="BE525">
            <v>0</v>
          </cell>
          <cell r="BF525">
            <v>0</v>
          </cell>
          <cell r="BG525">
            <v>0</v>
          </cell>
          <cell r="BH525">
            <v>0</v>
          </cell>
          <cell r="BI525">
            <v>0</v>
          </cell>
          <cell r="BJ525">
            <v>0</v>
          </cell>
          <cell r="BK525">
            <v>0</v>
          </cell>
          <cell r="BL525">
            <v>0</v>
          </cell>
          <cell r="BM525">
            <v>0</v>
          </cell>
          <cell r="BN525">
            <v>0</v>
          </cell>
          <cell r="BO525">
            <v>0</v>
          </cell>
          <cell r="BP525">
            <v>0</v>
          </cell>
          <cell r="BQ525">
            <v>0</v>
          </cell>
          <cell r="BR525">
            <v>0</v>
          </cell>
          <cell r="BS525">
            <v>0</v>
          </cell>
          <cell r="BT525">
            <v>0</v>
          </cell>
          <cell r="BU525">
            <v>0</v>
          </cell>
          <cell r="BV525">
            <v>0</v>
          </cell>
          <cell r="BW525">
            <v>0</v>
          </cell>
          <cell r="BX525">
            <v>0</v>
          </cell>
          <cell r="BY525">
            <v>0</v>
          </cell>
          <cell r="BZ525">
            <v>0</v>
          </cell>
          <cell r="CA525">
            <v>0</v>
          </cell>
          <cell r="CB525">
            <v>0</v>
          </cell>
          <cell r="CC525">
            <v>0.05</v>
          </cell>
          <cell r="CD525">
            <v>0</v>
          </cell>
        </row>
        <row r="526">
          <cell r="B526" t="str">
            <v>RC005</v>
          </cell>
          <cell r="C526" t="str">
            <v>CAP11</v>
          </cell>
          <cell r="D526" t="str">
            <v>De Tipo LC a Tipo TC</v>
          </cell>
          <cell r="E526" t="str">
            <v>U</v>
          </cell>
          <cell r="F526" t="str">
            <v>NA</v>
          </cell>
          <cell r="G526" t="str">
            <v>NA</v>
          </cell>
          <cell r="H526" t="str">
            <v>NA</v>
          </cell>
          <cell r="I526" t="str">
            <v>NA</v>
          </cell>
          <cell r="J526" t="str">
            <v>NA</v>
          </cell>
          <cell r="K526" t="str">
            <v>NA</v>
          </cell>
          <cell r="L526" t="str">
            <v>NA</v>
          </cell>
          <cell r="M526" t="str">
            <v>NA</v>
          </cell>
          <cell r="N526" t="str">
            <v>NA</v>
          </cell>
          <cell r="O526" t="str">
            <v>NA</v>
          </cell>
          <cell r="P526" t="str">
            <v>NA</v>
          </cell>
          <cell r="Q526" t="str">
            <v>NA</v>
          </cell>
          <cell r="R526" t="str">
            <v>NA</v>
          </cell>
          <cell r="S526" t="str">
            <v>NA</v>
          </cell>
          <cell r="T526" t="str">
            <v>NA</v>
          </cell>
          <cell r="U526" t="str">
            <v>NA</v>
          </cell>
          <cell r="V526" t="str">
            <v>NA</v>
          </cell>
          <cell r="W526" t="str">
            <v>NA</v>
          </cell>
          <cell r="X526" t="str">
            <v>NA</v>
          </cell>
          <cell r="Y526" t="str">
            <v>NA</v>
          </cell>
          <cell r="Z526" t="str">
            <v>NA</v>
          </cell>
          <cell r="AA526" t="str">
            <v>NA</v>
          </cell>
          <cell r="AB526" t="str">
            <v>NA</v>
          </cell>
          <cell r="AC526" t="str">
            <v>NA</v>
          </cell>
          <cell r="AD526" t="str">
            <v>NA</v>
          </cell>
          <cell r="AE526" t="str">
            <v>NA</v>
          </cell>
          <cell r="AF526" t="str">
            <v>NA</v>
          </cell>
          <cell r="AG526" t="str">
            <v>NA</v>
          </cell>
          <cell r="AH526" t="str">
            <v>NA</v>
          </cell>
          <cell r="AI526">
            <v>0</v>
          </cell>
          <cell r="AO526">
            <v>0</v>
          </cell>
          <cell r="AP526">
            <v>0</v>
          </cell>
          <cell r="AQ526">
            <v>0</v>
          </cell>
          <cell r="AR526">
            <v>0</v>
          </cell>
          <cell r="AS526">
            <v>0</v>
          </cell>
          <cell r="AT526">
            <v>0</v>
          </cell>
          <cell r="AU526">
            <v>0</v>
          </cell>
          <cell r="AV526">
            <v>0</v>
          </cell>
          <cell r="AW526">
            <v>0</v>
          </cell>
          <cell r="AX526">
            <v>0</v>
          </cell>
          <cell r="AY526">
            <v>0</v>
          </cell>
          <cell r="AZ526">
            <v>0</v>
          </cell>
          <cell r="BA526">
            <v>0</v>
          </cell>
          <cell r="BB526">
            <v>0</v>
          </cell>
          <cell r="BC526">
            <v>0</v>
          </cell>
          <cell r="BD526">
            <v>0</v>
          </cell>
          <cell r="BE526">
            <v>0</v>
          </cell>
          <cell r="BF526">
            <v>0</v>
          </cell>
          <cell r="BG526">
            <v>0</v>
          </cell>
          <cell r="BH526">
            <v>0</v>
          </cell>
          <cell r="BI526">
            <v>0</v>
          </cell>
          <cell r="BJ526">
            <v>0</v>
          </cell>
          <cell r="BK526">
            <v>0</v>
          </cell>
          <cell r="BL526">
            <v>0</v>
          </cell>
          <cell r="BM526">
            <v>0</v>
          </cell>
          <cell r="BN526">
            <v>0</v>
          </cell>
          <cell r="BO526">
            <v>0</v>
          </cell>
          <cell r="BP526">
            <v>0</v>
          </cell>
          <cell r="BQ526">
            <v>0</v>
          </cell>
          <cell r="BR526">
            <v>0</v>
          </cell>
          <cell r="BS526">
            <v>0</v>
          </cell>
          <cell r="BT526">
            <v>0</v>
          </cell>
          <cell r="BU526">
            <v>0</v>
          </cell>
          <cell r="BV526">
            <v>0</v>
          </cell>
          <cell r="BW526">
            <v>0</v>
          </cell>
          <cell r="BX526">
            <v>0</v>
          </cell>
          <cell r="BY526">
            <v>0</v>
          </cell>
          <cell r="BZ526">
            <v>0</v>
          </cell>
          <cell r="CA526">
            <v>0</v>
          </cell>
          <cell r="CB526">
            <v>0</v>
          </cell>
          <cell r="CC526">
            <v>0.05</v>
          </cell>
          <cell r="CD526">
            <v>0</v>
          </cell>
        </row>
        <row r="527">
          <cell r="B527" t="str">
            <v>EB001</v>
          </cell>
          <cell r="C527" t="str">
            <v>CAP12</v>
          </cell>
          <cell r="D527" t="str">
            <v>Emboquillado de I, II, III y IV vías</v>
          </cell>
          <cell r="E527" t="str">
            <v>U</v>
          </cell>
          <cell r="F527" t="str">
            <v>MOC086</v>
          </cell>
          <cell r="G527" t="str">
            <v>NA</v>
          </cell>
          <cell r="H527" t="str">
            <v>NA</v>
          </cell>
          <cell r="I527" t="str">
            <v>NA</v>
          </cell>
          <cell r="J527" t="str">
            <v>NA</v>
          </cell>
          <cell r="K527" t="str">
            <v>NA</v>
          </cell>
          <cell r="L527" t="str">
            <v>NA</v>
          </cell>
          <cell r="M527">
            <v>0.06</v>
          </cell>
          <cell r="N527" t="str">
            <v>NA</v>
          </cell>
          <cell r="O527" t="str">
            <v>NA</v>
          </cell>
          <cell r="P527" t="str">
            <v>NA</v>
          </cell>
          <cell r="Q527" t="str">
            <v>NA</v>
          </cell>
          <cell r="R527" t="str">
            <v>NA</v>
          </cell>
          <cell r="S527" t="str">
            <v>NA</v>
          </cell>
          <cell r="T527" t="str">
            <v>CEC015</v>
          </cell>
          <cell r="U527" t="str">
            <v>NA</v>
          </cell>
          <cell r="V527" t="str">
            <v>NA</v>
          </cell>
          <cell r="W527" t="str">
            <v>NA</v>
          </cell>
          <cell r="X527" t="str">
            <v>NA</v>
          </cell>
          <cell r="Y527" t="str">
            <v>CMC022</v>
          </cell>
          <cell r="Z527" t="str">
            <v>NA</v>
          </cell>
          <cell r="AA527" t="str">
            <v>NA</v>
          </cell>
          <cell r="AB527" t="str">
            <v>NA</v>
          </cell>
          <cell r="AC527" t="str">
            <v>NA</v>
          </cell>
          <cell r="AD527">
            <v>1</v>
          </cell>
          <cell r="AE527" t="str">
            <v>NA</v>
          </cell>
          <cell r="AF527" t="str">
            <v>NA</v>
          </cell>
          <cell r="AG527" t="str">
            <v>NA</v>
          </cell>
          <cell r="AH527" t="str">
            <v>NA</v>
          </cell>
          <cell r="AI527">
            <v>30</v>
          </cell>
          <cell r="AJ527">
            <v>30</v>
          </cell>
          <cell r="AO527">
            <v>20769</v>
          </cell>
          <cell r="AP527">
            <v>227016.3</v>
          </cell>
          <cell r="AQ527">
            <v>0</v>
          </cell>
          <cell r="AR527">
            <v>0</v>
          </cell>
          <cell r="AS527">
            <v>0</v>
          </cell>
          <cell r="AT527">
            <v>0</v>
          </cell>
          <cell r="AU527">
            <v>0</v>
          </cell>
          <cell r="AV527">
            <v>0</v>
          </cell>
          <cell r="AW527">
            <v>13621</v>
          </cell>
          <cell r="AX527">
            <v>0</v>
          </cell>
          <cell r="AY527">
            <v>0</v>
          </cell>
          <cell r="AZ527">
            <v>0</v>
          </cell>
          <cell r="BA527">
            <v>0</v>
          </cell>
          <cell r="BB527">
            <v>0</v>
          </cell>
          <cell r="BC527">
            <v>0</v>
          </cell>
          <cell r="BD527">
            <v>14302</v>
          </cell>
          <cell r="BE527">
            <v>28837</v>
          </cell>
          <cell r="BF527">
            <v>0</v>
          </cell>
          <cell r="BG527">
            <v>0</v>
          </cell>
          <cell r="BH527">
            <v>0</v>
          </cell>
          <cell r="BI527">
            <v>0</v>
          </cell>
          <cell r="BJ527">
            <v>961</v>
          </cell>
          <cell r="BK527">
            <v>0</v>
          </cell>
          <cell r="BL527">
            <v>0</v>
          </cell>
          <cell r="BM527">
            <v>0</v>
          </cell>
          <cell r="BN527">
            <v>0</v>
          </cell>
          <cell r="BO527">
            <v>961</v>
          </cell>
          <cell r="BP527">
            <v>165187</v>
          </cell>
          <cell r="BQ527">
            <v>0</v>
          </cell>
          <cell r="BR527">
            <v>0</v>
          </cell>
          <cell r="BS527">
            <v>0</v>
          </cell>
          <cell r="BT527">
            <v>0</v>
          </cell>
          <cell r="BU527">
            <v>5506</v>
          </cell>
          <cell r="BV527">
            <v>0</v>
          </cell>
          <cell r="BW527">
            <v>0</v>
          </cell>
          <cell r="BX527">
            <v>0</v>
          </cell>
          <cell r="BY527">
            <v>0</v>
          </cell>
          <cell r="BZ527">
            <v>5506</v>
          </cell>
          <cell r="CA527">
            <v>961</v>
          </cell>
          <cell r="CB527">
            <v>6467</v>
          </cell>
          <cell r="CC527">
            <v>0.05</v>
          </cell>
          <cell r="CD527">
            <v>20769</v>
          </cell>
        </row>
        <row r="528">
          <cell r="B528" t="str">
            <v>SU002</v>
          </cell>
          <cell r="C528" t="str">
            <v>CAP13</v>
          </cell>
          <cell r="D528" t="str">
            <v>Subida a muro</v>
          </cell>
          <cell r="E528" t="str">
            <v>U</v>
          </cell>
          <cell r="F528" t="str">
            <v>MRD237</v>
          </cell>
          <cell r="G528" t="str">
            <v>MRD068</v>
          </cell>
          <cell r="H528" t="str">
            <v>MRD066</v>
          </cell>
          <cell r="I528" t="str">
            <v>MRD100</v>
          </cell>
          <cell r="J528" t="str">
            <v>NA</v>
          </cell>
          <cell r="K528" t="str">
            <v>NA</v>
          </cell>
          <cell r="L528" t="str">
            <v>NA</v>
          </cell>
          <cell r="M528">
            <v>3</v>
          </cell>
          <cell r="N528">
            <v>3</v>
          </cell>
          <cell r="O528">
            <v>3</v>
          </cell>
          <cell r="P528">
            <v>1</v>
          </cell>
          <cell r="Q528" t="str">
            <v>NA</v>
          </cell>
          <cell r="R528" t="str">
            <v>NA</v>
          </cell>
          <cell r="S528" t="str">
            <v>NA</v>
          </cell>
          <cell r="T528" t="str">
            <v>CER007</v>
          </cell>
          <cell r="U528" t="str">
            <v>NA</v>
          </cell>
          <cell r="V528" t="str">
            <v>NA</v>
          </cell>
          <cell r="W528" t="str">
            <v>NA</v>
          </cell>
          <cell r="X528" t="str">
            <v>NA</v>
          </cell>
          <cell r="Y528" t="str">
            <v>CMC017</v>
          </cell>
          <cell r="Z528" t="str">
            <v>NA</v>
          </cell>
          <cell r="AA528" t="str">
            <v>NA</v>
          </cell>
          <cell r="AB528" t="str">
            <v>NA</v>
          </cell>
          <cell r="AC528" t="str">
            <v>NA</v>
          </cell>
          <cell r="AD528">
            <v>1</v>
          </cell>
          <cell r="AE528" t="str">
            <v>NA</v>
          </cell>
          <cell r="AF528" t="str">
            <v>NA</v>
          </cell>
          <cell r="AG528" t="str">
            <v>NA</v>
          </cell>
          <cell r="AH528" t="str">
            <v>NA</v>
          </cell>
          <cell r="AI528">
            <v>18.600000000000001</v>
          </cell>
          <cell r="AJ528">
            <v>18.600000000000001</v>
          </cell>
          <cell r="AO528">
            <v>57433</v>
          </cell>
          <cell r="AP528">
            <v>12000</v>
          </cell>
          <cell r="AQ528">
            <v>3290</v>
          </cell>
          <cell r="AR528">
            <v>350</v>
          </cell>
          <cell r="AS528">
            <v>1645</v>
          </cell>
          <cell r="AT528">
            <v>0</v>
          </cell>
          <cell r="AU528">
            <v>0</v>
          </cell>
          <cell r="AV528">
            <v>0</v>
          </cell>
          <cell r="AW528">
            <v>36000</v>
          </cell>
          <cell r="AX528">
            <v>9870</v>
          </cell>
          <cell r="AY528">
            <v>1050</v>
          </cell>
          <cell r="AZ528">
            <v>1645</v>
          </cell>
          <cell r="BA528">
            <v>0</v>
          </cell>
          <cell r="BB528">
            <v>0</v>
          </cell>
          <cell r="BC528">
            <v>0</v>
          </cell>
          <cell r="BD528">
            <v>48565</v>
          </cell>
          <cell r="BE528">
            <v>20418</v>
          </cell>
          <cell r="BF528">
            <v>0</v>
          </cell>
          <cell r="BG528">
            <v>0</v>
          </cell>
          <cell r="BH528">
            <v>0</v>
          </cell>
          <cell r="BI528">
            <v>0</v>
          </cell>
          <cell r="BJ528">
            <v>1098</v>
          </cell>
          <cell r="BK528">
            <v>0</v>
          </cell>
          <cell r="BL528">
            <v>0</v>
          </cell>
          <cell r="BM528">
            <v>0</v>
          </cell>
          <cell r="BN528">
            <v>0</v>
          </cell>
          <cell r="BO528">
            <v>1098</v>
          </cell>
          <cell r="BP528">
            <v>144513</v>
          </cell>
          <cell r="BQ528">
            <v>0</v>
          </cell>
          <cell r="BR528">
            <v>0</v>
          </cell>
          <cell r="BS528">
            <v>0</v>
          </cell>
          <cell r="BT528">
            <v>0</v>
          </cell>
          <cell r="BU528">
            <v>7770</v>
          </cell>
          <cell r="BV528">
            <v>0</v>
          </cell>
          <cell r="BW528">
            <v>0</v>
          </cell>
          <cell r="BX528">
            <v>0</v>
          </cell>
          <cell r="BY528">
            <v>0</v>
          </cell>
          <cell r="BZ528">
            <v>7770</v>
          </cell>
          <cell r="CA528">
            <v>1098</v>
          </cell>
          <cell r="CB528">
            <v>8868</v>
          </cell>
          <cell r="CD528">
            <v>57433</v>
          </cell>
        </row>
        <row r="529">
          <cell r="B529" t="str">
            <v>SU001</v>
          </cell>
          <cell r="C529" t="str">
            <v>CAP13</v>
          </cell>
          <cell r="D529" t="str">
            <v>Subida a poste (Incluye curva)</v>
          </cell>
          <cell r="E529" t="str">
            <v>U</v>
          </cell>
          <cell r="F529" t="str">
            <v>MOC042</v>
          </cell>
          <cell r="G529" t="str">
            <v>MRD237</v>
          </cell>
          <cell r="H529" t="str">
            <v>MRD068</v>
          </cell>
          <cell r="I529" t="str">
            <v>MRD066</v>
          </cell>
          <cell r="J529" t="str">
            <v>MRD100</v>
          </cell>
          <cell r="K529" t="str">
            <v>NA</v>
          </cell>
          <cell r="L529" t="str">
            <v>NA</v>
          </cell>
          <cell r="M529">
            <v>1</v>
          </cell>
          <cell r="N529">
            <v>3</v>
          </cell>
          <cell r="O529">
            <v>3</v>
          </cell>
          <cell r="P529">
            <v>3</v>
          </cell>
          <cell r="Q529">
            <v>1</v>
          </cell>
          <cell r="R529" t="str">
            <v>NA</v>
          </cell>
          <cell r="S529" t="str">
            <v>NA</v>
          </cell>
          <cell r="T529" t="str">
            <v>CER007</v>
          </cell>
          <cell r="U529" t="str">
            <v>NA</v>
          </cell>
          <cell r="V529" t="str">
            <v>NA</v>
          </cell>
          <cell r="W529" t="str">
            <v>NA</v>
          </cell>
          <cell r="X529" t="str">
            <v>NA</v>
          </cell>
          <cell r="Y529" t="str">
            <v>CMC017</v>
          </cell>
          <cell r="Z529" t="str">
            <v>NA</v>
          </cell>
          <cell r="AA529" t="str">
            <v>NA</v>
          </cell>
          <cell r="AB529" t="str">
            <v>NA</v>
          </cell>
          <cell r="AC529" t="str">
            <v>NA</v>
          </cell>
          <cell r="AD529">
            <v>1</v>
          </cell>
          <cell r="AE529" t="str">
            <v>NA</v>
          </cell>
          <cell r="AF529" t="str">
            <v>NA</v>
          </cell>
          <cell r="AG529" t="str">
            <v>NA</v>
          </cell>
          <cell r="AH529" t="str">
            <v>NA</v>
          </cell>
          <cell r="AI529">
            <v>26.6</v>
          </cell>
          <cell r="AJ529">
            <v>26.6</v>
          </cell>
          <cell r="AO529">
            <v>64366</v>
          </cell>
          <cell r="AP529">
            <v>9600</v>
          </cell>
          <cell r="AQ529">
            <v>12000</v>
          </cell>
          <cell r="AR529">
            <v>3290</v>
          </cell>
          <cell r="AS529">
            <v>350</v>
          </cell>
          <cell r="AT529">
            <v>1645</v>
          </cell>
          <cell r="AU529">
            <v>0</v>
          </cell>
          <cell r="AV529">
            <v>0</v>
          </cell>
          <cell r="AW529">
            <v>9600</v>
          </cell>
          <cell r="AX529">
            <v>36000</v>
          </cell>
          <cell r="AY529">
            <v>9870</v>
          </cell>
          <cell r="AZ529">
            <v>1050</v>
          </cell>
          <cell r="BA529">
            <v>1645</v>
          </cell>
          <cell r="BB529">
            <v>0</v>
          </cell>
          <cell r="BC529">
            <v>0</v>
          </cell>
          <cell r="BD529">
            <v>58165</v>
          </cell>
          <cell r="BE529">
            <v>20418</v>
          </cell>
          <cell r="BF529">
            <v>0</v>
          </cell>
          <cell r="BG529">
            <v>0</v>
          </cell>
          <cell r="BH529">
            <v>0</v>
          </cell>
          <cell r="BI529">
            <v>0</v>
          </cell>
          <cell r="BJ529">
            <v>768</v>
          </cell>
          <cell r="BK529">
            <v>0</v>
          </cell>
          <cell r="BL529">
            <v>0</v>
          </cell>
          <cell r="BM529">
            <v>0</v>
          </cell>
          <cell r="BN529">
            <v>0</v>
          </cell>
          <cell r="BO529">
            <v>768</v>
          </cell>
          <cell r="BP529">
            <v>144513</v>
          </cell>
          <cell r="BQ529">
            <v>0</v>
          </cell>
          <cell r="BR529">
            <v>0</v>
          </cell>
          <cell r="BS529">
            <v>0</v>
          </cell>
          <cell r="BT529">
            <v>0</v>
          </cell>
          <cell r="BU529">
            <v>5433</v>
          </cell>
          <cell r="BV529">
            <v>0</v>
          </cell>
          <cell r="BW529">
            <v>0</v>
          </cell>
          <cell r="BX529">
            <v>0</v>
          </cell>
          <cell r="BY529">
            <v>0</v>
          </cell>
          <cell r="BZ529">
            <v>5433</v>
          </cell>
          <cell r="CA529">
            <v>768</v>
          </cell>
          <cell r="CB529">
            <v>6201</v>
          </cell>
          <cell r="CD529">
            <v>64366</v>
          </cell>
        </row>
        <row r="530">
          <cell r="B530" t="str">
            <v>AP003</v>
          </cell>
          <cell r="C530" t="str">
            <v>CAP14</v>
          </cell>
          <cell r="D530" t="str">
            <v>En Andén Adoquinado</v>
          </cell>
          <cell r="E530" t="str">
            <v>m</v>
          </cell>
          <cell r="F530" t="str">
            <v>NA</v>
          </cell>
          <cell r="G530" t="str">
            <v>NA</v>
          </cell>
          <cell r="H530" t="str">
            <v>NA</v>
          </cell>
          <cell r="I530" t="str">
            <v>NA</v>
          </cell>
          <cell r="J530" t="str">
            <v>NA</v>
          </cell>
          <cell r="K530" t="str">
            <v>NA</v>
          </cell>
          <cell r="L530" t="str">
            <v>NA</v>
          </cell>
          <cell r="M530" t="str">
            <v>NA</v>
          </cell>
          <cell r="N530" t="str">
            <v>NA</v>
          </cell>
          <cell r="O530" t="str">
            <v>NA</v>
          </cell>
          <cell r="P530" t="str">
            <v>NA</v>
          </cell>
          <cell r="Q530" t="str">
            <v>NA</v>
          </cell>
          <cell r="R530" t="str">
            <v>NA</v>
          </cell>
          <cell r="S530" t="str">
            <v>NA</v>
          </cell>
          <cell r="T530" t="str">
            <v>NA</v>
          </cell>
          <cell r="U530" t="str">
            <v>NA</v>
          </cell>
          <cell r="V530" t="str">
            <v>NA</v>
          </cell>
          <cell r="W530" t="str">
            <v>NA</v>
          </cell>
          <cell r="X530" t="str">
            <v>NA</v>
          </cell>
          <cell r="Y530" t="str">
            <v>NA</v>
          </cell>
          <cell r="Z530" t="str">
            <v>NA</v>
          </cell>
          <cell r="AA530" t="str">
            <v>NA</v>
          </cell>
          <cell r="AB530" t="str">
            <v>NA</v>
          </cell>
          <cell r="AC530" t="str">
            <v>NA</v>
          </cell>
          <cell r="AD530" t="str">
            <v>NA</v>
          </cell>
          <cell r="AE530" t="str">
            <v>NA</v>
          </cell>
          <cell r="AF530" t="str">
            <v>NA</v>
          </cell>
          <cell r="AG530" t="str">
            <v>NA</v>
          </cell>
          <cell r="AH530" t="str">
            <v>NA</v>
          </cell>
          <cell r="AI530">
            <v>0</v>
          </cell>
          <cell r="AO530">
            <v>0</v>
          </cell>
          <cell r="AP530">
            <v>0</v>
          </cell>
          <cell r="AQ530">
            <v>0</v>
          </cell>
          <cell r="AR530">
            <v>0</v>
          </cell>
          <cell r="AS530">
            <v>0</v>
          </cell>
          <cell r="AT530">
            <v>0</v>
          </cell>
          <cell r="AU530">
            <v>0</v>
          </cell>
          <cell r="AV530">
            <v>0</v>
          </cell>
          <cell r="AW530">
            <v>0</v>
          </cell>
          <cell r="AX530">
            <v>0</v>
          </cell>
          <cell r="AY530">
            <v>0</v>
          </cell>
          <cell r="AZ530">
            <v>0</v>
          </cell>
          <cell r="BA530">
            <v>0</v>
          </cell>
          <cell r="BB530">
            <v>0</v>
          </cell>
          <cell r="BC530">
            <v>0</v>
          </cell>
          <cell r="BD530">
            <v>0</v>
          </cell>
          <cell r="BE530">
            <v>0</v>
          </cell>
          <cell r="BF530">
            <v>0</v>
          </cell>
          <cell r="BG530">
            <v>0</v>
          </cell>
          <cell r="BH530">
            <v>0</v>
          </cell>
          <cell r="BI530">
            <v>0</v>
          </cell>
          <cell r="BJ530">
            <v>0</v>
          </cell>
          <cell r="BK530">
            <v>0</v>
          </cell>
          <cell r="BL530">
            <v>0</v>
          </cell>
          <cell r="BM530">
            <v>0</v>
          </cell>
          <cell r="BN530">
            <v>0</v>
          </cell>
          <cell r="BO530">
            <v>0</v>
          </cell>
          <cell r="BP530">
            <v>0</v>
          </cell>
          <cell r="BQ530">
            <v>0</v>
          </cell>
          <cell r="BR530">
            <v>0</v>
          </cell>
          <cell r="BS530">
            <v>0</v>
          </cell>
          <cell r="BT530">
            <v>0</v>
          </cell>
          <cell r="BU530">
            <v>0</v>
          </cell>
          <cell r="BV530">
            <v>0</v>
          </cell>
          <cell r="BW530">
            <v>0</v>
          </cell>
          <cell r="BX530">
            <v>0</v>
          </cell>
          <cell r="BY530">
            <v>0</v>
          </cell>
          <cell r="BZ530">
            <v>0</v>
          </cell>
          <cell r="CA530">
            <v>0</v>
          </cell>
          <cell r="CB530">
            <v>0</v>
          </cell>
          <cell r="CC530">
            <v>0.05</v>
          </cell>
          <cell r="CD530">
            <v>0</v>
          </cell>
        </row>
        <row r="531">
          <cell r="B531" t="str">
            <v>AP004</v>
          </cell>
          <cell r="C531" t="str">
            <v>CAP14</v>
          </cell>
          <cell r="D531" t="str">
            <v>En Andén Baldosa</v>
          </cell>
          <cell r="E531" t="str">
            <v>m</v>
          </cell>
          <cell r="F531" t="str">
            <v>NA</v>
          </cell>
          <cell r="G531" t="str">
            <v>NA</v>
          </cell>
          <cell r="H531" t="str">
            <v>NA</v>
          </cell>
          <cell r="I531" t="str">
            <v>NA</v>
          </cell>
          <cell r="J531" t="str">
            <v>NA</v>
          </cell>
          <cell r="K531" t="str">
            <v>NA</v>
          </cell>
          <cell r="L531" t="str">
            <v>NA</v>
          </cell>
          <cell r="M531" t="str">
            <v>NA</v>
          </cell>
          <cell r="N531" t="str">
            <v>NA</v>
          </cell>
          <cell r="O531" t="str">
            <v>NA</v>
          </cell>
          <cell r="P531" t="str">
            <v>NA</v>
          </cell>
          <cell r="Q531" t="str">
            <v>NA</v>
          </cell>
          <cell r="R531" t="str">
            <v>NA</v>
          </cell>
          <cell r="S531" t="str">
            <v>NA</v>
          </cell>
          <cell r="T531" t="str">
            <v>NA</v>
          </cell>
          <cell r="U531" t="str">
            <v>NA</v>
          </cell>
          <cell r="V531" t="str">
            <v>NA</v>
          </cell>
          <cell r="W531" t="str">
            <v>NA</v>
          </cell>
          <cell r="X531" t="str">
            <v>NA</v>
          </cell>
          <cell r="Y531" t="str">
            <v>NA</v>
          </cell>
          <cell r="Z531" t="str">
            <v>NA</v>
          </cell>
          <cell r="AA531" t="str">
            <v>NA</v>
          </cell>
          <cell r="AB531" t="str">
            <v>NA</v>
          </cell>
          <cell r="AC531" t="str">
            <v>NA</v>
          </cell>
          <cell r="AD531" t="str">
            <v>NA</v>
          </cell>
          <cell r="AE531" t="str">
            <v>NA</v>
          </cell>
          <cell r="AF531" t="str">
            <v>NA</v>
          </cell>
          <cell r="AG531" t="str">
            <v>NA</v>
          </cell>
          <cell r="AH531" t="str">
            <v>NA</v>
          </cell>
          <cell r="AI531">
            <v>0</v>
          </cell>
          <cell r="AO531">
            <v>0</v>
          </cell>
          <cell r="AP531">
            <v>0</v>
          </cell>
          <cell r="AQ531">
            <v>0</v>
          </cell>
          <cell r="AR531">
            <v>0</v>
          </cell>
          <cell r="AS531">
            <v>0</v>
          </cell>
          <cell r="AT531">
            <v>0</v>
          </cell>
          <cell r="AU531">
            <v>0</v>
          </cell>
          <cell r="AV531">
            <v>0</v>
          </cell>
          <cell r="AW531">
            <v>0</v>
          </cell>
          <cell r="AX531">
            <v>0</v>
          </cell>
          <cell r="AY531">
            <v>0</v>
          </cell>
          <cell r="AZ531">
            <v>0</v>
          </cell>
          <cell r="BA531">
            <v>0</v>
          </cell>
          <cell r="BB531">
            <v>0</v>
          </cell>
          <cell r="BC531">
            <v>0</v>
          </cell>
          <cell r="BD531">
            <v>0</v>
          </cell>
          <cell r="BE531">
            <v>0</v>
          </cell>
          <cell r="BF531">
            <v>0</v>
          </cell>
          <cell r="BG531">
            <v>0</v>
          </cell>
          <cell r="BH531">
            <v>0</v>
          </cell>
          <cell r="BI531">
            <v>0</v>
          </cell>
          <cell r="BJ531">
            <v>0</v>
          </cell>
          <cell r="BK531">
            <v>0</v>
          </cell>
          <cell r="BL531">
            <v>0</v>
          </cell>
          <cell r="BM531">
            <v>0</v>
          </cell>
          <cell r="BN531">
            <v>0</v>
          </cell>
          <cell r="BO531">
            <v>0</v>
          </cell>
          <cell r="BP531">
            <v>0</v>
          </cell>
          <cell r="BQ531">
            <v>0</v>
          </cell>
          <cell r="BR531">
            <v>0</v>
          </cell>
          <cell r="BS531">
            <v>0</v>
          </cell>
          <cell r="BT531">
            <v>0</v>
          </cell>
          <cell r="BU531">
            <v>0</v>
          </cell>
          <cell r="BV531">
            <v>0</v>
          </cell>
          <cell r="BW531">
            <v>0</v>
          </cell>
          <cell r="BX531">
            <v>0</v>
          </cell>
          <cell r="BY531">
            <v>0</v>
          </cell>
          <cell r="BZ531">
            <v>0</v>
          </cell>
          <cell r="CA531">
            <v>0</v>
          </cell>
          <cell r="CB531">
            <v>0</v>
          </cell>
          <cell r="CC531">
            <v>0.05</v>
          </cell>
          <cell r="CD531">
            <v>0</v>
          </cell>
        </row>
        <row r="532">
          <cell r="B532" t="str">
            <v>AP007</v>
          </cell>
          <cell r="C532" t="str">
            <v>CAP14</v>
          </cell>
          <cell r="D532" t="str">
            <v>En Andén Granito</v>
          </cell>
          <cell r="E532" t="str">
            <v>m</v>
          </cell>
          <cell r="F532" t="str">
            <v>NA</v>
          </cell>
          <cell r="G532" t="str">
            <v>NA</v>
          </cell>
          <cell r="H532" t="str">
            <v>NA</v>
          </cell>
          <cell r="I532" t="str">
            <v>NA</v>
          </cell>
          <cell r="J532" t="str">
            <v>NA</v>
          </cell>
          <cell r="K532" t="str">
            <v>NA</v>
          </cell>
          <cell r="L532" t="str">
            <v>NA</v>
          </cell>
          <cell r="M532" t="str">
            <v>NA</v>
          </cell>
          <cell r="N532" t="str">
            <v>NA</v>
          </cell>
          <cell r="O532" t="str">
            <v>NA</v>
          </cell>
          <cell r="P532" t="str">
            <v>NA</v>
          </cell>
          <cell r="Q532" t="str">
            <v>NA</v>
          </cell>
          <cell r="R532" t="str">
            <v>NA</v>
          </cell>
          <cell r="S532" t="str">
            <v>NA</v>
          </cell>
          <cell r="T532" t="str">
            <v>NA</v>
          </cell>
          <cell r="U532" t="str">
            <v>NA</v>
          </cell>
          <cell r="V532" t="str">
            <v>NA</v>
          </cell>
          <cell r="W532" t="str">
            <v>NA</v>
          </cell>
          <cell r="X532" t="str">
            <v>NA</v>
          </cell>
          <cell r="Y532" t="str">
            <v>NA</v>
          </cell>
          <cell r="Z532" t="str">
            <v>NA</v>
          </cell>
          <cell r="AA532" t="str">
            <v>NA</v>
          </cell>
          <cell r="AB532" t="str">
            <v>NA</v>
          </cell>
          <cell r="AC532" t="str">
            <v>NA</v>
          </cell>
          <cell r="AD532" t="str">
            <v>NA</v>
          </cell>
          <cell r="AE532" t="str">
            <v>NA</v>
          </cell>
          <cell r="AF532" t="str">
            <v>NA</v>
          </cell>
          <cell r="AG532" t="str">
            <v>NA</v>
          </cell>
          <cell r="AH532" t="str">
            <v>NA</v>
          </cell>
          <cell r="AI532">
            <v>0</v>
          </cell>
          <cell r="AO532">
            <v>0</v>
          </cell>
          <cell r="AP532">
            <v>0</v>
          </cell>
          <cell r="AQ532">
            <v>0</v>
          </cell>
          <cell r="AR532">
            <v>0</v>
          </cell>
          <cell r="AS532">
            <v>0</v>
          </cell>
          <cell r="AT532">
            <v>0</v>
          </cell>
          <cell r="AU532">
            <v>0</v>
          </cell>
          <cell r="AV532">
            <v>0</v>
          </cell>
          <cell r="AW532">
            <v>0</v>
          </cell>
          <cell r="AX532">
            <v>0</v>
          </cell>
          <cell r="AY532">
            <v>0</v>
          </cell>
          <cell r="AZ532">
            <v>0</v>
          </cell>
          <cell r="BA532">
            <v>0</v>
          </cell>
          <cell r="BB532">
            <v>0</v>
          </cell>
          <cell r="BC532">
            <v>0</v>
          </cell>
          <cell r="BD532">
            <v>0</v>
          </cell>
          <cell r="BE532">
            <v>0</v>
          </cell>
          <cell r="BF532">
            <v>0</v>
          </cell>
          <cell r="BG532">
            <v>0</v>
          </cell>
          <cell r="BH532">
            <v>0</v>
          </cell>
          <cell r="BI532">
            <v>0</v>
          </cell>
          <cell r="BJ532">
            <v>0</v>
          </cell>
          <cell r="BK532">
            <v>0</v>
          </cell>
          <cell r="BL532">
            <v>0</v>
          </cell>
          <cell r="BM532">
            <v>0</v>
          </cell>
          <cell r="BN532">
            <v>0</v>
          </cell>
          <cell r="BO532">
            <v>0</v>
          </cell>
          <cell r="BP532">
            <v>0</v>
          </cell>
          <cell r="BQ532">
            <v>0</v>
          </cell>
          <cell r="BR532">
            <v>0</v>
          </cell>
          <cell r="BS532">
            <v>0</v>
          </cell>
          <cell r="BT532">
            <v>0</v>
          </cell>
          <cell r="BU532">
            <v>0</v>
          </cell>
          <cell r="BV532">
            <v>0</v>
          </cell>
          <cell r="BW532">
            <v>0</v>
          </cell>
          <cell r="BX532">
            <v>0</v>
          </cell>
          <cell r="BY532">
            <v>0</v>
          </cell>
          <cell r="BZ532">
            <v>0</v>
          </cell>
          <cell r="CA532">
            <v>0</v>
          </cell>
          <cell r="CB532">
            <v>0</v>
          </cell>
          <cell r="CC532">
            <v>0.05</v>
          </cell>
          <cell r="CD532">
            <v>0</v>
          </cell>
        </row>
        <row r="533">
          <cell r="B533" t="str">
            <v>AP005</v>
          </cell>
          <cell r="C533" t="str">
            <v>CAP14</v>
          </cell>
          <cell r="D533" t="str">
            <v>En Andén ladrillo</v>
          </cell>
          <cell r="E533" t="str">
            <v>m</v>
          </cell>
          <cell r="F533" t="str">
            <v>NA</v>
          </cell>
          <cell r="G533" t="str">
            <v>NA</v>
          </cell>
          <cell r="H533" t="str">
            <v>NA</v>
          </cell>
          <cell r="I533" t="str">
            <v>NA</v>
          </cell>
          <cell r="J533" t="str">
            <v>NA</v>
          </cell>
          <cell r="K533" t="str">
            <v>NA</v>
          </cell>
          <cell r="L533" t="str">
            <v>NA</v>
          </cell>
          <cell r="M533" t="str">
            <v>NA</v>
          </cell>
          <cell r="N533" t="str">
            <v>NA</v>
          </cell>
          <cell r="O533" t="str">
            <v>NA</v>
          </cell>
          <cell r="P533" t="str">
            <v>NA</v>
          </cell>
          <cell r="Q533" t="str">
            <v>NA</v>
          </cell>
          <cell r="R533" t="str">
            <v>NA</v>
          </cell>
          <cell r="S533" t="str">
            <v>NA</v>
          </cell>
          <cell r="T533" t="str">
            <v>NA</v>
          </cell>
          <cell r="U533" t="str">
            <v>NA</v>
          </cell>
          <cell r="V533" t="str">
            <v>NA</v>
          </cell>
          <cell r="W533" t="str">
            <v>NA</v>
          </cell>
          <cell r="X533" t="str">
            <v>NA</v>
          </cell>
          <cell r="Y533" t="str">
            <v>NA</v>
          </cell>
          <cell r="Z533" t="str">
            <v>NA</v>
          </cell>
          <cell r="AA533" t="str">
            <v>NA</v>
          </cell>
          <cell r="AB533" t="str">
            <v>NA</v>
          </cell>
          <cell r="AC533" t="str">
            <v>NA</v>
          </cell>
          <cell r="AD533" t="str">
            <v>NA</v>
          </cell>
          <cell r="AE533" t="str">
            <v>NA</v>
          </cell>
          <cell r="AF533" t="str">
            <v>NA</v>
          </cell>
          <cell r="AG533" t="str">
            <v>NA</v>
          </cell>
          <cell r="AH533" t="str">
            <v>NA</v>
          </cell>
          <cell r="AI533">
            <v>0</v>
          </cell>
          <cell r="AO533">
            <v>0</v>
          </cell>
          <cell r="AP533">
            <v>0</v>
          </cell>
          <cell r="AQ533">
            <v>0</v>
          </cell>
          <cell r="AR533">
            <v>0</v>
          </cell>
          <cell r="AS533">
            <v>0</v>
          </cell>
          <cell r="AT533">
            <v>0</v>
          </cell>
          <cell r="AU533">
            <v>0</v>
          </cell>
          <cell r="AV533">
            <v>0</v>
          </cell>
          <cell r="AW533">
            <v>0</v>
          </cell>
          <cell r="AX533">
            <v>0</v>
          </cell>
          <cell r="AY533">
            <v>0</v>
          </cell>
          <cell r="AZ533">
            <v>0</v>
          </cell>
          <cell r="BA533">
            <v>0</v>
          </cell>
          <cell r="BB533">
            <v>0</v>
          </cell>
          <cell r="BC533">
            <v>0</v>
          </cell>
          <cell r="BD533">
            <v>0</v>
          </cell>
          <cell r="BE533">
            <v>0</v>
          </cell>
          <cell r="BF533">
            <v>0</v>
          </cell>
          <cell r="BG533">
            <v>0</v>
          </cell>
          <cell r="BH533">
            <v>0</v>
          </cell>
          <cell r="BI533">
            <v>0</v>
          </cell>
          <cell r="BJ533">
            <v>0</v>
          </cell>
          <cell r="BK533">
            <v>0</v>
          </cell>
          <cell r="BL533">
            <v>0</v>
          </cell>
          <cell r="BM533">
            <v>0</v>
          </cell>
          <cell r="BN533">
            <v>0</v>
          </cell>
          <cell r="BO533">
            <v>0</v>
          </cell>
          <cell r="BP533">
            <v>0</v>
          </cell>
          <cell r="BQ533">
            <v>0</v>
          </cell>
          <cell r="BR533">
            <v>0</v>
          </cell>
          <cell r="BS533">
            <v>0</v>
          </cell>
          <cell r="BT533">
            <v>0</v>
          </cell>
          <cell r="BU533">
            <v>0</v>
          </cell>
          <cell r="BV533">
            <v>0</v>
          </cell>
          <cell r="BW533">
            <v>0</v>
          </cell>
          <cell r="BX533">
            <v>0</v>
          </cell>
          <cell r="BY533">
            <v>0</v>
          </cell>
          <cell r="BZ533">
            <v>0</v>
          </cell>
          <cell r="CA533">
            <v>0</v>
          </cell>
          <cell r="CB533">
            <v>0</v>
          </cell>
          <cell r="CC533">
            <v>0.05</v>
          </cell>
          <cell r="CD533">
            <v>0</v>
          </cell>
        </row>
        <row r="534">
          <cell r="B534" t="str">
            <v>AP006</v>
          </cell>
          <cell r="C534" t="str">
            <v>CAP14</v>
          </cell>
          <cell r="D534" t="str">
            <v>En Andén tablón</v>
          </cell>
          <cell r="E534" t="str">
            <v>m</v>
          </cell>
          <cell r="F534" t="str">
            <v>NA</v>
          </cell>
          <cell r="G534" t="str">
            <v>NA</v>
          </cell>
          <cell r="H534" t="str">
            <v>NA</v>
          </cell>
          <cell r="I534" t="str">
            <v>NA</v>
          </cell>
          <cell r="J534" t="str">
            <v>NA</v>
          </cell>
          <cell r="K534" t="str">
            <v>NA</v>
          </cell>
          <cell r="L534" t="str">
            <v>NA</v>
          </cell>
          <cell r="M534" t="str">
            <v>NA</v>
          </cell>
          <cell r="N534" t="str">
            <v>NA</v>
          </cell>
          <cell r="O534" t="str">
            <v>NA</v>
          </cell>
          <cell r="P534" t="str">
            <v>NA</v>
          </cell>
          <cell r="Q534" t="str">
            <v>NA</v>
          </cell>
          <cell r="R534" t="str">
            <v>NA</v>
          </cell>
          <cell r="S534" t="str">
            <v>NA</v>
          </cell>
          <cell r="T534" t="str">
            <v>NA</v>
          </cell>
          <cell r="U534" t="str">
            <v>NA</v>
          </cell>
          <cell r="V534" t="str">
            <v>NA</v>
          </cell>
          <cell r="W534" t="str">
            <v>NA</v>
          </cell>
          <cell r="X534" t="str">
            <v>NA</v>
          </cell>
          <cell r="Y534" t="str">
            <v>NA</v>
          </cell>
          <cell r="Z534" t="str">
            <v>NA</v>
          </cell>
          <cell r="AA534" t="str">
            <v>NA</v>
          </cell>
          <cell r="AB534" t="str">
            <v>NA</v>
          </cell>
          <cell r="AC534" t="str">
            <v>NA</v>
          </cell>
          <cell r="AD534" t="str">
            <v>NA</v>
          </cell>
          <cell r="AE534" t="str">
            <v>NA</v>
          </cell>
          <cell r="AF534" t="str">
            <v>NA</v>
          </cell>
          <cell r="AG534" t="str">
            <v>NA</v>
          </cell>
          <cell r="AH534" t="str">
            <v>NA</v>
          </cell>
          <cell r="AI534">
            <v>0</v>
          </cell>
          <cell r="AO534">
            <v>0</v>
          </cell>
          <cell r="AP534">
            <v>0</v>
          </cell>
          <cell r="AQ534">
            <v>0</v>
          </cell>
          <cell r="AR534">
            <v>0</v>
          </cell>
          <cell r="AS534">
            <v>0</v>
          </cell>
          <cell r="AT534">
            <v>0</v>
          </cell>
          <cell r="AU534">
            <v>0</v>
          </cell>
          <cell r="AV534">
            <v>0</v>
          </cell>
          <cell r="AW534">
            <v>0</v>
          </cell>
          <cell r="AX534">
            <v>0</v>
          </cell>
          <cell r="AY534">
            <v>0</v>
          </cell>
          <cell r="AZ534">
            <v>0</v>
          </cell>
          <cell r="BA534">
            <v>0</v>
          </cell>
          <cell r="BB534">
            <v>0</v>
          </cell>
          <cell r="BC534">
            <v>0</v>
          </cell>
          <cell r="BD534">
            <v>0</v>
          </cell>
          <cell r="BE534">
            <v>0</v>
          </cell>
          <cell r="BF534">
            <v>0</v>
          </cell>
          <cell r="BG534">
            <v>0</v>
          </cell>
          <cell r="BH534">
            <v>0</v>
          </cell>
          <cell r="BI534">
            <v>0</v>
          </cell>
          <cell r="BJ534">
            <v>0</v>
          </cell>
          <cell r="BK534">
            <v>0</v>
          </cell>
          <cell r="BL534">
            <v>0</v>
          </cell>
          <cell r="BM534">
            <v>0</v>
          </cell>
          <cell r="BN534">
            <v>0</v>
          </cell>
          <cell r="BO534">
            <v>0</v>
          </cell>
          <cell r="BP534">
            <v>0</v>
          </cell>
          <cell r="BQ534">
            <v>0</v>
          </cell>
          <cell r="BR534">
            <v>0</v>
          </cell>
          <cell r="BS534">
            <v>0</v>
          </cell>
          <cell r="BT534">
            <v>0</v>
          </cell>
          <cell r="BU534">
            <v>0</v>
          </cell>
          <cell r="BV534">
            <v>0</v>
          </cell>
          <cell r="BW534">
            <v>0</v>
          </cell>
          <cell r="BX534">
            <v>0</v>
          </cell>
          <cell r="BY534">
            <v>0</v>
          </cell>
          <cell r="BZ534">
            <v>0</v>
          </cell>
          <cell r="CA534">
            <v>0</v>
          </cell>
          <cell r="CB534">
            <v>0</v>
          </cell>
          <cell r="CC534">
            <v>0.05</v>
          </cell>
          <cell r="CD534">
            <v>0</v>
          </cell>
        </row>
        <row r="535">
          <cell r="B535" t="str">
            <v>AP002</v>
          </cell>
          <cell r="C535" t="str">
            <v>CAP14</v>
          </cell>
          <cell r="D535" t="str">
            <v>En Calzada adoquinada</v>
          </cell>
          <cell r="E535" t="str">
            <v>m</v>
          </cell>
          <cell r="F535" t="str">
            <v>NA</v>
          </cell>
          <cell r="G535" t="str">
            <v>NA</v>
          </cell>
          <cell r="H535" t="str">
            <v>NA</v>
          </cell>
          <cell r="I535" t="str">
            <v>NA</v>
          </cell>
          <cell r="J535" t="str">
            <v>NA</v>
          </cell>
          <cell r="K535" t="str">
            <v>NA</v>
          </cell>
          <cell r="L535" t="str">
            <v>NA</v>
          </cell>
          <cell r="M535" t="str">
            <v>NA</v>
          </cell>
          <cell r="N535" t="str">
            <v>NA</v>
          </cell>
          <cell r="O535" t="str">
            <v>NA</v>
          </cell>
          <cell r="P535" t="str">
            <v>NA</v>
          </cell>
          <cell r="Q535" t="str">
            <v>NA</v>
          </cell>
          <cell r="R535" t="str">
            <v>NA</v>
          </cell>
          <cell r="S535" t="str">
            <v>NA</v>
          </cell>
          <cell r="T535" t="str">
            <v>NA</v>
          </cell>
          <cell r="U535" t="str">
            <v>NA</v>
          </cell>
          <cell r="V535" t="str">
            <v>NA</v>
          </cell>
          <cell r="W535" t="str">
            <v>NA</v>
          </cell>
          <cell r="X535" t="str">
            <v>NA</v>
          </cell>
          <cell r="Y535" t="str">
            <v>NA</v>
          </cell>
          <cell r="Z535" t="str">
            <v>NA</v>
          </cell>
          <cell r="AA535" t="str">
            <v>NA</v>
          </cell>
          <cell r="AB535" t="str">
            <v>NA</v>
          </cell>
          <cell r="AC535" t="str">
            <v>NA</v>
          </cell>
          <cell r="AD535" t="str">
            <v>NA</v>
          </cell>
          <cell r="AE535" t="str">
            <v>NA</v>
          </cell>
          <cell r="AF535" t="str">
            <v>NA</v>
          </cell>
          <cell r="AG535" t="str">
            <v>NA</v>
          </cell>
          <cell r="AH535" t="str">
            <v>NA</v>
          </cell>
          <cell r="AI535">
            <v>0</v>
          </cell>
          <cell r="AO535">
            <v>0</v>
          </cell>
          <cell r="AP535">
            <v>0</v>
          </cell>
          <cell r="AQ535">
            <v>0</v>
          </cell>
          <cell r="AR535">
            <v>0</v>
          </cell>
          <cell r="AS535">
            <v>0</v>
          </cell>
          <cell r="AT535">
            <v>0</v>
          </cell>
          <cell r="AU535">
            <v>0</v>
          </cell>
          <cell r="AV535">
            <v>0</v>
          </cell>
          <cell r="AW535">
            <v>0</v>
          </cell>
          <cell r="AX535">
            <v>0</v>
          </cell>
          <cell r="AY535">
            <v>0</v>
          </cell>
          <cell r="AZ535">
            <v>0</v>
          </cell>
          <cell r="BA535">
            <v>0</v>
          </cell>
          <cell r="BB535">
            <v>0</v>
          </cell>
          <cell r="BC535">
            <v>0</v>
          </cell>
          <cell r="BD535">
            <v>0</v>
          </cell>
          <cell r="BE535">
            <v>0</v>
          </cell>
          <cell r="BF535">
            <v>0</v>
          </cell>
          <cell r="BG535">
            <v>0</v>
          </cell>
          <cell r="BH535">
            <v>0</v>
          </cell>
          <cell r="BI535">
            <v>0</v>
          </cell>
          <cell r="BJ535">
            <v>0</v>
          </cell>
          <cell r="BK535">
            <v>0</v>
          </cell>
          <cell r="BL535">
            <v>0</v>
          </cell>
          <cell r="BM535">
            <v>0</v>
          </cell>
          <cell r="BN535">
            <v>0</v>
          </cell>
          <cell r="BO535">
            <v>0</v>
          </cell>
          <cell r="BP535">
            <v>0</v>
          </cell>
          <cell r="BQ535">
            <v>0</v>
          </cell>
          <cell r="BR535">
            <v>0</v>
          </cell>
          <cell r="BS535">
            <v>0</v>
          </cell>
          <cell r="BT535">
            <v>0</v>
          </cell>
          <cell r="BU535">
            <v>0</v>
          </cell>
          <cell r="BV535">
            <v>0</v>
          </cell>
          <cell r="BW535">
            <v>0</v>
          </cell>
          <cell r="BX535">
            <v>0</v>
          </cell>
          <cell r="BY535">
            <v>0</v>
          </cell>
          <cell r="BZ535">
            <v>0</v>
          </cell>
          <cell r="CA535">
            <v>0</v>
          </cell>
          <cell r="CB535">
            <v>0</v>
          </cell>
          <cell r="CC535">
            <v>0.05</v>
          </cell>
          <cell r="CD535">
            <v>0</v>
          </cell>
        </row>
        <row r="536">
          <cell r="C536" t="str">
            <v>CAP14</v>
          </cell>
          <cell r="D536" t="str">
            <v>Para ducto de 1-1/2"  libre</v>
          </cell>
          <cell r="E536" t="str">
            <v>U</v>
          </cell>
          <cell r="F536" t="str">
            <v>MRD383</v>
          </cell>
          <cell r="G536" t="str">
            <v>NA</v>
          </cell>
          <cell r="H536" t="str">
            <v>NA</v>
          </cell>
          <cell r="I536" t="str">
            <v>NA</v>
          </cell>
          <cell r="J536" t="str">
            <v>NA</v>
          </cell>
          <cell r="K536" t="str">
            <v>NA</v>
          </cell>
          <cell r="L536" t="str">
            <v>NA</v>
          </cell>
          <cell r="M536">
            <v>1</v>
          </cell>
          <cell r="N536" t="str">
            <v>NA</v>
          </cell>
          <cell r="O536" t="str">
            <v>NA</v>
          </cell>
          <cell r="P536" t="str">
            <v>NA</v>
          </cell>
          <cell r="Q536" t="str">
            <v>NA</v>
          </cell>
          <cell r="R536" t="str">
            <v>NA</v>
          </cell>
          <cell r="S536" t="str">
            <v>NA</v>
          </cell>
          <cell r="T536" t="str">
            <v>CEC005</v>
          </cell>
          <cell r="U536" t="str">
            <v>NA</v>
          </cell>
          <cell r="V536" t="str">
            <v>NA</v>
          </cell>
          <cell r="W536" t="str">
            <v>NA</v>
          </cell>
          <cell r="X536" t="str">
            <v>NA</v>
          </cell>
          <cell r="Y536" t="str">
            <v>CMC005</v>
          </cell>
          <cell r="Z536" t="str">
            <v>NA</v>
          </cell>
          <cell r="AA536" t="str">
            <v>NA</v>
          </cell>
          <cell r="AB536" t="str">
            <v>NA</v>
          </cell>
          <cell r="AC536" t="str">
            <v>NA</v>
          </cell>
          <cell r="AD536">
            <v>1</v>
          </cell>
          <cell r="AE536" t="str">
            <v>NA</v>
          </cell>
          <cell r="AF536" t="str">
            <v>NA</v>
          </cell>
          <cell r="AG536" t="str">
            <v>NA</v>
          </cell>
          <cell r="AH536" t="str">
            <v>NA</v>
          </cell>
          <cell r="AI536">
            <v>1000</v>
          </cell>
          <cell r="AJ536">
            <v>1000</v>
          </cell>
          <cell r="AO536">
            <v>3261</v>
          </cell>
          <cell r="AP536">
            <v>3000</v>
          </cell>
          <cell r="AQ536">
            <v>0</v>
          </cell>
          <cell r="AR536">
            <v>0</v>
          </cell>
          <cell r="AS536">
            <v>0</v>
          </cell>
          <cell r="AT536">
            <v>0</v>
          </cell>
          <cell r="AU536">
            <v>0</v>
          </cell>
          <cell r="AV536">
            <v>0</v>
          </cell>
          <cell r="AW536">
            <v>3000</v>
          </cell>
          <cell r="AX536">
            <v>0</v>
          </cell>
          <cell r="AY536">
            <v>0</v>
          </cell>
          <cell r="AZ536">
            <v>0</v>
          </cell>
          <cell r="BA536">
            <v>0</v>
          </cell>
          <cell r="BB536">
            <v>0</v>
          </cell>
          <cell r="BC536">
            <v>0</v>
          </cell>
          <cell r="BD536">
            <v>3150</v>
          </cell>
          <cell r="BE536">
            <v>4261</v>
          </cell>
          <cell r="BF536">
            <v>0</v>
          </cell>
          <cell r="BG536">
            <v>0</v>
          </cell>
          <cell r="BH536">
            <v>0</v>
          </cell>
          <cell r="BI536">
            <v>0</v>
          </cell>
          <cell r="BJ536">
            <v>4</v>
          </cell>
          <cell r="BK536">
            <v>0</v>
          </cell>
          <cell r="BL536">
            <v>0</v>
          </cell>
          <cell r="BM536">
            <v>0</v>
          </cell>
          <cell r="BN536">
            <v>0</v>
          </cell>
          <cell r="BO536">
            <v>4</v>
          </cell>
          <cell r="BP536">
            <v>106852</v>
          </cell>
          <cell r="BQ536">
            <v>0</v>
          </cell>
          <cell r="BR536">
            <v>0</v>
          </cell>
          <cell r="BS536">
            <v>0</v>
          </cell>
          <cell r="BT536">
            <v>0</v>
          </cell>
          <cell r="BU536">
            <v>107</v>
          </cell>
          <cell r="BV536">
            <v>0</v>
          </cell>
          <cell r="BW536">
            <v>0</v>
          </cell>
          <cell r="BX536">
            <v>0</v>
          </cell>
          <cell r="BY536">
            <v>0</v>
          </cell>
          <cell r="BZ536">
            <v>107</v>
          </cell>
          <cell r="CA536">
            <v>4</v>
          </cell>
          <cell r="CB536">
            <v>111</v>
          </cell>
          <cell r="CC536">
            <v>0.05</v>
          </cell>
          <cell r="CD536">
            <v>3261</v>
          </cell>
        </row>
        <row r="537">
          <cell r="B537" t="str">
            <v>H1F01</v>
          </cell>
          <cell r="C537" t="str">
            <v>CAP14</v>
          </cell>
          <cell r="D537" t="str">
            <v>Poste Final (8 metros)</v>
          </cell>
          <cell r="E537" t="str">
            <v>U</v>
          </cell>
          <cell r="F537" t="str">
            <v>MRD007</v>
          </cell>
          <cell r="G537" t="str">
            <v>MRD230</v>
          </cell>
          <cell r="H537" t="str">
            <v>NA</v>
          </cell>
          <cell r="I537" t="str">
            <v>NA</v>
          </cell>
          <cell r="J537" t="str">
            <v>NA</v>
          </cell>
          <cell r="K537" t="str">
            <v>NA</v>
          </cell>
          <cell r="L537" t="str">
            <v>NA</v>
          </cell>
          <cell r="M537">
            <v>1</v>
          </cell>
          <cell r="N537">
            <v>1</v>
          </cell>
          <cell r="O537" t="str">
            <v>NA</v>
          </cell>
          <cell r="P537" t="str">
            <v>NA</v>
          </cell>
          <cell r="Q537" t="str">
            <v>NA</v>
          </cell>
          <cell r="R537" t="str">
            <v>NA</v>
          </cell>
          <cell r="S537" t="str">
            <v>NA</v>
          </cell>
          <cell r="T537" t="str">
            <v>CER007</v>
          </cell>
          <cell r="U537" t="str">
            <v>NA</v>
          </cell>
          <cell r="V537" t="str">
            <v>NA</v>
          </cell>
          <cell r="W537" t="str">
            <v>NA</v>
          </cell>
          <cell r="X537" t="str">
            <v>NA</v>
          </cell>
          <cell r="Y537" t="str">
            <v>CMC017</v>
          </cell>
          <cell r="Z537" t="str">
            <v>NA</v>
          </cell>
          <cell r="AA537" t="str">
            <v>NA</v>
          </cell>
          <cell r="AB537" t="str">
            <v>NA</v>
          </cell>
          <cell r="AC537" t="str">
            <v>NA</v>
          </cell>
          <cell r="AD537">
            <v>1</v>
          </cell>
          <cell r="AE537" t="str">
            <v>NA</v>
          </cell>
          <cell r="AF537" t="str">
            <v>NA</v>
          </cell>
          <cell r="AG537" t="str">
            <v>NA</v>
          </cell>
          <cell r="AH537" t="str">
            <v>NA</v>
          </cell>
          <cell r="AI537">
            <v>100</v>
          </cell>
          <cell r="AJ537">
            <v>100</v>
          </cell>
          <cell r="AO537">
            <v>11649</v>
          </cell>
          <cell r="AP537">
            <v>5800</v>
          </cell>
          <cell r="AQ537">
            <v>4200</v>
          </cell>
          <cell r="AR537">
            <v>0</v>
          </cell>
          <cell r="AS537">
            <v>0</v>
          </cell>
          <cell r="AT537">
            <v>0</v>
          </cell>
          <cell r="AU537">
            <v>0</v>
          </cell>
          <cell r="AV537">
            <v>0</v>
          </cell>
          <cell r="AW537">
            <v>5800</v>
          </cell>
          <cell r="AX537">
            <v>4200</v>
          </cell>
          <cell r="AY537">
            <v>0</v>
          </cell>
          <cell r="AZ537">
            <v>0</v>
          </cell>
          <cell r="BA537">
            <v>0</v>
          </cell>
          <cell r="BB537">
            <v>0</v>
          </cell>
          <cell r="BC537">
            <v>0</v>
          </cell>
          <cell r="BD537">
            <v>10000</v>
          </cell>
          <cell r="BE537">
            <v>20418</v>
          </cell>
          <cell r="BF537">
            <v>0</v>
          </cell>
          <cell r="BG537">
            <v>0</v>
          </cell>
          <cell r="BH537">
            <v>0</v>
          </cell>
          <cell r="BI537">
            <v>0</v>
          </cell>
          <cell r="BJ537">
            <v>204</v>
          </cell>
          <cell r="BK537">
            <v>0</v>
          </cell>
          <cell r="BL537">
            <v>0</v>
          </cell>
          <cell r="BM537">
            <v>0</v>
          </cell>
          <cell r="BN537">
            <v>0</v>
          </cell>
          <cell r="BO537">
            <v>204</v>
          </cell>
          <cell r="BP537">
            <v>144513</v>
          </cell>
          <cell r="BQ537">
            <v>0</v>
          </cell>
          <cell r="BR537">
            <v>0</v>
          </cell>
          <cell r="BS537">
            <v>0</v>
          </cell>
          <cell r="BT537">
            <v>0</v>
          </cell>
          <cell r="BU537">
            <v>1445</v>
          </cell>
          <cell r="BV537">
            <v>0</v>
          </cell>
          <cell r="BW537">
            <v>0</v>
          </cell>
          <cell r="BX537">
            <v>0</v>
          </cell>
          <cell r="BY537">
            <v>0</v>
          </cell>
          <cell r="BZ537">
            <v>1445</v>
          </cell>
          <cell r="CA537">
            <v>204</v>
          </cell>
          <cell r="CB537">
            <v>1649</v>
          </cell>
          <cell r="CD537">
            <v>11649</v>
          </cell>
        </row>
        <row r="538">
          <cell r="B538" t="str">
            <v>SE001</v>
          </cell>
          <cell r="C538" t="str">
            <v>CAP15</v>
          </cell>
          <cell r="D538" t="str">
            <v>Bloque de  10 pares</v>
          </cell>
          <cell r="E538" t="str">
            <v>U</v>
          </cell>
          <cell r="F538" t="str">
            <v>MRD221</v>
          </cell>
          <cell r="G538" t="str">
            <v>MRD216</v>
          </cell>
          <cell r="H538" t="str">
            <v>NA</v>
          </cell>
          <cell r="I538" t="str">
            <v>NA</v>
          </cell>
          <cell r="J538" t="str">
            <v>NA</v>
          </cell>
          <cell r="K538" t="str">
            <v>NA</v>
          </cell>
          <cell r="L538" t="str">
            <v>NA</v>
          </cell>
          <cell r="M538">
            <v>1</v>
          </cell>
          <cell r="N538">
            <v>0.02</v>
          </cell>
          <cell r="O538" t="str">
            <v>NA</v>
          </cell>
          <cell r="P538" t="str">
            <v>NA</v>
          </cell>
          <cell r="Q538" t="str">
            <v>NA</v>
          </cell>
          <cell r="R538" t="str">
            <v>NA</v>
          </cell>
          <cell r="S538" t="str">
            <v>NA</v>
          </cell>
          <cell r="T538" t="str">
            <v>CER007</v>
          </cell>
          <cell r="U538" t="str">
            <v>CER011</v>
          </cell>
          <cell r="V538" t="str">
            <v>NA</v>
          </cell>
          <cell r="W538" t="str">
            <v>NA</v>
          </cell>
          <cell r="X538" t="str">
            <v>NA</v>
          </cell>
          <cell r="Y538" t="str">
            <v>CMC017</v>
          </cell>
          <cell r="Z538" t="str">
            <v>CMC015</v>
          </cell>
          <cell r="AA538" t="str">
            <v>NA</v>
          </cell>
          <cell r="AB538" t="str">
            <v>NA</v>
          </cell>
          <cell r="AC538" t="str">
            <v>NA</v>
          </cell>
          <cell r="AD538">
            <v>0.56000000000000005</v>
          </cell>
          <cell r="AE538">
            <v>1</v>
          </cell>
          <cell r="AF538" t="str">
            <v>NA</v>
          </cell>
          <cell r="AG538" t="str">
            <v>NA</v>
          </cell>
          <cell r="AH538" t="str">
            <v>NA</v>
          </cell>
          <cell r="AI538">
            <v>25</v>
          </cell>
          <cell r="AJ538">
            <v>45</v>
          </cell>
          <cell r="AK538">
            <v>25</v>
          </cell>
          <cell r="AO538">
            <v>37356</v>
          </cell>
          <cell r="AP538">
            <v>24139</v>
          </cell>
          <cell r="AQ538">
            <v>16100</v>
          </cell>
          <cell r="AR538">
            <v>0</v>
          </cell>
          <cell r="AS538">
            <v>0</v>
          </cell>
          <cell r="AT538">
            <v>0</v>
          </cell>
          <cell r="AU538">
            <v>0</v>
          </cell>
          <cell r="AV538">
            <v>0</v>
          </cell>
          <cell r="AW538">
            <v>24139</v>
          </cell>
          <cell r="AX538">
            <v>322</v>
          </cell>
          <cell r="AY538">
            <v>0</v>
          </cell>
          <cell r="AZ538">
            <v>0</v>
          </cell>
          <cell r="BA538">
            <v>0</v>
          </cell>
          <cell r="BB538">
            <v>0</v>
          </cell>
          <cell r="BC538">
            <v>0</v>
          </cell>
          <cell r="BD538">
            <v>25684</v>
          </cell>
          <cell r="BE538">
            <v>20418</v>
          </cell>
          <cell r="BF538">
            <v>19028</v>
          </cell>
          <cell r="BG538">
            <v>0</v>
          </cell>
          <cell r="BH538">
            <v>0</v>
          </cell>
          <cell r="BI538">
            <v>0</v>
          </cell>
          <cell r="BJ538">
            <v>457</v>
          </cell>
          <cell r="BK538">
            <v>761</v>
          </cell>
          <cell r="BL538">
            <v>0</v>
          </cell>
          <cell r="BM538">
            <v>0</v>
          </cell>
          <cell r="BN538">
            <v>0</v>
          </cell>
          <cell r="BO538">
            <v>1218</v>
          </cell>
          <cell r="BP538">
            <v>144513</v>
          </cell>
          <cell r="BQ538">
            <v>180437</v>
          </cell>
          <cell r="BR538">
            <v>0</v>
          </cell>
          <cell r="BS538">
            <v>0</v>
          </cell>
          <cell r="BT538">
            <v>0</v>
          </cell>
          <cell r="BU538">
            <v>3237</v>
          </cell>
          <cell r="BV538">
            <v>7217</v>
          </cell>
          <cell r="BW538">
            <v>0</v>
          </cell>
          <cell r="BX538">
            <v>0</v>
          </cell>
          <cell r="BY538">
            <v>0</v>
          </cell>
          <cell r="BZ538">
            <v>10454</v>
          </cell>
          <cell r="CA538">
            <v>1218</v>
          </cell>
          <cell r="CB538">
            <v>11672</v>
          </cell>
          <cell r="CC538">
            <v>0.05</v>
          </cell>
          <cell r="CD538">
            <v>37356</v>
          </cell>
        </row>
        <row r="539">
          <cell r="B539" t="str">
            <v>SE007</v>
          </cell>
          <cell r="C539" t="str">
            <v>CAP15</v>
          </cell>
          <cell r="D539" t="str">
            <v>Bloque de  100 pares</v>
          </cell>
          <cell r="E539" t="str">
            <v>U</v>
          </cell>
          <cell r="F539" t="str">
            <v>MRD227</v>
          </cell>
          <cell r="G539" t="str">
            <v>MRD216</v>
          </cell>
          <cell r="H539" t="str">
            <v>NA</v>
          </cell>
          <cell r="I539" t="str">
            <v>NA</v>
          </cell>
          <cell r="J539" t="str">
            <v>NA</v>
          </cell>
          <cell r="K539" t="str">
            <v>NA</v>
          </cell>
          <cell r="L539" t="str">
            <v>NA</v>
          </cell>
          <cell r="M539">
            <v>1</v>
          </cell>
          <cell r="N539">
            <v>0.2</v>
          </cell>
          <cell r="O539" t="str">
            <v>NA</v>
          </cell>
          <cell r="P539" t="str">
            <v>NA</v>
          </cell>
          <cell r="Q539" t="str">
            <v>NA</v>
          </cell>
          <cell r="R539" t="str">
            <v>NA</v>
          </cell>
          <cell r="S539" t="str">
            <v>NA</v>
          </cell>
          <cell r="T539" t="str">
            <v>CER007</v>
          </cell>
          <cell r="U539" t="str">
            <v>CER011</v>
          </cell>
          <cell r="V539" t="str">
            <v>NA</v>
          </cell>
          <cell r="W539" t="str">
            <v>NA</v>
          </cell>
          <cell r="X539" t="str">
            <v>NA</v>
          </cell>
          <cell r="Y539" t="str">
            <v>CMC017</v>
          </cell>
          <cell r="Z539" t="str">
            <v>CMC015</v>
          </cell>
          <cell r="AA539" t="str">
            <v>NA</v>
          </cell>
          <cell r="AB539" t="str">
            <v>NA</v>
          </cell>
          <cell r="AC539" t="str">
            <v>NA</v>
          </cell>
          <cell r="AD539">
            <v>0.1</v>
          </cell>
          <cell r="AE539">
            <v>1</v>
          </cell>
          <cell r="AF539" t="str">
            <v>NA</v>
          </cell>
          <cell r="AG539" t="str">
            <v>NA</v>
          </cell>
          <cell r="AH539" t="str">
            <v>NA</v>
          </cell>
          <cell r="AI539">
            <v>4.5</v>
          </cell>
          <cell r="AJ539">
            <v>45</v>
          </cell>
          <cell r="AK539">
            <v>4.5</v>
          </cell>
          <cell r="AO539">
            <v>198565</v>
          </cell>
          <cell r="AP539">
            <v>140185</v>
          </cell>
          <cell r="AQ539">
            <v>16100</v>
          </cell>
          <cell r="AR539">
            <v>0</v>
          </cell>
          <cell r="AS539">
            <v>0</v>
          </cell>
          <cell r="AT539">
            <v>0</v>
          </cell>
          <cell r="AU539">
            <v>0</v>
          </cell>
          <cell r="AV539">
            <v>0</v>
          </cell>
          <cell r="AW539">
            <v>140185</v>
          </cell>
          <cell r="AX539">
            <v>3220</v>
          </cell>
          <cell r="AY539">
            <v>0</v>
          </cell>
          <cell r="AZ539">
            <v>0</v>
          </cell>
          <cell r="BA539">
            <v>0</v>
          </cell>
          <cell r="BB539">
            <v>0</v>
          </cell>
          <cell r="BC539">
            <v>0</v>
          </cell>
          <cell r="BD539">
            <v>150575</v>
          </cell>
          <cell r="BE539">
            <v>20418</v>
          </cell>
          <cell r="BF539">
            <v>19028</v>
          </cell>
          <cell r="BG539">
            <v>0</v>
          </cell>
          <cell r="BH539">
            <v>0</v>
          </cell>
          <cell r="BI539">
            <v>0</v>
          </cell>
          <cell r="BJ539">
            <v>454</v>
          </cell>
          <cell r="BK539">
            <v>4228</v>
          </cell>
          <cell r="BL539">
            <v>0</v>
          </cell>
          <cell r="BM539">
            <v>0</v>
          </cell>
          <cell r="BN539">
            <v>0</v>
          </cell>
          <cell r="BO539">
            <v>4682</v>
          </cell>
          <cell r="BP539">
            <v>144513</v>
          </cell>
          <cell r="BQ539">
            <v>180437</v>
          </cell>
          <cell r="BR539">
            <v>0</v>
          </cell>
          <cell r="BS539">
            <v>0</v>
          </cell>
          <cell r="BT539">
            <v>0</v>
          </cell>
          <cell r="BU539">
            <v>3211</v>
          </cell>
          <cell r="BV539">
            <v>40097</v>
          </cell>
          <cell r="BW539">
            <v>0</v>
          </cell>
          <cell r="BX539">
            <v>0</v>
          </cell>
          <cell r="BY539">
            <v>0</v>
          </cell>
          <cell r="BZ539">
            <v>43308</v>
          </cell>
          <cell r="CA539">
            <v>4682</v>
          </cell>
          <cell r="CB539">
            <v>47990</v>
          </cell>
          <cell r="CC539">
            <v>0.05</v>
          </cell>
          <cell r="CD539">
            <v>198565</v>
          </cell>
        </row>
        <row r="540">
          <cell r="B540" t="str">
            <v>SE003</v>
          </cell>
          <cell r="C540" t="str">
            <v>CAP15</v>
          </cell>
          <cell r="D540" t="str">
            <v>Bloque de  30 pares</v>
          </cell>
          <cell r="E540" t="str">
            <v>U</v>
          </cell>
          <cell r="F540" t="str">
            <v>MRD223</v>
          </cell>
          <cell r="G540" t="str">
            <v>MRD216</v>
          </cell>
          <cell r="H540" t="str">
            <v>NA</v>
          </cell>
          <cell r="I540" t="str">
            <v>NA</v>
          </cell>
          <cell r="J540" t="str">
            <v>NA</v>
          </cell>
          <cell r="K540" t="str">
            <v>NA</v>
          </cell>
          <cell r="L540" t="str">
            <v>NA</v>
          </cell>
          <cell r="M540">
            <v>1</v>
          </cell>
          <cell r="N540">
            <v>0.06</v>
          </cell>
          <cell r="O540" t="str">
            <v>NA</v>
          </cell>
          <cell r="P540" t="str">
            <v>NA</v>
          </cell>
          <cell r="Q540" t="str">
            <v>NA</v>
          </cell>
          <cell r="R540" t="str">
            <v>NA</v>
          </cell>
          <cell r="S540" t="str">
            <v>NA</v>
          </cell>
          <cell r="T540" t="str">
            <v>CER007</v>
          </cell>
          <cell r="U540" t="str">
            <v>CER011</v>
          </cell>
          <cell r="V540" t="str">
            <v>NA</v>
          </cell>
          <cell r="W540" t="str">
            <v>NA</v>
          </cell>
          <cell r="X540" t="str">
            <v>NA</v>
          </cell>
          <cell r="Y540" t="str">
            <v>CMC017</v>
          </cell>
          <cell r="Z540" t="str">
            <v>CMC015</v>
          </cell>
          <cell r="AA540" t="str">
            <v>NA</v>
          </cell>
          <cell r="AB540" t="str">
            <v>NA</v>
          </cell>
          <cell r="AC540" t="str">
            <v>NA</v>
          </cell>
          <cell r="AD540">
            <v>0.22</v>
          </cell>
          <cell r="AE540">
            <v>1</v>
          </cell>
          <cell r="AF540" t="str">
            <v>NA</v>
          </cell>
          <cell r="AG540" t="str">
            <v>NA</v>
          </cell>
          <cell r="AH540" t="str">
            <v>NA</v>
          </cell>
          <cell r="AI540">
            <v>10</v>
          </cell>
          <cell r="AJ540">
            <v>45</v>
          </cell>
          <cell r="AK540">
            <v>10</v>
          </cell>
          <cell r="AO540">
            <v>66248</v>
          </cell>
          <cell r="AP540">
            <v>39675</v>
          </cell>
          <cell r="AQ540">
            <v>16100</v>
          </cell>
          <cell r="AR540">
            <v>0</v>
          </cell>
          <cell r="AS540">
            <v>0</v>
          </cell>
          <cell r="AT540">
            <v>0</v>
          </cell>
          <cell r="AU540">
            <v>0</v>
          </cell>
          <cell r="AV540">
            <v>0</v>
          </cell>
          <cell r="AW540">
            <v>39675</v>
          </cell>
          <cell r="AX540">
            <v>966</v>
          </cell>
          <cell r="AY540">
            <v>0</v>
          </cell>
          <cell r="AZ540">
            <v>0</v>
          </cell>
          <cell r="BA540">
            <v>0</v>
          </cell>
          <cell r="BB540">
            <v>0</v>
          </cell>
          <cell r="BC540">
            <v>0</v>
          </cell>
          <cell r="BD540">
            <v>42673</v>
          </cell>
          <cell r="BE540">
            <v>20418</v>
          </cell>
          <cell r="BF540">
            <v>19028</v>
          </cell>
          <cell r="BG540">
            <v>0</v>
          </cell>
          <cell r="BH540">
            <v>0</v>
          </cell>
          <cell r="BI540">
            <v>0</v>
          </cell>
          <cell r="BJ540">
            <v>449</v>
          </cell>
          <cell r="BK540">
            <v>1903</v>
          </cell>
          <cell r="BL540">
            <v>0</v>
          </cell>
          <cell r="BM540">
            <v>0</v>
          </cell>
          <cell r="BN540">
            <v>0</v>
          </cell>
          <cell r="BO540">
            <v>2352</v>
          </cell>
          <cell r="BP540">
            <v>144513</v>
          </cell>
          <cell r="BQ540">
            <v>180437</v>
          </cell>
          <cell r="BR540">
            <v>0</v>
          </cell>
          <cell r="BS540">
            <v>0</v>
          </cell>
          <cell r="BT540">
            <v>0</v>
          </cell>
          <cell r="BU540">
            <v>3179</v>
          </cell>
          <cell r="BV540">
            <v>18044</v>
          </cell>
          <cell r="BW540">
            <v>0</v>
          </cell>
          <cell r="BX540">
            <v>0</v>
          </cell>
          <cell r="BY540">
            <v>0</v>
          </cell>
          <cell r="BZ540">
            <v>21223</v>
          </cell>
          <cell r="CA540">
            <v>2352</v>
          </cell>
          <cell r="CB540">
            <v>23575</v>
          </cell>
          <cell r="CC540">
            <v>0.05</v>
          </cell>
          <cell r="CD540">
            <v>66248</v>
          </cell>
        </row>
        <row r="541">
          <cell r="B541" t="str">
            <v>SE004</v>
          </cell>
          <cell r="C541" t="str">
            <v>CAP15</v>
          </cell>
          <cell r="D541" t="str">
            <v>Bloque de  40 pares</v>
          </cell>
          <cell r="E541" t="str">
            <v>U</v>
          </cell>
          <cell r="F541" t="str">
            <v>MRD224</v>
          </cell>
          <cell r="G541" t="str">
            <v>MRD216</v>
          </cell>
          <cell r="H541" t="str">
            <v>NA</v>
          </cell>
          <cell r="I541" t="str">
            <v>NA</v>
          </cell>
          <cell r="J541" t="str">
            <v>NA</v>
          </cell>
          <cell r="K541" t="str">
            <v>NA</v>
          </cell>
          <cell r="L541" t="str">
            <v>NA</v>
          </cell>
          <cell r="M541">
            <v>1</v>
          </cell>
          <cell r="N541">
            <v>0.08</v>
          </cell>
          <cell r="O541" t="str">
            <v>NA</v>
          </cell>
          <cell r="P541" t="str">
            <v>NA</v>
          </cell>
          <cell r="Q541" t="str">
            <v>NA</v>
          </cell>
          <cell r="R541" t="str">
            <v>NA</v>
          </cell>
          <cell r="S541" t="str">
            <v>NA</v>
          </cell>
          <cell r="T541" t="str">
            <v>CER007</v>
          </cell>
          <cell r="U541" t="str">
            <v>CER011</v>
          </cell>
          <cell r="V541" t="str">
            <v>NA</v>
          </cell>
          <cell r="W541" t="str">
            <v>NA</v>
          </cell>
          <cell r="X541" t="str">
            <v>NA</v>
          </cell>
          <cell r="Y541" t="str">
            <v>CMC017</v>
          </cell>
          <cell r="Z541" t="str">
            <v>CMC015</v>
          </cell>
          <cell r="AA541" t="str">
            <v>NA</v>
          </cell>
          <cell r="AB541" t="str">
            <v>NA</v>
          </cell>
          <cell r="AC541" t="str">
            <v>NA</v>
          </cell>
          <cell r="AD541">
            <v>0.16</v>
          </cell>
          <cell r="AE541">
            <v>1</v>
          </cell>
          <cell r="AF541" t="str">
            <v>NA</v>
          </cell>
          <cell r="AG541" t="str">
            <v>NA</v>
          </cell>
          <cell r="AH541" t="str">
            <v>NA</v>
          </cell>
          <cell r="AI541">
            <v>7</v>
          </cell>
          <cell r="AJ541">
            <v>45</v>
          </cell>
          <cell r="AK541">
            <v>7</v>
          </cell>
          <cell r="AO541">
            <v>98822</v>
          </cell>
          <cell r="AP541">
            <v>62100</v>
          </cell>
          <cell r="AQ541">
            <v>16100</v>
          </cell>
          <cell r="AR541">
            <v>0</v>
          </cell>
          <cell r="AS541">
            <v>0</v>
          </cell>
          <cell r="AT541">
            <v>0</v>
          </cell>
          <cell r="AU541">
            <v>0</v>
          </cell>
          <cell r="AV541">
            <v>0</v>
          </cell>
          <cell r="AW541">
            <v>62100</v>
          </cell>
          <cell r="AX541">
            <v>1288</v>
          </cell>
          <cell r="AY541">
            <v>0</v>
          </cell>
          <cell r="AZ541">
            <v>0</v>
          </cell>
          <cell r="BA541">
            <v>0</v>
          </cell>
          <cell r="BB541">
            <v>0</v>
          </cell>
          <cell r="BC541">
            <v>0</v>
          </cell>
          <cell r="BD541">
            <v>66557</v>
          </cell>
          <cell r="BE541">
            <v>20418</v>
          </cell>
          <cell r="BF541">
            <v>19028</v>
          </cell>
          <cell r="BG541">
            <v>0</v>
          </cell>
          <cell r="BH541">
            <v>0</v>
          </cell>
          <cell r="BI541">
            <v>0</v>
          </cell>
          <cell r="BJ541">
            <v>467</v>
          </cell>
          <cell r="BK541">
            <v>2718</v>
          </cell>
          <cell r="BL541">
            <v>0</v>
          </cell>
          <cell r="BM541">
            <v>0</v>
          </cell>
          <cell r="BN541">
            <v>0</v>
          </cell>
          <cell r="BO541">
            <v>3185</v>
          </cell>
          <cell r="BP541">
            <v>144513</v>
          </cell>
          <cell r="BQ541">
            <v>180437</v>
          </cell>
          <cell r="BR541">
            <v>0</v>
          </cell>
          <cell r="BS541">
            <v>0</v>
          </cell>
          <cell r="BT541">
            <v>0</v>
          </cell>
          <cell r="BU541">
            <v>3303</v>
          </cell>
          <cell r="BV541">
            <v>25777</v>
          </cell>
          <cell r="BW541">
            <v>0</v>
          </cell>
          <cell r="BX541">
            <v>0</v>
          </cell>
          <cell r="BY541">
            <v>0</v>
          </cell>
          <cell r="BZ541">
            <v>29080</v>
          </cell>
          <cell r="CA541">
            <v>3185</v>
          </cell>
          <cell r="CB541">
            <v>32265</v>
          </cell>
          <cell r="CC541">
            <v>0.05</v>
          </cell>
          <cell r="CD541">
            <v>98822</v>
          </cell>
        </row>
        <row r="542">
          <cell r="B542" t="str">
            <v>SE006</v>
          </cell>
          <cell r="C542" t="str">
            <v>CAP15</v>
          </cell>
          <cell r="D542" t="str">
            <v>Bloque de  70 pares</v>
          </cell>
          <cell r="E542" t="str">
            <v>U</v>
          </cell>
          <cell r="F542" t="str">
            <v>MRD226</v>
          </cell>
          <cell r="G542" t="str">
            <v>MRD216</v>
          </cell>
          <cell r="H542" t="str">
            <v>NA</v>
          </cell>
          <cell r="I542" t="str">
            <v>NA</v>
          </cell>
          <cell r="J542" t="str">
            <v>NA</v>
          </cell>
          <cell r="K542" t="str">
            <v>NA</v>
          </cell>
          <cell r="L542" t="str">
            <v>NA</v>
          </cell>
          <cell r="M542">
            <v>1</v>
          </cell>
          <cell r="N542">
            <v>1.4</v>
          </cell>
          <cell r="O542" t="str">
            <v>NA</v>
          </cell>
          <cell r="P542" t="str">
            <v>NA</v>
          </cell>
          <cell r="Q542" t="str">
            <v>NA</v>
          </cell>
          <cell r="R542" t="str">
            <v>NA</v>
          </cell>
          <cell r="S542" t="str">
            <v>NA</v>
          </cell>
          <cell r="T542" t="str">
            <v>CER007</v>
          </cell>
          <cell r="U542" t="str">
            <v>CER011</v>
          </cell>
          <cell r="V542" t="str">
            <v>NA</v>
          </cell>
          <cell r="W542" t="str">
            <v>NA</v>
          </cell>
          <cell r="X542" t="str">
            <v>NA</v>
          </cell>
          <cell r="Y542" t="str">
            <v>CMC017</v>
          </cell>
          <cell r="Z542" t="str">
            <v>CMC015</v>
          </cell>
          <cell r="AA542" t="str">
            <v>NA</v>
          </cell>
          <cell r="AB542" t="str">
            <v>NA</v>
          </cell>
          <cell r="AC542" t="str">
            <v>NA</v>
          </cell>
          <cell r="AD542">
            <v>0.11</v>
          </cell>
          <cell r="AE542">
            <v>1</v>
          </cell>
          <cell r="AF542" t="str">
            <v>NA</v>
          </cell>
          <cell r="AG542" t="str">
            <v>NA</v>
          </cell>
          <cell r="AH542" t="str">
            <v>NA</v>
          </cell>
          <cell r="AI542">
            <v>5</v>
          </cell>
          <cell r="AJ542">
            <v>45</v>
          </cell>
          <cell r="AK542">
            <v>5</v>
          </cell>
          <cell r="AO542">
            <v>185765</v>
          </cell>
          <cell r="AP542">
            <v>112930</v>
          </cell>
          <cell r="AQ542">
            <v>16100</v>
          </cell>
          <cell r="AR542">
            <v>0</v>
          </cell>
          <cell r="AS542">
            <v>0</v>
          </cell>
          <cell r="AT542">
            <v>0</v>
          </cell>
          <cell r="AU542">
            <v>0</v>
          </cell>
          <cell r="AV542">
            <v>0</v>
          </cell>
          <cell r="AW542">
            <v>112930</v>
          </cell>
          <cell r="AX542">
            <v>22540</v>
          </cell>
          <cell r="AY542">
            <v>0</v>
          </cell>
          <cell r="AZ542">
            <v>0</v>
          </cell>
          <cell r="BA542">
            <v>0</v>
          </cell>
          <cell r="BB542">
            <v>0</v>
          </cell>
          <cell r="BC542">
            <v>0</v>
          </cell>
          <cell r="BD542">
            <v>142244</v>
          </cell>
          <cell r="BE542">
            <v>20418</v>
          </cell>
          <cell r="BF542">
            <v>19028</v>
          </cell>
          <cell r="BG542">
            <v>0</v>
          </cell>
          <cell r="BH542">
            <v>0</v>
          </cell>
          <cell r="BI542">
            <v>0</v>
          </cell>
          <cell r="BJ542">
            <v>449</v>
          </cell>
          <cell r="BK542">
            <v>3806</v>
          </cell>
          <cell r="BL542">
            <v>0</v>
          </cell>
          <cell r="BM542">
            <v>0</v>
          </cell>
          <cell r="BN542">
            <v>0</v>
          </cell>
          <cell r="BO542">
            <v>4255</v>
          </cell>
          <cell r="BP542">
            <v>144513</v>
          </cell>
          <cell r="BQ542">
            <v>180437</v>
          </cell>
          <cell r="BR542">
            <v>0</v>
          </cell>
          <cell r="BS542">
            <v>0</v>
          </cell>
          <cell r="BT542">
            <v>0</v>
          </cell>
          <cell r="BU542">
            <v>3179</v>
          </cell>
          <cell r="BV542">
            <v>36087</v>
          </cell>
          <cell r="BW542">
            <v>0</v>
          </cell>
          <cell r="BX542">
            <v>0</v>
          </cell>
          <cell r="BY542">
            <v>0</v>
          </cell>
          <cell r="BZ542">
            <v>39266</v>
          </cell>
          <cell r="CA542">
            <v>4255</v>
          </cell>
          <cell r="CB542">
            <v>43521</v>
          </cell>
          <cell r="CC542">
            <v>0.05</v>
          </cell>
          <cell r="CD542">
            <v>185765</v>
          </cell>
        </row>
        <row r="543">
          <cell r="B543" t="str">
            <v>SE002</v>
          </cell>
          <cell r="C543" t="str">
            <v>CAP15</v>
          </cell>
          <cell r="D543" t="str">
            <v>Bloque de 10 - 20 pares</v>
          </cell>
          <cell r="E543" t="str">
            <v>U</v>
          </cell>
          <cell r="F543" t="str">
            <v>MRD222</v>
          </cell>
          <cell r="G543" t="str">
            <v>MRD216</v>
          </cell>
          <cell r="H543" t="str">
            <v>NA</v>
          </cell>
          <cell r="I543" t="str">
            <v>NA</v>
          </cell>
          <cell r="J543" t="str">
            <v>NA</v>
          </cell>
          <cell r="K543" t="str">
            <v>NA</v>
          </cell>
          <cell r="L543" t="str">
            <v>NA</v>
          </cell>
          <cell r="M543">
            <v>1</v>
          </cell>
          <cell r="N543">
            <v>0.04</v>
          </cell>
          <cell r="O543" t="str">
            <v>NA</v>
          </cell>
          <cell r="P543" t="str">
            <v>NA</v>
          </cell>
          <cell r="Q543" t="str">
            <v>NA</v>
          </cell>
          <cell r="R543" t="str">
            <v>NA</v>
          </cell>
          <cell r="S543" t="str">
            <v>NA</v>
          </cell>
          <cell r="T543" t="str">
            <v>CER007</v>
          </cell>
          <cell r="U543" t="str">
            <v>CER011</v>
          </cell>
          <cell r="V543" t="str">
            <v>NA</v>
          </cell>
          <cell r="W543" t="str">
            <v>NA</v>
          </cell>
          <cell r="X543" t="str">
            <v>NA</v>
          </cell>
          <cell r="Y543" t="str">
            <v>CMC017</v>
          </cell>
          <cell r="Z543" t="str">
            <v>CMC015</v>
          </cell>
          <cell r="AA543" t="str">
            <v>NA</v>
          </cell>
          <cell r="AB543" t="str">
            <v>NA</v>
          </cell>
          <cell r="AC543" t="str">
            <v>NA</v>
          </cell>
          <cell r="AD543">
            <v>0.33</v>
          </cell>
          <cell r="AE543">
            <v>1</v>
          </cell>
          <cell r="AF543" t="str">
            <v>NA</v>
          </cell>
          <cell r="AG543" t="str">
            <v>NA</v>
          </cell>
          <cell r="AH543" t="str">
            <v>NA</v>
          </cell>
          <cell r="AI543">
            <v>15</v>
          </cell>
          <cell r="AJ543">
            <v>45</v>
          </cell>
          <cell r="AK543">
            <v>15</v>
          </cell>
          <cell r="AO543">
            <v>56448</v>
          </cell>
          <cell r="AP543">
            <v>36996</v>
          </cell>
          <cell r="AQ543">
            <v>16100</v>
          </cell>
          <cell r="AR543">
            <v>0</v>
          </cell>
          <cell r="AS543">
            <v>0</v>
          </cell>
          <cell r="AT543">
            <v>0</v>
          </cell>
          <cell r="AU543">
            <v>0</v>
          </cell>
          <cell r="AV543">
            <v>0</v>
          </cell>
          <cell r="AW543">
            <v>36996</v>
          </cell>
          <cell r="AX543">
            <v>644</v>
          </cell>
          <cell r="AY543">
            <v>0</v>
          </cell>
          <cell r="AZ543">
            <v>0</v>
          </cell>
          <cell r="BA543">
            <v>0</v>
          </cell>
          <cell r="BB543">
            <v>0</v>
          </cell>
          <cell r="BC543">
            <v>0</v>
          </cell>
          <cell r="BD543">
            <v>39522</v>
          </cell>
          <cell r="BE543">
            <v>20418</v>
          </cell>
          <cell r="BF543">
            <v>19028</v>
          </cell>
          <cell r="BG543">
            <v>0</v>
          </cell>
          <cell r="BH543">
            <v>0</v>
          </cell>
          <cell r="BI543">
            <v>0</v>
          </cell>
          <cell r="BJ543">
            <v>449</v>
          </cell>
          <cell r="BK543">
            <v>1269</v>
          </cell>
          <cell r="BL543">
            <v>0</v>
          </cell>
          <cell r="BM543">
            <v>0</v>
          </cell>
          <cell r="BN543">
            <v>0</v>
          </cell>
          <cell r="BO543">
            <v>1718</v>
          </cell>
          <cell r="BP543">
            <v>144513</v>
          </cell>
          <cell r="BQ543">
            <v>180437</v>
          </cell>
          <cell r="BR543">
            <v>0</v>
          </cell>
          <cell r="BS543">
            <v>0</v>
          </cell>
          <cell r="BT543">
            <v>0</v>
          </cell>
          <cell r="BU543">
            <v>3179</v>
          </cell>
          <cell r="BV543">
            <v>12029</v>
          </cell>
          <cell r="BW543">
            <v>0</v>
          </cell>
          <cell r="BX543">
            <v>0</v>
          </cell>
          <cell r="BY543">
            <v>0</v>
          </cell>
          <cell r="BZ543">
            <v>15208</v>
          </cell>
          <cell r="CA543">
            <v>1718</v>
          </cell>
          <cell r="CB543">
            <v>16926</v>
          </cell>
          <cell r="CC543">
            <v>0.05</v>
          </cell>
          <cell r="CD543">
            <v>56448</v>
          </cell>
        </row>
        <row r="544">
          <cell r="B544" t="str">
            <v>SE005</v>
          </cell>
          <cell r="C544" t="str">
            <v>CAP15</v>
          </cell>
          <cell r="D544" t="str">
            <v>Bloque de 30 - 100 pares</v>
          </cell>
          <cell r="E544" t="str">
            <v>U</v>
          </cell>
          <cell r="F544" t="str">
            <v>MRD225</v>
          </cell>
          <cell r="G544" t="str">
            <v>MRD216</v>
          </cell>
          <cell r="H544" t="str">
            <v>NA</v>
          </cell>
          <cell r="I544" t="str">
            <v>NA</v>
          </cell>
          <cell r="J544" t="str">
            <v>NA</v>
          </cell>
          <cell r="K544" t="str">
            <v>NA</v>
          </cell>
          <cell r="L544" t="str">
            <v>NA</v>
          </cell>
          <cell r="M544">
            <v>1</v>
          </cell>
          <cell r="N544">
            <v>0.1</v>
          </cell>
          <cell r="O544" t="str">
            <v>NA</v>
          </cell>
          <cell r="P544" t="str">
            <v>NA</v>
          </cell>
          <cell r="Q544" t="str">
            <v>NA</v>
          </cell>
          <cell r="R544" t="str">
            <v>NA</v>
          </cell>
          <cell r="S544" t="str">
            <v>NA</v>
          </cell>
          <cell r="T544" t="str">
            <v>CER007</v>
          </cell>
          <cell r="U544" t="str">
            <v>CER011</v>
          </cell>
          <cell r="V544" t="str">
            <v>NA</v>
          </cell>
          <cell r="W544" t="str">
            <v>NA</v>
          </cell>
          <cell r="X544" t="str">
            <v>NA</v>
          </cell>
          <cell r="Y544" t="str">
            <v>CMC017</v>
          </cell>
          <cell r="Z544" t="str">
            <v>CMC015</v>
          </cell>
          <cell r="AA544" t="str">
            <v>NA</v>
          </cell>
          <cell r="AB544" t="str">
            <v>NA</v>
          </cell>
          <cell r="AC544" t="str">
            <v>NA</v>
          </cell>
          <cell r="AD544">
            <v>0.13</v>
          </cell>
          <cell r="AE544">
            <v>1</v>
          </cell>
          <cell r="AF544" t="str">
            <v>NA</v>
          </cell>
          <cell r="AG544" t="str">
            <v>NA</v>
          </cell>
          <cell r="AH544" t="str">
            <v>NA</v>
          </cell>
          <cell r="AI544">
            <v>6</v>
          </cell>
          <cell r="AJ544">
            <v>45</v>
          </cell>
          <cell r="AK544">
            <v>6</v>
          </cell>
          <cell r="AO544">
            <v>128466</v>
          </cell>
          <cell r="AP544">
            <v>85675</v>
          </cell>
          <cell r="AQ544">
            <v>16100</v>
          </cell>
          <cell r="AR544">
            <v>0</v>
          </cell>
          <cell r="AS544">
            <v>0</v>
          </cell>
          <cell r="AT544">
            <v>0</v>
          </cell>
          <cell r="AU544">
            <v>0</v>
          </cell>
          <cell r="AV544">
            <v>0</v>
          </cell>
          <cell r="AW544">
            <v>85675</v>
          </cell>
          <cell r="AX544">
            <v>1610</v>
          </cell>
          <cell r="AY544">
            <v>0</v>
          </cell>
          <cell r="AZ544">
            <v>0</v>
          </cell>
          <cell r="BA544">
            <v>0</v>
          </cell>
          <cell r="BB544">
            <v>0</v>
          </cell>
          <cell r="BC544">
            <v>0</v>
          </cell>
          <cell r="BD544">
            <v>91649</v>
          </cell>
          <cell r="BE544">
            <v>20418</v>
          </cell>
          <cell r="BF544">
            <v>19028</v>
          </cell>
          <cell r="BG544">
            <v>0</v>
          </cell>
          <cell r="BH544">
            <v>0</v>
          </cell>
          <cell r="BI544">
            <v>0</v>
          </cell>
          <cell r="BJ544">
            <v>442</v>
          </cell>
          <cell r="BK544">
            <v>3171</v>
          </cell>
          <cell r="BL544">
            <v>0</v>
          </cell>
          <cell r="BM544">
            <v>0</v>
          </cell>
          <cell r="BN544">
            <v>0</v>
          </cell>
          <cell r="BO544">
            <v>3613</v>
          </cell>
          <cell r="BP544">
            <v>144513</v>
          </cell>
          <cell r="BQ544">
            <v>180437</v>
          </cell>
          <cell r="BR544">
            <v>0</v>
          </cell>
          <cell r="BS544">
            <v>0</v>
          </cell>
          <cell r="BT544">
            <v>0</v>
          </cell>
          <cell r="BU544">
            <v>3131</v>
          </cell>
          <cell r="BV544">
            <v>30073</v>
          </cell>
          <cell r="BW544">
            <v>0</v>
          </cell>
          <cell r="BX544">
            <v>0</v>
          </cell>
          <cell r="BY544">
            <v>0</v>
          </cell>
          <cell r="BZ544">
            <v>33204</v>
          </cell>
          <cell r="CA544">
            <v>3613</v>
          </cell>
          <cell r="CB544">
            <v>36817</v>
          </cell>
          <cell r="CC544">
            <v>0.05</v>
          </cell>
          <cell r="CD544">
            <v>128466</v>
          </cell>
        </row>
        <row r="545">
          <cell r="B545" t="str">
            <v>RJ001</v>
          </cell>
          <cell r="C545" t="str">
            <v>CAP15</v>
          </cell>
          <cell r="D545" t="str">
            <v>Caja de 10 pares</v>
          </cell>
          <cell r="E545" t="str">
            <v>U</v>
          </cell>
          <cell r="F545" t="str">
            <v>NA</v>
          </cell>
          <cell r="G545" t="str">
            <v>NA</v>
          </cell>
          <cell r="H545" t="str">
            <v>NA</v>
          </cell>
          <cell r="I545" t="str">
            <v>NA</v>
          </cell>
          <cell r="J545" t="str">
            <v>NA</v>
          </cell>
          <cell r="K545" t="str">
            <v>NA</v>
          </cell>
          <cell r="L545" t="str">
            <v>NA</v>
          </cell>
          <cell r="M545" t="str">
            <v>NA</v>
          </cell>
          <cell r="N545" t="str">
            <v>NA</v>
          </cell>
          <cell r="O545" t="str">
            <v>NA</v>
          </cell>
          <cell r="P545" t="str">
            <v>NA</v>
          </cell>
          <cell r="Q545" t="str">
            <v>NA</v>
          </cell>
          <cell r="R545" t="str">
            <v>NA</v>
          </cell>
          <cell r="S545" t="str">
            <v>NA</v>
          </cell>
          <cell r="T545" t="str">
            <v>CER007</v>
          </cell>
          <cell r="U545" t="str">
            <v>NA</v>
          </cell>
          <cell r="V545" t="str">
            <v>NA</v>
          </cell>
          <cell r="W545" t="str">
            <v>NA</v>
          </cell>
          <cell r="X545" t="str">
            <v>NA</v>
          </cell>
          <cell r="Y545" t="str">
            <v>CMC017</v>
          </cell>
          <cell r="Z545" t="str">
            <v>NA</v>
          </cell>
          <cell r="AA545" t="str">
            <v>NA</v>
          </cell>
          <cell r="AB545" t="str">
            <v>NA</v>
          </cell>
          <cell r="AC545" t="str">
            <v>NA</v>
          </cell>
          <cell r="AD545">
            <v>1</v>
          </cell>
          <cell r="AE545" t="str">
            <v>NA</v>
          </cell>
          <cell r="AF545" t="str">
            <v>NA</v>
          </cell>
          <cell r="AG545" t="str">
            <v>NA</v>
          </cell>
          <cell r="AH545" t="str">
            <v>NA</v>
          </cell>
          <cell r="AI545">
            <v>88</v>
          </cell>
          <cell r="AJ545">
            <v>88</v>
          </cell>
          <cell r="AO545">
            <v>1874</v>
          </cell>
          <cell r="AP545">
            <v>0</v>
          </cell>
          <cell r="AQ545">
            <v>0</v>
          </cell>
          <cell r="AR545">
            <v>0</v>
          </cell>
          <cell r="AS545">
            <v>0</v>
          </cell>
          <cell r="AT545">
            <v>0</v>
          </cell>
          <cell r="AU545">
            <v>0</v>
          </cell>
          <cell r="AV545">
            <v>0</v>
          </cell>
          <cell r="AW545">
            <v>0</v>
          </cell>
          <cell r="AX545">
            <v>0</v>
          </cell>
          <cell r="AY545">
            <v>0</v>
          </cell>
          <cell r="AZ545">
            <v>0</v>
          </cell>
          <cell r="BA545">
            <v>0</v>
          </cell>
          <cell r="BB545">
            <v>0</v>
          </cell>
          <cell r="BC545">
            <v>0</v>
          </cell>
          <cell r="BD545">
            <v>0</v>
          </cell>
          <cell r="BE545">
            <v>20418</v>
          </cell>
          <cell r="BF545">
            <v>0</v>
          </cell>
          <cell r="BG545">
            <v>0</v>
          </cell>
          <cell r="BH545">
            <v>0</v>
          </cell>
          <cell r="BI545">
            <v>0</v>
          </cell>
          <cell r="BJ545">
            <v>232</v>
          </cell>
          <cell r="BK545">
            <v>0</v>
          </cell>
          <cell r="BL545">
            <v>0</v>
          </cell>
          <cell r="BM545">
            <v>0</v>
          </cell>
          <cell r="BN545">
            <v>0</v>
          </cell>
          <cell r="BO545">
            <v>232</v>
          </cell>
          <cell r="BP545">
            <v>144513</v>
          </cell>
          <cell r="BQ545">
            <v>0</v>
          </cell>
          <cell r="BR545">
            <v>0</v>
          </cell>
          <cell r="BS545">
            <v>0</v>
          </cell>
          <cell r="BT545">
            <v>0</v>
          </cell>
          <cell r="BU545">
            <v>1642</v>
          </cell>
          <cell r="BV545">
            <v>0</v>
          </cell>
          <cell r="BW545">
            <v>0</v>
          </cell>
          <cell r="BX545">
            <v>0</v>
          </cell>
          <cell r="BY545">
            <v>0</v>
          </cell>
          <cell r="BZ545">
            <v>1642</v>
          </cell>
          <cell r="CA545">
            <v>232</v>
          </cell>
          <cell r="CB545">
            <v>1874</v>
          </cell>
          <cell r="CD545">
            <v>1874</v>
          </cell>
        </row>
        <row r="546">
          <cell r="B546" t="str">
            <v>VO004</v>
          </cell>
          <cell r="C546" t="str">
            <v>CAP15</v>
          </cell>
          <cell r="D546" t="str">
            <v>Construcción de bordillos</v>
          </cell>
          <cell r="E546" t="str">
            <v>m</v>
          </cell>
          <cell r="F546" t="str">
            <v>MOC026</v>
          </cell>
          <cell r="G546" t="str">
            <v>MOC076</v>
          </cell>
          <cell r="H546" t="str">
            <v>MOC063</v>
          </cell>
          <cell r="I546" t="str">
            <v>NA</v>
          </cell>
          <cell r="J546" t="str">
            <v>NA</v>
          </cell>
          <cell r="K546" t="str">
            <v>NA</v>
          </cell>
          <cell r="L546" t="str">
            <v>NA</v>
          </cell>
          <cell r="M546">
            <v>0.02</v>
          </cell>
          <cell r="N546">
            <v>0.8</v>
          </cell>
          <cell r="O546">
            <v>0.3</v>
          </cell>
          <cell r="P546" t="str">
            <v>NA</v>
          </cell>
          <cell r="Q546" t="str">
            <v>NA</v>
          </cell>
          <cell r="R546" t="str">
            <v>NA</v>
          </cell>
          <cell r="S546" t="str">
            <v>NA</v>
          </cell>
          <cell r="T546" t="str">
            <v>CEC013</v>
          </cell>
          <cell r="U546" t="str">
            <v>NA</v>
          </cell>
          <cell r="V546" t="str">
            <v>NA</v>
          </cell>
          <cell r="W546" t="str">
            <v>NA</v>
          </cell>
          <cell r="X546" t="str">
            <v>NA</v>
          </cell>
          <cell r="Y546" t="str">
            <v>CMC009</v>
          </cell>
          <cell r="Z546" t="str">
            <v>NA</v>
          </cell>
          <cell r="AA546" t="str">
            <v>NA</v>
          </cell>
          <cell r="AB546" t="str">
            <v>NA</v>
          </cell>
          <cell r="AC546" t="str">
            <v>NA</v>
          </cell>
          <cell r="AD546">
            <v>1</v>
          </cell>
          <cell r="AE546" t="str">
            <v>NA</v>
          </cell>
          <cell r="AF546" t="str">
            <v>NA</v>
          </cell>
          <cell r="AG546" t="str">
            <v>NA</v>
          </cell>
          <cell r="AH546" t="str">
            <v>NA</v>
          </cell>
          <cell r="AI546">
            <v>40</v>
          </cell>
          <cell r="AJ546">
            <v>40</v>
          </cell>
          <cell r="AO546">
            <v>15789</v>
          </cell>
          <cell r="AP546">
            <v>234000</v>
          </cell>
          <cell r="AQ546">
            <v>1600</v>
          </cell>
          <cell r="AR546">
            <v>13800</v>
          </cell>
          <cell r="AS546">
            <v>0</v>
          </cell>
          <cell r="AT546">
            <v>0</v>
          </cell>
          <cell r="AU546">
            <v>0</v>
          </cell>
          <cell r="AV546">
            <v>0</v>
          </cell>
          <cell r="AW546">
            <v>4680</v>
          </cell>
          <cell r="AX546">
            <v>1280</v>
          </cell>
          <cell r="AY546">
            <v>4140</v>
          </cell>
          <cell r="AZ546">
            <v>0</v>
          </cell>
          <cell r="BA546">
            <v>0</v>
          </cell>
          <cell r="BB546">
            <v>0</v>
          </cell>
          <cell r="BC546">
            <v>0</v>
          </cell>
          <cell r="BD546">
            <v>10605</v>
          </cell>
          <cell r="BE546">
            <v>23278</v>
          </cell>
          <cell r="BF546">
            <v>0</v>
          </cell>
          <cell r="BG546">
            <v>0</v>
          </cell>
          <cell r="BH546">
            <v>0</v>
          </cell>
          <cell r="BI546">
            <v>0</v>
          </cell>
          <cell r="BJ546">
            <v>582</v>
          </cell>
          <cell r="BK546">
            <v>0</v>
          </cell>
          <cell r="BL546">
            <v>0</v>
          </cell>
          <cell r="BM546">
            <v>0</v>
          </cell>
          <cell r="BN546">
            <v>0</v>
          </cell>
          <cell r="BO546">
            <v>582</v>
          </cell>
          <cell r="BP546">
            <v>184062</v>
          </cell>
          <cell r="BQ546">
            <v>0</v>
          </cell>
          <cell r="BR546">
            <v>0</v>
          </cell>
          <cell r="BS546">
            <v>0</v>
          </cell>
          <cell r="BT546">
            <v>0</v>
          </cell>
          <cell r="BU546">
            <v>4602</v>
          </cell>
          <cell r="BV546">
            <v>0</v>
          </cell>
          <cell r="BW546">
            <v>0</v>
          </cell>
          <cell r="BX546">
            <v>0</v>
          </cell>
          <cell r="BY546">
            <v>0</v>
          </cell>
          <cell r="BZ546">
            <v>4602</v>
          </cell>
          <cell r="CA546">
            <v>582</v>
          </cell>
          <cell r="CB546">
            <v>5184</v>
          </cell>
          <cell r="CC546">
            <v>0.05</v>
          </cell>
          <cell r="CD546">
            <v>15789</v>
          </cell>
        </row>
        <row r="547">
          <cell r="B547" t="str">
            <v>RCM03</v>
          </cell>
          <cell r="C547" t="str">
            <v>CAP15</v>
          </cell>
          <cell r="D547" t="str">
            <v>De    30  pares</v>
          </cell>
          <cell r="E547" t="str">
            <v>m</v>
          </cell>
          <cell r="F547" t="str">
            <v>NA</v>
          </cell>
          <cell r="G547" t="str">
            <v>NA</v>
          </cell>
          <cell r="H547" t="str">
            <v>NA</v>
          </cell>
          <cell r="I547" t="str">
            <v>NA</v>
          </cell>
          <cell r="J547" t="str">
            <v>NA</v>
          </cell>
          <cell r="K547" t="str">
            <v>NA</v>
          </cell>
          <cell r="L547" t="str">
            <v>NA</v>
          </cell>
          <cell r="M547" t="str">
            <v>NA</v>
          </cell>
          <cell r="N547" t="str">
            <v>NA</v>
          </cell>
          <cell r="O547" t="str">
            <v>NA</v>
          </cell>
          <cell r="P547" t="str">
            <v>NA</v>
          </cell>
          <cell r="Q547" t="str">
            <v>NA</v>
          </cell>
          <cell r="R547" t="str">
            <v>NA</v>
          </cell>
          <cell r="S547" t="str">
            <v>NA</v>
          </cell>
          <cell r="T547" t="str">
            <v>CER001</v>
          </cell>
          <cell r="U547" t="str">
            <v>NA</v>
          </cell>
          <cell r="V547" t="str">
            <v>NA</v>
          </cell>
          <cell r="W547" t="str">
            <v>NA</v>
          </cell>
          <cell r="X547" t="str">
            <v>NA</v>
          </cell>
          <cell r="Y547" t="str">
            <v>CMC011</v>
          </cell>
          <cell r="Z547" t="str">
            <v>NA</v>
          </cell>
          <cell r="AA547" t="str">
            <v>NA</v>
          </cell>
          <cell r="AB547" t="str">
            <v>NA</v>
          </cell>
          <cell r="AC547" t="str">
            <v>NA</v>
          </cell>
          <cell r="AD547">
            <v>1</v>
          </cell>
          <cell r="AE547" t="str">
            <v>NA</v>
          </cell>
          <cell r="AF547" t="str">
            <v>NA</v>
          </cell>
          <cell r="AG547" t="str">
            <v>NA</v>
          </cell>
          <cell r="AH547" t="str">
            <v>NA</v>
          </cell>
          <cell r="AI547">
            <v>1210</v>
          </cell>
          <cell r="AJ547">
            <v>1210</v>
          </cell>
          <cell r="AO547">
            <v>311</v>
          </cell>
          <cell r="AP547">
            <v>0</v>
          </cell>
          <cell r="AQ547">
            <v>0</v>
          </cell>
          <cell r="AR547">
            <v>0</v>
          </cell>
          <cell r="AS547">
            <v>0</v>
          </cell>
          <cell r="AT547">
            <v>0</v>
          </cell>
          <cell r="AU547">
            <v>0</v>
          </cell>
          <cell r="AV547">
            <v>0</v>
          </cell>
          <cell r="AW547">
            <v>0</v>
          </cell>
          <cell r="AX547">
            <v>0</v>
          </cell>
          <cell r="AY547">
            <v>0</v>
          </cell>
          <cell r="AZ547">
            <v>0</v>
          </cell>
          <cell r="BA547">
            <v>0</v>
          </cell>
          <cell r="BB547">
            <v>0</v>
          </cell>
          <cell r="BC547">
            <v>0</v>
          </cell>
          <cell r="BD547">
            <v>0</v>
          </cell>
          <cell r="BE547">
            <v>250716</v>
          </cell>
          <cell r="BF547">
            <v>0</v>
          </cell>
          <cell r="BG547">
            <v>0</v>
          </cell>
          <cell r="BH547">
            <v>0</v>
          </cell>
          <cell r="BI547">
            <v>0</v>
          </cell>
          <cell r="BJ547">
            <v>207</v>
          </cell>
          <cell r="BK547">
            <v>0</v>
          </cell>
          <cell r="BL547">
            <v>0</v>
          </cell>
          <cell r="BM547">
            <v>0</v>
          </cell>
          <cell r="BN547">
            <v>0</v>
          </cell>
          <cell r="BO547">
            <v>207</v>
          </cell>
          <cell r="BP547">
            <v>125868</v>
          </cell>
          <cell r="BQ547">
            <v>0</v>
          </cell>
          <cell r="BR547">
            <v>0</v>
          </cell>
          <cell r="BS547">
            <v>0</v>
          </cell>
          <cell r="BT547">
            <v>0</v>
          </cell>
          <cell r="BU547">
            <v>104</v>
          </cell>
          <cell r="BV547">
            <v>0</v>
          </cell>
          <cell r="BW547">
            <v>0</v>
          </cell>
          <cell r="BX547">
            <v>0</v>
          </cell>
          <cell r="BY547">
            <v>0</v>
          </cell>
          <cell r="BZ547">
            <v>104</v>
          </cell>
          <cell r="CA547">
            <v>207</v>
          </cell>
          <cell r="CB547">
            <v>311</v>
          </cell>
          <cell r="CD547">
            <v>311</v>
          </cell>
        </row>
        <row r="548">
          <cell r="B548" t="str">
            <v>RCM08</v>
          </cell>
          <cell r="C548" t="str">
            <v>CAP15</v>
          </cell>
          <cell r="D548" t="str">
            <v>De   150  pares</v>
          </cell>
          <cell r="E548" t="str">
            <v>m</v>
          </cell>
          <cell r="F548" t="str">
            <v>NA</v>
          </cell>
          <cell r="G548" t="str">
            <v>NA</v>
          </cell>
          <cell r="H548" t="str">
            <v>NA</v>
          </cell>
          <cell r="I548" t="str">
            <v>NA</v>
          </cell>
          <cell r="J548" t="str">
            <v>NA</v>
          </cell>
          <cell r="K548" t="str">
            <v>NA</v>
          </cell>
          <cell r="L548" t="str">
            <v>NA</v>
          </cell>
          <cell r="M548" t="str">
            <v>NA</v>
          </cell>
          <cell r="N548" t="str">
            <v>NA</v>
          </cell>
          <cell r="O548" t="str">
            <v>NA</v>
          </cell>
          <cell r="P548" t="str">
            <v>NA</v>
          </cell>
          <cell r="Q548" t="str">
            <v>NA</v>
          </cell>
          <cell r="R548" t="str">
            <v>NA</v>
          </cell>
          <cell r="S548" t="str">
            <v>NA</v>
          </cell>
          <cell r="T548" t="str">
            <v>CER001</v>
          </cell>
          <cell r="U548" t="str">
            <v>NA</v>
          </cell>
          <cell r="V548" t="str">
            <v>NA</v>
          </cell>
          <cell r="W548" t="str">
            <v>NA</v>
          </cell>
          <cell r="X548" t="str">
            <v>NA</v>
          </cell>
          <cell r="Y548" t="str">
            <v>CMC011</v>
          </cell>
          <cell r="Z548" t="str">
            <v>NA</v>
          </cell>
          <cell r="AA548" t="str">
            <v>NA</v>
          </cell>
          <cell r="AB548" t="str">
            <v>NA</v>
          </cell>
          <cell r="AC548" t="str">
            <v>NA</v>
          </cell>
          <cell r="AD548">
            <v>1</v>
          </cell>
          <cell r="AE548" t="str">
            <v>NA</v>
          </cell>
          <cell r="AF548" t="str">
            <v>NA</v>
          </cell>
          <cell r="AG548" t="str">
            <v>NA</v>
          </cell>
          <cell r="AH548" t="str">
            <v>NA</v>
          </cell>
          <cell r="AI548">
            <v>982</v>
          </cell>
          <cell r="AJ548">
            <v>982</v>
          </cell>
          <cell r="AO548">
            <v>383</v>
          </cell>
          <cell r="AP548">
            <v>0</v>
          </cell>
          <cell r="AQ548">
            <v>0</v>
          </cell>
          <cell r="AR548">
            <v>0</v>
          </cell>
          <cell r="AS548">
            <v>0</v>
          </cell>
          <cell r="AT548">
            <v>0</v>
          </cell>
          <cell r="AU548">
            <v>0</v>
          </cell>
          <cell r="AV548">
            <v>0</v>
          </cell>
          <cell r="AW548">
            <v>0</v>
          </cell>
          <cell r="AX548">
            <v>0</v>
          </cell>
          <cell r="AY548">
            <v>0</v>
          </cell>
          <cell r="AZ548">
            <v>0</v>
          </cell>
          <cell r="BA548">
            <v>0</v>
          </cell>
          <cell r="BB548">
            <v>0</v>
          </cell>
          <cell r="BC548">
            <v>0</v>
          </cell>
          <cell r="BD548">
            <v>0</v>
          </cell>
          <cell r="BE548">
            <v>250716</v>
          </cell>
          <cell r="BF548">
            <v>0</v>
          </cell>
          <cell r="BG548">
            <v>0</v>
          </cell>
          <cell r="BH548">
            <v>0</v>
          </cell>
          <cell r="BI548">
            <v>0</v>
          </cell>
          <cell r="BJ548">
            <v>255</v>
          </cell>
          <cell r="BK548">
            <v>0</v>
          </cell>
          <cell r="BL548">
            <v>0</v>
          </cell>
          <cell r="BM548">
            <v>0</v>
          </cell>
          <cell r="BN548">
            <v>0</v>
          </cell>
          <cell r="BO548">
            <v>255</v>
          </cell>
          <cell r="BP548">
            <v>125868</v>
          </cell>
          <cell r="BQ548">
            <v>0</v>
          </cell>
          <cell r="BR548">
            <v>0</v>
          </cell>
          <cell r="BS548">
            <v>0</v>
          </cell>
          <cell r="BT548">
            <v>0</v>
          </cell>
          <cell r="BU548">
            <v>128</v>
          </cell>
          <cell r="BV548">
            <v>0</v>
          </cell>
          <cell r="BW548">
            <v>0</v>
          </cell>
          <cell r="BX548">
            <v>0</v>
          </cell>
          <cell r="BY548">
            <v>0</v>
          </cell>
          <cell r="BZ548">
            <v>128</v>
          </cell>
          <cell r="CA548">
            <v>255</v>
          </cell>
          <cell r="CB548">
            <v>383</v>
          </cell>
          <cell r="CD548">
            <v>383</v>
          </cell>
        </row>
        <row r="549">
          <cell r="B549" t="str">
            <v>RR003</v>
          </cell>
          <cell r="C549" t="str">
            <v>CAP15</v>
          </cell>
          <cell r="D549" t="str">
            <v>De armarios de distribución</v>
          </cell>
          <cell r="E549" t="str">
            <v>U</v>
          </cell>
          <cell r="F549" t="str">
            <v>NA</v>
          </cell>
          <cell r="G549" t="str">
            <v>NA</v>
          </cell>
          <cell r="H549" t="str">
            <v>NA</v>
          </cell>
          <cell r="I549" t="str">
            <v>NA</v>
          </cell>
          <cell r="J549" t="str">
            <v>NA</v>
          </cell>
          <cell r="K549" t="str">
            <v>NA</v>
          </cell>
          <cell r="L549" t="str">
            <v>NA</v>
          </cell>
          <cell r="M549" t="str">
            <v>NA</v>
          </cell>
          <cell r="N549" t="str">
            <v>NA</v>
          </cell>
          <cell r="O549" t="str">
            <v>NA</v>
          </cell>
          <cell r="P549" t="str">
            <v>NA</v>
          </cell>
          <cell r="Q549" t="str">
            <v>NA</v>
          </cell>
          <cell r="R549" t="str">
            <v>NA</v>
          </cell>
          <cell r="S549" t="str">
            <v>NA</v>
          </cell>
          <cell r="T549" t="str">
            <v>NA</v>
          </cell>
          <cell r="U549" t="str">
            <v>NA</v>
          </cell>
          <cell r="V549" t="str">
            <v>NA</v>
          </cell>
          <cell r="W549" t="str">
            <v>NA</v>
          </cell>
          <cell r="X549" t="str">
            <v>NA</v>
          </cell>
          <cell r="Y549" t="str">
            <v>NA</v>
          </cell>
          <cell r="Z549" t="str">
            <v>NA</v>
          </cell>
          <cell r="AA549" t="str">
            <v>NA</v>
          </cell>
          <cell r="AB549" t="str">
            <v>NA</v>
          </cell>
          <cell r="AC549" t="str">
            <v>NA</v>
          </cell>
          <cell r="AD549" t="str">
            <v>NA</v>
          </cell>
          <cell r="AE549" t="str">
            <v>NA</v>
          </cell>
          <cell r="AF549" t="str">
            <v>NA</v>
          </cell>
          <cell r="AG549" t="str">
            <v>NA</v>
          </cell>
          <cell r="AH549" t="str">
            <v>NA</v>
          </cell>
          <cell r="AI549">
            <v>0</v>
          </cell>
          <cell r="AO549">
            <v>0</v>
          </cell>
          <cell r="AP549">
            <v>0</v>
          </cell>
          <cell r="AQ549">
            <v>0</v>
          </cell>
          <cell r="AR549">
            <v>0</v>
          </cell>
          <cell r="AS549">
            <v>0</v>
          </cell>
          <cell r="AT549">
            <v>0</v>
          </cell>
          <cell r="AU549">
            <v>0</v>
          </cell>
          <cell r="AV549">
            <v>0</v>
          </cell>
          <cell r="AW549">
            <v>0</v>
          </cell>
          <cell r="AX549">
            <v>0</v>
          </cell>
          <cell r="AY549">
            <v>0</v>
          </cell>
          <cell r="AZ549">
            <v>0</v>
          </cell>
          <cell r="BA549">
            <v>0</v>
          </cell>
          <cell r="BB549">
            <v>0</v>
          </cell>
          <cell r="BC549">
            <v>0</v>
          </cell>
          <cell r="BD549">
            <v>0</v>
          </cell>
          <cell r="BE549">
            <v>0</v>
          </cell>
          <cell r="BF549">
            <v>0</v>
          </cell>
          <cell r="BG549">
            <v>0</v>
          </cell>
          <cell r="BH549">
            <v>0</v>
          </cell>
          <cell r="BI549">
            <v>0</v>
          </cell>
          <cell r="BJ549">
            <v>0</v>
          </cell>
          <cell r="BK549">
            <v>0</v>
          </cell>
          <cell r="BL549">
            <v>0</v>
          </cell>
          <cell r="BM549">
            <v>0</v>
          </cell>
          <cell r="BN549">
            <v>0</v>
          </cell>
          <cell r="BO549">
            <v>0</v>
          </cell>
          <cell r="BP549">
            <v>0</v>
          </cell>
          <cell r="BQ549">
            <v>0</v>
          </cell>
          <cell r="BR549">
            <v>0</v>
          </cell>
          <cell r="BS549">
            <v>0</v>
          </cell>
          <cell r="BT549">
            <v>0</v>
          </cell>
          <cell r="BU549">
            <v>0</v>
          </cell>
          <cell r="BV549">
            <v>0</v>
          </cell>
          <cell r="BW549">
            <v>0</v>
          </cell>
          <cell r="BX549">
            <v>0</v>
          </cell>
          <cell r="BY549">
            <v>0</v>
          </cell>
          <cell r="BZ549">
            <v>0</v>
          </cell>
          <cell r="CA549">
            <v>0</v>
          </cell>
          <cell r="CB549">
            <v>0</v>
          </cell>
          <cell r="CC549">
            <v>0.05</v>
          </cell>
          <cell r="CD549">
            <v>0</v>
          </cell>
        </row>
        <row r="550">
          <cell r="B550" t="str">
            <v>RR003</v>
          </cell>
          <cell r="C550" t="str">
            <v>CAP15</v>
          </cell>
          <cell r="D550" t="str">
            <v>De armarios de distribución</v>
          </cell>
          <cell r="E550" t="str">
            <v>U</v>
          </cell>
          <cell r="F550" t="str">
            <v>NA</v>
          </cell>
          <cell r="G550" t="str">
            <v>NA</v>
          </cell>
          <cell r="H550" t="str">
            <v>NA</v>
          </cell>
          <cell r="I550" t="str">
            <v>NA</v>
          </cell>
          <cell r="J550" t="str">
            <v>NA</v>
          </cell>
          <cell r="K550" t="str">
            <v>NA</v>
          </cell>
          <cell r="L550" t="str">
            <v>NA</v>
          </cell>
          <cell r="M550" t="str">
            <v>NA</v>
          </cell>
          <cell r="N550" t="str">
            <v>NA</v>
          </cell>
          <cell r="O550" t="str">
            <v>NA</v>
          </cell>
          <cell r="P550" t="str">
            <v>NA</v>
          </cell>
          <cell r="Q550" t="str">
            <v>NA</v>
          </cell>
          <cell r="R550" t="str">
            <v>NA</v>
          </cell>
          <cell r="S550" t="str">
            <v>NA</v>
          </cell>
          <cell r="T550" t="str">
            <v>NA</v>
          </cell>
          <cell r="U550" t="str">
            <v>NA</v>
          </cell>
          <cell r="V550" t="str">
            <v>NA</v>
          </cell>
          <cell r="W550" t="str">
            <v>NA</v>
          </cell>
          <cell r="X550" t="str">
            <v>NA</v>
          </cell>
          <cell r="Y550" t="str">
            <v>NA</v>
          </cell>
          <cell r="Z550" t="str">
            <v>NA</v>
          </cell>
          <cell r="AA550" t="str">
            <v>NA</v>
          </cell>
          <cell r="AB550" t="str">
            <v>NA</v>
          </cell>
          <cell r="AC550" t="str">
            <v>NA</v>
          </cell>
          <cell r="AD550" t="str">
            <v>NA</v>
          </cell>
          <cell r="AE550" t="str">
            <v>NA</v>
          </cell>
          <cell r="AF550" t="str">
            <v>NA</v>
          </cell>
          <cell r="AG550" t="str">
            <v>NA</v>
          </cell>
          <cell r="AH550" t="str">
            <v>NA</v>
          </cell>
          <cell r="AI550">
            <v>0</v>
          </cell>
          <cell r="AO550">
            <v>0</v>
          </cell>
          <cell r="AP550">
            <v>0</v>
          </cell>
          <cell r="AQ550">
            <v>0</v>
          </cell>
          <cell r="AR550">
            <v>0</v>
          </cell>
          <cell r="AS550">
            <v>0</v>
          </cell>
          <cell r="AT550">
            <v>0</v>
          </cell>
          <cell r="AU550">
            <v>0</v>
          </cell>
          <cell r="AV550">
            <v>0</v>
          </cell>
          <cell r="AW550">
            <v>0</v>
          </cell>
          <cell r="AX550">
            <v>0</v>
          </cell>
          <cell r="AY550">
            <v>0</v>
          </cell>
          <cell r="AZ550">
            <v>0</v>
          </cell>
          <cell r="BA550">
            <v>0</v>
          </cell>
          <cell r="BB550">
            <v>0</v>
          </cell>
          <cell r="BC550">
            <v>0</v>
          </cell>
          <cell r="BD550">
            <v>0</v>
          </cell>
          <cell r="BE550">
            <v>0</v>
          </cell>
          <cell r="BF550">
            <v>0</v>
          </cell>
          <cell r="BG550">
            <v>0</v>
          </cell>
          <cell r="BH550">
            <v>0</v>
          </cell>
          <cell r="BI550">
            <v>0</v>
          </cell>
          <cell r="BJ550">
            <v>0</v>
          </cell>
          <cell r="BK550">
            <v>0</v>
          </cell>
          <cell r="BL550">
            <v>0</v>
          </cell>
          <cell r="BM550">
            <v>0</v>
          </cell>
          <cell r="BN550">
            <v>0</v>
          </cell>
          <cell r="BO550">
            <v>0</v>
          </cell>
          <cell r="BP550">
            <v>0</v>
          </cell>
          <cell r="BQ550">
            <v>0</v>
          </cell>
          <cell r="BR550">
            <v>0</v>
          </cell>
          <cell r="BS550">
            <v>0</v>
          </cell>
          <cell r="BT550">
            <v>0</v>
          </cell>
          <cell r="BU550">
            <v>0</v>
          </cell>
          <cell r="BV550">
            <v>0</v>
          </cell>
          <cell r="BW550">
            <v>0</v>
          </cell>
          <cell r="BX550">
            <v>0</v>
          </cell>
          <cell r="BY550">
            <v>0</v>
          </cell>
          <cell r="BZ550">
            <v>0</v>
          </cell>
          <cell r="CA550">
            <v>0</v>
          </cell>
          <cell r="CB550">
            <v>0</v>
          </cell>
          <cell r="CC550">
            <v>0.05</v>
          </cell>
          <cell r="CD550">
            <v>0</v>
          </cell>
        </row>
        <row r="551">
          <cell r="B551" t="str">
            <v>RR002</v>
          </cell>
          <cell r="C551" t="str">
            <v>CAP15</v>
          </cell>
          <cell r="D551" t="str">
            <v>De bloques de 100 pares</v>
          </cell>
          <cell r="E551" t="str">
            <v>U</v>
          </cell>
          <cell r="F551" t="str">
            <v>NA</v>
          </cell>
          <cell r="G551" t="str">
            <v>NA</v>
          </cell>
          <cell r="H551" t="str">
            <v>NA</v>
          </cell>
          <cell r="I551" t="str">
            <v>NA</v>
          </cell>
          <cell r="J551" t="str">
            <v>NA</v>
          </cell>
          <cell r="K551" t="str">
            <v>NA</v>
          </cell>
          <cell r="L551" t="str">
            <v>NA</v>
          </cell>
          <cell r="M551" t="str">
            <v>NA</v>
          </cell>
          <cell r="N551" t="str">
            <v>NA</v>
          </cell>
          <cell r="O551" t="str">
            <v>NA</v>
          </cell>
          <cell r="P551" t="str">
            <v>NA</v>
          </cell>
          <cell r="Q551" t="str">
            <v>NA</v>
          </cell>
          <cell r="R551" t="str">
            <v>NA</v>
          </cell>
          <cell r="S551" t="str">
            <v>NA</v>
          </cell>
          <cell r="T551" t="str">
            <v>NA</v>
          </cell>
          <cell r="U551" t="str">
            <v>NA</v>
          </cell>
          <cell r="V551" t="str">
            <v>NA</v>
          </cell>
          <cell r="W551" t="str">
            <v>NA</v>
          </cell>
          <cell r="X551" t="str">
            <v>NA</v>
          </cell>
          <cell r="Y551" t="str">
            <v>NA</v>
          </cell>
          <cell r="Z551" t="str">
            <v>NA</v>
          </cell>
          <cell r="AA551" t="str">
            <v>NA</v>
          </cell>
          <cell r="AB551" t="str">
            <v>NA</v>
          </cell>
          <cell r="AC551" t="str">
            <v>NA</v>
          </cell>
          <cell r="AD551" t="str">
            <v>NA</v>
          </cell>
          <cell r="AE551" t="str">
            <v>NA</v>
          </cell>
          <cell r="AF551" t="str">
            <v>NA</v>
          </cell>
          <cell r="AG551" t="str">
            <v>NA</v>
          </cell>
          <cell r="AH551" t="str">
            <v>NA</v>
          </cell>
          <cell r="AI551">
            <v>0</v>
          </cell>
          <cell r="AO551">
            <v>0</v>
          </cell>
          <cell r="AP551">
            <v>0</v>
          </cell>
          <cell r="AQ551">
            <v>0</v>
          </cell>
          <cell r="AR551">
            <v>0</v>
          </cell>
          <cell r="AS551">
            <v>0</v>
          </cell>
          <cell r="AT551">
            <v>0</v>
          </cell>
          <cell r="AU551">
            <v>0</v>
          </cell>
          <cell r="AV551">
            <v>0</v>
          </cell>
          <cell r="AW551">
            <v>0</v>
          </cell>
          <cell r="AX551">
            <v>0</v>
          </cell>
          <cell r="AY551">
            <v>0</v>
          </cell>
          <cell r="AZ551">
            <v>0</v>
          </cell>
          <cell r="BA551">
            <v>0</v>
          </cell>
          <cell r="BB551">
            <v>0</v>
          </cell>
          <cell r="BC551">
            <v>0</v>
          </cell>
          <cell r="BD551">
            <v>0</v>
          </cell>
          <cell r="BE551">
            <v>0</v>
          </cell>
          <cell r="BF551">
            <v>0</v>
          </cell>
          <cell r="BG551">
            <v>0</v>
          </cell>
          <cell r="BH551">
            <v>0</v>
          </cell>
          <cell r="BI551">
            <v>0</v>
          </cell>
          <cell r="BJ551">
            <v>0</v>
          </cell>
          <cell r="BK551">
            <v>0</v>
          </cell>
          <cell r="BL551">
            <v>0</v>
          </cell>
          <cell r="BM551">
            <v>0</v>
          </cell>
          <cell r="BN551">
            <v>0</v>
          </cell>
          <cell r="BO551">
            <v>0</v>
          </cell>
          <cell r="BP551">
            <v>0</v>
          </cell>
          <cell r="BQ551">
            <v>0</v>
          </cell>
          <cell r="BR551">
            <v>0</v>
          </cell>
          <cell r="BS551">
            <v>0</v>
          </cell>
          <cell r="BT551">
            <v>0</v>
          </cell>
          <cell r="BU551">
            <v>0</v>
          </cell>
          <cell r="BV551">
            <v>0</v>
          </cell>
          <cell r="BW551">
            <v>0</v>
          </cell>
          <cell r="BX551">
            <v>0</v>
          </cell>
          <cell r="BY551">
            <v>0</v>
          </cell>
          <cell r="BZ551">
            <v>0</v>
          </cell>
          <cell r="CA551">
            <v>0</v>
          </cell>
          <cell r="CB551">
            <v>0</v>
          </cell>
          <cell r="CC551">
            <v>0.05</v>
          </cell>
          <cell r="CD551">
            <v>0</v>
          </cell>
        </row>
        <row r="552">
          <cell r="B552" t="str">
            <v>RR002</v>
          </cell>
          <cell r="C552" t="str">
            <v>CAP15</v>
          </cell>
          <cell r="D552" t="str">
            <v>De bloques de 100 pares</v>
          </cell>
          <cell r="E552" t="str">
            <v>U</v>
          </cell>
          <cell r="F552" t="str">
            <v>NA</v>
          </cell>
          <cell r="G552" t="str">
            <v>NA</v>
          </cell>
          <cell r="H552" t="str">
            <v>NA</v>
          </cell>
          <cell r="I552" t="str">
            <v>NA</v>
          </cell>
          <cell r="J552" t="str">
            <v>NA</v>
          </cell>
          <cell r="K552" t="str">
            <v>NA</v>
          </cell>
          <cell r="L552" t="str">
            <v>NA</v>
          </cell>
          <cell r="M552" t="str">
            <v>NA</v>
          </cell>
          <cell r="N552" t="str">
            <v>NA</v>
          </cell>
          <cell r="O552" t="str">
            <v>NA</v>
          </cell>
          <cell r="P552" t="str">
            <v>NA</v>
          </cell>
          <cell r="Q552" t="str">
            <v>NA</v>
          </cell>
          <cell r="R552" t="str">
            <v>NA</v>
          </cell>
          <cell r="S552" t="str">
            <v>NA</v>
          </cell>
          <cell r="T552" t="str">
            <v>NA</v>
          </cell>
          <cell r="U552" t="str">
            <v>NA</v>
          </cell>
          <cell r="V552" t="str">
            <v>NA</v>
          </cell>
          <cell r="W552" t="str">
            <v>NA</v>
          </cell>
          <cell r="X552" t="str">
            <v>NA</v>
          </cell>
          <cell r="Y552" t="str">
            <v>NA</v>
          </cell>
          <cell r="Z552" t="str">
            <v>NA</v>
          </cell>
          <cell r="AA552" t="str">
            <v>NA</v>
          </cell>
          <cell r="AB552" t="str">
            <v>NA</v>
          </cell>
          <cell r="AC552" t="str">
            <v>NA</v>
          </cell>
          <cell r="AD552" t="str">
            <v>NA</v>
          </cell>
          <cell r="AE552" t="str">
            <v>NA</v>
          </cell>
          <cell r="AF552" t="str">
            <v>NA</v>
          </cell>
          <cell r="AG552" t="str">
            <v>NA</v>
          </cell>
          <cell r="AH552" t="str">
            <v>NA</v>
          </cell>
          <cell r="AI552">
            <v>0</v>
          </cell>
          <cell r="AO552">
            <v>0</v>
          </cell>
          <cell r="AP552">
            <v>0</v>
          </cell>
          <cell r="AQ552">
            <v>0</v>
          </cell>
          <cell r="AR552">
            <v>0</v>
          </cell>
          <cell r="AS552">
            <v>0</v>
          </cell>
          <cell r="AT552">
            <v>0</v>
          </cell>
          <cell r="AU552">
            <v>0</v>
          </cell>
          <cell r="AV552">
            <v>0</v>
          </cell>
          <cell r="AW552">
            <v>0</v>
          </cell>
          <cell r="AX552">
            <v>0</v>
          </cell>
          <cell r="AY552">
            <v>0</v>
          </cell>
          <cell r="AZ552">
            <v>0</v>
          </cell>
          <cell r="BA552">
            <v>0</v>
          </cell>
          <cell r="BB552">
            <v>0</v>
          </cell>
          <cell r="BC552">
            <v>0</v>
          </cell>
          <cell r="BD552">
            <v>0</v>
          </cell>
          <cell r="BE552">
            <v>0</v>
          </cell>
          <cell r="BF552">
            <v>0</v>
          </cell>
          <cell r="BG552">
            <v>0</v>
          </cell>
          <cell r="BH552">
            <v>0</v>
          </cell>
          <cell r="BI552">
            <v>0</v>
          </cell>
          <cell r="BJ552">
            <v>0</v>
          </cell>
          <cell r="BK552">
            <v>0</v>
          </cell>
          <cell r="BL552">
            <v>0</v>
          </cell>
          <cell r="BM552">
            <v>0</v>
          </cell>
          <cell r="BN552">
            <v>0</v>
          </cell>
          <cell r="BO552">
            <v>0</v>
          </cell>
          <cell r="BP552">
            <v>0</v>
          </cell>
          <cell r="BQ552">
            <v>0</v>
          </cell>
          <cell r="BR552">
            <v>0</v>
          </cell>
          <cell r="BS552">
            <v>0</v>
          </cell>
          <cell r="BT552">
            <v>0</v>
          </cell>
          <cell r="BU552">
            <v>0</v>
          </cell>
          <cell r="BV552">
            <v>0</v>
          </cell>
          <cell r="BW552">
            <v>0</v>
          </cell>
          <cell r="BX552">
            <v>0</v>
          </cell>
          <cell r="BY552">
            <v>0</v>
          </cell>
          <cell r="BZ552">
            <v>0</v>
          </cell>
          <cell r="CA552">
            <v>0</v>
          </cell>
          <cell r="CB552">
            <v>0</v>
          </cell>
          <cell r="CC552">
            <v>0.05</v>
          </cell>
          <cell r="CD552">
            <v>0</v>
          </cell>
        </row>
        <row r="553">
          <cell r="B553" t="str">
            <v>RR001</v>
          </cell>
          <cell r="C553" t="str">
            <v>CAP15</v>
          </cell>
          <cell r="D553" t="str">
            <v>De cable mensajero</v>
          </cell>
          <cell r="E553" t="str">
            <v>m</v>
          </cell>
          <cell r="F553" t="str">
            <v>NA</v>
          </cell>
          <cell r="G553" t="str">
            <v>NA</v>
          </cell>
          <cell r="H553" t="str">
            <v>NA</v>
          </cell>
          <cell r="I553" t="str">
            <v>NA</v>
          </cell>
          <cell r="J553" t="str">
            <v>NA</v>
          </cell>
          <cell r="K553" t="str">
            <v>NA</v>
          </cell>
          <cell r="L553" t="str">
            <v>NA</v>
          </cell>
          <cell r="M553" t="str">
            <v>NA</v>
          </cell>
          <cell r="N553" t="str">
            <v>NA</v>
          </cell>
          <cell r="O553" t="str">
            <v>NA</v>
          </cell>
          <cell r="P553" t="str">
            <v>NA</v>
          </cell>
          <cell r="Q553" t="str">
            <v>NA</v>
          </cell>
          <cell r="R553" t="str">
            <v>NA</v>
          </cell>
          <cell r="S553" t="str">
            <v>NA</v>
          </cell>
          <cell r="T553" t="str">
            <v>CER006</v>
          </cell>
          <cell r="U553" t="str">
            <v>NA</v>
          </cell>
          <cell r="V553" t="str">
            <v>NA</v>
          </cell>
          <cell r="W553" t="str">
            <v>NA</v>
          </cell>
          <cell r="X553" t="str">
            <v>NA</v>
          </cell>
          <cell r="Y553" t="str">
            <v>CMC017</v>
          </cell>
          <cell r="Z553" t="str">
            <v>NA</v>
          </cell>
          <cell r="AA553" t="str">
            <v>NA</v>
          </cell>
          <cell r="AB553" t="str">
            <v>NA</v>
          </cell>
          <cell r="AC553" t="str">
            <v>NA</v>
          </cell>
          <cell r="AD553">
            <v>1</v>
          </cell>
          <cell r="AE553" t="str">
            <v>NA</v>
          </cell>
          <cell r="AF553" t="str">
            <v>NA</v>
          </cell>
          <cell r="AG553" t="str">
            <v>NA</v>
          </cell>
          <cell r="AH553" t="str">
            <v>NA</v>
          </cell>
          <cell r="AI553">
            <v>500</v>
          </cell>
          <cell r="AJ553">
            <v>500</v>
          </cell>
          <cell r="AO553">
            <v>385</v>
          </cell>
          <cell r="AP553">
            <v>0</v>
          </cell>
          <cell r="AQ553">
            <v>0</v>
          </cell>
          <cell r="AR553">
            <v>0</v>
          </cell>
          <cell r="AS553">
            <v>0</v>
          </cell>
          <cell r="AT553">
            <v>0</v>
          </cell>
          <cell r="AU553">
            <v>0</v>
          </cell>
          <cell r="AV553">
            <v>0</v>
          </cell>
          <cell r="AW553">
            <v>0</v>
          </cell>
          <cell r="AX553">
            <v>0</v>
          </cell>
          <cell r="AY553">
            <v>0</v>
          </cell>
          <cell r="AZ553">
            <v>0</v>
          </cell>
          <cell r="BA553">
            <v>0</v>
          </cell>
          <cell r="BB553">
            <v>0</v>
          </cell>
          <cell r="BC553">
            <v>0</v>
          </cell>
          <cell r="BD553">
            <v>0</v>
          </cell>
          <cell r="BE553">
            <v>47972</v>
          </cell>
          <cell r="BF553">
            <v>0</v>
          </cell>
          <cell r="BG553">
            <v>0</v>
          </cell>
          <cell r="BH553">
            <v>0</v>
          </cell>
          <cell r="BI553">
            <v>0</v>
          </cell>
          <cell r="BJ553">
            <v>96</v>
          </cell>
          <cell r="BK553">
            <v>0</v>
          </cell>
          <cell r="BL553">
            <v>0</v>
          </cell>
          <cell r="BM553">
            <v>0</v>
          </cell>
          <cell r="BN553">
            <v>0</v>
          </cell>
          <cell r="BO553">
            <v>96</v>
          </cell>
          <cell r="BP553">
            <v>144513</v>
          </cell>
          <cell r="BQ553">
            <v>0</v>
          </cell>
          <cell r="BR553">
            <v>0</v>
          </cell>
          <cell r="BS553">
            <v>0</v>
          </cell>
          <cell r="BT553">
            <v>0</v>
          </cell>
          <cell r="BU553">
            <v>289</v>
          </cell>
          <cell r="BV553">
            <v>0</v>
          </cell>
          <cell r="BW553">
            <v>0</v>
          </cell>
          <cell r="BX553">
            <v>0</v>
          </cell>
          <cell r="BY553">
            <v>0</v>
          </cell>
          <cell r="BZ553">
            <v>289</v>
          </cell>
          <cell r="CA553">
            <v>96</v>
          </cell>
          <cell r="CB553">
            <v>385</v>
          </cell>
          <cell r="CC553">
            <v>0.05</v>
          </cell>
          <cell r="CD553">
            <v>385</v>
          </cell>
        </row>
        <row r="554">
          <cell r="B554" t="str">
            <v>RRP02</v>
          </cell>
          <cell r="C554" t="str">
            <v>CAP15</v>
          </cell>
          <cell r="D554" t="str">
            <v>De concreto</v>
          </cell>
          <cell r="E554" t="str">
            <v>U</v>
          </cell>
          <cell r="F554" t="str">
            <v>NA</v>
          </cell>
          <cell r="G554" t="str">
            <v>NA</v>
          </cell>
          <cell r="H554" t="str">
            <v>NA</v>
          </cell>
          <cell r="I554" t="str">
            <v>NA</v>
          </cell>
          <cell r="J554" t="str">
            <v>NA</v>
          </cell>
          <cell r="K554" t="str">
            <v>NA</v>
          </cell>
          <cell r="L554" t="str">
            <v>NA</v>
          </cell>
          <cell r="M554" t="str">
            <v>NA</v>
          </cell>
          <cell r="N554" t="str">
            <v>NA</v>
          </cell>
          <cell r="O554" t="str">
            <v>NA</v>
          </cell>
          <cell r="P554" t="str">
            <v>NA</v>
          </cell>
          <cell r="Q554" t="str">
            <v>NA</v>
          </cell>
          <cell r="R554" t="str">
            <v>NA</v>
          </cell>
          <cell r="S554" t="str">
            <v>NA</v>
          </cell>
          <cell r="T554" t="str">
            <v>NA</v>
          </cell>
          <cell r="U554" t="str">
            <v>NA</v>
          </cell>
          <cell r="V554" t="str">
            <v>NA</v>
          </cell>
          <cell r="W554" t="str">
            <v>NA</v>
          </cell>
          <cell r="X554" t="str">
            <v>NA</v>
          </cell>
          <cell r="Y554" t="str">
            <v>NA</v>
          </cell>
          <cell r="Z554" t="str">
            <v>NA</v>
          </cell>
          <cell r="AA554" t="str">
            <v>NA</v>
          </cell>
          <cell r="AB554" t="str">
            <v>NA</v>
          </cell>
          <cell r="AC554" t="str">
            <v>NA</v>
          </cell>
          <cell r="AD554" t="str">
            <v>NA</v>
          </cell>
          <cell r="AE554" t="str">
            <v>NA</v>
          </cell>
          <cell r="AF554" t="str">
            <v>NA</v>
          </cell>
          <cell r="AG554" t="str">
            <v>NA</v>
          </cell>
          <cell r="AH554" t="str">
            <v>NA</v>
          </cell>
          <cell r="AI554">
            <v>0</v>
          </cell>
          <cell r="AO554">
            <v>0</v>
          </cell>
          <cell r="AP554">
            <v>0</v>
          </cell>
          <cell r="AQ554">
            <v>0</v>
          </cell>
          <cell r="AR554">
            <v>0</v>
          </cell>
          <cell r="AS554">
            <v>0</v>
          </cell>
          <cell r="AT554">
            <v>0</v>
          </cell>
          <cell r="AU554">
            <v>0</v>
          </cell>
          <cell r="AV554">
            <v>0</v>
          </cell>
          <cell r="AW554">
            <v>0</v>
          </cell>
          <cell r="AX554">
            <v>0</v>
          </cell>
          <cell r="AY554">
            <v>0</v>
          </cell>
          <cell r="AZ554">
            <v>0</v>
          </cell>
          <cell r="BA554">
            <v>0</v>
          </cell>
          <cell r="BB554">
            <v>0</v>
          </cell>
          <cell r="BC554">
            <v>0</v>
          </cell>
          <cell r="BD554">
            <v>0</v>
          </cell>
          <cell r="BE554">
            <v>0</v>
          </cell>
          <cell r="BF554">
            <v>0</v>
          </cell>
          <cell r="BG554">
            <v>0</v>
          </cell>
          <cell r="BH554">
            <v>0</v>
          </cell>
          <cell r="BI554">
            <v>0</v>
          </cell>
          <cell r="BJ554">
            <v>0</v>
          </cell>
          <cell r="BK554">
            <v>0</v>
          </cell>
          <cell r="BL554">
            <v>0</v>
          </cell>
          <cell r="BM554">
            <v>0</v>
          </cell>
          <cell r="BN554">
            <v>0</v>
          </cell>
          <cell r="BO554">
            <v>0</v>
          </cell>
          <cell r="BP554">
            <v>0</v>
          </cell>
          <cell r="BQ554">
            <v>0</v>
          </cell>
          <cell r="BR554">
            <v>0</v>
          </cell>
          <cell r="BS554">
            <v>0</v>
          </cell>
          <cell r="BT554">
            <v>0</v>
          </cell>
          <cell r="BU554">
            <v>0</v>
          </cell>
          <cell r="BV554">
            <v>0</v>
          </cell>
          <cell r="BW554">
            <v>0</v>
          </cell>
          <cell r="BX554">
            <v>0</v>
          </cell>
          <cell r="BY554">
            <v>0</v>
          </cell>
          <cell r="BZ554">
            <v>0</v>
          </cell>
          <cell r="CA554">
            <v>0</v>
          </cell>
          <cell r="CB554">
            <v>0</v>
          </cell>
          <cell r="CC554">
            <v>0.05</v>
          </cell>
          <cell r="CD554">
            <v>0</v>
          </cell>
        </row>
        <row r="555">
          <cell r="B555" t="str">
            <v>RRP02</v>
          </cell>
          <cell r="C555" t="str">
            <v>CAP15</v>
          </cell>
          <cell r="D555" t="str">
            <v>De concreto</v>
          </cell>
          <cell r="E555" t="str">
            <v>U</v>
          </cell>
          <cell r="F555" t="str">
            <v>NA</v>
          </cell>
          <cell r="G555" t="str">
            <v>NA</v>
          </cell>
          <cell r="H555" t="str">
            <v>NA</v>
          </cell>
          <cell r="I555" t="str">
            <v>NA</v>
          </cell>
          <cell r="J555" t="str">
            <v>NA</v>
          </cell>
          <cell r="K555" t="str">
            <v>NA</v>
          </cell>
          <cell r="L555" t="str">
            <v>NA</v>
          </cell>
          <cell r="M555" t="str">
            <v>NA</v>
          </cell>
          <cell r="N555" t="str">
            <v>NA</v>
          </cell>
          <cell r="O555" t="str">
            <v>NA</v>
          </cell>
          <cell r="P555" t="str">
            <v>NA</v>
          </cell>
          <cell r="Q555" t="str">
            <v>NA</v>
          </cell>
          <cell r="R555" t="str">
            <v>NA</v>
          </cell>
          <cell r="S555" t="str">
            <v>NA</v>
          </cell>
          <cell r="T555" t="str">
            <v>NA</v>
          </cell>
          <cell r="U555" t="str">
            <v>NA</v>
          </cell>
          <cell r="V555" t="str">
            <v>NA</v>
          </cell>
          <cell r="W555" t="str">
            <v>NA</v>
          </cell>
          <cell r="X555" t="str">
            <v>NA</v>
          </cell>
          <cell r="Y555" t="str">
            <v>NA</v>
          </cell>
          <cell r="Z555" t="str">
            <v>NA</v>
          </cell>
          <cell r="AA555" t="str">
            <v>NA</v>
          </cell>
          <cell r="AB555" t="str">
            <v>NA</v>
          </cell>
          <cell r="AC555" t="str">
            <v>NA</v>
          </cell>
          <cell r="AD555" t="str">
            <v>NA</v>
          </cell>
          <cell r="AE555" t="str">
            <v>NA</v>
          </cell>
          <cell r="AF555" t="str">
            <v>NA</v>
          </cell>
          <cell r="AG555" t="str">
            <v>NA</v>
          </cell>
          <cell r="AH555" t="str">
            <v>NA</v>
          </cell>
          <cell r="AI555">
            <v>0</v>
          </cell>
          <cell r="AO555">
            <v>0</v>
          </cell>
          <cell r="AP555">
            <v>0</v>
          </cell>
          <cell r="AQ555">
            <v>0</v>
          </cell>
          <cell r="AR555">
            <v>0</v>
          </cell>
          <cell r="AS555">
            <v>0</v>
          </cell>
          <cell r="AT555">
            <v>0</v>
          </cell>
          <cell r="AU555">
            <v>0</v>
          </cell>
          <cell r="AV555">
            <v>0</v>
          </cell>
          <cell r="AW555">
            <v>0</v>
          </cell>
          <cell r="AX555">
            <v>0</v>
          </cell>
          <cell r="AY555">
            <v>0</v>
          </cell>
          <cell r="AZ555">
            <v>0</v>
          </cell>
          <cell r="BA555">
            <v>0</v>
          </cell>
          <cell r="BB555">
            <v>0</v>
          </cell>
          <cell r="BC555">
            <v>0</v>
          </cell>
          <cell r="BD555">
            <v>0</v>
          </cell>
          <cell r="BE555">
            <v>0</v>
          </cell>
          <cell r="BF555">
            <v>0</v>
          </cell>
          <cell r="BG555">
            <v>0</v>
          </cell>
          <cell r="BH555">
            <v>0</v>
          </cell>
          <cell r="BI555">
            <v>0</v>
          </cell>
          <cell r="BJ555">
            <v>0</v>
          </cell>
          <cell r="BK555">
            <v>0</v>
          </cell>
          <cell r="BL555">
            <v>0</v>
          </cell>
          <cell r="BM555">
            <v>0</v>
          </cell>
          <cell r="BN555">
            <v>0</v>
          </cell>
          <cell r="BO555">
            <v>0</v>
          </cell>
          <cell r="BP555">
            <v>0</v>
          </cell>
          <cell r="BQ555">
            <v>0</v>
          </cell>
          <cell r="BR555">
            <v>0</v>
          </cell>
          <cell r="BS555">
            <v>0</v>
          </cell>
          <cell r="BT555">
            <v>0</v>
          </cell>
          <cell r="BU555">
            <v>0</v>
          </cell>
          <cell r="BV555">
            <v>0</v>
          </cell>
          <cell r="BW555">
            <v>0</v>
          </cell>
          <cell r="BX555">
            <v>0</v>
          </cell>
          <cell r="BY555">
            <v>0</v>
          </cell>
          <cell r="BZ555">
            <v>0</v>
          </cell>
          <cell r="CA555">
            <v>0</v>
          </cell>
          <cell r="CB555">
            <v>0</v>
          </cell>
          <cell r="CC555">
            <v>0.05</v>
          </cell>
          <cell r="CD555">
            <v>0</v>
          </cell>
        </row>
        <row r="556">
          <cell r="B556" t="str">
            <v>RR001</v>
          </cell>
          <cell r="C556" t="str">
            <v>CAP15</v>
          </cell>
          <cell r="D556" t="str">
            <v>De líneas en mal estado</v>
          </cell>
          <cell r="E556" t="str">
            <v>m</v>
          </cell>
          <cell r="F556" t="str">
            <v>NA</v>
          </cell>
          <cell r="G556" t="str">
            <v>NA</v>
          </cell>
          <cell r="H556" t="str">
            <v>NA</v>
          </cell>
          <cell r="I556" t="str">
            <v>NA</v>
          </cell>
          <cell r="J556" t="str">
            <v>NA</v>
          </cell>
          <cell r="K556" t="str">
            <v>NA</v>
          </cell>
          <cell r="L556" t="str">
            <v>NA</v>
          </cell>
          <cell r="M556" t="str">
            <v>NA</v>
          </cell>
          <cell r="N556" t="str">
            <v>NA</v>
          </cell>
          <cell r="O556" t="str">
            <v>NA</v>
          </cell>
          <cell r="P556" t="str">
            <v>NA</v>
          </cell>
          <cell r="Q556" t="str">
            <v>NA</v>
          </cell>
          <cell r="R556" t="str">
            <v>NA</v>
          </cell>
          <cell r="S556" t="str">
            <v>NA</v>
          </cell>
          <cell r="T556" t="str">
            <v>CER009</v>
          </cell>
          <cell r="U556" t="str">
            <v>NA</v>
          </cell>
          <cell r="V556" t="str">
            <v>NA</v>
          </cell>
          <cell r="W556" t="str">
            <v>NA</v>
          </cell>
          <cell r="X556" t="str">
            <v>NA</v>
          </cell>
          <cell r="Y556" t="str">
            <v>CMC019</v>
          </cell>
          <cell r="Z556" t="str">
            <v>NA</v>
          </cell>
          <cell r="AA556" t="str">
            <v>NA</v>
          </cell>
          <cell r="AB556" t="str">
            <v>NA</v>
          </cell>
          <cell r="AC556" t="str">
            <v>NA</v>
          </cell>
          <cell r="AD556">
            <v>1</v>
          </cell>
          <cell r="AE556" t="str">
            <v>NA</v>
          </cell>
          <cell r="AF556" t="str">
            <v>NA</v>
          </cell>
          <cell r="AG556" t="str">
            <v>NA</v>
          </cell>
          <cell r="AH556" t="str">
            <v>NA</v>
          </cell>
          <cell r="AI556">
            <v>78</v>
          </cell>
          <cell r="AJ556">
            <v>78</v>
          </cell>
          <cell r="AO556">
            <v>3413</v>
          </cell>
          <cell r="AP556">
            <v>0</v>
          </cell>
          <cell r="AQ556">
            <v>0</v>
          </cell>
          <cell r="AR556">
            <v>0</v>
          </cell>
          <cell r="AS556">
            <v>0</v>
          </cell>
          <cell r="AT556">
            <v>0</v>
          </cell>
          <cell r="AU556">
            <v>0</v>
          </cell>
          <cell r="AV556">
            <v>0</v>
          </cell>
          <cell r="AW556">
            <v>0</v>
          </cell>
          <cell r="AX556">
            <v>0</v>
          </cell>
          <cell r="AY556">
            <v>0</v>
          </cell>
          <cell r="AZ556">
            <v>0</v>
          </cell>
          <cell r="BA556">
            <v>0</v>
          </cell>
          <cell r="BB556">
            <v>0</v>
          </cell>
          <cell r="BC556">
            <v>0</v>
          </cell>
          <cell r="BD556">
            <v>0</v>
          </cell>
          <cell r="BE556">
            <v>45014</v>
          </cell>
          <cell r="BF556">
            <v>0</v>
          </cell>
          <cell r="BG556">
            <v>0</v>
          </cell>
          <cell r="BH556">
            <v>0</v>
          </cell>
          <cell r="BI556">
            <v>0</v>
          </cell>
          <cell r="BJ556">
            <v>577</v>
          </cell>
          <cell r="BK556">
            <v>0</v>
          </cell>
          <cell r="BL556">
            <v>0</v>
          </cell>
          <cell r="BM556">
            <v>0</v>
          </cell>
          <cell r="BN556">
            <v>0</v>
          </cell>
          <cell r="BO556">
            <v>577</v>
          </cell>
          <cell r="BP556">
            <v>221203</v>
          </cell>
          <cell r="BQ556">
            <v>0</v>
          </cell>
          <cell r="BR556">
            <v>0</v>
          </cell>
          <cell r="BS556">
            <v>0</v>
          </cell>
          <cell r="BT556">
            <v>0</v>
          </cell>
          <cell r="BU556">
            <v>2836</v>
          </cell>
          <cell r="BV556">
            <v>0</v>
          </cell>
          <cell r="BW556">
            <v>0</v>
          </cell>
          <cell r="BX556">
            <v>0</v>
          </cell>
          <cell r="BY556">
            <v>0</v>
          </cell>
          <cell r="BZ556">
            <v>2836</v>
          </cell>
          <cell r="CA556">
            <v>577</v>
          </cell>
          <cell r="CB556">
            <v>3413</v>
          </cell>
          <cell r="CD556">
            <v>3413</v>
          </cell>
        </row>
        <row r="557">
          <cell r="B557" t="str">
            <v>RRP01</v>
          </cell>
          <cell r="C557" t="str">
            <v>CAP15</v>
          </cell>
          <cell r="D557" t="str">
            <v>De madera</v>
          </cell>
          <cell r="E557" t="str">
            <v>U</v>
          </cell>
          <cell r="F557" t="str">
            <v>NA</v>
          </cell>
          <cell r="G557" t="str">
            <v>NA</v>
          </cell>
          <cell r="H557" t="str">
            <v>NA</v>
          </cell>
          <cell r="I557" t="str">
            <v>NA</v>
          </cell>
          <cell r="J557" t="str">
            <v>NA</v>
          </cell>
          <cell r="K557" t="str">
            <v>NA</v>
          </cell>
          <cell r="L557" t="str">
            <v>NA</v>
          </cell>
          <cell r="M557" t="str">
            <v>NA</v>
          </cell>
          <cell r="N557" t="str">
            <v>NA</v>
          </cell>
          <cell r="O557" t="str">
            <v>NA</v>
          </cell>
          <cell r="P557" t="str">
            <v>NA</v>
          </cell>
          <cell r="Q557" t="str">
            <v>NA</v>
          </cell>
          <cell r="R557" t="str">
            <v>NA</v>
          </cell>
          <cell r="S557" t="str">
            <v>NA</v>
          </cell>
          <cell r="T557" t="str">
            <v>NA</v>
          </cell>
          <cell r="U557" t="str">
            <v>NA</v>
          </cell>
          <cell r="V557" t="str">
            <v>NA</v>
          </cell>
          <cell r="W557" t="str">
            <v>NA</v>
          </cell>
          <cell r="X557" t="str">
            <v>NA</v>
          </cell>
          <cell r="Y557" t="str">
            <v>NA</v>
          </cell>
          <cell r="Z557" t="str">
            <v>NA</v>
          </cell>
          <cell r="AA557" t="str">
            <v>NA</v>
          </cell>
          <cell r="AB557" t="str">
            <v>NA</v>
          </cell>
          <cell r="AC557" t="str">
            <v>NA</v>
          </cell>
          <cell r="AD557" t="str">
            <v>NA</v>
          </cell>
          <cell r="AE557" t="str">
            <v>NA</v>
          </cell>
          <cell r="AF557" t="str">
            <v>NA</v>
          </cell>
          <cell r="AG557" t="str">
            <v>NA</v>
          </cell>
          <cell r="AH557" t="str">
            <v>NA</v>
          </cell>
          <cell r="AI557">
            <v>0</v>
          </cell>
          <cell r="AO557">
            <v>0</v>
          </cell>
          <cell r="AP557">
            <v>0</v>
          </cell>
          <cell r="AQ557">
            <v>0</v>
          </cell>
          <cell r="AR557">
            <v>0</v>
          </cell>
          <cell r="AS557">
            <v>0</v>
          </cell>
          <cell r="AT557">
            <v>0</v>
          </cell>
          <cell r="AU557">
            <v>0</v>
          </cell>
          <cell r="AV557">
            <v>0</v>
          </cell>
          <cell r="AW557">
            <v>0</v>
          </cell>
          <cell r="AX557">
            <v>0</v>
          </cell>
          <cell r="AY557">
            <v>0</v>
          </cell>
          <cell r="AZ557">
            <v>0</v>
          </cell>
          <cell r="BA557">
            <v>0</v>
          </cell>
          <cell r="BB557">
            <v>0</v>
          </cell>
          <cell r="BC557">
            <v>0</v>
          </cell>
          <cell r="BD557">
            <v>0</v>
          </cell>
          <cell r="BE557">
            <v>0</v>
          </cell>
          <cell r="BF557">
            <v>0</v>
          </cell>
          <cell r="BG557">
            <v>0</v>
          </cell>
          <cell r="BH557">
            <v>0</v>
          </cell>
          <cell r="BI557">
            <v>0</v>
          </cell>
          <cell r="BJ557">
            <v>0</v>
          </cell>
          <cell r="BK557">
            <v>0</v>
          </cell>
          <cell r="BL557">
            <v>0</v>
          </cell>
          <cell r="BM557">
            <v>0</v>
          </cell>
          <cell r="BN557">
            <v>0</v>
          </cell>
          <cell r="BO557">
            <v>0</v>
          </cell>
          <cell r="BP557">
            <v>0</v>
          </cell>
          <cell r="BQ557">
            <v>0</v>
          </cell>
          <cell r="BR557">
            <v>0</v>
          </cell>
          <cell r="BS557">
            <v>0</v>
          </cell>
          <cell r="BT557">
            <v>0</v>
          </cell>
          <cell r="BU557">
            <v>0</v>
          </cell>
          <cell r="BV557">
            <v>0</v>
          </cell>
          <cell r="BW557">
            <v>0</v>
          </cell>
          <cell r="BX557">
            <v>0</v>
          </cell>
          <cell r="BY557">
            <v>0</v>
          </cell>
          <cell r="BZ557">
            <v>0</v>
          </cell>
          <cell r="CA557">
            <v>0</v>
          </cell>
          <cell r="CB557">
            <v>0</v>
          </cell>
          <cell r="CC557">
            <v>0.05</v>
          </cell>
          <cell r="CD557">
            <v>0</v>
          </cell>
        </row>
        <row r="558">
          <cell r="B558" t="str">
            <v>RRP01</v>
          </cell>
          <cell r="C558" t="str">
            <v>CAP15</v>
          </cell>
          <cell r="D558" t="str">
            <v>De madera</v>
          </cell>
          <cell r="E558" t="str">
            <v>U</v>
          </cell>
          <cell r="F558" t="str">
            <v>NA</v>
          </cell>
          <cell r="G558" t="str">
            <v>NA</v>
          </cell>
          <cell r="H558" t="str">
            <v>NA</v>
          </cell>
          <cell r="I558" t="str">
            <v>NA</v>
          </cell>
          <cell r="J558" t="str">
            <v>NA</v>
          </cell>
          <cell r="K558" t="str">
            <v>NA</v>
          </cell>
          <cell r="L558" t="str">
            <v>NA</v>
          </cell>
          <cell r="M558" t="str">
            <v>NA</v>
          </cell>
          <cell r="N558" t="str">
            <v>NA</v>
          </cell>
          <cell r="O558" t="str">
            <v>NA</v>
          </cell>
          <cell r="P558" t="str">
            <v>NA</v>
          </cell>
          <cell r="Q558" t="str">
            <v>NA</v>
          </cell>
          <cell r="R558" t="str">
            <v>NA</v>
          </cell>
          <cell r="S558" t="str">
            <v>NA</v>
          </cell>
          <cell r="T558" t="str">
            <v>NA</v>
          </cell>
          <cell r="U558" t="str">
            <v>NA</v>
          </cell>
          <cell r="V558" t="str">
            <v>NA</v>
          </cell>
          <cell r="W558" t="str">
            <v>NA</v>
          </cell>
          <cell r="X558" t="str">
            <v>NA</v>
          </cell>
          <cell r="Y558" t="str">
            <v>NA</v>
          </cell>
          <cell r="Z558" t="str">
            <v>NA</v>
          </cell>
          <cell r="AA558" t="str">
            <v>NA</v>
          </cell>
          <cell r="AB558" t="str">
            <v>NA</v>
          </cell>
          <cell r="AC558" t="str">
            <v>NA</v>
          </cell>
          <cell r="AD558" t="str">
            <v>NA</v>
          </cell>
          <cell r="AE558" t="str">
            <v>NA</v>
          </cell>
          <cell r="AF558" t="str">
            <v>NA</v>
          </cell>
          <cell r="AG558" t="str">
            <v>NA</v>
          </cell>
          <cell r="AH558" t="str">
            <v>NA</v>
          </cell>
          <cell r="AI558">
            <v>0</v>
          </cell>
          <cell r="AO558">
            <v>0</v>
          </cell>
          <cell r="AP558">
            <v>0</v>
          </cell>
          <cell r="AQ558">
            <v>0</v>
          </cell>
          <cell r="AR558">
            <v>0</v>
          </cell>
          <cell r="AS558">
            <v>0</v>
          </cell>
          <cell r="AT558">
            <v>0</v>
          </cell>
          <cell r="AU558">
            <v>0</v>
          </cell>
          <cell r="AV558">
            <v>0</v>
          </cell>
          <cell r="AW558">
            <v>0</v>
          </cell>
          <cell r="AX558">
            <v>0</v>
          </cell>
          <cell r="AY558">
            <v>0</v>
          </cell>
          <cell r="AZ558">
            <v>0</v>
          </cell>
          <cell r="BA558">
            <v>0</v>
          </cell>
          <cell r="BB558">
            <v>0</v>
          </cell>
          <cell r="BC558">
            <v>0</v>
          </cell>
          <cell r="BD558">
            <v>0</v>
          </cell>
          <cell r="BE558">
            <v>0</v>
          </cell>
          <cell r="BF558">
            <v>0</v>
          </cell>
          <cell r="BG558">
            <v>0</v>
          </cell>
          <cell r="BH558">
            <v>0</v>
          </cell>
          <cell r="BI558">
            <v>0</v>
          </cell>
          <cell r="BJ558">
            <v>0</v>
          </cell>
          <cell r="BK558">
            <v>0</v>
          </cell>
          <cell r="BL558">
            <v>0</v>
          </cell>
          <cell r="BM558">
            <v>0</v>
          </cell>
          <cell r="BN558">
            <v>0</v>
          </cell>
          <cell r="BO558">
            <v>0</v>
          </cell>
          <cell r="BP558">
            <v>0</v>
          </cell>
          <cell r="BQ558">
            <v>0</v>
          </cell>
          <cell r="BR558">
            <v>0</v>
          </cell>
          <cell r="BS558">
            <v>0</v>
          </cell>
          <cell r="BT558">
            <v>0</v>
          </cell>
          <cell r="BU558">
            <v>0</v>
          </cell>
          <cell r="BV558">
            <v>0</v>
          </cell>
          <cell r="BW558">
            <v>0</v>
          </cell>
          <cell r="BX558">
            <v>0</v>
          </cell>
          <cell r="BY558">
            <v>0</v>
          </cell>
          <cell r="BZ558">
            <v>0</v>
          </cell>
          <cell r="CA558">
            <v>0</v>
          </cell>
          <cell r="CB558">
            <v>0</v>
          </cell>
          <cell r="CC558">
            <v>0.05</v>
          </cell>
          <cell r="CD558">
            <v>0</v>
          </cell>
        </row>
        <row r="559">
          <cell r="B559" t="str">
            <v>RR004</v>
          </cell>
          <cell r="C559" t="str">
            <v>CAP15</v>
          </cell>
          <cell r="D559" t="str">
            <v>De protectores de subidas</v>
          </cell>
          <cell r="E559" t="str">
            <v>U</v>
          </cell>
          <cell r="F559" t="str">
            <v>NA</v>
          </cell>
          <cell r="G559" t="str">
            <v>NA</v>
          </cell>
          <cell r="H559" t="str">
            <v>NA</v>
          </cell>
          <cell r="I559" t="str">
            <v>NA</v>
          </cell>
          <cell r="J559" t="str">
            <v>NA</v>
          </cell>
          <cell r="K559" t="str">
            <v>NA</v>
          </cell>
          <cell r="L559" t="str">
            <v>NA</v>
          </cell>
          <cell r="M559" t="str">
            <v>NA</v>
          </cell>
          <cell r="N559" t="str">
            <v>NA</v>
          </cell>
          <cell r="O559" t="str">
            <v>NA</v>
          </cell>
          <cell r="P559" t="str">
            <v>NA</v>
          </cell>
          <cell r="Q559" t="str">
            <v>NA</v>
          </cell>
          <cell r="R559" t="str">
            <v>NA</v>
          </cell>
          <cell r="S559" t="str">
            <v>NA</v>
          </cell>
          <cell r="T559" t="str">
            <v>NA</v>
          </cell>
          <cell r="U559" t="str">
            <v>NA</v>
          </cell>
          <cell r="V559" t="str">
            <v>NA</v>
          </cell>
          <cell r="W559" t="str">
            <v>NA</v>
          </cell>
          <cell r="X559" t="str">
            <v>NA</v>
          </cell>
          <cell r="Y559" t="str">
            <v>NA</v>
          </cell>
          <cell r="Z559" t="str">
            <v>NA</v>
          </cell>
          <cell r="AA559" t="str">
            <v>NA</v>
          </cell>
          <cell r="AB559" t="str">
            <v>NA</v>
          </cell>
          <cell r="AC559" t="str">
            <v>NA</v>
          </cell>
          <cell r="AD559" t="str">
            <v>NA</v>
          </cell>
          <cell r="AE559" t="str">
            <v>NA</v>
          </cell>
          <cell r="AF559" t="str">
            <v>NA</v>
          </cell>
          <cell r="AG559" t="str">
            <v>NA</v>
          </cell>
          <cell r="AH559" t="str">
            <v>NA</v>
          </cell>
          <cell r="AI559">
            <v>0</v>
          </cell>
          <cell r="AO559">
            <v>0</v>
          </cell>
          <cell r="AP559">
            <v>0</v>
          </cell>
          <cell r="AQ559">
            <v>0</v>
          </cell>
          <cell r="AR559">
            <v>0</v>
          </cell>
          <cell r="AS559">
            <v>0</v>
          </cell>
          <cell r="AT559">
            <v>0</v>
          </cell>
          <cell r="AU559">
            <v>0</v>
          </cell>
          <cell r="AV559">
            <v>0</v>
          </cell>
          <cell r="AW559">
            <v>0</v>
          </cell>
          <cell r="AX559">
            <v>0</v>
          </cell>
          <cell r="AY559">
            <v>0</v>
          </cell>
          <cell r="AZ559">
            <v>0</v>
          </cell>
          <cell r="BA559">
            <v>0</v>
          </cell>
          <cell r="BB559">
            <v>0</v>
          </cell>
          <cell r="BC559">
            <v>0</v>
          </cell>
          <cell r="BD559">
            <v>0</v>
          </cell>
          <cell r="BE559">
            <v>0</v>
          </cell>
          <cell r="BF559">
            <v>0</v>
          </cell>
          <cell r="BG559">
            <v>0</v>
          </cell>
          <cell r="BH559">
            <v>0</v>
          </cell>
          <cell r="BI559">
            <v>0</v>
          </cell>
          <cell r="BJ559">
            <v>0</v>
          </cell>
          <cell r="BK559">
            <v>0</v>
          </cell>
          <cell r="BL559">
            <v>0</v>
          </cell>
          <cell r="BM559">
            <v>0</v>
          </cell>
          <cell r="BN559">
            <v>0</v>
          </cell>
          <cell r="BO559">
            <v>0</v>
          </cell>
          <cell r="BP559">
            <v>0</v>
          </cell>
          <cell r="BQ559">
            <v>0</v>
          </cell>
          <cell r="BR559">
            <v>0</v>
          </cell>
          <cell r="BS559">
            <v>0</v>
          </cell>
          <cell r="BT559">
            <v>0</v>
          </cell>
          <cell r="BU559">
            <v>0</v>
          </cell>
          <cell r="BV559">
            <v>0</v>
          </cell>
          <cell r="BW559">
            <v>0</v>
          </cell>
          <cell r="BX559">
            <v>0</v>
          </cell>
          <cell r="BY559">
            <v>0</v>
          </cell>
          <cell r="BZ559">
            <v>0</v>
          </cell>
          <cell r="CA559">
            <v>0</v>
          </cell>
          <cell r="CB559">
            <v>0</v>
          </cell>
          <cell r="CC559">
            <v>0.05</v>
          </cell>
          <cell r="CD559">
            <v>0</v>
          </cell>
        </row>
        <row r="560">
          <cell r="B560" t="str">
            <v>RR004</v>
          </cell>
          <cell r="C560" t="str">
            <v>CAP15</v>
          </cell>
          <cell r="D560" t="str">
            <v>De protectores de subidas</v>
          </cell>
          <cell r="E560" t="str">
            <v>U</v>
          </cell>
          <cell r="F560" t="str">
            <v>NA</v>
          </cell>
          <cell r="G560" t="str">
            <v>NA</v>
          </cell>
          <cell r="H560" t="str">
            <v>NA</v>
          </cell>
          <cell r="I560" t="str">
            <v>NA</v>
          </cell>
          <cell r="J560" t="str">
            <v>NA</v>
          </cell>
          <cell r="K560" t="str">
            <v>NA</v>
          </cell>
          <cell r="L560" t="str">
            <v>NA</v>
          </cell>
          <cell r="M560" t="str">
            <v>NA</v>
          </cell>
          <cell r="N560" t="str">
            <v>NA</v>
          </cell>
          <cell r="O560" t="str">
            <v>NA</v>
          </cell>
          <cell r="P560" t="str">
            <v>NA</v>
          </cell>
          <cell r="Q560" t="str">
            <v>NA</v>
          </cell>
          <cell r="R560" t="str">
            <v>NA</v>
          </cell>
          <cell r="S560" t="str">
            <v>NA</v>
          </cell>
          <cell r="T560" t="str">
            <v>NA</v>
          </cell>
          <cell r="U560" t="str">
            <v>NA</v>
          </cell>
          <cell r="V560" t="str">
            <v>NA</v>
          </cell>
          <cell r="W560" t="str">
            <v>NA</v>
          </cell>
          <cell r="X560" t="str">
            <v>NA</v>
          </cell>
          <cell r="Y560" t="str">
            <v>NA</v>
          </cell>
          <cell r="Z560" t="str">
            <v>NA</v>
          </cell>
          <cell r="AA560" t="str">
            <v>NA</v>
          </cell>
          <cell r="AB560" t="str">
            <v>NA</v>
          </cell>
          <cell r="AC560" t="str">
            <v>NA</v>
          </cell>
          <cell r="AD560" t="str">
            <v>NA</v>
          </cell>
          <cell r="AE560" t="str">
            <v>NA</v>
          </cell>
          <cell r="AF560" t="str">
            <v>NA</v>
          </cell>
          <cell r="AG560" t="str">
            <v>NA</v>
          </cell>
          <cell r="AH560" t="str">
            <v>NA</v>
          </cell>
          <cell r="AI560">
            <v>0</v>
          </cell>
          <cell r="AO560">
            <v>0</v>
          </cell>
          <cell r="AP560">
            <v>0</v>
          </cell>
          <cell r="AQ560">
            <v>0</v>
          </cell>
          <cell r="AR560">
            <v>0</v>
          </cell>
          <cell r="AS560">
            <v>0</v>
          </cell>
          <cell r="AT560">
            <v>0</v>
          </cell>
          <cell r="AU560">
            <v>0</v>
          </cell>
          <cell r="AV560">
            <v>0</v>
          </cell>
          <cell r="AW560">
            <v>0</v>
          </cell>
          <cell r="AX560">
            <v>0</v>
          </cell>
          <cell r="AY560">
            <v>0</v>
          </cell>
          <cell r="AZ560">
            <v>0</v>
          </cell>
          <cell r="BA560">
            <v>0</v>
          </cell>
          <cell r="BB560">
            <v>0</v>
          </cell>
          <cell r="BC560">
            <v>0</v>
          </cell>
          <cell r="BD560">
            <v>0</v>
          </cell>
          <cell r="BE560">
            <v>0</v>
          </cell>
          <cell r="BF560">
            <v>0</v>
          </cell>
          <cell r="BG560">
            <v>0</v>
          </cell>
          <cell r="BH560">
            <v>0</v>
          </cell>
          <cell r="BI560">
            <v>0</v>
          </cell>
          <cell r="BJ560">
            <v>0</v>
          </cell>
          <cell r="BK560">
            <v>0</v>
          </cell>
          <cell r="BL560">
            <v>0</v>
          </cell>
          <cell r="BM560">
            <v>0</v>
          </cell>
          <cell r="BN560">
            <v>0</v>
          </cell>
          <cell r="BO560">
            <v>0</v>
          </cell>
          <cell r="BP560">
            <v>0</v>
          </cell>
          <cell r="BQ560">
            <v>0</v>
          </cell>
          <cell r="BR560">
            <v>0</v>
          </cell>
          <cell r="BS560">
            <v>0</v>
          </cell>
          <cell r="BT560">
            <v>0</v>
          </cell>
          <cell r="BU560">
            <v>0</v>
          </cell>
          <cell r="BV560">
            <v>0</v>
          </cell>
          <cell r="BW560">
            <v>0</v>
          </cell>
          <cell r="BX560">
            <v>0</v>
          </cell>
          <cell r="BY560">
            <v>0</v>
          </cell>
          <cell r="BZ560">
            <v>0</v>
          </cell>
          <cell r="CA560">
            <v>0</v>
          </cell>
          <cell r="CB560">
            <v>0</v>
          </cell>
          <cell r="CC560">
            <v>0.05</v>
          </cell>
          <cell r="CD560">
            <v>0</v>
          </cell>
        </row>
        <row r="561">
          <cell r="B561" t="str">
            <v>RR005</v>
          </cell>
          <cell r="C561" t="str">
            <v>CAP15</v>
          </cell>
          <cell r="D561" t="str">
            <v>De puentes en el MDF</v>
          </cell>
          <cell r="E561" t="str">
            <v>U</v>
          </cell>
          <cell r="F561" t="str">
            <v>NA</v>
          </cell>
          <cell r="G561" t="str">
            <v>NA</v>
          </cell>
          <cell r="H561" t="str">
            <v>NA</v>
          </cell>
          <cell r="I561" t="str">
            <v>NA</v>
          </cell>
          <cell r="J561" t="str">
            <v>NA</v>
          </cell>
          <cell r="K561" t="str">
            <v>NA</v>
          </cell>
          <cell r="L561" t="str">
            <v>NA</v>
          </cell>
          <cell r="M561" t="str">
            <v>NA</v>
          </cell>
          <cell r="N561" t="str">
            <v>NA</v>
          </cell>
          <cell r="O561" t="str">
            <v>NA</v>
          </cell>
          <cell r="P561" t="str">
            <v>NA</v>
          </cell>
          <cell r="Q561" t="str">
            <v>NA</v>
          </cell>
          <cell r="R561" t="str">
            <v>NA</v>
          </cell>
          <cell r="S561" t="str">
            <v>NA</v>
          </cell>
          <cell r="T561" t="str">
            <v>NA</v>
          </cell>
          <cell r="U561" t="str">
            <v>NA</v>
          </cell>
          <cell r="V561" t="str">
            <v>NA</v>
          </cell>
          <cell r="W561" t="str">
            <v>NA</v>
          </cell>
          <cell r="X561" t="str">
            <v>NA</v>
          </cell>
          <cell r="Y561" t="str">
            <v>NA</v>
          </cell>
          <cell r="Z561" t="str">
            <v>NA</v>
          </cell>
          <cell r="AA561" t="str">
            <v>NA</v>
          </cell>
          <cell r="AB561" t="str">
            <v>NA</v>
          </cell>
          <cell r="AC561" t="str">
            <v>NA</v>
          </cell>
          <cell r="AD561" t="str">
            <v>NA</v>
          </cell>
          <cell r="AE561" t="str">
            <v>NA</v>
          </cell>
          <cell r="AF561" t="str">
            <v>NA</v>
          </cell>
          <cell r="AG561" t="str">
            <v>NA</v>
          </cell>
          <cell r="AH561" t="str">
            <v>NA</v>
          </cell>
          <cell r="AI561">
            <v>0</v>
          </cell>
          <cell r="AO561">
            <v>0</v>
          </cell>
          <cell r="AP561">
            <v>0</v>
          </cell>
          <cell r="AQ561">
            <v>0</v>
          </cell>
          <cell r="AR561">
            <v>0</v>
          </cell>
          <cell r="AS561">
            <v>0</v>
          </cell>
          <cell r="AT561">
            <v>0</v>
          </cell>
          <cell r="AU561">
            <v>0</v>
          </cell>
          <cell r="AV561">
            <v>0</v>
          </cell>
          <cell r="AW561">
            <v>0</v>
          </cell>
          <cell r="AX561">
            <v>0</v>
          </cell>
          <cell r="AY561">
            <v>0</v>
          </cell>
          <cell r="AZ561">
            <v>0</v>
          </cell>
          <cell r="BA561">
            <v>0</v>
          </cell>
          <cell r="BB561">
            <v>0</v>
          </cell>
          <cell r="BC561">
            <v>0</v>
          </cell>
          <cell r="BD561">
            <v>0</v>
          </cell>
          <cell r="BE561">
            <v>0</v>
          </cell>
          <cell r="BF561">
            <v>0</v>
          </cell>
          <cell r="BG561">
            <v>0</v>
          </cell>
          <cell r="BH561">
            <v>0</v>
          </cell>
          <cell r="BI561">
            <v>0</v>
          </cell>
          <cell r="BJ561">
            <v>0</v>
          </cell>
          <cell r="BK561">
            <v>0</v>
          </cell>
          <cell r="BL561">
            <v>0</v>
          </cell>
          <cell r="BM561">
            <v>0</v>
          </cell>
          <cell r="BN561">
            <v>0</v>
          </cell>
          <cell r="BO561">
            <v>0</v>
          </cell>
          <cell r="BP561">
            <v>0</v>
          </cell>
          <cell r="BQ561">
            <v>0</v>
          </cell>
          <cell r="BR561">
            <v>0</v>
          </cell>
          <cell r="BS561">
            <v>0</v>
          </cell>
          <cell r="BT561">
            <v>0</v>
          </cell>
          <cell r="BU561">
            <v>0</v>
          </cell>
          <cell r="BV561">
            <v>0</v>
          </cell>
          <cell r="BW561">
            <v>0</v>
          </cell>
          <cell r="BX561">
            <v>0</v>
          </cell>
          <cell r="BY561">
            <v>0</v>
          </cell>
          <cell r="BZ561">
            <v>0</v>
          </cell>
          <cell r="CA561">
            <v>0</v>
          </cell>
          <cell r="CB561">
            <v>0</v>
          </cell>
          <cell r="CC561">
            <v>0.05</v>
          </cell>
          <cell r="CD561">
            <v>0</v>
          </cell>
        </row>
        <row r="562">
          <cell r="B562" t="str">
            <v>RR005</v>
          </cell>
          <cell r="C562" t="str">
            <v>CAP15</v>
          </cell>
          <cell r="D562" t="str">
            <v>De puentes en el MDF</v>
          </cell>
          <cell r="E562" t="str">
            <v>U</v>
          </cell>
          <cell r="F562" t="str">
            <v>NA</v>
          </cell>
          <cell r="G562" t="str">
            <v>NA</v>
          </cell>
          <cell r="H562" t="str">
            <v>NA</v>
          </cell>
          <cell r="I562" t="str">
            <v>NA</v>
          </cell>
          <cell r="J562" t="str">
            <v>NA</v>
          </cell>
          <cell r="K562" t="str">
            <v>NA</v>
          </cell>
          <cell r="L562" t="str">
            <v>NA</v>
          </cell>
          <cell r="M562" t="str">
            <v>NA</v>
          </cell>
          <cell r="N562" t="str">
            <v>NA</v>
          </cell>
          <cell r="O562" t="str">
            <v>NA</v>
          </cell>
          <cell r="P562" t="str">
            <v>NA</v>
          </cell>
          <cell r="Q562" t="str">
            <v>NA</v>
          </cell>
          <cell r="R562" t="str">
            <v>NA</v>
          </cell>
          <cell r="S562" t="str">
            <v>NA</v>
          </cell>
          <cell r="T562" t="str">
            <v>NA</v>
          </cell>
          <cell r="U562" t="str">
            <v>NA</v>
          </cell>
          <cell r="V562" t="str">
            <v>NA</v>
          </cell>
          <cell r="W562" t="str">
            <v>NA</v>
          </cell>
          <cell r="X562" t="str">
            <v>NA</v>
          </cell>
          <cell r="Y562" t="str">
            <v>NA</v>
          </cell>
          <cell r="Z562" t="str">
            <v>NA</v>
          </cell>
          <cell r="AA562" t="str">
            <v>NA</v>
          </cell>
          <cell r="AB562" t="str">
            <v>NA</v>
          </cell>
          <cell r="AC562" t="str">
            <v>NA</v>
          </cell>
          <cell r="AD562" t="str">
            <v>NA</v>
          </cell>
          <cell r="AE562" t="str">
            <v>NA</v>
          </cell>
          <cell r="AF562" t="str">
            <v>NA</v>
          </cell>
          <cell r="AG562" t="str">
            <v>NA</v>
          </cell>
          <cell r="AH562" t="str">
            <v>NA</v>
          </cell>
          <cell r="AI562">
            <v>0</v>
          </cell>
          <cell r="AO562">
            <v>0</v>
          </cell>
          <cell r="AP562">
            <v>0</v>
          </cell>
          <cell r="AQ562">
            <v>0</v>
          </cell>
          <cell r="AR562">
            <v>0</v>
          </cell>
          <cell r="AS562">
            <v>0</v>
          </cell>
          <cell r="AT562">
            <v>0</v>
          </cell>
          <cell r="AU562">
            <v>0</v>
          </cell>
          <cell r="AV562">
            <v>0</v>
          </cell>
          <cell r="AW562">
            <v>0</v>
          </cell>
          <cell r="AX562">
            <v>0</v>
          </cell>
          <cell r="AY562">
            <v>0</v>
          </cell>
          <cell r="AZ562">
            <v>0</v>
          </cell>
          <cell r="BA562">
            <v>0</v>
          </cell>
          <cell r="BB562">
            <v>0</v>
          </cell>
          <cell r="BC562">
            <v>0</v>
          </cell>
          <cell r="BD562">
            <v>0</v>
          </cell>
          <cell r="BE562">
            <v>0</v>
          </cell>
          <cell r="BF562">
            <v>0</v>
          </cell>
          <cell r="BG562">
            <v>0</v>
          </cell>
          <cell r="BH562">
            <v>0</v>
          </cell>
          <cell r="BI562">
            <v>0</v>
          </cell>
          <cell r="BJ562">
            <v>0</v>
          </cell>
          <cell r="BK562">
            <v>0</v>
          </cell>
          <cell r="BL562">
            <v>0</v>
          </cell>
          <cell r="BM562">
            <v>0</v>
          </cell>
          <cell r="BN562">
            <v>0</v>
          </cell>
          <cell r="BO562">
            <v>0</v>
          </cell>
          <cell r="BP562">
            <v>0</v>
          </cell>
          <cell r="BQ562">
            <v>0</v>
          </cell>
          <cell r="BR562">
            <v>0</v>
          </cell>
          <cell r="BS562">
            <v>0</v>
          </cell>
          <cell r="BT562">
            <v>0</v>
          </cell>
          <cell r="BU562">
            <v>0</v>
          </cell>
          <cell r="BV562">
            <v>0</v>
          </cell>
          <cell r="BW562">
            <v>0</v>
          </cell>
          <cell r="BX562">
            <v>0</v>
          </cell>
          <cell r="BY562">
            <v>0</v>
          </cell>
          <cell r="BZ562">
            <v>0</v>
          </cell>
          <cell r="CA562">
            <v>0</v>
          </cell>
          <cell r="CB562">
            <v>0</v>
          </cell>
          <cell r="CC562">
            <v>0.05</v>
          </cell>
          <cell r="CD562">
            <v>0</v>
          </cell>
        </row>
        <row r="563">
          <cell r="C563" t="str">
            <v>CAP15</v>
          </cell>
          <cell r="D563" t="str">
            <v>En andén adoquinado               (AAd)</v>
          </cell>
          <cell r="E563" t="str">
            <v>m2</v>
          </cell>
          <cell r="F563" t="str">
            <v>NA</v>
          </cell>
          <cell r="G563" t="str">
            <v>NA</v>
          </cell>
          <cell r="H563" t="str">
            <v>NA</v>
          </cell>
          <cell r="I563" t="str">
            <v>NA</v>
          </cell>
          <cell r="J563" t="str">
            <v>NA</v>
          </cell>
          <cell r="K563" t="str">
            <v>NA</v>
          </cell>
          <cell r="L563" t="str">
            <v>NA</v>
          </cell>
          <cell r="M563" t="str">
            <v>NA</v>
          </cell>
          <cell r="N563" t="str">
            <v>NA</v>
          </cell>
          <cell r="O563" t="str">
            <v>NA</v>
          </cell>
          <cell r="P563" t="str">
            <v>NA</v>
          </cell>
          <cell r="Q563" t="str">
            <v>NA</v>
          </cell>
          <cell r="R563" t="str">
            <v>NA</v>
          </cell>
          <cell r="S563" t="str">
            <v>NA</v>
          </cell>
          <cell r="T563" t="str">
            <v>CEC001</v>
          </cell>
          <cell r="U563" t="str">
            <v>CEC008</v>
          </cell>
          <cell r="V563" t="str">
            <v>NA</v>
          </cell>
          <cell r="W563" t="str">
            <v>NA</v>
          </cell>
          <cell r="X563" t="str">
            <v>NA</v>
          </cell>
          <cell r="Y563" t="str">
            <v>CMC002</v>
          </cell>
          <cell r="Z563" t="str">
            <v>CMC007</v>
          </cell>
          <cell r="AA563" t="str">
            <v>NA</v>
          </cell>
          <cell r="AB563" t="str">
            <v>NA</v>
          </cell>
          <cell r="AC563" t="str">
            <v>NA</v>
          </cell>
          <cell r="AD563">
            <v>1</v>
          </cell>
          <cell r="AE563">
            <v>1</v>
          </cell>
          <cell r="AF563" t="str">
            <v>NA</v>
          </cell>
          <cell r="AG563" t="str">
            <v>NA</v>
          </cell>
          <cell r="AH563" t="str">
            <v>NA</v>
          </cell>
          <cell r="AI563">
            <v>80</v>
          </cell>
          <cell r="AJ563">
            <v>80</v>
          </cell>
          <cell r="AK563">
            <v>80</v>
          </cell>
          <cell r="AO563">
            <v>13753</v>
          </cell>
          <cell r="AP563">
            <v>0</v>
          </cell>
          <cell r="AQ563">
            <v>0</v>
          </cell>
          <cell r="AR563">
            <v>0</v>
          </cell>
          <cell r="AS563">
            <v>0</v>
          </cell>
          <cell r="AT563">
            <v>0</v>
          </cell>
          <cell r="AU563">
            <v>0</v>
          </cell>
          <cell r="AV563">
            <v>0</v>
          </cell>
          <cell r="AW563">
            <v>0</v>
          </cell>
          <cell r="AX563">
            <v>0</v>
          </cell>
          <cell r="AY563">
            <v>0</v>
          </cell>
          <cell r="AZ563">
            <v>0</v>
          </cell>
          <cell r="BA563">
            <v>0</v>
          </cell>
          <cell r="BB563">
            <v>0</v>
          </cell>
          <cell r="BC563">
            <v>0</v>
          </cell>
          <cell r="BD563">
            <v>0</v>
          </cell>
          <cell r="BE563">
            <v>881948</v>
          </cell>
          <cell r="BF563">
            <v>90067</v>
          </cell>
          <cell r="BG563">
            <v>0</v>
          </cell>
          <cell r="BH563">
            <v>0</v>
          </cell>
          <cell r="BI563">
            <v>0</v>
          </cell>
          <cell r="BJ563">
            <v>11024</v>
          </cell>
          <cell r="BK563">
            <v>1126</v>
          </cell>
          <cell r="BL563">
            <v>0</v>
          </cell>
          <cell r="BM563">
            <v>0</v>
          </cell>
          <cell r="BN563">
            <v>0</v>
          </cell>
          <cell r="BO563">
            <v>12150</v>
          </cell>
          <cell r="BP563">
            <v>89116</v>
          </cell>
          <cell r="BQ563">
            <v>39108</v>
          </cell>
          <cell r="BR563">
            <v>0</v>
          </cell>
          <cell r="BS563">
            <v>0</v>
          </cell>
          <cell r="BT563">
            <v>0</v>
          </cell>
          <cell r="BU563">
            <v>1114</v>
          </cell>
          <cell r="BV563">
            <v>489</v>
          </cell>
          <cell r="BW563">
            <v>0</v>
          </cell>
          <cell r="BX563">
            <v>0</v>
          </cell>
          <cell r="BY563">
            <v>0</v>
          </cell>
          <cell r="BZ563">
            <v>1603</v>
          </cell>
          <cell r="CA563">
            <v>12150</v>
          </cell>
          <cell r="CB563">
            <v>13753</v>
          </cell>
          <cell r="CC563">
            <v>0.05</v>
          </cell>
          <cell r="CD563">
            <v>13753</v>
          </cell>
        </row>
        <row r="564">
          <cell r="B564" t="str">
            <v>VO014</v>
          </cell>
          <cell r="C564" t="str">
            <v>CAP15</v>
          </cell>
          <cell r="D564" t="str">
            <v>En andén concreto                  (AC)</v>
          </cell>
          <cell r="E564" t="str">
            <v>m2</v>
          </cell>
          <cell r="F564" t="str">
            <v>NA</v>
          </cell>
          <cell r="G564" t="str">
            <v>NA</v>
          </cell>
          <cell r="H564" t="str">
            <v>NA</v>
          </cell>
          <cell r="I564" t="str">
            <v>NA</v>
          </cell>
          <cell r="J564" t="str">
            <v>NA</v>
          </cell>
          <cell r="K564" t="str">
            <v>NA</v>
          </cell>
          <cell r="L564" t="str">
            <v>NA</v>
          </cell>
          <cell r="M564" t="str">
            <v>NA</v>
          </cell>
          <cell r="N564" t="str">
            <v>NA</v>
          </cell>
          <cell r="O564" t="str">
            <v>NA</v>
          </cell>
          <cell r="P564" t="str">
            <v>NA</v>
          </cell>
          <cell r="Q564" t="str">
            <v>NA</v>
          </cell>
          <cell r="R564" t="str">
            <v>NA</v>
          </cell>
          <cell r="S564" t="str">
            <v>NA</v>
          </cell>
          <cell r="T564" t="str">
            <v>CEC001</v>
          </cell>
          <cell r="U564" t="str">
            <v>CEC008</v>
          </cell>
          <cell r="V564" t="str">
            <v>NA</v>
          </cell>
          <cell r="W564" t="str">
            <v>NA</v>
          </cell>
          <cell r="X564" t="str">
            <v>NA</v>
          </cell>
          <cell r="Y564" t="str">
            <v>CMC002</v>
          </cell>
          <cell r="Z564" t="str">
            <v>CMC007</v>
          </cell>
          <cell r="AA564" t="str">
            <v>NA</v>
          </cell>
          <cell r="AB564" t="str">
            <v>NA</v>
          </cell>
          <cell r="AC564" t="str">
            <v>NA</v>
          </cell>
          <cell r="AD564">
            <v>1</v>
          </cell>
          <cell r="AE564">
            <v>1</v>
          </cell>
          <cell r="AF564" t="str">
            <v>NA</v>
          </cell>
          <cell r="AG564" t="str">
            <v>NA</v>
          </cell>
          <cell r="AH564" t="str">
            <v>NA</v>
          </cell>
          <cell r="AI564">
            <v>80</v>
          </cell>
          <cell r="AJ564">
            <v>80</v>
          </cell>
          <cell r="AK564">
            <v>80</v>
          </cell>
          <cell r="AO564">
            <v>13753</v>
          </cell>
          <cell r="AP564">
            <v>0</v>
          </cell>
          <cell r="AQ564">
            <v>0</v>
          </cell>
          <cell r="AR564">
            <v>0</v>
          </cell>
          <cell r="AS564">
            <v>0</v>
          </cell>
          <cell r="AT564">
            <v>0</v>
          </cell>
          <cell r="AU564">
            <v>0</v>
          </cell>
          <cell r="AV564">
            <v>0</v>
          </cell>
          <cell r="AW564">
            <v>0</v>
          </cell>
          <cell r="AX564">
            <v>0</v>
          </cell>
          <cell r="AY564">
            <v>0</v>
          </cell>
          <cell r="AZ564">
            <v>0</v>
          </cell>
          <cell r="BA564">
            <v>0</v>
          </cell>
          <cell r="BB564">
            <v>0</v>
          </cell>
          <cell r="BC564">
            <v>0</v>
          </cell>
          <cell r="BD564">
            <v>0</v>
          </cell>
          <cell r="BE564">
            <v>881948</v>
          </cell>
          <cell r="BF564">
            <v>90067</v>
          </cell>
          <cell r="BG564">
            <v>0</v>
          </cell>
          <cell r="BH564">
            <v>0</v>
          </cell>
          <cell r="BI564">
            <v>0</v>
          </cell>
          <cell r="BJ564">
            <v>11024</v>
          </cell>
          <cell r="BK564">
            <v>1126</v>
          </cell>
          <cell r="BL564">
            <v>0</v>
          </cell>
          <cell r="BM564">
            <v>0</v>
          </cell>
          <cell r="BN564">
            <v>0</v>
          </cell>
          <cell r="BO564">
            <v>12150</v>
          </cell>
          <cell r="BP564">
            <v>89116</v>
          </cell>
          <cell r="BQ564">
            <v>39108</v>
          </cell>
          <cell r="BR564">
            <v>0</v>
          </cell>
          <cell r="BS564">
            <v>0</v>
          </cell>
          <cell r="BT564">
            <v>0</v>
          </cell>
          <cell r="BU564">
            <v>1114</v>
          </cell>
          <cell r="BV564">
            <v>489</v>
          </cell>
          <cell r="BW564">
            <v>0</v>
          </cell>
          <cell r="BX564">
            <v>0</v>
          </cell>
          <cell r="BY564">
            <v>0</v>
          </cell>
          <cell r="BZ564">
            <v>1603</v>
          </cell>
          <cell r="CA564">
            <v>12150</v>
          </cell>
          <cell r="CB564">
            <v>13753</v>
          </cell>
          <cell r="CC564">
            <v>0.05</v>
          </cell>
          <cell r="CD564">
            <v>13753</v>
          </cell>
        </row>
        <row r="565">
          <cell r="C565" t="str">
            <v>CAP15</v>
          </cell>
          <cell r="D565" t="str">
            <v>En calzada asfalto                 (CA)</v>
          </cell>
          <cell r="E565" t="str">
            <v>m2</v>
          </cell>
          <cell r="F565" t="str">
            <v>NA</v>
          </cell>
          <cell r="G565" t="str">
            <v>NA</v>
          </cell>
          <cell r="H565" t="str">
            <v>NA</v>
          </cell>
          <cell r="I565" t="str">
            <v>NA</v>
          </cell>
          <cell r="J565" t="str">
            <v>NA</v>
          </cell>
          <cell r="K565" t="str">
            <v>NA</v>
          </cell>
          <cell r="L565" t="str">
            <v>NA</v>
          </cell>
          <cell r="M565" t="str">
            <v>NA</v>
          </cell>
          <cell r="N565" t="str">
            <v>NA</v>
          </cell>
          <cell r="O565" t="str">
            <v>NA</v>
          </cell>
          <cell r="P565" t="str">
            <v>NA</v>
          </cell>
          <cell r="Q565" t="str">
            <v>NA</v>
          </cell>
          <cell r="R565" t="str">
            <v>NA</v>
          </cell>
          <cell r="S565" t="str">
            <v>NA</v>
          </cell>
          <cell r="T565" t="str">
            <v>CEC001</v>
          </cell>
          <cell r="U565" t="str">
            <v>CEC008</v>
          </cell>
          <cell r="V565" t="str">
            <v>NA</v>
          </cell>
          <cell r="W565" t="str">
            <v>NA</v>
          </cell>
          <cell r="X565" t="str">
            <v>NA</v>
          </cell>
          <cell r="Y565" t="str">
            <v>CMC002</v>
          </cell>
          <cell r="Z565" t="str">
            <v>CMC007</v>
          </cell>
          <cell r="AA565" t="str">
            <v>NA</v>
          </cell>
          <cell r="AB565" t="str">
            <v>NA</v>
          </cell>
          <cell r="AC565" t="str">
            <v>NA</v>
          </cell>
          <cell r="AD565">
            <v>1</v>
          </cell>
          <cell r="AE565">
            <v>1</v>
          </cell>
          <cell r="AF565" t="str">
            <v>NA</v>
          </cell>
          <cell r="AG565" t="str">
            <v>NA</v>
          </cell>
          <cell r="AH565" t="str">
            <v>NA</v>
          </cell>
          <cell r="AI565">
            <v>60</v>
          </cell>
          <cell r="AJ565">
            <v>60</v>
          </cell>
          <cell r="AK565">
            <v>60</v>
          </cell>
          <cell r="AO565">
            <v>18337</v>
          </cell>
          <cell r="AP565">
            <v>0</v>
          </cell>
          <cell r="AQ565">
            <v>0</v>
          </cell>
          <cell r="AR565">
            <v>0</v>
          </cell>
          <cell r="AS565">
            <v>0</v>
          </cell>
          <cell r="AT565">
            <v>0</v>
          </cell>
          <cell r="AU565">
            <v>0</v>
          </cell>
          <cell r="AV565">
            <v>0</v>
          </cell>
          <cell r="AW565">
            <v>0</v>
          </cell>
          <cell r="AX565">
            <v>0</v>
          </cell>
          <cell r="AY565">
            <v>0</v>
          </cell>
          <cell r="AZ565">
            <v>0</v>
          </cell>
          <cell r="BA565">
            <v>0</v>
          </cell>
          <cell r="BB565">
            <v>0</v>
          </cell>
          <cell r="BC565">
            <v>0</v>
          </cell>
          <cell r="BD565">
            <v>0</v>
          </cell>
          <cell r="BE565">
            <v>881948</v>
          </cell>
          <cell r="BF565">
            <v>90067</v>
          </cell>
          <cell r="BG565">
            <v>0</v>
          </cell>
          <cell r="BH565">
            <v>0</v>
          </cell>
          <cell r="BI565">
            <v>0</v>
          </cell>
          <cell r="BJ565">
            <v>14699</v>
          </cell>
          <cell r="BK565">
            <v>1501</v>
          </cell>
          <cell r="BL565">
            <v>0</v>
          </cell>
          <cell r="BM565">
            <v>0</v>
          </cell>
          <cell r="BN565">
            <v>0</v>
          </cell>
          <cell r="BO565">
            <v>16200</v>
          </cell>
          <cell r="BP565">
            <v>89116</v>
          </cell>
          <cell r="BQ565">
            <v>39108</v>
          </cell>
          <cell r="BR565">
            <v>0</v>
          </cell>
          <cell r="BS565">
            <v>0</v>
          </cell>
          <cell r="BT565">
            <v>0</v>
          </cell>
          <cell r="BU565">
            <v>1485</v>
          </cell>
          <cell r="BV565">
            <v>652</v>
          </cell>
          <cell r="BW565">
            <v>0</v>
          </cell>
          <cell r="BX565">
            <v>0</v>
          </cell>
          <cell r="BY565">
            <v>0</v>
          </cell>
          <cell r="BZ565">
            <v>2137</v>
          </cell>
          <cell r="CA565">
            <v>16200</v>
          </cell>
          <cell r="CB565">
            <v>18337</v>
          </cell>
          <cell r="CC565">
            <v>0.05</v>
          </cell>
          <cell r="CD565">
            <v>18337</v>
          </cell>
        </row>
        <row r="566">
          <cell r="C566" t="str">
            <v>CAP15</v>
          </cell>
          <cell r="D566" t="str">
            <v>En calzada asfalto                 (CA)</v>
          </cell>
          <cell r="E566" t="str">
            <v>m2</v>
          </cell>
          <cell r="F566" t="str">
            <v>MOC016</v>
          </cell>
          <cell r="G566" t="str">
            <v>MOC104</v>
          </cell>
          <cell r="H566" t="str">
            <v>NA</v>
          </cell>
          <cell r="I566" t="str">
            <v>NA</v>
          </cell>
          <cell r="J566" t="str">
            <v>NA</v>
          </cell>
          <cell r="K566" t="str">
            <v>NA</v>
          </cell>
          <cell r="L566" t="str">
            <v>NA</v>
          </cell>
          <cell r="M566">
            <v>0.05</v>
          </cell>
          <cell r="N566">
            <v>0.02</v>
          </cell>
          <cell r="O566" t="str">
            <v>NA</v>
          </cell>
          <cell r="P566" t="str">
            <v>NA</v>
          </cell>
          <cell r="Q566" t="str">
            <v>NA</v>
          </cell>
          <cell r="R566" t="str">
            <v>NA</v>
          </cell>
          <cell r="S566" t="str">
            <v>NA</v>
          </cell>
          <cell r="T566" t="str">
            <v>CEC012</v>
          </cell>
          <cell r="U566" t="str">
            <v>NA</v>
          </cell>
          <cell r="V566" t="str">
            <v>NA</v>
          </cell>
          <cell r="W566" t="str">
            <v>NA</v>
          </cell>
          <cell r="X566" t="str">
            <v>NA</v>
          </cell>
          <cell r="Y566" t="str">
            <v>CMC009</v>
          </cell>
          <cell r="Z566" t="str">
            <v>NA</v>
          </cell>
          <cell r="AA566" t="str">
            <v>NA</v>
          </cell>
          <cell r="AB566" t="str">
            <v>NA</v>
          </cell>
          <cell r="AC566" t="str">
            <v>NA</v>
          </cell>
          <cell r="AD566">
            <v>1</v>
          </cell>
          <cell r="AE566" t="str">
            <v>NA</v>
          </cell>
          <cell r="AF566" t="str">
            <v>NA</v>
          </cell>
          <cell r="AG566" t="str">
            <v>NA</v>
          </cell>
          <cell r="AH566" t="str">
            <v>NA</v>
          </cell>
          <cell r="AI566">
            <v>40</v>
          </cell>
          <cell r="AJ566">
            <v>40</v>
          </cell>
          <cell r="AO566">
            <v>21563</v>
          </cell>
          <cell r="AP566">
            <v>230000</v>
          </cell>
          <cell r="AQ566">
            <v>165000</v>
          </cell>
          <cell r="AR566">
            <v>0</v>
          </cell>
          <cell r="AS566">
            <v>0</v>
          </cell>
          <cell r="AT566">
            <v>0</v>
          </cell>
          <cell r="AU566">
            <v>0</v>
          </cell>
          <cell r="AV566">
            <v>0</v>
          </cell>
          <cell r="AW566">
            <v>11500</v>
          </cell>
          <cell r="AX566">
            <v>3300</v>
          </cell>
          <cell r="AY566">
            <v>0</v>
          </cell>
          <cell r="AZ566">
            <v>0</v>
          </cell>
          <cell r="BA566">
            <v>0</v>
          </cell>
          <cell r="BB566">
            <v>0</v>
          </cell>
          <cell r="BC566">
            <v>0</v>
          </cell>
          <cell r="BD566">
            <v>15540</v>
          </cell>
          <cell r="BE566">
            <v>56846</v>
          </cell>
          <cell r="BF566">
            <v>0</v>
          </cell>
          <cell r="BG566">
            <v>0</v>
          </cell>
          <cell r="BH566">
            <v>0</v>
          </cell>
          <cell r="BI566">
            <v>0</v>
          </cell>
          <cell r="BJ566">
            <v>1421</v>
          </cell>
          <cell r="BK566">
            <v>0</v>
          </cell>
          <cell r="BL566">
            <v>0</v>
          </cell>
          <cell r="BM566">
            <v>0</v>
          </cell>
          <cell r="BN566">
            <v>0</v>
          </cell>
          <cell r="BO566">
            <v>1421</v>
          </cell>
          <cell r="BP566">
            <v>184062</v>
          </cell>
          <cell r="BQ566">
            <v>0</v>
          </cell>
          <cell r="BR566">
            <v>0</v>
          </cell>
          <cell r="BS566">
            <v>0</v>
          </cell>
          <cell r="BT566">
            <v>0</v>
          </cell>
          <cell r="BU566">
            <v>4602</v>
          </cell>
          <cell r="BV566">
            <v>0</v>
          </cell>
          <cell r="BW566">
            <v>0</v>
          </cell>
          <cell r="BX566">
            <v>0</v>
          </cell>
          <cell r="BY566">
            <v>0</v>
          </cell>
          <cell r="BZ566">
            <v>4602</v>
          </cell>
          <cell r="CA566">
            <v>1421</v>
          </cell>
          <cell r="CB566">
            <v>6023</v>
          </cell>
          <cell r="CC566">
            <v>0.05</v>
          </cell>
          <cell r="CD566">
            <v>21563</v>
          </cell>
        </row>
        <row r="567">
          <cell r="B567" t="str">
            <v>VO013</v>
          </cell>
          <cell r="C567" t="str">
            <v>CAP15</v>
          </cell>
          <cell r="D567" t="str">
            <v xml:space="preserve">En calzada concreto              (CC)     </v>
          </cell>
          <cell r="E567" t="str">
            <v>m2</v>
          </cell>
          <cell r="F567" t="str">
            <v>NA</v>
          </cell>
          <cell r="G567" t="str">
            <v>NA</v>
          </cell>
          <cell r="H567" t="str">
            <v>NA</v>
          </cell>
          <cell r="I567" t="str">
            <v>NA</v>
          </cell>
          <cell r="J567" t="str">
            <v>NA</v>
          </cell>
          <cell r="K567" t="str">
            <v>NA</v>
          </cell>
          <cell r="L567" t="str">
            <v>NA</v>
          </cell>
          <cell r="M567" t="str">
            <v>NA</v>
          </cell>
          <cell r="N567" t="str">
            <v>NA</v>
          </cell>
          <cell r="O567" t="str">
            <v>NA</v>
          </cell>
          <cell r="P567" t="str">
            <v>NA</v>
          </cell>
          <cell r="Q567" t="str">
            <v>NA</v>
          </cell>
          <cell r="R567" t="str">
            <v>NA</v>
          </cell>
          <cell r="S567" t="str">
            <v>NA</v>
          </cell>
          <cell r="T567" t="str">
            <v>CEC001</v>
          </cell>
          <cell r="U567" t="str">
            <v>CEC008</v>
          </cell>
          <cell r="V567" t="str">
            <v>NA</v>
          </cell>
          <cell r="W567" t="str">
            <v>NA</v>
          </cell>
          <cell r="X567" t="str">
            <v>NA</v>
          </cell>
          <cell r="Y567" t="str">
            <v>CMC001</v>
          </cell>
          <cell r="Z567" t="str">
            <v>CMC007</v>
          </cell>
          <cell r="AA567" t="str">
            <v>NA</v>
          </cell>
          <cell r="AB567" t="str">
            <v>NA</v>
          </cell>
          <cell r="AC567" t="str">
            <v>NA</v>
          </cell>
          <cell r="AD567">
            <v>1</v>
          </cell>
          <cell r="AE567">
            <v>1</v>
          </cell>
          <cell r="AF567" t="str">
            <v>NA</v>
          </cell>
          <cell r="AG567" t="str">
            <v>NA</v>
          </cell>
          <cell r="AH567" t="str">
            <v>NA</v>
          </cell>
          <cell r="AI567">
            <v>50</v>
          </cell>
          <cell r="AJ567">
            <v>50</v>
          </cell>
          <cell r="AK567">
            <v>50</v>
          </cell>
          <cell r="AO567">
            <v>21440</v>
          </cell>
          <cell r="AP567">
            <v>0</v>
          </cell>
          <cell r="AQ567">
            <v>0</v>
          </cell>
          <cell r="AR567">
            <v>0</v>
          </cell>
          <cell r="AS567">
            <v>0</v>
          </cell>
          <cell r="AT567">
            <v>0</v>
          </cell>
          <cell r="AU567">
            <v>0</v>
          </cell>
          <cell r="AV567">
            <v>0</v>
          </cell>
          <cell r="AW567">
            <v>0</v>
          </cell>
          <cell r="AX567">
            <v>0</v>
          </cell>
          <cell r="AY567">
            <v>0</v>
          </cell>
          <cell r="AZ567">
            <v>0</v>
          </cell>
          <cell r="BA567">
            <v>0</v>
          </cell>
          <cell r="BB567">
            <v>0</v>
          </cell>
          <cell r="BC567">
            <v>0</v>
          </cell>
          <cell r="BD567">
            <v>0</v>
          </cell>
          <cell r="BE567">
            <v>881948</v>
          </cell>
          <cell r="BF567">
            <v>90067</v>
          </cell>
          <cell r="BG567">
            <v>0</v>
          </cell>
          <cell r="BH567">
            <v>0</v>
          </cell>
          <cell r="BI567">
            <v>0</v>
          </cell>
          <cell r="BJ567">
            <v>17639</v>
          </cell>
          <cell r="BK567">
            <v>1801</v>
          </cell>
          <cell r="BL567">
            <v>0</v>
          </cell>
          <cell r="BM567">
            <v>0</v>
          </cell>
          <cell r="BN567">
            <v>0</v>
          </cell>
          <cell r="BO567">
            <v>19440</v>
          </cell>
          <cell r="BP567">
            <v>60908</v>
          </cell>
          <cell r="BQ567">
            <v>39108</v>
          </cell>
          <cell r="BR567">
            <v>0</v>
          </cell>
          <cell r="BS567">
            <v>0</v>
          </cell>
          <cell r="BT567">
            <v>0</v>
          </cell>
          <cell r="BU567">
            <v>1218</v>
          </cell>
          <cell r="BV567">
            <v>782</v>
          </cell>
          <cell r="BW567">
            <v>0</v>
          </cell>
          <cell r="BX567">
            <v>0</v>
          </cell>
          <cell r="BY567">
            <v>0</v>
          </cell>
          <cell r="BZ567">
            <v>2000</v>
          </cell>
          <cell r="CA567">
            <v>19440</v>
          </cell>
          <cell r="CB567">
            <v>21440</v>
          </cell>
          <cell r="CC567">
            <v>0.05</v>
          </cell>
          <cell r="CD567">
            <v>21440</v>
          </cell>
        </row>
        <row r="568">
          <cell r="B568" t="str">
            <v>RJ002</v>
          </cell>
          <cell r="C568" t="str">
            <v>CAP15</v>
          </cell>
          <cell r="D568" t="str">
            <v>En muro</v>
          </cell>
          <cell r="E568" t="str">
            <v>U</v>
          </cell>
          <cell r="F568" t="str">
            <v>NA</v>
          </cell>
          <cell r="G568" t="str">
            <v>NA</v>
          </cell>
          <cell r="H568" t="str">
            <v>NA</v>
          </cell>
          <cell r="I568" t="str">
            <v>NA</v>
          </cell>
          <cell r="J568" t="str">
            <v>NA</v>
          </cell>
          <cell r="K568" t="str">
            <v>NA</v>
          </cell>
          <cell r="L568" t="str">
            <v>NA</v>
          </cell>
          <cell r="M568" t="str">
            <v>NA</v>
          </cell>
          <cell r="N568" t="str">
            <v>NA</v>
          </cell>
          <cell r="O568" t="str">
            <v>NA</v>
          </cell>
          <cell r="P568" t="str">
            <v>NA</v>
          </cell>
          <cell r="Q568" t="str">
            <v>NA</v>
          </cell>
          <cell r="R568" t="str">
            <v>NA</v>
          </cell>
          <cell r="S568" t="str">
            <v>NA</v>
          </cell>
          <cell r="T568" t="str">
            <v>NA</v>
          </cell>
          <cell r="U568" t="str">
            <v>NA</v>
          </cell>
          <cell r="V568" t="str">
            <v>NA</v>
          </cell>
          <cell r="W568" t="str">
            <v>NA</v>
          </cell>
          <cell r="X568" t="str">
            <v>NA</v>
          </cell>
          <cell r="Y568" t="str">
            <v>NA</v>
          </cell>
          <cell r="Z568" t="str">
            <v>NA</v>
          </cell>
          <cell r="AA568" t="str">
            <v>NA</v>
          </cell>
          <cell r="AB568" t="str">
            <v>NA</v>
          </cell>
          <cell r="AC568" t="str">
            <v>NA</v>
          </cell>
          <cell r="AD568" t="str">
            <v>NA</v>
          </cell>
          <cell r="AE568" t="str">
            <v>NA</v>
          </cell>
          <cell r="AF568" t="str">
            <v>NA</v>
          </cell>
          <cell r="AG568" t="str">
            <v>NA</v>
          </cell>
          <cell r="AH568" t="str">
            <v>NA</v>
          </cell>
          <cell r="AI568">
            <v>0</v>
          </cell>
          <cell r="AO568">
            <v>0</v>
          </cell>
          <cell r="AP568">
            <v>0</v>
          </cell>
          <cell r="AQ568">
            <v>0</v>
          </cell>
          <cell r="AR568">
            <v>0</v>
          </cell>
          <cell r="AS568">
            <v>0</v>
          </cell>
          <cell r="AT568">
            <v>0</v>
          </cell>
          <cell r="AU568">
            <v>0</v>
          </cell>
          <cell r="AV568">
            <v>0</v>
          </cell>
          <cell r="AW568">
            <v>0</v>
          </cell>
          <cell r="AX568">
            <v>0</v>
          </cell>
          <cell r="AY568">
            <v>0</v>
          </cell>
          <cell r="AZ568">
            <v>0</v>
          </cell>
          <cell r="BA568">
            <v>0</v>
          </cell>
          <cell r="BB568">
            <v>0</v>
          </cell>
          <cell r="BC568">
            <v>0</v>
          </cell>
          <cell r="BD568">
            <v>0</v>
          </cell>
          <cell r="BE568">
            <v>0</v>
          </cell>
          <cell r="BF568">
            <v>0</v>
          </cell>
          <cell r="BG568">
            <v>0</v>
          </cell>
          <cell r="BH568">
            <v>0</v>
          </cell>
          <cell r="BI568">
            <v>0</v>
          </cell>
          <cell r="BJ568">
            <v>0</v>
          </cell>
          <cell r="BK568">
            <v>0</v>
          </cell>
          <cell r="BL568">
            <v>0</v>
          </cell>
          <cell r="BM568">
            <v>0</v>
          </cell>
          <cell r="BN568">
            <v>0</v>
          </cell>
          <cell r="BO568">
            <v>0</v>
          </cell>
          <cell r="BP568">
            <v>0</v>
          </cell>
          <cell r="BQ568">
            <v>0</v>
          </cell>
          <cell r="BR568">
            <v>0</v>
          </cell>
          <cell r="BS568">
            <v>0</v>
          </cell>
          <cell r="BT568">
            <v>0</v>
          </cell>
          <cell r="BU568">
            <v>0</v>
          </cell>
          <cell r="BV568">
            <v>0</v>
          </cell>
          <cell r="BW568">
            <v>0</v>
          </cell>
          <cell r="BX568">
            <v>0</v>
          </cell>
          <cell r="BY568">
            <v>0</v>
          </cell>
          <cell r="BZ568">
            <v>0</v>
          </cell>
          <cell r="CA568">
            <v>0</v>
          </cell>
          <cell r="CB568">
            <v>0</v>
          </cell>
          <cell r="CC568">
            <v>0.05</v>
          </cell>
          <cell r="CD568">
            <v>0</v>
          </cell>
        </row>
        <row r="569">
          <cell r="B569" t="str">
            <v>VO001</v>
          </cell>
          <cell r="C569" t="str">
            <v>CAP15</v>
          </cell>
          <cell r="D569" t="str">
            <v>Excavación</v>
          </cell>
          <cell r="E569" t="str">
            <v>m3</v>
          </cell>
          <cell r="F569" t="str">
            <v>NA</v>
          </cell>
          <cell r="G569" t="str">
            <v>NA</v>
          </cell>
          <cell r="H569" t="str">
            <v>NA</v>
          </cell>
          <cell r="I569" t="str">
            <v>NA</v>
          </cell>
          <cell r="J569" t="str">
            <v>NA</v>
          </cell>
          <cell r="K569" t="str">
            <v>NA</v>
          </cell>
          <cell r="L569" t="str">
            <v>NA</v>
          </cell>
          <cell r="M569" t="str">
            <v>NA</v>
          </cell>
          <cell r="N569" t="str">
            <v>NA</v>
          </cell>
          <cell r="O569" t="str">
            <v>NA</v>
          </cell>
          <cell r="P569" t="str">
            <v>NA</v>
          </cell>
          <cell r="Q569" t="str">
            <v>NA</v>
          </cell>
          <cell r="R569" t="str">
            <v>NA</v>
          </cell>
          <cell r="S569" t="str">
            <v>NA</v>
          </cell>
          <cell r="T569" t="str">
            <v>CEC004</v>
          </cell>
          <cell r="U569" t="str">
            <v>CEC008</v>
          </cell>
          <cell r="V569" t="str">
            <v>NA</v>
          </cell>
          <cell r="W569" t="str">
            <v>NA</v>
          </cell>
          <cell r="X569" t="str">
            <v>NA</v>
          </cell>
          <cell r="Y569" t="str">
            <v>CMC004</v>
          </cell>
          <cell r="Z569" t="str">
            <v>CMC007</v>
          </cell>
          <cell r="AA569" t="str">
            <v>NA</v>
          </cell>
          <cell r="AB569" t="str">
            <v>NA</v>
          </cell>
          <cell r="AC569" t="str">
            <v>NA</v>
          </cell>
          <cell r="AD569">
            <v>1</v>
          </cell>
          <cell r="AE569">
            <v>1</v>
          </cell>
          <cell r="AF569" t="str">
            <v>NA</v>
          </cell>
          <cell r="AG569" t="str">
            <v>NA</v>
          </cell>
          <cell r="AH569" t="str">
            <v>NA</v>
          </cell>
          <cell r="AI569">
            <v>20</v>
          </cell>
          <cell r="AJ569">
            <v>20</v>
          </cell>
          <cell r="AK569">
            <v>20</v>
          </cell>
          <cell r="AO569">
            <v>13014</v>
          </cell>
          <cell r="AP569">
            <v>0</v>
          </cell>
          <cell r="AQ569">
            <v>0</v>
          </cell>
          <cell r="AR569">
            <v>0</v>
          </cell>
          <cell r="AS569">
            <v>0</v>
          </cell>
          <cell r="AT569">
            <v>0</v>
          </cell>
          <cell r="AU569">
            <v>0</v>
          </cell>
          <cell r="AV569">
            <v>0</v>
          </cell>
          <cell r="AW569">
            <v>0</v>
          </cell>
          <cell r="AX569">
            <v>0</v>
          </cell>
          <cell r="AY569">
            <v>0</v>
          </cell>
          <cell r="AZ569">
            <v>0</v>
          </cell>
          <cell r="BA569">
            <v>0</v>
          </cell>
          <cell r="BB569">
            <v>0</v>
          </cell>
          <cell r="BC569">
            <v>0</v>
          </cell>
          <cell r="BD569">
            <v>0</v>
          </cell>
          <cell r="BE569">
            <v>2893</v>
          </cell>
          <cell r="BF569">
            <v>90067</v>
          </cell>
          <cell r="BG569">
            <v>0</v>
          </cell>
          <cell r="BH569">
            <v>0</v>
          </cell>
          <cell r="BI569">
            <v>0</v>
          </cell>
          <cell r="BJ569">
            <v>145</v>
          </cell>
          <cell r="BK569">
            <v>4503</v>
          </cell>
          <cell r="BL569">
            <v>0</v>
          </cell>
          <cell r="BM569">
            <v>0</v>
          </cell>
          <cell r="BN569">
            <v>0</v>
          </cell>
          <cell r="BO569">
            <v>4648</v>
          </cell>
          <cell r="BP569">
            <v>128224</v>
          </cell>
          <cell r="BQ569">
            <v>39108</v>
          </cell>
          <cell r="BR569">
            <v>0</v>
          </cell>
          <cell r="BS569">
            <v>0</v>
          </cell>
          <cell r="BT569">
            <v>0</v>
          </cell>
          <cell r="BU569">
            <v>6411</v>
          </cell>
          <cell r="BV569">
            <v>1955</v>
          </cell>
          <cell r="BW569">
            <v>0</v>
          </cell>
          <cell r="BX569">
            <v>0</v>
          </cell>
          <cell r="BY569">
            <v>0</v>
          </cell>
          <cell r="BZ569">
            <v>8366</v>
          </cell>
          <cell r="CA569">
            <v>4648</v>
          </cell>
          <cell r="CB569">
            <v>13014</v>
          </cell>
          <cell r="CC569">
            <v>0.05</v>
          </cell>
          <cell r="CD569">
            <v>13014</v>
          </cell>
        </row>
        <row r="570">
          <cell r="B570" t="str">
            <v>VO011</v>
          </cell>
          <cell r="C570" t="str">
            <v>CAP15</v>
          </cell>
          <cell r="D570" t="str">
            <v>Limpieza de Cámaras Grandes</v>
          </cell>
          <cell r="E570" t="str">
            <v>U</v>
          </cell>
          <cell r="F570" t="str">
            <v>MOC006</v>
          </cell>
          <cell r="G570" t="str">
            <v>MOC043</v>
          </cell>
          <cell r="H570" t="str">
            <v>NA</v>
          </cell>
          <cell r="I570" t="str">
            <v>NA</v>
          </cell>
          <cell r="J570" t="str">
            <v>NA</v>
          </cell>
          <cell r="K570" t="str">
            <v>NA</v>
          </cell>
          <cell r="L570" t="str">
            <v>NA</v>
          </cell>
          <cell r="M570">
            <v>40</v>
          </cell>
          <cell r="N570">
            <v>1</v>
          </cell>
          <cell r="O570" t="str">
            <v>NA</v>
          </cell>
          <cell r="P570" t="str">
            <v>NA</v>
          </cell>
          <cell r="Q570" t="str">
            <v>NA</v>
          </cell>
          <cell r="R570" t="str">
            <v>NA</v>
          </cell>
          <cell r="S570" t="str">
            <v>NA</v>
          </cell>
          <cell r="T570" t="str">
            <v>CEC015</v>
          </cell>
          <cell r="U570" t="str">
            <v>CEC008</v>
          </cell>
          <cell r="V570" t="str">
            <v>NA</v>
          </cell>
          <cell r="W570" t="str">
            <v>NA</v>
          </cell>
          <cell r="X570" t="str">
            <v>NA</v>
          </cell>
          <cell r="Y570" t="str">
            <v>CMC022</v>
          </cell>
          <cell r="Z570" t="str">
            <v>CMC007</v>
          </cell>
          <cell r="AA570" t="str">
            <v>NA</v>
          </cell>
          <cell r="AB570" t="str">
            <v>NA</v>
          </cell>
          <cell r="AC570" t="str">
            <v>NA</v>
          </cell>
          <cell r="AD570">
            <v>1</v>
          </cell>
          <cell r="AE570">
            <v>1</v>
          </cell>
          <cell r="AF570" t="str">
            <v>NA</v>
          </cell>
          <cell r="AG570" t="str">
            <v>NA</v>
          </cell>
          <cell r="AH570" t="str">
            <v>NA</v>
          </cell>
          <cell r="AI570">
            <v>13</v>
          </cell>
          <cell r="AJ570">
            <v>13</v>
          </cell>
          <cell r="AK570">
            <v>13</v>
          </cell>
          <cell r="AO570">
            <v>33419</v>
          </cell>
          <cell r="AP570">
            <v>35</v>
          </cell>
          <cell r="AQ570">
            <v>6750</v>
          </cell>
          <cell r="AR570">
            <v>0</v>
          </cell>
          <cell r="AS570">
            <v>0</v>
          </cell>
          <cell r="AT570">
            <v>0</v>
          </cell>
          <cell r="AU570">
            <v>0</v>
          </cell>
          <cell r="AV570">
            <v>0</v>
          </cell>
          <cell r="AW570">
            <v>1400</v>
          </cell>
          <cell r="AX570">
            <v>6750</v>
          </cell>
          <cell r="AY570">
            <v>0</v>
          </cell>
          <cell r="AZ570">
            <v>0</v>
          </cell>
          <cell r="BA570">
            <v>0</v>
          </cell>
          <cell r="BB570">
            <v>0</v>
          </cell>
          <cell r="BC570">
            <v>0</v>
          </cell>
          <cell r="BD570">
            <v>8558</v>
          </cell>
          <cell r="BE570">
            <v>28837</v>
          </cell>
          <cell r="BF570">
            <v>90067</v>
          </cell>
          <cell r="BG570">
            <v>0</v>
          </cell>
          <cell r="BH570">
            <v>0</v>
          </cell>
          <cell r="BI570">
            <v>0</v>
          </cell>
          <cell r="BJ570">
            <v>2218</v>
          </cell>
          <cell r="BK570">
            <v>6928</v>
          </cell>
          <cell r="BL570">
            <v>0</v>
          </cell>
          <cell r="BM570">
            <v>0</v>
          </cell>
          <cell r="BN570">
            <v>0</v>
          </cell>
          <cell r="BO570">
            <v>9146</v>
          </cell>
          <cell r="BP570">
            <v>165187</v>
          </cell>
          <cell r="BQ570">
            <v>39108</v>
          </cell>
          <cell r="BR570">
            <v>0</v>
          </cell>
          <cell r="BS570">
            <v>0</v>
          </cell>
          <cell r="BT570">
            <v>0</v>
          </cell>
          <cell r="BU570">
            <v>12707</v>
          </cell>
          <cell r="BV570">
            <v>3008</v>
          </cell>
          <cell r="BW570">
            <v>0</v>
          </cell>
          <cell r="BX570">
            <v>0</v>
          </cell>
          <cell r="BY570">
            <v>0</v>
          </cell>
          <cell r="BZ570">
            <v>15715</v>
          </cell>
          <cell r="CA570">
            <v>9146</v>
          </cell>
          <cell r="CB570">
            <v>24861</v>
          </cell>
          <cell r="CC570">
            <v>0.05</v>
          </cell>
          <cell r="CD570">
            <v>33419</v>
          </cell>
        </row>
        <row r="571">
          <cell r="B571" t="str">
            <v>VO012</v>
          </cell>
          <cell r="C571" t="str">
            <v>CAP15</v>
          </cell>
          <cell r="D571" t="str">
            <v>Limpieza de Cámaras Tipos F, 2F</v>
          </cell>
          <cell r="E571" t="str">
            <v>U</v>
          </cell>
          <cell r="F571" t="str">
            <v>MOC006</v>
          </cell>
          <cell r="G571" t="str">
            <v>MOC043</v>
          </cell>
          <cell r="H571" t="str">
            <v>NA</v>
          </cell>
          <cell r="I571" t="str">
            <v>NA</v>
          </cell>
          <cell r="J571" t="str">
            <v>NA</v>
          </cell>
          <cell r="K571" t="str">
            <v>NA</v>
          </cell>
          <cell r="L571" t="str">
            <v>NA</v>
          </cell>
          <cell r="M571">
            <v>20</v>
          </cell>
          <cell r="N571">
            <v>0.5</v>
          </cell>
          <cell r="O571" t="str">
            <v>NA</v>
          </cell>
          <cell r="P571" t="str">
            <v>NA</v>
          </cell>
          <cell r="Q571" t="str">
            <v>NA</v>
          </cell>
          <cell r="R571" t="str">
            <v>NA</v>
          </cell>
          <cell r="S571" t="str">
            <v>NA</v>
          </cell>
          <cell r="T571" t="str">
            <v>CEC015</v>
          </cell>
          <cell r="U571" t="str">
            <v>CEC008</v>
          </cell>
          <cell r="V571" t="str">
            <v>NA</v>
          </cell>
          <cell r="W571" t="str">
            <v>NA</v>
          </cell>
          <cell r="X571" t="str">
            <v>NA</v>
          </cell>
          <cell r="Y571" t="str">
            <v>CMC022</v>
          </cell>
          <cell r="Z571" t="str">
            <v>CMC007</v>
          </cell>
          <cell r="AA571" t="str">
            <v>NA</v>
          </cell>
          <cell r="AB571" t="str">
            <v>NA</v>
          </cell>
          <cell r="AC571" t="str">
            <v>NA</v>
          </cell>
          <cell r="AD571">
            <v>1</v>
          </cell>
          <cell r="AE571">
            <v>1</v>
          </cell>
          <cell r="AF571" t="str">
            <v>NA</v>
          </cell>
          <cell r="AG571" t="str">
            <v>NA</v>
          </cell>
          <cell r="AH571" t="str">
            <v>NA</v>
          </cell>
          <cell r="AI571">
            <v>31</v>
          </cell>
          <cell r="AJ571">
            <v>31</v>
          </cell>
          <cell r="AK571">
            <v>31</v>
          </cell>
          <cell r="AO571">
            <v>14705</v>
          </cell>
          <cell r="AP571">
            <v>35</v>
          </cell>
          <cell r="AQ571">
            <v>6750</v>
          </cell>
          <cell r="AR571">
            <v>0</v>
          </cell>
          <cell r="AS571">
            <v>0</v>
          </cell>
          <cell r="AT571">
            <v>0</v>
          </cell>
          <cell r="AU571">
            <v>0</v>
          </cell>
          <cell r="AV571">
            <v>0</v>
          </cell>
          <cell r="AW571">
            <v>700</v>
          </cell>
          <cell r="AX571">
            <v>3375</v>
          </cell>
          <cell r="AY571">
            <v>0</v>
          </cell>
          <cell r="AZ571">
            <v>0</v>
          </cell>
          <cell r="BA571">
            <v>0</v>
          </cell>
          <cell r="BB571">
            <v>0</v>
          </cell>
          <cell r="BC571">
            <v>0</v>
          </cell>
          <cell r="BD571">
            <v>4279</v>
          </cell>
          <cell r="BE571">
            <v>28837</v>
          </cell>
          <cell r="BF571">
            <v>90067</v>
          </cell>
          <cell r="BG571">
            <v>0</v>
          </cell>
          <cell r="BH571">
            <v>0</v>
          </cell>
          <cell r="BI571">
            <v>0</v>
          </cell>
          <cell r="BJ571">
            <v>930</v>
          </cell>
          <cell r="BK571">
            <v>2905</v>
          </cell>
          <cell r="BL571">
            <v>0</v>
          </cell>
          <cell r="BM571">
            <v>0</v>
          </cell>
          <cell r="BN571">
            <v>0</v>
          </cell>
          <cell r="BO571">
            <v>3835</v>
          </cell>
          <cell r="BP571">
            <v>165187</v>
          </cell>
          <cell r="BQ571">
            <v>39108</v>
          </cell>
          <cell r="BR571">
            <v>0</v>
          </cell>
          <cell r="BS571">
            <v>0</v>
          </cell>
          <cell r="BT571">
            <v>0</v>
          </cell>
          <cell r="BU571">
            <v>5329</v>
          </cell>
          <cell r="BV571">
            <v>1262</v>
          </cell>
          <cell r="BW571">
            <v>0</v>
          </cell>
          <cell r="BX571">
            <v>0</v>
          </cell>
          <cell r="BY571">
            <v>0</v>
          </cell>
          <cell r="BZ571">
            <v>6591</v>
          </cell>
          <cell r="CA571">
            <v>3835</v>
          </cell>
          <cell r="CB571">
            <v>10426</v>
          </cell>
          <cell r="CC571">
            <v>0.05</v>
          </cell>
          <cell r="CD571">
            <v>14705</v>
          </cell>
        </row>
        <row r="572">
          <cell r="B572" t="str">
            <v>SE008</v>
          </cell>
          <cell r="C572" t="str">
            <v>CAP15</v>
          </cell>
          <cell r="D572" t="str">
            <v>Numeración de strip</v>
          </cell>
          <cell r="E572" t="str">
            <v>U</v>
          </cell>
          <cell r="F572" t="str">
            <v>MRD200</v>
          </cell>
          <cell r="G572" t="str">
            <v>NA</v>
          </cell>
          <cell r="H572" t="str">
            <v>NA</v>
          </cell>
          <cell r="I572" t="str">
            <v>NA</v>
          </cell>
          <cell r="J572" t="str">
            <v>NA</v>
          </cell>
          <cell r="K572" t="str">
            <v>NA</v>
          </cell>
          <cell r="L572" t="str">
            <v>NA</v>
          </cell>
          <cell r="M572">
            <v>0.05</v>
          </cell>
          <cell r="N572" t="str">
            <v>NA</v>
          </cell>
          <cell r="O572" t="str">
            <v>NA</v>
          </cell>
          <cell r="P572" t="str">
            <v>NA</v>
          </cell>
          <cell r="Q572" t="str">
            <v>NA</v>
          </cell>
          <cell r="R572" t="str">
            <v>NA</v>
          </cell>
          <cell r="S572" t="str">
            <v>NA</v>
          </cell>
          <cell r="T572" t="str">
            <v>CER008</v>
          </cell>
          <cell r="U572" t="str">
            <v>NA</v>
          </cell>
          <cell r="V572" t="str">
            <v>NA</v>
          </cell>
          <cell r="W572" t="str">
            <v>NA</v>
          </cell>
          <cell r="X572" t="str">
            <v>NA</v>
          </cell>
          <cell r="Y572" t="str">
            <v>CMC018</v>
          </cell>
          <cell r="Z572" t="str">
            <v>NA</v>
          </cell>
          <cell r="AA572" t="str">
            <v>NA</v>
          </cell>
          <cell r="AB572" t="str">
            <v>NA</v>
          </cell>
          <cell r="AC572" t="str">
            <v>NA</v>
          </cell>
          <cell r="AD572">
            <v>1</v>
          </cell>
          <cell r="AE572" t="str">
            <v>NA</v>
          </cell>
          <cell r="AF572" t="str">
            <v>NA</v>
          </cell>
          <cell r="AG572" t="str">
            <v>NA</v>
          </cell>
          <cell r="AH572" t="str">
            <v>NA</v>
          </cell>
          <cell r="AI572">
            <v>30</v>
          </cell>
          <cell r="AJ572">
            <v>30</v>
          </cell>
          <cell r="AO572">
            <v>5478</v>
          </cell>
          <cell r="AP572">
            <v>43000</v>
          </cell>
          <cell r="AQ572">
            <v>0</v>
          </cell>
          <cell r="AR572">
            <v>0</v>
          </cell>
          <cell r="AS572">
            <v>0</v>
          </cell>
          <cell r="AT572">
            <v>0</v>
          </cell>
          <cell r="AU572">
            <v>0</v>
          </cell>
          <cell r="AV572">
            <v>0</v>
          </cell>
          <cell r="AW572">
            <v>2150</v>
          </cell>
          <cell r="AX572">
            <v>0</v>
          </cell>
          <cell r="AY572">
            <v>0</v>
          </cell>
          <cell r="AZ572">
            <v>0</v>
          </cell>
          <cell r="BA572">
            <v>0</v>
          </cell>
          <cell r="BB572">
            <v>0</v>
          </cell>
          <cell r="BC572">
            <v>0</v>
          </cell>
          <cell r="BD572">
            <v>2258</v>
          </cell>
          <cell r="BE572">
            <v>32148</v>
          </cell>
          <cell r="BF572">
            <v>0</v>
          </cell>
          <cell r="BG572">
            <v>0</v>
          </cell>
          <cell r="BH572">
            <v>0</v>
          </cell>
          <cell r="BI572">
            <v>0</v>
          </cell>
          <cell r="BJ572">
            <v>1072</v>
          </cell>
          <cell r="BK572">
            <v>0</v>
          </cell>
          <cell r="BL572">
            <v>0</v>
          </cell>
          <cell r="BM572">
            <v>0</v>
          </cell>
          <cell r="BN572">
            <v>0</v>
          </cell>
          <cell r="BO572">
            <v>1072</v>
          </cell>
          <cell r="BP572">
            <v>64431</v>
          </cell>
          <cell r="BQ572">
            <v>0</v>
          </cell>
          <cell r="BR572">
            <v>0</v>
          </cell>
          <cell r="BS572">
            <v>0</v>
          </cell>
          <cell r="BT572">
            <v>0</v>
          </cell>
          <cell r="BU572">
            <v>2148</v>
          </cell>
          <cell r="BV572">
            <v>0</v>
          </cell>
          <cell r="BW572">
            <v>0</v>
          </cell>
          <cell r="BX572">
            <v>0</v>
          </cell>
          <cell r="BY572">
            <v>0</v>
          </cell>
          <cell r="BZ572">
            <v>2148</v>
          </cell>
          <cell r="CA572">
            <v>1072</v>
          </cell>
          <cell r="CB572">
            <v>3220</v>
          </cell>
          <cell r="CC572">
            <v>0.05</v>
          </cell>
          <cell r="CD572">
            <v>5478</v>
          </cell>
        </row>
        <row r="573">
          <cell r="B573" t="str">
            <v>VO002</v>
          </cell>
          <cell r="C573" t="str">
            <v>CAP15</v>
          </cell>
          <cell r="D573" t="str">
            <v>Relleno de zahorra</v>
          </cell>
          <cell r="E573" t="str">
            <v>m3</v>
          </cell>
          <cell r="F573" t="str">
            <v>MOC128</v>
          </cell>
          <cell r="G573" t="str">
            <v>NA</v>
          </cell>
          <cell r="H573" t="str">
            <v>NA</v>
          </cell>
          <cell r="I573" t="str">
            <v>NA</v>
          </cell>
          <cell r="J573" t="str">
            <v>NA</v>
          </cell>
          <cell r="K573" t="str">
            <v>NA</v>
          </cell>
          <cell r="L573" t="str">
            <v>NA</v>
          </cell>
          <cell r="M573">
            <v>1.3</v>
          </cell>
          <cell r="N573" t="str">
            <v>NA</v>
          </cell>
          <cell r="O573" t="str">
            <v>NA</v>
          </cell>
          <cell r="P573" t="str">
            <v>NA</v>
          </cell>
          <cell r="Q573" t="str">
            <v>NA</v>
          </cell>
          <cell r="R573" t="str">
            <v>NA</v>
          </cell>
          <cell r="S573" t="str">
            <v>NA</v>
          </cell>
          <cell r="T573" t="str">
            <v>CEC009</v>
          </cell>
          <cell r="U573" t="str">
            <v>NA</v>
          </cell>
          <cell r="V573" t="str">
            <v>NA</v>
          </cell>
          <cell r="W573" t="str">
            <v>NA</v>
          </cell>
          <cell r="X573" t="str">
            <v>NA</v>
          </cell>
          <cell r="Y573" t="str">
            <v>CMC008</v>
          </cell>
          <cell r="Z573" t="str">
            <v>NA</v>
          </cell>
          <cell r="AA573" t="str">
            <v>NA</v>
          </cell>
          <cell r="AB573" t="str">
            <v>NA</v>
          </cell>
          <cell r="AC573" t="str">
            <v>NA</v>
          </cell>
          <cell r="AD573">
            <v>1</v>
          </cell>
          <cell r="AE573" t="str">
            <v>NA</v>
          </cell>
          <cell r="AF573" t="str">
            <v>NA</v>
          </cell>
          <cell r="AG573" t="str">
            <v>NA</v>
          </cell>
          <cell r="AH573" t="str">
            <v>NA</v>
          </cell>
          <cell r="AI573">
            <v>40</v>
          </cell>
          <cell r="AJ573">
            <v>40</v>
          </cell>
          <cell r="AO573">
            <v>33107</v>
          </cell>
          <cell r="AP573">
            <v>20000</v>
          </cell>
          <cell r="AQ573">
            <v>0</v>
          </cell>
          <cell r="AR573">
            <v>0</v>
          </cell>
          <cell r="AS573">
            <v>0</v>
          </cell>
          <cell r="AT573">
            <v>0</v>
          </cell>
          <cell r="AU573">
            <v>0</v>
          </cell>
          <cell r="AV573">
            <v>0</v>
          </cell>
          <cell r="AW573">
            <v>26000</v>
          </cell>
          <cell r="AX573">
            <v>0</v>
          </cell>
          <cell r="AY573">
            <v>0</v>
          </cell>
          <cell r="AZ573">
            <v>0</v>
          </cell>
          <cell r="BA573">
            <v>0</v>
          </cell>
          <cell r="BB573">
            <v>0</v>
          </cell>
          <cell r="BC573">
            <v>0</v>
          </cell>
          <cell r="BD573">
            <v>27300</v>
          </cell>
          <cell r="BE573">
            <v>91382</v>
          </cell>
          <cell r="BF573">
            <v>0</v>
          </cell>
          <cell r="BG573">
            <v>0</v>
          </cell>
          <cell r="BH573">
            <v>0</v>
          </cell>
          <cell r="BI573">
            <v>0</v>
          </cell>
          <cell r="BJ573">
            <v>2285</v>
          </cell>
          <cell r="BK573">
            <v>0</v>
          </cell>
          <cell r="BL573">
            <v>0</v>
          </cell>
          <cell r="BM573">
            <v>0</v>
          </cell>
          <cell r="BN573">
            <v>0</v>
          </cell>
          <cell r="BO573">
            <v>2285</v>
          </cell>
          <cell r="BP573">
            <v>140891</v>
          </cell>
          <cell r="BQ573">
            <v>0</v>
          </cell>
          <cell r="BR573">
            <v>0</v>
          </cell>
          <cell r="BS573">
            <v>0</v>
          </cell>
          <cell r="BT573">
            <v>0</v>
          </cell>
          <cell r="BU573">
            <v>3522</v>
          </cell>
          <cell r="BV573">
            <v>0</v>
          </cell>
          <cell r="BW573">
            <v>0</v>
          </cell>
          <cell r="BX573">
            <v>0</v>
          </cell>
          <cell r="BY573">
            <v>0</v>
          </cell>
          <cell r="BZ573">
            <v>3522</v>
          </cell>
          <cell r="CA573">
            <v>2285</v>
          </cell>
          <cell r="CB573">
            <v>5807</v>
          </cell>
          <cell r="CC573">
            <v>0.05</v>
          </cell>
          <cell r="CD573">
            <v>33107</v>
          </cell>
        </row>
        <row r="574">
          <cell r="B574" t="str">
            <v>SE009</v>
          </cell>
          <cell r="C574" t="str">
            <v>CAP15</v>
          </cell>
          <cell r="D574" t="str">
            <v>Renumeración de strip exist.</v>
          </cell>
          <cell r="E574" t="str">
            <v>U</v>
          </cell>
          <cell r="F574" t="str">
            <v>MRD200</v>
          </cell>
          <cell r="G574" t="str">
            <v>NA</v>
          </cell>
          <cell r="H574" t="str">
            <v>NA</v>
          </cell>
          <cell r="I574" t="str">
            <v>NA</v>
          </cell>
          <cell r="J574" t="str">
            <v>NA</v>
          </cell>
          <cell r="K574" t="str">
            <v>NA</v>
          </cell>
          <cell r="L574" t="str">
            <v>NA</v>
          </cell>
          <cell r="M574">
            <v>1.6E-2</v>
          </cell>
          <cell r="N574" t="str">
            <v>NA</v>
          </cell>
          <cell r="O574" t="str">
            <v>NA</v>
          </cell>
          <cell r="P574" t="str">
            <v>NA</v>
          </cell>
          <cell r="Q574" t="str">
            <v>NA</v>
          </cell>
          <cell r="R574" t="str">
            <v>NA</v>
          </cell>
          <cell r="S574" t="str">
            <v>NA</v>
          </cell>
          <cell r="T574" t="str">
            <v>CER014</v>
          </cell>
          <cell r="U574" t="str">
            <v>NA</v>
          </cell>
          <cell r="V574" t="str">
            <v>NA</v>
          </cell>
          <cell r="W574" t="str">
            <v>NA</v>
          </cell>
          <cell r="X574" t="str">
            <v>NA</v>
          </cell>
          <cell r="Y574" t="str">
            <v>CMC018</v>
          </cell>
          <cell r="Z574" t="str">
            <v>NA</v>
          </cell>
          <cell r="AA574" t="str">
            <v>NA</v>
          </cell>
          <cell r="AB574" t="str">
            <v>NA</v>
          </cell>
          <cell r="AC574" t="str">
            <v>NA</v>
          </cell>
          <cell r="AD574">
            <v>1</v>
          </cell>
          <cell r="AE574" t="str">
            <v>NA</v>
          </cell>
          <cell r="AF574" t="str">
            <v>NA</v>
          </cell>
          <cell r="AG574" t="str">
            <v>NA</v>
          </cell>
          <cell r="AH574" t="str">
            <v>NA</v>
          </cell>
          <cell r="AI574">
            <v>35</v>
          </cell>
          <cell r="AJ574">
            <v>35</v>
          </cell>
          <cell r="AO574">
            <v>13602</v>
          </cell>
          <cell r="AP574">
            <v>43000</v>
          </cell>
          <cell r="AQ574">
            <v>0</v>
          </cell>
          <cell r="AR574">
            <v>0</v>
          </cell>
          <cell r="AS574">
            <v>0</v>
          </cell>
          <cell r="AT574">
            <v>0</v>
          </cell>
          <cell r="AU574">
            <v>0</v>
          </cell>
          <cell r="AV574">
            <v>0</v>
          </cell>
          <cell r="AW574">
            <v>688</v>
          </cell>
          <cell r="AX574">
            <v>0</v>
          </cell>
          <cell r="AY574">
            <v>0</v>
          </cell>
          <cell r="AZ574">
            <v>0</v>
          </cell>
          <cell r="BA574">
            <v>0</v>
          </cell>
          <cell r="BB574">
            <v>0</v>
          </cell>
          <cell r="BC574">
            <v>0</v>
          </cell>
          <cell r="BD574">
            <v>722</v>
          </cell>
          <cell r="BE574">
            <v>386361</v>
          </cell>
          <cell r="BF574">
            <v>0</v>
          </cell>
          <cell r="BG574">
            <v>0</v>
          </cell>
          <cell r="BH574">
            <v>0</v>
          </cell>
          <cell r="BI574">
            <v>0</v>
          </cell>
          <cell r="BJ574">
            <v>11039</v>
          </cell>
          <cell r="BK574">
            <v>0</v>
          </cell>
          <cell r="BL574">
            <v>0</v>
          </cell>
          <cell r="BM574">
            <v>0</v>
          </cell>
          <cell r="BN574">
            <v>0</v>
          </cell>
          <cell r="BO574">
            <v>11039</v>
          </cell>
          <cell r="BP574">
            <v>64431</v>
          </cell>
          <cell r="BQ574">
            <v>0</v>
          </cell>
          <cell r="BR574">
            <v>0</v>
          </cell>
          <cell r="BS574">
            <v>0</v>
          </cell>
          <cell r="BT574">
            <v>0</v>
          </cell>
          <cell r="BU574">
            <v>1841</v>
          </cell>
          <cell r="BV574">
            <v>0</v>
          </cell>
          <cell r="BW574">
            <v>0</v>
          </cell>
          <cell r="BX574">
            <v>0</v>
          </cell>
          <cell r="BY574">
            <v>0</v>
          </cell>
          <cell r="BZ574">
            <v>1841</v>
          </cell>
          <cell r="CA574">
            <v>11039</v>
          </cell>
          <cell r="CB574">
            <v>12880</v>
          </cell>
          <cell r="CC574">
            <v>0.05</v>
          </cell>
          <cell r="CD574">
            <v>13602</v>
          </cell>
        </row>
        <row r="575">
          <cell r="B575" t="str">
            <v>VO005</v>
          </cell>
          <cell r="C575" t="str">
            <v>CAP15</v>
          </cell>
          <cell r="D575" t="str">
            <v>Repavimentación en Anden Concreto</v>
          </cell>
          <cell r="E575" t="str">
            <v>m2</v>
          </cell>
          <cell r="F575" t="str">
            <v>MOC026</v>
          </cell>
          <cell r="G575" t="str">
            <v>MOC014</v>
          </cell>
          <cell r="H575" t="str">
            <v>MOC109</v>
          </cell>
          <cell r="I575" t="str">
            <v>MOC129</v>
          </cell>
          <cell r="J575" t="str">
            <v>NA</v>
          </cell>
          <cell r="K575" t="str">
            <v>NA</v>
          </cell>
          <cell r="L575" t="str">
            <v>NA</v>
          </cell>
          <cell r="M575">
            <v>0.1</v>
          </cell>
          <cell r="N575">
            <v>0.2</v>
          </cell>
          <cell r="O575">
            <v>0.26</v>
          </cell>
          <cell r="P575">
            <v>0.1</v>
          </cell>
          <cell r="Q575" t="str">
            <v>NA</v>
          </cell>
          <cell r="R575" t="str">
            <v>NA</v>
          </cell>
          <cell r="S575" t="str">
            <v>NA</v>
          </cell>
          <cell r="T575" t="str">
            <v>CEC013</v>
          </cell>
          <cell r="U575" t="str">
            <v>NA</v>
          </cell>
          <cell r="V575" t="str">
            <v>NA</v>
          </cell>
          <cell r="W575" t="str">
            <v>NA</v>
          </cell>
          <cell r="X575" t="str">
            <v>NA</v>
          </cell>
          <cell r="Y575" t="str">
            <v>CMC009</v>
          </cell>
          <cell r="Z575" t="str">
            <v>NA</v>
          </cell>
          <cell r="AA575" t="str">
            <v>NA</v>
          </cell>
          <cell r="AB575" t="str">
            <v>NA</v>
          </cell>
          <cell r="AC575" t="str">
            <v>NA</v>
          </cell>
          <cell r="AD575">
            <v>1</v>
          </cell>
          <cell r="AE575" t="str">
            <v>NA</v>
          </cell>
          <cell r="AF575" t="str">
            <v>NA</v>
          </cell>
          <cell r="AG575" t="str">
            <v>NA</v>
          </cell>
          <cell r="AH575" t="str">
            <v>NA</v>
          </cell>
          <cell r="AI575">
            <v>50</v>
          </cell>
          <cell r="AJ575">
            <v>50</v>
          </cell>
          <cell r="AO575">
            <v>30351</v>
          </cell>
          <cell r="AP575">
            <v>234000</v>
          </cell>
          <cell r="AQ575">
            <v>4800</v>
          </cell>
          <cell r="AR575">
            <v>1104</v>
          </cell>
          <cell r="AS575">
            <v>3090</v>
          </cell>
          <cell r="AT575">
            <v>0</v>
          </cell>
          <cell r="AU575">
            <v>0</v>
          </cell>
          <cell r="AV575">
            <v>0</v>
          </cell>
          <cell r="AW575">
            <v>23400</v>
          </cell>
          <cell r="AX575">
            <v>960</v>
          </cell>
          <cell r="AY575">
            <v>287</v>
          </cell>
          <cell r="AZ575">
            <v>309</v>
          </cell>
          <cell r="BA575">
            <v>0</v>
          </cell>
          <cell r="BB575">
            <v>0</v>
          </cell>
          <cell r="BC575">
            <v>0</v>
          </cell>
          <cell r="BD575">
            <v>26204</v>
          </cell>
          <cell r="BE575">
            <v>23278</v>
          </cell>
          <cell r="BF575">
            <v>0</v>
          </cell>
          <cell r="BG575">
            <v>0</v>
          </cell>
          <cell r="BH575">
            <v>0</v>
          </cell>
          <cell r="BI575">
            <v>0</v>
          </cell>
          <cell r="BJ575">
            <v>466</v>
          </cell>
          <cell r="BK575">
            <v>0</v>
          </cell>
          <cell r="BL575">
            <v>0</v>
          </cell>
          <cell r="BM575">
            <v>0</v>
          </cell>
          <cell r="BN575">
            <v>0</v>
          </cell>
          <cell r="BO575">
            <v>466</v>
          </cell>
          <cell r="BP575">
            <v>184062</v>
          </cell>
          <cell r="BQ575">
            <v>0</v>
          </cell>
          <cell r="BR575">
            <v>0</v>
          </cell>
          <cell r="BS575">
            <v>0</v>
          </cell>
          <cell r="BT575">
            <v>0</v>
          </cell>
          <cell r="BU575">
            <v>3681</v>
          </cell>
          <cell r="BV575">
            <v>0</v>
          </cell>
          <cell r="BW575">
            <v>0</v>
          </cell>
          <cell r="BX575">
            <v>0</v>
          </cell>
          <cell r="BY575">
            <v>0</v>
          </cell>
          <cell r="BZ575">
            <v>3681</v>
          </cell>
          <cell r="CA575">
            <v>466</v>
          </cell>
          <cell r="CB575">
            <v>4147</v>
          </cell>
          <cell r="CC575">
            <v>0.05</v>
          </cell>
          <cell r="CD575">
            <v>30351</v>
          </cell>
        </row>
        <row r="576">
          <cell r="B576" t="str">
            <v>VO003</v>
          </cell>
          <cell r="C576" t="str">
            <v>CAP15</v>
          </cell>
          <cell r="D576" t="str">
            <v>Repavimentación en Calzada Concreto</v>
          </cell>
          <cell r="E576" t="str">
            <v>m2</v>
          </cell>
          <cell r="F576" t="str">
            <v>MOC014</v>
          </cell>
          <cell r="G576" t="str">
            <v>MOC026</v>
          </cell>
          <cell r="H576" t="str">
            <v>MOC109</v>
          </cell>
          <cell r="I576" t="str">
            <v>MOC129</v>
          </cell>
          <cell r="J576" t="str">
            <v>NA</v>
          </cell>
          <cell r="K576" t="str">
            <v>NA</v>
          </cell>
          <cell r="L576" t="str">
            <v>NA</v>
          </cell>
          <cell r="M576">
            <v>0.42</v>
          </cell>
          <cell r="N576">
            <v>0.22</v>
          </cell>
          <cell r="O576">
            <v>0.26</v>
          </cell>
          <cell r="P576">
            <v>0.1</v>
          </cell>
          <cell r="Q576" t="str">
            <v>NA</v>
          </cell>
          <cell r="R576" t="str">
            <v>NA</v>
          </cell>
          <cell r="S576" t="str">
            <v>NA</v>
          </cell>
          <cell r="T576" t="str">
            <v>CEC013</v>
          </cell>
          <cell r="U576" t="str">
            <v>NA</v>
          </cell>
          <cell r="V576" t="str">
            <v>NA</v>
          </cell>
          <cell r="W576" t="str">
            <v>NA</v>
          </cell>
          <cell r="X576" t="str">
            <v>NA</v>
          </cell>
          <cell r="Y576" t="str">
            <v>CMC009</v>
          </cell>
          <cell r="Z576" t="str">
            <v>NA</v>
          </cell>
          <cell r="AA576" t="str">
            <v>NA</v>
          </cell>
          <cell r="AB576" t="str">
            <v>NA</v>
          </cell>
          <cell r="AC576" t="str">
            <v>NA</v>
          </cell>
          <cell r="AD576">
            <v>1</v>
          </cell>
          <cell r="AE576" t="str">
            <v>NA</v>
          </cell>
          <cell r="AF576" t="str">
            <v>NA</v>
          </cell>
          <cell r="AG576" t="str">
            <v>NA</v>
          </cell>
          <cell r="AH576" t="str">
            <v>NA</v>
          </cell>
          <cell r="AI576">
            <v>22</v>
          </cell>
          <cell r="AJ576">
            <v>22</v>
          </cell>
          <cell r="AO576">
            <v>66221</v>
          </cell>
          <cell r="AP576">
            <v>4800</v>
          </cell>
          <cell r="AQ576">
            <v>234000</v>
          </cell>
          <cell r="AR576">
            <v>1104</v>
          </cell>
          <cell r="AS576">
            <v>3090</v>
          </cell>
          <cell r="AT576">
            <v>0</v>
          </cell>
          <cell r="AU576">
            <v>0</v>
          </cell>
          <cell r="AV576">
            <v>0</v>
          </cell>
          <cell r="AW576">
            <v>2016</v>
          </cell>
          <cell r="AX576">
            <v>51480</v>
          </cell>
          <cell r="AY576">
            <v>287</v>
          </cell>
          <cell r="AZ576">
            <v>309</v>
          </cell>
          <cell r="BA576">
            <v>0</v>
          </cell>
          <cell r="BB576">
            <v>0</v>
          </cell>
          <cell r="BC576">
            <v>0</v>
          </cell>
          <cell r="BD576">
            <v>56797</v>
          </cell>
          <cell r="BE576">
            <v>23278</v>
          </cell>
          <cell r="BF576">
            <v>0</v>
          </cell>
          <cell r="BG576">
            <v>0</v>
          </cell>
          <cell r="BH576">
            <v>0</v>
          </cell>
          <cell r="BI576">
            <v>0</v>
          </cell>
          <cell r="BJ576">
            <v>1058</v>
          </cell>
          <cell r="BK576">
            <v>0</v>
          </cell>
          <cell r="BL576">
            <v>0</v>
          </cell>
          <cell r="BM576">
            <v>0</v>
          </cell>
          <cell r="BN576">
            <v>0</v>
          </cell>
          <cell r="BO576">
            <v>1058</v>
          </cell>
          <cell r="BP576">
            <v>184062</v>
          </cell>
          <cell r="BQ576">
            <v>0</v>
          </cell>
          <cell r="BR576">
            <v>0</v>
          </cell>
          <cell r="BS576">
            <v>0</v>
          </cell>
          <cell r="BT576">
            <v>0</v>
          </cell>
          <cell r="BU576">
            <v>8366</v>
          </cell>
          <cell r="BV576">
            <v>0</v>
          </cell>
          <cell r="BW576">
            <v>0</v>
          </cell>
          <cell r="BX576">
            <v>0</v>
          </cell>
          <cell r="BY576">
            <v>0</v>
          </cell>
          <cell r="BZ576">
            <v>8366</v>
          </cell>
          <cell r="CA576">
            <v>1058</v>
          </cell>
          <cell r="CB576">
            <v>9424</v>
          </cell>
          <cell r="CC576">
            <v>0.05</v>
          </cell>
          <cell r="CD576">
            <v>66221</v>
          </cell>
        </row>
        <row r="577">
          <cell r="B577" t="str">
            <v>RRT01</v>
          </cell>
          <cell r="C577" t="str">
            <v>CAP15</v>
          </cell>
          <cell r="D577" t="str">
            <v>Retenidas</v>
          </cell>
          <cell r="E577" t="str">
            <v>U</v>
          </cell>
          <cell r="F577" t="str">
            <v>NA</v>
          </cell>
          <cell r="G577" t="str">
            <v>NA</v>
          </cell>
          <cell r="H577" t="str">
            <v>NA</v>
          </cell>
          <cell r="I577" t="str">
            <v>NA</v>
          </cell>
          <cell r="J577" t="str">
            <v>NA</v>
          </cell>
          <cell r="K577" t="str">
            <v>NA</v>
          </cell>
          <cell r="L577" t="str">
            <v>NA</v>
          </cell>
          <cell r="M577" t="str">
            <v>NA</v>
          </cell>
          <cell r="N577" t="str">
            <v>NA</v>
          </cell>
          <cell r="O577" t="str">
            <v>NA</v>
          </cell>
          <cell r="P577" t="str">
            <v>NA</v>
          </cell>
          <cell r="Q577" t="str">
            <v>NA</v>
          </cell>
          <cell r="R577" t="str">
            <v>NA</v>
          </cell>
          <cell r="S577" t="str">
            <v>NA</v>
          </cell>
          <cell r="T577" t="str">
            <v>NA</v>
          </cell>
          <cell r="U577" t="str">
            <v>NA</v>
          </cell>
          <cell r="V577" t="str">
            <v>NA</v>
          </cell>
          <cell r="W577" t="str">
            <v>NA</v>
          </cell>
          <cell r="X577" t="str">
            <v>NA</v>
          </cell>
          <cell r="Y577" t="str">
            <v>NA</v>
          </cell>
          <cell r="Z577" t="str">
            <v>NA</v>
          </cell>
          <cell r="AA577" t="str">
            <v>NA</v>
          </cell>
          <cell r="AB577" t="str">
            <v>NA</v>
          </cell>
          <cell r="AC577" t="str">
            <v>NA</v>
          </cell>
          <cell r="AD577" t="str">
            <v>NA</v>
          </cell>
          <cell r="AE577" t="str">
            <v>NA</v>
          </cell>
          <cell r="AF577" t="str">
            <v>NA</v>
          </cell>
          <cell r="AG577" t="str">
            <v>NA</v>
          </cell>
          <cell r="AH577" t="str">
            <v>NA</v>
          </cell>
          <cell r="AI577">
            <v>0</v>
          </cell>
          <cell r="AO577">
            <v>0</v>
          </cell>
          <cell r="AP577">
            <v>0</v>
          </cell>
          <cell r="AQ577">
            <v>0</v>
          </cell>
          <cell r="AR577">
            <v>0</v>
          </cell>
          <cell r="AS577">
            <v>0</v>
          </cell>
          <cell r="AT577">
            <v>0</v>
          </cell>
          <cell r="AU577">
            <v>0</v>
          </cell>
          <cell r="AV577">
            <v>0</v>
          </cell>
          <cell r="AW577">
            <v>0</v>
          </cell>
          <cell r="AX577">
            <v>0</v>
          </cell>
          <cell r="AY577">
            <v>0</v>
          </cell>
          <cell r="AZ577">
            <v>0</v>
          </cell>
          <cell r="BA577">
            <v>0</v>
          </cell>
          <cell r="BB577">
            <v>0</v>
          </cell>
          <cell r="BC577">
            <v>0</v>
          </cell>
          <cell r="BD577">
            <v>0</v>
          </cell>
          <cell r="BE577">
            <v>0</v>
          </cell>
          <cell r="BF577">
            <v>0</v>
          </cell>
          <cell r="BG577">
            <v>0</v>
          </cell>
          <cell r="BH577">
            <v>0</v>
          </cell>
          <cell r="BI577">
            <v>0</v>
          </cell>
          <cell r="BJ577">
            <v>0</v>
          </cell>
          <cell r="BK577">
            <v>0</v>
          </cell>
          <cell r="BL577">
            <v>0</v>
          </cell>
          <cell r="BM577">
            <v>0</v>
          </cell>
          <cell r="BN577">
            <v>0</v>
          </cell>
          <cell r="BO577">
            <v>0</v>
          </cell>
          <cell r="BP577">
            <v>0</v>
          </cell>
          <cell r="BQ577">
            <v>0</v>
          </cell>
          <cell r="BR577">
            <v>0</v>
          </cell>
          <cell r="BS577">
            <v>0</v>
          </cell>
          <cell r="BT577">
            <v>0</v>
          </cell>
          <cell r="BU577">
            <v>0</v>
          </cell>
          <cell r="BV577">
            <v>0</v>
          </cell>
          <cell r="BW577">
            <v>0</v>
          </cell>
          <cell r="BX577">
            <v>0</v>
          </cell>
          <cell r="BY577">
            <v>0</v>
          </cell>
          <cell r="BZ577">
            <v>0</v>
          </cell>
          <cell r="CA577">
            <v>0</v>
          </cell>
          <cell r="CB577">
            <v>0</v>
          </cell>
          <cell r="CC577">
            <v>0.05</v>
          </cell>
          <cell r="CD577">
            <v>0</v>
          </cell>
        </row>
        <row r="578">
          <cell r="B578" t="str">
            <v>VO014</v>
          </cell>
          <cell r="C578" t="str">
            <v>CAP15</v>
          </cell>
          <cell r="D578" t="str">
            <v>Rotura Andén concreto</v>
          </cell>
          <cell r="E578" t="str">
            <v>U</v>
          </cell>
          <cell r="F578" t="str">
            <v>NA</v>
          </cell>
          <cell r="G578" t="str">
            <v>NA</v>
          </cell>
          <cell r="H578" t="str">
            <v>NA</v>
          </cell>
          <cell r="I578" t="str">
            <v>NA</v>
          </cell>
          <cell r="J578" t="str">
            <v>NA</v>
          </cell>
          <cell r="K578" t="str">
            <v>NA</v>
          </cell>
          <cell r="L578" t="str">
            <v>NA</v>
          </cell>
          <cell r="M578" t="str">
            <v>NA</v>
          </cell>
          <cell r="N578" t="str">
            <v>NA</v>
          </cell>
          <cell r="O578" t="str">
            <v>NA</v>
          </cell>
          <cell r="P578" t="str">
            <v>NA</v>
          </cell>
          <cell r="Q578" t="str">
            <v>NA</v>
          </cell>
          <cell r="R578" t="str">
            <v>NA</v>
          </cell>
          <cell r="S578" t="str">
            <v>NA</v>
          </cell>
          <cell r="T578" t="str">
            <v>CEC001</v>
          </cell>
          <cell r="U578" t="str">
            <v>CEC008</v>
          </cell>
          <cell r="V578" t="str">
            <v>NA</v>
          </cell>
          <cell r="W578" t="str">
            <v>NA</v>
          </cell>
          <cell r="X578" t="str">
            <v>NA</v>
          </cell>
          <cell r="Y578" t="str">
            <v>CMC002</v>
          </cell>
          <cell r="Z578" t="str">
            <v>CMC007</v>
          </cell>
          <cell r="AA578" t="str">
            <v>NA</v>
          </cell>
          <cell r="AB578" t="str">
            <v>NA</v>
          </cell>
          <cell r="AC578" t="str">
            <v>NA</v>
          </cell>
          <cell r="AD578">
            <v>1</v>
          </cell>
          <cell r="AE578">
            <v>1</v>
          </cell>
          <cell r="AF578" t="str">
            <v>NA</v>
          </cell>
          <cell r="AG578" t="str">
            <v>NA</v>
          </cell>
          <cell r="AH578" t="str">
            <v>NA</v>
          </cell>
          <cell r="AI578">
            <v>80</v>
          </cell>
          <cell r="AJ578">
            <v>80</v>
          </cell>
          <cell r="AK578">
            <v>80</v>
          </cell>
          <cell r="AO578">
            <v>13753</v>
          </cell>
          <cell r="AP578">
            <v>0</v>
          </cell>
          <cell r="AQ578">
            <v>0</v>
          </cell>
          <cell r="AR578">
            <v>0</v>
          </cell>
          <cell r="AS578">
            <v>0</v>
          </cell>
          <cell r="AT578">
            <v>0</v>
          </cell>
          <cell r="AU578">
            <v>0</v>
          </cell>
          <cell r="AV578">
            <v>0</v>
          </cell>
          <cell r="AW578">
            <v>0</v>
          </cell>
          <cell r="AX578">
            <v>0</v>
          </cell>
          <cell r="AY578">
            <v>0</v>
          </cell>
          <cell r="AZ578">
            <v>0</v>
          </cell>
          <cell r="BA578">
            <v>0</v>
          </cell>
          <cell r="BB578">
            <v>0</v>
          </cell>
          <cell r="BC578">
            <v>0</v>
          </cell>
          <cell r="BD578">
            <v>0</v>
          </cell>
          <cell r="BE578">
            <v>881948</v>
          </cell>
          <cell r="BF578">
            <v>90067</v>
          </cell>
          <cell r="BG578">
            <v>0</v>
          </cell>
          <cell r="BH578">
            <v>0</v>
          </cell>
          <cell r="BI578">
            <v>0</v>
          </cell>
          <cell r="BJ578">
            <v>11024</v>
          </cell>
          <cell r="BK578">
            <v>1126</v>
          </cell>
          <cell r="BL578">
            <v>0</v>
          </cell>
          <cell r="BM578">
            <v>0</v>
          </cell>
          <cell r="BN578">
            <v>0</v>
          </cell>
          <cell r="BO578">
            <v>12150</v>
          </cell>
          <cell r="BP578">
            <v>89116</v>
          </cell>
          <cell r="BQ578">
            <v>39108</v>
          </cell>
          <cell r="BR578">
            <v>0</v>
          </cell>
          <cell r="BS578">
            <v>0</v>
          </cell>
          <cell r="BT578">
            <v>0</v>
          </cell>
          <cell r="BU578">
            <v>1114</v>
          </cell>
          <cell r="BV578">
            <v>489</v>
          </cell>
          <cell r="BW578">
            <v>0</v>
          </cell>
          <cell r="BX578">
            <v>0</v>
          </cell>
          <cell r="BY578">
            <v>0</v>
          </cell>
          <cell r="BZ578">
            <v>1603</v>
          </cell>
          <cell r="CA578">
            <v>12150</v>
          </cell>
          <cell r="CB578">
            <v>13753</v>
          </cell>
          <cell r="CC578">
            <v>0.05</v>
          </cell>
          <cell r="CD578">
            <v>13753</v>
          </cell>
        </row>
        <row r="579">
          <cell r="B579" t="str">
            <v>VO013</v>
          </cell>
          <cell r="C579" t="str">
            <v>CAP15</v>
          </cell>
          <cell r="D579" t="str">
            <v>Rotura calzada concreto</v>
          </cell>
          <cell r="E579" t="str">
            <v>U</v>
          </cell>
          <cell r="F579" t="str">
            <v>NA</v>
          </cell>
          <cell r="G579" t="str">
            <v>NA</v>
          </cell>
          <cell r="H579" t="str">
            <v>NA</v>
          </cell>
          <cell r="I579" t="str">
            <v>NA</v>
          </cell>
          <cell r="J579" t="str">
            <v>NA</v>
          </cell>
          <cell r="K579" t="str">
            <v>NA</v>
          </cell>
          <cell r="L579" t="str">
            <v>NA</v>
          </cell>
          <cell r="M579" t="str">
            <v>NA</v>
          </cell>
          <cell r="N579" t="str">
            <v>NA</v>
          </cell>
          <cell r="O579" t="str">
            <v>NA</v>
          </cell>
          <cell r="P579" t="str">
            <v>NA</v>
          </cell>
          <cell r="Q579" t="str">
            <v>NA</v>
          </cell>
          <cell r="R579" t="str">
            <v>NA</v>
          </cell>
          <cell r="S579" t="str">
            <v>NA</v>
          </cell>
          <cell r="T579" t="str">
            <v>CEC001</v>
          </cell>
          <cell r="U579" t="str">
            <v>CEC008</v>
          </cell>
          <cell r="V579" t="str">
            <v>NA</v>
          </cell>
          <cell r="W579" t="str">
            <v>NA</v>
          </cell>
          <cell r="X579" t="str">
            <v>NA</v>
          </cell>
          <cell r="Y579" t="str">
            <v>CMC001</v>
          </cell>
          <cell r="Z579" t="str">
            <v>CMC007</v>
          </cell>
          <cell r="AA579" t="str">
            <v>NA</v>
          </cell>
          <cell r="AB579" t="str">
            <v>NA</v>
          </cell>
          <cell r="AC579" t="str">
            <v>NA</v>
          </cell>
          <cell r="AD579">
            <v>1</v>
          </cell>
          <cell r="AE579">
            <v>1</v>
          </cell>
          <cell r="AF579" t="str">
            <v>NA</v>
          </cell>
          <cell r="AG579" t="str">
            <v>NA</v>
          </cell>
          <cell r="AH579" t="str">
            <v>NA</v>
          </cell>
          <cell r="AI579">
            <v>25</v>
          </cell>
          <cell r="AJ579">
            <v>25</v>
          </cell>
          <cell r="AK579">
            <v>25</v>
          </cell>
          <cell r="AO579">
            <v>42881</v>
          </cell>
          <cell r="AP579">
            <v>0</v>
          </cell>
          <cell r="AQ579">
            <v>0</v>
          </cell>
          <cell r="AR579">
            <v>0</v>
          </cell>
          <cell r="AS579">
            <v>0</v>
          </cell>
          <cell r="AT579">
            <v>0</v>
          </cell>
          <cell r="AU579">
            <v>0</v>
          </cell>
          <cell r="AV579">
            <v>0</v>
          </cell>
          <cell r="AW579">
            <v>0</v>
          </cell>
          <cell r="AX579">
            <v>0</v>
          </cell>
          <cell r="AY579">
            <v>0</v>
          </cell>
          <cell r="AZ579">
            <v>0</v>
          </cell>
          <cell r="BA579">
            <v>0</v>
          </cell>
          <cell r="BB579">
            <v>0</v>
          </cell>
          <cell r="BC579">
            <v>0</v>
          </cell>
          <cell r="BD579">
            <v>0</v>
          </cell>
          <cell r="BE579">
            <v>881948</v>
          </cell>
          <cell r="BF579">
            <v>90067</v>
          </cell>
          <cell r="BG579">
            <v>0</v>
          </cell>
          <cell r="BH579">
            <v>0</v>
          </cell>
          <cell r="BI579">
            <v>0</v>
          </cell>
          <cell r="BJ579">
            <v>35278</v>
          </cell>
          <cell r="BK579">
            <v>3603</v>
          </cell>
          <cell r="BL579">
            <v>0</v>
          </cell>
          <cell r="BM579">
            <v>0</v>
          </cell>
          <cell r="BN579">
            <v>0</v>
          </cell>
          <cell r="BO579">
            <v>38881</v>
          </cell>
          <cell r="BP579">
            <v>60908</v>
          </cell>
          <cell r="BQ579">
            <v>39108</v>
          </cell>
          <cell r="BR579">
            <v>0</v>
          </cell>
          <cell r="BS579">
            <v>0</v>
          </cell>
          <cell r="BT579">
            <v>0</v>
          </cell>
          <cell r="BU579">
            <v>2436</v>
          </cell>
          <cell r="BV579">
            <v>1564</v>
          </cell>
          <cell r="BW579">
            <v>0</v>
          </cell>
          <cell r="BX579">
            <v>0</v>
          </cell>
          <cell r="BY579">
            <v>0</v>
          </cell>
          <cell r="BZ579">
            <v>4000</v>
          </cell>
          <cell r="CA579">
            <v>38881</v>
          </cell>
          <cell r="CB579">
            <v>42881</v>
          </cell>
          <cell r="CC579">
            <v>0.05</v>
          </cell>
          <cell r="CD579">
            <v>42881</v>
          </cell>
        </row>
        <row r="580">
          <cell r="C580" t="str">
            <v>CAP15</v>
          </cell>
          <cell r="D580" t="str">
            <v>Sistema de tierra para Cámara a 15 Ohms</v>
          </cell>
          <cell r="E580" t="str">
            <v>U</v>
          </cell>
          <cell r="F580" t="str">
            <v>MOC152</v>
          </cell>
          <cell r="G580" t="str">
            <v>NA</v>
          </cell>
          <cell r="H580" t="str">
            <v>NA</v>
          </cell>
          <cell r="I580" t="str">
            <v>NA</v>
          </cell>
          <cell r="J580" t="str">
            <v>NA</v>
          </cell>
          <cell r="K580" t="str">
            <v>NA</v>
          </cell>
          <cell r="L580" t="str">
            <v>NA</v>
          </cell>
          <cell r="M580">
            <v>1</v>
          </cell>
          <cell r="N580" t="str">
            <v>NA</v>
          </cell>
          <cell r="O580" t="str">
            <v>NA</v>
          </cell>
          <cell r="P580" t="str">
            <v>NA</v>
          </cell>
          <cell r="Q580" t="str">
            <v>NA</v>
          </cell>
          <cell r="R580" t="str">
            <v>NA</v>
          </cell>
          <cell r="S580" t="str">
            <v>NA</v>
          </cell>
          <cell r="T580" t="str">
            <v>CER007</v>
          </cell>
          <cell r="U580" t="str">
            <v>NA</v>
          </cell>
          <cell r="V580" t="str">
            <v>NA</v>
          </cell>
          <cell r="W580" t="str">
            <v>NA</v>
          </cell>
          <cell r="X580" t="str">
            <v>NA</v>
          </cell>
          <cell r="Y580" t="str">
            <v>CMC017</v>
          </cell>
          <cell r="Z580" t="str">
            <v>NA</v>
          </cell>
          <cell r="AA580" t="str">
            <v>NA</v>
          </cell>
          <cell r="AB580" t="str">
            <v>NA</v>
          </cell>
          <cell r="AC580" t="str">
            <v>NA</v>
          </cell>
          <cell r="AD580">
            <v>1</v>
          </cell>
          <cell r="AE580">
            <v>0.24</v>
          </cell>
          <cell r="AF580" t="str">
            <v>NA</v>
          </cell>
          <cell r="AG580" t="str">
            <v>NA</v>
          </cell>
          <cell r="AH580" t="str">
            <v>NA</v>
          </cell>
          <cell r="AI580">
            <v>6</v>
          </cell>
          <cell r="AJ580">
            <v>6</v>
          </cell>
          <cell r="AK580">
            <v>25</v>
          </cell>
          <cell r="AO580">
            <v>139697</v>
          </cell>
          <cell r="AP580">
            <v>106865</v>
          </cell>
          <cell r="AQ580">
            <v>0</v>
          </cell>
          <cell r="AR580">
            <v>0</v>
          </cell>
          <cell r="AS580">
            <v>0</v>
          </cell>
          <cell r="AT580">
            <v>0</v>
          </cell>
          <cell r="AU580">
            <v>0</v>
          </cell>
          <cell r="AV580">
            <v>0</v>
          </cell>
          <cell r="AW580">
            <v>106865</v>
          </cell>
          <cell r="AX580">
            <v>0</v>
          </cell>
          <cell r="AY580">
            <v>0</v>
          </cell>
          <cell r="AZ580">
            <v>0</v>
          </cell>
          <cell r="BA580">
            <v>0</v>
          </cell>
          <cell r="BB580">
            <v>0</v>
          </cell>
          <cell r="BC580">
            <v>0</v>
          </cell>
          <cell r="BD580">
            <v>112208</v>
          </cell>
          <cell r="BE580">
            <v>20418</v>
          </cell>
          <cell r="BF580">
            <v>0</v>
          </cell>
          <cell r="BG580">
            <v>0</v>
          </cell>
          <cell r="BH580">
            <v>0</v>
          </cell>
          <cell r="BI580">
            <v>0</v>
          </cell>
          <cell r="BJ580">
            <v>3403</v>
          </cell>
          <cell r="BK580">
            <v>0</v>
          </cell>
          <cell r="BL580">
            <v>0</v>
          </cell>
          <cell r="BM580">
            <v>0</v>
          </cell>
          <cell r="BN580">
            <v>0</v>
          </cell>
          <cell r="BO580">
            <v>3403</v>
          </cell>
          <cell r="BP580">
            <v>144513</v>
          </cell>
          <cell r="BQ580">
            <v>0</v>
          </cell>
          <cell r="BR580">
            <v>0</v>
          </cell>
          <cell r="BS580">
            <v>0</v>
          </cell>
          <cell r="BT580">
            <v>0</v>
          </cell>
          <cell r="BU580">
            <v>24086</v>
          </cell>
          <cell r="BV580">
            <v>0</v>
          </cell>
          <cell r="BW580">
            <v>0</v>
          </cell>
          <cell r="BX580">
            <v>0</v>
          </cell>
          <cell r="BY580">
            <v>0</v>
          </cell>
          <cell r="BZ580">
            <v>24086</v>
          </cell>
          <cell r="CA580">
            <v>3403</v>
          </cell>
          <cell r="CB580">
            <v>27489</v>
          </cell>
          <cell r="CC580">
            <v>0.05</v>
          </cell>
          <cell r="CD580">
            <v>139697</v>
          </cell>
        </row>
        <row r="581">
          <cell r="B581" t="str">
            <v>SU001</v>
          </cell>
          <cell r="C581" t="str">
            <v>CAP15</v>
          </cell>
          <cell r="D581" t="str">
            <v>Subida Incluye: Herrajes, curva, tubo de salida</v>
          </cell>
          <cell r="E581" t="str">
            <v>U</v>
          </cell>
          <cell r="F581" t="str">
            <v>MOC042</v>
          </cell>
          <cell r="G581" t="str">
            <v>MRD237</v>
          </cell>
          <cell r="H581" t="str">
            <v>MRD068</v>
          </cell>
          <cell r="I581" t="str">
            <v>MRD066</v>
          </cell>
          <cell r="J581" t="str">
            <v>MRD100</v>
          </cell>
          <cell r="K581" t="str">
            <v>NA</v>
          </cell>
          <cell r="L581" t="str">
            <v>NA</v>
          </cell>
          <cell r="M581">
            <v>1</v>
          </cell>
          <cell r="N581">
            <v>3</v>
          </cell>
          <cell r="O581">
            <v>3</v>
          </cell>
          <cell r="P581">
            <v>3</v>
          </cell>
          <cell r="Q581">
            <v>1</v>
          </cell>
          <cell r="R581" t="str">
            <v>NA</v>
          </cell>
          <cell r="S581" t="str">
            <v>NA</v>
          </cell>
          <cell r="T581" t="str">
            <v>CER007</v>
          </cell>
          <cell r="U581" t="str">
            <v>NA</v>
          </cell>
          <cell r="V581" t="str">
            <v>NA</v>
          </cell>
          <cell r="W581" t="str">
            <v>NA</v>
          </cell>
          <cell r="X581" t="str">
            <v>NA</v>
          </cell>
          <cell r="Y581" t="str">
            <v>CMC017</v>
          </cell>
          <cell r="Z581" t="str">
            <v>NA</v>
          </cell>
          <cell r="AA581" t="str">
            <v>NA</v>
          </cell>
          <cell r="AB581" t="str">
            <v>NA</v>
          </cell>
          <cell r="AC581" t="str">
            <v>NA</v>
          </cell>
          <cell r="AD581">
            <v>1</v>
          </cell>
          <cell r="AE581" t="str">
            <v>NA</v>
          </cell>
          <cell r="AF581" t="str">
            <v>NA</v>
          </cell>
          <cell r="AG581" t="str">
            <v>NA</v>
          </cell>
          <cell r="AH581" t="str">
            <v>NA</v>
          </cell>
          <cell r="AI581">
            <v>20</v>
          </cell>
          <cell r="AJ581">
            <v>20</v>
          </cell>
          <cell r="AO581">
            <v>69320</v>
          </cell>
          <cell r="AP581">
            <v>9600</v>
          </cell>
          <cell r="AQ581">
            <v>12000</v>
          </cell>
          <cell r="AR581">
            <v>3290</v>
          </cell>
          <cell r="AS581">
            <v>350</v>
          </cell>
          <cell r="AT581">
            <v>1645</v>
          </cell>
          <cell r="AU581">
            <v>0</v>
          </cell>
          <cell r="AV581">
            <v>0</v>
          </cell>
          <cell r="AW581">
            <v>9600</v>
          </cell>
          <cell r="AX581">
            <v>36000</v>
          </cell>
          <cell r="AY581">
            <v>9870</v>
          </cell>
          <cell r="AZ581">
            <v>1050</v>
          </cell>
          <cell r="BA581">
            <v>1645</v>
          </cell>
          <cell r="BB581">
            <v>0</v>
          </cell>
          <cell r="BC581">
            <v>0</v>
          </cell>
          <cell r="BD581">
            <v>61073</v>
          </cell>
          <cell r="BE581">
            <v>20418</v>
          </cell>
          <cell r="BF581">
            <v>0</v>
          </cell>
          <cell r="BG581">
            <v>0</v>
          </cell>
          <cell r="BH581">
            <v>0</v>
          </cell>
          <cell r="BI581">
            <v>0</v>
          </cell>
          <cell r="BJ581">
            <v>1021</v>
          </cell>
          <cell r="BK581">
            <v>0</v>
          </cell>
          <cell r="BL581">
            <v>0</v>
          </cell>
          <cell r="BM581">
            <v>0</v>
          </cell>
          <cell r="BN581">
            <v>0</v>
          </cell>
          <cell r="BO581">
            <v>1021</v>
          </cell>
          <cell r="BP581">
            <v>144513</v>
          </cell>
          <cell r="BQ581">
            <v>0</v>
          </cell>
          <cell r="BR581">
            <v>0</v>
          </cell>
          <cell r="BS581">
            <v>0</v>
          </cell>
          <cell r="BT581">
            <v>0</v>
          </cell>
          <cell r="BU581">
            <v>7226</v>
          </cell>
          <cell r="BV581">
            <v>0</v>
          </cell>
          <cell r="BW581">
            <v>0</v>
          </cell>
          <cell r="BX581">
            <v>0</v>
          </cell>
          <cell r="BY581">
            <v>0</v>
          </cell>
          <cell r="BZ581">
            <v>7226</v>
          </cell>
          <cell r="CA581">
            <v>1021</v>
          </cell>
          <cell r="CB581">
            <v>8247</v>
          </cell>
          <cell r="CC581">
            <v>0.05</v>
          </cell>
          <cell r="CD581">
            <v>69320</v>
          </cell>
        </row>
        <row r="582">
          <cell r="B582" t="str">
            <v>VO009</v>
          </cell>
          <cell r="C582" t="str">
            <v>CAP15</v>
          </cell>
          <cell r="D582" t="str">
            <v>Sumin. y coloc. de tub. acued. PVC 1/2"</v>
          </cell>
          <cell r="E582" t="str">
            <v>m</v>
          </cell>
          <cell r="F582" t="str">
            <v>MOC059</v>
          </cell>
          <cell r="G582" t="str">
            <v>NA</v>
          </cell>
          <cell r="H582" t="str">
            <v>NA</v>
          </cell>
          <cell r="I582" t="str">
            <v>NA</v>
          </cell>
          <cell r="J582" t="str">
            <v>NA</v>
          </cell>
          <cell r="K582" t="str">
            <v>NA</v>
          </cell>
          <cell r="L582" t="str">
            <v>NA</v>
          </cell>
          <cell r="M582">
            <v>1</v>
          </cell>
          <cell r="N582" t="str">
            <v>NA</v>
          </cell>
          <cell r="O582" t="str">
            <v>NA</v>
          </cell>
          <cell r="P582" t="str">
            <v>NA</v>
          </cell>
          <cell r="Q582" t="str">
            <v>NA</v>
          </cell>
          <cell r="R582" t="str">
            <v>NA</v>
          </cell>
          <cell r="S582" t="str">
            <v>NA</v>
          </cell>
          <cell r="T582" t="str">
            <v>CEC015</v>
          </cell>
          <cell r="U582" t="str">
            <v>NA</v>
          </cell>
          <cell r="V582" t="str">
            <v>NA</v>
          </cell>
          <cell r="W582" t="str">
            <v>NA</v>
          </cell>
          <cell r="X582" t="str">
            <v>NA</v>
          </cell>
          <cell r="Y582" t="str">
            <v>CMC022</v>
          </cell>
          <cell r="Z582" t="str">
            <v>NA</v>
          </cell>
          <cell r="AA582" t="str">
            <v>NA</v>
          </cell>
          <cell r="AB582" t="str">
            <v>NA</v>
          </cell>
          <cell r="AC582" t="str">
            <v>NA</v>
          </cell>
          <cell r="AD582">
            <v>1</v>
          </cell>
          <cell r="AE582" t="str">
            <v>NA</v>
          </cell>
          <cell r="AF582" t="str">
            <v>NA</v>
          </cell>
          <cell r="AG582" t="str">
            <v>NA</v>
          </cell>
          <cell r="AH582" t="str">
            <v>NA</v>
          </cell>
          <cell r="AI582">
            <v>20</v>
          </cell>
          <cell r="AJ582">
            <v>20</v>
          </cell>
          <cell r="AO582">
            <v>12326</v>
          </cell>
          <cell r="AP582">
            <v>2500</v>
          </cell>
          <cell r="AQ582">
            <v>0</v>
          </cell>
          <cell r="AR582">
            <v>0</v>
          </cell>
          <cell r="AS582">
            <v>0</v>
          </cell>
          <cell r="AT582">
            <v>0</v>
          </cell>
          <cell r="AU582">
            <v>0</v>
          </cell>
          <cell r="AV582">
            <v>0</v>
          </cell>
          <cell r="AW582">
            <v>2500</v>
          </cell>
          <cell r="AX582">
            <v>0</v>
          </cell>
          <cell r="AY582">
            <v>0</v>
          </cell>
          <cell r="AZ582">
            <v>0</v>
          </cell>
          <cell r="BA582">
            <v>0</v>
          </cell>
          <cell r="BB582">
            <v>0</v>
          </cell>
          <cell r="BC582">
            <v>0</v>
          </cell>
          <cell r="BD582">
            <v>2625</v>
          </cell>
          <cell r="BE582">
            <v>28837</v>
          </cell>
          <cell r="BF582">
            <v>0</v>
          </cell>
          <cell r="BG582">
            <v>0</v>
          </cell>
          <cell r="BH582">
            <v>0</v>
          </cell>
          <cell r="BI582">
            <v>0</v>
          </cell>
          <cell r="BJ582">
            <v>1442</v>
          </cell>
          <cell r="BK582">
            <v>0</v>
          </cell>
          <cell r="BL582">
            <v>0</v>
          </cell>
          <cell r="BM582">
            <v>0</v>
          </cell>
          <cell r="BN582">
            <v>0</v>
          </cell>
          <cell r="BO582">
            <v>1442</v>
          </cell>
          <cell r="BP582">
            <v>165187</v>
          </cell>
          <cell r="BQ582">
            <v>0</v>
          </cell>
          <cell r="BR582">
            <v>0</v>
          </cell>
          <cell r="BS582">
            <v>0</v>
          </cell>
          <cell r="BT582">
            <v>0</v>
          </cell>
          <cell r="BU582">
            <v>8259</v>
          </cell>
          <cell r="BV582">
            <v>0</v>
          </cell>
          <cell r="BW582">
            <v>0</v>
          </cell>
          <cell r="BX582">
            <v>0</v>
          </cell>
          <cell r="BY582">
            <v>0</v>
          </cell>
          <cell r="BZ582">
            <v>8259</v>
          </cell>
          <cell r="CA582">
            <v>1442</v>
          </cell>
          <cell r="CB582">
            <v>9701</v>
          </cell>
          <cell r="CC582">
            <v>0.05</v>
          </cell>
          <cell r="CD582">
            <v>12326</v>
          </cell>
        </row>
        <row r="583">
          <cell r="B583" t="str">
            <v>VO008</v>
          </cell>
          <cell r="C583" t="str">
            <v>CAP15</v>
          </cell>
          <cell r="D583" t="str">
            <v>Sumin. y coloc. de tub. sanit. PVC 6"</v>
          </cell>
          <cell r="E583" t="str">
            <v>m</v>
          </cell>
          <cell r="F583" t="str">
            <v>MOC123</v>
          </cell>
          <cell r="G583" t="str">
            <v>NA</v>
          </cell>
          <cell r="H583" t="str">
            <v>NA</v>
          </cell>
          <cell r="I583" t="str">
            <v>NA</v>
          </cell>
          <cell r="J583" t="str">
            <v>NA</v>
          </cell>
          <cell r="K583" t="str">
            <v>NA</v>
          </cell>
          <cell r="L583" t="str">
            <v>NA</v>
          </cell>
          <cell r="M583">
            <v>1</v>
          </cell>
          <cell r="N583" t="str">
            <v>NA</v>
          </cell>
          <cell r="O583" t="str">
            <v>NA</v>
          </cell>
          <cell r="P583" t="str">
            <v>NA</v>
          </cell>
          <cell r="Q583" t="str">
            <v>NA</v>
          </cell>
          <cell r="R583" t="str">
            <v>NA</v>
          </cell>
          <cell r="S583" t="str">
            <v>NA</v>
          </cell>
          <cell r="T583" t="str">
            <v>CEC015</v>
          </cell>
          <cell r="U583" t="str">
            <v>NA</v>
          </cell>
          <cell r="V583" t="str">
            <v>NA</v>
          </cell>
          <cell r="W583" t="str">
            <v>NA</v>
          </cell>
          <cell r="X583" t="str">
            <v>NA</v>
          </cell>
          <cell r="Y583" t="str">
            <v>CMC022</v>
          </cell>
          <cell r="Z583" t="str">
            <v>NA</v>
          </cell>
          <cell r="AA583" t="str">
            <v>NA</v>
          </cell>
          <cell r="AB583" t="str">
            <v>NA</v>
          </cell>
          <cell r="AC583" t="str">
            <v>NA</v>
          </cell>
          <cell r="AD583">
            <v>1</v>
          </cell>
          <cell r="AE583" t="str">
            <v>NA</v>
          </cell>
          <cell r="AF583" t="str">
            <v>NA</v>
          </cell>
          <cell r="AG583" t="str">
            <v>NA</v>
          </cell>
          <cell r="AH583" t="str">
            <v>NA</v>
          </cell>
          <cell r="AI583">
            <v>75</v>
          </cell>
          <cell r="AJ583">
            <v>75</v>
          </cell>
          <cell r="AO583">
            <v>19974</v>
          </cell>
          <cell r="AP583">
            <v>16560</v>
          </cell>
          <cell r="AQ583">
            <v>0</v>
          </cell>
          <cell r="AR583">
            <v>0</v>
          </cell>
          <cell r="AS583">
            <v>0</v>
          </cell>
          <cell r="AT583">
            <v>0</v>
          </cell>
          <cell r="AU583">
            <v>0</v>
          </cell>
          <cell r="AV583">
            <v>0</v>
          </cell>
          <cell r="AW583">
            <v>16560</v>
          </cell>
          <cell r="AX583">
            <v>0</v>
          </cell>
          <cell r="AY583">
            <v>0</v>
          </cell>
          <cell r="AZ583">
            <v>0</v>
          </cell>
          <cell r="BA583">
            <v>0</v>
          </cell>
          <cell r="BB583">
            <v>0</v>
          </cell>
          <cell r="BC583">
            <v>0</v>
          </cell>
          <cell r="BD583">
            <v>17388</v>
          </cell>
          <cell r="BE583">
            <v>28837</v>
          </cell>
          <cell r="BF583">
            <v>0</v>
          </cell>
          <cell r="BG583">
            <v>0</v>
          </cell>
          <cell r="BH583">
            <v>0</v>
          </cell>
          <cell r="BI583">
            <v>0</v>
          </cell>
          <cell r="BJ583">
            <v>384</v>
          </cell>
          <cell r="BK583">
            <v>0</v>
          </cell>
          <cell r="BL583">
            <v>0</v>
          </cell>
          <cell r="BM583">
            <v>0</v>
          </cell>
          <cell r="BN583">
            <v>0</v>
          </cell>
          <cell r="BO583">
            <v>384</v>
          </cell>
          <cell r="BP583">
            <v>165187</v>
          </cell>
          <cell r="BQ583">
            <v>0</v>
          </cell>
          <cell r="BR583">
            <v>0</v>
          </cell>
          <cell r="BS583">
            <v>0</v>
          </cell>
          <cell r="BT583">
            <v>0</v>
          </cell>
          <cell r="BU583">
            <v>2202</v>
          </cell>
          <cell r="BV583">
            <v>0</v>
          </cell>
          <cell r="BW583">
            <v>0</v>
          </cell>
          <cell r="BX583">
            <v>0</v>
          </cell>
          <cell r="BY583">
            <v>0</v>
          </cell>
          <cell r="BZ583">
            <v>2202</v>
          </cell>
          <cell r="CA583">
            <v>384</v>
          </cell>
          <cell r="CB583">
            <v>2586</v>
          </cell>
          <cell r="CC583">
            <v>0.05</v>
          </cell>
          <cell r="CD583">
            <v>19974</v>
          </cell>
        </row>
        <row r="584">
          <cell r="B584" t="str">
            <v>TA001</v>
          </cell>
          <cell r="C584" t="str">
            <v>CAP15</v>
          </cell>
          <cell r="D584" t="str">
            <v>Tapón de 4"</v>
          </cell>
          <cell r="E584" t="str">
            <v>U</v>
          </cell>
          <cell r="F584" t="str">
            <v>MOC112</v>
          </cell>
          <cell r="G584" t="str">
            <v>NA</v>
          </cell>
          <cell r="H584" t="str">
            <v>NA</v>
          </cell>
          <cell r="I584" t="str">
            <v>NA</v>
          </cell>
          <cell r="J584" t="str">
            <v>NA</v>
          </cell>
          <cell r="K584" t="str">
            <v>NA</v>
          </cell>
          <cell r="L584" t="str">
            <v>NA</v>
          </cell>
          <cell r="M584">
            <v>1</v>
          </cell>
          <cell r="N584" t="str">
            <v>NA</v>
          </cell>
          <cell r="O584" t="str">
            <v>NA</v>
          </cell>
          <cell r="P584" t="str">
            <v>NA</v>
          </cell>
          <cell r="Q584" t="str">
            <v>NA</v>
          </cell>
          <cell r="R584" t="str">
            <v>NA</v>
          </cell>
          <cell r="S584" t="str">
            <v>NA</v>
          </cell>
          <cell r="T584" t="str">
            <v>CEC005</v>
          </cell>
          <cell r="U584" t="str">
            <v>NA</v>
          </cell>
          <cell r="V584" t="str">
            <v>NA</v>
          </cell>
          <cell r="W584" t="str">
            <v>NA</v>
          </cell>
          <cell r="X584" t="str">
            <v>NA</v>
          </cell>
          <cell r="Y584" t="str">
            <v>CMC005</v>
          </cell>
          <cell r="Z584" t="str">
            <v>NA</v>
          </cell>
          <cell r="AA584" t="str">
            <v>NA</v>
          </cell>
          <cell r="AB584" t="str">
            <v>NA</v>
          </cell>
          <cell r="AC584" t="str">
            <v>NA</v>
          </cell>
          <cell r="AD584">
            <v>1</v>
          </cell>
          <cell r="AE584" t="str">
            <v>NA</v>
          </cell>
          <cell r="AF584" t="str">
            <v>NA</v>
          </cell>
          <cell r="AG584" t="str">
            <v>NA</v>
          </cell>
          <cell r="AH584" t="str">
            <v>NA</v>
          </cell>
          <cell r="AI584">
            <v>40</v>
          </cell>
          <cell r="AJ584">
            <v>40</v>
          </cell>
          <cell r="AO584">
            <v>6453</v>
          </cell>
          <cell r="AP584">
            <v>3500</v>
          </cell>
          <cell r="AQ584">
            <v>0</v>
          </cell>
          <cell r="AR584">
            <v>0</v>
          </cell>
          <cell r="AS584">
            <v>0</v>
          </cell>
          <cell r="AT584">
            <v>0</v>
          </cell>
          <cell r="AU584">
            <v>0</v>
          </cell>
          <cell r="AV584">
            <v>0</v>
          </cell>
          <cell r="AW584">
            <v>3500</v>
          </cell>
          <cell r="AX584">
            <v>0</v>
          </cell>
          <cell r="AY584">
            <v>0</v>
          </cell>
          <cell r="AZ584">
            <v>0</v>
          </cell>
          <cell r="BA584">
            <v>0</v>
          </cell>
          <cell r="BB584">
            <v>0</v>
          </cell>
          <cell r="BC584">
            <v>0</v>
          </cell>
          <cell r="BD584">
            <v>3675</v>
          </cell>
          <cell r="BE584">
            <v>4261</v>
          </cell>
          <cell r="BF584">
            <v>0</v>
          </cell>
          <cell r="BG584">
            <v>0</v>
          </cell>
          <cell r="BH584">
            <v>0</v>
          </cell>
          <cell r="BI584">
            <v>0</v>
          </cell>
          <cell r="BJ584">
            <v>107</v>
          </cell>
          <cell r="BK584">
            <v>0</v>
          </cell>
          <cell r="BL584">
            <v>0</v>
          </cell>
          <cell r="BM584">
            <v>0</v>
          </cell>
          <cell r="BN584">
            <v>0</v>
          </cell>
          <cell r="BO584">
            <v>107</v>
          </cell>
          <cell r="BP584">
            <v>106852</v>
          </cell>
          <cell r="BQ584">
            <v>0</v>
          </cell>
          <cell r="BR584">
            <v>0</v>
          </cell>
          <cell r="BS584">
            <v>0</v>
          </cell>
          <cell r="BT584">
            <v>0</v>
          </cell>
          <cell r="BU584">
            <v>2671</v>
          </cell>
          <cell r="BV584">
            <v>0</v>
          </cell>
          <cell r="BW584">
            <v>0</v>
          </cell>
          <cell r="BX584">
            <v>0</v>
          </cell>
          <cell r="BY584">
            <v>0</v>
          </cell>
          <cell r="BZ584">
            <v>2671</v>
          </cell>
          <cell r="CA584">
            <v>107</v>
          </cell>
          <cell r="CB584">
            <v>2778</v>
          </cell>
          <cell r="CC584">
            <v>0.05</v>
          </cell>
          <cell r="CD584">
            <v>6453</v>
          </cell>
        </row>
        <row r="585">
          <cell r="B585" t="str">
            <v>TA001</v>
          </cell>
          <cell r="C585" t="str">
            <v>CAP15</v>
          </cell>
          <cell r="D585" t="str">
            <v>Tapón de 4"</v>
          </cell>
          <cell r="E585" t="str">
            <v>U</v>
          </cell>
          <cell r="F585" t="str">
            <v>MOC114</v>
          </cell>
          <cell r="G585" t="str">
            <v>NA</v>
          </cell>
          <cell r="H585" t="str">
            <v>NA</v>
          </cell>
          <cell r="I585" t="str">
            <v>NA</v>
          </cell>
          <cell r="J585" t="str">
            <v>NA</v>
          </cell>
          <cell r="K585" t="str">
            <v>NA</v>
          </cell>
          <cell r="L585" t="str">
            <v>NA</v>
          </cell>
          <cell r="M585">
            <v>1</v>
          </cell>
          <cell r="N585" t="str">
            <v>NA</v>
          </cell>
          <cell r="O585" t="str">
            <v>NA</v>
          </cell>
          <cell r="P585" t="str">
            <v>NA</v>
          </cell>
          <cell r="Q585" t="str">
            <v>NA</v>
          </cell>
          <cell r="R585" t="str">
            <v>NA</v>
          </cell>
          <cell r="S585" t="str">
            <v>NA</v>
          </cell>
          <cell r="T585" t="str">
            <v>CEC005</v>
          </cell>
          <cell r="U585" t="str">
            <v>NA</v>
          </cell>
          <cell r="V585" t="str">
            <v>NA</v>
          </cell>
          <cell r="W585" t="str">
            <v>NA</v>
          </cell>
          <cell r="X585" t="str">
            <v>NA</v>
          </cell>
          <cell r="Y585" t="str">
            <v>CMC005</v>
          </cell>
          <cell r="Z585" t="str">
            <v>NA</v>
          </cell>
          <cell r="AA585" t="str">
            <v>NA</v>
          </cell>
          <cell r="AB585" t="str">
            <v>NA</v>
          </cell>
          <cell r="AC585" t="str">
            <v>NA</v>
          </cell>
          <cell r="AD585">
            <v>1</v>
          </cell>
          <cell r="AE585" t="str">
            <v>NA</v>
          </cell>
          <cell r="AF585" t="str">
            <v>NA</v>
          </cell>
          <cell r="AG585" t="str">
            <v>NA</v>
          </cell>
          <cell r="AH585" t="str">
            <v>NA</v>
          </cell>
          <cell r="AI585">
            <v>30</v>
          </cell>
          <cell r="AJ585">
            <v>30</v>
          </cell>
          <cell r="AO585">
            <v>7652</v>
          </cell>
          <cell r="AP585">
            <v>3760</v>
          </cell>
          <cell r="AQ585">
            <v>0</v>
          </cell>
          <cell r="AR585">
            <v>0</v>
          </cell>
          <cell r="AS585">
            <v>0</v>
          </cell>
          <cell r="AT585">
            <v>0</v>
          </cell>
          <cell r="AU585">
            <v>0</v>
          </cell>
          <cell r="AV585">
            <v>0</v>
          </cell>
          <cell r="AW585">
            <v>3760</v>
          </cell>
          <cell r="AX585">
            <v>0</v>
          </cell>
          <cell r="AY585">
            <v>0</v>
          </cell>
          <cell r="AZ585">
            <v>0</v>
          </cell>
          <cell r="BA585">
            <v>0</v>
          </cell>
          <cell r="BB585">
            <v>0</v>
          </cell>
          <cell r="BC585">
            <v>0</v>
          </cell>
          <cell r="BD585">
            <v>3948</v>
          </cell>
          <cell r="BE585">
            <v>4261</v>
          </cell>
          <cell r="BF585">
            <v>0</v>
          </cell>
          <cell r="BG585">
            <v>0</v>
          </cell>
          <cell r="BH585">
            <v>0</v>
          </cell>
          <cell r="BI585">
            <v>0</v>
          </cell>
          <cell r="BJ585">
            <v>142</v>
          </cell>
          <cell r="BK585">
            <v>0</v>
          </cell>
          <cell r="BL585">
            <v>0</v>
          </cell>
          <cell r="BM585">
            <v>0</v>
          </cell>
          <cell r="BN585">
            <v>0</v>
          </cell>
          <cell r="BO585">
            <v>142</v>
          </cell>
          <cell r="BP585">
            <v>106852</v>
          </cell>
          <cell r="BQ585">
            <v>0</v>
          </cell>
          <cell r="BR585">
            <v>0</v>
          </cell>
          <cell r="BS585">
            <v>0</v>
          </cell>
          <cell r="BT585">
            <v>0</v>
          </cell>
          <cell r="BU585">
            <v>3562</v>
          </cell>
          <cell r="BV585">
            <v>0</v>
          </cell>
          <cell r="BW585">
            <v>0</v>
          </cell>
          <cell r="BX585">
            <v>0</v>
          </cell>
          <cell r="BY585">
            <v>0</v>
          </cell>
          <cell r="BZ585">
            <v>3562</v>
          </cell>
          <cell r="CA585">
            <v>142</v>
          </cell>
          <cell r="CB585">
            <v>3704</v>
          </cell>
          <cell r="CC585">
            <v>0.05</v>
          </cell>
          <cell r="CD585">
            <v>7652</v>
          </cell>
        </row>
        <row r="586">
          <cell r="B586" t="str">
            <v>PLC01</v>
          </cell>
          <cell r="C586" t="str">
            <v>CAP16</v>
          </cell>
          <cell r="D586" t="str">
            <v>De    10  pares</v>
          </cell>
          <cell r="E586" t="str">
            <v>m</v>
          </cell>
          <cell r="F586" t="str">
            <v>NA</v>
          </cell>
          <cell r="G586" t="str">
            <v>NA</v>
          </cell>
          <cell r="H586" t="str">
            <v>NA</v>
          </cell>
          <cell r="I586" t="str">
            <v>NA</v>
          </cell>
          <cell r="J586" t="str">
            <v>NA</v>
          </cell>
          <cell r="K586" t="str">
            <v>NA</v>
          </cell>
          <cell r="L586" t="str">
            <v>NA</v>
          </cell>
          <cell r="M586" t="str">
            <v>NA</v>
          </cell>
          <cell r="N586" t="str">
            <v>NA</v>
          </cell>
          <cell r="O586" t="str">
            <v>NA</v>
          </cell>
          <cell r="P586" t="str">
            <v>NA</v>
          </cell>
          <cell r="Q586" t="str">
            <v>NA</v>
          </cell>
          <cell r="R586" t="str">
            <v>NA</v>
          </cell>
          <cell r="S586" t="str">
            <v>NA</v>
          </cell>
          <cell r="T586" t="str">
            <v>CER001</v>
          </cell>
          <cell r="U586" t="str">
            <v>NA</v>
          </cell>
          <cell r="V586" t="str">
            <v>NA</v>
          </cell>
          <cell r="W586" t="str">
            <v>NA</v>
          </cell>
          <cell r="X586" t="str">
            <v>NA</v>
          </cell>
          <cell r="Y586" t="str">
            <v>CMC011</v>
          </cell>
          <cell r="Z586" t="str">
            <v>NA</v>
          </cell>
          <cell r="AA586" t="str">
            <v>NA</v>
          </cell>
          <cell r="AB586" t="str">
            <v>NA</v>
          </cell>
          <cell r="AC586" t="str">
            <v>NA</v>
          </cell>
          <cell r="AD586">
            <v>1</v>
          </cell>
          <cell r="AE586" t="str">
            <v>NA</v>
          </cell>
          <cell r="AF586" t="str">
            <v>NA</v>
          </cell>
          <cell r="AG586" t="str">
            <v>NA</v>
          </cell>
          <cell r="AH586" t="str">
            <v>NA</v>
          </cell>
          <cell r="AI586">
            <v>1000</v>
          </cell>
          <cell r="AJ586">
            <v>1000</v>
          </cell>
          <cell r="AO586">
            <v>377</v>
          </cell>
          <cell r="AP586">
            <v>0</v>
          </cell>
          <cell r="AQ586">
            <v>0</v>
          </cell>
          <cell r="AR586">
            <v>0</v>
          </cell>
          <cell r="AS586">
            <v>0</v>
          </cell>
          <cell r="AT586">
            <v>0</v>
          </cell>
          <cell r="AU586">
            <v>0</v>
          </cell>
          <cell r="AV586">
            <v>0</v>
          </cell>
          <cell r="AW586">
            <v>0</v>
          </cell>
          <cell r="AX586">
            <v>0</v>
          </cell>
          <cell r="AY586">
            <v>0</v>
          </cell>
          <cell r="AZ586">
            <v>0</v>
          </cell>
          <cell r="BA586">
            <v>0</v>
          </cell>
          <cell r="BB586">
            <v>0</v>
          </cell>
          <cell r="BC586">
            <v>0</v>
          </cell>
          <cell r="BD586">
            <v>0</v>
          </cell>
          <cell r="BE586">
            <v>250716</v>
          </cell>
          <cell r="BF586">
            <v>0</v>
          </cell>
          <cell r="BG586">
            <v>0</v>
          </cell>
          <cell r="BH586">
            <v>0</v>
          </cell>
          <cell r="BI586">
            <v>0</v>
          </cell>
          <cell r="BJ586">
            <v>251</v>
          </cell>
          <cell r="BK586">
            <v>0</v>
          </cell>
          <cell r="BL586">
            <v>0</v>
          </cell>
          <cell r="BM586">
            <v>0</v>
          </cell>
          <cell r="BN586">
            <v>0</v>
          </cell>
          <cell r="BO586">
            <v>251</v>
          </cell>
          <cell r="BP586">
            <v>125868</v>
          </cell>
          <cell r="BQ586">
            <v>0</v>
          </cell>
          <cell r="BR586">
            <v>0</v>
          </cell>
          <cell r="BS586">
            <v>0</v>
          </cell>
          <cell r="BT586">
            <v>0</v>
          </cell>
          <cell r="BU586">
            <v>126</v>
          </cell>
          <cell r="BV586">
            <v>0</v>
          </cell>
          <cell r="BW586">
            <v>0</v>
          </cell>
          <cell r="BX586">
            <v>0</v>
          </cell>
          <cell r="BY586">
            <v>0</v>
          </cell>
          <cell r="BZ586">
            <v>126</v>
          </cell>
          <cell r="CA586">
            <v>251</v>
          </cell>
          <cell r="CB586">
            <v>377</v>
          </cell>
          <cell r="CD586">
            <v>377</v>
          </cell>
        </row>
        <row r="587">
          <cell r="B587" t="str">
            <v>PLC02</v>
          </cell>
          <cell r="C587" t="str">
            <v>CAP16</v>
          </cell>
          <cell r="D587" t="str">
            <v>De    30  pares</v>
          </cell>
          <cell r="E587" t="str">
            <v>m</v>
          </cell>
          <cell r="F587" t="str">
            <v>NA</v>
          </cell>
          <cell r="G587" t="str">
            <v>NA</v>
          </cell>
          <cell r="H587" t="str">
            <v>NA</v>
          </cell>
          <cell r="I587" t="str">
            <v>NA</v>
          </cell>
          <cell r="J587" t="str">
            <v>NA</v>
          </cell>
          <cell r="K587" t="str">
            <v>NA</v>
          </cell>
          <cell r="L587" t="str">
            <v>NA</v>
          </cell>
          <cell r="M587" t="str">
            <v>NA</v>
          </cell>
          <cell r="N587" t="str">
            <v>NA</v>
          </cell>
          <cell r="O587" t="str">
            <v>NA</v>
          </cell>
          <cell r="P587" t="str">
            <v>NA</v>
          </cell>
          <cell r="Q587" t="str">
            <v>NA</v>
          </cell>
          <cell r="R587" t="str">
            <v>NA</v>
          </cell>
          <cell r="S587" t="str">
            <v>NA</v>
          </cell>
          <cell r="T587" t="str">
            <v>CER001</v>
          </cell>
          <cell r="U587" t="str">
            <v>NA</v>
          </cell>
          <cell r="V587" t="str">
            <v>NA</v>
          </cell>
          <cell r="W587" t="str">
            <v>NA</v>
          </cell>
          <cell r="X587" t="str">
            <v>NA</v>
          </cell>
          <cell r="Y587" t="str">
            <v>CMC011</v>
          </cell>
          <cell r="Z587" t="str">
            <v>NA</v>
          </cell>
          <cell r="AA587" t="str">
            <v>NA</v>
          </cell>
          <cell r="AB587" t="str">
            <v>NA</v>
          </cell>
          <cell r="AC587" t="str">
            <v>NA</v>
          </cell>
          <cell r="AD587">
            <v>1</v>
          </cell>
          <cell r="AE587" t="str">
            <v>NA</v>
          </cell>
          <cell r="AF587" t="str">
            <v>NA</v>
          </cell>
          <cell r="AG587" t="str">
            <v>NA</v>
          </cell>
          <cell r="AH587" t="str">
            <v>NA</v>
          </cell>
          <cell r="AI587">
            <v>1000</v>
          </cell>
          <cell r="AJ587">
            <v>1000</v>
          </cell>
          <cell r="AO587">
            <v>377</v>
          </cell>
          <cell r="AP587">
            <v>0</v>
          </cell>
          <cell r="AQ587">
            <v>0</v>
          </cell>
          <cell r="AR587">
            <v>0</v>
          </cell>
          <cell r="AS587">
            <v>0</v>
          </cell>
          <cell r="AT587">
            <v>0</v>
          </cell>
          <cell r="AU587">
            <v>0</v>
          </cell>
          <cell r="AV587">
            <v>0</v>
          </cell>
          <cell r="AW587">
            <v>0</v>
          </cell>
          <cell r="AX587">
            <v>0</v>
          </cell>
          <cell r="AY587">
            <v>0</v>
          </cell>
          <cell r="AZ587">
            <v>0</v>
          </cell>
          <cell r="BA587">
            <v>0</v>
          </cell>
          <cell r="BB587">
            <v>0</v>
          </cell>
          <cell r="BC587">
            <v>0</v>
          </cell>
          <cell r="BD587">
            <v>0</v>
          </cell>
          <cell r="BE587">
            <v>250716</v>
          </cell>
          <cell r="BF587">
            <v>0</v>
          </cell>
          <cell r="BG587">
            <v>0</v>
          </cell>
          <cell r="BH587">
            <v>0</v>
          </cell>
          <cell r="BI587">
            <v>0</v>
          </cell>
          <cell r="BJ587">
            <v>251</v>
          </cell>
          <cell r="BK587">
            <v>0</v>
          </cell>
          <cell r="BL587">
            <v>0</v>
          </cell>
          <cell r="BM587">
            <v>0</v>
          </cell>
          <cell r="BN587">
            <v>0</v>
          </cell>
          <cell r="BO587">
            <v>251</v>
          </cell>
          <cell r="BP587">
            <v>125868</v>
          </cell>
          <cell r="BQ587">
            <v>0</v>
          </cell>
          <cell r="BR587">
            <v>0</v>
          </cell>
          <cell r="BS587">
            <v>0</v>
          </cell>
          <cell r="BT587">
            <v>0</v>
          </cell>
          <cell r="BU587">
            <v>126</v>
          </cell>
          <cell r="BV587">
            <v>0</v>
          </cell>
          <cell r="BW587">
            <v>0</v>
          </cell>
          <cell r="BX587">
            <v>0</v>
          </cell>
          <cell r="BY587">
            <v>0</v>
          </cell>
          <cell r="BZ587">
            <v>126</v>
          </cell>
          <cell r="CA587">
            <v>251</v>
          </cell>
          <cell r="CB587">
            <v>377</v>
          </cell>
          <cell r="CD587">
            <v>377</v>
          </cell>
        </row>
        <row r="588">
          <cell r="B588" t="str">
            <v>PLC03</v>
          </cell>
          <cell r="C588" t="str">
            <v>CAP16</v>
          </cell>
          <cell r="D588" t="str">
            <v>De    30  pares</v>
          </cell>
          <cell r="E588" t="str">
            <v>m</v>
          </cell>
          <cell r="F588" t="str">
            <v>NA</v>
          </cell>
          <cell r="G588" t="str">
            <v>NA</v>
          </cell>
          <cell r="H588" t="str">
            <v>NA</v>
          </cell>
          <cell r="I588" t="str">
            <v>NA</v>
          </cell>
          <cell r="J588" t="str">
            <v>NA</v>
          </cell>
          <cell r="K588" t="str">
            <v>NA</v>
          </cell>
          <cell r="L588" t="str">
            <v>NA</v>
          </cell>
          <cell r="M588" t="str">
            <v>NA</v>
          </cell>
          <cell r="N588" t="str">
            <v>NA</v>
          </cell>
          <cell r="O588" t="str">
            <v>NA</v>
          </cell>
          <cell r="P588" t="str">
            <v>NA</v>
          </cell>
          <cell r="Q588" t="str">
            <v>NA</v>
          </cell>
          <cell r="R588" t="str">
            <v>NA</v>
          </cell>
          <cell r="S588" t="str">
            <v>NA</v>
          </cell>
          <cell r="T588" t="str">
            <v>CER001</v>
          </cell>
          <cell r="U588" t="str">
            <v>NA</v>
          </cell>
          <cell r="V588" t="str">
            <v>NA</v>
          </cell>
          <cell r="W588" t="str">
            <v>NA</v>
          </cell>
          <cell r="X588" t="str">
            <v>NA</v>
          </cell>
          <cell r="Y588" t="str">
            <v>CMC011</v>
          </cell>
          <cell r="Z588" t="str">
            <v>NA</v>
          </cell>
          <cell r="AA588" t="str">
            <v>NA</v>
          </cell>
          <cell r="AB588" t="str">
            <v>NA</v>
          </cell>
          <cell r="AC588" t="str">
            <v>NA</v>
          </cell>
          <cell r="AD588">
            <v>1</v>
          </cell>
          <cell r="AE588" t="str">
            <v>NA</v>
          </cell>
          <cell r="AF588" t="str">
            <v>NA</v>
          </cell>
          <cell r="AG588" t="str">
            <v>NA</v>
          </cell>
          <cell r="AH588" t="str">
            <v>NA</v>
          </cell>
          <cell r="AI588">
            <v>1104</v>
          </cell>
          <cell r="AJ588">
            <v>1104</v>
          </cell>
          <cell r="AO588">
            <v>341</v>
          </cell>
          <cell r="AP588">
            <v>0</v>
          </cell>
          <cell r="AQ588">
            <v>0</v>
          </cell>
          <cell r="AR588">
            <v>0</v>
          </cell>
          <cell r="AS588">
            <v>0</v>
          </cell>
          <cell r="AT588">
            <v>0</v>
          </cell>
          <cell r="AU588">
            <v>0</v>
          </cell>
          <cell r="AV588">
            <v>0</v>
          </cell>
          <cell r="AW588">
            <v>0</v>
          </cell>
          <cell r="AX588">
            <v>0</v>
          </cell>
          <cell r="AY588">
            <v>0</v>
          </cell>
          <cell r="AZ588">
            <v>0</v>
          </cell>
          <cell r="BA588">
            <v>0</v>
          </cell>
          <cell r="BB588">
            <v>0</v>
          </cell>
          <cell r="BC588">
            <v>0</v>
          </cell>
          <cell r="BD588">
            <v>0</v>
          </cell>
          <cell r="BE588">
            <v>250716</v>
          </cell>
          <cell r="BF588">
            <v>0</v>
          </cell>
          <cell r="BG588">
            <v>0</v>
          </cell>
          <cell r="BH588">
            <v>0</v>
          </cell>
          <cell r="BI588">
            <v>0</v>
          </cell>
          <cell r="BJ588">
            <v>227</v>
          </cell>
          <cell r="BK588">
            <v>0</v>
          </cell>
          <cell r="BL588">
            <v>0</v>
          </cell>
          <cell r="BM588">
            <v>0</v>
          </cell>
          <cell r="BN588">
            <v>0</v>
          </cell>
          <cell r="BO588">
            <v>227</v>
          </cell>
          <cell r="BP588">
            <v>125868</v>
          </cell>
          <cell r="BQ588">
            <v>0</v>
          </cell>
          <cell r="BR588">
            <v>0</v>
          </cell>
          <cell r="BS588">
            <v>0</v>
          </cell>
          <cell r="BT588">
            <v>0</v>
          </cell>
          <cell r="BU588">
            <v>114</v>
          </cell>
          <cell r="BV588">
            <v>0</v>
          </cell>
          <cell r="BW588">
            <v>0</v>
          </cell>
          <cell r="BX588">
            <v>0</v>
          </cell>
          <cell r="BY588">
            <v>0</v>
          </cell>
          <cell r="BZ588">
            <v>114</v>
          </cell>
          <cell r="CA588">
            <v>227</v>
          </cell>
          <cell r="CB588">
            <v>341</v>
          </cell>
          <cell r="CC588">
            <v>0.05</v>
          </cell>
          <cell r="CD588">
            <v>341</v>
          </cell>
        </row>
        <row r="589">
          <cell r="B589" t="str">
            <v>PLC04</v>
          </cell>
          <cell r="C589" t="str">
            <v>CAP16</v>
          </cell>
          <cell r="D589" t="str">
            <v>De    40  pares</v>
          </cell>
          <cell r="E589" t="str">
            <v>m</v>
          </cell>
          <cell r="F589" t="str">
            <v>NA</v>
          </cell>
          <cell r="G589" t="str">
            <v>NA</v>
          </cell>
          <cell r="H589" t="str">
            <v>NA</v>
          </cell>
          <cell r="I589" t="str">
            <v>NA</v>
          </cell>
          <cell r="J589" t="str">
            <v>NA</v>
          </cell>
          <cell r="K589" t="str">
            <v>NA</v>
          </cell>
          <cell r="L589" t="str">
            <v>NA</v>
          </cell>
          <cell r="M589" t="str">
            <v>NA</v>
          </cell>
          <cell r="N589" t="str">
            <v>NA</v>
          </cell>
          <cell r="O589" t="str">
            <v>NA</v>
          </cell>
          <cell r="P589" t="str">
            <v>NA</v>
          </cell>
          <cell r="Q589" t="str">
            <v>NA</v>
          </cell>
          <cell r="R589" t="str">
            <v>NA</v>
          </cell>
          <cell r="S589" t="str">
            <v>NA</v>
          </cell>
          <cell r="T589" t="str">
            <v>CER001</v>
          </cell>
          <cell r="U589" t="str">
            <v>NA</v>
          </cell>
          <cell r="V589" t="str">
            <v>NA</v>
          </cell>
          <cell r="W589" t="str">
            <v>NA</v>
          </cell>
          <cell r="X589" t="str">
            <v>NA</v>
          </cell>
          <cell r="Y589" t="str">
            <v>CMC011</v>
          </cell>
          <cell r="Z589" t="str">
            <v>NA</v>
          </cell>
          <cell r="AA589" t="str">
            <v>NA</v>
          </cell>
          <cell r="AB589" t="str">
            <v>NA</v>
          </cell>
          <cell r="AC589" t="str">
            <v>NA</v>
          </cell>
          <cell r="AD589">
            <v>1</v>
          </cell>
          <cell r="AE589" t="str">
            <v>NA</v>
          </cell>
          <cell r="AF589" t="str">
            <v>NA</v>
          </cell>
          <cell r="AG589" t="str">
            <v>NA</v>
          </cell>
          <cell r="AH589" t="str">
            <v>NA</v>
          </cell>
          <cell r="AI589">
            <v>1012</v>
          </cell>
          <cell r="AJ589">
            <v>1012</v>
          </cell>
          <cell r="AO589">
            <v>372</v>
          </cell>
          <cell r="AP589">
            <v>0</v>
          </cell>
          <cell r="AQ589">
            <v>0</v>
          </cell>
          <cell r="AR589">
            <v>0</v>
          </cell>
          <cell r="AS589">
            <v>0</v>
          </cell>
          <cell r="AT589">
            <v>0</v>
          </cell>
          <cell r="AU589">
            <v>0</v>
          </cell>
          <cell r="AV589">
            <v>0</v>
          </cell>
          <cell r="AW589">
            <v>0</v>
          </cell>
          <cell r="AX589">
            <v>0</v>
          </cell>
          <cell r="AY589">
            <v>0</v>
          </cell>
          <cell r="AZ589">
            <v>0</v>
          </cell>
          <cell r="BA589">
            <v>0</v>
          </cell>
          <cell r="BB589">
            <v>0</v>
          </cell>
          <cell r="BC589">
            <v>0</v>
          </cell>
          <cell r="BD589">
            <v>0</v>
          </cell>
          <cell r="BE589">
            <v>250716</v>
          </cell>
          <cell r="BF589">
            <v>0</v>
          </cell>
          <cell r="BG589">
            <v>0</v>
          </cell>
          <cell r="BH589">
            <v>0</v>
          </cell>
          <cell r="BI589">
            <v>0</v>
          </cell>
          <cell r="BJ589">
            <v>248</v>
          </cell>
          <cell r="BK589">
            <v>0</v>
          </cell>
          <cell r="BL589">
            <v>0</v>
          </cell>
          <cell r="BM589">
            <v>0</v>
          </cell>
          <cell r="BN589">
            <v>0</v>
          </cell>
          <cell r="BO589">
            <v>248</v>
          </cell>
          <cell r="BP589">
            <v>125868</v>
          </cell>
          <cell r="BQ589">
            <v>0</v>
          </cell>
          <cell r="BR589">
            <v>0</v>
          </cell>
          <cell r="BS589">
            <v>0</v>
          </cell>
          <cell r="BT589">
            <v>0</v>
          </cell>
          <cell r="BU589">
            <v>124</v>
          </cell>
          <cell r="BV589">
            <v>0</v>
          </cell>
          <cell r="BW589">
            <v>0</v>
          </cell>
          <cell r="BX589">
            <v>0</v>
          </cell>
          <cell r="BY589">
            <v>0</v>
          </cell>
          <cell r="BZ589">
            <v>124</v>
          </cell>
          <cell r="CA589">
            <v>248</v>
          </cell>
          <cell r="CB589">
            <v>372</v>
          </cell>
          <cell r="CC589">
            <v>0.05</v>
          </cell>
          <cell r="CD589">
            <v>372</v>
          </cell>
        </row>
        <row r="590">
          <cell r="B590" t="str">
            <v>PLC06</v>
          </cell>
          <cell r="C590" t="str">
            <v>CAP16</v>
          </cell>
          <cell r="D590" t="str">
            <v>De    70  pares</v>
          </cell>
          <cell r="E590" t="str">
            <v>m</v>
          </cell>
          <cell r="F590" t="str">
            <v>NA</v>
          </cell>
          <cell r="G590" t="str">
            <v>NA</v>
          </cell>
          <cell r="H590" t="str">
            <v>NA</v>
          </cell>
          <cell r="I590" t="str">
            <v>NA</v>
          </cell>
          <cell r="J590" t="str">
            <v>NA</v>
          </cell>
          <cell r="K590" t="str">
            <v>NA</v>
          </cell>
          <cell r="L590" t="str">
            <v>NA</v>
          </cell>
          <cell r="M590" t="str">
            <v>NA</v>
          </cell>
          <cell r="N590" t="str">
            <v>NA</v>
          </cell>
          <cell r="O590" t="str">
            <v>NA</v>
          </cell>
          <cell r="P590" t="str">
            <v>NA</v>
          </cell>
          <cell r="Q590" t="str">
            <v>NA</v>
          </cell>
          <cell r="R590" t="str">
            <v>NA</v>
          </cell>
          <cell r="S590" t="str">
            <v>NA</v>
          </cell>
          <cell r="T590" t="str">
            <v>CER001</v>
          </cell>
          <cell r="U590" t="str">
            <v>NA</v>
          </cell>
          <cell r="V590" t="str">
            <v>NA</v>
          </cell>
          <cell r="W590" t="str">
            <v>NA</v>
          </cell>
          <cell r="X590" t="str">
            <v>NA</v>
          </cell>
          <cell r="Y590" t="str">
            <v>CMC011</v>
          </cell>
          <cell r="Z590" t="str">
            <v>NA</v>
          </cell>
          <cell r="AA590" t="str">
            <v>NA</v>
          </cell>
          <cell r="AB590" t="str">
            <v>NA</v>
          </cell>
          <cell r="AC590" t="str">
            <v>NA</v>
          </cell>
          <cell r="AD590">
            <v>1</v>
          </cell>
          <cell r="AE590" t="str">
            <v>NA</v>
          </cell>
          <cell r="AF590" t="str">
            <v>NA</v>
          </cell>
          <cell r="AG590" t="str">
            <v>NA</v>
          </cell>
          <cell r="AH590" t="str">
            <v>NA</v>
          </cell>
          <cell r="AI590">
            <v>573</v>
          </cell>
          <cell r="AJ590">
            <v>573</v>
          </cell>
          <cell r="AO590">
            <v>658</v>
          </cell>
          <cell r="AP590">
            <v>0</v>
          </cell>
          <cell r="AQ590">
            <v>0</v>
          </cell>
          <cell r="AR590">
            <v>0</v>
          </cell>
          <cell r="AS590">
            <v>0</v>
          </cell>
          <cell r="AT590">
            <v>0</v>
          </cell>
          <cell r="AU590">
            <v>0</v>
          </cell>
          <cell r="AV590">
            <v>0</v>
          </cell>
          <cell r="AW590">
            <v>0</v>
          </cell>
          <cell r="AX590">
            <v>0</v>
          </cell>
          <cell r="AY590">
            <v>0</v>
          </cell>
          <cell r="AZ590">
            <v>0</v>
          </cell>
          <cell r="BA590">
            <v>0</v>
          </cell>
          <cell r="BB590">
            <v>0</v>
          </cell>
          <cell r="BC590">
            <v>0</v>
          </cell>
          <cell r="BD590">
            <v>0</v>
          </cell>
          <cell r="BE590">
            <v>250716</v>
          </cell>
          <cell r="BF590">
            <v>0</v>
          </cell>
          <cell r="BG590">
            <v>0</v>
          </cell>
          <cell r="BH590">
            <v>0</v>
          </cell>
          <cell r="BI590">
            <v>0</v>
          </cell>
          <cell r="BJ590">
            <v>438</v>
          </cell>
          <cell r="BK590">
            <v>0</v>
          </cell>
          <cell r="BL590">
            <v>0</v>
          </cell>
          <cell r="BM590">
            <v>0</v>
          </cell>
          <cell r="BN590">
            <v>0</v>
          </cell>
          <cell r="BO590">
            <v>438</v>
          </cell>
          <cell r="BP590">
            <v>125868</v>
          </cell>
          <cell r="BQ590">
            <v>0</v>
          </cell>
          <cell r="BR590">
            <v>0</v>
          </cell>
          <cell r="BS590">
            <v>0</v>
          </cell>
          <cell r="BT590">
            <v>0</v>
          </cell>
          <cell r="BU590">
            <v>220</v>
          </cell>
          <cell r="BV590">
            <v>0</v>
          </cell>
          <cell r="BW590">
            <v>0</v>
          </cell>
          <cell r="BX590">
            <v>0</v>
          </cell>
          <cell r="BY590">
            <v>0</v>
          </cell>
          <cell r="BZ590">
            <v>220</v>
          </cell>
          <cell r="CA590">
            <v>438</v>
          </cell>
          <cell r="CB590">
            <v>658</v>
          </cell>
          <cell r="CD590">
            <v>658</v>
          </cell>
        </row>
        <row r="591">
          <cell r="B591" t="str">
            <v>PLC07</v>
          </cell>
          <cell r="C591" t="str">
            <v>CAP16</v>
          </cell>
          <cell r="D591" t="str">
            <v>De   100  pares</v>
          </cell>
          <cell r="E591" t="str">
            <v>m</v>
          </cell>
          <cell r="F591" t="str">
            <v>NA</v>
          </cell>
          <cell r="G591" t="str">
            <v>NA</v>
          </cell>
          <cell r="H591" t="str">
            <v>NA</v>
          </cell>
          <cell r="I591" t="str">
            <v>NA</v>
          </cell>
          <cell r="J591" t="str">
            <v>NA</v>
          </cell>
          <cell r="K591" t="str">
            <v>NA</v>
          </cell>
          <cell r="L591" t="str">
            <v>NA</v>
          </cell>
          <cell r="M591" t="str">
            <v>NA</v>
          </cell>
          <cell r="N591" t="str">
            <v>NA</v>
          </cell>
          <cell r="O591" t="str">
            <v>NA</v>
          </cell>
          <cell r="P591" t="str">
            <v>NA</v>
          </cell>
          <cell r="Q591" t="str">
            <v>NA</v>
          </cell>
          <cell r="R591" t="str">
            <v>NA</v>
          </cell>
          <cell r="S591" t="str">
            <v>NA</v>
          </cell>
          <cell r="T591" t="str">
            <v>CER001</v>
          </cell>
          <cell r="U591" t="str">
            <v>NA</v>
          </cell>
          <cell r="V591" t="str">
            <v>NA</v>
          </cell>
          <cell r="W591" t="str">
            <v>NA</v>
          </cell>
          <cell r="X591" t="str">
            <v>NA</v>
          </cell>
          <cell r="Y591" t="str">
            <v>CMC011</v>
          </cell>
          <cell r="Z591" t="str">
            <v>NA</v>
          </cell>
          <cell r="AA591" t="str">
            <v>NA</v>
          </cell>
          <cell r="AB591" t="str">
            <v>NA</v>
          </cell>
          <cell r="AC591" t="str">
            <v>NA</v>
          </cell>
          <cell r="AD591">
            <v>1</v>
          </cell>
          <cell r="AE591" t="str">
            <v>NA</v>
          </cell>
          <cell r="AF591" t="str">
            <v>NA</v>
          </cell>
          <cell r="AG591" t="str">
            <v>NA</v>
          </cell>
          <cell r="AH591" t="str">
            <v>NA</v>
          </cell>
          <cell r="AI591">
            <v>573</v>
          </cell>
          <cell r="AJ591">
            <v>573</v>
          </cell>
          <cell r="AO591">
            <v>658</v>
          </cell>
          <cell r="AP591">
            <v>0</v>
          </cell>
          <cell r="AQ591">
            <v>0</v>
          </cell>
          <cell r="AR591">
            <v>0</v>
          </cell>
          <cell r="AS591">
            <v>0</v>
          </cell>
          <cell r="AT591">
            <v>0</v>
          </cell>
          <cell r="AU591">
            <v>0</v>
          </cell>
          <cell r="AV591">
            <v>0</v>
          </cell>
          <cell r="AW591">
            <v>0</v>
          </cell>
          <cell r="AX591">
            <v>0</v>
          </cell>
          <cell r="AY591">
            <v>0</v>
          </cell>
          <cell r="AZ591">
            <v>0</v>
          </cell>
          <cell r="BA591">
            <v>0</v>
          </cell>
          <cell r="BB591">
            <v>0</v>
          </cell>
          <cell r="BC591">
            <v>0</v>
          </cell>
          <cell r="BD591">
            <v>0</v>
          </cell>
          <cell r="BE591">
            <v>250716</v>
          </cell>
          <cell r="BF591">
            <v>0</v>
          </cell>
          <cell r="BG591">
            <v>0</v>
          </cell>
          <cell r="BH591">
            <v>0</v>
          </cell>
          <cell r="BI591">
            <v>0</v>
          </cell>
          <cell r="BJ591">
            <v>438</v>
          </cell>
          <cell r="BK591">
            <v>0</v>
          </cell>
          <cell r="BL591">
            <v>0</v>
          </cell>
          <cell r="BM591">
            <v>0</v>
          </cell>
          <cell r="BN591">
            <v>0</v>
          </cell>
          <cell r="BO591">
            <v>438</v>
          </cell>
          <cell r="BP591">
            <v>125868</v>
          </cell>
          <cell r="BQ591">
            <v>0</v>
          </cell>
          <cell r="BR591">
            <v>0</v>
          </cell>
          <cell r="BS591">
            <v>0</v>
          </cell>
          <cell r="BT591">
            <v>0</v>
          </cell>
          <cell r="BU591">
            <v>220</v>
          </cell>
          <cell r="BV591">
            <v>0</v>
          </cell>
          <cell r="BW591">
            <v>0</v>
          </cell>
          <cell r="BX591">
            <v>0</v>
          </cell>
          <cell r="BY591">
            <v>0</v>
          </cell>
          <cell r="BZ591">
            <v>220</v>
          </cell>
          <cell r="CA591">
            <v>438</v>
          </cell>
          <cell r="CB591">
            <v>658</v>
          </cell>
          <cell r="CD591">
            <v>658</v>
          </cell>
        </row>
        <row r="592">
          <cell r="B592" t="str">
            <v>PLC08</v>
          </cell>
          <cell r="C592" t="str">
            <v>CAP16</v>
          </cell>
          <cell r="D592" t="str">
            <v>De   150  pares</v>
          </cell>
          <cell r="E592" t="str">
            <v>m</v>
          </cell>
          <cell r="F592" t="str">
            <v>NA</v>
          </cell>
          <cell r="G592" t="str">
            <v>NA</v>
          </cell>
          <cell r="H592" t="str">
            <v>NA</v>
          </cell>
          <cell r="I592" t="str">
            <v>NA</v>
          </cell>
          <cell r="J592" t="str">
            <v>NA</v>
          </cell>
          <cell r="K592" t="str">
            <v>NA</v>
          </cell>
          <cell r="L592" t="str">
            <v>NA</v>
          </cell>
          <cell r="M592" t="str">
            <v>NA</v>
          </cell>
          <cell r="N592" t="str">
            <v>NA</v>
          </cell>
          <cell r="O592" t="str">
            <v>NA</v>
          </cell>
          <cell r="P592" t="str">
            <v>NA</v>
          </cell>
          <cell r="Q592" t="str">
            <v>NA</v>
          </cell>
          <cell r="R592" t="str">
            <v>NA</v>
          </cell>
          <cell r="S592" t="str">
            <v>NA</v>
          </cell>
          <cell r="T592" t="str">
            <v>CER001</v>
          </cell>
          <cell r="U592" t="str">
            <v>NA</v>
          </cell>
          <cell r="V592" t="str">
            <v>NA</v>
          </cell>
          <cell r="W592" t="str">
            <v>NA</v>
          </cell>
          <cell r="X592" t="str">
            <v>NA</v>
          </cell>
          <cell r="Y592" t="str">
            <v>CMC011</v>
          </cell>
          <cell r="Z592" t="str">
            <v>NA</v>
          </cell>
          <cell r="AA592" t="str">
            <v>NA</v>
          </cell>
          <cell r="AB592" t="str">
            <v>NA</v>
          </cell>
          <cell r="AC592" t="str">
            <v>NA</v>
          </cell>
          <cell r="AD592">
            <v>1</v>
          </cell>
          <cell r="AE592" t="str">
            <v>NA</v>
          </cell>
          <cell r="AF592" t="str">
            <v>NA</v>
          </cell>
          <cell r="AG592" t="str">
            <v>NA</v>
          </cell>
          <cell r="AH592" t="str">
            <v>NA</v>
          </cell>
          <cell r="AI592">
            <v>782</v>
          </cell>
          <cell r="AJ592">
            <v>782</v>
          </cell>
          <cell r="AO592">
            <v>482</v>
          </cell>
          <cell r="AP592">
            <v>0</v>
          </cell>
          <cell r="AQ592">
            <v>0</v>
          </cell>
          <cell r="AR592">
            <v>0</v>
          </cell>
          <cell r="AS592">
            <v>0</v>
          </cell>
          <cell r="AT592">
            <v>0</v>
          </cell>
          <cell r="AU592">
            <v>0</v>
          </cell>
          <cell r="AV592">
            <v>0</v>
          </cell>
          <cell r="AW592">
            <v>0</v>
          </cell>
          <cell r="AX592">
            <v>0</v>
          </cell>
          <cell r="AY592">
            <v>0</v>
          </cell>
          <cell r="AZ592">
            <v>0</v>
          </cell>
          <cell r="BA592">
            <v>0</v>
          </cell>
          <cell r="BB592">
            <v>0</v>
          </cell>
          <cell r="BC592">
            <v>0</v>
          </cell>
          <cell r="BD592">
            <v>0</v>
          </cell>
          <cell r="BE592">
            <v>250716</v>
          </cell>
          <cell r="BF592">
            <v>0</v>
          </cell>
          <cell r="BG592">
            <v>0</v>
          </cell>
          <cell r="BH592">
            <v>0</v>
          </cell>
          <cell r="BI592">
            <v>0</v>
          </cell>
          <cell r="BJ592">
            <v>321</v>
          </cell>
          <cell r="BK592">
            <v>0</v>
          </cell>
          <cell r="BL592">
            <v>0</v>
          </cell>
          <cell r="BM592">
            <v>0</v>
          </cell>
          <cell r="BN592">
            <v>0</v>
          </cell>
          <cell r="BO592">
            <v>321</v>
          </cell>
          <cell r="BP592">
            <v>125868</v>
          </cell>
          <cell r="BQ592">
            <v>0</v>
          </cell>
          <cell r="BR592">
            <v>0</v>
          </cell>
          <cell r="BS592">
            <v>0</v>
          </cell>
          <cell r="BT592">
            <v>0</v>
          </cell>
          <cell r="BU592">
            <v>161</v>
          </cell>
          <cell r="BV592">
            <v>0</v>
          </cell>
          <cell r="BW592">
            <v>0</v>
          </cell>
          <cell r="BX592">
            <v>0</v>
          </cell>
          <cell r="BY592">
            <v>0</v>
          </cell>
          <cell r="BZ592">
            <v>161</v>
          </cell>
          <cell r="CA592">
            <v>321</v>
          </cell>
          <cell r="CB592">
            <v>482</v>
          </cell>
          <cell r="CC592">
            <v>0.05</v>
          </cell>
          <cell r="CD592">
            <v>482</v>
          </cell>
        </row>
        <row r="593">
          <cell r="B593" t="str">
            <v>PLC09</v>
          </cell>
          <cell r="C593" t="str">
            <v>CAP16</v>
          </cell>
          <cell r="D593" t="str">
            <v>De   200  pares</v>
          </cell>
          <cell r="E593" t="str">
            <v>m</v>
          </cell>
          <cell r="F593" t="str">
            <v>NA</v>
          </cell>
          <cell r="G593" t="str">
            <v>NA</v>
          </cell>
          <cell r="H593" t="str">
            <v>NA</v>
          </cell>
          <cell r="I593" t="str">
            <v>NA</v>
          </cell>
          <cell r="J593" t="str">
            <v>NA</v>
          </cell>
          <cell r="K593" t="str">
            <v>NA</v>
          </cell>
          <cell r="L593" t="str">
            <v>NA</v>
          </cell>
          <cell r="M593" t="str">
            <v>NA</v>
          </cell>
          <cell r="N593" t="str">
            <v>NA</v>
          </cell>
          <cell r="O593" t="str">
            <v>NA</v>
          </cell>
          <cell r="P593" t="str">
            <v>NA</v>
          </cell>
          <cell r="Q593" t="str">
            <v>NA</v>
          </cell>
          <cell r="R593" t="str">
            <v>NA</v>
          </cell>
          <cell r="S593" t="str">
            <v>NA</v>
          </cell>
          <cell r="T593" t="str">
            <v>CER001</v>
          </cell>
          <cell r="U593" t="str">
            <v>NA</v>
          </cell>
          <cell r="V593" t="str">
            <v>NA</v>
          </cell>
          <cell r="W593" t="str">
            <v>NA</v>
          </cell>
          <cell r="X593" t="str">
            <v>NA</v>
          </cell>
          <cell r="Y593" t="str">
            <v>CMC011</v>
          </cell>
          <cell r="Z593" t="str">
            <v>NA</v>
          </cell>
          <cell r="AA593" t="str">
            <v>NA</v>
          </cell>
          <cell r="AB593" t="str">
            <v>NA</v>
          </cell>
          <cell r="AC593" t="str">
            <v>NA</v>
          </cell>
          <cell r="AD593">
            <v>1</v>
          </cell>
          <cell r="AE593" t="str">
            <v>NA</v>
          </cell>
          <cell r="AF593" t="str">
            <v>NA</v>
          </cell>
          <cell r="AG593" t="str">
            <v>NA</v>
          </cell>
          <cell r="AH593" t="str">
            <v>NA</v>
          </cell>
          <cell r="AI593">
            <v>532</v>
          </cell>
          <cell r="AJ593">
            <v>532</v>
          </cell>
          <cell r="AO593">
            <v>708</v>
          </cell>
          <cell r="AP593">
            <v>0</v>
          </cell>
          <cell r="AQ593">
            <v>0</v>
          </cell>
          <cell r="AR593">
            <v>0</v>
          </cell>
          <cell r="AS593">
            <v>0</v>
          </cell>
          <cell r="AT593">
            <v>0</v>
          </cell>
          <cell r="AU593">
            <v>0</v>
          </cell>
          <cell r="AV593">
            <v>0</v>
          </cell>
          <cell r="AW593">
            <v>0</v>
          </cell>
          <cell r="AX593">
            <v>0</v>
          </cell>
          <cell r="AY593">
            <v>0</v>
          </cell>
          <cell r="AZ593">
            <v>0</v>
          </cell>
          <cell r="BA593">
            <v>0</v>
          </cell>
          <cell r="BB593">
            <v>0</v>
          </cell>
          <cell r="BC593">
            <v>0</v>
          </cell>
          <cell r="BD593">
            <v>0</v>
          </cell>
          <cell r="BE593">
            <v>250716</v>
          </cell>
          <cell r="BF593">
            <v>0</v>
          </cell>
          <cell r="BG593">
            <v>0</v>
          </cell>
          <cell r="BH593">
            <v>0</v>
          </cell>
          <cell r="BI593">
            <v>0</v>
          </cell>
          <cell r="BJ593">
            <v>471</v>
          </cell>
          <cell r="BK593">
            <v>0</v>
          </cell>
          <cell r="BL593">
            <v>0</v>
          </cell>
          <cell r="BM593">
            <v>0</v>
          </cell>
          <cell r="BN593">
            <v>0</v>
          </cell>
          <cell r="BO593">
            <v>471</v>
          </cell>
          <cell r="BP593">
            <v>125868</v>
          </cell>
          <cell r="BQ593">
            <v>0</v>
          </cell>
          <cell r="BR593">
            <v>0</v>
          </cell>
          <cell r="BS593">
            <v>0</v>
          </cell>
          <cell r="BT593">
            <v>0</v>
          </cell>
          <cell r="BU593">
            <v>237</v>
          </cell>
          <cell r="BV593">
            <v>0</v>
          </cell>
          <cell r="BW593">
            <v>0</v>
          </cell>
          <cell r="BX593">
            <v>0</v>
          </cell>
          <cell r="BY593">
            <v>0</v>
          </cell>
          <cell r="BZ593">
            <v>237</v>
          </cell>
          <cell r="CA593">
            <v>471</v>
          </cell>
          <cell r="CB593">
            <v>708</v>
          </cell>
          <cell r="CC593">
            <v>0.05</v>
          </cell>
          <cell r="CD593">
            <v>708</v>
          </cell>
        </row>
        <row r="594">
          <cell r="B594" t="str">
            <v>PLC10</v>
          </cell>
          <cell r="C594" t="str">
            <v>CAP16</v>
          </cell>
          <cell r="D594" t="str">
            <v>De   300  pares</v>
          </cell>
          <cell r="E594" t="str">
            <v>m</v>
          </cell>
          <cell r="F594" t="str">
            <v>NA</v>
          </cell>
          <cell r="G594" t="str">
            <v>NA</v>
          </cell>
          <cell r="H594" t="str">
            <v>NA</v>
          </cell>
          <cell r="I594" t="str">
            <v>NA</v>
          </cell>
          <cell r="J594" t="str">
            <v>NA</v>
          </cell>
          <cell r="K594" t="str">
            <v>NA</v>
          </cell>
          <cell r="L594" t="str">
            <v>NA</v>
          </cell>
          <cell r="M594" t="str">
            <v>NA</v>
          </cell>
          <cell r="N594" t="str">
            <v>NA</v>
          </cell>
          <cell r="O594" t="str">
            <v>NA</v>
          </cell>
          <cell r="P594" t="str">
            <v>NA</v>
          </cell>
          <cell r="Q594" t="str">
            <v>NA</v>
          </cell>
          <cell r="R594" t="str">
            <v>NA</v>
          </cell>
          <cell r="S594" t="str">
            <v>NA</v>
          </cell>
          <cell r="T594" t="str">
            <v>CER001</v>
          </cell>
          <cell r="U594" t="str">
            <v>NA</v>
          </cell>
          <cell r="V594" t="str">
            <v>NA</v>
          </cell>
          <cell r="W594" t="str">
            <v>NA</v>
          </cell>
          <cell r="X594" t="str">
            <v>NA</v>
          </cell>
          <cell r="Y594" t="str">
            <v>CMC011</v>
          </cell>
          <cell r="Z594" t="str">
            <v>NA</v>
          </cell>
          <cell r="AA594" t="str">
            <v>NA</v>
          </cell>
          <cell r="AB594" t="str">
            <v>NA</v>
          </cell>
          <cell r="AC594" t="str">
            <v>NA</v>
          </cell>
          <cell r="AD594">
            <v>1</v>
          </cell>
          <cell r="AE594" t="str">
            <v>NA</v>
          </cell>
          <cell r="AF594" t="str">
            <v>NA</v>
          </cell>
          <cell r="AG594" t="str">
            <v>NA</v>
          </cell>
          <cell r="AH594" t="str">
            <v>NA</v>
          </cell>
          <cell r="AI594">
            <v>598</v>
          </cell>
          <cell r="AJ594">
            <v>598</v>
          </cell>
          <cell r="AO594">
            <v>629</v>
          </cell>
          <cell r="AP594">
            <v>0</v>
          </cell>
          <cell r="AQ594">
            <v>0</v>
          </cell>
          <cell r="AR594">
            <v>0</v>
          </cell>
          <cell r="AS594">
            <v>0</v>
          </cell>
          <cell r="AT594">
            <v>0</v>
          </cell>
          <cell r="AU594">
            <v>0</v>
          </cell>
          <cell r="AV594">
            <v>0</v>
          </cell>
          <cell r="AW594">
            <v>0</v>
          </cell>
          <cell r="AX594">
            <v>0</v>
          </cell>
          <cell r="AY594">
            <v>0</v>
          </cell>
          <cell r="AZ594">
            <v>0</v>
          </cell>
          <cell r="BA594">
            <v>0</v>
          </cell>
          <cell r="BB594">
            <v>0</v>
          </cell>
          <cell r="BC594">
            <v>0</v>
          </cell>
          <cell r="BD594">
            <v>0</v>
          </cell>
          <cell r="BE594">
            <v>250716</v>
          </cell>
          <cell r="BF594">
            <v>0</v>
          </cell>
          <cell r="BG594">
            <v>0</v>
          </cell>
          <cell r="BH594">
            <v>0</v>
          </cell>
          <cell r="BI594">
            <v>0</v>
          </cell>
          <cell r="BJ594">
            <v>419</v>
          </cell>
          <cell r="BK594">
            <v>0</v>
          </cell>
          <cell r="BL594">
            <v>0</v>
          </cell>
          <cell r="BM594">
            <v>0</v>
          </cell>
          <cell r="BN594">
            <v>0</v>
          </cell>
          <cell r="BO594">
            <v>419</v>
          </cell>
          <cell r="BP594">
            <v>125868</v>
          </cell>
          <cell r="BQ594">
            <v>0</v>
          </cell>
          <cell r="BR594">
            <v>0</v>
          </cell>
          <cell r="BS594">
            <v>0</v>
          </cell>
          <cell r="BT594">
            <v>0</v>
          </cell>
          <cell r="BU594">
            <v>210</v>
          </cell>
          <cell r="BV594">
            <v>0</v>
          </cell>
          <cell r="BW594">
            <v>0</v>
          </cell>
          <cell r="BX594">
            <v>0</v>
          </cell>
          <cell r="BY594">
            <v>0</v>
          </cell>
          <cell r="BZ594">
            <v>210</v>
          </cell>
          <cell r="CA594">
            <v>419</v>
          </cell>
          <cell r="CB594">
            <v>629</v>
          </cell>
          <cell r="CC594">
            <v>0.05</v>
          </cell>
          <cell r="CD594">
            <v>629</v>
          </cell>
        </row>
        <row r="595">
          <cell r="B595" t="str">
            <v>PLC11</v>
          </cell>
          <cell r="C595" t="str">
            <v>CAP16</v>
          </cell>
          <cell r="D595" t="str">
            <v>De   400  pares</v>
          </cell>
          <cell r="E595" t="str">
            <v>m</v>
          </cell>
          <cell r="F595" t="str">
            <v>NA</v>
          </cell>
          <cell r="G595" t="str">
            <v>NA</v>
          </cell>
          <cell r="H595" t="str">
            <v>NA</v>
          </cell>
          <cell r="I595" t="str">
            <v>NA</v>
          </cell>
          <cell r="J595" t="str">
            <v>NA</v>
          </cell>
          <cell r="K595" t="str">
            <v>NA</v>
          </cell>
          <cell r="L595" t="str">
            <v>NA</v>
          </cell>
          <cell r="M595" t="str">
            <v>NA</v>
          </cell>
          <cell r="N595" t="str">
            <v>NA</v>
          </cell>
          <cell r="O595" t="str">
            <v>NA</v>
          </cell>
          <cell r="P595" t="str">
            <v>NA</v>
          </cell>
          <cell r="Q595" t="str">
            <v>NA</v>
          </cell>
          <cell r="R595" t="str">
            <v>NA</v>
          </cell>
          <cell r="S595" t="str">
            <v>NA</v>
          </cell>
          <cell r="T595" t="str">
            <v>CER001</v>
          </cell>
          <cell r="U595" t="str">
            <v>NA</v>
          </cell>
          <cell r="V595" t="str">
            <v>NA</v>
          </cell>
          <cell r="W595" t="str">
            <v>NA</v>
          </cell>
          <cell r="X595" t="str">
            <v>NA</v>
          </cell>
          <cell r="Y595" t="str">
            <v>CMC011</v>
          </cell>
          <cell r="Z595" t="str">
            <v>NA</v>
          </cell>
          <cell r="AA595" t="str">
            <v>NA</v>
          </cell>
          <cell r="AB595" t="str">
            <v>NA</v>
          </cell>
          <cell r="AC595" t="str">
            <v>NA</v>
          </cell>
          <cell r="AD595">
            <v>1</v>
          </cell>
          <cell r="AE595" t="str">
            <v>NA</v>
          </cell>
          <cell r="AF595" t="str">
            <v>NA</v>
          </cell>
          <cell r="AG595" t="str">
            <v>NA</v>
          </cell>
          <cell r="AH595" t="str">
            <v>NA</v>
          </cell>
          <cell r="AI595">
            <v>427</v>
          </cell>
          <cell r="AJ595">
            <v>427</v>
          </cell>
          <cell r="AO595">
            <v>882</v>
          </cell>
          <cell r="AP595">
            <v>0</v>
          </cell>
          <cell r="AQ595">
            <v>0</v>
          </cell>
          <cell r="AR595">
            <v>0</v>
          </cell>
          <cell r="AS595">
            <v>0</v>
          </cell>
          <cell r="AT595">
            <v>0</v>
          </cell>
          <cell r="AU595">
            <v>0</v>
          </cell>
          <cell r="AV595">
            <v>0</v>
          </cell>
          <cell r="AW595">
            <v>0</v>
          </cell>
          <cell r="AX595">
            <v>0</v>
          </cell>
          <cell r="AY595">
            <v>0</v>
          </cell>
          <cell r="AZ595">
            <v>0</v>
          </cell>
          <cell r="BA595">
            <v>0</v>
          </cell>
          <cell r="BB595">
            <v>0</v>
          </cell>
          <cell r="BC595">
            <v>0</v>
          </cell>
          <cell r="BD595">
            <v>0</v>
          </cell>
          <cell r="BE595">
            <v>250716</v>
          </cell>
          <cell r="BF595">
            <v>0</v>
          </cell>
          <cell r="BG595">
            <v>0</v>
          </cell>
          <cell r="BH595">
            <v>0</v>
          </cell>
          <cell r="BI595">
            <v>0</v>
          </cell>
          <cell r="BJ595">
            <v>587</v>
          </cell>
          <cell r="BK595">
            <v>0</v>
          </cell>
          <cell r="BL595">
            <v>0</v>
          </cell>
          <cell r="BM595">
            <v>0</v>
          </cell>
          <cell r="BN595">
            <v>0</v>
          </cell>
          <cell r="BO595">
            <v>587</v>
          </cell>
          <cell r="BP595">
            <v>125868</v>
          </cell>
          <cell r="BQ595">
            <v>0</v>
          </cell>
          <cell r="BR595">
            <v>0</v>
          </cell>
          <cell r="BS595">
            <v>0</v>
          </cell>
          <cell r="BT595">
            <v>0</v>
          </cell>
          <cell r="BU595">
            <v>295</v>
          </cell>
          <cell r="BV595">
            <v>0</v>
          </cell>
          <cell r="BW595">
            <v>0</v>
          </cell>
          <cell r="BX595">
            <v>0</v>
          </cell>
          <cell r="BY595">
            <v>0</v>
          </cell>
          <cell r="BZ595">
            <v>295</v>
          </cell>
          <cell r="CA595">
            <v>587</v>
          </cell>
          <cell r="CB595">
            <v>882</v>
          </cell>
          <cell r="CC595">
            <v>0.05</v>
          </cell>
          <cell r="CD595">
            <v>882</v>
          </cell>
        </row>
        <row r="596">
          <cell r="B596" t="str">
            <v>PLC12</v>
          </cell>
          <cell r="C596" t="str">
            <v>CAP16</v>
          </cell>
          <cell r="D596" t="str">
            <v>De   500  pares</v>
          </cell>
          <cell r="E596" t="str">
            <v>m</v>
          </cell>
          <cell r="F596" t="str">
            <v>NA</v>
          </cell>
          <cell r="G596" t="str">
            <v>NA</v>
          </cell>
          <cell r="H596" t="str">
            <v>NA</v>
          </cell>
          <cell r="I596" t="str">
            <v>NA</v>
          </cell>
          <cell r="J596" t="str">
            <v>NA</v>
          </cell>
          <cell r="K596" t="str">
            <v>NA</v>
          </cell>
          <cell r="L596" t="str">
            <v>NA</v>
          </cell>
          <cell r="M596" t="str">
            <v>NA</v>
          </cell>
          <cell r="N596" t="str">
            <v>NA</v>
          </cell>
          <cell r="O596" t="str">
            <v>NA</v>
          </cell>
          <cell r="P596" t="str">
            <v>NA</v>
          </cell>
          <cell r="Q596" t="str">
            <v>NA</v>
          </cell>
          <cell r="R596" t="str">
            <v>NA</v>
          </cell>
          <cell r="S596" t="str">
            <v>NA</v>
          </cell>
          <cell r="T596" t="str">
            <v>CER001</v>
          </cell>
          <cell r="U596" t="str">
            <v>NA</v>
          </cell>
          <cell r="V596" t="str">
            <v>NA</v>
          </cell>
          <cell r="W596" t="str">
            <v>NA</v>
          </cell>
          <cell r="X596" t="str">
            <v>NA</v>
          </cell>
          <cell r="Y596" t="str">
            <v>CMC011</v>
          </cell>
          <cell r="Z596" t="str">
            <v>NA</v>
          </cell>
          <cell r="AA596" t="str">
            <v>NA</v>
          </cell>
          <cell r="AB596" t="str">
            <v>NA</v>
          </cell>
          <cell r="AC596" t="str">
            <v>NA</v>
          </cell>
          <cell r="AD596">
            <v>1</v>
          </cell>
          <cell r="AE596" t="str">
            <v>NA</v>
          </cell>
          <cell r="AF596" t="str">
            <v>NA</v>
          </cell>
          <cell r="AG596" t="str">
            <v>NA</v>
          </cell>
          <cell r="AH596" t="str">
            <v>NA</v>
          </cell>
          <cell r="AI596">
            <v>414</v>
          </cell>
          <cell r="AJ596">
            <v>414</v>
          </cell>
          <cell r="AO596">
            <v>910</v>
          </cell>
          <cell r="AP596">
            <v>0</v>
          </cell>
          <cell r="AQ596">
            <v>0</v>
          </cell>
          <cell r="AR596">
            <v>0</v>
          </cell>
          <cell r="AS596">
            <v>0</v>
          </cell>
          <cell r="AT596">
            <v>0</v>
          </cell>
          <cell r="AU596">
            <v>0</v>
          </cell>
          <cell r="AV596">
            <v>0</v>
          </cell>
          <cell r="AW596">
            <v>0</v>
          </cell>
          <cell r="AX596">
            <v>0</v>
          </cell>
          <cell r="AY596">
            <v>0</v>
          </cell>
          <cell r="AZ596">
            <v>0</v>
          </cell>
          <cell r="BA596">
            <v>0</v>
          </cell>
          <cell r="BB596">
            <v>0</v>
          </cell>
          <cell r="BC596">
            <v>0</v>
          </cell>
          <cell r="BD596">
            <v>0</v>
          </cell>
          <cell r="BE596">
            <v>250716</v>
          </cell>
          <cell r="BF596">
            <v>0</v>
          </cell>
          <cell r="BG596">
            <v>0</v>
          </cell>
          <cell r="BH596">
            <v>0</v>
          </cell>
          <cell r="BI596">
            <v>0</v>
          </cell>
          <cell r="BJ596">
            <v>606</v>
          </cell>
          <cell r="BK596">
            <v>0</v>
          </cell>
          <cell r="BL596">
            <v>0</v>
          </cell>
          <cell r="BM596">
            <v>0</v>
          </cell>
          <cell r="BN596">
            <v>0</v>
          </cell>
          <cell r="BO596">
            <v>606</v>
          </cell>
          <cell r="BP596">
            <v>125868</v>
          </cell>
          <cell r="BQ596">
            <v>0</v>
          </cell>
          <cell r="BR596">
            <v>0</v>
          </cell>
          <cell r="BS596">
            <v>0</v>
          </cell>
          <cell r="BT596">
            <v>0</v>
          </cell>
          <cell r="BU596">
            <v>304</v>
          </cell>
          <cell r="BV596">
            <v>0</v>
          </cell>
          <cell r="BW596">
            <v>0</v>
          </cell>
          <cell r="BX596">
            <v>0</v>
          </cell>
          <cell r="BY596">
            <v>0</v>
          </cell>
          <cell r="BZ596">
            <v>304</v>
          </cell>
          <cell r="CA596">
            <v>606</v>
          </cell>
          <cell r="CB596">
            <v>910</v>
          </cell>
          <cell r="CC596">
            <v>0.05</v>
          </cell>
          <cell r="CD596">
            <v>910</v>
          </cell>
        </row>
        <row r="597">
          <cell r="B597" t="str">
            <v>PLC13</v>
          </cell>
          <cell r="C597" t="str">
            <v>CAP16</v>
          </cell>
          <cell r="D597" t="str">
            <v>De   600  pares</v>
          </cell>
          <cell r="E597" t="str">
            <v>m</v>
          </cell>
          <cell r="F597" t="str">
            <v>NA</v>
          </cell>
          <cell r="G597" t="str">
            <v>NA</v>
          </cell>
          <cell r="H597" t="str">
            <v>NA</v>
          </cell>
          <cell r="I597" t="str">
            <v>NA</v>
          </cell>
          <cell r="J597" t="str">
            <v>NA</v>
          </cell>
          <cell r="K597" t="str">
            <v>NA</v>
          </cell>
          <cell r="L597" t="str">
            <v>NA</v>
          </cell>
          <cell r="M597" t="str">
            <v>NA</v>
          </cell>
          <cell r="N597" t="str">
            <v>NA</v>
          </cell>
          <cell r="O597" t="str">
            <v>NA</v>
          </cell>
          <cell r="P597" t="str">
            <v>NA</v>
          </cell>
          <cell r="Q597" t="str">
            <v>NA</v>
          </cell>
          <cell r="R597" t="str">
            <v>NA</v>
          </cell>
          <cell r="S597" t="str">
            <v>NA</v>
          </cell>
          <cell r="T597" t="str">
            <v>CER001</v>
          </cell>
          <cell r="U597" t="str">
            <v>NA</v>
          </cell>
          <cell r="V597" t="str">
            <v>NA</v>
          </cell>
          <cell r="W597" t="str">
            <v>NA</v>
          </cell>
          <cell r="X597" t="str">
            <v>NA</v>
          </cell>
          <cell r="Y597" t="str">
            <v>CMC011</v>
          </cell>
          <cell r="Z597" t="str">
            <v>NA</v>
          </cell>
          <cell r="AA597" t="str">
            <v>NA</v>
          </cell>
          <cell r="AB597" t="str">
            <v>NA</v>
          </cell>
          <cell r="AC597" t="str">
            <v>NA</v>
          </cell>
          <cell r="AD597">
            <v>1</v>
          </cell>
          <cell r="AE597" t="str">
            <v>NA</v>
          </cell>
          <cell r="AF597" t="str">
            <v>NA</v>
          </cell>
          <cell r="AG597" t="str">
            <v>NA</v>
          </cell>
          <cell r="AH597" t="str">
            <v>NA</v>
          </cell>
          <cell r="AI597">
            <v>427</v>
          </cell>
          <cell r="AJ597">
            <v>427</v>
          </cell>
          <cell r="AO597">
            <v>882</v>
          </cell>
          <cell r="AP597">
            <v>0</v>
          </cell>
          <cell r="AQ597">
            <v>0</v>
          </cell>
          <cell r="AR597">
            <v>0</v>
          </cell>
          <cell r="AS597">
            <v>0</v>
          </cell>
          <cell r="AT597">
            <v>0</v>
          </cell>
          <cell r="AU597">
            <v>0</v>
          </cell>
          <cell r="AV597">
            <v>0</v>
          </cell>
          <cell r="AW597">
            <v>0</v>
          </cell>
          <cell r="AX597">
            <v>0</v>
          </cell>
          <cell r="AY597">
            <v>0</v>
          </cell>
          <cell r="AZ597">
            <v>0</v>
          </cell>
          <cell r="BA597">
            <v>0</v>
          </cell>
          <cell r="BB597">
            <v>0</v>
          </cell>
          <cell r="BC597">
            <v>0</v>
          </cell>
          <cell r="BD597">
            <v>0</v>
          </cell>
          <cell r="BE597">
            <v>250716</v>
          </cell>
          <cell r="BF597">
            <v>0</v>
          </cell>
          <cell r="BG597">
            <v>0</v>
          </cell>
          <cell r="BH597">
            <v>0</v>
          </cell>
          <cell r="BI597">
            <v>0</v>
          </cell>
          <cell r="BJ597">
            <v>587</v>
          </cell>
          <cell r="BK597">
            <v>0</v>
          </cell>
          <cell r="BL597">
            <v>0</v>
          </cell>
          <cell r="BM597">
            <v>0</v>
          </cell>
          <cell r="BN597">
            <v>0</v>
          </cell>
          <cell r="BO597">
            <v>587</v>
          </cell>
          <cell r="BP597">
            <v>125868</v>
          </cell>
          <cell r="BQ597">
            <v>0</v>
          </cell>
          <cell r="BR597">
            <v>0</v>
          </cell>
          <cell r="BS597">
            <v>0</v>
          </cell>
          <cell r="BT597">
            <v>0</v>
          </cell>
          <cell r="BU597">
            <v>295</v>
          </cell>
          <cell r="BV597">
            <v>0</v>
          </cell>
          <cell r="BW597">
            <v>0</v>
          </cell>
          <cell r="BX597">
            <v>0</v>
          </cell>
          <cell r="BY597">
            <v>0</v>
          </cell>
          <cell r="BZ597">
            <v>295</v>
          </cell>
          <cell r="CA597">
            <v>587</v>
          </cell>
          <cell r="CB597">
            <v>882</v>
          </cell>
          <cell r="CC597">
            <v>0.05</v>
          </cell>
          <cell r="CD597">
            <v>882</v>
          </cell>
        </row>
        <row r="598">
          <cell r="B598" t="str">
            <v>PLC14</v>
          </cell>
          <cell r="C598" t="str">
            <v>CAP16</v>
          </cell>
          <cell r="D598" t="str">
            <v>De   700  pares</v>
          </cell>
          <cell r="E598" t="str">
            <v>m</v>
          </cell>
          <cell r="F598" t="str">
            <v>NA</v>
          </cell>
          <cell r="G598" t="str">
            <v>NA</v>
          </cell>
          <cell r="H598" t="str">
            <v>NA</v>
          </cell>
          <cell r="I598" t="str">
            <v>NA</v>
          </cell>
          <cell r="J598" t="str">
            <v>NA</v>
          </cell>
          <cell r="K598" t="str">
            <v>NA</v>
          </cell>
          <cell r="L598" t="str">
            <v>NA</v>
          </cell>
          <cell r="M598" t="str">
            <v>NA</v>
          </cell>
          <cell r="N598" t="str">
            <v>NA</v>
          </cell>
          <cell r="O598" t="str">
            <v>NA</v>
          </cell>
          <cell r="P598" t="str">
            <v>NA</v>
          </cell>
          <cell r="Q598" t="str">
            <v>NA</v>
          </cell>
          <cell r="R598" t="str">
            <v>NA</v>
          </cell>
          <cell r="S598" t="str">
            <v>NA</v>
          </cell>
          <cell r="T598" t="str">
            <v>CER001</v>
          </cell>
          <cell r="U598" t="str">
            <v>NA</v>
          </cell>
          <cell r="V598" t="str">
            <v>NA</v>
          </cell>
          <cell r="W598" t="str">
            <v>NA</v>
          </cell>
          <cell r="X598" t="str">
            <v>NA</v>
          </cell>
          <cell r="Y598" t="str">
            <v>CMC011</v>
          </cell>
          <cell r="Z598" t="str">
            <v>NA</v>
          </cell>
          <cell r="AA598" t="str">
            <v>NA</v>
          </cell>
          <cell r="AB598" t="str">
            <v>NA</v>
          </cell>
          <cell r="AC598" t="str">
            <v>NA</v>
          </cell>
          <cell r="AD598">
            <v>1</v>
          </cell>
          <cell r="AE598" t="str">
            <v>NA</v>
          </cell>
          <cell r="AF598" t="str">
            <v>NA</v>
          </cell>
          <cell r="AG598" t="str">
            <v>NA</v>
          </cell>
          <cell r="AH598" t="str">
            <v>NA</v>
          </cell>
          <cell r="AI598">
            <v>414</v>
          </cell>
          <cell r="AJ598">
            <v>414</v>
          </cell>
          <cell r="AO598">
            <v>910</v>
          </cell>
          <cell r="AP598">
            <v>0</v>
          </cell>
          <cell r="AQ598">
            <v>0</v>
          </cell>
          <cell r="AR598">
            <v>0</v>
          </cell>
          <cell r="AS598">
            <v>0</v>
          </cell>
          <cell r="AT598">
            <v>0</v>
          </cell>
          <cell r="AU598">
            <v>0</v>
          </cell>
          <cell r="AV598">
            <v>0</v>
          </cell>
          <cell r="AW598">
            <v>0</v>
          </cell>
          <cell r="AX598">
            <v>0</v>
          </cell>
          <cell r="AY598">
            <v>0</v>
          </cell>
          <cell r="AZ598">
            <v>0</v>
          </cell>
          <cell r="BA598">
            <v>0</v>
          </cell>
          <cell r="BB598">
            <v>0</v>
          </cell>
          <cell r="BC598">
            <v>0</v>
          </cell>
          <cell r="BD598">
            <v>0</v>
          </cell>
          <cell r="BE598">
            <v>250716</v>
          </cell>
          <cell r="BF598">
            <v>0</v>
          </cell>
          <cell r="BG598">
            <v>0</v>
          </cell>
          <cell r="BH598">
            <v>0</v>
          </cell>
          <cell r="BI598">
            <v>0</v>
          </cell>
          <cell r="BJ598">
            <v>606</v>
          </cell>
          <cell r="BK598">
            <v>0</v>
          </cell>
          <cell r="BL598">
            <v>0</v>
          </cell>
          <cell r="BM598">
            <v>0</v>
          </cell>
          <cell r="BN598">
            <v>0</v>
          </cell>
          <cell r="BO598">
            <v>606</v>
          </cell>
          <cell r="BP598">
            <v>125868</v>
          </cell>
          <cell r="BQ598">
            <v>0</v>
          </cell>
          <cell r="BR598">
            <v>0</v>
          </cell>
          <cell r="BS598">
            <v>0</v>
          </cell>
          <cell r="BT598">
            <v>0</v>
          </cell>
          <cell r="BU598">
            <v>304</v>
          </cell>
          <cell r="BV598">
            <v>0</v>
          </cell>
          <cell r="BW598">
            <v>0</v>
          </cell>
          <cell r="BX598">
            <v>0</v>
          </cell>
          <cell r="BY598">
            <v>0</v>
          </cell>
          <cell r="BZ598">
            <v>304</v>
          </cell>
          <cell r="CA598">
            <v>606</v>
          </cell>
          <cell r="CB598">
            <v>910</v>
          </cell>
          <cell r="CC598">
            <v>0.05</v>
          </cell>
          <cell r="CD598">
            <v>910</v>
          </cell>
        </row>
        <row r="599">
          <cell r="B599" t="str">
            <v>PLC15</v>
          </cell>
          <cell r="C599" t="str">
            <v>CAP16</v>
          </cell>
          <cell r="D599" t="str">
            <v>De   800  pares</v>
          </cell>
          <cell r="E599" t="str">
            <v>m</v>
          </cell>
          <cell r="F599" t="str">
            <v>NA</v>
          </cell>
          <cell r="G599" t="str">
            <v>NA</v>
          </cell>
          <cell r="H599" t="str">
            <v>NA</v>
          </cell>
          <cell r="I599" t="str">
            <v>NA</v>
          </cell>
          <cell r="J599" t="str">
            <v>NA</v>
          </cell>
          <cell r="K599" t="str">
            <v>NA</v>
          </cell>
          <cell r="L599" t="str">
            <v>NA</v>
          </cell>
          <cell r="M599" t="str">
            <v>NA</v>
          </cell>
          <cell r="N599" t="str">
            <v>NA</v>
          </cell>
          <cell r="O599" t="str">
            <v>NA</v>
          </cell>
          <cell r="P599" t="str">
            <v>NA</v>
          </cell>
          <cell r="Q599" t="str">
            <v>NA</v>
          </cell>
          <cell r="R599" t="str">
            <v>NA</v>
          </cell>
          <cell r="S599" t="str">
            <v>NA</v>
          </cell>
          <cell r="T599" t="str">
            <v>CER001</v>
          </cell>
          <cell r="U599" t="str">
            <v>NA</v>
          </cell>
          <cell r="V599" t="str">
            <v>NA</v>
          </cell>
          <cell r="W599" t="str">
            <v>NA</v>
          </cell>
          <cell r="X599" t="str">
            <v>NA</v>
          </cell>
          <cell r="Y599" t="str">
            <v>CMC011</v>
          </cell>
          <cell r="Z599" t="str">
            <v>NA</v>
          </cell>
          <cell r="AA599" t="str">
            <v>NA</v>
          </cell>
          <cell r="AB599" t="str">
            <v>NA</v>
          </cell>
          <cell r="AC599" t="str">
            <v>NA</v>
          </cell>
          <cell r="AD599">
            <v>1</v>
          </cell>
          <cell r="AE599" t="str">
            <v>NA</v>
          </cell>
          <cell r="AF599" t="str">
            <v>NA</v>
          </cell>
          <cell r="AG599" t="str">
            <v>NA</v>
          </cell>
          <cell r="AH599" t="str">
            <v>NA</v>
          </cell>
          <cell r="AI599">
            <v>345</v>
          </cell>
          <cell r="AJ599">
            <v>345</v>
          </cell>
          <cell r="AO599">
            <v>1092</v>
          </cell>
          <cell r="AP599">
            <v>0</v>
          </cell>
          <cell r="AQ599">
            <v>0</v>
          </cell>
          <cell r="AR599">
            <v>0</v>
          </cell>
          <cell r="AS599">
            <v>0</v>
          </cell>
          <cell r="AT599">
            <v>0</v>
          </cell>
          <cell r="AU599">
            <v>0</v>
          </cell>
          <cell r="AV599">
            <v>0</v>
          </cell>
          <cell r="AW599">
            <v>0</v>
          </cell>
          <cell r="AX599">
            <v>0</v>
          </cell>
          <cell r="AY599">
            <v>0</v>
          </cell>
          <cell r="AZ599">
            <v>0</v>
          </cell>
          <cell r="BA599">
            <v>0</v>
          </cell>
          <cell r="BB599">
            <v>0</v>
          </cell>
          <cell r="BC599">
            <v>0</v>
          </cell>
          <cell r="BD599">
            <v>0</v>
          </cell>
          <cell r="BE599">
            <v>250716</v>
          </cell>
          <cell r="BF599">
            <v>0</v>
          </cell>
          <cell r="BG599">
            <v>0</v>
          </cell>
          <cell r="BH599">
            <v>0</v>
          </cell>
          <cell r="BI599">
            <v>0</v>
          </cell>
          <cell r="BJ599">
            <v>727</v>
          </cell>
          <cell r="BK599">
            <v>0</v>
          </cell>
          <cell r="BL599">
            <v>0</v>
          </cell>
          <cell r="BM599">
            <v>0</v>
          </cell>
          <cell r="BN599">
            <v>0</v>
          </cell>
          <cell r="BO599">
            <v>727</v>
          </cell>
          <cell r="BP599">
            <v>125868</v>
          </cell>
          <cell r="BQ599">
            <v>0</v>
          </cell>
          <cell r="BR599">
            <v>0</v>
          </cell>
          <cell r="BS599">
            <v>0</v>
          </cell>
          <cell r="BT599">
            <v>0</v>
          </cell>
          <cell r="BU599">
            <v>365</v>
          </cell>
          <cell r="BV599">
            <v>0</v>
          </cell>
          <cell r="BW599">
            <v>0</v>
          </cell>
          <cell r="BX599">
            <v>0</v>
          </cell>
          <cell r="BY599">
            <v>0</v>
          </cell>
          <cell r="BZ599">
            <v>365</v>
          </cell>
          <cell r="CA599">
            <v>727</v>
          </cell>
          <cell r="CB599">
            <v>1092</v>
          </cell>
          <cell r="CC599">
            <v>0.05</v>
          </cell>
          <cell r="CD599">
            <v>1092</v>
          </cell>
        </row>
        <row r="600">
          <cell r="B600" t="str">
            <v>PLC16</v>
          </cell>
          <cell r="C600" t="str">
            <v>CAP16</v>
          </cell>
          <cell r="D600" t="str">
            <v>De   900  pares</v>
          </cell>
          <cell r="E600" t="str">
            <v>m</v>
          </cell>
          <cell r="F600" t="str">
            <v>NA</v>
          </cell>
          <cell r="G600" t="str">
            <v>NA</v>
          </cell>
          <cell r="H600" t="str">
            <v>NA</v>
          </cell>
          <cell r="I600" t="str">
            <v>NA</v>
          </cell>
          <cell r="J600" t="str">
            <v>NA</v>
          </cell>
          <cell r="K600" t="str">
            <v>NA</v>
          </cell>
          <cell r="L600" t="str">
            <v>NA</v>
          </cell>
          <cell r="M600" t="str">
            <v>NA</v>
          </cell>
          <cell r="N600" t="str">
            <v>NA</v>
          </cell>
          <cell r="O600" t="str">
            <v>NA</v>
          </cell>
          <cell r="P600" t="str">
            <v>NA</v>
          </cell>
          <cell r="Q600" t="str">
            <v>NA</v>
          </cell>
          <cell r="R600" t="str">
            <v>NA</v>
          </cell>
          <cell r="S600" t="str">
            <v>NA</v>
          </cell>
          <cell r="T600" t="str">
            <v>CER001</v>
          </cell>
          <cell r="U600" t="str">
            <v>NA</v>
          </cell>
          <cell r="V600" t="str">
            <v>NA</v>
          </cell>
          <cell r="W600" t="str">
            <v>NA</v>
          </cell>
          <cell r="X600" t="str">
            <v>NA</v>
          </cell>
          <cell r="Y600" t="str">
            <v>CMC011</v>
          </cell>
          <cell r="Z600" t="str">
            <v>NA</v>
          </cell>
          <cell r="AA600" t="str">
            <v>NA</v>
          </cell>
          <cell r="AB600" t="str">
            <v>NA</v>
          </cell>
          <cell r="AC600" t="str">
            <v>NA</v>
          </cell>
          <cell r="AD600">
            <v>1</v>
          </cell>
          <cell r="AE600" t="str">
            <v>NA</v>
          </cell>
          <cell r="AF600" t="str">
            <v>NA</v>
          </cell>
          <cell r="AG600" t="str">
            <v>NA</v>
          </cell>
          <cell r="AH600" t="str">
            <v>NA</v>
          </cell>
          <cell r="AI600">
            <v>483</v>
          </cell>
          <cell r="AJ600">
            <v>483</v>
          </cell>
          <cell r="AO600">
            <v>780</v>
          </cell>
          <cell r="AP600">
            <v>0</v>
          </cell>
          <cell r="AQ600">
            <v>0</v>
          </cell>
          <cell r="AR600">
            <v>0</v>
          </cell>
          <cell r="AS600">
            <v>0</v>
          </cell>
          <cell r="AT600">
            <v>0</v>
          </cell>
          <cell r="AU600">
            <v>0</v>
          </cell>
          <cell r="AV600">
            <v>0</v>
          </cell>
          <cell r="AW600">
            <v>0</v>
          </cell>
          <cell r="AX600">
            <v>0</v>
          </cell>
          <cell r="AY600">
            <v>0</v>
          </cell>
          <cell r="AZ600">
            <v>0</v>
          </cell>
          <cell r="BA600">
            <v>0</v>
          </cell>
          <cell r="BB600">
            <v>0</v>
          </cell>
          <cell r="BC600">
            <v>0</v>
          </cell>
          <cell r="BD600">
            <v>0</v>
          </cell>
          <cell r="BE600">
            <v>250716</v>
          </cell>
          <cell r="BF600">
            <v>0</v>
          </cell>
          <cell r="BG600">
            <v>0</v>
          </cell>
          <cell r="BH600">
            <v>0</v>
          </cell>
          <cell r="BI600">
            <v>0</v>
          </cell>
          <cell r="BJ600">
            <v>519</v>
          </cell>
          <cell r="BK600">
            <v>0</v>
          </cell>
          <cell r="BL600">
            <v>0</v>
          </cell>
          <cell r="BM600">
            <v>0</v>
          </cell>
          <cell r="BN600">
            <v>0</v>
          </cell>
          <cell r="BO600">
            <v>519</v>
          </cell>
          <cell r="BP600">
            <v>125868</v>
          </cell>
          <cell r="BQ600">
            <v>0</v>
          </cell>
          <cell r="BR600">
            <v>0</v>
          </cell>
          <cell r="BS600">
            <v>0</v>
          </cell>
          <cell r="BT600">
            <v>0</v>
          </cell>
          <cell r="BU600">
            <v>261</v>
          </cell>
          <cell r="BV600">
            <v>0</v>
          </cell>
          <cell r="BW600">
            <v>0</v>
          </cell>
          <cell r="BX600">
            <v>0</v>
          </cell>
          <cell r="BY600">
            <v>0</v>
          </cell>
          <cell r="BZ600">
            <v>261</v>
          </cell>
          <cell r="CA600">
            <v>519</v>
          </cell>
          <cell r="CB600">
            <v>780</v>
          </cell>
          <cell r="CC600">
            <v>0.05</v>
          </cell>
          <cell r="CD600">
            <v>780</v>
          </cell>
        </row>
        <row r="601">
          <cell r="B601" t="str">
            <v>PLC17</v>
          </cell>
          <cell r="C601" t="str">
            <v>CAP16</v>
          </cell>
          <cell r="D601" t="str">
            <v>De  1200  pares</v>
          </cell>
          <cell r="E601" t="str">
            <v>m</v>
          </cell>
          <cell r="F601" t="str">
            <v>NA</v>
          </cell>
          <cell r="G601" t="str">
            <v>NA</v>
          </cell>
          <cell r="H601" t="str">
            <v>NA</v>
          </cell>
          <cell r="I601" t="str">
            <v>NA</v>
          </cell>
          <cell r="J601" t="str">
            <v>NA</v>
          </cell>
          <cell r="K601" t="str">
            <v>NA</v>
          </cell>
          <cell r="L601" t="str">
            <v>NA</v>
          </cell>
          <cell r="M601" t="str">
            <v>NA</v>
          </cell>
          <cell r="N601" t="str">
            <v>NA</v>
          </cell>
          <cell r="O601" t="str">
            <v>NA</v>
          </cell>
          <cell r="P601" t="str">
            <v>NA</v>
          </cell>
          <cell r="Q601" t="str">
            <v>NA</v>
          </cell>
          <cell r="R601" t="str">
            <v>NA</v>
          </cell>
          <cell r="S601" t="str">
            <v>NA</v>
          </cell>
          <cell r="T601" t="str">
            <v>CER001</v>
          </cell>
          <cell r="U601" t="str">
            <v>NA</v>
          </cell>
          <cell r="V601" t="str">
            <v>NA</v>
          </cell>
          <cell r="W601" t="str">
            <v>NA</v>
          </cell>
          <cell r="X601" t="str">
            <v>NA</v>
          </cell>
          <cell r="Y601" t="str">
            <v>CMC011</v>
          </cell>
          <cell r="Z601" t="str">
            <v>NA</v>
          </cell>
          <cell r="AA601" t="str">
            <v>NA</v>
          </cell>
          <cell r="AB601" t="str">
            <v>NA</v>
          </cell>
          <cell r="AC601" t="str">
            <v>NA</v>
          </cell>
          <cell r="AD601">
            <v>1</v>
          </cell>
          <cell r="AE601" t="str">
            <v>NA</v>
          </cell>
          <cell r="AF601" t="str">
            <v>NA</v>
          </cell>
          <cell r="AG601" t="str">
            <v>NA</v>
          </cell>
          <cell r="AH601" t="str">
            <v>NA</v>
          </cell>
          <cell r="AI601">
            <v>300</v>
          </cell>
          <cell r="AJ601">
            <v>300</v>
          </cell>
          <cell r="AO601">
            <v>1256</v>
          </cell>
          <cell r="AP601">
            <v>0</v>
          </cell>
          <cell r="AQ601">
            <v>0</v>
          </cell>
          <cell r="AR601">
            <v>0</v>
          </cell>
          <cell r="AS601">
            <v>0</v>
          </cell>
          <cell r="AT601">
            <v>0</v>
          </cell>
          <cell r="AU601">
            <v>0</v>
          </cell>
          <cell r="AV601">
            <v>0</v>
          </cell>
          <cell r="AW601">
            <v>0</v>
          </cell>
          <cell r="AX601">
            <v>0</v>
          </cell>
          <cell r="AY601">
            <v>0</v>
          </cell>
          <cell r="AZ601">
            <v>0</v>
          </cell>
          <cell r="BA601">
            <v>0</v>
          </cell>
          <cell r="BB601">
            <v>0</v>
          </cell>
          <cell r="BC601">
            <v>0</v>
          </cell>
          <cell r="BD601">
            <v>0</v>
          </cell>
          <cell r="BE601">
            <v>250716</v>
          </cell>
          <cell r="BF601">
            <v>0</v>
          </cell>
          <cell r="BG601">
            <v>0</v>
          </cell>
          <cell r="BH601">
            <v>0</v>
          </cell>
          <cell r="BI601">
            <v>0</v>
          </cell>
          <cell r="BJ601">
            <v>836</v>
          </cell>
          <cell r="BK601">
            <v>0</v>
          </cell>
          <cell r="BL601">
            <v>0</v>
          </cell>
          <cell r="BM601">
            <v>0</v>
          </cell>
          <cell r="BN601">
            <v>0</v>
          </cell>
          <cell r="BO601">
            <v>836</v>
          </cell>
          <cell r="BP601">
            <v>125868</v>
          </cell>
          <cell r="BQ601">
            <v>0</v>
          </cell>
          <cell r="BR601">
            <v>0</v>
          </cell>
          <cell r="BS601">
            <v>0</v>
          </cell>
          <cell r="BT601">
            <v>0</v>
          </cell>
          <cell r="BU601">
            <v>420</v>
          </cell>
          <cell r="BV601">
            <v>0</v>
          </cell>
          <cell r="BW601">
            <v>0</v>
          </cell>
          <cell r="BX601">
            <v>0</v>
          </cell>
          <cell r="BY601">
            <v>0</v>
          </cell>
          <cell r="BZ601">
            <v>420</v>
          </cell>
          <cell r="CA601">
            <v>836</v>
          </cell>
          <cell r="CB601">
            <v>1256</v>
          </cell>
          <cell r="CC601">
            <v>0.05</v>
          </cell>
          <cell r="CD601">
            <v>1256</v>
          </cell>
        </row>
        <row r="602">
          <cell r="B602" t="str">
            <v>PLC18</v>
          </cell>
          <cell r="C602" t="str">
            <v>CAP16</v>
          </cell>
          <cell r="D602" t="str">
            <v>De  1500  pares</v>
          </cell>
          <cell r="E602" t="str">
            <v>m</v>
          </cell>
          <cell r="F602" t="str">
            <v>NA</v>
          </cell>
          <cell r="G602" t="str">
            <v>NA</v>
          </cell>
          <cell r="H602" t="str">
            <v>NA</v>
          </cell>
          <cell r="I602" t="str">
            <v>NA</v>
          </cell>
          <cell r="J602" t="str">
            <v>NA</v>
          </cell>
          <cell r="K602" t="str">
            <v>NA</v>
          </cell>
          <cell r="L602" t="str">
            <v>NA</v>
          </cell>
          <cell r="M602" t="str">
            <v>NA</v>
          </cell>
          <cell r="N602" t="str">
            <v>NA</v>
          </cell>
          <cell r="O602" t="str">
            <v>NA</v>
          </cell>
          <cell r="P602" t="str">
            <v>NA</v>
          </cell>
          <cell r="Q602" t="str">
            <v>NA</v>
          </cell>
          <cell r="R602" t="str">
            <v>NA</v>
          </cell>
          <cell r="S602" t="str">
            <v>NA</v>
          </cell>
          <cell r="T602" t="str">
            <v>CER001</v>
          </cell>
          <cell r="U602" t="str">
            <v>NA</v>
          </cell>
          <cell r="V602" t="str">
            <v>NA</v>
          </cell>
          <cell r="W602" t="str">
            <v>NA</v>
          </cell>
          <cell r="X602" t="str">
            <v>NA</v>
          </cell>
          <cell r="Y602" t="str">
            <v>CMC011</v>
          </cell>
          <cell r="Z602" t="str">
            <v>NA</v>
          </cell>
          <cell r="AA602" t="str">
            <v>NA</v>
          </cell>
          <cell r="AB602" t="str">
            <v>NA</v>
          </cell>
          <cell r="AC602" t="str">
            <v>NA</v>
          </cell>
          <cell r="AD602">
            <v>1</v>
          </cell>
          <cell r="AE602" t="str">
            <v>NA</v>
          </cell>
          <cell r="AF602" t="str">
            <v>NA</v>
          </cell>
          <cell r="AG602" t="str">
            <v>NA</v>
          </cell>
          <cell r="AH602" t="str">
            <v>NA</v>
          </cell>
          <cell r="AI602">
            <v>180</v>
          </cell>
          <cell r="AJ602">
            <v>180</v>
          </cell>
          <cell r="AO602">
            <v>2092</v>
          </cell>
          <cell r="AP602">
            <v>0</v>
          </cell>
          <cell r="AQ602">
            <v>0</v>
          </cell>
          <cell r="AR602">
            <v>0</v>
          </cell>
          <cell r="AS602">
            <v>0</v>
          </cell>
          <cell r="AT602">
            <v>0</v>
          </cell>
          <cell r="AU602">
            <v>0</v>
          </cell>
          <cell r="AV602">
            <v>0</v>
          </cell>
          <cell r="AW602">
            <v>0</v>
          </cell>
          <cell r="AX602">
            <v>0</v>
          </cell>
          <cell r="AY602">
            <v>0</v>
          </cell>
          <cell r="AZ602">
            <v>0</v>
          </cell>
          <cell r="BA602">
            <v>0</v>
          </cell>
          <cell r="BB602">
            <v>0</v>
          </cell>
          <cell r="BC602">
            <v>0</v>
          </cell>
          <cell r="BD602">
            <v>0</v>
          </cell>
          <cell r="BE602">
            <v>250716</v>
          </cell>
          <cell r="BF602">
            <v>0</v>
          </cell>
          <cell r="BG602">
            <v>0</v>
          </cell>
          <cell r="BH602">
            <v>0</v>
          </cell>
          <cell r="BI602">
            <v>0</v>
          </cell>
          <cell r="BJ602">
            <v>1393</v>
          </cell>
          <cell r="BK602">
            <v>0</v>
          </cell>
          <cell r="BL602">
            <v>0</v>
          </cell>
          <cell r="BM602">
            <v>0</v>
          </cell>
          <cell r="BN602">
            <v>0</v>
          </cell>
          <cell r="BO602">
            <v>1393</v>
          </cell>
          <cell r="BP602">
            <v>125868</v>
          </cell>
          <cell r="BQ602">
            <v>0</v>
          </cell>
          <cell r="BR602">
            <v>0</v>
          </cell>
          <cell r="BS602">
            <v>0</v>
          </cell>
          <cell r="BT602">
            <v>0</v>
          </cell>
          <cell r="BU602">
            <v>699</v>
          </cell>
          <cell r="BV602">
            <v>0</v>
          </cell>
          <cell r="BW602">
            <v>0</v>
          </cell>
          <cell r="BX602">
            <v>0</v>
          </cell>
          <cell r="BY602">
            <v>0</v>
          </cell>
          <cell r="BZ602">
            <v>699</v>
          </cell>
          <cell r="CA602">
            <v>1393</v>
          </cell>
          <cell r="CB602">
            <v>2092</v>
          </cell>
          <cell r="CC602">
            <v>0.05</v>
          </cell>
          <cell r="CD602">
            <v>2092</v>
          </cell>
        </row>
        <row r="603">
          <cell r="B603" t="str">
            <v>PLC19</v>
          </cell>
          <cell r="C603" t="str">
            <v>CAP16</v>
          </cell>
          <cell r="D603" t="str">
            <v>De  1800  pares</v>
          </cell>
          <cell r="E603" t="str">
            <v>m</v>
          </cell>
          <cell r="F603" t="str">
            <v>NA</v>
          </cell>
          <cell r="G603" t="str">
            <v>NA</v>
          </cell>
          <cell r="H603" t="str">
            <v>NA</v>
          </cell>
          <cell r="I603" t="str">
            <v>NA</v>
          </cell>
          <cell r="J603" t="str">
            <v>NA</v>
          </cell>
          <cell r="K603" t="str">
            <v>NA</v>
          </cell>
          <cell r="L603" t="str">
            <v>NA</v>
          </cell>
          <cell r="M603" t="str">
            <v>NA</v>
          </cell>
          <cell r="N603" t="str">
            <v>NA</v>
          </cell>
          <cell r="O603" t="str">
            <v>NA</v>
          </cell>
          <cell r="P603" t="str">
            <v>NA</v>
          </cell>
          <cell r="Q603" t="str">
            <v>NA</v>
          </cell>
          <cell r="R603" t="str">
            <v>NA</v>
          </cell>
          <cell r="S603" t="str">
            <v>NA</v>
          </cell>
          <cell r="T603" t="str">
            <v>CER001</v>
          </cell>
          <cell r="U603" t="str">
            <v>NA</v>
          </cell>
          <cell r="V603" t="str">
            <v>NA</v>
          </cell>
          <cell r="W603" t="str">
            <v>NA</v>
          </cell>
          <cell r="X603" t="str">
            <v>NA</v>
          </cell>
          <cell r="Y603" t="str">
            <v>CMC011</v>
          </cell>
          <cell r="Z603" t="str">
            <v>NA</v>
          </cell>
          <cell r="AA603" t="str">
            <v>NA</v>
          </cell>
          <cell r="AB603" t="str">
            <v>NA</v>
          </cell>
          <cell r="AC603" t="str">
            <v>NA</v>
          </cell>
          <cell r="AD603">
            <v>1</v>
          </cell>
          <cell r="AE603" t="str">
            <v>NA</v>
          </cell>
          <cell r="AF603" t="str">
            <v>NA</v>
          </cell>
          <cell r="AG603" t="str">
            <v>NA</v>
          </cell>
          <cell r="AH603" t="str">
            <v>NA</v>
          </cell>
          <cell r="AI603">
            <v>180</v>
          </cell>
          <cell r="AJ603">
            <v>180</v>
          </cell>
          <cell r="AO603">
            <v>2092</v>
          </cell>
          <cell r="AP603">
            <v>0</v>
          </cell>
          <cell r="AQ603">
            <v>0</v>
          </cell>
          <cell r="AR603">
            <v>0</v>
          </cell>
          <cell r="AS603">
            <v>0</v>
          </cell>
          <cell r="AT603">
            <v>0</v>
          </cell>
          <cell r="AU603">
            <v>0</v>
          </cell>
          <cell r="AV603">
            <v>0</v>
          </cell>
          <cell r="AW603">
            <v>0</v>
          </cell>
          <cell r="AX603">
            <v>0</v>
          </cell>
          <cell r="AY603">
            <v>0</v>
          </cell>
          <cell r="AZ603">
            <v>0</v>
          </cell>
          <cell r="BA603">
            <v>0</v>
          </cell>
          <cell r="BB603">
            <v>0</v>
          </cell>
          <cell r="BC603">
            <v>0</v>
          </cell>
          <cell r="BD603">
            <v>0</v>
          </cell>
          <cell r="BE603">
            <v>250716</v>
          </cell>
          <cell r="BF603">
            <v>0</v>
          </cell>
          <cell r="BG603">
            <v>0</v>
          </cell>
          <cell r="BH603">
            <v>0</v>
          </cell>
          <cell r="BI603">
            <v>0</v>
          </cell>
          <cell r="BJ603">
            <v>1393</v>
          </cell>
          <cell r="BK603">
            <v>0</v>
          </cell>
          <cell r="BL603">
            <v>0</v>
          </cell>
          <cell r="BM603">
            <v>0</v>
          </cell>
          <cell r="BN603">
            <v>0</v>
          </cell>
          <cell r="BO603">
            <v>1393</v>
          </cell>
          <cell r="BP603">
            <v>125868</v>
          </cell>
          <cell r="BQ603">
            <v>0</v>
          </cell>
          <cell r="BR603">
            <v>0</v>
          </cell>
          <cell r="BS603">
            <v>0</v>
          </cell>
          <cell r="BT603">
            <v>0</v>
          </cell>
          <cell r="BU603">
            <v>699</v>
          </cell>
          <cell r="BV603">
            <v>0</v>
          </cell>
          <cell r="BW603">
            <v>0</v>
          </cell>
          <cell r="BX603">
            <v>0</v>
          </cell>
          <cell r="BY603">
            <v>0</v>
          </cell>
          <cell r="BZ603">
            <v>699</v>
          </cell>
          <cell r="CA603">
            <v>1393</v>
          </cell>
          <cell r="CB603">
            <v>2092</v>
          </cell>
          <cell r="CC603">
            <v>0.05</v>
          </cell>
          <cell r="CD603">
            <v>2092</v>
          </cell>
        </row>
        <row r="604">
          <cell r="B604" t="str">
            <v>PLC20</v>
          </cell>
          <cell r="C604" t="str">
            <v>CAP16</v>
          </cell>
          <cell r="D604" t="str">
            <v>De  2100  pares</v>
          </cell>
          <cell r="E604" t="str">
            <v>m</v>
          </cell>
          <cell r="F604" t="str">
            <v>NA</v>
          </cell>
          <cell r="G604" t="str">
            <v>NA</v>
          </cell>
          <cell r="H604" t="str">
            <v>NA</v>
          </cell>
          <cell r="I604" t="str">
            <v>NA</v>
          </cell>
          <cell r="J604" t="str">
            <v>NA</v>
          </cell>
          <cell r="K604" t="str">
            <v>NA</v>
          </cell>
          <cell r="L604" t="str">
            <v>NA</v>
          </cell>
          <cell r="M604" t="str">
            <v>NA</v>
          </cell>
          <cell r="N604" t="str">
            <v>NA</v>
          </cell>
          <cell r="O604" t="str">
            <v>NA</v>
          </cell>
          <cell r="P604" t="str">
            <v>NA</v>
          </cell>
          <cell r="Q604" t="str">
            <v>NA</v>
          </cell>
          <cell r="R604" t="str">
            <v>NA</v>
          </cell>
          <cell r="S604" t="str">
            <v>NA</v>
          </cell>
          <cell r="T604" t="str">
            <v>CER001</v>
          </cell>
          <cell r="U604" t="str">
            <v>NA</v>
          </cell>
          <cell r="V604" t="str">
            <v>NA</v>
          </cell>
          <cell r="W604" t="str">
            <v>NA</v>
          </cell>
          <cell r="X604" t="str">
            <v>NA</v>
          </cell>
          <cell r="Y604" t="str">
            <v>CMC011</v>
          </cell>
          <cell r="Z604" t="str">
            <v>NA</v>
          </cell>
          <cell r="AA604" t="str">
            <v>NA</v>
          </cell>
          <cell r="AB604" t="str">
            <v>NA</v>
          </cell>
          <cell r="AC604" t="str">
            <v>NA</v>
          </cell>
          <cell r="AD604">
            <v>1</v>
          </cell>
          <cell r="AE604" t="str">
            <v>NA</v>
          </cell>
          <cell r="AF604" t="str">
            <v>NA</v>
          </cell>
          <cell r="AG604" t="str">
            <v>NA</v>
          </cell>
          <cell r="AH604" t="str">
            <v>NA</v>
          </cell>
          <cell r="AI604">
            <v>100</v>
          </cell>
          <cell r="AJ604">
            <v>100</v>
          </cell>
          <cell r="AO604">
            <v>3766</v>
          </cell>
          <cell r="AP604">
            <v>0</v>
          </cell>
          <cell r="AQ604">
            <v>0</v>
          </cell>
          <cell r="AR604">
            <v>0</v>
          </cell>
          <cell r="AS604">
            <v>0</v>
          </cell>
          <cell r="AT604">
            <v>0</v>
          </cell>
          <cell r="AU604">
            <v>0</v>
          </cell>
          <cell r="AV604">
            <v>0</v>
          </cell>
          <cell r="AW604">
            <v>0</v>
          </cell>
          <cell r="AX604">
            <v>0</v>
          </cell>
          <cell r="AY604">
            <v>0</v>
          </cell>
          <cell r="AZ604">
            <v>0</v>
          </cell>
          <cell r="BA604">
            <v>0</v>
          </cell>
          <cell r="BB604">
            <v>0</v>
          </cell>
          <cell r="BC604">
            <v>0</v>
          </cell>
          <cell r="BD604">
            <v>0</v>
          </cell>
          <cell r="BE604">
            <v>250716</v>
          </cell>
          <cell r="BF604">
            <v>0</v>
          </cell>
          <cell r="BG604">
            <v>0</v>
          </cell>
          <cell r="BH604">
            <v>0</v>
          </cell>
          <cell r="BI604">
            <v>0</v>
          </cell>
          <cell r="BJ604">
            <v>2507</v>
          </cell>
          <cell r="BK604">
            <v>0</v>
          </cell>
          <cell r="BL604">
            <v>0</v>
          </cell>
          <cell r="BM604">
            <v>0</v>
          </cell>
          <cell r="BN604">
            <v>0</v>
          </cell>
          <cell r="BO604">
            <v>2507</v>
          </cell>
          <cell r="BP604">
            <v>125868</v>
          </cell>
          <cell r="BQ604">
            <v>0</v>
          </cell>
          <cell r="BR604">
            <v>0</v>
          </cell>
          <cell r="BS604">
            <v>0</v>
          </cell>
          <cell r="BT604">
            <v>0</v>
          </cell>
          <cell r="BU604">
            <v>1259</v>
          </cell>
          <cell r="BV604">
            <v>0</v>
          </cell>
          <cell r="BW604">
            <v>0</v>
          </cell>
          <cell r="BX604">
            <v>0</v>
          </cell>
          <cell r="BY604">
            <v>0</v>
          </cell>
          <cell r="BZ604">
            <v>1259</v>
          </cell>
          <cell r="CA604">
            <v>2507</v>
          </cell>
          <cell r="CB604">
            <v>3766</v>
          </cell>
          <cell r="CC604">
            <v>0.05</v>
          </cell>
          <cell r="CD604">
            <v>3766</v>
          </cell>
        </row>
        <row r="605">
          <cell r="B605" t="str">
            <v>PLC21</v>
          </cell>
          <cell r="C605" t="str">
            <v>CAP16</v>
          </cell>
          <cell r="D605" t="str">
            <v>De  2400  pares</v>
          </cell>
          <cell r="E605" t="str">
            <v>m</v>
          </cell>
          <cell r="F605" t="str">
            <v>NA</v>
          </cell>
          <cell r="G605" t="str">
            <v>NA</v>
          </cell>
          <cell r="H605" t="str">
            <v>NA</v>
          </cell>
          <cell r="I605" t="str">
            <v>NA</v>
          </cell>
          <cell r="J605" t="str">
            <v>NA</v>
          </cell>
          <cell r="K605" t="str">
            <v>NA</v>
          </cell>
          <cell r="L605" t="str">
            <v>NA</v>
          </cell>
          <cell r="M605" t="str">
            <v>NA</v>
          </cell>
          <cell r="N605" t="str">
            <v>NA</v>
          </cell>
          <cell r="O605" t="str">
            <v>NA</v>
          </cell>
          <cell r="P605" t="str">
            <v>NA</v>
          </cell>
          <cell r="Q605" t="str">
            <v>NA</v>
          </cell>
          <cell r="R605" t="str">
            <v>NA</v>
          </cell>
          <cell r="S605" t="str">
            <v>NA</v>
          </cell>
          <cell r="T605" t="str">
            <v>CER001</v>
          </cell>
          <cell r="U605" t="str">
            <v>NA</v>
          </cell>
          <cell r="V605" t="str">
            <v>NA</v>
          </cell>
          <cell r="W605" t="str">
            <v>NA</v>
          </cell>
          <cell r="X605" t="str">
            <v>NA</v>
          </cell>
          <cell r="Y605" t="str">
            <v>CMC011</v>
          </cell>
          <cell r="Z605" t="str">
            <v>NA</v>
          </cell>
          <cell r="AA605" t="str">
            <v>NA</v>
          </cell>
          <cell r="AB605" t="str">
            <v>NA</v>
          </cell>
          <cell r="AC605" t="str">
            <v>NA</v>
          </cell>
          <cell r="AD605">
            <v>1</v>
          </cell>
          <cell r="AE605" t="str">
            <v>NA</v>
          </cell>
          <cell r="AF605" t="str">
            <v>NA</v>
          </cell>
          <cell r="AG605" t="str">
            <v>NA</v>
          </cell>
          <cell r="AH605" t="str">
            <v>NA</v>
          </cell>
          <cell r="AI605">
            <v>100</v>
          </cell>
          <cell r="AJ605">
            <v>100</v>
          </cell>
          <cell r="AO605">
            <v>3766</v>
          </cell>
          <cell r="AP605">
            <v>0</v>
          </cell>
          <cell r="AQ605">
            <v>0</v>
          </cell>
          <cell r="AR605">
            <v>0</v>
          </cell>
          <cell r="AS605">
            <v>0</v>
          </cell>
          <cell r="AT605">
            <v>0</v>
          </cell>
          <cell r="AU605">
            <v>0</v>
          </cell>
          <cell r="AV605">
            <v>0</v>
          </cell>
          <cell r="AW605">
            <v>0</v>
          </cell>
          <cell r="AX605">
            <v>0</v>
          </cell>
          <cell r="AY605">
            <v>0</v>
          </cell>
          <cell r="AZ605">
            <v>0</v>
          </cell>
          <cell r="BA605">
            <v>0</v>
          </cell>
          <cell r="BB605">
            <v>0</v>
          </cell>
          <cell r="BC605">
            <v>0</v>
          </cell>
          <cell r="BD605">
            <v>0</v>
          </cell>
          <cell r="BE605">
            <v>250716</v>
          </cell>
          <cell r="BF605">
            <v>0</v>
          </cell>
          <cell r="BG605">
            <v>0</v>
          </cell>
          <cell r="BH605">
            <v>0</v>
          </cell>
          <cell r="BI605">
            <v>0</v>
          </cell>
          <cell r="BJ605">
            <v>2507</v>
          </cell>
          <cell r="BK605">
            <v>0</v>
          </cell>
          <cell r="BL605">
            <v>0</v>
          </cell>
          <cell r="BM605">
            <v>0</v>
          </cell>
          <cell r="BN605">
            <v>0</v>
          </cell>
          <cell r="BO605">
            <v>2507</v>
          </cell>
          <cell r="BP605">
            <v>125868</v>
          </cell>
          <cell r="BQ605">
            <v>0</v>
          </cell>
          <cell r="BR605">
            <v>0</v>
          </cell>
          <cell r="BS605">
            <v>0</v>
          </cell>
          <cell r="BT605">
            <v>0</v>
          </cell>
          <cell r="BU605">
            <v>1259</v>
          </cell>
          <cell r="BV605">
            <v>0</v>
          </cell>
          <cell r="BW605">
            <v>0</v>
          </cell>
          <cell r="BX605">
            <v>0</v>
          </cell>
          <cell r="BY605">
            <v>0</v>
          </cell>
          <cell r="BZ605">
            <v>1259</v>
          </cell>
          <cell r="CA605">
            <v>2507</v>
          </cell>
          <cell r="CB605">
            <v>3766</v>
          </cell>
          <cell r="CC605">
            <v>0.05</v>
          </cell>
          <cell r="CD605">
            <v>3766</v>
          </cell>
        </row>
        <row r="606">
          <cell r="B606" t="str">
            <v>PLA01</v>
          </cell>
          <cell r="C606" t="str">
            <v>CAP17</v>
          </cell>
          <cell r="D606" t="str">
            <v>De    10  pares</v>
          </cell>
          <cell r="E606" t="str">
            <v>m</v>
          </cell>
          <cell r="F606" t="str">
            <v>NA</v>
          </cell>
          <cell r="G606" t="str">
            <v>NA</v>
          </cell>
          <cell r="H606" t="str">
            <v>NA</v>
          </cell>
          <cell r="I606" t="str">
            <v>NA</v>
          </cell>
          <cell r="J606" t="str">
            <v>NA</v>
          </cell>
          <cell r="K606" t="str">
            <v>NA</v>
          </cell>
          <cell r="L606" t="str">
            <v>NA</v>
          </cell>
          <cell r="M606" t="str">
            <v>NA</v>
          </cell>
          <cell r="N606" t="str">
            <v>NA</v>
          </cell>
          <cell r="O606" t="str">
            <v>NA</v>
          </cell>
          <cell r="P606" t="str">
            <v>NA</v>
          </cell>
          <cell r="Q606" t="str">
            <v>NA</v>
          </cell>
          <cell r="R606" t="str">
            <v>NA</v>
          </cell>
          <cell r="S606" t="str">
            <v>NA</v>
          </cell>
          <cell r="T606" t="str">
            <v>CER002</v>
          </cell>
          <cell r="U606" t="str">
            <v>NA</v>
          </cell>
          <cell r="V606" t="str">
            <v>NA</v>
          </cell>
          <cell r="W606" t="str">
            <v>NA</v>
          </cell>
          <cell r="X606" t="str">
            <v>NA</v>
          </cell>
          <cell r="Y606" t="str">
            <v>CMC012</v>
          </cell>
          <cell r="Z606" t="str">
            <v>NA</v>
          </cell>
          <cell r="AA606" t="str">
            <v>NA</v>
          </cell>
          <cell r="AB606" t="str">
            <v>NA</v>
          </cell>
          <cell r="AC606" t="str">
            <v>NA</v>
          </cell>
          <cell r="AD606">
            <v>1</v>
          </cell>
          <cell r="AE606" t="str">
            <v>NA</v>
          </cell>
          <cell r="AF606" t="str">
            <v>NA</v>
          </cell>
          <cell r="AG606" t="str">
            <v>NA</v>
          </cell>
          <cell r="AH606" t="str">
            <v>NA</v>
          </cell>
          <cell r="AI606">
            <v>300</v>
          </cell>
          <cell r="AJ606">
            <v>300</v>
          </cell>
          <cell r="AO606">
            <v>489</v>
          </cell>
          <cell r="AP606">
            <v>0</v>
          </cell>
          <cell r="AQ606">
            <v>0</v>
          </cell>
          <cell r="AR606">
            <v>0</v>
          </cell>
          <cell r="AS606">
            <v>0</v>
          </cell>
          <cell r="AT606">
            <v>0</v>
          </cell>
          <cell r="AU606">
            <v>0</v>
          </cell>
          <cell r="AV606">
            <v>0</v>
          </cell>
          <cell r="AW606">
            <v>0</v>
          </cell>
          <cell r="AX606">
            <v>0</v>
          </cell>
          <cell r="AY606">
            <v>0</v>
          </cell>
          <cell r="AZ606">
            <v>0</v>
          </cell>
          <cell r="BA606">
            <v>0</v>
          </cell>
          <cell r="BB606">
            <v>0</v>
          </cell>
          <cell r="BC606">
            <v>0</v>
          </cell>
          <cell r="BD606">
            <v>0</v>
          </cell>
          <cell r="BE606">
            <v>48564</v>
          </cell>
          <cell r="BF606">
            <v>0</v>
          </cell>
          <cell r="BG606">
            <v>0</v>
          </cell>
          <cell r="BH606">
            <v>0</v>
          </cell>
          <cell r="BI606">
            <v>0</v>
          </cell>
          <cell r="BJ606">
            <v>162</v>
          </cell>
          <cell r="BK606">
            <v>0</v>
          </cell>
          <cell r="BL606">
            <v>0</v>
          </cell>
          <cell r="BM606">
            <v>0</v>
          </cell>
          <cell r="BN606">
            <v>0</v>
          </cell>
          <cell r="BO606">
            <v>162</v>
          </cell>
          <cell r="BP606">
            <v>98147</v>
          </cell>
          <cell r="BQ606">
            <v>0</v>
          </cell>
          <cell r="BR606">
            <v>0</v>
          </cell>
          <cell r="BS606">
            <v>0</v>
          </cell>
          <cell r="BT606">
            <v>0</v>
          </cell>
          <cell r="BU606">
            <v>327</v>
          </cell>
          <cell r="BV606">
            <v>0</v>
          </cell>
          <cell r="BW606">
            <v>0</v>
          </cell>
          <cell r="BX606">
            <v>0</v>
          </cell>
          <cell r="BY606">
            <v>0</v>
          </cell>
          <cell r="BZ606">
            <v>327</v>
          </cell>
          <cell r="CA606">
            <v>162</v>
          </cell>
          <cell r="CB606">
            <v>489</v>
          </cell>
          <cell r="CD606">
            <v>489</v>
          </cell>
        </row>
        <row r="607">
          <cell r="B607" t="str">
            <v>PLA02</v>
          </cell>
          <cell r="C607" t="str">
            <v>CAP17</v>
          </cell>
          <cell r="D607" t="str">
            <v>De    20  pares</v>
          </cell>
          <cell r="E607" t="str">
            <v>m</v>
          </cell>
          <cell r="F607" t="str">
            <v>NA</v>
          </cell>
          <cell r="G607" t="str">
            <v>NA</v>
          </cell>
          <cell r="H607" t="str">
            <v>NA</v>
          </cell>
          <cell r="I607" t="str">
            <v>NA</v>
          </cell>
          <cell r="J607" t="str">
            <v>NA</v>
          </cell>
          <cell r="K607" t="str">
            <v>NA</v>
          </cell>
          <cell r="L607" t="str">
            <v>NA</v>
          </cell>
          <cell r="M607" t="str">
            <v>NA</v>
          </cell>
          <cell r="N607" t="str">
            <v>NA</v>
          </cell>
          <cell r="O607" t="str">
            <v>NA</v>
          </cell>
          <cell r="P607" t="str">
            <v>NA</v>
          </cell>
          <cell r="Q607" t="str">
            <v>NA</v>
          </cell>
          <cell r="R607" t="str">
            <v>NA</v>
          </cell>
          <cell r="S607" t="str">
            <v>NA</v>
          </cell>
          <cell r="T607" t="str">
            <v>CER002</v>
          </cell>
          <cell r="U607" t="str">
            <v>NA</v>
          </cell>
          <cell r="V607" t="str">
            <v>NA</v>
          </cell>
          <cell r="W607" t="str">
            <v>NA</v>
          </cell>
          <cell r="X607" t="str">
            <v>NA</v>
          </cell>
          <cell r="Y607" t="str">
            <v>CMC012</v>
          </cell>
          <cell r="Z607" t="str">
            <v>NA</v>
          </cell>
          <cell r="AA607" t="str">
            <v>NA</v>
          </cell>
          <cell r="AB607" t="str">
            <v>NA</v>
          </cell>
          <cell r="AC607" t="str">
            <v>NA</v>
          </cell>
          <cell r="AD607">
            <v>1</v>
          </cell>
          <cell r="AE607" t="str">
            <v>NA</v>
          </cell>
          <cell r="AF607" t="str">
            <v>NA</v>
          </cell>
          <cell r="AG607" t="str">
            <v>NA</v>
          </cell>
          <cell r="AH607" t="str">
            <v>NA</v>
          </cell>
          <cell r="AI607">
            <v>300</v>
          </cell>
          <cell r="AJ607">
            <v>300</v>
          </cell>
          <cell r="AO607">
            <v>489</v>
          </cell>
          <cell r="AP607">
            <v>0</v>
          </cell>
          <cell r="AQ607">
            <v>0</v>
          </cell>
          <cell r="AR607">
            <v>0</v>
          </cell>
          <cell r="AS607">
            <v>0</v>
          </cell>
          <cell r="AT607">
            <v>0</v>
          </cell>
          <cell r="AU607">
            <v>0</v>
          </cell>
          <cell r="AV607">
            <v>0</v>
          </cell>
          <cell r="AW607">
            <v>0</v>
          </cell>
          <cell r="AX607">
            <v>0</v>
          </cell>
          <cell r="AY607">
            <v>0</v>
          </cell>
          <cell r="AZ607">
            <v>0</v>
          </cell>
          <cell r="BA607">
            <v>0</v>
          </cell>
          <cell r="BB607">
            <v>0</v>
          </cell>
          <cell r="BC607">
            <v>0</v>
          </cell>
          <cell r="BD607">
            <v>0</v>
          </cell>
          <cell r="BE607">
            <v>48564</v>
          </cell>
          <cell r="BF607">
            <v>0</v>
          </cell>
          <cell r="BG607">
            <v>0</v>
          </cell>
          <cell r="BH607">
            <v>0</v>
          </cell>
          <cell r="BI607">
            <v>0</v>
          </cell>
          <cell r="BJ607">
            <v>162</v>
          </cell>
          <cell r="BK607">
            <v>0</v>
          </cell>
          <cell r="BL607">
            <v>0</v>
          </cell>
          <cell r="BM607">
            <v>0</v>
          </cell>
          <cell r="BN607">
            <v>0</v>
          </cell>
          <cell r="BO607">
            <v>162</v>
          </cell>
          <cell r="BP607">
            <v>98147</v>
          </cell>
          <cell r="BQ607">
            <v>0</v>
          </cell>
          <cell r="BR607">
            <v>0</v>
          </cell>
          <cell r="BS607">
            <v>0</v>
          </cell>
          <cell r="BT607">
            <v>0</v>
          </cell>
          <cell r="BU607">
            <v>327</v>
          </cell>
          <cell r="BV607">
            <v>0</v>
          </cell>
          <cell r="BW607">
            <v>0</v>
          </cell>
          <cell r="BX607">
            <v>0</v>
          </cell>
          <cell r="BY607">
            <v>0</v>
          </cell>
          <cell r="BZ607">
            <v>327</v>
          </cell>
          <cell r="CA607">
            <v>162</v>
          </cell>
          <cell r="CB607">
            <v>489</v>
          </cell>
          <cell r="CD607">
            <v>489</v>
          </cell>
        </row>
        <row r="608">
          <cell r="B608" t="str">
            <v>PLA03</v>
          </cell>
          <cell r="C608" t="str">
            <v>CAP17</v>
          </cell>
          <cell r="D608" t="str">
            <v>De    30  pares</v>
          </cell>
          <cell r="E608" t="str">
            <v>m</v>
          </cell>
          <cell r="F608" t="str">
            <v>NA</v>
          </cell>
          <cell r="G608" t="str">
            <v>NA</v>
          </cell>
          <cell r="H608" t="str">
            <v>NA</v>
          </cell>
          <cell r="I608" t="str">
            <v>NA</v>
          </cell>
          <cell r="J608" t="str">
            <v>NA</v>
          </cell>
          <cell r="K608" t="str">
            <v>NA</v>
          </cell>
          <cell r="L608" t="str">
            <v>NA</v>
          </cell>
          <cell r="M608" t="str">
            <v>NA</v>
          </cell>
          <cell r="N608" t="str">
            <v>NA</v>
          </cell>
          <cell r="O608" t="str">
            <v>NA</v>
          </cell>
          <cell r="P608" t="str">
            <v>NA</v>
          </cell>
          <cell r="Q608" t="str">
            <v>NA</v>
          </cell>
          <cell r="R608" t="str">
            <v>NA</v>
          </cell>
          <cell r="S608" t="str">
            <v>NA</v>
          </cell>
          <cell r="T608" t="str">
            <v>CER002</v>
          </cell>
          <cell r="U608" t="str">
            <v>NA</v>
          </cell>
          <cell r="V608" t="str">
            <v>NA</v>
          </cell>
          <cell r="W608" t="str">
            <v>NA</v>
          </cell>
          <cell r="X608" t="str">
            <v>NA</v>
          </cell>
          <cell r="Y608" t="str">
            <v>CMC012</v>
          </cell>
          <cell r="Z608" t="str">
            <v>NA</v>
          </cell>
          <cell r="AA608" t="str">
            <v>NA</v>
          </cell>
          <cell r="AB608" t="str">
            <v>NA</v>
          </cell>
          <cell r="AC608" t="str">
            <v>NA</v>
          </cell>
          <cell r="AD608">
            <v>1</v>
          </cell>
          <cell r="AE608" t="str">
            <v>NA</v>
          </cell>
          <cell r="AF608" t="str">
            <v>NA</v>
          </cell>
          <cell r="AG608" t="str">
            <v>NA</v>
          </cell>
          <cell r="AH608" t="str">
            <v>NA</v>
          </cell>
          <cell r="AI608">
            <v>300</v>
          </cell>
          <cell r="AJ608">
            <v>300</v>
          </cell>
          <cell r="AO608">
            <v>489</v>
          </cell>
          <cell r="AP608">
            <v>0</v>
          </cell>
          <cell r="AQ608">
            <v>0</v>
          </cell>
          <cell r="AR608">
            <v>0</v>
          </cell>
          <cell r="AS608">
            <v>0</v>
          </cell>
          <cell r="AT608">
            <v>0</v>
          </cell>
          <cell r="AU608">
            <v>0</v>
          </cell>
          <cell r="AV608">
            <v>0</v>
          </cell>
          <cell r="AW608">
            <v>0</v>
          </cell>
          <cell r="AX608">
            <v>0</v>
          </cell>
          <cell r="AY608">
            <v>0</v>
          </cell>
          <cell r="AZ608">
            <v>0</v>
          </cell>
          <cell r="BA608">
            <v>0</v>
          </cell>
          <cell r="BB608">
            <v>0</v>
          </cell>
          <cell r="BC608">
            <v>0</v>
          </cell>
          <cell r="BD608">
            <v>0</v>
          </cell>
          <cell r="BE608">
            <v>48564</v>
          </cell>
          <cell r="BF608">
            <v>0</v>
          </cell>
          <cell r="BG608">
            <v>0</v>
          </cell>
          <cell r="BH608">
            <v>0</v>
          </cell>
          <cell r="BI608">
            <v>0</v>
          </cell>
          <cell r="BJ608">
            <v>162</v>
          </cell>
          <cell r="BK608">
            <v>0</v>
          </cell>
          <cell r="BL608">
            <v>0</v>
          </cell>
          <cell r="BM608">
            <v>0</v>
          </cell>
          <cell r="BN608">
            <v>0</v>
          </cell>
          <cell r="BO608">
            <v>162</v>
          </cell>
          <cell r="BP608">
            <v>98147</v>
          </cell>
          <cell r="BQ608">
            <v>0</v>
          </cell>
          <cell r="BR608">
            <v>0</v>
          </cell>
          <cell r="BS608">
            <v>0</v>
          </cell>
          <cell r="BT608">
            <v>0</v>
          </cell>
          <cell r="BU608">
            <v>327</v>
          </cell>
          <cell r="BV608">
            <v>0</v>
          </cell>
          <cell r="BW608">
            <v>0</v>
          </cell>
          <cell r="BX608">
            <v>0</v>
          </cell>
          <cell r="BY608">
            <v>0</v>
          </cell>
          <cell r="BZ608">
            <v>327</v>
          </cell>
          <cell r="CA608">
            <v>162</v>
          </cell>
          <cell r="CB608">
            <v>489</v>
          </cell>
          <cell r="CD608">
            <v>489</v>
          </cell>
        </row>
        <row r="609">
          <cell r="B609" t="str">
            <v>PLA04</v>
          </cell>
          <cell r="C609" t="str">
            <v>CAP17</v>
          </cell>
          <cell r="D609" t="str">
            <v>De    40  pares</v>
          </cell>
          <cell r="E609" t="str">
            <v>m</v>
          </cell>
          <cell r="F609" t="str">
            <v>NA</v>
          </cell>
          <cell r="G609" t="str">
            <v>NA</v>
          </cell>
          <cell r="H609" t="str">
            <v>NA</v>
          </cell>
          <cell r="I609" t="str">
            <v>NA</v>
          </cell>
          <cell r="J609" t="str">
            <v>NA</v>
          </cell>
          <cell r="K609" t="str">
            <v>NA</v>
          </cell>
          <cell r="L609" t="str">
            <v>NA</v>
          </cell>
          <cell r="M609" t="str">
            <v>NA</v>
          </cell>
          <cell r="N609" t="str">
            <v>NA</v>
          </cell>
          <cell r="O609" t="str">
            <v>NA</v>
          </cell>
          <cell r="P609" t="str">
            <v>NA</v>
          </cell>
          <cell r="Q609" t="str">
            <v>NA</v>
          </cell>
          <cell r="R609" t="str">
            <v>NA</v>
          </cell>
          <cell r="S609" t="str">
            <v>NA</v>
          </cell>
          <cell r="T609" t="str">
            <v>CER002</v>
          </cell>
          <cell r="U609" t="str">
            <v>NA</v>
          </cell>
          <cell r="V609" t="str">
            <v>NA</v>
          </cell>
          <cell r="W609" t="str">
            <v>NA</v>
          </cell>
          <cell r="X609" t="str">
            <v>NA</v>
          </cell>
          <cell r="Y609" t="str">
            <v>CMC012</v>
          </cell>
          <cell r="Z609" t="str">
            <v>NA</v>
          </cell>
          <cell r="AA609" t="str">
            <v>NA</v>
          </cell>
          <cell r="AB609" t="str">
            <v>NA</v>
          </cell>
          <cell r="AC609" t="str">
            <v>NA</v>
          </cell>
          <cell r="AD609">
            <v>1</v>
          </cell>
          <cell r="AE609" t="str">
            <v>NA</v>
          </cell>
          <cell r="AF609" t="str">
            <v>NA</v>
          </cell>
          <cell r="AG609" t="str">
            <v>NA</v>
          </cell>
          <cell r="AH609" t="str">
            <v>NA</v>
          </cell>
          <cell r="AI609">
            <v>289.5</v>
          </cell>
          <cell r="AJ609">
            <v>289.5</v>
          </cell>
          <cell r="AO609">
            <v>507</v>
          </cell>
          <cell r="AP609">
            <v>0</v>
          </cell>
          <cell r="AQ609">
            <v>0</v>
          </cell>
          <cell r="AR609">
            <v>0</v>
          </cell>
          <cell r="AS609">
            <v>0</v>
          </cell>
          <cell r="AT609">
            <v>0</v>
          </cell>
          <cell r="AU609">
            <v>0</v>
          </cell>
          <cell r="AV609">
            <v>0</v>
          </cell>
          <cell r="AW609">
            <v>0</v>
          </cell>
          <cell r="AX609">
            <v>0</v>
          </cell>
          <cell r="AY609">
            <v>0</v>
          </cell>
          <cell r="AZ609">
            <v>0</v>
          </cell>
          <cell r="BA609">
            <v>0</v>
          </cell>
          <cell r="BB609">
            <v>0</v>
          </cell>
          <cell r="BC609">
            <v>0</v>
          </cell>
          <cell r="BD609">
            <v>0</v>
          </cell>
          <cell r="BE609">
            <v>48564</v>
          </cell>
          <cell r="BF609">
            <v>0</v>
          </cell>
          <cell r="BG609">
            <v>0</v>
          </cell>
          <cell r="BH609">
            <v>0</v>
          </cell>
          <cell r="BI609">
            <v>0</v>
          </cell>
          <cell r="BJ609">
            <v>168</v>
          </cell>
          <cell r="BK609">
            <v>0</v>
          </cell>
          <cell r="BL609">
            <v>0</v>
          </cell>
          <cell r="BM609">
            <v>0</v>
          </cell>
          <cell r="BN609">
            <v>0</v>
          </cell>
          <cell r="BO609">
            <v>168</v>
          </cell>
          <cell r="BP609">
            <v>98147</v>
          </cell>
          <cell r="BQ609">
            <v>0</v>
          </cell>
          <cell r="BR609">
            <v>0</v>
          </cell>
          <cell r="BS609">
            <v>0</v>
          </cell>
          <cell r="BT609">
            <v>0</v>
          </cell>
          <cell r="BU609">
            <v>339</v>
          </cell>
          <cell r="BV609">
            <v>0</v>
          </cell>
          <cell r="BW609">
            <v>0</v>
          </cell>
          <cell r="BX609">
            <v>0</v>
          </cell>
          <cell r="BY609">
            <v>0</v>
          </cell>
          <cell r="BZ609">
            <v>339</v>
          </cell>
          <cell r="CA609">
            <v>168</v>
          </cell>
          <cell r="CB609">
            <v>507</v>
          </cell>
          <cell r="CC609">
            <v>0.05</v>
          </cell>
          <cell r="CD609">
            <v>507</v>
          </cell>
        </row>
        <row r="610">
          <cell r="B610" t="str">
            <v>PLA05</v>
          </cell>
          <cell r="C610" t="str">
            <v>CAP17</v>
          </cell>
          <cell r="D610" t="str">
            <v>De    50  pares</v>
          </cell>
          <cell r="E610" t="str">
            <v>m</v>
          </cell>
          <cell r="F610" t="str">
            <v>NA</v>
          </cell>
          <cell r="G610" t="str">
            <v>NA</v>
          </cell>
          <cell r="H610" t="str">
            <v>NA</v>
          </cell>
          <cell r="I610" t="str">
            <v>NA</v>
          </cell>
          <cell r="J610" t="str">
            <v>NA</v>
          </cell>
          <cell r="K610" t="str">
            <v>NA</v>
          </cell>
          <cell r="L610" t="str">
            <v>NA</v>
          </cell>
          <cell r="M610" t="str">
            <v>NA</v>
          </cell>
          <cell r="N610" t="str">
            <v>NA</v>
          </cell>
          <cell r="O610" t="str">
            <v>NA</v>
          </cell>
          <cell r="P610" t="str">
            <v>NA</v>
          </cell>
          <cell r="Q610" t="str">
            <v>NA</v>
          </cell>
          <cell r="R610" t="str">
            <v>NA</v>
          </cell>
          <cell r="S610" t="str">
            <v>NA</v>
          </cell>
          <cell r="T610" t="str">
            <v>CER002</v>
          </cell>
          <cell r="U610" t="str">
            <v>NA</v>
          </cell>
          <cell r="V610" t="str">
            <v>NA</v>
          </cell>
          <cell r="W610" t="str">
            <v>NA</v>
          </cell>
          <cell r="X610" t="str">
            <v>NA</v>
          </cell>
          <cell r="Y610" t="str">
            <v>CMC012</v>
          </cell>
          <cell r="Z610" t="str">
            <v>NA</v>
          </cell>
          <cell r="AA610" t="str">
            <v>NA</v>
          </cell>
          <cell r="AB610" t="str">
            <v>NA</v>
          </cell>
          <cell r="AC610" t="str">
            <v>NA</v>
          </cell>
          <cell r="AD610">
            <v>1</v>
          </cell>
          <cell r="AE610" t="str">
            <v>NA</v>
          </cell>
          <cell r="AF610" t="str">
            <v>NA</v>
          </cell>
          <cell r="AG610" t="str">
            <v>NA</v>
          </cell>
          <cell r="AH610" t="str">
            <v>NA</v>
          </cell>
          <cell r="AI610">
            <v>289.5</v>
          </cell>
          <cell r="AJ610">
            <v>289.5</v>
          </cell>
          <cell r="AO610">
            <v>507</v>
          </cell>
          <cell r="AP610">
            <v>0</v>
          </cell>
          <cell r="AQ610">
            <v>0</v>
          </cell>
          <cell r="AR610">
            <v>0</v>
          </cell>
          <cell r="AS610">
            <v>0</v>
          </cell>
          <cell r="AT610">
            <v>0</v>
          </cell>
          <cell r="AU610">
            <v>0</v>
          </cell>
          <cell r="AV610">
            <v>0</v>
          </cell>
          <cell r="AW610">
            <v>0</v>
          </cell>
          <cell r="AX610">
            <v>0</v>
          </cell>
          <cell r="AY610">
            <v>0</v>
          </cell>
          <cell r="AZ610">
            <v>0</v>
          </cell>
          <cell r="BA610">
            <v>0</v>
          </cell>
          <cell r="BB610">
            <v>0</v>
          </cell>
          <cell r="BC610">
            <v>0</v>
          </cell>
          <cell r="BD610">
            <v>0</v>
          </cell>
          <cell r="BE610">
            <v>48564</v>
          </cell>
          <cell r="BF610">
            <v>0</v>
          </cell>
          <cell r="BG610">
            <v>0</v>
          </cell>
          <cell r="BH610">
            <v>0</v>
          </cell>
          <cell r="BI610">
            <v>0</v>
          </cell>
          <cell r="BJ610">
            <v>168</v>
          </cell>
          <cell r="BK610">
            <v>0</v>
          </cell>
          <cell r="BL610">
            <v>0</v>
          </cell>
          <cell r="BM610">
            <v>0</v>
          </cell>
          <cell r="BN610">
            <v>0</v>
          </cell>
          <cell r="BO610">
            <v>168</v>
          </cell>
          <cell r="BP610">
            <v>98147</v>
          </cell>
          <cell r="BQ610">
            <v>0</v>
          </cell>
          <cell r="BR610">
            <v>0</v>
          </cell>
          <cell r="BS610">
            <v>0</v>
          </cell>
          <cell r="BT610">
            <v>0</v>
          </cell>
          <cell r="BU610">
            <v>339</v>
          </cell>
          <cell r="BV610">
            <v>0</v>
          </cell>
          <cell r="BW610">
            <v>0</v>
          </cell>
          <cell r="BX610">
            <v>0</v>
          </cell>
          <cell r="BY610">
            <v>0</v>
          </cell>
          <cell r="BZ610">
            <v>339</v>
          </cell>
          <cell r="CA610">
            <v>168</v>
          </cell>
          <cell r="CB610">
            <v>507</v>
          </cell>
          <cell r="CD610">
            <v>507</v>
          </cell>
        </row>
        <row r="611">
          <cell r="B611" t="str">
            <v>PLA06</v>
          </cell>
          <cell r="C611" t="str">
            <v>CAP17</v>
          </cell>
          <cell r="D611" t="str">
            <v>De    70  pares</v>
          </cell>
          <cell r="E611" t="str">
            <v>m</v>
          </cell>
          <cell r="F611" t="str">
            <v>NA</v>
          </cell>
          <cell r="G611" t="str">
            <v>NA</v>
          </cell>
          <cell r="H611" t="str">
            <v>NA</v>
          </cell>
          <cell r="I611" t="str">
            <v>NA</v>
          </cell>
          <cell r="J611" t="str">
            <v>NA</v>
          </cell>
          <cell r="K611" t="str">
            <v>NA</v>
          </cell>
          <cell r="L611" t="str">
            <v>NA</v>
          </cell>
          <cell r="M611" t="str">
            <v>NA</v>
          </cell>
          <cell r="N611" t="str">
            <v>NA</v>
          </cell>
          <cell r="O611" t="str">
            <v>NA</v>
          </cell>
          <cell r="P611" t="str">
            <v>NA</v>
          </cell>
          <cell r="Q611" t="str">
            <v>NA</v>
          </cell>
          <cell r="R611" t="str">
            <v>NA</v>
          </cell>
          <cell r="S611" t="str">
            <v>NA</v>
          </cell>
          <cell r="T611" t="str">
            <v>CER002</v>
          </cell>
          <cell r="U611" t="str">
            <v>NA</v>
          </cell>
          <cell r="V611" t="str">
            <v>NA</v>
          </cell>
          <cell r="W611" t="str">
            <v>NA</v>
          </cell>
          <cell r="X611" t="str">
            <v>NA</v>
          </cell>
          <cell r="Y611" t="str">
            <v>CMC012</v>
          </cell>
          <cell r="Z611" t="str">
            <v>NA</v>
          </cell>
          <cell r="AA611" t="str">
            <v>NA</v>
          </cell>
          <cell r="AB611" t="str">
            <v>NA</v>
          </cell>
          <cell r="AC611" t="str">
            <v>NA</v>
          </cell>
          <cell r="AD611">
            <v>1</v>
          </cell>
          <cell r="AE611" t="str">
            <v>NA</v>
          </cell>
          <cell r="AF611" t="str">
            <v>NA</v>
          </cell>
          <cell r="AG611" t="str">
            <v>NA</v>
          </cell>
          <cell r="AH611" t="str">
            <v>NA</v>
          </cell>
          <cell r="AI611">
            <v>289.5</v>
          </cell>
          <cell r="AJ611">
            <v>289.5</v>
          </cell>
          <cell r="AO611">
            <v>507</v>
          </cell>
          <cell r="AP611">
            <v>0</v>
          </cell>
          <cell r="AQ611">
            <v>0</v>
          </cell>
          <cell r="AR611">
            <v>0</v>
          </cell>
          <cell r="AS611">
            <v>0</v>
          </cell>
          <cell r="AT611">
            <v>0</v>
          </cell>
          <cell r="AU611">
            <v>0</v>
          </cell>
          <cell r="AV611">
            <v>0</v>
          </cell>
          <cell r="AW611">
            <v>0</v>
          </cell>
          <cell r="AX611">
            <v>0</v>
          </cell>
          <cell r="AY611">
            <v>0</v>
          </cell>
          <cell r="AZ611">
            <v>0</v>
          </cell>
          <cell r="BA611">
            <v>0</v>
          </cell>
          <cell r="BB611">
            <v>0</v>
          </cell>
          <cell r="BC611">
            <v>0</v>
          </cell>
          <cell r="BD611">
            <v>0</v>
          </cell>
          <cell r="BE611">
            <v>48564</v>
          </cell>
          <cell r="BF611">
            <v>0</v>
          </cell>
          <cell r="BG611">
            <v>0</v>
          </cell>
          <cell r="BH611">
            <v>0</v>
          </cell>
          <cell r="BI611">
            <v>0</v>
          </cell>
          <cell r="BJ611">
            <v>168</v>
          </cell>
          <cell r="BK611">
            <v>0</v>
          </cell>
          <cell r="BL611">
            <v>0</v>
          </cell>
          <cell r="BM611">
            <v>0</v>
          </cell>
          <cell r="BN611">
            <v>0</v>
          </cell>
          <cell r="BO611">
            <v>168</v>
          </cell>
          <cell r="BP611">
            <v>98147</v>
          </cell>
          <cell r="BQ611">
            <v>0</v>
          </cell>
          <cell r="BR611">
            <v>0</v>
          </cell>
          <cell r="BS611">
            <v>0</v>
          </cell>
          <cell r="BT611">
            <v>0</v>
          </cell>
          <cell r="BU611">
            <v>339</v>
          </cell>
          <cell r="BV611">
            <v>0</v>
          </cell>
          <cell r="BW611">
            <v>0</v>
          </cell>
          <cell r="BX611">
            <v>0</v>
          </cell>
          <cell r="BY611">
            <v>0</v>
          </cell>
          <cell r="BZ611">
            <v>339</v>
          </cell>
          <cell r="CA611">
            <v>168</v>
          </cell>
          <cell r="CB611">
            <v>507</v>
          </cell>
          <cell r="CD611">
            <v>507</v>
          </cell>
        </row>
        <row r="612">
          <cell r="B612" t="str">
            <v>PLA07</v>
          </cell>
          <cell r="C612" t="str">
            <v>CAP17</v>
          </cell>
          <cell r="D612" t="str">
            <v>De   100  pares</v>
          </cell>
          <cell r="E612" t="str">
            <v>m</v>
          </cell>
          <cell r="F612" t="str">
            <v>NA</v>
          </cell>
          <cell r="G612" t="str">
            <v>NA</v>
          </cell>
          <cell r="H612" t="str">
            <v>NA</v>
          </cell>
          <cell r="I612" t="str">
            <v>NA</v>
          </cell>
          <cell r="J612" t="str">
            <v>NA</v>
          </cell>
          <cell r="K612" t="str">
            <v>NA</v>
          </cell>
          <cell r="L612" t="str">
            <v>NA</v>
          </cell>
          <cell r="M612" t="str">
            <v>NA</v>
          </cell>
          <cell r="N612" t="str">
            <v>NA</v>
          </cell>
          <cell r="O612" t="str">
            <v>NA</v>
          </cell>
          <cell r="P612" t="str">
            <v>NA</v>
          </cell>
          <cell r="Q612" t="str">
            <v>NA</v>
          </cell>
          <cell r="R612" t="str">
            <v>NA</v>
          </cell>
          <cell r="S612" t="str">
            <v>NA</v>
          </cell>
          <cell r="T612" t="str">
            <v>CER002</v>
          </cell>
          <cell r="U612" t="str">
            <v>NA</v>
          </cell>
          <cell r="V612" t="str">
            <v>NA</v>
          </cell>
          <cell r="W612" t="str">
            <v>NA</v>
          </cell>
          <cell r="X612" t="str">
            <v>NA</v>
          </cell>
          <cell r="Y612" t="str">
            <v>CMC012</v>
          </cell>
          <cell r="Z612" t="str">
            <v>NA</v>
          </cell>
          <cell r="AA612" t="str">
            <v>NA</v>
          </cell>
          <cell r="AB612" t="str">
            <v>NA</v>
          </cell>
          <cell r="AC612" t="str">
            <v>NA</v>
          </cell>
          <cell r="AD612">
            <v>1</v>
          </cell>
          <cell r="AE612" t="str">
            <v>NA</v>
          </cell>
          <cell r="AF612" t="str">
            <v>NA</v>
          </cell>
          <cell r="AG612" t="str">
            <v>NA</v>
          </cell>
          <cell r="AH612" t="str">
            <v>NA</v>
          </cell>
          <cell r="AI612">
            <v>285.2</v>
          </cell>
          <cell r="AJ612">
            <v>285.2</v>
          </cell>
          <cell r="AO612">
            <v>514</v>
          </cell>
          <cell r="AP612">
            <v>0</v>
          </cell>
          <cell r="AQ612">
            <v>0</v>
          </cell>
          <cell r="AR612">
            <v>0</v>
          </cell>
          <cell r="AS612">
            <v>0</v>
          </cell>
          <cell r="AT612">
            <v>0</v>
          </cell>
          <cell r="AU612">
            <v>0</v>
          </cell>
          <cell r="AV612">
            <v>0</v>
          </cell>
          <cell r="AW612">
            <v>0</v>
          </cell>
          <cell r="AX612">
            <v>0</v>
          </cell>
          <cell r="AY612">
            <v>0</v>
          </cell>
          <cell r="AZ612">
            <v>0</v>
          </cell>
          <cell r="BA612">
            <v>0</v>
          </cell>
          <cell r="BB612">
            <v>0</v>
          </cell>
          <cell r="BC612">
            <v>0</v>
          </cell>
          <cell r="BD612">
            <v>0</v>
          </cell>
          <cell r="BE612">
            <v>48564</v>
          </cell>
          <cell r="BF612">
            <v>0</v>
          </cell>
          <cell r="BG612">
            <v>0</v>
          </cell>
          <cell r="BH612">
            <v>0</v>
          </cell>
          <cell r="BI612">
            <v>0</v>
          </cell>
          <cell r="BJ612">
            <v>170</v>
          </cell>
          <cell r="BK612">
            <v>0</v>
          </cell>
          <cell r="BL612">
            <v>0</v>
          </cell>
          <cell r="BM612">
            <v>0</v>
          </cell>
          <cell r="BN612">
            <v>0</v>
          </cell>
          <cell r="BO612">
            <v>170</v>
          </cell>
          <cell r="BP612">
            <v>98147</v>
          </cell>
          <cell r="BQ612">
            <v>0</v>
          </cell>
          <cell r="BR612">
            <v>0</v>
          </cell>
          <cell r="BS612">
            <v>0</v>
          </cell>
          <cell r="BT612">
            <v>0</v>
          </cell>
          <cell r="BU612">
            <v>344</v>
          </cell>
          <cell r="BV612">
            <v>0</v>
          </cell>
          <cell r="BW612">
            <v>0</v>
          </cell>
          <cell r="BX612">
            <v>0</v>
          </cell>
          <cell r="BY612">
            <v>0</v>
          </cell>
          <cell r="BZ612">
            <v>344</v>
          </cell>
          <cell r="CA612">
            <v>170</v>
          </cell>
          <cell r="CB612">
            <v>514</v>
          </cell>
          <cell r="CC612">
            <v>0.05</v>
          </cell>
          <cell r="CD612">
            <v>514</v>
          </cell>
        </row>
        <row r="613">
          <cell r="C613" t="str">
            <v>CAP19</v>
          </cell>
          <cell r="D613" t="str">
            <v>Caja de Empalme para 12 fibras</v>
          </cell>
          <cell r="E613" t="str">
            <v>U</v>
          </cell>
          <cell r="F613" t="str">
            <v>MRD416</v>
          </cell>
          <cell r="G613" t="str">
            <v>NA</v>
          </cell>
          <cell r="H613" t="str">
            <v>NA</v>
          </cell>
          <cell r="I613" t="str">
            <v>NA</v>
          </cell>
          <cell r="J613" t="str">
            <v>NA</v>
          </cell>
          <cell r="K613" t="str">
            <v>NA</v>
          </cell>
          <cell r="L613" t="str">
            <v>NA</v>
          </cell>
          <cell r="M613">
            <v>1</v>
          </cell>
          <cell r="N613" t="str">
            <v>NA</v>
          </cell>
          <cell r="O613" t="str">
            <v>NA</v>
          </cell>
          <cell r="P613" t="str">
            <v>NA</v>
          </cell>
          <cell r="Q613" t="str">
            <v>NA</v>
          </cell>
          <cell r="R613" t="str">
            <v>NA</v>
          </cell>
          <cell r="S613" t="str">
            <v>NA</v>
          </cell>
          <cell r="T613" t="str">
            <v>CER014</v>
          </cell>
          <cell r="U613" t="str">
            <v>NA</v>
          </cell>
          <cell r="V613" t="str">
            <v>NA</v>
          </cell>
          <cell r="W613" t="str">
            <v>NA</v>
          </cell>
          <cell r="X613" t="str">
            <v>NA</v>
          </cell>
          <cell r="Y613" t="str">
            <v>CMC023</v>
          </cell>
          <cell r="Z613" t="str">
            <v>NA</v>
          </cell>
          <cell r="AA613" t="str">
            <v>NA</v>
          </cell>
          <cell r="AB613" t="str">
            <v>NA</v>
          </cell>
          <cell r="AC613" t="str">
            <v>NA</v>
          </cell>
          <cell r="AD613">
            <v>1</v>
          </cell>
          <cell r="AE613" t="str">
            <v>NA</v>
          </cell>
          <cell r="AF613" t="str">
            <v>NA</v>
          </cell>
          <cell r="AG613" t="str">
            <v>NA</v>
          </cell>
          <cell r="AH613" t="str">
            <v>NA</v>
          </cell>
          <cell r="AI613">
            <v>0.83</v>
          </cell>
          <cell r="AJ613">
            <v>0.83</v>
          </cell>
          <cell r="AO613">
            <v>1040206</v>
          </cell>
          <cell r="AP613">
            <v>436706</v>
          </cell>
          <cell r="AQ613">
            <v>0</v>
          </cell>
          <cell r="AR613">
            <v>0</v>
          </cell>
          <cell r="AS613">
            <v>0</v>
          </cell>
          <cell r="AT613">
            <v>0</v>
          </cell>
          <cell r="AU613">
            <v>0</v>
          </cell>
          <cell r="AV613">
            <v>0</v>
          </cell>
          <cell r="AW613">
            <v>436706</v>
          </cell>
          <cell r="AX613">
            <v>0</v>
          </cell>
          <cell r="AY613">
            <v>0</v>
          </cell>
          <cell r="AZ613">
            <v>0</v>
          </cell>
          <cell r="BA613">
            <v>0</v>
          </cell>
          <cell r="BB613">
            <v>0</v>
          </cell>
          <cell r="BC613">
            <v>0</v>
          </cell>
          <cell r="BD613">
            <v>436706</v>
          </cell>
          <cell r="BE613">
            <v>386361</v>
          </cell>
          <cell r="BF613">
            <v>0</v>
          </cell>
          <cell r="BG613">
            <v>0</v>
          </cell>
          <cell r="BH613">
            <v>0</v>
          </cell>
          <cell r="BI613">
            <v>0</v>
          </cell>
          <cell r="BJ613">
            <v>465495</v>
          </cell>
          <cell r="BK613">
            <v>0</v>
          </cell>
          <cell r="BL613">
            <v>0</v>
          </cell>
          <cell r="BM613">
            <v>0</v>
          </cell>
          <cell r="BN613">
            <v>0</v>
          </cell>
          <cell r="BO613">
            <v>465495</v>
          </cell>
          <cell r="BP613">
            <v>114544</v>
          </cell>
          <cell r="BQ613">
            <v>0</v>
          </cell>
          <cell r="BR613">
            <v>0</v>
          </cell>
          <cell r="BS613">
            <v>0</v>
          </cell>
          <cell r="BT613">
            <v>0</v>
          </cell>
          <cell r="BU613">
            <v>138005</v>
          </cell>
          <cell r="BV613">
            <v>0</v>
          </cell>
          <cell r="BW613">
            <v>0</v>
          </cell>
          <cell r="BX613">
            <v>0</v>
          </cell>
          <cell r="BY613">
            <v>0</v>
          </cell>
          <cell r="BZ613">
            <v>138005</v>
          </cell>
          <cell r="CA613">
            <v>465495</v>
          </cell>
          <cell r="CB613">
            <v>603500</v>
          </cell>
          <cell r="CD613">
            <v>1040206</v>
          </cell>
        </row>
        <row r="614">
          <cell r="C614" t="str">
            <v>CAP19</v>
          </cell>
          <cell r="D614" t="str">
            <v>Conexión de fibra a Pigtails en bandejas</v>
          </cell>
          <cell r="E614" t="str">
            <v>U</v>
          </cell>
          <cell r="F614" t="str">
            <v>NA</v>
          </cell>
          <cell r="G614" t="str">
            <v>NA</v>
          </cell>
          <cell r="H614" t="str">
            <v>NA</v>
          </cell>
          <cell r="I614" t="str">
            <v>NA</v>
          </cell>
          <cell r="J614" t="str">
            <v>NA</v>
          </cell>
          <cell r="K614" t="str">
            <v>NA</v>
          </cell>
          <cell r="L614" t="str">
            <v>NA</v>
          </cell>
          <cell r="M614" t="str">
            <v>NA</v>
          </cell>
          <cell r="N614" t="str">
            <v>NA</v>
          </cell>
          <cell r="O614" t="str">
            <v>NA</v>
          </cell>
          <cell r="P614" t="str">
            <v>NA</v>
          </cell>
          <cell r="Q614" t="str">
            <v>NA</v>
          </cell>
          <cell r="R614" t="str">
            <v>NA</v>
          </cell>
          <cell r="S614" t="str">
            <v>NA</v>
          </cell>
          <cell r="T614" t="str">
            <v>CER001</v>
          </cell>
          <cell r="U614" t="str">
            <v>NA</v>
          </cell>
          <cell r="V614" t="str">
            <v>NA</v>
          </cell>
          <cell r="W614" t="str">
            <v>NA</v>
          </cell>
          <cell r="X614" t="str">
            <v>NA</v>
          </cell>
          <cell r="Y614" t="str">
            <v>CMC011</v>
          </cell>
          <cell r="Z614" t="str">
            <v>NA</v>
          </cell>
          <cell r="AA614" t="str">
            <v>NA</v>
          </cell>
          <cell r="AB614" t="str">
            <v>NA</v>
          </cell>
          <cell r="AC614" t="str">
            <v>NA</v>
          </cell>
          <cell r="AD614">
            <v>1</v>
          </cell>
          <cell r="AE614" t="str">
            <v>NA</v>
          </cell>
          <cell r="AF614" t="str">
            <v>NA</v>
          </cell>
          <cell r="AG614" t="str">
            <v>NA</v>
          </cell>
          <cell r="AH614" t="str">
            <v>NA</v>
          </cell>
          <cell r="AI614">
            <v>575</v>
          </cell>
          <cell r="AJ614">
            <v>575</v>
          </cell>
          <cell r="AO614">
            <v>655</v>
          </cell>
          <cell r="AP614">
            <v>0</v>
          </cell>
          <cell r="AQ614">
            <v>0</v>
          </cell>
          <cell r="AR614">
            <v>0</v>
          </cell>
          <cell r="AS614">
            <v>0</v>
          </cell>
          <cell r="AT614">
            <v>0</v>
          </cell>
          <cell r="AU614">
            <v>0</v>
          </cell>
          <cell r="AV614">
            <v>0</v>
          </cell>
          <cell r="AW614">
            <v>0</v>
          </cell>
          <cell r="AX614">
            <v>0</v>
          </cell>
          <cell r="AY614">
            <v>0</v>
          </cell>
          <cell r="AZ614">
            <v>0</v>
          </cell>
          <cell r="BA614">
            <v>0</v>
          </cell>
          <cell r="BB614">
            <v>0</v>
          </cell>
          <cell r="BC614">
            <v>0</v>
          </cell>
          <cell r="BD614">
            <v>0</v>
          </cell>
          <cell r="BE614">
            <v>250716</v>
          </cell>
          <cell r="BF614">
            <v>0</v>
          </cell>
          <cell r="BG614">
            <v>0</v>
          </cell>
          <cell r="BH614">
            <v>0</v>
          </cell>
          <cell r="BI614">
            <v>0</v>
          </cell>
          <cell r="BJ614">
            <v>436</v>
          </cell>
          <cell r="BK614">
            <v>0</v>
          </cell>
          <cell r="BL614">
            <v>0</v>
          </cell>
          <cell r="BM614">
            <v>0</v>
          </cell>
          <cell r="BN614">
            <v>0</v>
          </cell>
          <cell r="BO614">
            <v>436</v>
          </cell>
          <cell r="BP614">
            <v>125868</v>
          </cell>
          <cell r="BQ614">
            <v>0</v>
          </cell>
          <cell r="BR614">
            <v>0</v>
          </cell>
          <cell r="BS614">
            <v>0</v>
          </cell>
          <cell r="BT614">
            <v>0</v>
          </cell>
          <cell r="BU614">
            <v>219</v>
          </cell>
          <cell r="BV614">
            <v>0</v>
          </cell>
          <cell r="BW614">
            <v>0</v>
          </cell>
          <cell r="BX614">
            <v>0</v>
          </cell>
          <cell r="BY614">
            <v>0</v>
          </cell>
          <cell r="BZ614">
            <v>219</v>
          </cell>
          <cell r="CA614">
            <v>436</v>
          </cell>
          <cell r="CB614">
            <v>655</v>
          </cell>
          <cell r="CC614">
            <v>0.05</v>
          </cell>
          <cell r="CD614">
            <v>655</v>
          </cell>
        </row>
        <row r="615">
          <cell r="C615" t="str">
            <v>CAP19</v>
          </cell>
          <cell r="D615" t="str">
            <v xml:space="preserve">O.D.F. (Con todos sus accesorios: acopladores, bandejas y protectores) </v>
          </cell>
          <cell r="E615" t="str">
            <v>U</v>
          </cell>
          <cell r="F615" t="str">
            <v>MRD415</v>
          </cell>
          <cell r="G615" t="str">
            <v>NA</v>
          </cell>
          <cell r="H615" t="str">
            <v>NA</v>
          </cell>
          <cell r="I615" t="str">
            <v>NA</v>
          </cell>
          <cell r="J615" t="str">
            <v>NA</v>
          </cell>
          <cell r="K615" t="str">
            <v>NA</v>
          </cell>
          <cell r="L615" t="str">
            <v>NA</v>
          </cell>
          <cell r="M615">
            <v>1</v>
          </cell>
          <cell r="N615" t="str">
            <v>NA</v>
          </cell>
          <cell r="O615" t="str">
            <v>NA</v>
          </cell>
          <cell r="P615" t="str">
            <v>NA</v>
          </cell>
          <cell r="Q615" t="str">
            <v>NA</v>
          </cell>
          <cell r="R615" t="str">
            <v>NA</v>
          </cell>
          <cell r="S615" t="str">
            <v>NA</v>
          </cell>
          <cell r="T615" t="str">
            <v>CER007</v>
          </cell>
          <cell r="U615" t="str">
            <v>NA</v>
          </cell>
          <cell r="V615" t="str">
            <v>NA</v>
          </cell>
          <cell r="W615" t="str">
            <v>NA</v>
          </cell>
          <cell r="X615" t="str">
            <v>NA</v>
          </cell>
          <cell r="Y615" t="str">
            <v>CMC015</v>
          </cell>
          <cell r="Z615" t="str">
            <v>NA</v>
          </cell>
          <cell r="AA615" t="str">
            <v>NA</v>
          </cell>
          <cell r="AB615" t="str">
            <v>NA</v>
          </cell>
          <cell r="AC615" t="str">
            <v>NA</v>
          </cell>
          <cell r="AD615">
            <v>1</v>
          </cell>
          <cell r="AE615" t="str">
            <v>NA</v>
          </cell>
          <cell r="AF615" t="str">
            <v>NA</v>
          </cell>
          <cell r="AG615" t="str">
            <v>NA</v>
          </cell>
          <cell r="AH615" t="str">
            <v>NA</v>
          </cell>
          <cell r="AI615">
            <v>1.6</v>
          </cell>
          <cell r="AJ615">
            <v>1.6</v>
          </cell>
          <cell r="AO615">
            <v>1586314</v>
          </cell>
          <cell r="AP615">
            <v>1460780</v>
          </cell>
          <cell r="AQ615">
            <v>0</v>
          </cell>
          <cell r="AR615">
            <v>0</v>
          </cell>
          <cell r="AS615">
            <v>0</v>
          </cell>
          <cell r="AT615">
            <v>0</v>
          </cell>
          <cell r="AU615">
            <v>0</v>
          </cell>
          <cell r="AV615">
            <v>0</v>
          </cell>
          <cell r="AW615">
            <v>1460780</v>
          </cell>
          <cell r="AX615">
            <v>0</v>
          </cell>
          <cell r="AY615">
            <v>0</v>
          </cell>
          <cell r="AZ615">
            <v>0</v>
          </cell>
          <cell r="BA615">
            <v>0</v>
          </cell>
          <cell r="BB615">
            <v>0</v>
          </cell>
          <cell r="BC615">
            <v>0</v>
          </cell>
          <cell r="BD615">
            <v>1460780</v>
          </cell>
          <cell r="BE615">
            <v>20418</v>
          </cell>
          <cell r="BF615">
            <v>0</v>
          </cell>
          <cell r="BG615">
            <v>0</v>
          </cell>
          <cell r="BH615">
            <v>0</v>
          </cell>
          <cell r="BI615">
            <v>0</v>
          </cell>
          <cell r="BJ615">
            <v>12761</v>
          </cell>
          <cell r="BK615">
            <v>0</v>
          </cell>
          <cell r="BL615">
            <v>0</v>
          </cell>
          <cell r="BM615">
            <v>0</v>
          </cell>
          <cell r="BN615">
            <v>0</v>
          </cell>
          <cell r="BO615">
            <v>12761</v>
          </cell>
          <cell r="BP615">
            <v>180437</v>
          </cell>
          <cell r="BQ615">
            <v>0</v>
          </cell>
          <cell r="BR615">
            <v>0</v>
          </cell>
          <cell r="BS615">
            <v>0</v>
          </cell>
          <cell r="BT615">
            <v>0</v>
          </cell>
          <cell r="BU615">
            <v>112773</v>
          </cell>
          <cell r="BV615">
            <v>0</v>
          </cell>
          <cell r="BW615">
            <v>0</v>
          </cell>
          <cell r="BX615">
            <v>0</v>
          </cell>
          <cell r="BY615">
            <v>0</v>
          </cell>
          <cell r="BZ615">
            <v>112773</v>
          </cell>
          <cell r="CA615">
            <v>12761</v>
          </cell>
          <cell r="CB615">
            <v>125534</v>
          </cell>
          <cell r="CC615">
            <v>0</v>
          </cell>
          <cell r="CD615">
            <v>1586314</v>
          </cell>
        </row>
        <row r="616">
          <cell r="C616" t="str">
            <v>CAP19</v>
          </cell>
          <cell r="D616" t="str">
            <v>Retiro de cable aérea de FO aérea y mensajero</v>
          </cell>
          <cell r="E616" t="str">
            <v>m</v>
          </cell>
          <cell r="F616" t="str">
            <v>NA</v>
          </cell>
          <cell r="G616" t="str">
            <v>NA</v>
          </cell>
          <cell r="H616" t="str">
            <v>NA</v>
          </cell>
          <cell r="I616" t="str">
            <v>NA</v>
          </cell>
          <cell r="J616" t="str">
            <v>NA</v>
          </cell>
          <cell r="K616" t="str">
            <v>NA</v>
          </cell>
          <cell r="L616" t="str">
            <v>NA</v>
          </cell>
          <cell r="M616" t="str">
            <v>NA</v>
          </cell>
          <cell r="N616" t="str">
            <v>NA</v>
          </cell>
          <cell r="O616" t="str">
            <v>NA</v>
          </cell>
          <cell r="P616" t="str">
            <v>NA</v>
          </cell>
          <cell r="Q616" t="str">
            <v>NA</v>
          </cell>
          <cell r="R616" t="str">
            <v>NA</v>
          </cell>
          <cell r="S616" t="str">
            <v>NA</v>
          </cell>
          <cell r="T616" t="str">
            <v>CER002</v>
          </cell>
          <cell r="U616" t="str">
            <v>NA</v>
          </cell>
          <cell r="V616" t="str">
            <v>NA</v>
          </cell>
          <cell r="W616" t="str">
            <v>NA</v>
          </cell>
          <cell r="X616" t="str">
            <v>NA</v>
          </cell>
          <cell r="Y616" t="str">
            <v>CMC012</v>
          </cell>
          <cell r="Z616" t="str">
            <v>NA</v>
          </cell>
          <cell r="AA616" t="str">
            <v>NA</v>
          </cell>
          <cell r="AB616" t="str">
            <v>NA</v>
          </cell>
          <cell r="AC616" t="str">
            <v>NA</v>
          </cell>
          <cell r="AD616">
            <v>1</v>
          </cell>
          <cell r="AE616" t="str">
            <v>NA</v>
          </cell>
          <cell r="AF616" t="str">
            <v>NA</v>
          </cell>
          <cell r="AG616" t="str">
            <v>NA</v>
          </cell>
          <cell r="AH616" t="str">
            <v>NA</v>
          </cell>
          <cell r="AI616">
            <v>200</v>
          </cell>
          <cell r="AJ616">
            <v>200</v>
          </cell>
          <cell r="AO616">
            <v>734</v>
          </cell>
          <cell r="AP616">
            <v>0</v>
          </cell>
          <cell r="AQ616">
            <v>0</v>
          </cell>
          <cell r="AR616">
            <v>0</v>
          </cell>
          <cell r="AS616">
            <v>0</v>
          </cell>
          <cell r="AT616">
            <v>0</v>
          </cell>
          <cell r="AU616">
            <v>0</v>
          </cell>
          <cell r="AV616">
            <v>0</v>
          </cell>
          <cell r="AW616">
            <v>0</v>
          </cell>
          <cell r="AX616">
            <v>0</v>
          </cell>
          <cell r="AY616">
            <v>0</v>
          </cell>
          <cell r="AZ616">
            <v>0</v>
          </cell>
          <cell r="BA616">
            <v>0</v>
          </cell>
          <cell r="BB616">
            <v>0</v>
          </cell>
          <cell r="BC616">
            <v>0</v>
          </cell>
          <cell r="BD616">
            <v>0</v>
          </cell>
          <cell r="BE616">
            <v>48564</v>
          </cell>
          <cell r="BF616">
            <v>0</v>
          </cell>
          <cell r="BG616">
            <v>0</v>
          </cell>
          <cell r="BH616">
            <v>0</v>
          </cell>
          <cell r="BI616">
            <v>0</v>
          </cell>
          <cell r="BJ616">
            <v>243</v>
          </cell>
          <cell r="BK616">
            <v>0</v>
          </cell>
          <cell r="BL616">
            <v>0</v>
          </cell>
          <cell r="BM616">
            <v>0</v>
          </cell>
          <cell r="BN616">
            <v>0</v>
          </cell>
          <cell r="BO616">
            <v>243</v>
          </cell>
          <cell r="BP616">
            <v>98147</v>
          </cell>
          <cell r="BQ616">
            <v>0</v>
          </cell>
          <cell r="BR616">
            <v>0</v>
          </cell>
          <cell r="BS616">
            <v>0</v>
          </cell>
          <cell r="BT616">
            <v>0</v>
          </cell>
          <cell r="BU616">
            <v>491</v>
          </cell>
          <cell r="BV616">
            <v>0</v>
          </cell>
          <cell r="BW616">
            <v>0</v>
          </cell>
          <cell r="BX616">
            <v>0</v>
          </cell>
          <cell r="BY616">
            <v>0</v>
          </cell>
          <cell r="BZ616">
            <v>491</v>
          </cell>
          <cell r="CA616">
            <v>243</v>
          </cell>
          <cell r="CB616">
            <v>734</v>
          </cell>
          <cell r="CC616">
            <v>0.05</v>
          </cell>
          <cell r="CD616">
            <v>734</v>
          </cell>
        </row>
        <row r="617">
          <cell r="C617" t="str">
            <v>CAP19</v>
          </cell>
          <cell r="D617" t="str">
            <v xml:space="preserve">Tendido de Cable de 12 Fibras Ópticas </v>
          </cell>
          <cell r="E617" t="str">
            <v>m</v>
          </cell>
          <cell r="F617" t="str">
            <v>MRD405</v>
          </cell>
          <cell r="G617" t="str">
            <v>MRD377</v>
          </cell>
          <cell r="H617" t="str">
            <v>MRD378</v>
          </cell>
          <cell r="I617" t="str">
            <v>MRD375</v>
          </cell>
          <cell r="J617" t="str">
            <v>MRD376</v>
          </cell>
          <cell r="K617" t="str">
            <v>NA</v>
          </cell>
          <cell r="L617" t="str">
            <v>NA</v>
          </cell>
          <cell r="M617">
            <v>1</v>
          </cell>
          <cell r="N617">
            <v>4.0000000000000001E-3</v>
          </cell>
          <cell r="O617">
            <v>0.08</v>
          </cell>
          <cell r="P617">
            <v>0.16</v>
          </cell>
          <cell r="Q617">
            <v>0.16</v>
          </cell>
          <cell r="R617" t="str">
            <v>NA</v>
          </cell>
          <cell r="S617" t="str">
            <v>NA</v>
          </cell>
          <cell r="T617" t="str">
            <v>CER001</v>
          </cell>
          <cell r="U617" t="str">
            <v>NA</v>
          </cell>
          <cell r="V617" t="str">
            <v>NA</v>
          </cell>
          <cell r="W617" t="str">
            <v>NA</v>
          </cell>
          <cell r="X617" t="str">
            <v>NA</v>
          </cell>
          <cell r="Y617" t="str">
            <v>CMC011</v>
          </cell>
          <cell r="Z617" t="str">
            <v>NA</v>
          </cell>
          <cell r="AA617" t="str">
            <v>NA</v>
          </cell>
          <cell r="AB617" t="str">
            <v>NA</v>
          </cell>
          <cell r="AC617" t="str">
            <v>NA</v>
          </cell>
          <cell r="AD617">
            <v>1</v>
          </cell>
          <cell r="AE617" t="str">
            <v>NA</v>
          </cell>
          <cell r="AF617" t="str">
            <v>NA</v>
          </cell>
          <cell r="AG617" t="str">
            <v>NA</v>
          </cell>
          <cell r="AH617" t="str">
            <v>NA</v>
          </cell>
          <cell r="AI617">
            <v>510</v>
          </cell>
          <cell r="AJ617">
            <v>510</v>
          </cell>
          <cell r="AO617">
            <v>9905</v>
          </cell>
          <cell r="AP617">
            <v>8770</v>
          </cell>
          <cell r="AQ617">
            <v>25000</v>
          </cell>
          <cell r="AR617">
            <v>3300</v>
          </cell>
          <cell r="AS617">
            <v>80</v>
          </cell>
          <cell r="AT617">
            <v>120</v>
          </cell>
          <cell r="AU617">
            <v>0</v>
          </cell>
          <cell r="AV617">
            <v>0</v>
          </cell>
          <cell r="AW617">
            <v>8770</v>
          </cell>
          <cell r="AX617">
            <v>100</v>
          </cell>
          <cell r="AY617">
            <v>264</v>
          </cell>
          <cell r="AZ617">
            <v>13</v>
          </cell>
          <cell r="BA617">
            <v>19</v>
          </cell>
          <cell r="BB617">
            <v>0</v>
          </cell>
          <cell r="BC617">
            <v>0</v>
          </cell>
          <cell r="BD617">
            <v>9166</v>
          </cell>
          <cell r="BE617">
            <v>250716</v>
          </cell>
          <cell r="BF617">
            <v>0</v>
          </cell>
          <cell r="BG617">
            <v>0</v>
          </cell>
          <cell r="BH617">
            <v>0</v>
          </cell>
          <cell r="BI617">
            <v>0</v>
          </cell>
          <cell r="BJ617">
            <v>492</v>
          </cell>
          <cell r="BK617">
            <v>0</v>
          </cell>
          <cell r="BL617">
            <v>0</v>
          </cell>
          <cell r="BM617">
            <v>0</v>
          </cell>
          <cell r="BN617">
            <v>0</v>
          </cell>
          <cell r="BO617">
            <v>492</v>
          </cell>
          <cell r="BP617">
            <v>125868</v>
          </cell>
          <cell r="BQ617">
            <v>0</v>
          </cell>
          <cell r="BR617">
            <v>0</v>
          </cell>
          <cell r="BS617">
            <v>0</v>
          </cell>
          <cell r="BT617">
            <v>0</v>
          </cell>
          <cell r="BU617">
            <v>247</v>
          </cell>
          <cell r="BV617">
            <v>0</v>
          </cell>
          <cell r="BW617">
            <v>0</v>
          </cell>
          <cell r="BX617">
            <v>0</v>
          </cell>
          <cell r="BY617">
            <v>0</v>
          </cell>
          <cell r="BZ617">
            <v>247</v>
          </cell>
          <cell r="CA617">
            <v>492</v>
          </cell>
          <cell r="CB617">
            <v>739</v>
          </cell>
          <cell r="CD617">
            <v>9905</v>
          </cell>
        </row>
        <row r="618">
          <cell r="C618" t="str">
            <v>CAP20</v>
          </cell>
          <cell r="D618" t="str">
            <v>Empalme intermedio de 6 fibras</v>
          </cell>
          <cell r="E618" t="str">
            <v>U</v>
          </cell>
          <cell r="F618" t="str">
            <v>NA</v>
          </cell>
          <cell r="G618" t="str">
            <v>NA</v>
          </cell>
          <cell r="H618" t="str">
            <v>NA</v>
          </cell>
          <cell r="I618" t="str">
            <v>NA</v>
          </cell>
          <cell r="J618" t="str">
            <v>NA</v>
          </cell>
          <cell r="K618" t="str">
            <v>NA</v>
          </cell>
          <cell r="L618" t="str">
            <v>NA</v>
          </cell>
          <cell r="M618" t="str">
            <v>NA</v>
          </cell>
          <cell r="N618" t="str">
            <v>NA</v>
          </cell>
          <cell r="O618" t="str">
            <v>NA</v>
          </cell>
          <cell r="P618" t="str">
            <v>NA</v>
          </cell>
          <cell r="Q618" t="str">
            <v>NA</v>
          </cell>
          <cell r="R618" t="str">
            <v>NA</v>
          </cell>
          <cell r="S618" t="str">
            <v>NA</v>
          </cell>
          <cell r="T618" t="str">
            <v>CER014</v>
          </cell>
          <cell r="U618" t="str">
            <v>NA</v>
          </cell>
          <cell r="V618" t="str">
            <v>NA</v>
          </cell>
          <cell r="W618" t="str">
            <v>NA</v>
          </cell>
          <cell r="X618" t="str">
            <v>NA</v>
          </cell>
          <cell r="Y618" t="str">
            <v>CMC023</v>
          </cell>
          <cell r="Z618" t="str">
            <v>NA</v>
          </cell>
          <cell r="AA618" t="str">
            <v>NA</v>
          </cell>
          <cell r="AB618" t="str">
            <v>NA</v>
          </cell>
          <cell r="AC618" t="str">
            <v>NA</v>
          </cell>
          <cell r="AD618">
            <v>1</v>
          </cell>
          <cell r="AE618" t="str">
            <v>NA</v>
          </cell>
          <cell r="AF618" t="str">
            <v>NA</v>
          </cell>
          <cell r="AG618" t="str">
            <v>NA</v>
          </cell>
          <cell r="AH618" t="str">
            <v>NA</v>
          </cell>
          <cell r="AI618">
            <v>1.8</v>
          </cell>
          <cell r="AJ618">
            <v>1.8</v>
          </cell>
          <cell r="AO618">
            <v>278281</v>
          </cell>
          <cell r="AP618">
            <v>0</v>
          </cell>
          <cell r="AQ618">
            <v>0</v>
          </cell>
          <cell r="AR618">
            <v>0</v>
          </cell>
          <cell r="AS618">
            <v>0</v>
          </cell>
          <cell r="AT618">
            <v>0</v>
          </cell>
          <cell r="AU618">
            <v>0</v>
          </cell>
          <cell r="AV618">
            <v>0</v>
          </cell>
          <cell r="AW618">
            <v>0</v>
          </cell>
          <cell r="AX618">
            <v>0</v>
          </cell>
          <cell r="AY618">
            <v>0</v>
          </cell>
          <cell r="AZ618">
            <v>0</v>
          </cell>
          <cell r="BA618">
            <v>0</v>
          </cell>
          <cell r="BB618">
            <v>0</v>
          </cell>
          <cell r="BC618">
            <v>0</v>
          </cell>
          <cell r="BD618">
            <v>0</v>
          </cell>
          <cell r="BE618">
            <v>386361</v>
          </cell>
          <cell r="BF618">
            <v>0</v>
          </cell>
          <cell r="BG618">
            <v>0</v>
          </cell>
          <cell r="BH618">
            <v>0</v>
          </cell>
          <cell r="BI618">
            <v>0</v>
          </cell>
          <cell r="BJ618">
            <v>214645</v>
          </cell>
          <cell r="BK618">
            <v>0</v>
          </cell>
          <cell r="BL618">
            <v>0</v>
          </cell>
          <cell r="BM618">
            <v>0</v>
          </cell>
          <cell r="BN618">
            <v>0</v>
          </cell>
          <cell r="BO618">
            <v>214645</v>
          </cell>
          <cell r="BP618">
            <v>114544</v>
          </cell>
          <cell r="BQ618">
            <v>0</v>
          </cell>
          <cell r="BR618">
            <v>0</v>
          </cell>
          <cell r="BS618">
            <v>0</v>
          </cell>
          <cell r="BT618">
            <v>0</v>
          </cell>
          <cell r="BU618">
            <v>63636</v>
          </cell>
          <cell r="BV618">
            <v>0</v>
          </cell>
          <cell r="BW618">
            <v>0</v>
          </cell>
          <cell r="BX618">
            <v>0</v>
          </cell>
          <cell r="BY618">
            <v>0</v>
          </cell>
          <cell r="BZ618">
            <v>63636</v>
          </cell>
          <cell r="CA618">
            <v>214645</v>
          </cell>
          <cell r="CB618">
            <v>278281</v>
          </cell>
          <cell r="CC618">
            <v>0.05</v>
          </cell>
          <cell r="CD618">
            <v>278281</v>
          </cell>
        </row>
        <row r="619">
          <cell r="C619" t="str">
            <v>CAP20</v>
          </cell>
          <cell r="D619" t="str">
            <v>Empalme intermedio de 96 fibras</v>
          </cell>
          <cell r="E619" t="str">
            <v>U</v>
          </cell>
          <cell r="F619" t="str">
            <v>NA</v>
          </cell>
          <cell r="G619" t="str">
            <v>NA</v>
          </cell>
          <cell r="H619" t="str">
            <v>NA</v>
          </cell>
          <cell r="I619" t="str">
            <v>NA</v>
          </cell>
          <cell r="J619" t="str">
            <v>NA</v>
          </cell>
          <cell r="K619" t="str">
            <v>NA</v>
          </cell>
          <cell r="L619" t="str">
            <v>NA</v>
          </cell>
          <cell r="M619" t="str">
            <v>NA</v>
          </cell>
          <cell r="N619" t="str">
            <v>NA</v>
          </cell>
          <cell r="O619" t="str">
            <v>NA</v>
          </cell>
          <cell r="P619" t="str">
            <v>NA</v>
          </cell>
          <cell r="Q619" t="str">
            <v>NA</v>
          </cell>
          <cell r="R619" t="str">
            <v>NA</v>
          </cell>
          <cell r="S619" t="str">
            <v>NA</v>
          </cell>
          <cell r="T619" t="str">
            <v>CER014</v>
          </cell>
          <cell r="U619" t="str">
            <v>NA</v>
          </cell>
          <cell r="V619" t="str">
            <v>NA</v>
          </cell>
          <cell r="W619" t="str">
            <v>NA</v>
          </cell>
          <cell r="X619" t="str">
            <v>NA</v>
          </cell>
          <cell r="Y619" t="str">
            <v>CMC023</v>
          </cell>
          <cell r="Z619" t="str">
            <v>NA</v>
          </cell>
          <cell r="AA619" t="str">
            <v>NA</v>
          </cell>
          <cell r="AB619" t="str">
            <v>NA</v>
          </cell>
          <cell r="AC619" t="str">
            <v>NA</v>
          </cell>
          <cell r="AD619">
            <v>1</v>
          </cell>
          <cell r="AE619" t="str">
            <v>NA</v>
          </cell>
          <cell r="AF619" t="str">
            <v>NA</v>
          </cell>
          <cell r="AG619" t="str">
            <v>NA</v>
          </cell>
          <cell r="AH619" t="str">
            <v>NA</v>
          </cell>
          <cell r="AI619">
            <v>0.5</v>
          </cell>
          <cell r="AJ619">
            <v>0.5</v>
          </cell>
          <cell r="AO619">
            <v>1001810</v>
          </cell>
          <cell r="AP619">
            <v>0</v>
          </cell>
          <cell r="AQ619">
            <v>0</v>
          </cell>
          <cell r="AR619">
            <v>0</v>
          </cell>
          <cell r="AS619">
            <v>0</v>
          </cell>
          <cell r="AT619">
            <v>0</v>
          </cell>
          <cell r="AU619">
            <v>0</v>
          </cell>
          <cell r="AV619">
            <v>0</v>
          </cell>
          <cell r="AW619">
            <v>0</v>
          </cell>
          <cell r="AX619">
            <v>0</v>
          </cell>
          <cell r="AY619">
            <v>0</v>
          </cell>
          <cell r="AZ619">
            <v>0</v>
          </cell>
          <cell r="BA619">
            <v>0</v>
          </cell>
          <cell r="BB619">
            <v>0</v>
          </cell>
          <cell r="BC619">
            <v>0</v>
          </cell>
          <cell r="BD619">
            <v>0</v>
          </cell>
          <cell r="BE619">
            <v>386361</v>
          </cell>
          <cell r="BF619">
            <v>0</v>
          </cell>
          <cell r="BG619">
            <v>0</v>
          </cell>
          <cell r="BH619">
            <v>0</v>
          </cell>
          <cell r="BI619">
            <v>0</v>
          </cell>
          <cell r="BJ619">
            <v>772722</v>
          </cell>
          <cell r="BK619">
            <v>0</v>
          </cell>
          <cell r="BL619">
            <v>0</v>
          </cell>
          <cell r="BM619">
            <v>0</v>
          </cell>
          <cell r="BN619">
            <v>0</v>
          </cell>
          <cell r="BO619">
            <v>772722</v>
          </cell>
          <cell r="BP619">
            <v>114544</v>
          </cell>
          <cell r="BQ619">
            <v>0</v>
          </cell>
          <cell r="BR619">
            <v>0</v>
          </cell>
          <cell r="BS619">
            <v>0</v>
          </cell>
          <cell r="BT619">
            <v>0</v>
          </cell>
          <cell r="BU619">
            <v>229088</v>
          </cell>
          <cell r="BV619">
            <v>0</v>
          </cell>
          <cell r="BW619">
            <v>0</v>
          </cell>
          <cell r="BX619">
            <v>0</v>
          </cell>
          <cell r="BY619">
            <v>0</v>
          </cell>
          <cell r="BZ619">
            <v>229088</v>
          </cell>
          <cell r="CA619">
            <v>772722</v>
          </cell>
          <cell r="CB619">
            <v>1001810</v>
          </cell>
          <cell r="CC619">
            <v>0.05</v>
          </cell>
          <cell r="CD619">
            <v>1001810</v>
          </cell>
        </row>
        <row r="620">
          <cell r="C620" t="str">
            <v>CAP21</v>
          </cell>
          <cell r="D620" t="str">
            <v>Pruebas de aceptación Final de red de fibra de ODF hasta ODF</v>
          </cell>
          <cell r="E620" t="str">
            <v>U</v>
          </cell>
          <cell r="F620" t="str">
            <v>NA</v>
          </cell>
          <cell r="G620" t="str">
            <v>NA</v>
          </cell>
          <cell r="H620" t="str">
            <v>NA</v>
          </cell>
          <cell r="I620" t="str">
            <v>NA</v>
          </cell>
          <cell r="J620" t="str">
            <v>NA</v>
          </cell>
          <cell r="K620" t="str">
            <v>NA</v>
          </cell>
          <cell r="L620" t="str">
            <v>NA</v>
          </cell>
          <cell r="M620" t="str">
            <v>NA</v>
          </cell>
          <cell r="N620" t="str">
            <v>NA</v>
          </cell>
          <cell r="O620" t="str">
            <v>NA</v>
          </cell>
          <cell r="P620" t="str">
            <v>NA</v>
          </cell>
          <cell r="Q620" t="str">
            <v>NA</v>
          </cell>
          <cell r="R620" t="str">
            <v>NA</v>
          </cell>
          <cell r="S620" t="str">
            <v>NA</v>
          </cell>
          <cell r="T620" t="str">
            <v>CER014</v>
          </cell>
          <cell r="U620" t="str">
            <v>NA</v>
          </cell>
          <cell r="V620" t="str">
            <v>NA</v>
          </cell>
          <cell r="W620" t="str">
            <v>NA</v>
          </cell>
          <cell r="X620" t="str">
            <v>NA</v>
          </cell>
          <cell r="Y620" t="str">
            <v>CMC023</v>
          </cell>
          <cell r="Z620" t="str">
            <v>NA</v>
          </cell>
          <cell r="AA620" t="str">
            <v>NA</v>
          </cell>
          <cell r="AB620" t="str">
            <v>NA</v>
          </cell>
          <cell r="AC620" t="str">
            <v>NA</v>
          </cell>
          <cell r="AD620">
            <v>1</v>
          </cell>
          <cell r="AE620" t="str">
            <v>NA</v>
          </cell>
          <cell r="AF620" t="str">
            <v>NA</v>
          </cell>
          <cell r="AG620" t="str">
            <v>NA</v>
          </cell>
          <cell r="AH620" t="str">
            <v>NA</v>
          </cell>
          <cell r="AI620">
            <v>0.5</v>
          </cell>
          <cell r="AJ620">
            <v>0.5</v>
          </cell>
          <cell r="AO620">
            <v>1001810</v>
          </cell>
          <cell r="AP620">
            <v>0</v>
          </cell>
          <cell r="AQ620">
            <v>0</v>
          </cell>
          <cell r="AR620">
            <v>0</v>
          </cell>
          <cell r="AS620">
            <v>0</v>
          </cell>
          <cell r="AT620">
            <v>0</v>
          </cell>
          <cell r="AU620">
            <v>0</v>
          </cell>
          <cell r="AV620">
            <v>0</v>
          </cell>
          <cell r="AW620">
            <v>0</v>
          </cell>
          <cell r="AX620">
            <v>0</v>
          </cell>
          <cell r="AY620">
            <v>0</v>
          </cell>
          <cell r="AZ620">
            <v>0</v>
          </cell>
          <cell r="BA620">
            <v>0</v>
          </cell>
          <cell r="BB620">
            <v>0</v>
          </cell>
          <cell r="BC620">
            <v>0</v>
          </cell>
          <cell r="BD620">
            <v>0</v>
          </cell>
          <cell r="BE620">
            <v>386361</v>
          </cell>
          <cell r="BF620">
            <v>0</v>
          </cell>
          <cell r="BG620">
            <v>0</v>
          </cell>
          <cell r="BH620">
            <v>0</v>
          </cell>
          <cell r="BI620">
            <v>0</v>
          </cell>
          <cell r="BJ620">
            <v>772722</v>
          </cell>
          <cell r="BK620">
            <v>0</v>
          </cell>
          <cell r="BL620">
            <v>0</v>
          </cell>
          <cell r="BM620">
            <v>0</v>
          </cell>
          <cell r="BN620">
            <v>0</v>
          </cell>
          <cell r="BO620">
            <v>772722</v>
          </cell>
          <cell r="BP620">
            <v>114544</v>
          </cell>
          <cell r="BQ620">
            <v>0</v>
          </cell>
          <cell r="BR620">
            <v>0</v>
          </cell>
          <cell r="BS620">
            <v>0</v>
          </cell>
          <cell r="BT620">
            <v>0</v>
          </cell>
          <cell r="BU620">
            <v>229088</v>
          </cell>
          <cell r="BV620">
            <v>0</v>
          </cell>
          <cell r="BW620">
            <v>0</v>
          </cell>
          <cell r="BX620">
            <v>0</v>
          </cell>
          <cell r="BY620">
            <v>0</v>
          </cell>
          <cell r="BZ620">
            <v>229088</v>
          </cell>
          <cell r="CA620">
            <v>772722</v>
          </cell>
          <cell r="CB620">
            <v>1001810</v>
          </cell>
          <cell r="CC620">
            <v>0.05</v>
          </cell>
          <cell r="CD620">
            <v>1001810</v>
          </cell>
        </row>
        <row r="621">
          <cell r="B621" t="str">
            <v>ELC01</v>
          </cell>
          <cell r="C621" t="str">
            <v>CAP22</v>
          </cell>
          <cell r="D621" t="str">
            <v>De    10  pares ECA</v>
          </cell>
          <cell r="E621" t="str">
            <v>U</v>
          </cell>
          <cell r="F621" t="str">
            <v>MRD125</v>
          </cell>
          <cell r="G621" t="str">
            <v>MRD076</v>
          </cell>
          <cell r="H621" t="str">
            <v>NA</v>
          </cell>
          <cell r="I621" t="str">
            <v>NA</v>
          </cell>
          <cell r="J621" t="str">
            <v>NA</v>
          </cell>
          <cell r="K621" t="str">
            <v>NA</v>
          </cell>
          <cell r="L621" t="str">
            <v>NA</v>
          </cell>
          <cell r="M621">
            <v>1</v>
          </cell>
          <cell r="N621">
            <v>20</v>
          </cell>
          <cell r="O621" t="str">
            <v>NA</v>
          </cell>
          <cell r="P621" t="str">
            <v>NA</v>
          </cell>
          <cell r="Q621" t="str">
            <v>NA</v>
          </cell>
          <cell r="R621" t="str">
            <v>NA</v>
          </cell>
          <cell r="S621" t="str">
            <v>NA</v>
          </cell>
          <cell r="T621" t="str">
            <v>CER003</v>
          </cell>
          <cell r="U621" t="str">
            <v>NA</v>
          </cell>
          <cell r="V621" t="str">
            <v>NA</v>
          </cell>
          <cell r="W621" t="str">
            <v>NA</v>
          </cell>
          <cell r="X621" t="str">
            <v>NA</v>
          </cell>
          <cell r="Y621" t="str">
            <v>CMC013</v>
          </cell>
          <cell r="Z621" t="str">
            <v>NA</v>
          </cell>
          <cell r="AA621" t="str">
            <v>NA</v>
          </cell>
          <cell r="AB621" t="str">
            <v>NA</v>
          </cell>
          <cell r="AC621" t="str">
            <v>NA</v>
          </cell>
          <cell r="AD621">
            <v>1</v>
          </cell>
          <cell r="AE621" t="str">
            <v>NA</v>
          </cell>
          <cell r="AF621" t="str">
            <v>NA</v>
          </cell>
          <cell r="AG621" t="str">
            <v>NA</v>
          </cell>
          <cell r="AH621" t="str">
            <v>NA</v>
          </cell>
          <cell r="AI621">
            <v>16.2</v>
          </cell>
          <cell r="AJ621">
            <v>16.2</v>
          </cell>
          <cell r="AO621">
            <v>58404</v>
          </cell>
          <cell r="AP621">
            <v>45000</v>
          </cell>
          <cell r="AQ621">
            <v>85</v>
          </cell>
          <cell r="AR621">
            <v>0</v>
          </cell>
          <cell r="AS621">
            <v>0</v>
          </cell>
          <cell r="AT621">
            <v>0</v>
          </cell>
          <cell r="AU621">
            <v>0</v>
          </cell>
          <cell r="AV621">
            <v>0</v>
          </cell>
          <cell r="AW621">
            <v>45000</v>
          </cell>
          <cell r="AX621">
            <v>1700</v>
          </cell>
          <cell r="AY621">
            <v>0</v>
          </cell>
          <cell r="AZ621">
            <v>0</v>
          </cell>
          <cell r="BA621">
            <v>0</v>
          </cell>
          <cell r="BB621">
            <v>0</v>
          </cell>
          <cell r="BC621">
            <v>0</v>
          </cell>
          <cell r="BD621">
            <v>46700</v>
          </cell>
          <cell r="BE621">
            <v>83103</v>
          </cell>
          <cell r="BF621">
            <v>0</v>
          </cell>
          <cell r="BG621">
            <v>0</v>
          </cell>
          <cell r="BH621">
            <v>0</v>
          </cell>
          <cell r="BI621">
            <v>0</v>
          </cell>
          <cell r="BJ621">
            <v>5130</v>
          </cell>
          <cell r="BK621">
            <v>0</v>
          </cell>
          <cell r="BL621">
            <v>0</v>
          </cell>
          <cell r="BM621">
            <v>0</v>
          </cell>
          <cell r="BN621">
            <v>0</v>
          </cell>
          <cell r="BO621">
            <v>5130</v>
          </cell>
          <cell r="BP621">
            <v>106495</v>
          </cell>
          <cell r="BQ621">
            <v>0</v>
          </cell>
          <cell r="BR621">
            <v>0</v>
          </cell>
          <cell r="BS621">
            <v>0</v>
          </cell>
          <cell r="BT621">
            <v>0</v>
          </cell>
          <cell r="BU621">
            <v>6574</v>
          </cell>
          <cell r="BV621">
            <v>0</v>
          </cell>
          <cell r="BW621">
            <v>0</v>
          </cell>
          <cell r="BX621">
            <v>0</v>
          </cell>
          <cell r="BY621">
            <v>0</v>
          </cell>
          <cell r="BZ621">
            <v>6574</v>
          </cell>
          <cell r="CA621">
            <v>5130</v>
          </cell>
          <cell r="CB621">
            <v>11704</v>
          </cell>
          <cell r="CD621">
            <v>58404</v>
          </cell>
        </row>
        <row r="622">
          <cell r="B622" t="str">
            <v>ELC02</v>
          </cell>
          <cell r="C622" t="str">
            <v>CAP22</v>
          </cell>
          <cell r="D622" t="str">
            <v>De    20  pares ECA</v>
          </cell>
          <cell r="E622" t="str">
            <v>U</v>
          </cell>
          <cell r="F622" t="str">
            <v>MRD126</v>
          </cell>
          <cell r="G622" t="str">
            <v>MRD076</v>
          </cell>
          <cell r="H622" t="str">
            <v>NA</v>
          </cell>
          <cell r="I622" t="str">
            <v>NA</v>
          </cell>
          <cell r="J622" t="str">
            <v>NA</v>
          </cell>
          <cell r="K622" t="str">
            <v>NA</v>
          </cell>
          <cell r="L622" t="str">
            <v>NA</v>
          </cell>
          <cell r="M622">
            <v>1</v>
          </cell>
          <cell r="N622">
            <v>40</v>
          </cell>
          <cell r="O622" t="str">
            <v>NA</v>
          </cell>
          <cell r="P622" t="str">
            <v>NA</v>
          </cell>
          <cell r="Q622" t="str">
            <v>NA</v>
          </cell>
          <cell r="R622" t="str">
            <v>NA</v>
          </cell>
          <cell r="S622" t="str">
            <v>NA</v>
          </cell>
          <cell r="T622" t="str">
            <v>CER003</v>
          </cell>
          <cell r="U622" t="str">
            <v>NA</v>
          </cell>
          <cell r="V622" t="str">
            <v>NA</v>
          </cell>
          <cell r="W622" t="str">
            <v>NA</v>
          </cell>
          <cell r="X622" t="str">
            <v>NA</v>
          </cell>
          <cell r="Y622" t="str">
            <v>CMC013</v>
          </cell>
          <cell r="Z622" t="str">
            <v>NA</v>
          </cell>
          <cell r="AA622" t="str">
            <v>NA</v>
          </cell>
          <cell r="AB622" t="str">
            <v>NA</v>
          </cell>
          <cell r="AC622" t="str">
            <v>NA</v>
          </cell>
          <cell r="AD622">
            <v>1</v>
          </cell>
          <cell r="AE622" t="str">
            <v>NA</v>
          </cell>
          <cell r="AF622" t="str">
            <v>NA</v>
          </cell>
          <cell r="AG622" t="str">
            <v>NA</v>
          </cell>
          <cell r="AH622" t="str">
            <v>NA</v>
          </cell>
          <cell r="AI622">
            <v>10.4</v>
          </cell>
          <cell r="AJ622">
            <v>10.4</v>
          </cell>
          <cell r="AO622">
            <v>66631</v>
          </cell>
          <cell r="AP622">
            <v>45000</v>
          </cell>
          <cell r="AQ622">
            <v>85</v>
          </cell>
          <cell r="AR622">
            <v>0</v>
          </cell>
          <cell r="AS622">
            <v>0</v>
          </cell>
          <cell r="AT622">
            <v>0</v>
          </cell>
          <cell r="AU622">
            <v>0</v>
          </cell>
          <cell r="AV622">
            <v>0</v>
          </cell>
          <cell r="AW622">
            <v>45000</v>
          </cell>
          <cell r="AX622">
            <v>3400</v>
          </cell>
          <cell r="AY622">
            <v>0</v>
          </cell>
          <cell r="AZ622">
            <v>0</v>
          </cell>
          <cell r="BA622">
            <v>0</v>
          </cell>
          <cell r="BB622">
            <v>0</v>
          </cell>
          <cell r="BC622">
            <v>0</v>
          </cell>
          <cell r="BD622">
            <v>48400</v>
          </cell>
          <cell r="BE622">
            <v>83103</v>
          </cell>
          <cell r="BF622">
            <v>0</v>
          </cell>
          <cell r="BG622">
            <v>0</v>
          </cell>
          <cell r="BH622">
            <v>0</v>
          </cell>
          <cell r="BI622">
            <v>0</v>
          </cell>
          <cell r="BJ622">
            <v>7991</v>
          </cell>
          <cell r="BK622">
            <v>0</v>
          </cell>
          <cell r="BL622">
            <v>0</v>
          </cell>
          <cell r="BM622">
            <v>0</v>
          </cell>
          <cell r="BN622">
            <v>0</v>
          </cell>
          <cell r="BO622">
            <v>7991</v>
          </cell>
          <cell r="BP622">
            <v>106495</v>
          </cell>
          <cell r="BQ622">
            <v>0</v>
          </cell>
          <cell r="BR622">
            <v>0</v>
          </cell>
          <cell r="BS622">
            <v>0</v>
          </cell>
          <cell r="BT622">
            <v>0</v>
          </cell>
          <cell r="BU622">
            <v>10240</v>
          </cell>
          <cell r="BV622">
            <v>0</v>
          </cell>
          <cell r="BW622">
            <v>0</v>
          </cell>
          <cell r="BX622">
            <v>0</v>
          </cell>
          <cell r="BY622">
            <v>0</v>
          </cell>
          <cell r="BZ622">
            <v>10240</v>
          </cell>
          <cell r="CA622">
            <v>7991</v>
          </cell>
          <cell r="CB622">
            <v>18231</v>
          </cell>
          <cell r="CD622">
            <v>66631</v>
          </cell>
        </row>
        <row r="623">
          <cell r="B623" t="str">
            <v>ELC02</v>
          </cell>
          <cell r="C623" t="str">
            <v>CAP22</v>
          </cell>
          <cell r="D623" t="str">
            <v>De    20  pares ECA</v>
          </cell>
          <cell r="E623" t="str">
            <v>U</v>
          </cell>
          <cell r="F623" t="str">
            <v>MRD126</v>
          </cell>
          <cell r="G623" t="str">
            <v>MRD076</v>
          </cell>
          <cell r="H623" t="str">
            <v>NA</v>
          </cell>
          <cell r="I623" t="str">
            <v>NA</v>
          </cell>
          <cell r="J623" t="str">
            <v>NA</v>
          </cell>
          <cell r="K623" t="str">
            <v>NA</v>
          </cell>
          <cell r="L623" t="str">
            <v>NA</v>
          </cell>
          <cell r="M623">
            <v>1</v>
          </cell>
          <cell r="N623">
            <v>40</v>
          </cell>
          <cell r="O623" t="str">
            <v>NA</v>
          </cell>
          <cell r="P623" t="str">
            <v>NA</v>
          </cell>
          <cell r="Q623" t="str">
            <v>NA</v>
          </cell>
          <cell r="R623" t="str">
            <v>NA</v>
          </cell>
          <cell r="S623" t="str">
            <v>NA</v>
          </cell>
          <cell r="T623" t="str">
            <v>CER003</v>
          </cell>
          <cell r="U623" t="str">
            <v>NA</v>
          </cell>
          <cell r="V623" t="str">
            <v>NA</v>
          </cell>
          <cell r="W623" t="str">
            <v>NA</v>
          </cell>
          <cell r="X623" t="str">
            <v>NA</v>
          </cell>
          <cell r="Y623" t="str">
            <v>CMC013</v>
          </cell>
          <cell r="Z623" t="str">
            <v>NA</v>
          </cell>
          <cell r="AA623" t="str">
            <v>NA</v>
          </cell>
          <cell r="AB623" t="str">
            <v>NA</v>
          </cell>
          <cell r="AC623" t="str">
            <v>NA</v>
          </cell>
          <cell r="AD623">
            <v>1</v>
          </cell>
          <cell r="AE623" t="str">
            <v>NA</v>
          </cell>
          <cell r="AF623" t="str">
            <v>NA</v>
          </cell>
          <cell r="AG623" t="str">
            <v>NA</v>
          </cell>
          <cell r="AH623" t="str">
            <v>NA</v>
          </cell>
          <cell r="AI623">
            <v>10.4</v>
          </cell>
          <cell r="AJ623">
            <v>10.4</v>
          </cell>
          <cell r="AO623">
            <v>66631</v>
          </cell>
          <cell r="AP623">
            <v>45000</v>
          </cell>
          <cell r="AQ623">
            <v>85</v>
          </cell>
          <cell r="AR623">
            <v>0</v>
          </cell>
          <cell r="AS623">
            <v>0</v>
          </cell>
          <cell r="AT623">
            <v>0</v>
          </cell>
          <cell r="AU623">
            <v>0</v>
          </cell>
          <cell r="AV623">
            <v>0</v>
          </cell>
          <cell r="AW623">
            <v>45000</v>
          </cell>
          <cell r="AX623">
            <v>3400</v>
          </cell>
          <cell r="AY623">
            <v>0</v>
          </cell>
          <cell r="AZ623">
            <v>0</v>
          </cell>
          <cell r="BA623">
            <v>0</v>
          </cell>
          <cell r="BB623">
            <v>0</v>
          </cell>
          <cell r="BC623">
            <v>0</v>
          </cell>
          <cell r="BD623">
            <v>48400</v>
          </cell>
          <cell r="BE623">
            <v>83103</v>
          </cell>
          <cell r="BF623">
            <v>0</v>
          </cell>
          <cell r="BG623">
            <v>0</v>
          </cell>
          <cell r="BH623">
            <v>0</v>
          </cell>
          <cell r="BI623">
            <v>0</v>
          </cell>
          <cell r="BJ623">
            <v>7991</v>
          </cell>
          <cell r="BK623">
            <v>0</v>
          </cell>
          <cell r="BL623">
            <v>0</v>
          </cell>
          <cell r="BM623">
            <v>0</v>
          </cell>
          <cell r="BN623">
            <v>0</v>
          </cell>
          <cell r="BO623">
            <v>7991</v>
          </cell>
          <cell r="BP623">
            <v>106495</v>
          </cell>
          <cell r="BQ623">
            <v>0</v>
          </cell>
          <cell r="BR623">
            <v>0</v>
          </cell>
          <cell r="BS623">
            <v>0</v>
          </cell>
          <cell r="BT623">
            <v>0</v>
          </cell>
          <cell r="BU623">
            <v>10240</v>
          </cell>
          <cell r="BV623">
            <v>0</v>
          </cell>
          <cell r="BW623">
            <v>0</v>
          </cell>
          <cell r="BX623">
            <v>0</v>
          </cell>
          <cell r="BY623">
            <v>0</v>
          </cell>
          <cell r="BZ623">
            <v>10240</v>
          </cell>
          <cell r="CA623">
            <v>7991</v>
          </cell>
          <cell r="CB623">
            <v>18231</v>
          </cell>
          <cell r="CD623">
            <v>66631</v>
          </cell>
        </row>
        <row r="624">
          <cell r="B624" t="str">
            <v>ELC03</v>
          </cell>
          <cell r="C624" t="str">
            <v>CAP22</v>
          </cell>
          <cell r="D624" t="str">
            <v>De    30  pares ECA</v>
          </cell>
          <cell r="E624" t="str">
            <v>U</v>
          </cell>
          <cell r="F624" t="str">
            <v>MRD127</v>
          </cell>
          <cell r="G624" t="str">
            <v>MRD076</v>
          </cell>
          <cell r="H624" t="str">
            <v>NA</v>
          </cell>
          <cell r="I624" t="str">
            <v>NA</v>
          </cell>
          <cell r="J624" t="str">
            <v>NA</v>
          </cell>
          <cell r="K624" t="str">
            <v>NA</v>
          </cell>
          <cell r="L624" t="str">
            <v>NA</v>
          </cell>
          <cell r="M624">
            <v>1</v>
          </cell>
          <cell r="N624">
            <v>60</v>
          </cell>
          <cell r="O624" t="str">
            <v>NA</v>
          </cell>
          <cell r="P624" t="str">
            <v>NA</v>
          </cell>
          <cell r="Q624" t="str">
            <v>NA</v>
          </cell>
          <cell r="R624" t="str">
            <v>NA</v>
          </cell>
          <cell r="S624" t="str">
            <v>NA</v>
          </cell>
          <cell r="T624" t="str">
            <v>CER003</v>
          </cell>
          <cell r="U624" t="str">
            <v>NA</v>
          </cell>
          <cell r="V624" t="str">
            <v>NA</v>
          </cell>
          <cell r="W624" t="str">
            <v>NA</v>
          </cell>
          <cell r="X624" t="str">
            <v>NA</v>
          </cell>
          <cell r="Y624" t="str">
            <v>CMC013</v>
          </cell>
          <cell r="Z624" t="str">
            <v>NA</v>
          </cell>
          <cell r="AA624" t="str">
            <v>NA</v>
          </cell>
          <cell r="AB624" t="str">
            <v>NA</v>
          </cell>
          <cell r="AC624" t="str">
            <v>NA</v>
          </cell>
          <cell r="AD624">
            <v>1</v>
          </cell>
          <cell r="AE624" t="str">
            <v>NA</v>
          </cell>
          <cell r="AF624" t="str">
            <v>NA</v>
          </cell>
          <cell r="AG624" t="str">
            <v>NA</v>
          </cell>
          <cell r="AH624" t="str">
            <v>NA</v>
          </cell>
          <cell r="AI624">
            <v>14.95</v>
          </cell>
          <cell r="AJ624">
            <v>14.95</v>
          </cell>
          <cell r="AO624">
            <v>62782</v>
          </cell>
          <cell r="AP624">
            <v>45000</v>
          </cell>
          <cell r="AQ624">
            <v>85</v>
          </cell>
          <cell r="AR624">
            <v>0</v>
          </cell>
          <cell r="AS624">
            <v>0</v>
          </cell>
          <cell r="AT624">
            <v>0</v>
          </cell>
          <cell r="AU624">
            <v>0</v>
          </cell>
          <cell r="AV624">
            <v>0</v>
          </cell>
          <cell r="AW624">
            <v>45000</v>
          </cell>
          <cell r="AX624">
            <v>5100</v>
          </cell>
          <cell r="AY624">
            <v>0</v>
          </cell>
          <cell r="AZ624">
            <v>0</v>
          </cell>
          <cell r="BA624">
            <v>0</v>
          </cell>
          <cell r="BB624">
            <v>0</v>
          </cell>
          <cell r="BC624">
            <v>0</v>
          </cell>
          <cell r="BD624">
            <v>50100</v>
          </cell>
          <cell r="BE624">
            <v>83103</v>
          </cell>
          <cell r="BF624">
            <v>0</v>
          </cell>
          <cell r="BG624">
            <v>0</v>
          </cell>
          <cell r="BH624">
            <v>0</v>
          </cell>
          <cell r="BI624">
            <v>0</v>
          </cell>
          <cell r="BJ624">
            <v>5559</v>
          </cell>
          <cell r="BK624">
            <v>0</v>
          </cell>
          <cell r="BL624">
            <v>0</v>
          </cell>
          <cell r="BM624">
            <v>0</v>
          </cell>
          <cell r="BN624">
            <v>0</v>
          </cell>
          <cell r="BO624">
            <v>5559</v>
          </cell>
          <cell r="BP624">
            <v>106495</v>
          </cell>
          <cell r="BQ624">
            <v>0</v>
          </cell>
          <cell r="BR624">
            <v>0</v>
          </cell>
          <cell r="BS624">
            <v>0</v>
          </cell>
          <cell r="BT624">
            <v>0</v>
          </cell>
          <cell r="BU624">
            <v>7123</v>
          </cell>
          <cell r="BV624">
            <v>0</v>
          </cell>
          <cell r="BW624">
            <v>0</v>
          </cell>
          <cell r="BX624">
            <v>0</v>
          </cell>
          <cell r="BY624">
            <v>0</v>
          </cell>
          <cell r="BZ624">
            <v>7123</v>
          </cell>
          <cell r="CA624">
            <v>5559</v>
          </cell>
          <cell r="CB624">
            <v>12682</v>
          </cell>
          <cell r="CD624">
            <v>62782</v>
          </cell>
        </row>
        <row r="625">
          <cell r="B625" t="str">
            <v>ELC04</v>
          </cell>
          <cell r="C625" t="str">
            <v>CAP22</v>
          </cell>
          <cell r="D625" t="str">
            <v>De    40  pares ECA</v>
          </cell>
          <cell r="E625" t="str">
            <v>U</v>
          </cell>
          <cell r="F625" t="str">
            <v>MRD128</v>
          </cell>
          <cell r="G625" t="str">
            <v>MRD076</v>
          </cell>
          <cell r="H625" t="str">
            <v>NA</v>
          </cell>
          <cell r="I625" t="str">
            <v>NA</v>
          </cell>
          <cell r="J625" t="str">
            <v>NA</v>
          </cell>
          <cell r="K625" t="str">
            <v>NA</v>
          </cell>
          <cell r="L625" t="str">
            <v>NA</v>
          </cell>
          <cell r="M625">
            <v>1</v>
          </cell>
          <cell r="N625">
            <v>80</v>
          </cell>
          <cell r="O625" t="str">
            <v>NA</v>
          </cell>
          <cell r="P625" t="str">
            <v>NA</v>
          </cell>
          <cell r="Q625" t="str">
            <v>NA</v>
          </cell>
          <cell r="R625" t="str">
            <v>NA</v>
          </cell>
          <cell r="S625" t="str">
            <v>NA</v>
          </cell>
          <cell r="T625" t="str">
            <v>CER003</v>
          </cell>
          <cell r="U625" t="str">
            <v>NA</v>
          </cell>
          <cell r="V625" t="str">
            <v>NA</v>
          </cell>
          <cell r="W625" t="str">
            <v>NA</v>
          </cell>
          <cell r="X625" t="str">
            <v>NA</v>
          </cell>
          <cell r="Y625" t="str">
            <v>CMC013</v>
          </cell>
          <cell r="Z625" t="str">
            <v>NA</v>
          </cell>
          <cell r="AA625" t="str">
            <v>NA</v>
          </cell>
          <cell r="AB625" t="str">
            <v>NA</v>
          </cell>
          <cell r="AC625" t="str">
            <v>NA</v>
          </cell>
          <cell r="AD625">
            <v>1</v>
          </cell>
          <cell r="AE625" t="str">
            <v>NA</v>
          </cell>
          <cell r="AF625" t="str">
            <v>NA</v>
          </cell>
          <cell r="AG625" t="str">
            <v>NA</v>
          </cell>
          <cell r="AH625" t="str">
            <v>NA</v>
          </cell>
          <cell r="AI625">
            <v>45</v>
          </cell>
          <cell r="AJ625">
            <v>45</v>
          </cell>
          <cell r="AO625">
            <v>58604</v>
          </cell>
          <cell r="AP625">
            <v>45000</v>
          </cell>
          <cell r="AQ625">
            <v>85</v>
          </cell>
          <cell r="AR625">
            <v>0</v>
          </cell>
          <cell r="AS625">
            <v>0</v>
          </cell>
          <cell r="AT625">
            <v>0</v>
          </cell>
          <cell r="AU625">
            <v>0</v>
          </cell>
          <cell r="AV625">
            <v>0</v>
          </cell>
          <cell r="AW625">
            <v>45000</v>
          </cell>
          <cell r="AX625">
            <v>6800</v>
          </cell>
          <cell r="AY625">
            <v>0</v>
          </cell>
          <cell r="AZ625">
            <v>0</v>
          </cell>
          <cell r="BA625">
            <v>0</v>
          </cell>
          <cell r="BB625">
            <v>0</v>
          </cell>
          <cell r="BC625">
            <v>0</v>
          </cell>
          <cell r="BD625">
            <v>54390</v>
          </cell>
          <cell r="BE625">
            <v>83103</v>
          </cell>
          <cell r="BF625">
            <v>0</v>
          </cell>
          <cell r="BG625">
            <v>0</v>
          </cell>
          <cell r="BH625">
            <v>0</v>
          </cell>
          <cell r="BI625">
            <v>0</v>
          </cell>
          <cell r="BJ625">
            <v>1847</v>
          </cell>
          <cell r="BK625">
            <v>0</v>
          </cell>
          <cell r="BL625">
            <v>0</v>
          </cell>
          <cell r="BM625">
            <v>0</v>
          </cell>
          <cell r="BN625">
            <v>0</v>
          </cell>
          <cell r="BO625">
            <v>1847</v>
          </cell>
          <cell r="BP625">
            <v>106495</v>
          </cell>
          <cell r="BQ625">
            <v>0</v>
          </cell>
          <cell r="BR625">
            <v>0</v>
          </cell>
          <cell r="BS625">
            <v>0</v>
          </cell>
          <cell r="BT625">
            <v>0</v>
          </cell>
          <cell r="BU625">
            <v>2367</v>
          </cell>
          <cell r="BV625">
            <v>0</v>
          </cell>
          <cell r="BW625">
            <v>0</v>
          </cell>
          <cell r="BX625">
            <v>0</v>
          </cell>
          <cell r="BY625">
            <v>0</v>
          </cell>
          <cell r="BZ625">
            <v>2367</v>
          </cell>
          <cell r="CA625">
            <v>1847</v>
          </cell>
          <cell r="CB625">
            <v>4214</v>
          </cell>
          <cell r="CC625">
            <v>0.05</v>
          </cell>
          <cell r="CD625">
            <v>58604</v>
          </cell>
        </row>
        <row r="626">
          <cell r="B626" t="str">
            <v>ELC06</v>
          </cell>
          <cell r="C626" t="str">
            <v>CAP22</v>
          </cell>
          <cell r="D626" t="str">
            <v>De    70  pares ECA</v>
          </cell>
          <cell r="E626" t="str">
            <v>U</v>
          </cell>
          <cell r="F626" t="str">
            <v>MRD130</v>
          </cell>
          <cell r="G626" t="str">
            <v>MRD076</v>
          </cell>
          <cell r="H626" t="str">
            <v>NA</v>
          </cell>
          <cell r="I626" t="str">
            <v>NA</v>
          </cell>
          <cell r="J626" t="str">
            <v>NA</v>
          </cell>
          <cell r="K626" t="str">
            <v>NA</v>
          </cell>
          <cell r="L626" t="str">
            <v>NA</v>
          </cell>
          <cell r="M626">
            <v>1</v>
          </cell>
          <cell r="N626">
            <v>140</v>
          </cell>
          <cell r="O626" t="str">
            <v>NA</v>
          </cell>
          <cell r="P626" t="str">
            <v>NA</v>
          </cell>
          <cell r="Q626" t="str">
            <v>NA</v>
          </cell>
          <cell r="R626" t="str">
            <v>NA</v>
          </cell>
          <cell r="S626" t="str">
            <v>NA</v>
          </cell>
          <cell r="T626" t="str">
            <v>CER003</v>
          </cell>
          <cell r="U626" t="str">
            <v>NA</v>
          </cell>
          <cell r="V626" t="str">
            <v>NA</v>
          </cell>
          <cell r="W626" t="str">
            <v>NA</v>
          </cell>
          <cell r="X626" t="str">
            <v>NA</v>
          </cell>
          <cell r="Y626" t="str">
            <v>CMC013</v>
          </cell>
          <cell r="Z626" t="str">
            <v>NA</v>
          </cell>
          <cell r="AA626" t="str">
            <v>NA</v>
          </cell>
          <cell r="AB626" t="str">
            <v>NA</v>
          </cell>
          <cell r="AC626" t="str">
            <v>NA</v>
          </cell>
          <cell r="AD626">
            <v>1</v>
          </cell>
          <cell r="AE626" t="str">
            <v>NA</v>
          </cell>
          <cell r="AF626" t="str">
            <v>NA</v>
          </cell>
          <cell r="AG626" t="str">
            <v>NA</v>
          </cell>
          <cell r="AH626" t="str">
            <v>NA</v>
          </cell>
          <cell r="AI626">
            <v>5.75</v>
          </cell>
          <cell r="AJ626">
            <v>5.75</v>
          </cell>
          <cell r="AO626">
            <v>89874</v>
          </cell>
          <cell r="AP626">
            <v>45000</v>
          </cell>
          <cell r="AQ626">
            <v>85</v>
          </cell>
          <cell r="AR626">
            <v>0</v>
          </cell>
          <cell r="AS626">
            <v>0</v>
          </cell>
          <cell r="AT626">
            <v>0</v>
          </cell>
          <cell r="AU626">
            <v>0</v>
          </cell>
          <cell r="AV626">
            <v>0</v>
          </cell>
          <cell r="AW626">
            <v>45000</v>
          </cell>
          <cell r="AX626">
            <v>11900</v>
          </cell>
          <cell r="AY626">
            <v>0</v>
          </cell>
          <cell r="AZ626">
            <v>0</v>
          </cell>
          <cell r="BA626">
            <v>0</v>
          </cell>
          <cell r="BB626">
            <v>0</v>
          </cell>
          <cell r="BC626">
            <v>0</v>
          </cell>
          <cell r="BD626">
            <v>56900</v>
          </cell>
          <cell r="BE626">
            <v>83103</v>
          </cell>
          <cell r="BF626">
            <v>0</v>
          </cell>
          <cell r="BG626">
            <v>0</v>
          </cell>
          <cell r="BH626">
            <v>0</v>
          </cell>
          <cell r="BI626">
            <v>0</v>
          </cell>
          <cell r="BJ626">
            <v>14453</v>
          </cell>
          <cell r="BK626">
            <v>0</v>
          </cell>
          <cell r="BL626">
            <v>0</v>
          </cell>
          <cell r="BM626">
            <v>0</v>
          </cell>
          <cell r="BN626">
            <v>0</v>
          </cell>
          <cell r="BO626">
            <v>14453</v>
          </cell>
          <cell r="BP626">
            <v>106495</v>
          </cell>
          <cell r="BQ626">
            <v>0</v>
          </cell>
          <cell r="BR626">
            <v>0</v>
          </cell>
          <cell r="BS626">
            <v>0</v>
          </cell>
          <cell r="BT626">
            <v>0</v>
          </cell>
          <cell r="BU626">
            <v>18521</v>
          </cell>
          <cell r="BV626">
            <v>0</v>
          </cell>
          <cell r="BW626">
            <v>0</v>
          </cell>
          <cell r="BX626">
            <v>0</v>
          </cell>
          <cell r="BY626">
            <v>0</v>
          </cell>
          <cell r="BZ626">
            <v>18521</v>
          </cell>
          <cell r="CA626">
            <v>14453</v>
          </cell>
          <cell r="CB626">
            <v>32974</v>
          </cell>
          <cell r="CD626">
            <v>89874</v>
          </cell>
        </row>
        <row r="627">
          <cell r="B627" t="str">
            <v>ELC07</v>
          </cell>
          <cell r="C627" t="str">
            <v>CAP22</v>
          </cell>
          <cell r="D627" t="str">
            <v>De   100  pares ECA</v>
          </cell>
          <cell r="E627" t="str">
            <v>U</v>
          </cell>
          <cell r="F627" t="str">
            <v>MRD131</v>
          </cell>
          <cell r="G627" t="str">
            <v>MRD076</v>
          </cell>
          <cell r="H627" t="str">
            <v>NA</v>
          </cell>
          <cell r="I627" t="str">
            <v>NA</v>
          </cell>
          <cell r="J627" t="str">
            <v>NA</v>
          </cell>
          <cell r="K627" t="str">
            <v>NA</v>
          </cell>
          <cell r="L627" t="str">
            <v>NA</v>
          </cell>
          <cell r="M627">
            <v>1</v>
          </cell>
          <cell r="N627">
            <v>202</v>
          </cell>
          <cell r="O627" t="str">
            <v>NA</v>
          </cell>
          <cell r="P627" t="str">
            <v>NA</v>
          </cell>
          <cell r="Q627" t="str">
            <v>NA</v>
          </cell>
          <cell r="R627" t="str">
            <v>NA</v>
          </cell>
          <cell r="S627" t="str">
            <v>NA</v>
          </cell>
          <cell r="T627" t="str">
            <v>CER003</v>
          </cell>
          <cell r="U627" t="str">
            <v>NA</v>
          </cell>
          <cell r="V627" t="str">
            <v>NA</v>
          </cell>
          <cell r="W627" t="str">
            <v>NA</v>
          </cell>
          <cell r="X627" t="str">
            <v>NA</v>
          </cell>
          <cell r="Y627" t="str">
            <v>CMC013</v>
          </cell>
          <cell r="Z627" t="str">
            <v>NA</v>
          </cell>
          <cell r="AA627" t="str">
            <v>NA</v>
          </cell>
          <cell r="AB627" t="str">
            <v>NA</v>
          </cell>
          <cell r="AC627" t="str">
            <v>NA</v>
          </cell>
          <cell r="AD627">
            <v>1</v>
          </cell>
          <cell r="AE627" t="str">
            <v>NA</v>
          </cell>
          <cell r="AF627" t="str">
            <v>NA</v>
          </cell>
          <cell r="AG627" t="str">
            <v>NA</v>
          </cell>
          <cell r="AH627" t="str">
            <v>NA</v>
          </cell>
          <cell r="AI627">
            <v>5.5</v>
          </cell>
          <cell r="AJ627">
            <v>5.5</v>
          </cell>
          <cell r="AO627">
            <v>96643</v>
          </cell>
          <cell r="AP627">
            <v>45000</v>
          </cell>
          <cell r="AQ627">
            <v>85</v>
          </cell>
          <cell r="AR627">
            <v>0</v>
          </cell>
          <cell r="AS627">
            <v>0</v>
          </cell>
          <cell r="AT627">
            <v>0</v>
          </cell>
          <cell r="AU627">
            <v>0</v>
          </cell>
          <cell r="AV627">
            <v>0</v>
          </cell>
          <cell r="AW627">
            <v>45000</v>
          </cell>
          <cell r="AX627">
            <v>17170</v>
          </cell>
          <cell r="AY627">
            <v>0</v>
          </cell>
          <cell r="AZ627">
            <v>0</v>
          </cell>
          <cell r="BA627">
            <v>0</v>
          </cell>
          <cell r="BB627">
            <v>0</v>
          </cell>
          <cell r="BC627">
            <v>0</v>
          </cell>
          <cell r="BD627">
            <v>62170</v>
          </cell>
          <cell r="BE627">
            <v>83103</v>
          </cell>
          <cell r="BF627">
            <v>0</v>
          </cell>
          <cell r="BG627">
            <v>0</v>
          </cell>
          <cell r="BH627">
            <v>0</v>
          </cell>
          <cell r="BI627">
            <v>0</v>
          </cell>
          <cell r="BJ627">
            <v>15110</v>
          </cell>
          <cell r="BK627">
            <v>0</v>
          </cell>
          <cell r="BL627">
            <v>0</v>
          </cell>
          <cell r="BM627">
            <v>0</v>
          </cell>
          <cell r="BN627">
            <v>0</v>
          </cell>
          <cell r="BO627">
            <v>15110</v>
          </cell>
          <cell r="BP627">
            <v>106495</v>
          </cell>
          <cell r="BQ627">
            <v>0</v>
          </cell>
          <cell r="BR627">
            <v>0</v>
          </cell>
          <cell r="BS627">
            <v>0</v>
          </cell>
          <cell r="BT627">
            <v>0</v>
          </cell>
          <cell r="BU627">
            <v>19363</v>
          </cell>
          <cell r="BV627">
            <v>0</v>
          </cell>
          <cell r="BW627">
            <v>0</v>
          </cell>
          <cell r="BX627">
            <v>0</v>
          </cell>
          <cell r="BY627">
            <v>0</v>
          </cell>
          <cell r="BZ627">
            <v>19363</v>
          </cell>
          <cell r="CA627">
            <v>15110</v>
          </cell>
          <cell r="CB627">
            <v>34473</v>
          </cell>
          <cell r="CD627">
            <v>96643</v>
          </cell>
        </row>
        <row r="628">
          <cell r="B628" t="str">
            <v>ELC08</v>
          </cell>
          <cell r="C628" t="str">
            <v>CAP22</v>
          </cell>
          <cell r="D628" t="str">
            <v>De   150  pares ECA</v>
          </cell>
          <cell r="E628" t="str">
            <v>U</v>
          </cell>
          <cell r="F628" t="str">
            <v>MRD132</v>
          </cell>
          <cell r="G628" t="str">
            <v>MRD076</v>
          </cell>
          <cell r="H628" t="str">
            <v>NA</v>
          </cell>
          <cell r="I628" t="str">
            <v>NA</v>
          </cell>
          <cell r="J628" t="str">
            <v>NA</v>
          </cell>
          <cell r="K628" t="str">
            <v>NA</v>
          </cell>
          <cell r="L628" t="str">
            <v>NA</v>
          </cell>
          <cell r="M628">
            <v>1</v>
          </cell>
          <cell r="N628">
            <v>302</v>
          </cell>
          <cell r="O628" t="str">
            <v>NA</v>
          </cell>
          <cell r="P628" t="str">
            <v>NA</v>
          </cell>
          <cell r="Q628" t="str">
            <v>NA</v>
          </cell>
          <cell r="R628" t="str">
            <v>NA</v>
          </cell>
          <cell r="S628" t="str">
            <v>NA</v>
          </cell>
          <cell r="T628" t="str">
            <v>CER003</v>
          </cell>
          <cell r="U628" t="str">
            <v>NA</v>
          </cell>
          <cell r="V628" t="str">
            <v>NA</v>
          </cell>
          <cell r="W628" t="str">
            <v>NA</v>
          </cell>
          <cell r="X628" t="str">
            <v>NA</v>
          </cell>
          <cell r="Y628" t="str">
            <v>CMC013</v>
          </cell>
          <cell r="Z628" t="str">
            <v>NA</v>
          </cell>
          <cell r="AA628" t="str">
            <v>NA</v>
          </cell>
          <cell r="AB628" t="str">
            <v>NA</v>
          </cell>
          <cell r="AC628" t="str">
            <v>NA</v>
          </cell>
          <cell r="AD628">
            <v>1</v>
          </cell>
          <cell r="AE628" t="str">
            <v>NA</v>
          </cell>
          <cell r="AF628" t="str">
            <v>NA</v>
          </cell>
          <cell r="AG628" t="str">
            <v>NA</v>
          </cell>
          <cell r="AH628" t="str">
            <v>NA</v>
          </cell>
          <cell r="AI628">
            <v>4.5</v>
          </cell>
          <cell r="AJ628">
            <v>4.5</v>
          </cell>
          <cell r="AO628">
            <v>112423</v>
          </cell>
          <cell r="AP628">
            <v>44620</v>
          </cell>
          <cell r="AQ628">
            <v>85</v>
          </cell>
          <cell r="AR628">
            <v>0</v>
          </cell>
          <cell r="AS628">
            <v>0</v>
          </cell>
          <cell r="AT628">
            <v>0</v>
          </cell>
          <cell r="AU628">
            <v>0</v>
          </cell>
          <cell r="AV628">
            <v>0</v>
          </cell>
          <cell r="AW628">
            <v>44620</v>
          </cell>
          <cell r="AX628">
            <v>25670</v>
          </cell>
          <cell r="AY628">
            <v>0</v>
          </cell>
          <cell r="AZ628">
            <v>0</v>
          </cell>
          <cell r="BA628">
            <v>0</v>
          </cell>
          <cell r="BB628">
            <v>0</v>
          </cell>
          <cell r="BC628">
            <v>0</v>
          </cell>
          <cell r="BD628">
            <v>70290</v>
          </cell>
          <cell r="BE628">
            <v>83103</v>
          </cell>
          <cell r="BF628">
            <v>0</v>
          </cell>
          <cell r="BG628">
            <v>0</v>
          </cell>
          <cell r="BH628">
            <v>0</v>
          </cell>
          <cell r="BI628">
            <v>0</v>
          </cell>
          <cell r="BJ628">
            <v>18467</v>
          </cell>
          <cell r="BK628">
            <v>0</v>
          </cell>
          <cell r="BL628">
            <v>0</v>
          </cell>
          <cell r="BM628">
            <v>0</v>
          </cell>
          <cell r="BN628">
            <v>0</v>
          </cell>
          <cell r="BO628">
            <v>18467</v>
          </cell>
          <cell r="BP628">
            <v>106495</v>
          </cell>
          <cell r="BQ628">
            <v>0</v>
          </cell>
          <cell r="BR628">
            <v>0</v>
          </cell>
          <cell r="BS628">
            <v>0</v>
          </cell>
          <cell r="BT628">
            <v>0</v>
          </cell>
          <cell r="BU628">
            <v>23666</v>
          </cell>
          <cell r="BV628">
            <v>0</v>
          </cell>
          <cell r="BW628">
            <v>0</v>
          </cell>
          <cell r="BX628">
            <v>0</v>
          </cell>
          <cell r="BY628">
            <v>0</v>
          </cell>
          <cell r="BZ628">
            <v>23666</v>
          </cell>
          <cell r="CA628">
            <v>18467</v>
          </cell>
          <cell r="CB628">
            <v>42133</v>
          </cell>
          <cell r="CD628">
            <v>112423</v>
          </cell>
        </row>
        <row r="629">
          <cell r="B629" t="str">
            <v>ELC09</v>
          </cell>
          <cell r="C629" t="str">
            <v>CAP22</v>
          </cell>
          <cell r="D629" t="str">
            <v>De   200  pares ECA</v>
          </cell>
          <cell r="E629" t="str">
            <v>U</v>
          </cell>
          <cell r="F629" t="str">
            <v>MRD133</v>
          </cell>
          <cell r="G629" t="str">
            <v>MRD354</v>
          </cell>
          <cell r="H629" t="str">
            <v>MRD076</v>
          </cell>
          <cell r="I629" t="str">
            <v>NA</v>
          </cell>
          <cell r="J629" t="str">
            <v>NA</v>
          </cell>
          <cell r="K629" t="str">
            <v>NA</v>
          </cell>
          <cell r="L629" t="str">
            <v>NA</v>
          </cell>
          <cell r="M629">
            <v>1</v>
          </cell>
          <cell r="N629">
            <v>8</v>
          </cell>
          <cell r="O629">
            <v>4</v>
          </cell>
          <cell r="P629" t="str">
            <v>NA</v>
          </cell>
          <cell r="Q629" t="str">
            <v>NA</v>
          </cell>
          <cell r="R629" t="str">
            <v>NA</v>
          </cell>
          <cell r="S629" t="str">
            <v>NA</v>
          </cell>
          <cell r="T629" t="str">
            <v>CER003</v>
          </cell>
          <cell r="U629" t="str">
            <v>NA</v>
          </cell>
          <cell r="V629" t="str">
            <v>NA</v>
          </cell>
          <cell r="W629" t="str">
            <v>NA</v>
          </cell>
          <cell r="X629" t="str">
            <v>NA</v>
          </cell>
          <cell r="Y629" t="str">
            <v>CMC013</v>
          </cell>
          <cell r="Z629" t="str">
            <v>NA</v>
          </cell>
          <cell r="AA629" t="str">
            <v>NA</v>
          </cell>
          <cell r="AB629" t="str">
            <v>NA</v>
          </cell>
          <cell r="AC629" t="str">
            <v>NA</v>
          </cell>
          <cell r="AD629">
            <v>1</v>
          </cell>
          <cell r="AE629" t="str">
            <v>NA</v>
          </cell>
          <cell r="AF629" t="str">
            <v>NA</v>
          </cell>
          <cell r="AG629" t="str">
            <v>NA</v>
          </cell>
          <cell r="AH629" t="str">
            <v>NA</v>
          </cell>
          <cell r="AI629">
            <v>2.75</v>
          </cell>
          <cell r="AJ629">
            <v>2.75</v>
          </cell>
          <cell r="AO629">
            <v>143200</v>
          </cell>
          <cell r="AP629">
            <v>44620</v>
          </cell>
          <cell r="AQ629">
            <v>3220</v>
          </cell>
          <cell r="AR629">
            <v>85</v>
          </cell>
          <cell r="AS629">
            <v>0</v>
          </cell>
          <cell r="AT629">
            <v>0</v>
          </cell>
          <cell r="AU629">
            <v>0</v>
          </cell>
          <cell r="AV629">
            <v>0</v>
          </cell>
          <cell r="AW629">
            <v>44620</v>
          </cell>
          <cell r="AX629">
            <v>25760</v>
          </cell>
          <cell r="AY629">
            <v>340</v>
          </cell>
          <cell r="AZ629">
            <v>0</v>
          </cell>
          <cell r="BA629">
            <v>0</v>
          </cell>
          <cell r="BB629">
            <v>0</v>
          </cell>
          <cell r="BC629">
            <v>0</v>
          </cell>
          <cell r="BD629">
            <v>74256</v>
          </cell>
          <cell r="BE629">
            <v>83103</v>
          </cell>
          <cell r="BF629">
            <v>0</v>
          </cell>
          <cell r="BG629">
            <v>0</v>
          </cell>
          <cell r="BH629">
            <v>0</v>
          </cell>
          <cell r="BI629">
            <v>0</v>
          </cell>
          <cell r="BJ629">
            <v>30219</v>
          </cell>
          <cell r="BK629">
            <v>0</v>
          </cell>
          <cell r="BL629">
            <v>0</v>
          </cell>
          <cell r="BM629">
            <v>0</v>
          </cell>
          <cell r="BN629">
            <v>0</v>
          </cell>
          <cell r="BO629">
            <v>30219</v>
          </cell>
          <cell r="BP629">
            <v>106495</v>
          </cell>
          <cell r="BQ629">
            <v>0</v>
          </cell>
          <cell r="BR629">
            <v>0</v>
          </cell>
          <cell r="BS629">
            <v>0</v>
          </cell>
          <cell r="BT629">
            <v>0</v>
          </cell>
          <cell r="BU629">
            <v>38725</v>
          </cell>
          <cell r="BV629">
            <v>0</v>
          </cell>
          <cell r="BW629">
            <v>0</v>
          </cell>
          <cell r="BX629">
            <v>0</v>
          </cell>
          <cell r="BY629">
            <v>0</v>
          </cell>
          <cell r="BZ629">
            <v>38725</v>
          </cell>
          <cell r="CA629">
            <v>30219</v>
          </cell>
          <cell r="CB629">
            <v>68944</v>
          </cell>
          <cell r="CC629">
            <v>0.05</v>
          </cell>
          <cell r="CD629">
            <v>143200</v>
          </cell>
        </row>
        <row r="630">
          <cell r="B630" t="str">
            <v>ELC10</v>
          </cell>
          <cell r="C630" t="str">
            <v>CAP22</v>
          </cell>
          <cell r="D630" t="str">
            <v>De   300  pares ECA</v>
          </cell>
          <cell r="E630" t="str">
            <v>U</v>
          </cell>
          <cell r="F630" t="str">
            <v>MRD134</v>
          </cell>
          <cell r="G630" t="str">
            <v>MRD354</v>
          </cell>
          <cell r="H630" t="str">
            <v>MRD076</v>
          </cell>
          <cell r="I630" t="str">
            <v>NA</v>
          </cell>
          <cell r="J630" t="str">
            <v>NA</v>
          </cell>
          <cell r="K630" t="str">
            <v>NA</v>
          </cell>
          <cell r="L630" t="str">
            <v>NA</v>
          </cell>
          <cell r="M630">
            <v>1</v>
          </cell>
          <cell r="N630">
            <v>12</v>
          </cell>
          <cell r="O630">
            <v>6</v>
          </cell>
          <cell r="P630" t="str">
            <v>NA</v>
          </cell>
          <cell r="Q630" t="str">
            <v>NA</v>
          </cell>
          <cell r="R630" t="str">
            <v>NA</v>
          </cell>
          <cell r="S630" t="str">
            <v>NA</v>
          </cell>
          <cell r="T630" t="str">
            <v>CER003</v>
          </cell>
          <cell r="U630" t="str">
            <v>NA</v>
          </cell>
          <cell r="V630" t="str">
            <v>NA</v>
          </cell>
          <cell r="W630" t="str">
            <v>NA</v>
          </cell>
          <cell r="X630" t="str">
            <v>NA</v>
          </cell>
          <cell r="Y630" t="str">
            <v>CMC013</v>
          </cell>
          <cell r="Z630" t="str">
            <v>NA</v>
          </cell>
          <cell r="AA630" t="str">
            <v>NA</v>
          </cell>
          <cell r="AB630" t="str">
            <v>NA</v>
          </cell>
          <cell r="AC630" t="str">
            <v>NA</v>
          </cell>
          <cell r="AD630">
            <v>1</v>
          </cell>
          <cell r="AE630" t="str">
            <v>NA</v>
          </cell>
          <cell r="AF630" t="str">
            <v>NA</v>
          </cell>
          <cell r="AG630" t="str">
            <v>NA</v>
          </cell>
          <cell r="AH630" t="str">
            <v>NA</v>
          </cell>
          <cell r="AI630">
            <v>3.37</v>
          </cell>
          <cell r="AJ630">
            <v>3.37</v>
          </cell>
          <cell r="AO630">
            <v>140031</v>
          </cell>
          <cell r="AP630">
            <v>44620</v>
          </cell>
          <cell r="AQ630">
            <v>3220</v>
          </cell>
          <cell r="AR630">
            <v>85</v>
          </cell>
          <cell r="AS630">
            <v>0</v>
          </cell>
          <cell r="AT630">
            <v>0</v>
          </cell>
          <cell r="AU630">
            <v>0</v>
          </cell>
          <cell r="AV630">
            <v>0</v>
          </cell>
          <cell r="AW630">
            <v>44620</v>
          </cell>
          <cell r="AX630">
            <v>38640</v>
          </cell>
          <cell r="AY630">
            <v>510</v>
          </cell>
          <cell r="AZ630">
            <v>0</v>
          </cell>
          <cell r="BA630">
            <v>0</v>
          </cell>
          <cell r="BB630">
            <v>0</v>
          </cell>
          <cell r="BC630">
            <v>0</v>
          </cell>
          <cell r="BD630">
            <v>83770</v>
          </cell>
          <cell r="BE630">
            <v>83103</v>
          </cell>
          <cell r="BF630">
            <v>0</v>
          </cell>
          <cell r="BG630">
            <v>0</v>
          </cell>
          <cell r="BH630">
            <v>0</v>
          </cell>
          <cell r="BI630">
            <v>0</v>
          </cell>
          <cell r="BJ630">
            <v>24660</v>
          </cell>
          <cell r="BK630">
            <v>0</v>
          </cell>
          <cell r="BL630">
            <v>0</v>
          </cell>
          <cell r="BM630">
            <v>0</v>
          </cell>
          <cell r="BN630">
            <v>0</v>
          </cell>
          <cell r="BO630">
            <v>24660</v>
          </cell>
          <cell r="BP630">
            <v>106495</v>
          </cell>
          <cell r="BQ630">
            <v>0</v>
          </cell>
          <cell r="BR630">
            <v>0</v>
          </cell>
          <cell r="BS630">
            <v>0</v>
          </cell>
          <cell r="BT630">
            <v>0</v>
          </cell>
          <cell r="BU630">
            <v>31601</v>
          </cell>
          <cell r="BV630">
            <v>0</v>
          </cell>
          <cell r="BW630">
            <v>0</v>
          </cell>
          <cell r="BX630">
            <v>0</v>
          </cell>
          <cell r="BY630">
            <v>0</v>
          </cell>
          <cell r="BZ630">
            <v>31601</v>
          </cell>
          <cell r="CA630">
            <v>24660</v>
          </cell>
          <cell r="CB630">
            <v>56261</v>
          </cell>
          <cell r="CD630">
            <v>140031</v>
          </cell>
        </row>
        <row r="631">
          <cell r="B631" t="str">
            <v>ELC11</v>
          </cell>
          <cell r="C631" t="str">
            <v>CAP22</v>
          </cell>
          <cell r="D631" t="str">
            <v>De   400  pares ECA</v>
          </cell>
          <cell r="E631" t="str">
            <v>U</v>
          </cell>
          <cell r="F631" t="str">
            <v>MRD135</v>
          </cell>
          <cell r="G631" t="str">
            <v>MRD354</v>
          </cell>
          <cell r="H631" t="str">
            <v>MRD076</v>
          </cell>
          <cell r="I631" t="str">
            <v>NA</v>
          </cell>
          <cell r="J631" t="str">
            <v>NA</v>
          </cell>
          <cell r="K631" t="str">
            <v>NA</v>
          </cell>
          <cell r="L631" t="str">
            <v>NA</v>
          </cell>
          <cell r="M631">
            <v>1</v>
          </cell>
          <cell r="N631">
            <v>16</v>
          </cell>
          <cell r="O631">
            <v>8</v>
          </cell>
          <cell r="P631" t="str">
            <v>NA</v>
          </cell>
          <cell r="Q631" t="str">
            <v>NA</v>
          </cell>
          <cell r="R631" t="str">
            <v>NA</v>
          </cell>
          <cell r="S631" t="str">
            <v>NA</v>
          </cell>
          <cell r="T631" t="str">
            <v>CER003</v>
          </cell>
          <cell r="U631" t="str">
            <v>NA</v>
          </cell>
          <cell r="V631" t="str">
            <v>NA</v>
          </cell>
          <cell r="W631" t="str">
            <v>NA</v>
          </cell>
          <cell r="X631" t="str">
            <v>NA</v>
          </cell>
          <cell r="Y631" t="str">
            <v>CMC013</v>
          </cell>
          <cell r="Z631" t="str">
            <v>NA</v>
          </cell>
          <cell r="AA631" t="str">
            <v>NA</v>
          </cell>
          <cell r="AB631" t="str">
            <v>NA</v>
          </cell>
          <cell r="AC631" t="str">
            <v>NA</v>
          </cell>
          <cell r="AD631">
            <v>1</v>
          </cell>
          <cell r="AE631" t="str">
            <v>NA</v>
          </cell>
          <cell r="AF631" t="str">
            <v>NA</v>
          </cell>
          <cell r="AG631" t="str">
            <v>NA</v>
          </cell>
          <cell r="AH631" t="str">
            <v>NA</v>
          </cell>
          <cell r="AI631">
            <v>9.9</v>
          </cell>
          <cell r="AJ631">
            <v>9.9</v>
          </cell>
          <cell r="AO631">
            <v>243011</v>
          </cell>
          <cell r="AP631">
            <v>161000</v>
          </cell>
          <cell r="AQ631">
            <v>3220</v>
          </cell>
          <cell r="AR631">
            <v>85</v>
          </cell>
          <cell r="AS631">
            <v>0</v>
          </cell>
          <cell r="AT631">
            <v>0</v>
          </cell>
          <cell r="AU631">
            <v>0</v>
          </cell>
          <cell r="AV631">
            <v>0</v>
          </cell>
          <cell r="AW631">
            <v>161000</v>
          </cell>
          <cell r="AX631">
            <v>51520</v>
          </cell>
          <cell r="AY631">
            <v>680</v>
          </cell>
          <cell r="AZ631">
            <v>0</v>
          </cell>
          <cell r="BA631">
            <v>0</v>
          </cell>
          <cell r="BB631">
            <v>0</v>
          </cell>
          <cell r="BC631">
            <v>0</v>
          </cell>
          <cell r="BD631">
            <v>223860</v>
          </cell>
          <cell r="BE631">
            <v>83103</v>
          </cell>
          <cell r="BF631">
            <v>0</v>
          </cell>
          <cell r="BG631">
            <v>0</v>
          </cell>
          <cell r="BH631">
            <v>0</v>
          </cell>
          <cell r="BI631">
            <v>0</v>
          </cell>
          <cell r="BJ631">
            <v>8394</v>
          </cell>
          <cell r="BK631">
            <v>0</v>
          </cell>
          <cell r="BL631">
            <v>0</v>
          </cell>
          <cell r="BM631">
            <v>0</v>
          </cell>
          <cell r="BN631">
            <v>0</v>
          </cell>
          <cell r="BO631">
            <v>8394</v>
          </cell>
          <cell r="BP631">
            <v>106495</v>
          </cell>
          <cell r="BQ631">
            <v>0</v>
          </cell>
          <cell r="BR631">
            <v>0</v>
          </cell>
          <cell r="BS631">
            <v>0</v>
          </cell>
          <cell r="BT631">
            <v>0</v>
          </cell>
          <cell r="BU631">
            <v>10757</v>
          </cell>
          <cell r="BV631">
            <v>0</v>
          </cell>
          <cell r="BW631">
            <v>0</v>
          </cell>
          <cell r="BX631">
            <v>0</v>
          </cell>
          <cell r="BY631">
            <v>0</v>
          </cell>
          <cell r="BZ631">
            <v>10757</v>
          </cell>
          <cell r="CA631">
            <v>8394</v>
          </cell>
          <cell r="CB631">
            <v>19151</v>
          </cell>
          <cell r="CC631">
            <v>0.05</v>
          </cell>
          <cell r="CD631">
            <v>243011</v>
          </cell>
        </row>
        <row r="632">
          <cell r="B632" t="str">
            <v>ELC05</v>
          </cell>
          <cell r="C632" t="str">
            <v>CAP22</v>
          </cell>
          <cell r="D632" t="str">
            <v>De   50  pares ECA</v>
          </cell>
          <cell r="E632" t="str">
            <v>U</v>
          </cell>
          <cell r="F632" t="str">
            <v>MRD129</v>
          </cell>
          <cell r="G632" t="str">
            <v>MRD076</v>
          </cell>
          <cell r="H632" t="str">
            <v>NA</v>
          </cell>
          <cell r="I632" t="str">
            <v>NA</v>
          </cell>
          <cell r="J632" t="str">
            <v>NA</v>
          </cell>
          <cell r="K632" t="str">
            <v>NA</v>
          </cell>
          <cell r="L632" t="str">
            <v>NA</v>
          </cell>
          <cell r="M632">
            <v>1</v>
          </cell>
          <cell r="N632">
            <v>100</v>
          </cell>
          <cell r="O632" t="str">
            <v>NA</v>
          </cell>
          <cell r="P632" t="str">
            <v>NA</v>
          </cell>
          <cell r="Q632" t="str">
            <v>NA</v>
          </cell>
          <cell r="R632" t="str">
            <v>NA</v>
          </cell>
          <cell r="S632" t="str">
            <v>NA</v>
          </cell>
          <cell r="T632" t="str">
            <v>CER003</v>
          </cell>
          <cell r="U632" t="str">
            <v>NA</v>
          </cell>
          <cell r="V632" t="str">
            <v>NA</v>
          </cell>
          <cell r="W632" t="str">
            <v>NA</v>
          </cell>
          <cell r="X632" t="str">
            <v>NA</v>
          </cell>
          <cell r="Y632" t="str">
            <v>CMC013</v>
          </cell>
          <cell r="Z632" t="str">
            <v>NA</v>
          </cell>
          <cell r="AA632" t="str">
            <v>NA</v>
          </cell>
          <cell r="AB632" t="str">
            <v>NA</v>
          </cell>
          <cell r="AC632" t="str">
            <v>NA</v>
          </cell>
          <cell r="AD632">
            <v>1</v>
          </cell>
          <cell r="AE632" t="str">
            <v>NA</v>
          </cell>
          <cell r="AF632" t="str">
            <v>NA</v>
          </cell>
          <cell r="AG632" t="str">
            <v>NA</v>
          </cell>
          <cell r="AH632" t="str">
            <v>NA</v>
          </cell>
          <cell r="AI632">
            <v>45</v>
          </cell>
          <cell r="AJ632">
            <v>45</v>
          </cell>
          <cell r="AO632">
            <v>60389</v>
          </cell>
          <cell r="AP632">
            <v>45000</v>
          </cell>
          <cell r="AQ632">
            <v>85</v>
          </cell>
          <cell r="AR632">
            <v>0</v>
          </cell>
          <cell r="AS632">
            <v>0</v>
          </cell>
          <cell r="AT632">
            <v>0</v>
          </cell>
          <cell r="AU632">
            <v>0</v>
          </cell>
          <cell r="AV632">
            <v>0</v>
          </cell>
          <cell r="AW632">
            <v>45000</v>
          </cell>
          <cell r="AX632">
            <v>8500</v>
          </cell>
          <cell r="AY632">
            <v>0</v>
          </cell>
          <cell r="AZ632">
            <v>0</v>
          </cell>
          <cell r="BA632">
            <v>0</v>
          </cell>
          <cell r="BB632">
            <v>0</v>
          </cell>
          <cell r="BC632">
            <v>0</v>
          </cell>
          <cell r="BD632">
            <v>56175</v>
          </cell>
          <cell r="BE632">
            <v>83103</v>
          </cell>
          <cell r="BF632">
            <v>0</v>
          </cell>
          <cell r="BG632">
            <v>0</v>
          </cell>
          <cell r="BH632">
            <v>0</v>
          </cell>
          <cell r="BI632">
            <v>0</v>
          </cell>
          <cell r="BJ632">
            <v>1847</v>
          </cell>
          <cell r="BK632">
            <v>0</v>
          </cell>
          <cell r="BL632">
            <v>0</v>
          </cell>
          <cell r="BM632">
            <v>0</v>
          </cell>
          <cell r="BN632">
            <v>0</v>
          </cell>
          <cell r="BO632">
            <v>1847</v>
          </cell>
          <cell r="BP632">
            <v>106495</v>
          </cell>
          <cell r="BQ632">
            <v>0</v>
          </cell>
          <cell r="BR632">
            <v>0</v>
          </cell>
          <cell r="BS632">
            <v>0</v>
          </cell>
          <cell r="BT632">
            <v>0</v>
          </cell>
          <cell r="BU632">
            <v>2367</v>
          </cell>
          <cell r="BV632">
            <v>0</v>
          </cell>
          <cell r="BW632">
            <v>0</v>
          </cell>
          <cell r="BX632">
            <v>0</v>
          </cell>
          <cell r="BY632">
            <v>0</v>
          </cell>
          <cell r="BZ632">
            <v>2367</v>
          </cell>
          <cell r="CA632">
            <v>1847</v>
          </cell>
          <cell r="CB632">
            <v>4214</v>
          </cell>
          <cell r="CC632">
            <v>0.05</v>
          </cell>
          <cell r="CD632">
            <v>60389</v>
          </cell>
        </row>
        <row r="633">
          <cell r="B633" t="str">
            <v>ELC12</v>
          </cell>
          <cell r="C633" t="str">
            <v>CAP22</v>
          </cell>
          <cell r="D633" t="str">
            <v>De   500  pares ECA</v>
          </cell>
          <cell r="E633" t="str">
            <v>U</v>
          </cell>
          <cell r="F633" t="str">
            <v>MRD136</v>
          </cell>
          <cell r="G633" t="str">
            <v>MRD354</v>
          </cell>
          <cell r="H633" t="str">
            <v>MRD076</v>
          </cell>
          <cell r="I633" t="str">
            <v>NA</v>
          </cell>
          <cell r="J633" t="str">
            <v>NA</v>
          </cell>
          <cell r="K633" t="str">
            <v>NA</v>
          </cell>
          <cell r="L633" t="str">
            <v>NA</v>
          </cell>
          <cell r="M633">
            <v>1</v>
          </cell>
          <cell r="N633">
            <v>20</v>
          </cell>
          <cell r="O633">
            <v>10</v>
          </cell>
          <cell r="P633" t="str">
            <v>NA</v>
          </cell>
          <cell r="Q633" t="str">
            <v>NA</v>
          </cell>
          <cell r="R633" t="str">
            <v>NA</v>
          </cell>
          <cell r="S633" t="str">
            <v>NA</v>
          </cell>
          <cell r="T633" t="str">
            <v>CER003</v>
          </cell>
          <cell r="U633" t="str">
            <v>NA</v>
          </cell>
          <cell r="V633" t="str">
            <v>NA</v>
          </cell>
          <cell r="W633" t="str">
            <v>NA</v>
          </cell>
          <cell r="X633" t="str">
            <v>NA</v>
          </cell>
          <cell r="Y633" t="str">
            <v>CMC013</v>
          </cell>
          <cell r="Z633" t="str">
            <v>NA</v>
          </cell>
          <cell r="AA633" t="str">
            <v>NA</v>
          </cell>
          <cell r="AB633" t="str">
            <v>NA</v>
          </cell>
          <cell r="AC633" t="str">
            <v>NA</v>
          </cell>
          <cell r="AD633">
            <v>1</v>
          </cell>
          <cell r="AE633" t="str">
            <v>NA</v>
          </cell>
          <cell r="AF633" t="str">
            <v>NA</v>
          </cell>
          <cell r="AG633" t="str">
            <v>NA</v>
          </cell>
          <cell r="AH633" t="str">
            <v>NA</v>
          </cell>
          <cell r="AI633">
            <v>6.98</v>
          </cell>
          <cell r="AJ633">
            <v>6.98</v>
          </cell>
          <cell r="AO633">
            <v>264726</v>
          </cell>
          <cell r="AP633">
            <v>161000</v>
          </cell>
          <cell r="AQ633">
            <v>3220</v>
          </cell>
          <cell r="AR633">
            <v>85</v>
          </cell>
          <cell r="AS633">
            <v>0</v>
          </cell>
          <cell r="AT633">
            <v>0</v>
          </cell>
          <cell r="AU633">
            <v>0</v>
          </cell>
          <cell r="AV633">
            <v>0</v>
          </cell>
          <cell r="AW633">
            <v>161000</v>
          </cell>
          <cell r="AX633">
            <v>64400</v>
          </cell>
          <cell r="AY633">
            <v>850</v>
          </cell>
          <cell r="AZ633">
            <v>0</v>
          </cell>
          <cell r="BA633">
            <v>0</v>
          </cell>
          <cell r="BB633">
            <v>0</v>
          </cell>
          <cell r="BC633">
            <v>0</v>
          </cell>
          <cell r="BD633">
            <v>237563</v>
          </cell>
          <cell r="BE633">
            <v>83103</v>
          </cell>
          <cell r="BF633">
            <v>0</v>
          </cell>
          <cell r="BG633">
            <v>0</v>
          </cell>
          <cell r="BH633">
            <v>0</v>
          </cell>
          <cell r="BI633">
            <v>0</v>
          </cell>
          <cell r="BJ633">
            <v>11906</v>
          </cell>
          <cell r="BK633">
            <v>0</v>
          </cell>
          <cell r="BL633">
            <v>0</v>
          </cell>
          <cell r="BM633">
            <v>0</v>
          </cell>
          <cell r="BN633">
            <v>0</v>
          </cell>
          <cell r="BO633">
            <v>11906</v>
          </cell>
          <cell r="BP633">
            <v>106495</v>
          </cell>
          <cell r="BQ633">
            <v>0</v>
          </cell>
          <cell r="BR633">
            <v>0</v>
          </cell>
          <cell r="BS633">
            <v>0</v>
          </cell>
          <cell r="BT633">
            <v>0</v>
          </cell>
          <cell r="BU633">
            <v>15257</v>
          </cell>
          <cell r="BV633">
            <v>0</v>
          </cell>
          <cell r="BW633">
            <v>0</v>
          </cell>
          <cell r="BX633">
            <v>0</v>
          </cell>
          <cell r="BY633">
            <v>0</v>
          </cell>
          <cell r="BZ633">
            <v>15257</v>
          </cell>
          <cell r="CA633">
            <v>11906</v>
          </cell>
          <cell r="CB633">
            <v>27163</v>
          </cell>
          <cell r="CC633">
            <v>0.05</v>
          </cell>
          <cell r="CD633">
            <v>264726</v>
          </cell>
        </row>
        <row r="634">
          <cell r="B634" t="str">
            <v>ELC13</v>
          </cell>
          <cell r="C634" t="str">
            <v>CAP22</v>
          </cell>
          <cell r="D634" t="str">
            <v>De   600  pares ECA</v>
          </cell>
          <cell r="E634" t="str">
            <v>U</v>
          </cell>
          <cell r="F634" t="str">
            <v>MRD137</v>
          </cell>
          <cell r="G634" t="str">
            <v>MRD354</v>
          </cell>
          <cell r="H634" t="str">
            <v>MRD076</v>
          </cell>
          <cell r="I634" t="str">
            <v>NA</v>
          </cell>
          <cell r="J634" t="str">
            <v>NA</v>
          </cell>
          <cell r="K634" t="str">
            <v>NA</v>
          </cell>
          <cell r="L634" t="str">
            <v>NA</v>
          </cell>
          <cell r="M634">
            <v>1</v>
          </cell>
          <cell r="N634">
            <v>24</v>
          </cell>
          <cell r="O634">
            <v>12</v>
          </cell>
          <cell r="P634" t="str">
            <v>NA</v>
          </cell>
          <cell r="Q634" t="str">
            <v>NA</v>
          </cell>
          <cell r="R634" t="str">
            <v>NA</v>
          </cell>
          <cell r="S634" t="str">
            <v>NA</v>
          </cell>
          <cell r="T634" t="str">
            <v>CER003</v>
          </cell>
          <cell r="U634" t="str">
            <v>NA</v>
          </cell>
          <cell r="V634" t="str">
            <v>NA</v>
          </cell>
          <cell r="W634" t="str">
            <v>NA</v>
          </cell>
          <cell r="X634" t="str">
            <v>NA</v>
          </cell>
          <cell r="Y634" t="str">
            <v>CMC013</v>
          </cell>
          <cell r="Z634" t="str">
            <v>NA</v>
          </cell>
          <cell r="AA634" t="str">
            <v>NA</v>
          </cell>
          <cell r="AB634" t="str">
            <v>NA</v>
          </cell>
          <cell r="AC634" t="str">
            <v>NA</v>
          </cell>
          <cell r="AD634">
            <v>1</v>
          </cell>
          <cell r="AE634" t="str">
            <v>NA</v>
          </cell>
          <cell r="AF634" t="str">
            <v>NA</v>
          </cell>
          <cell r="AG634" t="str">
            <v>NA</v>
          </cell>
          <cell r="AH634" t="str">
            <v>NA</v>
          </cell>
          <cell r="AI634">
            <v>6.3</v>
          </cell>
          <cell r="AJ634">
            <v>6.3</v>
          </cell>
          <cell r="AO634">
            <v>281360</v>
          </cell>
          <cell r="AP634">
            <v>161000</v>
          </cell>
          <cell r="AQ634">
            <v>3220</v>
          </cell>
          <cell r="AR634">
            <v>85</v>
          </cell>
          <cell r="AS634">
            <v>0</v>
          </cell>
          <cell r="AT634">
            <v>0</v>
          </cell>
          <cell r="AU634">
            <v>0</v>
          </cell>
          <cell r="AV634">
            <v>0</v>
          </cell>
          <cell r="AW634">
            <v>161000</v>
          </cell>
          <cell r="AX634">
            <v>77280</v>
          </cell>
          <cell r="AY634">
            <v>1020</v>
          </cell>
          <cell r="AZ634">
            <v>0</v>
          </cell>
          <cell r="BA634">
            <v>0</v>
          </cell>
          <cell r="BB634">
            <v>0</v>
          </cell>
          <cell r="BC634">
            <v>0</v>
          </cell>
          <cell r="BD634">
            <v>251265</v>
          </cell>
          <cell r="BE634">
            <v>83103</v>
          </cell>
          <cell r="BF634">
            <v>0</v>
          </cell>
          <cell r="BG634">
            <v>0</v>
          </cell>
          <cell r="BH634">
            <v>0</v>
          </cell>
          <cell r="BI634">
            <v>0</v>
          </cell>
          <cell r="BJ634">
            <v>13191</v>
          </cell>
          <cell r="BK634">
            <v>0</v>
          </cell>
          <cell r="BL634">
            <v>0</v>
          </cell>
          <cell r="BM634">
            <v>0</v>
          </cell>
          <cell r="BN634">
            <v>0</v>
          </cell>
          <cell r="BO634">
            <v>13191</v>
          </cell>
          <cell r="BP634">
            <v>106495</v>
          </cell>
          <cell r="BQ634">
            <v>0</v>
          </cell>
          <cell r="BR634">
            <v>0</v>
          </cell>
          <cell r="BS634">
            <v>0</v>
          </cell>
          <cell r="BT634">
            <v>0</v>
          </cell>
          <cell r="BU634">
            <v>16904</v>
          </cell>
          <cell r="BV634">
            <v>0</v>
          </cell>
          <cell r="BW634">
            <v>0</v>
          </cell>
          <cell r="BX634">
            <v>0</v>
          </cell>
          <cell r="BY634">
            <v>0</v>
          </cell>
          <cell r="BZ634">
            <v>16904</v>
          </cell>
          <cell r="CA634">
            <v>13191</v>
          </cell>
          <cell r="CB634">
            <v>30095</v>
          </cell>
          <cell r="CC634">
            <v>0.05</v>
          </cell>
          <cell r="CD634">
            <v>281360</v>
          </cell>
        </row>
        <row r="635">
          <cell r="B635" t="str">
            <v>ELC14</v>
          </cell>
          <cell r="C635" t="str">
            <v>CAP22</v>
          </cell>
          <cell r="D635" t="str">
            <v>De   700  pares ECA</v>
          </cell>
          <cell r="E635" t="str">
            <v>U</v>
          </cell>
          <cell r="F635" t="str">
            <v>MRD138</v>
          </cell>
          <cell r="G635" t="str">
            <v>MRD354</v>
          </cell>
          <cell r="H635" t="str">
            <v>MRD076</v>
          </cell>
          <cell r="I635" t="str">
            <v>NA</v>
          </cell>
          <cell r="J635" t="str">
            <v>NA</v>
          </cell>
          <cell r="K635" t="str">
            <v>NA</v>
          </cell>
          <cell r="L635" t="str">
            <v>NA</v>
          </cell>
          <cell r="M635">
            <v>1</v>
          </cell>
          <cell r="N635">
            <v>28</v>
          </cell>
          <cell r="O635">
            <v>14</v>
          </cell>
          <cell r="P635" t="str">
            <v>NA</v>
          </cell>
          <cell r="Q635" t="str">
            <v>NA</v>
          </cell>
          <cell r="R635" t="str">
            <v>NA</v>
          </cell>
          <cell r="S635" t="str">
            <v>NA</v>
          </cell>
          <cell r="T635" t="str">
            <v>CER003</v>
          </cell>
          <cell r="U635" t="str">
            <v>NA</v>
          </cell>
          <cell r="V635" t="str">
            <v>NA</v>
          </cell>
          <cell r="W635" t="str">
            <v>NA</v>
          </cell>
          <cell r="X635" t="str">
            <v>NA</v>
          </cell>
          <cell r="Y635" t="str">
            <v>CMC013</v>
          </cell>
          <cell r="Z635" t="str">
            <v>NA</v>
          </cell>
          <cell r="AA635" t="str">
            <v>NA</v>
          </cell>
          <cell r="AB635" t="str">
            <v>NA</v>
          </cell>
          <cell r="AC635" t="str">
            <v>NA</v>
          </cell>
          <cell r="AD635">
            <v>1</v>
          </cell>
          <cell r="AE635" t="str">
            <v>NA</v>
          </cell>
          <cell r="AF635" t="str">
            <v>NA</v>
          </cell>
          <cell r="AG635" t="str">
            <v>NA</v>
          </cell>
          <cell r="AH635" t="str">
            <v>NA</v>
          </cell>
          <cell r="AI635">
            <v>4.7300000000000004</v>
          </cell>
          <cell r="AJ635">
            <v>4.7300000000000004</v>
          </cell>
          <cell r="AO635">
            <v>413727</v>
          </cell>
          <cell r="AP635">
            <v>264500</v>
          </cell>
          <cell r="AQ635">
            <v>3220</v>
          </cell>
          <cell r="AR635">
            <v>85</v>
          </cell>
          <cell r="AS635">
            <v>0</v>
          </cell>
          <cell r="AT635">
            <v>0</v>
          </cell>
          <cell r="AU635">
            <v>0</v>
          </cell>
          <cell r="AV635">
            <v>0</v>
          </cell>
          <cell r="AW635">
            <v>264500</v>
          </cell>
          <cell r="AX635">
            <v>90160</v>
          </cell>
          <cell r="AY635">
            <v>1190</v>
          </cell>
          <cell r="AZ635">
            <v>0</v>
          </cell>
          <cell r="BA635">
            <v>0</v>
          </cell>
          <cell r="BB635">
            <v>0</v>
          </cell>
          <cell r="BC635">
            <v>0</v>
          </cell>
          <cell r="BD635">
            <v>373643</v>
          </cell>
          <cell r="BE635">
            <v>83103</v>
          </cell>
          <cell r="BF635">
            <v>0</v>
          </cell>
          <cell r="BG635">
            <v>0</v>
          </cell>
          <cell r="BH635">
            <v>0</v>
          </cell>
          <cell r="BI635">
            <v>0</v>
          </cell>
          <cell r="BJ635">
            <v>17569</v>
          </cell>
          <cell r="BK635">
            <v>0</v>
          </cell>
          <cell r="BL635">
            <v>0</v>
          </cell>
          <cell r="BM635">
            <v>0</v>
          </cell>
          <cell r="BN635">
            <v>0</v>
          </cell>
          <cell r="BO635">
            <v>17569</v>
          </cell>
          <cell r="BP635">
            <v>106495</v>
          </cell>
          <cell r="BQ635">
            <v>0</v>
          </cell>
          <cell r="BR635">
            <v>0</v>
          </cell>
          <cell r="BS635">
            <v>0</v>
          </cell>
          <cell r="BT635">
            <v>0</v>
          </cell>
          <cell r="BU635">
            <v>22515</v>
          </cell>
          <cell r="BV635">
            <v>0</v>
          </cell>
          <cell r="BW635">
            <v>0</v>
          </cell>
          <cell r="BX635">
            <v>0</v>
          </cell>
          <cell r="BY635">
            <v>0</v>
          </cell>
          <cell r="BZ635">
            <v>22515</v>
          </cell>
          <cell r="CA635">
            <v>17569</v>
          </cell>
          <cell r="CB635">
            <v>40084</v>
          </cell>
          <cell r="CC635">
            <v>0.05</v>
          </cell>
          <cell r="CD635">
            <v>413727</v>
          </cell>
        </row>
        <row r="636">
          <cell r="B636" t="str">
            <v>ELC15</v>
          </cell>
          <cell r="C636" t="str">
            <v>CAP22</v>
          </cell>
          <cell r="D636" t="str">
            <v>De   800  pares ECA</v>
          </cell>
          <cell r="E636" t="str">
            <v>U</v>
          </cell>
          <cell r="F636" t="str">
            <v>MRD139</v>
          </cell>
          <cell r="G636" t="str">
            <v>MRD354</v>
          </cell>
          <cell r="H636" t="str">
            <v>MRD076</v>
          </cell>
          <cell r="I636" t="str">
            <v>NA</v>
          </cell>
          <cell r="J636" t="str">
            <v>NA</v>
          </cell>
          <cell r="K636" t="str">
            <v>NA</v>
          </cell>
          <cell r="L636" t="str">
            <v>NA</v>
          </cell>
          <cell r="M636">
            <v>1</v>
          </cell>
          <cell r="N636">
            <v>32</v>
          </cell>
          <cell r="O636">
            <v>16</v>
          </cell>
          <cell r="P636" t="str">
            <v>NA</v>
          </cell>
          <cell r="Q636" t="str">
            <v>NA</v>
          </cell>
          <cell r="R636" t="str">
            <v>NA</v>
          </cell>
          <cell r="S636" t="str">
            <v>NA</v>
          </cell>
          <cell r="T636" t="str">
            <v>CER003</v>
          </cell>
          <cell r="U636" t="str">
            <v>NA</v>
          </cell>
          <cell r="V636" t="str">
            <v>NA</v>
          </cell>
          <cell r="W636" t="str">
            <v>NA</v>
          </cell>
          <cell r="X636" t="str">
            <v>NA</v>
          </cell>
          <cell r="Y636" t="str">
            <v>CMC013</v>
          </cell>
          <cell r="Z636" t="str">
            <v>NA</v>
          </cell>
          <cell r="AA636" t="str">
            <v>NA</v>
          </cell>
          <cell r="AB636" t="str">
            <v>NA</v>
          </cell>
          <cell r="AC636" t="str">
            <v>NA</v>
          </cell>
          <cell r="AD636">
            <v>1</v>
          </cell>
          <cell r="AE636" t="str">
            <v>NA</v>
          </cell>
          <cell r="AF636" t="str">
            <v>NA</v>
          </cell>
          <cell r="AG636" t="str">
            <v>NA</v>
          </cell>
          <cell r="AH636" t="str">
            <v>NA</v>
          </cell>
          <cell r="AI636">
            <v>4.7300000000000004</v>
          </cell>
          <cell r="AJ636">
            <v>4.7300000000000004</v>
          </cell>
          <cell r="AO636">
            <v>427429</v>
          </cell>
          <cell r="AP636">
            <v>264500</v>
          </cell>
          <cell r="AQ636">
            <v>3220</v>
          </cell>
          <cell r="AR636">
            <v>85</v>
          </cell>
          <cell r="AS636">
            <v>0</v>
          </cell>
          <cell r="AT636">
            <v>0</v>
          </cell>
          <cell r="AU636">
            <v>0</v>
          </cell>
          <cell r="AV636">
            <v>0</v>
          </cell>
          <cell r="AW636">
            <v>264500</v>
          </cell>
          <cell r="AX636">
            <v>103040</v>
          </cell>
          <cell r="AY636">
            <v>1360</v>
          </cell>
          <cell r="AZ636">
            <v>0</v>
          </cell>
          <cell r="BA636">
            <v>0</v>
          </cell>
          <cell r="BB636">
            <v>0</v>
          </cell>
          <cell r="BC636">
            <v>0</v>
          </cell>
          <cell r="BD636">
            <v>387345</v>
          </cell>
          <cell r="BE636">
            <v>83103</v>
          </cell>
          <cell r="BF636">
            <v>0</v>
          </cell>
          <cell r="BG636">
            <v>0</v>
          </cell>
          <cell r="BH636">
            <v>0</v>
          </cell>
          <cell r="BI636">
            <v>0</v>
          </cell>
          <cell r="BJ636">
            <v>17569</v>
          </cell>
          <cell r="BK636">
            <v>0</v>
          </cell>
          <cell r="BL636">
            <v>0</v>
          </cell>
          <cell r="BM636">
            <v>0</v>
          </cell>
          <cell r="BN636">
            <v>0</v>
          </cell>
          <cell r="BO636">
            <v>17569</v>
          </cell>
          <cell r="BP636">
            <v>106495</v>
          </cell>
          <cell r="BQ636">
            <v>0</v>
          </cell>
          <cell r="BR636">
            <v>0</v>
          </cell>
          <cell r="BS636">
            <v>0</v>
          </cell>
          <cell r="BT636">
            <v>0</v>
          </cell>
          <cell r="BU636">
            <v>22515</v>
          </cell>
          <cell r="BV636">
            <v>0</v>
          </cell>
          <cell r="BW636">
            <v>0</v>
          </cell>
          <cell r="BX636">
            <v>0</v>
          </cell>
          <cell r="BY636">
            <v>0</v>
          </cell>
          <cell r="BZ636">
            <v>22515</v>
          </cell>
          <cell r="CA636">
            <v>17569</v>
          </cell>
          <cell r="CB636">
            <v>40084</v>
          </cell>
          <cell r="CC636">
            <v>0.05</v>
          </cell>
          <cell r="CD636">
            <v>427429</v>
          </cell>
        </row>
        <row r="637">
          <cell r="B637" t="str">
            <v>ELC16</v>
          </cell>
          <cell r="C637" t="str">
            <v>CAP22</v>
          </cell>
          <cell r="D637" t="str">
            <v>De   900  pares ECA</v>
          </cell>
          <cell r="E637" t="str">
            <v>U</v>
          </cell>
          <cell r="F637" t="str">
            <v>MRD139</v>
          </cell>
          <cell r="G637" t="str">
            <v>MRD354</v>
          </cell>
          <cell r="H637" t="str">
            <v>MRD076</v>
          </cell>
          <cell r="I637" t="str">
            <v>NA</v>
          </cell>
          <cell r="J637" t="str">
            <v>NA</v>
          </cell>
          <cell r="K637" t="str">
            <v>NA</v>
          </cell>
          <cell r="L637" t="str">
            <v>NA</v>
          </cell>
          <cell r="M637">
            <v>1</v>
          </cell>
          <cell r="N637">
            <v>36</v>
          </cell>
          <cell r="O637">
            <v>18</v>
          </cell>
          <cell r="P637" t="str">
            <v>NA</v>
          </cell>
          <cell r="Q637" t="str">
            <v>NA</v>
          </cell>
          <cell r="R637" t="str">
            <v>NA</v>
          </cell>
          <cell r="S637" t="str">
            <v>NA</v>
          </cell>
          <cell r="T637" t="str">
            <v>CER003</v>
          </cell>
          <cell r="U637" t="str">
            <v>NA</v>
          </cell>
          <cell r="V637" t="str">
            <v>NA</v>
          </cell>
          <cell r="W637" t="str">
            <v>NA</v>
          </cell>
          <cell r="X637" t="str">
            <v>NA</v>
          </cell>
          <cell r="Y637" t="str">
            <v>CMC013</v>
          </cell>
          <cell r="Z637" t="str">
            <v>NA</v>
          </cell>
          <cell r="AA637" t="str">
            <v>NA</v>
          </cell>
          <cell r="AB637" t="str">
            <v>NA</v>
          </cell>
          <cell r="AC637" t="str">
            <v>NA</v>
          </cell>
          <cell r="AD637">
            <v>1</v>
          </cell>
          <cell r="AE637" t="str">
            <v>NA</v>
          </cell>
          <cell r="AF637" t="str">
            <v>NA</v>
          </cell>
          <cell r="AG637" t="str">
            <v>NA</v>
          </cell>
          <cell r="AH637" t="str">
            <v>NA</v>
          </cell>
          <cell r="AI637">
            <v>4.5</v>
          </cell>
          <cell r="AJ637">
            <v>4.5</v>
          </cell>
          <cell r="AO637">
            <v>443181</v>
          </cell>
          <cell r="AP637">
            <v>264500</v>
          </cell>
          <cell r="AQ637">
            <v>3220</v>
          </cell>
          <cell r="AR637">
            <v>85</v>
          </cell>
          <cell r="AS637">
            <v>0</v>
          </cell>
          <cell r="AT637">
            <v>0</v>
          </cell>
          <cell r="AU637">
            <v>0</v>
          </cell>
          <cell r="AV637">
            <v>0</v>
          </cell>
          <cell r="AW637">
            <v>264500</v>
          </cell>
          <cell r="AX637">
            <v>115920</v>
          </cell>
          <cell r="AY637">
            <v>1530</v>
          </cell>
          <cell r="AZ637">
            <v>0</v>
          </cell>
          <cell r="BA637">
            <v>0</v>
          </cell>
          <cell r="BB637">
            <v>0</v>
          </cell>
          <cell r="BC637">
            <v>0</v>
          </cell>
          <cell r="BD637">
            <v>401048</v>
          </cell>
          <cell r="BE637">
            <v>83103</v>
          </cell>
          <cell r="BF637">
            <v>0</v>
          </cell>
          <cell r="BG637">
            <v>0</v>
          </cell>
          <cell r="BH637">
            <v>0</v>
          </cell>
          <cell r="BI637">
            <v>0</v>
          </cell>
          <cell r="BJ637">
            <v>18467</v>
          </cell>
          <cell r="BK637">
            <v>0</v>
          </cell>
          <cell r="BL637">
            <v>0</v>
          </cell>
          <cell r="BM637">
            <v>0</v>
          </cell>
          <cell r="BN637">
            <v>0</v>
          </cell>
          <cell r="BO637">
            <v>18467</v>
          </cell>
          <cell r="BP637">
            <v>106495</v>
          </cell>
          <cell r="BQ637">
            <v>0</v>
          </cell>
          <cell r="BR637">
            <v>0</v>
          </cell>
          <cell r="BS637">
            <v>0</v>
          </cell>
          <cell r="BT637">
            <v>0</v>
          </cell>
          <cell r="BU637">
            <v>23666</v>
          </cell>
          <cell r="BV637">
            <v>0</v>
          </cell>
          <cell r="BW637">
            <v>0</v>
          </cell>
          <cell r="BX637">
            <v>0</v>
          </cell>
          <cell r="BY637">
            <v>0</v>
          </cell>
          <cell r="BZ637">
            <v>23666</v>
          </cell>
          <cell r="CA637">
            <v>18467</v>
          </cell>
          <cell r="CB637">
            <v>42133</v>
          </cell>
          <cell r="CC637">
            <v>0.05</v>
          </cell>
          <cell r="CD637">
            <v>443181</v>
          </cell>
        </row>
        <row r="638">
          <cell r="B638" t="str">
            <v>ELC17</v>
          </cell>
          <cell r="C638" t="str">
            <v>CAP22</v>
          </cell>
          <cell r="D638" t="str">
            <v>De  1200  pares ECA</v>
          </cell>
          <cell r="E638" t="str">
            <v>U</v>
          </cell>
          <cell r="F638" t="str">
            <v>MRD140</v>
          </cell>
          <cell r="G638" t="str">
            <v>MRD354</v>
          </cell>
          <cell r="H638" t="str">
            <v>MRD076</v>
          </cell>
          <cell r="I638" t="str">
            <v>NA</v>
          </cell>
          <cell r="J638" t="str">
            <v>NA</v>
          </cell>
          <cell r="K638" t="str">
            <v>NA</v>
          </cell>
          <cell r="L638" t="str">
            <v>NA</v>
          </cell>
          <cell r="M638">
            <v>1</v>
          </cell>
          <cell r="N638">
            <v>48</v>
          </cell>
          <cell r="O638">
            <v>24</v>
          </cell>
          <cell r="P638" t="str">
            <v>NA</v>
          </cell>
          <cell r="Q638" t="str">
            <v>NA</v>
          </cell>
          <cell r="R638" t="str">
            <v>NA</v>
          </cell>
          <cell r="S638" t="str">
            <v>NA</v>
          </cell>
          <cell r="T638" t="str">
            <v>CER003</v>
          </cell>
          <cell r="U638" t="str">
            <v>NA</v>
          </cell>
          <cell r="V638" t="str">
            <v>NA</v>
          </cell>
          <cell r="W638" t="str">
            <v>NA</v>
          </cell>
          <cell r="X638" t="str">
            <v>NA</v>
          </cell>
          <cell r="Y638" t="str">
            <v>CMC013</v>
          </cell>
          <cell r="Z638" t="str">
            <v>NA</v>
          </cell>
          <cell r="AA638" t="str">
            <v>NA</v>
          </cell>
          <cell r="AB638" t="str">
            <v>NA</v>
          </cell>
          <cell r="AC638" t="str">
            <v>NA</v>
          </cell>
          <cell r="AD638">
            <v>1</v>
          </cell>
          <cell r="AE638" t="str">
            <v>NA</v>
          </cell>
          <cell r="AF638" t="str">
            <v>NA</v>
          </cell>
          <cell r="AG638" t="str">
            <v>NA</v>
          </cell>
          <cell r="AH638" t="str">
            <v>NA</v>
          </cell>
          <cell r="AI638">
            <v>3.875</v>
          </cell>
          <cell r="AJ638">
            <v>3.875</v>
          </cell>
          <cell r="AO638">
            <v>491084</v>
          </cell>
          <cell r="AP638">
            <v>264500</v>
          </cell>
          <cell r="AQ638">
            <v>3220</v>
          </cell>
          <cell r="AR638">
            <v>85</v>
          </cell>
          <cell r="AS638">
            <v>0</v>
          </cell>
          <cell r="AT638">
            <v>0</v>
          </cell>
          <cell r="AU638">
            <v>0</v>
          </cell>
          <cell r="AV638">
            <v>0</v>
          </cell>
          <cell r="AW638">
            <v>264500</v>
          </cell>
          <cell r="AX638">
            <v>154560</v>
          </cell>
          <cell r="AY638">
            <v>2040</v>
          </cell>
          <cell r="AZ638">
            <v>0</v>
          </cell>
          <cell r="BA638">
            <v>0</v>
          </cell>
          <cell r="BB638">
            <v>0</v>
          </cell>
          <cell r="BC638">
            <v>0</v>
          </cell>
          <cell r="BD638">
            <v>442155</v>
          </cell>
          <cell r="BE638">
            <v>83103</v>
          </cell>
          <cell r="BF638">
            <v>0</v>
          </cell>
          <cell r="BG638">
            <v>0</v>
          </cell>
          <cell r="BH638">
            <v>0</v>
          </cell>
          <cell r="BI638">
            <v>0</v>
          </cell>
          <cell r="BJ638">
            <v>21446</v>
          </cell>
          <cell r="BK638">
            <v>0</v>
          </cell>
          <cell r="BL638">
            <v>0</v>
          </cell>
          <cell r="BM638">
            <v>0</v>
          </cell>
          <cell r="BN638">
            <v>0</v>
          </cell>
          <cell r="BO638">
            <v>21446</v>
          </cell>
          <cell r="BP638">
            <v>106495</v>
          </cell>
          <cell r="BQ638">
            <v>0</v>
          </cell>
          <cell r="BR638">
            <v>0</v>
          </cell>
          <cell r="BS638">
            <v>0</v>
          </cell>
          <cell r="BT638">
            <v>0</v>
          </cell>
          <cell r="BU638">
            <v>27483</v>
          </cell>
          <cell r="BV638">
            <v>0</v>
          </cell>
          <cell r="BW638">
            <v>0</v>
          </cell>
          <cell r="BX638">
            <v>0</v>
          </cell>
          <cell r="BY638">
            <v>0</v>
          </cell>
          <cell r="BZ638">
            <v>27483</v>
          </cell>
          <cell r="CA638">
            <v>21446</v>
          </cell>
          <cell r="CB638">
            <v>48929</v>
          </cell>
          <cell r="CC638">
            <v>0.05</v>
          </cell>
          <cell r="CD638">
            <v>491084</v>
          </cell>
        </row>
        <row r="639">
          <cell r="B639" t="str">
            <v>ELC18</v>
          </cell>
          <cell r="C639" t="str">
            <v>CAP22</v>
          </cell>
          <cell r="D639" t="str">
            <v>De  1500  pares ECA</v>
          </cell>
          <cell r="E639" t="str">
            <v>U</v>
          </cell>
          <cell r="F639" t="str">
            <v>MRD347</v>
          </cell>
          <cell r="G639" t="str">
            <v>MRD354</v>
          </cell>
          <cell r="H639" t="str">
            <v>MRD076</v>
          </cell>
          <cell r="I639" t="str">
            <v>NA</v>
          </cell>
          <cell r="J639" t="str">
            <v>NA</v>
          </cell>
          <cell r="K639" t="str">
            <v>NA</v>
          </cell>
          <cell r="L639" t="str">
            <v>NA</v>
          </cell>
          <cell r="M639">
            <v>1</v>
          </cell>
          <cell r="N639">
            <v>60</v>
          </cell>
          <cell r="O639">
            <v>30</v>
          </cell>
          <cell r="P639" t="str">
            <v>NA</v>
          </cell>
          <cell r="Q639" t="str">
            <v>NA</v>
          </cell>
          <cell r="R639" t="str">
            <v>NA</v>
          </cell>
          <cell r="S639" t="str">
            <v>NA</v>
          </cell>
          <cell r="T639" t="str">
            <v>CER003</v>
          </cell>
          <cell r="U639" t="str">
            <v>NA</v>
          </cell>
          <cell r="V639" t="str">
            <v>NA</v>
          </cell>
          <cell r="W639" t="str">
            <v>NA</v>
          </cell>
          <cell r="X639" t="str">
            <v>NA</v>
          </cell>
          <cell r="Y639" t="str">
            <v>CMC013</v>
          </cell>
          <cell r="Z639" t="str">
            <v>NA</v>
          </cell>
          <cell r="AA639" t="str">
            <v>NA</v>
          </cell>
          <cell r="AB639" t="str">
            <v>NA</v>
          </cell>
          <cell r="AC639" t="str">
            <v>NA</v>
          </cell>
          <cell r="AD639">
            <v>1</v>
          </cell>
          <cell r="AE639" t="str">
            <v>NA</v>
          </cell>
          <cell r="AF639" t="str">
            <v>NA</v>
          </cell>
          <cell r="AG639" t="str">
            <v>NA</v>
          </cell>
          <cell r="AH639" t="str">
            <v>NA</v>
          </cell>
          <cell r="AI639">
            <v>3.5</v>
          </cell>
          <cell r="AJ639">
            <v>3.5</v>
          </cell>
          <cell r="AO639">
            <v>499949</v>
          </cell>
          <cell r="AP639">
            <v>228800</v>
          </cell>
          <cell r="AQ639">
            <v>3220</v>
          </cell>
          <cell r="AR639">
            <v>85</v>
          </cell>
          <cell r="AS639">
            <v>0</v>
          </cell>
          <cell r="AT639">
            <v>0</v>
          </cell>
          <cell r="AU639">
            <v>0</v>
          </cell>
          <cell r="AV639">
            <v>0</v>
          </cell>
          <cell r="AW639">
            <v>228800</v>
          </cell>
          <cell r="AX639">
            <v>193200</v>
          </cell>
          <cell r="AY639">
            <v>2550</v>
          </cell>
          <cell r="AZ639">
            <v>0</v>
          </cell>
          <cell r="BA639">
            <v>0</v>
          </cell>
          <cell r="BB639">
            <v>0</v>
          </cell>
          <cell r="BC639">
            <v>0</v>
          </cell>
          <cell r="BD639">
            <v>445778</v>
          </cell>
          <cell r="BE639">
            <v>83103</v>
          </cell>
          <cell r="BF639">
            <v>0</v>
          </cell>
          <cell r="BG639">
            <v>0</v>
          </cell>
          <cell r="BH639">
            <v>0</v>
          </cell>
          <cell r="BI639">
            <v>0</v>
          </cell>
          <cell r="BJ639">
            <v>23744</v>
          </cell>
          <cell r="BK639">
            <v>0</v>
          </cell>
          <cell r="BL639">
            <v>0</v>
          </cell>
          <cell r="BM639">
            <v>0</v>
          </cell>
          <cell r="BN639">
            <v>0</v>
          </cell>
          <cell r="BO639">
            <v>23744</v>
          </cell>
          <cell r="BP639">
            <v>106495</v>
          </cell>
          <cell r="BQ639">
            <v>0</v>
          </cell>
          <cell r="BR639">
            <v>0</v>
          </cell>
          <cell r="BS639">
            <v>0</v>
          </cell>
          <cell r="BT639">
            <v>0</v>
          </cell>
          <cell r="BU639">
            <v>30427</v>
          </cell>
          <cell r="BV639">
            <v>0</v>
          </cell>
          <cell r="BW639">
            <v>0</v>
          </cell>
          <cell r="BX639">
            <v>0</v>
          </cell>
          <cell r="BY639">
            <v>0</v>
          </cell>
          <cell r="BZ639">
            <v>30427</v>
          </cell>
          <cell r="CA639">
            <v>23744</v>
          </cell>
          <cell r="CB639">
            <v>54171</v>
          </cell>
          <cell r="CC639">
            <v>0.05</v>
          </cell>
          <cell r="CD639">
            <v>499949</v>
          </cell>
        </row>
        <row r="640">
          <cell r="B640" t="str">
            <v>ELC19</v>
          </cell>
          <cell r="C640" t="str">
            <v>CAP22</v>
          </cell>
          <cell r="D640" t="str">
            <v>De  1800  pares ECA</v>
          </cell>
          <cell r="E640" t="str">
            <v>U</v>
          </cell>
          <cell r="F640" t="str">
            <v>MRD348</v>
          </cell>
          <cell r="G640" t="str">
            <v>MRD354</v>
          </cell>
          <cell r="H640" t="str">
            <v>MRD076</v>
          </cell>
          <cell r="I640" t="str">
            <v>NA</v>
          </cell>
          <cell r="J640" t="str">
            <v>NA</v>
          </cell>
          <cell r="K640" t="str">
            <v>NA</v>
          </cell>
          <cell r="L640" t="str">
            <v>NA</v>
          </cell>
          <cell r="M640">
            <v>1</v>
          </cell>
          <cell r="N640">
            <v>72</v>
          </cell>
          <cell r="O640">
            <v>36</v>
          </cell>
          <cell r="P640" t="str">
            <v>NA</v>
          </cell>
          <cell r="Q640" t="str">
            <v>NA</v>
          </cell>
          <cell r="R640" t="str">
            <v>NA</v>
          </cell>
          <cell r="S640" t="str">
            <v>NA</v>
          </cell>
          <cell r="T640" t="str">
            <v>CER003</v>
          </cell>
          <cell r="U640" t="str">
            <v>NA</v>
          </cell>
          <cell r="V640" t="str">
            <v>NA</v>
          </cell>
          <cell r="W640" t="str">
            <v>NA</v>
          </cell>
          <cell r="X640" t="str">
            <v>NA</v>
          </cell>
          <cell r="Y640" t="str">
            <v>CMC013</v>
          </cell>
          <cell r="Z640" t="str">
            <v>NA</v>
          </cell>
          <cell r="AA640" t="str">
            <v>NA</v>
          </cell>
          <cell r="AB640" t="str">
            <v>NA</v>
          </cell>
          <cell r="AC640" t="str">
            <v>NA</v>
          </cell>
          <cell r="AD640">
            <v>1</v>
          </cell>
          <cell r="AE640" t="str">
            <v>NA</v>
          </cell>
          <cell r="AF640" t="str">
            <v>NA</v>
          </cell>
          <cell r="AG640" t="str">
            <v>NA</v>
          </cell>
          <cell r="AH640" t="str">
            <v>NA</v>
          </cell>
          <cell r="AI640">
            <v>2.25</v>
          </cell>
          <cell r="AJ640">
            <v>2.25</v>
          </cell>
          <cell r="AO640">
            <v>760361</v>
          </cell>
          <cell r="AP640">
            <v>409000</v>
          </cell>
          <cell r="AQ640">
            <v>3220</v>
          </cell>
          <cell r="AR640">
            <v>85</v>
          </cell>
          <cell r="AS640">
            <v>0</v>
          </cell>
          <cell r="AT640">
            <v>0</v>
          </cell>
          <cell r="AU640">
            <v>0</v>
          </cell>
          <cell r="AV640">
            <v>0</v>
          </cell>
          <cell r="AW640">
            <v>409000</v>
          </cell>
          <cell r="AX640">
            <v>231840</v>
          </cell>
          <cell r="AY640">
            <v>3060</v>
          </cell>
          <cell r="AZ640">
            <v>0</v>
          </cell>
          <cell r="BA640">
            <v>0</v>
          </cell>
          <cell r="BB640">
            <v>0</v>
          </cell>
          <cell r="BC640">
            <v>0</v>
          </cell>
          <cell r="BD640">
            <v>676095</v>
          </cell>
          <cell r="BE640">
            <v>83103</v>
          </cell>
          <cell r="BF640">
            <v>0</v>
          </cell>
          <cell r="BG640">
            <v>0</v>
          </cell>
          <cell r="BH640">
            <v>0</v>
          </cell>
          <cell r="BI640">
            <v>0</v>
          </cell>
          <cell r="BJ640">
            <v>36935</v>
          </cell>
          <cell r="BK640">
            <v>0</v>
          </cell>
          <cell r="BL640">
            <v>0</v>
          </cell>
          <cell r="BM640">
            <v>0</v>
          </cell>
          <cell r="BN640">
            <v>0</v>
          </cell>
          <cell r="BO640">
            <v>36935</v>
          </cell>
          <cell r="BP640">
            <v>106495</v>
          </cell>
          <cell r="BQ640">
            <v>0</v>
          </cell>
          <cell r="BR640">
            <v>0</v>
          </cell>
          <cell r="BS640">
            <v>0</v>
          </cell>
          <cell r="BT640">
            <v>0</v>
          </cell>
          <cell r="BU640">
            <v>47331</v>
          </cell>
          <cell r="BV640">
            <v>0</v>
          </cell>
          <cell r="BW640">
            <v>0</v>
          </cell>
          <cell r="BX640">
            <v>0</v>
          </cell>
          <cell r="BY640">
            <v>0</v>
          </cell>
          <cell r="BZ640">
            <v>47331</v>
          </cell>
          <cell r="CA640">
            <v>36935</v>
          </cell>
          <cell r="CB640">
            <v>84266</v>
          </cell>
          <cell r="CC640">
            <v>0.05</v>
          </cell>
          <cell r="CD640">
            <v>760361</v>
          </cell>
        </row>
        <row r="641">
          <cell r="B641" t="str">
            <v>ELC20</v>
          </cell>
          <cell r="C641" t="str">
            <v>CAP22</v>
          </cell>
          <cell r="D641" t="str">
            <v>De  2100  pares ECA</v>
          </cell>
          <cell r="E641" t="str">
            <v>U</v>
          </cell>
          <cell r="F641" t="str">
            <v>MRD361</v>
          </cell>
          <cell r="G641" t="str">
            <v>MRD354</v>
          </cell>
          <cell r="H641" t="str">
            <v>MRD076</v>
          </cell>
          <cell r="I641" t="str">
            <v>NA</v>
          </cell>
          <cell r="J641" t="str">
            <v>NA</v>
          </cell>
          <cell r="K641" t="str">
            <v>NA</v>
          </cell>
          <cell r="L641" t="str">
            <v>NA</v>
          </cell>
          <cell r="M641">
            <v>1</v>
          </cell>
          <cell r="N641">
            <v>84</v>
          </cell>
          <cell r="O641">
            <v>42</v>
          </cell>
          <cell r="P641" t="str">
            <v>NA</v>
          </cell>
          <cell r="Q641" t="str">
            <v>NA</v>
          </cell>
          <cell r="R641" t="str">
            <v>NA</v>
          </cell>
          <cell r="S641" t="str">
            <v>NA</v>
          </cell>
          <cell r="T641" t="str">
            <v>CER003</v>
          </cell>
          <cell r="U641" t="str">
            <v>NA</v>
          </cell>
          <cell r="V641" t="str">
            <v>NA</v>
          </cell>
          <cell r="W641" t="str">
            <v>NA</v>
          </cell>
          <cell r="X641" t="str">
            <v>NA</v>
          </cell>
          <cell r="Y641" t="str">
            <v>CMC013</v>
          </cell>
          <cell r="Z641" t="str">
            <v>NA</v>
          </cell>
          <cell r="AA641" t="str">
            <v>NA</v>
          </cell>
          <cell r="AB641" t="str">
            <v>NA</v>
          </cell>
          <cell r="AC641" t="str">
            <v>NA</v>
          </cell>
          <cell r="AD641">
            <v>1</v>
          </cell>
          <cell r="AE641" t="str">
            <v>NA</v>
          </cell>
          <cell r="AF641" t="str">
            <v>NA</v>
          </cell>
          <cell r="AG641" t="str">
            <v>NA</v>
          </cell>
          <cell r="AH641" t="str">
            <v>NA</v>
          </cell>
          <cell r="AI641">
            <v>2</v>
          </cell>
          <cell r="AJ641">
            <v>2</v>
          </cell>
          <cell r="AO641">
            <v>388937</v>
          </cell>
          <cell r="AP641">
            <v>6080</v>
          </cell>
          <cell r="AQ641">
            <v>3220</v>
          </cell>
          <cell r="AR641">
            <v>85</v>
          </cell>
          <cell r="AS641">
            <v>0</v>
          </cell>
          <cell r="AT641">
            <v>0</v>
          </cell>
          <cell r="AU641">
            <v>0</v>
          </cell>
          <cell r="AV641">
            <v>0</v>
          </cell>
          <cell r="AW641">
            <v>6080</v>
          </cell>
          <cell r="AX641">
            <v>270480</v>
          </cell>
          <cell r="AY641">
            <v>3570</v>
          </cell>
          <cell r="AZ641">
            <v>0</v>
          </cell>
          <cell r="BA641">
            <v>0</v>
          </cell>
          <cell r="BB641">
            <v>0</v>
          </cell>
          <cell r="BC641">
            <v>0</v>
          </cell>
          <cell r="BD641">
            <v>294137</v>
          </cell>
          <cell r="BE641">
            <v>83103</v>
          </cell>
          <cell r="BF641">
            <v>0</v>
          </cell>
          <cell r="BG641">
            <v>0</v>
          </cell>
          <cell r="BH641">
            <v>0</v>
          </cell>
          <cell r="BI641">
            <v>0</v>
          </cell>
          <cell r="BJ641">
            <v>41552</v>
          </cell>
          <cell r="BK641">
            <v>0</v>
          </cell>
          <cell r="BL641">
            <v>0</v>
          </cell>
          <cell r="BM641">
            <v>0</v>
          </cell>
          <cell r="BN641">
            <v>0</v>
          </cell>
          <cell r="BO641">
            <v>41552</v>
          </cell>
          <cell r="BP641">
            <v>106495</v>
          </cell>
          <cell r="BQ641">
            <v>0</v>
          </cell>
          <cell r="BR641">
            <v>0</v>
          </cell>
          <cell r="BS641">
            <v>0</v>
          </cell>
          <cell r="BT641">
            <v>0</v>
          </cell>
          <cell r="BU641">
            <v>53248</v>
          </cell>
          <cell r="BV641">
            <v>0</v>
          </cell>
          <cell r="BW641">
            <v>0</v>
          </cell>
          <cell r="BX641">
            <v>0</v>
          </cell>
          <cell r="BY641">
            <v>0</v>
          </cell>
          <cell r="BZ641">
            <v>53248</v>
          </cell>
          <cell r="CA641">
            <v>41552</v>
          </cell>
          <cell r="CB641">
            <v>94800</v>
          </cell>
          <cell r="CC641">
            <v>0.05</v>
          </cell>
          <cell r="CD641">
            <v>388937</v>
          </cell>
        </row>
        <row r="642">
          <cell r="B642" t="str">
            <v>ELC21</v>
          </cell>
          <cell r="C642" t="str">
            <v>CAP22</v>
          </cell>
          <cell r="D642" t="str">
            <v>De  2400  pares ECA</v>
          </cell>
          <cell r="E642" t="str">
            <v>U</v>
          </cell>
          <cell r="F642" t="str">
            <v>MRD362</v>
          </cell>
          <cell r="G642" t="str">
            <v>MRD354</v>
          </cell>
          <cell r="H642" t="str">
            <v>MRD076</v>
          </cell>
          <cell r="I642" t="str">
            <v>NA</v>
          </cell>
          <cell r="J642" t="str">
            <v>NA</v>
          </cell>
          <cell r="K642" t="str">
            <v>NA</v>
          </cell>
          <cell r="L642" t="str">
            <v>NA</v>
          </cell>
          <cell r="M642">
            <v>1</v>
          </cell>
          <cell r="N642">
            <v>96</v>
          </cell>
          <cell r="O642">
            <v>48</v>
          </cell>
          <cell r="P642" t="str">
            <v>NA</v>
          </cell>
          <cell r="Q642" t="str">
            <v>NA</v>
          </cell>
          <cell r="R642" t="str">
            <v>NA</v>
          </cell>
          <cell r="S642" t="str">
            <v>NA</v>
          </cell>
          <cell r="T642" t="str">
            <v>CER003</v>
          </cell>
          <cell r="U642" t="str">
            <v>NA</v>
          </cell>
          <cell r="V642" t="str">
            <v>NA</v>
          </cell>
          <cell r="W642" t="str">
            <v>NA</v>
          </cell>
          <cell r="X642" t="str">
            <v>NA</v>
          </cell>
          <cell r="Y642" t="str">
            <v>CMC013</v>
          </cell>
          <cell r="Z642" t="str">
            <v>NA</v>
          </cell>
          <cell r="AA642" t="str">
            <v>NA</v>
          </cell>
          <cell r="AB642" t="str">
            <v>NA</v>
          </cell>
          <cell r="AC642" t="str">
            <v>NA</v>
          </cell>
          <cell r="AD642">
            <v>1</v>
          </cell>
          <cell r="AE642" t="str">
            <v>NA</v>
          </cell>
          <cell r="AF642" t="str">
            <v>NA</v>
          </cell>
          <cell r="AG642" t="str">
            <v>NA</v>
          </cell>
          <cell r="AH642" t="str">
            <v>NA</v>
          </cell>
          <cell r="AI642">
            <v>1.75</v>
          </cell>
          <cell r="AJ642">
            <v>1.75</v>
          </cell>
          <cell r="AO642">
            <v>439301</v>
          </cell>
          <cell r="AP642">
            <v>2000</v>
          </cell>
          <cell r="AQ642">
            <v>3220</v>
          </cell>
          <cell r="AR642">
            <v>85</v>
          </cell>
          <cell r="AS642">
            <v>0</v>
          </cell>
          <cell r="AT642">
            <v>0</v>
          </cell>
          <cell r="AU642">
            <v>0</v>
          </cell>
          <cell r="AV642">
            <v>0</v>
          </cell>
          <cell r="AW642">
            <v>2000</v>
          </cell>
          <cell r="AX642">
            <v>309120</v>
          </cell>
          <cell r="AY642">
            <v>4080</v>
          </cell>
          <cell r="AZ642">
            <v>0</v>
          </cell>
          <cell r="BA642">
            <v>0</v>
          </cell>
          <cell r="BB642">
            <v>0</v>
          </cell>
          <cell r="BC642">
            <v>0</v>
          </cell>
          <cell r="BD642">
            <v>330960</v>
          </cell>
          <cell r="BE642">
            <v>83103</v>
          </cell>
          <cell r="BF642">
            <v>0</v>
          </cell>
          <cell r="BG642">
            <v>0</v>
          </cell>
          <cell r="BH642">
            <v>0</v>
          </cell>
          <cell r="BI642">
            <v>0</v>
          </cell>
          <cell r="BJ642">
            <v>47487</v>
          </cell>
          <cell r="BK642">
            <v>0</v>
          </cell>
          <cell r="BL642">
            <v>0</v>
          </cell>
          <cell r="BM642">
            <v>0</v>
          </cell>
          <cell r="BN642">
            <v>0</v>
          </cell>
          <cell r="BO642">
            <v>47487</v>
          </cell>
          <cell r="BP642">
            <v>106495</v>
          </cell>
          <cell r="BQ642">
            <v>0</v>
          </cell>
          <cell r="BR642">
            <v>0</v>
          </cell>
          <cell r="BS642">
            <v>0</v>
          </cell>
          <cell r="BT642">
            <v>0</v>
          </cell>
          <cell r="BU642">
            <v>60854</v>
          </cell>
          <cell r="BV642">
            <v>0</v>
          </cell>
          <cell r="BW642">
            <v>0</v>
          </cell>
          <cell r="BX642">
            <v>0</v>
          </cell>
          <cell r="BY642">
            <v>0</v>
          </cell>
          <cell r="BZ642">
            <v>60854</v>
          </cell>
          <cell r="CA642">
            <v>47487</v>
          </cell>
          <cell r="CB642">
            <v>108341</v>
          </cell>
          <cell r="CC642">
            <v>0.05</v>
          </cell>
          <cell r="CD642">
            <v>439301</v>
          </cell>
        </row>
        <row r="643">
          <cell r="B643" t="str">
            <v>ELA01</v>
          </cell>
          <cell r="C643" t="str">
            <v>CAP23</v>
          </cell>
          <cell r="D643" t="str">
            <v>De    10  pares EAE</v>
          </cell>
          <cell r="E643" t="str">
            <v>U</v>
          </cell>
          <cell r="F643" t="str">
            <v>MRD141</v>
          </cell>
          <cell r="G643" t="str">
            <v>MRD076</v>
          </cell>
          <cell r="H643" t="str">
            <v>NA</v>
          </cell>
          <cell r="I643" t="str">
            <v>NA</v>
          </cell>
          <cell r="J643" t="str">
            <v>NA</v>
          </cell>
          <cell r="K643" t="str">
            <v>NA</v>
          </cell>
          <cell r="L643" t="str">
            <v>NA</v>
          </cell>
          <cell r="M643">
            <v>1</v>
          </cell>
          <cell r="N643">
            <v>20</v>
          </cell>
          <cell r="O643" t="str">
            <v>NA</v>
          </cell>
          <cell r="P643" t="str">
            <v>NA</v>
          </cell>
          <cell r="Q643" t="str">
            <v>NA</v>
          </cell>
          <cell r="R643" t="str">
            <v>NA</v>
          </cell>
          <cell r="S643" t="str">
            <v>NA</v>
          </cell>
          <cell r="T643" t="str">
            <v>CER004</v>
          </cell>
          <cell r="U643" t="str">
            <v>NA</v>
          </cell>
          <cell r="V643" t="str">
            <v>NA</v>
          </cell>
          <cell r="W643" t="str">
            <v>NA</v>
          </cell>
          <cell r="X643" t="str">
            <v>NA</v>
          </cell>
          <cell r="Y643" t="str">
            <v>CMC014</v>
          </cell>
          <cell r="Z643" t="str">
            <v>NA</v>
          </cell>
          <cell r="AA643" t="str">
            <v>NA</v>
          </cell>
          <cell r="AB643" t="str">
            <v>NA</v>
          </cell>
          <cell r="AC643" t="str">
            <v>NA</v>
          </cell>
          <cell r="AD643">
            <v>1</v>
          </cell>
          <cell r="AE643" t="str">
            <v>NA</v>
          </cell>
          <cell r="AF643" t="str">
            <v>NA</v>
          </cell>
          <cell r="AG643" t="str">
            <v>NA</v>
          </cell>
          <cell r="AH643" t="str">
            <v>NA</v>
          </cell>
          <cell r="AI643">
            <v>5.95</v>
          </cell>
          <cell r="AJ643">
            <v>5.95</v>
          </cell>
          <cell r="AO643">
            <v>77719</v>
          </cell>
          <cell r="AP643">
            <v>33500</v>
          </cell>
          <cell r="AQ643">
            <v>85</v>
          </cell>
          <cell r="AR643">
            <v>0</v>
          </cell>
          <cell r="AS643">
            <v>0</v>
          </cell>
          <cell r="AT643">
            <v>0</v>
          </cell>
          <cell r="AU643">
            <v>0</v>
          </cell>
          <cell r="AV643">
            <v>0</v>
          </cell>
          <cell r="AW643">
            <v>33500</v>
          </cell>
          <cell r="AX643">
            <v>1700</v>
          </cell>
          <cell r="AY643">
            <v>0</v>
          </cell>
          <cell r="AZ643">
            <v>0</v>
          </cell>
          <cell r="BA643">
            <v>0</v>
          </cell>
          <cell r="BB643">
            <v>0</v>
          </cell>
          <cell r="BC643">
            <v>0</v>
          </cell>
          <cell r="BD643">
            <v>35200</v>
          </cell>
          <cell r="BE643">
            <v>114090</v>
          </cell>
          <cell r="BF643">
            <v>0</v>
          </cell>
          <cell r="BG643">
            <v>0</v>
          </cell>
          <cell r="BH643">
            <v>0</v>
          </cell>
          <cell r="BI643">
            <v>0</v>
          </cell>
          <cell r="BJ643">
            <v>19175</v>
          </cell>
          <cell r="BK643">
            <v>0</v>
          </cell>
          <cell r="BL643">
            <v>0</v>
          </cell>
          <cell r="BM643">
            <v>0</v>
          </cell>
          <cell r="BN643">
            <v>0</v>
          </cell>
          <cell r="BO643">
            <v>19175</v>
          </cell>
          <cell r="BP643">
            <v>138896</v>
          </cell>
          <cell r="BQ643">
            <v>0</v>
          </cell>
          <cell r="BR643">
            <v>0</v>
          </cell>
          <cell r="BS643">
            <v>0</v>
          </cell>
          <cell r="BT643">
            <v>0</v>
          </cell>
          <cell r="BU643">
            <v>23344</v>
          </cell>
          <cell r="BV643">
            <v>0</v>
          </cell>
          <cell r="BW643">
            <v>0</v>
          </cell>
          <cell r="BX643">
            <v>0</v>
          </cell>
          <cell r="BY643">
            <v>0</v>
          </cell>
          <cell r="BZ643">
            <v>23344</v>
          </cell>
          <cell r="CA643">
            <v>19175</v>
          </cell>
          <cell r="CB643">
            <v>42519</v>
          </cell>
          <cell r="CD643">
            <v>77719</v>
          </cell>
        </row>
        <row r="644">
          <cell r="B644" t="str">
            <v>ELA02</v>
          </cell>
          <cell r="C644" t="str">
            <v>CAP23</v>
          </cell>
          <cell r="D644" t="str">
            <v>De    20  pares EAE</v>
          </cell>
          <cell r="E644" t="str">
            <v>U</v>
          </cell>
          <cell r="F644" t="str">
            <v>MRD142</v>
          </cell>
          <cell r="G644" t="str">
            <v>MRD076</v>
          </cell>
          <cell r="H644" t="str">
            <v>NA</v>
          </cell>
          <cell r="I644" t="str">
            <v>NA</v>
          </cell>
          <cell r="J644" t="str">
            <v>NA</v>
          </cell>
          <cell r="K644" t="str">
            <v>NA</v>
          </cell>
          <cell r="L644" t="str">
            <v>NA</v>
          </cell>
          <cell r="M644">
            <v>1</v>
          </cell>
          <cell r="N644">
            <v>40</v>
          </cell>
          <cell r="O644" t="str">
            <v>NA</v>
          </cell>
          <cell r="P644" t="str">
            <v>NA</v>
          </cell>
          <cell r="Q644" t="str">
            <v>NA</v>
          </cell>
          <cell r="R644" t="str">
            <v>NA</v>
          </cell>
          <cell r="S644" t="str">
            <v>NA</v>
          </cell>
          <cell r="T644" t="str">
            <v>CER004</v>
          </cell>
          <cell r="U644" t="str">
            <v>NA</v>
          </cell>
          <cell r="V644" t="str">
            <v>NA</v>
          </cell>
          <cell r="W644" t="str">
            <v>NA</v>
          </cell>
          <cell r="X644" t="str">
            <v>NA</v>
          </cell>
          <cell r="Y644" t="str">
            <v>CMC014</v>
          </cell>
          <cell r="Z644" t="str">
            <v>NA</v>
          </cell>
          <cell r="AA644" t="str">
            <v>NA</v>
          </cell>
          <cell r="AB644" t="str">
            <v>NA</v>
          </cell>
          <cell r="AC644" t="str">
            <v>NA</v>
          </cell>
          <cell r="AD644">
            <v>1</v>
          </cell>
          <cell r="AE644" t="str">
            <v>NA</v>
          </cell>
          <cell r="AF644" t="str">
            <v>NA</v>
          </cell>
          <cell r="AG644" t="str">
            <v>NA</v>
          </cell>
          <cell r="AH644" t="str">
            <v>NA</v>
          </cell>
          <cell r="AI644">
            <v>5.8</v>
          </cell>
          <cell r="AJ644">
            <v>5.8</v>
          </cell>
          <cell r="AO644">
            <v>80519</v>
          </cell>
          <cell r="AP644">
            <v>33500</v>
          </cell>
          <cell r="AQ644">
            <v>85</v>
          </cell>
          <cell r="AR644">
            <v>0</v>
          </cell>
          <cell r="AS644">
            <v>0</v>
          </cell>
          <cell r="AT644">
            <v>0</v>
          </cell>
          <cell r="AU644">
            <v>0</v>
          </cell>
          <cell r="AV644">
            <v>0</v>
          </cell>
          <cell r="AW644">
            <v>33500</v>
          </cell>
          <cell r="AX644">
            <v>3400</v>
          </cell>
          <cell r="AY644">
            <v>0</v>
          </cell>
          <cell r="AZ644">
            <v>0</v>
          </cell>
          <cell r="BA644">
            <v>0</v>
          </cell>
          <cell r="BB644">
            <v>0</v>
          </cell>
          <cell r="BC644">
            <v>0</v>
          </cell>
          <cell r="BD644">
            <v>36900</v>
          </cell>
          <cell r="BE644">
            <v>114090</v>
          </cell>
          <cell r="BF644">
            <v>0</v>
          </cell>
          <cell r="BG644">
            <v>0</v>
          </cell>
          <cell r="BH644">
            <v>0</v>
          </cell>
          <cell r="BI644">
            <v>0</v>
          </cell>
          <cell r="BJ644">
            <v>19671</v>
          </cell>
          <cell r="BK644">
            <v>0</v>
          </cell>
          <cell r="BL644">
            <v>0</v>
          </cell>
          <cell r="BM644">
            <v>0</v>
          </cell>
          <cell r="BN644">
            <v>0</v>
          </cell>
          <cell r="BO644">
            <v>19671</v>
          </cell>
          <cell r="BP644">
            <v>138896</v>
          </cell>
          <cell r="BQ644">
            <v>0</v>
          </cell>
          <cell r="BR644">
            <v>0</v>
          </cell>
          <cell r="BS644">
            <v>0</v>
          </cell>
          <cell r="BT644">
            <v>0</v>
          </cell>
          <cell r="BU644">
            <v>23948</v>
          </cell>
          <cell r="BV644">
            <v>0</v>
          </cell>
          <cell r="BW644">
            <v>0</v>
          </cell>
          <cell r="BX644">
            <v>0</v>
          </cell>
          <cell r="BY644">
            <v>0</v>
          </cell>
          <cell r="BZ644">
            <v>23948</v>
          </cell>
          <cell r="CA644">
            <v>19671</v>
          </cell>
          <cell r="CB644">
            <v>43619</v>
          </cell>
          <cell r="CD644">
            <v>80519</v>
          </cell>
        </row>
        <row r="645">
          <cell r="B645" t="str">
            <v>ELA03</v>
          </cell>
          <cell r="C645" t="str">
            <v>CAP23</v>
          </cell>
          <cell r="D645" t="str">
            <v>De    30  pares EAE</v>
          </cell>
          <cell r="E645" t="str">
            <v>U</v>
          </cell>
          <cell r="F645" t="str">
            <v>MRD143</v>
          </cell>
          <cell r="G645" t="str">
            <v>MRD076</v>
          </cell>
          <cell r="H645" t="str">
            <v>NA</v>
          </cell>
          <cell r="I645" t="str">
            <v>NA</v>
          </cell>
          <cell r="J645" t="str">
            <v>NA</v>
          </cell>
          <cell r="K645" t="str">
            <v>NA</v>
          </cell>
          <cell r="L645" t="str">
            <v>NA</v>
          </cell>
          <cell r="M645">
            <v>1</v>
          </cell>
          <cell r="N645">
            <v>60</v>
          </cell>
          <cell r="O645" t="str">
            <v>NA</v>
          </cell>
          <cell r="P645" t="str">
            <v>NA</v>
          </cell>
          <cell r="Q645" t="str">
            <v>NA</v>
          </cell>
          <cell r="R645" t="str">
            <v>NA</v>
          </cell>
          <cell r="S645" t="str">
            <v>NA</v>
          </cell>
          <cell r="T645" t="str">
            <v>CER004</v>
          </cell>
          <cell r="U645" t="str">
            <v>NA</v>
          </cell>
          <cell r="V645" t="str">
            <v>NA</v>
          </cell>
          <cell r="W645" t="str">
            <v>NA</v>
          </cell>
          <cell r="X645" t="str">
            <v>NA</v>
          </cell>
          <cell r="Y645" t="str">
            <v>CMC014</v>
          </cell>
          <cell r="Z645" t="str">
            <v>NA</v>
          </cell>
          <cell r="AA645" t="str">
            <v>NA</v>
          </cell>
          <cell r="AB645" t="str">
            <v>NA</v>
          </cell>
          <cell r="AC645" t="str">
            <v>NA</v>
          </cell>
          <cell r="AD645">
            <v>1</v>
          </cell>
          <cell r="AE645" t="str">
            <v>NA</v>
          </cell>
          <cell r="AF645" t="str">
            <v>NA</v>
          </cell>
          <cell r="AG645" t="str">
            <v>NA</v>
          </cell>
          <cell r="AH645" t="str">
            <v>NA</v>
          </cell>
          <cell r="AI645">
            <v>5.35</v>
          </cell>
          <cell r="AJ645">
            <v>5.35</v>
          </cell>
          <cell r="AO645">
            <v>85887</v>
          </cell>
          <cell r="AP645">
            <v>33500</v>
          </cell>
          <cell r="AQ645">
            <v>85</v>
          </cell>
          <cell r="AR645">
            <v>0</v>
          </cell>
          <cell r="AS645">
            <v>0</v>
          </cell>
          <cell r="AT645">
            <v>0</v>
          </cell>
          <cell r="AU645">
            <v>0</v>
          </cell>
          <cell r="AV645">
            <v>0</v>
          </cell>
          <cell r="AW645">
            <v>33500</v>
          </cell>
          <cell r="AX645">
            <v>5100</v>
          </cell>
          <cell r="AY645">
            <v>0</v>
          </cell>
          <cell r="AZ645">
            <v>0</v>
          </cell>
          <cell r="BA645">
            <v>0</v>
          </cell>
          <cell r="BB645">
            <v>0</v>
          </cell>
          <cell r="BC645">
            <v>0</v>
          </cell>
          <cell r="BD645">
            <v>38600</v>
          </cell>
          <cell r="BE645">
            <v>114090</v>
          </cell>
          <cell r="BF645">
            <v>0</v>
          </cell>
          <cell r="BG645">
            <v>0</v>
          </cell>
          <cell r="BH645">
            <v>0</v>
          </cell>
          <cell r="BI645">
            <v>0</v>
          </cell>
          <cell r="BJ645">
            <v>21325</v>
          </cell>
          <cell r="BK645">
            <v>0</v>
          </cell>
          <cell r="BL645">
            <v>0</v>
          </cell>
          <cell r="BM645">
            <v>0</v>
          </cell>
          <cell r="BN645">
            <v>0</v>
          </cell>
          <cell r="BO645">
            <v>21325</v>
          </cell>
          <cell r="BP645">
            <v>138896</v>
          </cell>
          <cell r="BQ645">
            <v>0</v>
          </cell>
          <cell r="BR645">
            <v>0</v>
          </cell>
          <cell r="BS645">
            <v>0</v>
          </cell>
          <cell r="BT645">
            <v>0</v>
          </cell>
          <cell r="BU645">
            <v>25962</v>
          </cell>
          <cell r="BV645">
            <v>0</v>
          </cell>
          <cell r="BW645">
            <v>0</v>
          </cell>
          <cell r="BX645">
            <v>0</v>
          </cell>
          <cell r="BY645">
            <v>0</v>
          </cell>
          <cell r="BZ645">
            <v>25962</v>
          </cell>
          <cell r="CA645">
            <v>21325</v>
          </cell>
          <cell r="CB645">
            <v>47287</v>
          </cell>
          <cell r="CD645">
            <v>85887</v>
          </cell>
        </row>
        <row r="646">
          <cell r="B646" t="str">
            <v>ELA04</v>
          </cell>
          <cell r="C646" t="str">
            <v>CAP23</v>
          </cell>
          <cell r="D646" t="str">
            <v>De    40  pares EAE</v>
          </cell>
          <cell r="E646" t="str">
            <v>U</v>
          </cell>
          <cell r="F646" t="str">
            <v>MRD144</v>
          </cell>
          <cell r="G646" t="str">
            <v>MRD076</v>
          </cell>
          <cell r="H646" t="str">
            <v>NA</v>
          </cell>
          <cell r="I646" t="str">
            <v>NA</v>
          </cell>
          <cell r="J646" t="str">
            <v>NA</v>
          </cell>
          <cell r="K646" t="str">
            <v>NA</v>
          </cell>
          <cell r="L646" t="str">
            <v>NA</v>
          </cell>
          <cell r="M646">
            <v>1</v>
          </cell>
          <cell r="N646">
            <v>80</v>
          </cell>
          <cell r="O646" t="str">
            <v>NA</v>
          </cell>
          <cell r="P646" t="str">
            <v>NA</v>
          </cell>
          <cell r="Q646" t="str">
            <v>NA</v>
          </cell>
          <cell r="R646" t="str">
            <v>NA</v>
          </cell>
          <cell r="S646" t="str">
            <v>NA</v>
          </cell>
          <cell r="T646" t="str">
            <v>CER004</v>
          </cell>
          <cell r="U646" t="str">
            <v>NA</v>
          </cell>
          <cell r="V646" t="str">
            <v>NA</v>
          </cell>
          <cell r="W646" t="str">
            <v>NA</v>
          </cell>
          <cell r="X646" t="str">
            <v>NA</v>
          </cell>
          <cell r="Y646" t="str">
            <v>CMC014</v>
          </cell>
          <cell r="Z646" t="str">
            <v>NA</v>
          </cell>
          <cell r="AA646" t="str">
            <v>NA</v>
          </cell>
          <cell r="AB646" t="str">
            <v>NA</v>
          </cell>
          <cell r="AC646" t="str">
            <v>NA</v>
          </cell>
          <cell r="AD646">
            <v>1</v>
          </cell>
          <cell r="AE646" t="str">
            <v>NA</v>
          </cell>
          <cell r="AF646" t="str">
            <v>NA</v>
          </cell>
          <cell r="AG646" t="str">
            <v>NA</v>
          </cell>
          <cell r="AH646" t="str">
            <v>NA</v>
          </cell>
          <cell r="AI646">
            <v>5.35</v>
          </cell>
          <cell r="AJ646">
            <v>5.35</v>
          </cell>
          <cell r="AO646">
            <v>89602</v>
          </cell>
          <cell r="AP646">
            <v>33500</v>
          </cell>
          <cell r="AQ646">
            <v>85</v>
          </cell>
          <cell r="AR646">
            <v>0</v>
          </cell>
          <cell r="AS646">
            <v>0</v>
          </cell>
          <cell r="AT646">
            <v>0</v>
          </cell>
          <cell r="AU646">
            <v>0</v>
          </cell>
          <cell r="AV646">
            <v>0</v>
          </cell>
          <cell r="AW646">
            <v>33500</v>
          </cell>
          <cell r="AX646">
            <v>6800</v>
          </cell>
          <cell r="AY646">
            <v>0</v>
          </cell>
          <cell r="AZ646">
            <v>0</v>
          </cell>
          <cell r="BA646">
            <v>0</v>
          </cell>
          <cell r="BB646">
            <v>0</v>
          </cell>
          <cell r="BC646">
            <v>0</v>
          </cell>
          <cell r="BD646">
            <v>42315</v>
          </cell>
          <cell r="BE646">
            <v>114090</v>
          </cell>
          <cell r="BF646">
            <v>0</v>
          </cell>
          <cell r="BG646">
            <v>0</v>
          </cell>
          <cell r="BH646">
            <v>0</v>
          </cell>
          <cell r="BI646">
            <v>0</v>
          </cell>
          <cell r="BJ646">
            <v>21325</v>
          </cell>
          <cell r="BK646">
            <v>0</v>
          </cell>
          <cell r="BL646">
            <v>0</v>
          </cell>
          <cell r="BM646">
            <v>0</v>
          </cell>
          <cell r="BN646">
            <v>0</v>
          </cell>
          <cell r="BO646">
            <v>21325</v>
          </cell>
          <cell r="BP646">
            <v>138896</v>
          </cell>
          <cell r="BQ646">
            <v>0</v>
          </cell>
          <cell r="BR646">
            <v>0</v>
          </cell>
          <cell r="BS646">
            <v>0</v>
          </cell>
          <cell r="BT646">
            <v>0</v>
          </cell>
          <cell r="BU646">
            <v>25962</v>
          </cell>
          <cell r="BV646">
            <v>0</v>
          </cell>
          <cell r="BW646">
            <v>0</v>
          </cell>
          <cell r="BX646">
            <v>0</v>
          </cell>
          <cell r="BY646">
            <v>0</v>
          </cell>
          <cell r="BZ646">
            <v>25962</v>
          </cell>
          <cell r="CA646">
            <v>21325</v>
          </cell>
          <cell r="CB646">
            <v>47287</v>
          </cell>
          <cell r="CC646">
            <v>0.05</v>
          </cell>
          <cell r="CD646">
            <v>89602</v>
          </cell>
        </row>
        <row r="647">
          <cell r="B647" t="str">
            <v>ELA05</v>
          </cell>
          <cell r="C647" t="str">
            <v>CAP23</v>
          </cell>
          <cell r="D647" t="str">
            <v>De    50  pares EAE</v>
          </cell>
          <cell r="E647" t="str">
            <v>U</v>
          </cell>
          <cell r="F647" t="str">
            <v>MRD145</v>
          </cell>
          <cell r="G647" t="str">
            <v>MRD076</v>
          </cell>
          <cell r="H647" t="str">
            <v>NA</v>
          </cell>
          <cell r="I647" t="str">
            <v>NA</v>
          </cell>
          <cell r="J647" t="str">
            <v>NA</v>
          </cell>
          <cell r="K647" t="str">
            <v>NA</v>
          </cell>
          <cell r="L647" t="str">
            <v>NA</v>
          </cell>
          <cell r="M647">
            <v>1</v>
          </cell>
          <cell r="N647">
            <v>100</v>
          </cell>
          <cell r="O647" t="str">
            <v>NA</v>
          </cell>
          <cell r="P647" t="str">
            <v>NA</v>
          </cell>
          <cell r="Q647" t="str">
            <v>NA</v>
          </cell>
          <cell r="R647" t="str">
            <v>NA</v>
          </cell>
          <cell r="S647" t="str">
            <v>NA</v>
          </cell>
          <cell r="T647" t="str">
            <v>CER004</v>
          </cell>
          <cell r="U647" t="str">
            <v>NA</v>
          </cell>
          <cell r="V647" t="str">
            <v>NA</v>
          </cell>
          <cell r="W647" t="str">
            <v>NA</v>
          </cell>
          <cell r="X647" t="str">
            <v>NA</v>
          </cell>
          <cell r="Y647" t="str">
            <v>CMC014</v>
          </cell>
          <cell r="Z647" t="str">
            <v>NA</v>
          </cell>
          <cell r="AA647" t="str">
            <v>NA</v>
          </cell>
          <cell r="AB647" t="str">
            <v>NA</v>
          </cell>
          <cell r="AC647" t="str">
            <v>NA</v>
          </cell>
          <cell r="AD647">
            <v>1</v>
          </cell>
          <cell r="AE647" t="str">
            <v>NA</v>
          </cell>
          <cell r="AF647" t="str">
            <v>NA</v>
          </cell>
          <cell r="AG647" t="str">
            <v>NA</v>
          </cell>
          <cell r="AH647" t="str">
            <v>NA</v>
          </cell>
          <cell r="AI647">
            <v>4.4000000000000004</v>
          </cell>
          <cell r="AJ647">
            <v>4.4000000000000004</v>
          </cell>
          <cell r="AO647">
            <v>99497</v>
          </cell>
          <cell r="AP647">
            <v>33500</v>
          </cell>
          <cell r="AQ647">
            <v>85</v>
          </cell>
          <cell r="AR647">
            <v>0</v>
          </cell>
          <cell r="AS647">
            <v>0</v>
          </cell>
          <cell r="AT647">
            <v>0</v>
          </cell>
          <cell r="AU647">
            <v>0</v>
          </cell>
          <cell r="AV647">
            <v>0</v>
          </cell>
          <cell r="AW647">
            <v>33500</v>
          </cell>
          <cell r="AX647">
            <v>8500</v>
          </cell>
          <cell r="AY647">
            <v>0</v>
          </cell>
          <cell r="AZ647">
            <v>0</v>
          </cell>
          <cell r="BA647">
            <v>0</v>
          </cell>
          <cell r="BB647">
            <v>0</v>
          </cell>
          <cell r="BC647">
            <v>0</v>
          </cell>
          <cell r="BD647">
            <v>42000</v>
          </cell>
          <cell r="BE647">
            <v>114090</v>
          </cell>
          <cell r="BF647">
            <v>0</v>
          </cell>
          <cell r="BG647">
            <v>0</v>
          </cell>
          <cell r="BH647">
            <v>0</v>
          </cell>
          <cell r="BI647">
            <v>0</v>
          </cell>
          <cell r="BJ647">
            <v>25930</v>
          </cell>
          <cell r="BK647">
            <v>0</v>
          </cell>
          <cell r="BL647">
            <v>0</v>
          </cell>
          <cell r="BM647">
            <v>0</v>
          </cell>
          <cell r="BN647">
            <v>0</v>
          </cell>
          <cell r="BO647">
            <v>25930</v>
          </cell>
          <cell r="BP647">
            <v>138896</v>
          </cell>
          <cell r="BQ647">
            <v>0</v>
          </cell>
          <cell r="BR647">
            <v>0</v>
          </cell>
          <cell r="BS647">
            <v>0</v>
          </cell>
          <cell r="BT647">
            <v>0</v>
          </cell>
          <cell r="BU647">
            <v>31567</v>
          </cell>
          <cell r="BV647">
            <v>0</v>
          </cell>
          <cell r="BW647">
            <v>0</v>
          </cell>
          <cell r="BX647">
            <v>0</v>
          </cell>
          <cell r="BY647">
            <v>0</v>
          </cell>
          <cell r="BZ647">
            <v>31567</v>
          </cell>
          <cell r="CA647">
            <v>25930</v>
          </cell>
          <cell r="CB647">
            <v>57497</v>
          </cell>
          <cell r="CD647">
            <v>99497</v>
          </cell>
        </row>
        <row r="648">
          <cell r="B648" t="str">
            <v>ELA06</v>
          </cell>
          <cell r="C648" t="str">
            <v>CAP23</v>
          </cell>
          <cell r="D648" t="str">
            <v>De    70  pares EAE</v>
          </cell>
          <cell r="E648" t="str">
            <v>U</v>
          </cell>
          <cell r="F648" t="str">
            <v>MRD146</v>
          </cell>
          <cell r="G648" t="str">
            <v>MRD076</v>
          </cell>
          <cell r="H648" t="str">
            <v>NA</v>
          </cell>
          <cell r="I648" t="str">
            <v>NA</v>
          </cell>
          <cell r="J648" t="str">
            <v>NA</v>
          </cell>
          <cell r="K648" t="str">
            <v>NA</v>
          </cell>
          <cell r="L648" t="str">
            <v>NA</v>
          </cell>
          <cell r="M648">
            <v>1</v>
          </cell>
          <cell r="N648">
            <v>140</v>
          </cell>
          <cell r="O648" t="str">
            <v>NA</v>
          </cell>
          <cell r="P648" t="str">
            <v>NA</v>
          </cell>
          <cell r="Q648" t="str">
            <v>NA</v>
          </cell>
          <cell r="R648" t="str">
            <v>NA</v>
          </cell>
          <cell r="S648" t="str">
            <v>NA</v>
          </cell>
          <cell r="T648" t="str">
            <v>CER004</v>
          </cell>
          <cell r="U648" t="str">
            <v>NA</v>
          </cell>
          <cell r="V648" t="str">
            <v>NA</v>
          </cell>
          <cell r="W648" t="str">
            <v>NA</v>
          </cell>
          <cell r="X648" t="str">
            <v>NA</v>
          </cell>
          <cell r="Y648" t="str">
            <v>CMC014</v>
          </cell>
          <cell r="Z648" t="str">
            <v>NA</v>
          </cell>
          <cell r="AA648" t="str">
            <v>NA</v>
          </cell>
          <cell r="AB648" t="str">
            <v>NA</v>
          </cell>
          <cell r="AC648" t="str">
            <v>NA</v>
          </cell>
          <cell r="AD648">
            <v>1</v>
          </cell>
          <cell r="AE648" t="str">
            <v>NA</v>
          </cell>
          <cell r="AF648" t="str">
            <v>NA</v>
          </cell>
          <cell r="AG648" t="str">
            <v>NA</v>
          </cell>
          <cell r="AH648" t="str">
            <v>NA</v>
          </cell>
          <cell r="AI648">
            <v>3.95</v>
          </cell>
          <cell r="AJ648">
            <v>3.95</v>
          </cell>
          <cell r="AO648">
            <v>109448</v>
          </cell>
          <cell r="AP648">
            <v>33500</v>
          </cell>
          <cell r="AQ648">
            <v>85</v>
          </cell>
          <cell r="AR648">
            <v>0</v>
          </cell>
          <cell r="AS648">
            <v>0</v>
          </cell>
          <cell r="AT648">
            <v>0</v>
          </cell>
          <cell r="AU648">
            <v>0</v>
          </cell>
          <cell r="AV648">
            <v>0</v>
          </cell>
          <cell r="AW648">
            <v>33500</v>
          </cell>
          <cell r="AX648">
            <v>11900</v>
          </cell>
          <cell r="AY648">
            <v>0</v>
          </cell>
          <cell r="AZ648">
            <v>0</v>
          </cell>
          <cell r="BA648">
            <v>0</v>
          </cell>
          <cell r="BB648">
            <v>0</v>
          </cell>
          <cell r="BC648">
            <v>0</v>
          </cell>
          <cell r="BD648">
            <v>45400</v>
          </cell>
          <cell r="BE648">
            <v>114090</v>
          </cell>
          <cell r="BF648">
            <v>0</v>
          </cell>
          <cell r="BG648">
            <v>0</v>
          </cell>
          <cell r="BH648">
            <v>0</v>
          </cell>
          <cell r="BI648">
            <v>0</v>
          </cell>
          <cell r="BJ648">
            <v>28884</v>
          </cell>
          <cell r="BK648">
            <v>0</v>
          </cell>
          <cell r="BL648">
            <v>0</v>
          </cell>
          <cell r="BM648">
            <v>0</v>
          </cell>
          <cell r="BN648">
            <v>0</v>
          </cell>
          <cell r="BO648">
            <v>28884</v>
          </cell>
          <cell r="BP648">
            <v>138896</v>
          </cell>
          <cell r="BQ648">
            <v>0</v>
          </cell>
          <cell r="BR648">
            <v>0</v>
          </cell>
          <cell r="BS648">
            <v>0</v>
          </cell>
          <cell r="BT648">
            <v>0</v>
          </cell>
          <cell r="BU648">
            <v>35164</v>
          </cell>
          <cell r="BV648">
            <v>0</v>
          </cell>
          <cell r="BW648">
            <v>0</v>
          </cell>
          <cell r="BX648">
            <v>0</v>
          </cell>
          <cell r="BY648">
            <v>0</v>
          </cell>
          <cell r="BZ648">
            <v>35164</v>
          </cell>
          <cell r="CA648">
            <v>28884</v>
          </cell>
          <cell r="CB648">
            <v>64048</v>
          </cell>
          <cell r="CD648">
            <v>109448</v>
          </cell>
        </row>
        <row r="649">
          <cell r="B649" t="str">
            <v>ELA07</v>
          </cell>
          <cell r="C649" t="str">
            <v>CAP23</v>
          </cell>
          <cell r="D649" t="str">
            <v>De   100  pares EAE</v>
          </cell>
          <cell r="E649" t="str">
            <v>U</v>
          </cell>
          <cell r="F649" t="str">
            <v>MRD147</v>
          </cell>
          <cell r="G649" t="str">
            <v>MRD076</v>
          </cell>
          <cell r="H649" t="str">
            <v>NA</v>
          </cell>
          <cell r="I649" t="str">
            <v>NA</v>
          </cell>
          <cell r="J649" t="str">
            <v>NA</v>
          </cell>
          <cell r="K649" t="str">
            <v>NA</v>
          </cell>
          <cell r="L649" t="str">
            <v>NA</v>
          </cell>
          <cell r="M649">
            <v>1</v>
          </cell>
          <cell r="N649">
            <v>202</v>
          </cell>
          <cell r="O649" t="str">
            <v>NA</v>
          </cell>
          <cell r="P649" t="str">
            <v>NA</v>
          </cell>
          <cell r="Q649" t="str">
            <v>NA</v>
          </cell>
          <cell r="R649" t="str">
            <v>NA</v>
          </cell>
          <cell r="S649" t="str">
            <v>NA</v>
          </cell>
          <cell r="T649" t="str">
            <v>CER004</v>
          </cell>
          <cell r="U649" t="str">
            <v>NA</v>
          </cell>
          <cell r="V649" t="str">
            <v>NA</v>
          </cell>
          <cell r="W649" t="str">
            <v>NA</v>
          </cell>
          <cell r="X649" t="str">
            <v>NA</v>
          </cell>
          <cell r="Y649" t="str">
            <v>CMC014</v>
          </cell>
          <cell r="Z649" t="str">
            <v>NA</v>
          </cell>
          <cell r="AA649" t="str">
            <v>NA</v>
          </cell>
          <cell r="AB649" t="str">
            <v>NA</v>
          </cell>
          <cell r="AC649" t="str">
            <v>NA</v>
          </cell>
          <cell r="AD649">
            <v>1</v>
          </cell>
          <cell r="AE649" t="str">
            <v>NA</v>
          </cell>
          <cell r="AF649" t="str">
            <v>NA</v>
          </cell>
          <cell r="AG649" t="str">
            <v>NA</v>
          </cell>
          <cell r="AH649" t="str">
            <v>NA</v>
          </cell>
          <cell r="AI649">
            <v>3.95</v>
          </cell>
          <cell r="AJ649">
            <v>3.95</v>
          </cell>
          <cell r="AO649">
            <v>117252</v>
          </cell>
          <cell r="AP649">
            <v>33500</v>
          </cell>
          <cell r="AQ649">
            <v>85</v>
          </cell>
          <cell r="AR649">
            <v>0</v>
          </cell>
          <cell r="AS649">
            <v>0</v>
          </cell>
          <cell r="AT649">
            <v>0</v>
          </cell>
          <cell r="AU649">
            <v>0</v>
          </cell>
          <cell r="AV649">
            <v>0</v>
          </cell>
          <cell r="AW649">
            <v>33500</v>
          </cell>
          <cell r="AX649">
            <v>17170</v>
          </cell>
          <cell r="AY649">
            <v>0</v>
          </cell>
          <cell r="AZ649">
            <v>0</v>
          </cell>
          <cell r="BA649">
            <v>0</v>
          </cell>
          <cell r="BB649">
            <v>0</v>
          </cell>
          <cell r="BC649">
            <v>0</v>
          </cell>
          <cell r="BD649">
            <v>53204</v>
          </cell>
          <cell r="BE649">
            <v>114090</v>
          </cell>
          <cell r="BF649">
            <v>0</v>
          </cell>
          <cell r="BG649">
            <v>0</v>
          </cell>
          <cell r="BH649">
            <v>0</v>
          </cell>
          <cell r="BI649">
            <v>0</v>
          </cell>
          <cell r="BJ649">
            <v>28884</v>
          </cell>
          <cell r="BK649">
            <v>0</v>
          </cell>
          <cell r="BL649">
            <v>0</v>
          </cell>
          <cell r="BM649">
            <v>0</v>
          </cell>
          <cell r="BN649">
            <v>0</v>
          </cell>
          <cell r="BO649">
            <v>28884</v>
          </cell>
          <cell r="BP649">
            <v>138896</v>
          </cell>
          <cell r="BQ649">
            <v>0</v>
          </cell>
          <cell r="BR649">
            <v>0</v>
          </cell>
          <cell r="BS649">
            <v>0</v>
          </cell>
          <cell r="BT649">
            <v>0</v>
          </cell>
          <cell r="BU649">
            <v>35164</v>
          </cell>
          <cell r="BV649">
            <v>0</v>
          </cell>
          <cell r="BW649">
            <v>0</v>
          </cell>
          <cell r="BX649">
            <v>0</v>
          </cell>
          <cell r="BY649">
            <v>0</v>
          </cell>
          <cell r="BZ649">
            <v>35164</v>
          </cell>
          <cell r="CA649">
            <v>28884</v>
          </cell>
          <cell r="CB649">
            <v>64048</v>
          </cell>
          <cell r="CC649">
            <v>0.05</v>
          </cell>
          <cell r="CD649">
            <v>117252</v>
          </cell>
        </row>
        <row r="650">
          <cell r="B650" t="str">
            <v>ELA08</v>
          </cell>
          <cell r="C650" t="str">
            <v>CAP23</v>
          </cell>
          <cell r="D650" t="str">
            <v>De   150  pares EAE</v>
          </cell>
          <cell r="E650" t="str">
            <v>U</v>
          </cell>
          <cell r="F650" t="str">
            <v>MRD148</v>
          </cell>
          <cell r="G650" t="str">
            <v>MRD076</v>
          </cell>
          <cell r="H650" t="str">
            <v>NA</v>
          </cell>
          <cell r="I650" t="str">
            <v>NA</v>
          </cell>
          <cell r="J650" t="str">
            <v>NA</v>
          </cell>
          <cell r="K650" t="str">
            <v>NA</v>
          </cell>
          <cell r="L650" t="str">
            <v>NA</v>
          </cell>
          <cell r="M650">
            <v>1</v>
          </cell>
          <cell r="N650">
            <v>302</v>
          </cell>
          <cell r="O650" t="str">
            <v>NA</v>
          </cell>
          <cell r="P650" t="str">
            <v>NA</v>
          </cell>
          <cell r="Q650" t="str">
            <v>NA</v>
          </cell>
          <cell r="R650" t="str">
            <v>NA</v>
          </cell>
          <cell r="S650" t="str">
            <v>NA</v>
          </cell>
          <cell r="T650" t="str">
            <v>CER004</v>
          </cell>
          <cell r="U650" t="str">
            <v>NA</v>
          </cell>
          <cell r="V650" t="str">
            <v>NA</v>
          </cell>
          <cell r="W650" t="str">
            <v>NA</v>
          </cell>
          <cell r="X650" t="str">
            <v>NA</v>
          </cell>
          <cell r="Y650" t="str">
            <v>CMC014</v>
          </cell>
          <cell r="Z650" t="str">
            <v>NA</v>
          </cell>
          <cell r="AA650" t="str">
            <v>NA</v>
          </cell>
          <cell r="AB650" t="str">
            <v>NA</v>
          </cell>
          <cell r="AC650" t="str">
            <v>NA</v>
          </cell>
          <cell r="AD650">
            <v>1</v>
          </cell>
          <cell r="AE650" t="str">
            <v>NA</v>
          </cell>
          <cell r="AF650" t="str">
            <v>NA</v>
          </cell>
          <cell r="AG650" t="str">
            <v>NA</v>
          </cell>
          <cell r="AH650" t="str">
            <v>NA</v>
          </cell>
          <cell r="AI650">
            <v>4.25</v>
          </cell>
          <cell r="AJ650">
            <v>4.25</v>
          </cell>
          <cell r="AO650">
            <v>124009</v>
          </cell>
          <cell r="AP650">
            <v>35742</v>
          </cell>
          <cell r="AQ650">
            <v>85</v>
          </cell>
          <cell r="AR650">
            <v>0</v>
          </cell>
          <cell r="AS650">
            <v>0</v>
          </cell>
          <cell r="AT650">
            <v>0</v>
          </cell>
          <cell r="AU650">
            <v>0</v>
          </cell>
          <cell r="AV650">
            <v>0</v>
          </cell>
          <cell r="AW650">
            <v>35742</v>
          </cell>
          <cell r="AX650">
            <v>25670</v>
          </cell>
          <cell r="AY650">
            <v>0</v>
          </cell>
          <cell r="AZ650">
            <v>0</v>
          </cell>
          <cell r="BA650">
            <v>0</v>
          </cell>
          <cell r="BB650">
            <v>0</v>
          </cell>
          <cell r="BC650">
            <v>0</v>
          </cell>
          <cell r="BD650">
            <v>64483</v>
          </cell>
          <cell r="BE650">
            <v>114090</v>
          </cell>
          <cell r="BF650">
            <v>0</v>
          </cell>
          <cell r="BG650">
            <v>0</v>
          </cell>
          <cell r="BH650">
            <v>0</v>
          </cell>
          <cell r="BI650">
            <v>0</v>
          </cell>
          <cell r="BJ650">
            <v>26845</v>
          </cell>
          <cell r="BK650">
            <v>0</v>
          </cell>
          <cell r="BL650">
            <v>0</v>
          </cell>
          <cell r="BM650">
            <v>0</v>
          </cell>
          <cell r="BN650">
            <v>0</v>
          </cell>
          <cell r="BO650">
            <v>26845</v>
          </cell>
          <cell r="BP650">
            <v>138896</v>
          </cell>
          <cell r="BQ650">
            <v>0</v>
          </cell>
          <cell r="BR650">
            <v>0</v>
          </cell>
          <cell r="BS650">
            <v>0</v>
          </cell>
          <cell r="BT650">
            <v>0</v>
          </cell>
          <cell r="BU650">
            <v>32681</v>
          </cell>
          <cell r="BV650">
            <v>0</v>
          </cell>
          <cell r="BW650">
            <v>0</v>
          </cell>
          <cell r="BX650">
            <v>0</v>
          </cell>
          <cell r="BY650">
            <v>0</v>
          </cell>
          <cell r="BZ650">
            <v>32681</v>
          </cell>
          <cell r="CA650">
            <v>26845</v>
          </cell>
          <cell r="CB650">
            <v>59526</v>
          </cell>
          <cell r="CC650">
            <v>0.05</v>
          </cell>
          <cell r="CD650">
            <v>124009</v>
          </cell>
        </row>
        <row r="651">
          <cell r="B651" t="str">
            <v>ELA09</v>
          </cell>
          <cell r="C651" t="str">
            <v>CAP23</v>
          </cell>
          <cell r="D651" t="str">
            <v>De   200  pares EAE</v>
          </cell>
          <cell r="E651" t="str">
            <v>U</v>
          </cell>
          <cell r="F651" t="str">
            <v>MRD149</v>
          </cell>
          <cell r="G651" t="str">
            <v>MRD076</v>
          </cell>
          <cell r="H651" t="str">
            <v>NA</v>
          </cell>
          <cell r="I651" t="str">
            <v>NA</v>
          </cell>
          <cell r="J651" t="str">
            <v>NA</v>
          </cell>
          <cell r="K651" t="str">
            <v>NA</v>
          </cell>
          <cell r="L651" t="str">
            <v>NA</v>
          </cell>
          <cell r="M651">
            <v>1</v>
          </cell>
          <cell r="N651">
            <v>404</v>
          </cell>
          <cell r="O651" t="str">
            <v>NA</v>
          </cell>
          <cell r="P651" t="str">
            <v>NA</v>
          </cell>
          <cell r="Q651" t="str">
            <v>NA</v>
          </cell>
          <cell r="R651" t="str">
            <v>NA</v>
          </cell>
          <cell r="S651" t="str">
            <v>NA</v>
          </cell>
          <cell r="T651" t="str">
            <v>CER004</v>
          </cell>
          <cell r="U651" t="str">
            <v>NA</v>
          </cell>
          <cell r="V651" t="str">
            <v>NA</v>
          </cell>
          <cell r="W651" t="str">
            <v>NA</v>
          </cell>
          <cell r="X651" t="str">
            <v>NA</v>
          </cell>
          <cell r="Y651" t="str">
            <v>CMC014</v>
          </cell>
          <cell r="Z651" t="str">
            <v>NA</v>
          </cell>
          <cell r="AA651" t="str">
            <v>NA</v>
          </cell>
          <cell r="AB651" t="str">
            <v>NA</v>
          </cell>
          <cell r="AC651" t="str">
            <v>NA</v>
          </cell>
          <cell r="AD651">
            <v>1</v>
          </cell>
          <cell r="AE651" t="str">
            <v>NA</v>
          </cell>
          <cell r="AF651" t="str">
            <v>NA</v>
          </cell>
          <cell r="AG651" t="str">
            <v>NA</v>
          </cell>
          <cell r="AH651" t="str">
            <v>NA</v>
          </cell>
          <cell r="AI651">
            <v>2.6</v>
          </cell>
          <cell r="AJ651">
            <v>2.6</v>
          </cell>
          <cell r="AO651">
            <v>170889</v>
          </cell>
          <cell r="AP651">
            <v>35742</v>
          </cell>
          <cell r="AQ651">
            <v>85</v>
          </cell>
          <cell r="AR651">
            <v>0</v>
          </cell>
          <cell r="AS651">
            <v>0</v>
          </cell>
          <cell r="AT651">
            <v>0</v>
          </cell>
          <cell r="AU651">
            <v>0</v>
          </cell>
          <cell r="AV651">
            <v>0</v>
          </cell>
          <cell r="AW651">
            <v>35742</v>
          </cell>
          <cell r="AX651">
            <v>34340</v>
          </cell>
          <cell r="AY651">
            <v>0</v>
          </cell>
          <cell r="AZ651">
            <v>0</v>
          </cell>
          <cell r="BA651">
            <v>0</v>
          </cell>
          <cell r="BB651">
            <v>0</v>
          </cell>
          <cell r="BC651">
            <v>0</v>
          </cell>
          <cell r="BD651">
            <v>73586</v>
          </cell>
          <cell r="BE651">
            <v>114090</v>
          </cell>
          <cell r="BF651">
            <v>0</v>
          </cell>
          <cell r="BG651">
            <v>0</v>
          </cell>
          <cell r="BH651">
            <v>0</v>
          </cell>
          <cell r="BI651">
            <v>0</v>
          </cell>
          <cell r="BJ651">
            <v>43881</v>
          </cell>
          <cell r="BK651">
            <v>0</v>
          </cell>
          <cell r="BL651">
            <v>0</v>
          </cell>
          <cell r="BM651">
            <v>0</v>
          </cell>
          <cell r="BN651">
            <v>0</v>
          </cell>
          <cell r="BO651">
            <v>43881</v>
          </cell>
          <cell r="BP651">
            <v>138896</v>
          </cell>
          <cell r="BQ651">
            <v>0</v>
          </cell>
          <cell r="BR651">
            <v>0</v>
          </cell>
          <cell r="BS651">
            <v>0</v>
          </cell>
          <cell r="BT651">
            <v>0</v>
          </cell>
          <cell r="BU651">
            <v>53422</v>
          </cell>
          <cell r="BV651">
            <v>0</v>
          </cell>
          <cell r="BW651">
            <v>0</v>
          </cell>
          <cell r="BX651">
            <v>0</v>
          </cell>
          <cell r="BY651">
            <v>0</v>
          </cell>
          <cell r="BZ651">
            <v>53422</v>
          </cell>
          <cell r="CA651">
            <v>43881</v>
          </cell>
          <cell r="CB651">
            <v>97303</v>
          </cell>
          <cell r="CC651">
            <v>0.05</v>
          </cell>
          <cell r="CD651">
            <v>170889</v>
          </cell>
        </row>
        <row r="652">
          <cell r="B652" t="str">
            <v>ELA10</v>
          </cell>
          <cell r="C652" t="str">
            <v>CAP23</v>
          </cell>
          <cell r="D652" t="str">
            <v>De   300  pares EAE</v>
          </cell>
          <cell r="E652" t="str">
            <v>U</v>
          </cell>
          <cell r="F652" t="str">
            <v>MRD149</v>
          </cell>
          <cell r="G652" t="str">
            <v>MRD076</v>
          </cell>
          <cell r="H652" t="str">
            <v>NA</v>
          </cell>
          <cell r="I652" t="str">
            <v>NA</v>
          </cell>
          <cell r="J652" t="str">
            <v>NA</v>
          </cell>
          <cell r="K652" t="str">
            <v>NA</v>
          </cell>
          <cell r="L652" t="str">
            <v>NA</v>
          </cell>
          <cell r="M652">
            <v>1</v>
          </cell>
          <cell r="N652">
            <v>404</v>
          </cell>
          <cell r="O652" t="str">
            <v>NA</v>
          </cell>
          <cell r="P652" t="str">
            <v>NA</v>
          </cell>
          <cell r="Q652" t="str">
            <v>NA</v>
          </cell>
          <cell r="R652" t="str">
            <v>NA</v>
          </cell>
          <cell r="S652" t="str">
            <v>NA</v>
          </cell>
          <cell r="T652" t="str">
            <v>CER004</v>
          </cell>
          <cell r="U652" t="str">
            <v>NA</v>
          </cell>
          <cell r="V652" t="str">
            <v>NA</v>
          </cell>
          <cell r="W652" t="str">
            <v>NA</v>
          </cell>
          <cell r="X652" t="str">
            <v>NA</v>
          </cell>
          <cell r="Y652" t="str">
            <v>CMC014</v>
          </cell>
          <cell r="Z652" t="str">
            <v>NA</v>
          </cell>
          <cell r="AA652" t="str">
            <v>NA</v>
          </cell>
          <cell r="AB652" t="str">
            <v>NA</v>
          </cell>
          <cell r="AC652" t="str">
            <v>NA</v>
          </cell>
          <cell r="AD652">
            <v>1</v>
          </cell>
          <cell r="AE652" t="str">
            <v>NA</v>
          </cell>
          <cell r="AF652" t="str">
            <v>NA</v>
          </cell>
          <cell r="AG652" t="str">
            <v>NA</v>
          </cell>
          <cell r="AH652" t="str">
            <v>NA</v>
          </cell>
          <cell r="AI652">
            <v>8</v>
          </cell>
          <cell r="AJ652">
            <v>8</v>
          </cell>
          <cell r="AO652">
            <v>105209</v>
          </cell>
          <cell r="AP652">
            <v>35742</v>
          </cell>
          <cell r="AQ652">
            <v>85</v>
          </cell>
          <cell r="AR652">
            <v>0</v>
          </cell>
          <cell r="AS652">
            <v>0</v>
          </cell>
          <cell r="AT652">
            <v>0</v>
          </cell>
          <cell r="AU652">
            <v>0</v>
          </cell>
          <cell r="AV652">
            <v>0</v>
          </cell>
          <cell r="AW652">
            <v>35742</v>
          </cell>
          <cell r="AX652">
            <v>34340</v>
          </cell>
          <cell r="AY652">
            <v>0</v>
          </cell>
          <cell r="AZ652">
            <v>0</v>
          </cell>
          <cell r="BA652">
            <v>0</v>
          </cell>
          <cell r="BB652">
            <v>0</v>
          </cell>
          <cell r="BC652">
            <v>0</v>
          </cell>
          <cell r="BD652">
            <v>73586</v>
          </cell>
          <cell r="BE652">
            <v>114090</v>
          </cell>
          <cell r="BF652">
            <v>0</v>
          </cell>
          <cell r="BG652">
            <v>0</v>
          </cell>
          <cell r="BH652">
            <v>0</v>
          </cell>
          <cell r="BI652">
            <v>0</v>
          </cell>
          <cell r="BJ652">
            <v>14261</v>
          </cell>
          <cell r="BK652">
            <v>0</v>
          </cell>
          <cell r="BL652">
            <v>0</v>
          </cell>
          <cell r="BM652">
            <v>0</v>
          </cell>
          <cell r="BN652">
            <v>0</v>
          </cell>
          <cell r="BO652">
            <v>14261</v>
          </cell>
          <cell r="BP652">
            <v>138896</v>
          </cell>
          <cell r="BQ652">
            <v>0</v>
          </cell>
          <cell r="BR652">
            <v>0</v>
          </cell>
          <cell r="BS652">
            <v>0</v>
          </cell>
          <cell r="BT652">
            <v>0</v>
          </cell>
          <cell r="BU652">
            <v>17362</v>
          </cell>
          <cell r="BV652">
            <v>0</v>
          </cell>
          <cell r="BW652">
            <v>0</v>
          </cell>
          <cell r="BX652">
            <v>0</v>
          </cell>
          <cell r="BY652">
            <v>0</v>
          </cell>
          <cell r="BZ652">
            <v>17362</v>
          </cell>
          <cell r="CA652">
            <v>14261</v>
          </cell>
          <cell r="CB652">
            <v>31623</v>
          </cell>
          <cell r="CC652">
            <v>0.05</v>
          </cell>
          <cell r="CD652">
            <v>105209</v>
          </cell>
        </row>
        <row r="653">
          <cell r="B653" t="str">
            <v>ALC01</v>
          </cell>
          <cell r="C653" t="str">
            <v>CAP28</v>
          </cell>
          <cell r="D653" t="str">
            <v>De    10  pares</v>
          </cell>
          <cell r="E653" t="str">
            <v>U</v>
          </cell>
          <cell r="F653" t="str">
            <v>MRD076</v>
          </cell>
          <cell r="G653" t="str">
            <v>NA</v>
          </cell>
          <cell r="H653" t="str">
            <v>NA</v>
          </cell>
          <cell r="I653" t="str">
            <v>NA</v>
          </cell>
          <cell r="J653" t="str">
            <v>NA</v>
          </cell>
          <cell r="K653" t="str">
            <v>NA</v>
          </cell>
          <cell r="L653" t="str">
            <v>NA</v>
          </cell>
          <cell r="M653">
            <v>20</v>
          </cell>
          <cell r="N653" t="str">
            <v>NA</v>
          </cell>
          <cell r="O653" t="str">
            <v>NA</v>
          </cell>
          <cell r="P653" t="str">
            <v>NA</v>
          </cell>
          <cell r="Q653" t="str">
            <v>NA</v>
          </cell>
          <cell r="R653" t="str">
            <v>NA</v>
          </cell>
          <cell r="S653" t="str">
            <v>NA</v>
          </cell>
          <cell r="T653" t="str">
            <v>CER003</v>
          </cell>
          <cell r="U653" t="str">
            <v>NA</v>
          </cell>
          <cell r="V653" t="str">
            <v>NA</v>
          </cell>
          <cell r="W653" t="str">
            <v>NA</v>
          </cell>
          <cell r="X653" t="str">
            <v>NA</v>
          </cell>
          <cell r="Y653" t="str">
            <v>CMC013</v>
          </cell>
          <cell r="Z653" t="str">
            <v>NA</v>
          </cell>
          <cell r="AA653" t="str">
            <v>NA</v>
          </cell>
          <cell r="AB653" t="str">
            <v>NA</v>
          </cell>
          <cell r="AC653" t="str">
            <v>NA</v>
          </cell>
          <cell r="AD653">
            <v>1</v>
          </cell>
          <cell r="AE653" t="str">
            <v>NA</v>
          </cell>
          <cell r="AF653" t="str">
            <v>NA</v>
          </cell>
          <cell r="AG653" t="str">
            <v>NA</v>
          </cell>
          <cell r="AH653" t="str">
            <v>NA</v>
          </cell>
          <cell r="AI653">
            <v>50</v>
          </cell>
          <cell r="AJ653">
            <v>50</v>
          </cell>
          <cell r="AO653">
            <v>5577</v>
          </cell>
          <cell r="AP653">
            <v>85</v>
          </cell>
          <cell r="AQ653">
            <v>0</v>
          </cell>
          <cell r="AR653">
            <v>0</v>
          </cell>
          <cell r="AS653">
            <v>0</v>
          </cell>
          <cell r="AT653">
            <v>0</v>
          </cell>
          <cell r="AU653">
            <v>0</v>
          </cell>
          <cell r="AV653">
            <v>0</v>
          </cell>
          <cell r="AW653">
            <v>1700</v>
          </cell>
          <cell r="AX653">
            <v>0</v>
          </cell>
          <cell r="AY653">
            <v>0</v>
          </cell>
          <cell r="AZ653">
            <v>0</v>
          </cell>
          <cell r="BA653">
            <v>0</v>
          </cell>
          <cell r="BB653">
            <v>0</v>
          </cell>
          <cell r="BC653">
            <v>0</v>
          </cell>
          <cell r="BD653">
            <v>1785</v>
          </cell>
          <cell r="BE653">
            <v>83103</v>
          </cell>
          <cell r="BF653">
            <v>0</v>
          </cell>
          <cell r="BG653">
            <v>0</v>
          </cell>
          <cell r="BH653">
            <v>0</v>
          </cell>
          <cell r="BI653">
            <v>0</v>
          </cell>
          <cell r="BJ653">
            <v>1662</v>
          </cell>
          <cell r="BK653">
            <v>0</v>
          </cell>
          <cell r="BL653">
            <v>0</v>
          </cell>
          <cell r="BM653">
            <v>0</v>
          </cell>
          <cell r="BN653">
            <v>0</v>
          </cell>
          <cell r="BO653">
            <v>1662</v>
          </cell>
          <cell r="BP653">
            <v>106495</v>
          </cell>
          <cell r="BQ653">
            <v>0</v>
          </cell>
          <cell r="BR653">
            <v>0</v>
          </cell>
          <cell r="BS653">
            <v>0</v>
          </cell>
          <cell r="BT653">
            <v>0</v>
          </cell>
          <cell r="BU653">
            <v>2130</v>
          </cell>
          <cell r="BV653">
            <v>0</v>
          </cell>
          <cell r="BW653">
            <v>0</v>
          </cell>
          <cell r="BX653">
            <v>0</v>
          </cell>
          <cell r="BY653">
            <v>0</v>
          </cell>
          <cell r="BZ653">
            <v>2130</v>
          </cell>
          <cell r="CA653">
            <v>1662</v>
          </cell>
          <cell r="CB653">
            <v>3792</v>
          </cell>
          <cell r="CC653">
            <v>0.05</v>
          </cell>
          <cell r="CD653">
            <v>5577</v>
          </cell>
        </row>
        <row r="654">
          <cell r="B654" t="str">
            <v>ALC02</v>
          </cell>
          <cell r="C654" t="str">
            <v>CAP28</v>
          </cell>
          <cell r="D654" t="str">
            <v>De    20  pares</v>
          </cell>
          <cell r="E654" t="str">
            <v>U</v>
          </cell>
          <cell r="F654" t="str">
            <v>MRD076</v>
          </cell>
          <cell r="G654" t="str">
            <v>NA</v>
          </cell>
          <cell r="H654" t="str">
            <v>NA</v>
          </cell>
          <cell r="I654" t="str">
            <v>NA</v>
          </cell>
          <cell r="J654" t="str">
            <v>NA</v>
          </cell>
          <cell r="K654" t="str">
            <v>NA</v>
          </cell>
          <cell r="L654" t="str">
            <v>NA</v>
          </cell>
          <cell r="M654">
            <v>40</v>
          </cell>
          <cell r="N654" t="str">
            <v>NA</v>
          </cell>
          <cell r="O654" t="str">
            <v>NA</v>
          </cell>
          <cell r="P654" t="str">
            <v>NA</v>
          </cell>
          <cell r="Q654" t="str">
            <v>NA</v>
          </cell>
          <cell r="R654" t="str">
            <v>NA</v>
          </cell>
          <cell r="S654" t="str">
            <v>NA</v>
          </cell>
          <cell r="T654" t="str">
            <v>CER003</v>
          </cell>
          <cell r="U654" t="str">
            <v>NA</v>
          </cell>
          <cell r="V654" t="str">
            <v>NA</v>
          </cell>
          <cell r="W654" t="str">
            <v>NA</v>
          </cell>
          <cell r="X654" t="str">
            <v>NA</v>
          </cell>
          <cell r="Y654" t="str">
            <v>CMC013</v>
          </cell>
          <cell r="Z654" t="str">
            <v>NA</v>
          </cell>
          <cell r="AA654" t="str">
            <v>NA</v>
          </cell>
          <cell r="AB654" t="str">
            <v>NA</v>
          </cell>
          <cell r="AC654" t="str">
            <v>NA</v>
          </cell>
          <cell r="AD654">
            <v>1</v>
          </cell>
          <cell r="AE654" t="str">
            <v>NA</v>
          </cell>
          <cell r="AF654" t="str">
            <v>NA</v>
          </cell>
          <cell r="AG654" t="str">
            <v>NA</v>
          </cell>
          <cell r="AH654" t="str">
            <v>NA</v>
          </cell>
          <cell r="AI654">
            <v>50</v>
          </cell>
          <cell r="AJ654">
            <v>50</v>
          </cell>
          <cell r="AO654">
            <v>7362</v>
          </cell>
          <cell r="AP654">
            <v>85</v>
          </cell>
          <cell r="AQ654">
            <v>0</v>
          </cell>
          <cell r="AR654">
            <v>0</v>
          </cell>
          <cell r="AS654">
            <v>0</v>
          </cell>
          <cell r="AT654">
            <v>0</v>
          </cell>
          <cell r="AU654">
            <v>0</v>
          </cell>
          <cell r="AV654">
            <v>0</v>
          </cell>
          <cell r="AW654">
            <v>3400</v>
          </cell>
          <cell r="AX654">
            <v>0</v>
          </cell>
          <cell r="AY654">
            <v>0</v>
          </cell>
          <cell r="AZ654">
            <v>0</v>
          </cell>
          <cell r="BA654">
            <v>0</v>
          </cell>
          <cell r="BB654">
            <v>0</v>
          </cell>
          <cell r="BC654">
            <v>0</v>
          </cell>
          <cell r="BD654">
            <v>3570</v>
          </cell>
          <cell r="BE654">
            <v>83103</v>
          </cell>
          <cell r="BF654">
            <v>0</v>
          </cell>
          <cell r="BG654">
            <v>0</v>
          </cell>
          <cell r="BH654">
            <v>0</v>
          </cell>
          <cell r="BI654">
            <v>0</v>
          </cell>
          <cell r="BJ654">
            <v>1662</v>
          </cell>
          <cell r="BK654">
            <v>0</v>
          </cell>
          <cell r="BL654">
            <v>0</v>
          </cell>
          <cell r="BM654">
            <v>0</v>
          </cell>
          <cell r="BN654">
            <v>0</v>
          </cell>
          <cell r="BO654">
            <v>1662</v>
          </cell>
          <cell r="BP654">
            <v>106495</v>
          </cell>
          <cell r="BQ654">
            <v>0</v>
          </cell>
          <cell r="BR654">
            <v>0</v>
          </cell>
          <cell r="BS654">
            <v>0</v>
          </cell>
          <cell r="BT654">
            <v>0</v>
          </cell>
          <cell r="BU654">
            <v>2130</v>
          </cell>
          <cell r="BV654">
            <v>0</v>
          </cell>
          <cell r="BW654">
            <v>0</v>
          </cell>
          <cell r="BX654">
            <v>0</v>
          </cell>
          <cell r="BY654">
            <v>0</v>
          </cell>
          <cell r="BZ654">
            <v>2130</v>
          </cell>
          <cell r="CA654">
            <v>1662</v>
          </cell>
          <cell r="CB654">
            <v>3792</v>
          </cell>
          <cell r="CC654">
            <v>0.05</v>
          </cell>
          <cell r="CD654">
            <v>7362</v>
          </cell>
        </row>
        <row r="655">
          <cell r="B655" t="str">
            <v>ALC03</v>
          </cell>
          <cell r="C655" t="str">
            <v>CAP28</v>
          </cell>
          <cell r="D655" t="str">
            <v>De    30  pares</v>
          </cell>
          <cell r="E655" t="str">
            <v>U</v>
          </cell>
          <cell r="F655" t="str">
            <v>MRD076</v>
          </cell>
          <cell r="G655" t="str">
            <v>NA</v>
          </cell>
          <cell r="H655" t="str">
            <v>NA</v>
          </cell>
          <cell r="I655" t="str">
            <v>NA</v>
          </cell>
          <cell r="J655" t="str">
            <v>NA</v>
          </cell>
          <cell r="K655" t="str">
            <v>NA</v>
          </cell>
          <cell r="L655" t="str">
            <v>NA</v>
          </cell>
          <cell r="M655">
            <v>60</v>
          </cell>
          <cell r="N655" t="str">
            <v>NA</v>
          </cell>
          <cell r="O655" t="str">
            <v>NA</v>
          </cell>
          <cell r="P655" t="str">
            <v>NA</v>
          </cell>
          <cell r="Q655" t="str">
            <v>NA</v>
          </cell>
          <cell r="R655" t="str">
            <v>NA</v>
          </cell>
          <cell r="S655" t="str">
            <v>NA</v>
          </cell>
          <cell r="T655" t="str">
            <v>CER003</v>
          </cell>
          <cell r="U655" t="str">
            <v>NA</v>
          </cell>
          <cell r="V655" t="str">
            <v>NA</v>
          </cell>
          <cell r="W655" t="str">
            <v>NA</v>
          </cell>
          <cell r="X655" t="str">
            <v>NA</v>
          </cell>
          <cell r="Y655" t="str">
            <v>CMC013</v>
          </cell>
          <cell r="Z655" t="str">
            <v>NA</v>
          </cell>
          <cell r="AA655" t="str">
            <v>NA</v>
          </cell>
          <cell r="AB655" t="str">
            <v>NA</v>
          </cell>
          <cell r="AC655" t="str">
            <v>NA</v>
          </cell>
          <cell r="AD655">
            <v>1</v>
          </cell>
          <cell r="AE655" t="str">
            <v>NA</v>
          </cell>
          <cell r="AF655" t="str">
            <v>NA</v>
          </cell>
          <cell r="AG655" t="str">
            <v>NA</v>
          </cell>
          <cell r="AH655" t="str">
            <v>NA</v>
          </cell>
          <cell r="AI655">
            <v>50</v>
          </cell>
          <cell r="AJ655">
            <v>50</v>
          </cell>
          <cell r="AO655">
            <v>9147</v>
          </cell>
          <cell r="AP655">
            <v>85</v>
          </cell>
          <cell r="AQ655">
            <v>0</v>
          </cell>
          <cell r="AR655">
            <v>0</v>
          </cell>
          <cell r="AS655">
            <v>0</v>
          </cell>
          <cell r="AT655">
            <v>0</v>
          </cell>
          <cell r="AU655">
            <v>0</v>
          </cell>
          <cell r="AV655">
            <v>0</v>
          </cell>
          <cell r="AW655">
            <v>5100</v>
          </cell>
          <cell r="AX655">
            <v>0</v>
          </cell>
          <cell r="AY655">
            <v>0</v>
          </cell>
          <cell r="AZ655">
            <v>0</v>
          </cell>
          <cell r="BA655">
            <v>0</v>
          </cell>
          <cell r="BB655">
            <v>0</v>
          </cell>
          <cell r="BC655">
            <v>0</v>
          </cell>
          <cell r="BD655">
            <v>5355</v>
          </cell>
          <cell r="BE655">
            <v>83103</v>
          </cell>
          <cell r="BF655">
            <v>0</v>
          </cell>
          <cell r="BG655">
            <v>0</v>
          </cell>
          <cell r="BH655">
            <v>0</v>
          </cell>
          <cell r="BI655">
            <v>0</v>
          </cell>
          <cell r="BJ655">
            <v>1662</v>
          </cell>
          <cell r="BK655">
            <v>0</v>
          </cell>
          <cell r="BL655">
            <v>0</v>
          </cell>
          <cell r="BM655">
            <v>0</v>
          </cell>
          <cell r="BN655">
            <v>0</v>
          </cell>
          <cell r="BO655">
            <v>1662</v>
          </cell>
          <cell r="BP655">
            <v>106495</v>
          </cell>
          <cell r="BQ655">
            <v>0</v>
          </cell>
          <cell r="BR655">
            <v>0</v>
          </cell>
          <cell r="BS655">
            <v>0</v>
          </cell>
          <cell r="BT655">
            <v>0</v>
          </cell>
          <cell r="BU655">
            <v>2130</v>
          </cell>
          <cell r="BV655">
            <v>0</v>
          </cell>
          <cell r="BW655">
            <v>0</v>
          </cell>
          <cell r="BX655">
            <v>0</v>
          </cell>
          <cell r="BY655">
            <v>0</v>
          </cell>
          <cell r="BZ655">
            <v>2130</v>
          </cell>
          <cell r="CA655">
            <v>1662</v>
          </cell>
          <cell r="CB655">
            <v>3792</v>
          </cell>
          <cell r="CC655">
            <v>0.05</v>
          </cell>
          <cell r="CD655">
            <v>9147</v>
          </cell>
        </row>
        <row r="656">
          <cell r="B656" t="str">
            <v>ALC04</v>
          </cell>
          <cell r="C656" t="str">
            <v>CAP28</v>
          </cell>
          <cell r="D656" t="str">
            <v>De    40  pares</v>
          </cell>
          <cell r="E656" t="str">
            <v>U</v>
          </cell>
          <cell r="F656" t="str">
            <v>MRD076</v>
          </cell>
          <cell r="G656" t="str">
            <v>NA</v>
          </cell>
          <cell r="H656" t="str">
            <v>NA</v>
          </cell>
          <cell r="I656" t="str">
            <v>NA</v>
          </cell>
          <cell r="J656" t="str">
            <v>NA</v>
          </cell>
          <cell r="K656" t="str">
            <v>NA</v>
          </cell>
          <cell r="L656" t="str">
            <v>NA</v>
          </cell>
          <cell r="M656">
            <v>80</v>
          </cell>
          <cell r="N656" t="str">
            <v>NA</v>
          </cell>
          <cell r="O656" t="str">
            <v>NA</v>
          </cell>
          <cell r="P656" t="str">
            <v>NA</v>
          </cell>
          <cell r="Q656" t="str">
            <v>NA</v>
          </cell>
          <cell r="R656" t="str">
            <v>NA</v>
          </cell>
          <cell r="S656" t="str">
            <v>NA</v>
          </cell>
          <cell r="T656" t="str">
            <v>CER003</v>
          </cell>
          <cell r="U656" t="str">
            <v>NA</v>
          </cell>
          <cell r="V656" t="str">
            <v>NA</v>
          </cell>
          <cell r="W656" t="str">
            <v>NA</v>
          </cell>
          <cell r="X656" t="str">
            <v>NA</v>
          </cell>
          <cell r="Y656" t="str">
            <v>CMC013</v>
          </cell>
          <cell r="Z656" t="str">
            <v>NA</v>
          </cell>
          <cell r="AA656" t="str">
            <v>NA</v>
          </cell>
          <cell r="AB656" t="str">
            <v>NA</v>
          </cell>
          <cell r="AC656" t="str">
            <v>NA</v>
          </cell>
          <cell r="AD656">
            <v>1</v>
          </cell>
          <cell r="AE656" t="str">
            <v>NA</v>
          </cell>
          <cell r="AF656" t="str">
            <v>NA</v>
          </cell>
          <cell r="AG656" t="str">
            <v>NA</v>
          </cell>
          <cell r="AH656" t="str">
            <v>NA</v>
          </cell>
          <cell r="AI656">
            <v>50</v>
          </cell>
          <cell r="AJ656">
            <v>50</v>
          </cell>
          <cell r="AO656">
            <v>10932</v>
          </cell>
          <cell r="AP656">
            <v>85</v>
          </cell>
          <cell r="AQ656">
            <v>0</v>
          </cell>
          <cell r="AR656">
            <v>0</v>
          </cell>
          <cell r="AS656">
            <v>0</v>
          </cell>
          <cell r="AT656">
            <v>0</v>
          </cell>
          <cell r="AU656">
            <v>0</v>
          </cell>
          <cell r="AV656">
            <v>0</v>
          </cell>
          <cell r="AW656">
            <v>6800</v>
          </cell>
          <cell r="AX656">
            <v>0</v>
          </cell>
          <cell r="AY656">
            <v>0</v>
          </cell>
          <cell r="AZ656">
            <v>0</v>
          </cell>
          <cell r="BA656">
            <v>0</v>
          </cell>
          <cell r="BB656">
            <v>0</v>
          </cell>
          <cell r="BC656">
            <v>0</v>
          </cell>
          <cell r="BD656">
            <v>7140</v>
          </cell>
          <cell r="BE656">
            <v>83103</v>
          </cell>
          <cell r="BF656">
            <v>0</v>
          </cell>
          <cell r="BG656">
            <v>0</v>
          </cell>
          <cell r="BH656">
            <v>0</v>
          </cell>
          <cell r="BI656">
            <v>0</v>
          </cell>
          <cell r="BJ656">
            <v>1662</v>
          </cell>
          <cell r="BK656">
            <v>0</v>
          </cell>
          <cell r="BL656">
            <v>0</v>
          </cell>
          <cell r="BM656">
            <v>0</v>
          </cell>
          <cell r="BN656">
            <v>0</v>
          </cell>
          <cell r="BO656">
            <v>1662</v>
          </cell>
          <cell r="BP656">
            <v>106495</v>
          </cell>
          <cell r="BQ656">
            <v>0</v>
          </cell>
          <cell r="BR656">
            <v>0</v>
          </cell>
          <cell r="BS656">
            <v>0</v>
          </cell>
          <cell r="BT656">
            <v>0</v>
          </cell>
          <cell r="BU656">
            <v>2130</v>
          </cell>
          <cell r="BV656">
            <v>0</v>
          </cell>
          <cell r="BW656">
            <v>0</v>
          </cell>
          <cell r="BX656">
            <v>0</v>
          </cell>
          <cell r="BY656">
            <v>0</v>
          </cell>
          <cell r="BZ656">
            <v>2130</v>
          </cell>
          <cell r="CA656">
            <v>1662</v>
          </cell>
          <cell r="CB656">
            <v>3792</v>
          </cell>
          <cell r="CC656">
            <v>0.05</v>
          </cell>
          <cell r="CD656">
            <v>10932</v>
          </cell>
        </row>
        <row r="657">
          <cell r="B657" t="str">
            <v>ALC06</v>
          </cell>
          <cell r="C657" t="str">
            <v>CAP28</v>
          </cell>
          <cell r="D657" t="str">
            <v>De    70  pares</v>
          </cell>
          <cell r="E657" t="str">
            <v>U</v>
          </cell>
          <cell r="F657" t="str">
            <v>MRD076</v>
          </cell>
          <cell r="G657" t="str">
            <v>NA</v>
          </cell>
          <cell r="H657" t="str">
            <v>NA</v>
          </cell>
          <cell r="I657" t="str">
            <v>NA</v>
          </cell>
          <cell r="J657" t="str">
            <v>NA</v>
          </cell>
          <cell r="K657" t="str">
            <v>NA</v>
          </cell>
          <cell r="L657" t="str">
            <v>NA</v>
          </cell>
          <cell r="M657">
            <v>140</v>
          </cell>
          <cell r="N657" t="str">
            <v>NA</v>
          </cell>
          <cell r="O657" t="str">
            <v>NA</v>
          </cell>
          <cell r="P657" t="str">
            <v>NA</v>
          </cell>
          <cell r="Q657" t="str">
            <v>NA</v>
          </cell>
          <cell r="R657" t="str">
            <v>NA</v>
          </cell>
          <cell r="S657" t="str">
            <v>NA</v>
          </cell>
          <cell r="T657" t="str">
            <v>CER003</v>
          </cell>
          <cell r="U657" t="str">
            <v>NA</v>
          </cell>
          <cell r="V657" t="str">
            <v>NA</v>
          </cell>
          <cell r="W657" t="str">
            <v>NA</v>
          </cell>
          <cell r="X657" t="str">
            <v>NA</v>
          </cell>
          <cell r="Y657" t="str">
            <v>CMC013</v>
          </cell>
          <cell r="Z657" t="str">
            <v>NA</v>
          </cell>
          <cell r="AA657" t="str">
            <v>NA</v>
          </cell>
          <cell r="AB657" t="str">
            <v>NA</v>
          </cell>
          <cell r="AC657" t="str">
            <v>NA</v>
          </cell>
          <cell r="AD657">
            <v>1</v>
          </cell>
          <cell r="AE657" t="str">
            <v>NA</v>
          </cell>
          <cell r="AF657" t="str">
            <v>NA</v>
          </cell>
          <cell r="AG657" t="str">
            <v>NA</v>
          </cell>
          <cell r="AH657" t="str">
            <v>NA</v>
          </cell>
          <cell r="AI657">
            <v>50</v>
          </cell>
          <cell r="AJ657">
            <v>50</v>
          </cell>
          <cell r="AO657">
            <v>16287</v>
          </cell>
          <cell r="AP657">
            <v>85</v>
          </cell>
          <cell r="AQ657">
            <v>0</v>
          </cell>
          <cell r="AR657">
            <v>0</v>
          </cell>
          <cell r="AS657">
            <v>0</v>
          </cell>
          <cell r="AT657">
            <v>0</v>
          </cell>
          <cell r="AU657">
            <v>0</v>
          </cell>
          <cell r="AV657">
            <v>0</v>
          </cell>
          <cell r="AW657">
            <v>11900</v>
          </cell>
          <cell r="AX657">
            <v>0</v>
          </cell>
          <cell r="AY657">
            <v>0</v>
          </cell>
          <cell r="AZ657">
            <v>0</v>
          </cell>
          <cell r="BA657">
            <v>0</v>
          </cell>
          <cell r="BB657">
            <v>0</v>
          </cell>
          <cell r="BC657">
            <v>0</v>
          </cell>
          <cell r="BD657">
            <v>12495</v>
          </cell>
          <cell r="BE657">
            <v>83103</v>
          </cell>
          <cell r="BF657">
            <v>0</v>
          </cell>
          <cell r="BG657">
            <v>0</v>
          </cell>
          <cell r="BH657">
            <v>0</v>
          </cell>
          <cell r="BI657">
            <v>0</v>
          </cell>
          <cell r="BJ657">
            <v>1662</v>
          </cell>
          <cell r="BK657">
            <v>0</v>
          </cell>
          <cell r="BL657">
            <v>0</v>
          </cell>
          <cell r="BM657">
            <v>0</v>
          </cell>
          <cell r="BN657">
            <v>0</v>
          </cell>
          <cell r="BO657">
            <v>1662</v>
          </cell>
          <cell r="BP657">
            <v>106495</v>
          </cell>
          <cell r="BQ657">
            <v>0</v>
          </cell>
          <cell r="BR657">
            <v>0</v>
          </cell>
          <cell r="BS657">
            <v>0</v>
          </cell>
          <cell r="BT657">
            <v>0</v>
          </cell>
          <cell r="BU657">
            <v>2130</v>
          </cell>
          <cell r="BV657">
            <v>0</v>
          </cell>
          <cell r="BW657">
            <v>0</v>
          </cell>
          <cell r="BX657">
            <v>0</v>
          </cell>
          <cell r="BY657">
            <v>0</v>
          </cell>
          <cell r="BZ657">
            <v>2130</v>
          </cell>
          <cell r="CA657">
            <v>1662</v>
          </cell>
          <cell r="CB657">
            <v>3792</v>
          </cell>
          <cell r="CC657">
            <v>0.05</v>
          </cell>
          <cell r="CD657">
            <v>16287</v>
          </cell>
        </row>
        <row r="658">
          <cell r="B658" t="str">
            <v>ALC05</v>
          </cell>
          <cell r="C658" t="str">
            <v>CAP28</v>
          </cell>
          <cell r="D658" t="str">
            <v>De   10 - 50  pares</v>
          </cell>
          <cell r="E658" t="str">
            <v>U</v>
          </cell>
          <cell r="F658" t="str">
            <v>MRD076</v>
          </cell>
          <cell r="G658" t="str">
            <v>NA</v>
          </cell>
          <cell r="H658" t="str">
            <v>NA</v>
          </cell>
          <cell r="I658" t="str">
            <v>NA</v>
          </cell>
          <cell r="J658" t="str">
            <v>NA</v>
          </cell>
          <cell r="K658" t="str">
            <v>NA</v>
          </cell>
          <cell r="L658" t="str">
            <v>NA</v>
          </cell>
          <cell r="M658">
            <v>100</v>
          </cell>
          <cell r="N658" t="str">
            <v>NA</v>
          </cell>
          <cell r="O658" t="str">
            <v>NA</v>
          </cell>
          <cell r="P658" t="str">
            <v>NA</v>
          </cell>
          <cell r="Q658" t="str">
            <v>NA</v>
          </cell>
          <cell r="R658" t="str">
            <v>NA</v>
          </cell>
          <cell r="S658" t="str">
            <v>NA</v>
          </cell>
          <cell r="T658" t="str">
            <v>CER003</v>
          </cell>
          <cell r="U658" t="str">
            <v>NA</v>
          </cell>
          <cell r="V658" t="str">
            <v>NA</v>
          </cell>
          <cell r="W658" t="str">
            <v>NA</v>
          </cell>
          <cell r="X658" t="str">
            <v>NA</v>
          </cell>
          <cell r="Y658" t="str">
            <v>CMC013</v>
          </cell>
          <cell r="Z658" t="str">
            <v>NA</v>
          </cell>
          <cell r="AA658" t="str">
            <v>NA</v>
          </cell>
          <cell r="AB658" t="str">
            <v>NA</v>
          </cell>
          <cell r="AC658" t="str">
            <v>NA</v>
          </cell>
          <cell r="AD658">
            <v>1</v>
          </cell>
          <cell r="AE658" t="str">
            <v>NA</v>
          </cell>
          <cell r="AF658" t="str">
            <v>NA</v>
          </cell>
          <cell r="AG658" t="str">
            <v>NA</v>
          </cell>
          <cell r="AH658" t="str">
            <v>NA</v>
          </cell>
          <cell r="AI658">
            <v>50</v>
          </cell>
          <cell r="AJ658">
            <v>50</v>
          </cell>
          <cell r="AO658">
            <v>12717</v>
          </cell>
          <cell r="AP658">
            <v>85</v>
          </cell>
          <cell r="AQ658">
            <v>0</v>
          </cell>
          <cell r="AR658">
            <v>0</v>
          </cell>
          <cell r="AS658">
            <v>0</v>
          </cell>
          <cell r="AT658">
            <v>0</v>
          </cell>
          <cell r="AU658">
            <v>0</v>
          </cell>
          <cell r="AV658">
            <v>0</v>
          </cell>
          <cell r="AW658">
            <v>8500</v>
          </cell>
          <cell r="AX658">
            <v>0</v>
          </cell>
          <cell r="AY658">
            <v>0</v>
          </cell>
          <cell r="AZ658">
            <v>0</v>
          </cell>
          <cell r="BA658">
            <v>0</v>
          </cell>
          <cell r="BB658">
            <v>0</v>
          </cell>
          <cell r="BC658">
            <v>0</v>
          </cell>
          <cell r="BD658">
            <v>8925</v>
          </cell>
          <cell r="BE658">
            <v>83103</v>
          </cell>
          <cell r="BF658">
            <v>0</v>
          </cell>
          <cell r="BG658">
            <v>0</v>
          </cell>
          <cell r="BH658">
            <v>0</v>
          </cell>
          <cell r="BI658">
            <v>0</v>
          </cell>
          <cell r="BJ658">
            <v>1662</v>
          </cell>
          <cell r="BK658">
            <v>0</v>
          </cell>
          <cell r="BL658">
            <v>0</v>
          </cell>
          <cell r="BM658">
            <v>0</v>
          </cell>
          <cell r="BN658">
            <v>0</v>
          </cell>
          <cell r="BO658">
            <v>1662</v>
          </cell>
          <cell r="BP658">
            <v>106495</v>
          </cell>
          <cell r="BQ658">
            <v>0</v>
          </cell>
          <cell r="BR658">
            <v>0</v>
          </cell>
          <cell r="BS658">
            <v>0</v>
          </cell>
          <cell r="BT658">
            <v>0</v>
          </cell>
          <cell r="BU658">
            <v>2130</v>
          </cell>
          <cell r="BV658">
            <v>0</v>
          </cell>
          <cell r="BW658">
            <v>0</v>
          </cell>
          <cell r="BX658">
            <v>0</v>
          </cell>
          <cell r="BY658">
            <v>0</v>
          </cell>
          <cell r="BZ658">
            <v>2130</v>
          </cell>
          <cell r="CA658">
            <v>1662</v>
          </cell>
          <cell r="CB658">
            <v>3792</v>
          </cell>
          <cell r="CC658">
            <v>0.05</v>
          </cell>
          <cell r="CD658">
            <v>12717</v>
          </cell>
        </row>
        <row r="659">
          <cell r="B659" t="str">
            <v>ALC07</v>
          </cell>
          <cell r="C659" t="str">
            <v>CAP28</v>
          </cell>
          <cell r="D659" t="str">
            <v>De   100  pares</v>
          </cell>
          <cell r="E659" t="str">
            <v>U</v>
          </cell>
          <cell r="F659" t="str">
            <v>MRD076</v>
          </cell>
          <cell r="G659" t="str">
            <v>NA</v>
          </cell>
          <cell r="H659" t="str">
            <v>NA</v>
          </cell>
          <cell r="I659" t="str">
            <v>NA</v>
          </cell>
          <cell r="J659" t="str">
            <v>NA</v>
          </cell>
          <cell r="K659" t="str">
            <v>NA</v>
          </cell>
          <cell r="L659" t="str">
            <v>NA</v>
          </cell>
          <cell r="M659">
            <v>200</v>
          </cell>
          <cell r="N659" t="str">
            <v>NA</v>
          </cell>
          <cell r="O659" t="str">
            <v>NA</v>
          </cell>
          <cell r="P659" t="str">
            <v>NA</v>
          </cell>
          <cell r="Q659" t="str">
            <v>NA</v>
          </cell>
          <cell r="R659" t="str">
            <v>NA</v>
          </cell>
          <cell r="S659" t="str">
            <v>NA</v>
          </cell>
          <cell r="T659" t="str">
            <v>CER003</v>
          </cell>
          <cell r="U659" t="str">
            <v>NA</v>
          </cell>
          <cell r="V659" t="str">
            <v>NA</v>
          </cell>
          <cell r="W659" t="str">
            <v>NA</v>
          </cell>
          <cell r="X659" t="str">
            <v>NA</v>
          </cell>
          <cell r="Y659" t="str">
            <v>CMC013</v>
          </cell>
          <cell r="Z659" t="str">
            <v>NA</v>
          </cell>
          <cell r="AA659" t="str">
            <v>NA</v>
          </cell>
          <cell r="AB659" t="str">
            <v>NA</v>
          </cell>
          <cell r="AC659" t="str">
            <v>NA</v>
          </cell>
          <cell r="AD659">
            <v>1</v>
          </cell>
          <cell r="AE659" t="str">
            <v>NA</v>
          </cell>
          <cell r="AF659" t="str">
            <v>NA</v>
          </cell>
          <cell r="AG659" t="str">
            <v>NA</v>
          </cell>
          <cell r="AH659" t="str">
            <v>NA</v>
          </cell>
          <cell r="AI659">
            <v>50</v>
          </cell>
          <cell r="AJ659">
            <v>50</v>
          </cell>
          <cell r="AO659">
            <v>21642</v>
          </cell>
          <cell r="AP659">
            <v>85</v>
          </cell>
          <cell r="AQ659">
            <v>0</v>
          </cell>
          <cell r="AR659">
            <v>0</v>
          </cell>
          <cell r="AS659">
            <v>0</v>
          </cell>
          <cell r="AT659">
            <v>0</v>
          </cell>
          <cell r="AU659">
            <v>0</v>
          </cell>
          <cell r="AV659">
            <v>0</v>
          </cell>
          <cell r="AW659">
            <v>17000</v>
          </cell>
          <cell r="AX659">
            <v>0</v>
          </cell>
          <cell r="AY659">
            <v>0</v>
          </cell>
          <cell r="AZ659">
            <v>0</v>
          </cell>
          <cell r="BA659">
            <v>0</v>
          </cell>
          <cell r="BB659">
            <v>0</v>
          </cell>
          <cell r="BC659">
            <v>0</v>
          </cell>
          <cell r="BD659">
            <v>17850</v>
          </cell>
          <cell r="BE659">
            <v>83103</v>
          </cell>
          <cell r="BF659">
            <v>0</v>
          </cell>
          <cell r="BG659">
            <v>0</v>
          </cell>
          <cell r="BH659">
            <v>0</v>
          </cell>
          <cell r="BI659">
            <v>0</v>
          </cell>
          <cell r="BJ659">
            <v>1662</v>
          </cell>
          <cell r="BK659">
            <v>0</v>
          </cell>
          <cell r="BL659">
            <v>0</v>
          </cell>
          <cell r="BM659">
            <v>0</v>
          </cell>
          <cell r="BN659">
            <v>0</v>
          </cell>
          <cell r="BO659">
            <v>1662</v>
          </cell>
          <cell r="BP659">
            <v>106495</v>
          </cell>
          <cell r="BQ659">
            <v>0</v>
          </cell>
          <cell r="BR659">
            <v>0</v>
          </cell>
          <cell r="BS659">
            <v>0</v>
          </cell>
          <cell r="BT659">
            <v>0</v>
          </cell>
          <cell r="BU659">
            <v>2130</v>
          </cell>
          <cell r="BV659">
            <v>0</v>
          </cell>
          <cell r="BW659">
            <v>0</v>
          </cell>
          <cell r="BX659">
            <v>0</v>
          </cell>
          <cell r="BY659">
            <v>0</v>
          </cell>
          <cell r="BZ659">
            <v>2130</v>
          </cell>
          <cell r="CA659">
            <v>1662</v>
          </cell>
          <cell r="CB659">
            <v>3792</v>
          </cell>
          <cell r="CC659">
            <v>0.05</v>
          </cell>
          <cell r="CD659">
            <v>21642</v>
          </cell>
        </row>
        <row r="660">
          <cell r="B660" t="str">
            <v>ALC08</v>
          </cell>
          <cell r="C660" t="str">
            <v>CAP28</v>
          </cell>
          <cell r="D660" t="str">
            <v>De   150  pares</v>
          </cell>
          <cell r="E660" t="str">
            <v>U</v>
          </cell>
          <cell r="F660" t="str">
            <v>MRD076</v>
          </cell>
          <cell r="G660" t="str">
            <v>NA</v>
          </cell>
          <cell r="H660" t="str">
            <v>NA</v>
          </cell>
          <cell r="I660" t="str">
            <v>NA</v>
          </cell>
          <cell r="J660" t="str">
            <v>NA</v>
          </cell>
          <cell r="K660" t="str">
            <v>NA</v>
          </cell>
          <cell r="L660" t="str">
            <v>NA</v>
          </cell>
          <cell r="M660">
            <v>300</v>
          </cell>
          <cell r="N660" t="str">
            <v>NA</v>
          </cell>
          <cell r="O660" t="str">
            <v>NA</v>
          </cell>
          <cell r="P660" t="str">
            <v>NA</v>
          </cell>
          <cell r="Q660" t="str">
            <v>NA</v>
          </cell>
          <cell r="R660" t="str">
            <v>NA</v>
          </cell>
          <cell r="S660" t="str">
            <v>NA</v>
          </cell>
          <cell r="T660" t="str">
            <v>CER003</v>
          </cell>
          <cell r="U660" t="str">
            <v>NA</v>
          </cell>
          <cell r="V660" t="str">
            <v>NA</v>
          </cell>
          <cell r="W660" t="str">
            <v>NA</v>
          </cell>
          <cell r="X660" t="str">
            <v>NA</v>
          </cell>
          <cell r="Y660" t="str">
            <v>CMC013</v>
          </cell>
          <cell r="Z660" t="str">
            <v>NA</v>
          </cell>
          <cell r="AA660" t="str">
            <v>NA</v>
          </cell>
          <cell r="AB660" t="str">
            <v>NA</v>
          </cell>
          <cell r="AC660" t="str">
            <v>NA</v>
          </cell>
          <cell r="AD660">
            <v>1</v>
          </cell>
          <cell r="AE660" t="str">
            <v>NA</v>
          </cell>
          <cell r="AF660" t="str">
            <v>NA</v>
          </cell>
          <cell r="AG660" t="str">
            <v>NA</v>
          </cell>
          <cell r="AH660" t="str">
            <v>NA</v>
          </cell>
          <cell r="AI660">
            <v>50</v>
          </cell>
          <cell r="AJ660">
            <v>50</v>
          </cell>
          <cell r="AO660">
            <v>30567</v>
          </cell>
          <cell r="AP660">
            <v>85</v>
          </cell>
          <cell r="AQ660">
            <v>0</v>
          </cell>
          <cell r="AR660">
            <v>0</v>
          </cell>
          <cell r="AS660">
            <v>0</v>
          </cell>
          <cell r="AT660">
            <v>0</v>
          </cell>
          <cell r="AU660">
            <v>0</v>
          </cell>
          <cell r="AV660">
            <v>0</v>
          </cell>
          <cell r="AW660">
            <v>25500</v>
          </cell>
          <cell r="AX660">
            <v>0</v>
          </cell>
          <cell r="AY660">
            <v>0</v>
          </cell>
          <cell r="AZ660">
            <v>0</v>
          </cell>
          <cell r="BA660">
            <v>0</v>
          </cell>
          <cell r="BB660">
            <v>0</v>
          </cell>
          <cell r="BC660">
            <v>0</v>
          </cell>
          <cell r="BD660">
            <v>26775</v>
          </cell>
          <cell r="BE660">
            <v>83103</v>
          </cell>
          <cell r="BF660">
            <v>0</v>
          </cell>
          <cell r="BG660">
            <v>0</v>
          </cell>
          <cell r="BH660">
            <v>0</v>
          </cell>
          <cell r="BI660">
            <v>0</v>
          </cell>
          <cell r="BJ660">
            <v>1662</v>
          </cell>
          <cell r="BK660">
            <v>0</v>
          </cell>
          <cell r="BL660">
            <v>0</v>
          </cell>
          <cell r="BM660">
            <v>0</v>
          </cell>
          <cell r="BN660">
            <v>0</v>
          </cell>
          <cell r="BO660">
            <v>1662</v>
          </cell>
          <cell r="BP660">
            <v>106495</v>
          </cell>
          <cell r="BQ660">
            <v>0</v>
          </cell>
          <cell r="BR660">
            <v>0</v>
          </cell>
          <cell r="BS660">
            <v>0</v>
          </cell>
          <cell r="BT660">
            <v>0</v>
          </cell>
          <cell r="BU660">
            <v>2130</v>
          </cell>
          <cell r="BV660">
            <v>0</v>
          </cell>
          <cell r="BW660">
            <v>0</v>
          </cell>
          <cell r="BX660">
            <v>0</v>
          </cell>
          <cell r="BY660">
            <v>0</v>
          </cell>
          <cell r="BZ660">
            <v>2130</v>
          </cell>
          <cell r="CA660">
            <v>1662</v>
          </cell>
          <cell r="CB660">
            <v>3792</v>
          </cell>
          <cell r="CC660">
            <v>0.05</v>
          </cell>
          <cell r="CD660">
            <v>30567</v>
          </cell>
        </row>
        <row r="661">
          <cell r="B661" t="str">
            <v>ALC09</v>
          </cell>
          <cell r="C661" t="str">
            <v>CAP28</v>
          </cell>
          <cell r="D661" t="str">
            <v>De   200  pares</v>
          </cell>
          <cell r="E661" t="str">
            <v>U</v>
          </cell>
          <cell r="F661" t="str">
            <v>MRD076</v>
          </cell>
          <cell r="G661" t="str">
            <v>NA</v>
          </cell>
          <cell r="H661" t="str">
            <v>NA</v>
          </cell>
          <cell r="I661" t="str">
            <v>NA</v>
          </cell>
          <cell r="J661" t="str">
            <v>NA</v>
          </cell>
          <cell r="K661" t="str">
            <v>NA</v>
          </cell>
          <cell r="L661" t="str">
            <v>NA</v>
          </cell>
          <cell r="M661">
            <v>400</v>
          </cell>
          <cell r="N661" t="str">
            <v>NA</v>
          </cell>
          <cell r="O661" t="str">
            <v>NA</v>
          </cell>
          <cell r="P661" t="str">
            <v>NA</v>
          </cell>
          <cell r="Q661" t="str">
            <v>NA</v>
          </cell>
          <cell r="R661" t="str">
            <v>NA</v>
          </cell>
          <cell r="S661" t="str">
            <v>NA</v>
          </cell>
          <cell r="T661" t="str">
            <v>CER003</v>
          </cell>
          <cell r="U661" t="str">
            <v>NA</v>
          </cell>
          <cell r="V661" t="str">
            <v>NA</v>
          </cell>
          <cell r="W661" t="str">
            <v>NA</v>
          </cell>
          <cell r="X661" t="str">
            <v>NA</v>
          </cell>
          <cell r="Y661" t="str">
            <v>CMC013</v>
          </cell>
          <cell r="Z661" t="str">
            <v>NA</v>
          </cell>
          <cell r="AA661" t="str">
            <v>NA</v>
          </cell>
          <cell r="AB661" t="str">
            <v>NA</v>
          </cell>
          <cell r="AC661" t="str">
            <v>NA</v>
          </cell>
          <cell r="AD661">
            <v>1</v>
          </cell>
          <cell r="AE661" t="str">
            <v>NA</v>
          </cell>
          <cell r="AF661" t="str">
            <v>NA</v>
          </cell>
          <cell r="AG661" t="str">
            <v>NA</v>
          </cell>
          <cell r="AH661" t="str">
            <v>NA</v>
          </cell>
          <cell r="AI661">
            <v>50</v>
          </cell>
          <cell r="AJ661">
            <v>50</v>
          </cell>
          <cell r="AO661">
            <v>39492</v>
          </cell>
          <cell r="AP661">
            <v>85</v>
          </cell>
          <cell r="AQ661">
            <v>0</v>
          </cell>
          <cell r="AR661">
            <v>0</v>
          </cell>
          <cell r="AS661">
            <v>0</v>
          </cell>
          <cell r="AT661">
            <v>0</v>
          </cell>
          <cell r="AU661">
            <v>0</v>
          </cell>
          <cell r="AV661">
            <v>0</v>
          </cell>
          <cell r="AW661">
            <v>34000</v>
          </cell>
          <cell r="AX661">
            <v>0</v>
          </cell>
          <cell r="AY661">
            <v>0</v>
          </cell>
          <cell r="AZ661">
            <v>0</v>
          </cell>
          <cell r="BA661">
            <v>0</v>
          </cell>
          <cell r="BB661">
            <v>0</v>
          </cell>
          <cell r="BC661">
            <v>0</v>
          </cell>
          <cell r="BD661">
            <v>35700</v>
          </cell>
          <cell r="BE661">
            <v>83103</v>
          </cell>
          <cell r="BF661">
            <v>0</v>
          </cell>
          <cell r="BG661">
            <v>0</v>
          </cell>
          <cell r="BH661">
            <v>0</v>
          </cell>
          <cell r="BI661">
            <v>0</v>
          </cell>
          <cell r="BJ661">
            <v>1662</v>
          </cell>
          <cell r="BK661">
            <v>0</v>
          </cell>
          <cell r="BL661">
            <v>0</v>
          </cell>
          <cell r="BM661">
            <v>0</v>
          </cell>
          <cell r="BN661">
            <v>0</v>
          </cell>
          <cell r="BO661">
            <v>1662</v>
          </cell>
          <cell r="BP661">
            <v>106495</v>
          </cell>
          <cell r="BQ661">
            <v>0</v>
          </cell>
          <cell r="BR661">
            <v>0</v>
          </cell>
          <cell r="BS661">
            <v>0</v>
          </cell>
          <cell r="BT661">
            <v>0</v>
          </cell>
          <cell r="BU661">
            <v>2130</v>
          </cell>
          <cell r="BV661">
            <v>0</v>
          </cell>
          <cell r="BW661">
            <v>0</v>
          </cell>
          <cell r="BX661">
            <v>0</v>
          </cell>
          <cell r="BY661">
            <v>0</v>
          </cell>
          <cell r="BZ661">
            <v>2130</v>
          </cell>
          <cell r="CA661">
            <v>1662</v>
          </cell>
          <cell r="CB661">
            <v>3792</v>
          </cell>
          <cell r="CC661">
            <v>0.05</v>
          </cell>
          <cell r="CD661">
            <v>39492</v>
          </cell>
        </row>
        <row r="662">
          <cell r="B662" t="str">
            <v>ALC10</v>
          </cell>
          <cell r="C662" t="str">
            <v>CAP28</v>
          </cell>
          <cell r="D662" t="str">
            <v>De   300  pares</v>
          </cell>
          <cell r="E662" t="str">
            <v>U</v>
          </cell>
          <cell r="F662" t="str">
            <v>MRD076</v>
          </cell>
          <cell r="G662" t="str">
            <v>NA</v>
          </cell>
          <cell r="H662" t="str">
            <v>NA</v>
          </cell>
          <cell r="I662" t="str">
            <v>NA</v>
          </cell>
          <cell r="J662" t="str">
            <v>NA</v>
          </cell>
          <cell r="K662" t="str">
            <v>NA</v>
          </cell>
          <cell r="L662" t="str">
            <v>NA</v>
          </cell>
          <cell r="M662">
            <v>600</v>
          </cell>
          <cell r="N662" t="str">
            <v>NA</v>
          </cell>
          <cell r="O662" t="str">
            <v>NA</v>
          </cell>
          <cell r="P662" t="str">
            <v>NA</v>
          </cell>
          <cell r="Q662" t="str">
            <v>NA</v>
          </cell>
          <cell r="R662" t="str">
            <v>NA</v>
          </cell>
          <cell r="S662" t="str">
            <v>NA</v>
          </cell>
          <cell r="T662" t="str">
            <v>CER003</v>
          </cell>
          <cell r="U662" t="str">
            <v>NA</v>
          </cell>
          <cell r="V662" t="str">
            <v>NA</v>
          </cell>
          <cell r="W662" t="str">
            <v>NA</v>
          </cell>
          <cell r="X662" t="str">
            <v>NA</v>
          </cell>
          <cell r="Y662" t="str">
            <v>CMC013</v>
          </cell>
          <cell r="Z662" t="str">
            <v>NA</v>
          </cell>
          <cell r="AA662" t="str">
            <v>NA</v>
          </cell>
          <cell r="AB662" t="str">
            <v>NA</v>
          </cell>
          <cell r="AC662" t="str">
            <v>NA</v>
          </cell>
          <cell r="AD662">
            <v>1</v>
          </cell>
          <cell r="AE662" t="str">
            <v>NA</v>
          </cell>
          <cell r="AF662" t="str">
            <v>NA</v>
          </cell>
          <cell r="AG662" t="str">
            <v>NA</v>
          </cell>
          <cell r="AH662" t="str">
            <v>NA</v>
          </cell>
          <cell r="AI662">
            <v>50</v>
          </cell>
          <cell r="AJ662">
            <v>50</v>
          </cell>
          <cell r="AO662">
            <v>57342</v>
          </cell>
          <cell r="AP662">
            <v>85</v>
          </cell>
          <cell r="AQ662">
            <v>0</v>
          </cell>
          <cell r="AR662">
            <v>0</v>
          </cell>
          <cell r="AS662">
            <v>0</v>
          </cell>
          <cell r="AT662">
            <v>0</v>
          </cell>
          <cell r="AU662">
            <v>0</v>
          </cell>
          <cell r="AV662">
            <v>0</v>
          </cell>
          <cell r="AW662">
            <v>51000</v>
          </cell>
          <cell r="AX662">
            <v>0</v>
          </cell>
          <cell r="AY662">
            <v>0</v>
          </cell>
          <cell r="AZ662">
            <v>0</v>
          </cell>
          <cell r="BA662">
            <v>0</v>
          </cell>
          <cell r="BB662">
            <v>0</v>
          </cell>
          <cell r="BC662">
            <v>0</v>
          </cell>
          <cell r="BD662">
            <v>53550</v>
          </cell>
          <cell r="BE662">
            <v>83103</v>
          </cell>
          <cell r="BF662">
            <v>0</v>
          </cell>
          <cell r="BG662">
            <v>0</v>
          </cell>
          <cell r="BH662">
            <v>0</v>
          </cell>
          <cell r="BI662">
            <v>0</v>
          </cell>
          <cell r="BJ662">
            <v>1662</v>
          </cell>
          <cell r="BK662">
            <v>0</v>
          </cell>
          <cell r="BL662">
            <v>0</v>
          </cell>
          <cell r="BM662">
            <v>0</v>
          </cell>
          <cell r="BN662">
            <v>0</v>
          </cell>
          <cell r="BO662">
            <v>1662</v>
          </cell>
          <cell r="BP662">
            <v>106495</v>
          </cell>
          <cell r="BQ662">
            <v>0</v>
          </cell>
          <cell r="BR662">
            <v>0</v>
          </cell>
          <cell r="BS662">
            <v>0</v>
          </cell>
          <cell r="BT662">
            <v>0</v>
          </cell>
          <cell r="BU662">
            <v>2130</v>
          </cell>
          <cell r="BV662">
            <v>0</v>
          </cell>
          <cell r="BW662">
            <v>0</v>
          </cell>
          <cell r="BX662">
            <v>0</v>
          </cell>
          <cell r="BY662">
            <v>0</v>
          </cell>
          <cell r="BZ662">
            <v>2130</v>
          </cell>
          <cell r="CA662">
            <v>1662</v>
          </cell>
          <cell r="CB662">
            <v>3792</v>
          </cell>
          <cell r="CC662">
            <v>0.05</v>
          </cell>
          <cell r="CD662">
            <v>57342</v>
          </cell>
        </row>
        <row r="663">
          <cell r="B663" t="str">
            <v>ALC11</v>
          </cell>
          <cell r="C663" t="str">
            <v>CAP28</v>
          </cell>
          <cell r="D663" t="str">
            <v>De   400  pares</v>
          </cell>
          <cell r="E663" t="str">
            <v>U</v>
          </cell>
          <cell r="F663" t="str">
            <v>MRD076</v>
          </cell>
          <cell r="G663" t="str">
            <v>NA</v>
          </cell>
          <cell r="H663" t="str">
            <v>NA</v>
          </cell>
          <cell r="I663" t="str">
            <v>NA</v>
          </cell>
          <cell r="J663" t="str">
            <v>NA</v>
          </cell>
          <cell r="K663" t="str">
            <v>NA</v>
          </cell>
          <cell r="L663" t="str">
            <v>NA</v>
          </cell>
          <cell r="M663">
            <v>800</v>
          </cell>
          <cell r="N663" t="str">
            <v>NA</v>
          </cell>
          <cell r="O663" t="str">
            <v>NA</v>
          </cell>
          <cell r="P663" t="str">
            <v>NA</v>
          </cell>
          <cell r="Q663" t="str">
            <v>NA</v>
          </cell>
          <cell r="R663" t="str">
            <v>NA</v>
          </cell>
          <cell r="S663" t="str">
            <v>NA</v>
          </cell>
          <cell r="T663" t="str">
            <v>CER003</v>
          </cell>
          <cell r="U663" t="str">
            <v>NA</v>
          </cell>
          <cell r="V663" t="str">
            <v>NA</v>
          </cell>
          <cell r="W663" t="str">
            <v>NA</v>
          </cell>
          <cell r="X663" t="str">
            <v>NA</v>
          </cell>
          <cell r="Y663" t="str">
            <v>CMC013</v>
          </cell>
          <cell r="Z663" t="str">
            <v>NA</v>
          </cell>
          <cell r="AA663" t="str">
            <v>NA</v>
          </cell>
          <cell r="AB663" t="str">
            <v>NA</v>
          </cell>
          <cell r="AC663" t="str">
            <v>NA</v>
          </cell>
          <cell r="AD663">
            <v>1</v>
          </cell>
          <cell r="AE663" t="str">
            <v>NA</v>
          </cell>
          <cell r="AF663" t="str">
            <v>NA</v>
          </cell>
          <cell r="AG663" t="str">
            <v>NA</v>
          </cell>
          <cell r="AH663" t="str">
            <v>NA</v>
          </cell>
          <cell r="AI663">
            <v>50</v>
          </cell>
          <cell r="AJ663">
            <v>50</v>
          </cell>
          <cell r="AO663">
            <v>75192</v>
          </cell>
          <cell r="AP663">
            <v>85</v>
          </cell>
          <cell r="AQ663">
            <v>0</v>
          </cell>
          <cell r="AR663">
            <v>0</v>
          </cell>
          <cell r="AS663">
            <v>0</v>
          </cell>
          <cell r="AT663">
            <v>0</v>
          </cell>
          <cell r="AU663">
            <v>0</v>
          </cell>
          <cell r="AV663">
            <v>0</v>
          </cell>
          <cell r="AW663">
            <v>68000</v>
          </cell>
          <cell r="AX663">
            <v>0</v>
          </cell>
          <cell r="AY663">
            <v>0</v>
          </cell>
          <cell r="AZ663">
            <v>0</v>
          </cell>
          <cell r="BA663">
            <v>0</v>
          </cell>
          <cell r="BB663">
            <v>0</v>
          </cell>
          <cell r="BC663">
            <v>0</v>
          </cell>
          <cell r="BD663">
            <v>71400</v>
          </cell>
          <cell r="BE663">
            <v>83103</v>
          </cell>
          <cell r="BF663">
            <v>0</v>
          </cell>
          <cell r="BG663">
            <v>0</v>
          </cell>
          <cell r="BH663">
            <v>0</v>
          </cell>
          <cell r="BI663">
            <v>0</v>
          </cell>
          <cell r="BJ663">
            <v>1662</v>
          </cell>
          <cell r="BK663">
            <v>0</v>
          </cell>
          <cell r="BL663">
            <v>0</v>
          </cell>
          <cell r="BM663">
            <v>0</v>
          </cell>
          <cell r="BN663">
            <v>0</v>
          </cell>
          <cell r="BO663">
            <v>1662</v>
          </cell>
          <cell r="BP663">
            <v>106495</v>
          </cell>
          <cell r="BQ663">
            <v>0</v>
          </cell>
          <cell r="BR663">
            <v>0</v>
          </cell>
          <cell r="BS663">
            <v>0</v>
          </cell>
          <cell r="BT663">
            <v>0</v>
          </cell>
          <cell r="BU663">
            <v>2130</v>
          </cell>
          <cell r="BV663">
            <v>0</v>
          </cell>
          <cell r="BW663">
            <v>0</v>
          </cell>
          <cell r="BX663">
            <v>0</v>
          </cell>
          <cell r="BY663">
            <v>0</v>
          </cell>
          <cell r="BZ663">
            <v>2130</v>
          </cell>
          <cell r="CA663">
            <v>1662</v>
          </cell>
          <cell r="CB663">
            <v>3792</v>
          </cell>
          <cell r="CC663">
            <v>0.05</v>
          </cell>
          <cell r="CD663">
            <v>75192</v>
          </cell>
        </row>
        <row r="664">
          <cell r="B664" t="str">
            <v>ALC12</v>
          </cell>
          <cell r="C664" t="str">
            <v>CAP28</v>
          </cell>
          <cell r="D664" t="str">
            <v>De   500  pares</v>
          </cell>
          <cell r="E664" t="str">
            <v>U</v>
          </cell>
          <cell r="F664" t="str">
            <v>MRD076</v>
          </cell>
          <cell r="G664" t="str">
            <v>NA</v>
          </cell>
          <cell r="H664" t="str">
            <v>NA</v>
          </cell>
          <cell r="I664" t="str">
            <v>NA</v>
          </cell>
          <cell r="J664" t="str">
            <v>NA</v>
          </cell>
          <cell r="K664" t="str">
            <v>NA</v>
          </cell>
          <cell r="L664" t="str">
            <v>NA</v>
          </cell>
          <cell r="M664">
            <v>1000</v>
          </cell>
          <cell r="N664" t="str">
            <v>NA</v>
          </cell>
          <cell r="O664" t="str">
            <v>NA</v>
          </cell>
          <cell r="P664" t="str">
            <v>NA</v>
          </cell>
          <cell r="Q664" t="str">
            <v>NA</v>
          </cell>
          <cell r="R664" t="str">
            <v>NA</v>
          </cell>
          <cell r="S664" t="str">
            <v>NA</v>
          </cell>
          <cell r="T664" t="str">
            <v>CER003</v>
          </cell>
          <cell r="U664" t="str">
            <v>NA</v>
          </cell>
          <cell r="V664" t="str">
            <v>NA</v>
          </cell>
          <cell r="W664" t="str">
            <v>NA</v>
          </cell>
          <cell r="X664" t="str">
            <v>NA</v>
          </cell>
          <cell r="Y664" t="str">
            <v>CMC013</v>
          </cell>
          <cell r="Z664" t="str">
            <v>NA</v>
          </cell>
          <cell r="AA664" t="str">
            <v>NA</v>
          </cell>
          <cell r="AB664" t="str">
            <v>NA</v>
          </cell>
          <cell r="AC664" t="str">
            <v>NA</v>
          </cell>
          <cell r="AD664">
            <v>1</v>
          </cell>
          <cell r="AE664" t="str">
            <v>NA</v>
          </cell>
          <cell r="AF664" t="str">
            <v>NA</v>
          </cell>
          <cell r="AG664" t="str">
            <v>NA</v>
          </cell>
          <cell r="AH664" t="str">
            <v>NA</v>
          </cell>
          <cell r="AI664">
            <v>50</v>
          </cell>
          <cell r="AJ664">
            <v>50</v>
          </cell>
          <cell r="AO664">
            <v>93042</v>
          </cell>
          <cell r="AP664">
            <v>85</v>
          </cell>
          <cell r="AQ664">
            <v>0</v>
          </cell>
          <cell r="AR664">
            <v>0</v>
          </cell>
          <cell r="AS664">
            <v>0</v>
          </cell>
          <cell r="AT664">
            <v>0</v>
          </cell>
          <cell r="AU664">
            <v>0</v>
          </cell>
          <cell r="AV664">
            <v>0</v>
          </cell>
          <cell r="AW664">
            <v>85000</v>
          </cell>
          <cell r="AX664">
            <v>0</v>
          </cell>
          <cell r="AY664">
            <v>0</v>
          </cell>
          <cell r="AZ664">
            <v>0</v>
          </cell>
          <cell r="BA664">
            <v>0</v>
          </cell>
          <cell r="BB664">
            <v>0</v>
          </cell>
          <cell r="BC664">
            <v>0</v>
          </cell>
          <cell r="BD664">
            <v>89250</v>
          </cell>
          <cell r="BE664">
            <v>83103</v>
          </cell>
          <cell r="BF664">
            <v>0</v>
          </cell>
          <cell r="BG664">
            <v>0</v>
          </cell>
          <cell r="BH664">
            <v>0</v>
          </cell>
          <cell r="BI664">
            <v>0</v>
          </cell>
          <cell r="BJ664">
            <v>1662</v>
          </cell>
          <cell r="BK664">
            <v>0</v>
          </cell>
          <cell r="BL664">
            <v>0</v>
          </cell>
          <cell r="BM664">
            <v>0</v>
          </cell>
          <cell r="BN664">
            <v>0</v>
          </cell>
          <cell r="BO664">
            <v>1662</v>
          </cell>
          <cell r="BP664">
            <v>106495</v>
          </cell>
          <cell r="BQ664">
            <v>0</v>
          </cell>
          <cell r="BR664">
            <v>0</v>
          </cell>
          <cell r="BS664">
            <v>0</v>
          </cell>
          <cell r="BT664">
            <v>0</v>
          </cell>
          <cell r="BU664">
            <v>2130</v>
          </cell>
          <cell r="BV664">
            <v>0</v>
          </cell>
          <cell r="BW664">
            <v>0</v>
          </cell>
          <cell r="BX664">
            <v>0</v>
          </cell>
          <cell r="BY664">
            <v>0</v>
          </cell>
          <cell r="BZ664">
            <v>2130</v>
          </cell>
          <cell r="CA664">
            <v>1662</v>
          </cell>
          <cell r="CB664">
            <v>3792</v>
          </cell>
          <cell r="CC664">
            <v>0.05</v>
          </cell>
          <cell r="CD664">
            <v>93042</v>
          </cell>
        </row>
        <row r="665">
          <cell r="B665" t="str">
            <v>ALC18</v>
          </cell>
          <cell r="C665" t="str">
            <v>CAP28</v>
          </cell>
          <cell r="D665" t="str">
            <v>De  1500  pares</v>
          </cell>
          <cell r="E665" t="str">
            <v>U</v>
          </cell>
          <cell r="F665" t="str">
            <v>MRD076</v>
          </cell>
          <cell r="G665" t="str">
            <v>NA</v>
          </cell>
          <cell r="H665" t="str">
            <v>NA</v>
          </cell>
          <cell r="I665" t="str">
            <v>NA</v>
          </cell>
          <cell r="J665" t="str">
            <v>NA</v>
          </cell>
          <cell r="K665" t="str">
            <v>NA</v>
          </cell>
          <cell r="L665" t="str">
            <v>NA</v>
          </cell>
          <cell r="M665">
            <v>3000</v>
          </cell>
          <cell r="N665" t="str">
            <v>NA</v>
          </cell>
          <cell r="O665" t="str">
            <v>NA</v>
          </cell>
          <cell r="P665" t="str">
            <v>NA</v>
          </cell>
          <cell r="Q665" t="str">
            <v>NA</v>
          </cell>
          <cell r="R665" t="str">
            <v>NA</v>
          </cell>
          <cell r="S665" t="str">
            <v>NA</v>
          </cell>
          <cell r="T665" t="str">
            <v>CER003</v>
          </cell>
          <cell r="U665" t="str">
            <v>NA</v>
          </cell>
          <cell r="V665" t="str">
            <v>NA</v>
          </cell>
          <cell r="W665" t="str">
            <v>NA</v>
          </cell>
          <cell r="X665" t="str">
            <v>NA</v>
          </cell>
          <cell r="Y665" t="str">
            <v>CMC013</v>
          </cell>
          <cell r="Z665" t="str">
            <v>NA</v>
          </cell>
          <cell r="AA665" t="str">
            <v>NA</v>
          </cell>
          <cell r="AB665" t="str">
            <v>NA</v>
          </cell>
          <cell r="AC665" t="str">
            <v>NA</v>
          </cell>
          <cell r="AD665">
            <v>1</v>
          </cell>
          <cell r="AE665" t="str">
            <v>NA</v>
          </cell>
          <cell r="AF665" t="str">
            <v>NA</v>
          </cell>
          <cell r="AG665" t="str">
            <v>NA</v>
          </cell>
          <cell r="AH665" t="str">
            <v>NA</v>
          </cell>
          <cell r="AI665">
            <v>4</v>
          </cell>
          <cell r="AJ665">
            <v>4</v>
          </cell>
          <cell r="AO665">
            <v>315150</v>
          </cell>
          <cell r="AP665">
            <v>85</v>
          </cell>
          <cell r="AQ665">
            <v>0</v>
          </cell>
          <cell r="AR665">
            <v>0</v>
          </cell>
          <cell r="AS665">
            <v>0</v>
          </cell>
          <cell r="AT665">
            <v>0</v>
          </cell>
          <cell r="AU665">
            <v>0</v>
          </cell>
          <cell r="AV665">
            <v>0</v>
          </cell>
          <cell r="AW665">
            <v>255000</v>
          </cell>
          <cell r="AX665">
            <v>0</v>
          </cell>
          <cell r="AY665">
            <v>0</v>
          </cell>
          <cell r="AZ665">
            <v>0</v>
          </cell>
          <cell r="BA665">
            <v>0</v>
          </cell>
          <cell r="BB665">
            <v>0</v>
          </cell>
          <cell r="BC665">
            <v>0</v>
          </cell>
          <cell r="BD665">
            <v>267750</v>
          </cell>
          <cell r="BE665">
            <v>83103</v>
          </cell>
          <cell r="BF665">
            <v>0</v>
          </cell>
          <cell r="BG665">
            <v>0</v>
          </cell>
          <cell r="BH665">
            <v>0</v>
          </cell>
          <cell r="BI665">
            <v>0</v>
          </cell>
          <cell r="BJ665">
            <v>20776</v>
          </cell>
          <cell r="BK665">
            <v>0</v>
          </cell>
          <cell r="BL665">
            <v>0</v>
          </cell>
          <cell r="BM665">
            <v>0</v>
          </cell>
          <cell r="BN665">
            <v>0</v>
          </cell>
          <cell r="BO665">
            <v>20776</v>
          </cell>
          <cell r="BP665">
            <v>106495</v>
          </cell>
          <cell r="BQ665">
            <v>0</v>
          </cell>
          <cell r="BR665">
            <v>0</v>
          </cell>
          <cell r="BS665">
            <v>0</v>
          </cell>
          <cell r="BT665">
            <v>0</v>
          </cell>
          <cell r="BU665">
            <v>26624</v>
          </cell>
          <cell r="BV665">
            <v>0</v>
          </cell>
          <cell r="BW665">
            <v>0</v>
          </cell>
          <cell r="BX665">
            <v>0</v>
          </cell>
          <cell r="BY665">
            <v>0</v>
          </cell>
          <cell r="BZ665">
            <v>26624</v>
          </cell>
          <cell r="CA665">
            <v>20776</v>
          </cell>
          <cell r="CB665">
            <v>47400</v>
          </cell>
          <cell r="CC665">
            <v>0.05</v>
          </cell>
          <cell r="CD665">
            <v>315150</v>
          </cell>
        </row>
        <row r="666">
          <cell r="B666" t="str">
            <v>ALC19</v>
          </cell>
          <cell r="C666" t="str">
            <v>CAP28</v>
          </cell>
          <cell r="D666" t="str">
            <v>De  1800  pares</v>
          </cell>
          <cell r="E666" t="str">
            <v>U</v>
          </cell>
          <cell r="F666" t="str">
            <v>MRD076</v>
          </cell>
          <cell r="G666" t="str">
            <v>NA</v>
          </cell>
          <cell r="H666" t="str">
            <v>NA</v>
          </cell>
          <cell r="I666" t="str">
            <v>NA</v>
          </cell>
          <cell r="J666" t="str">
            <v>NA</v>
          </cell>
          <cell r="K666" t="str">
            <v>NA</v>
          </cell>
          <cell r="L666" t="str">
            <v>NA</v>
          </cell>
          <cell r="M666">
            <v>3600</v>
          </cell>
          <cell r="N666" t="str">
            <v>NA</v>
          </cell>
          <cell r="O666" t="str">
            <v>NA</v>
          </cell>
          <cell r="P666" t="str">
            <v>NA</v>
          </cell>
          <cell r="Q666" t="str">
            <v>NA</v>
          </cell>
          <cell r="R666" t="str">
            <v>NA</v>
          </cell>
          <cell r="S666" t="str">
            <v>NA</v>
          </cell>
          <cell r="T666" t="str">
            <v>CER003</v>
          </cell>
          <cell r="U666" t="str">
            <v>NA</v>
          </cell>
          <cell r="V666" t="str">
            <v>NA</v>
          </cell>
          <cell r="W666" t="str">
            <v>NA</v>
          </cell>
          <cell r="X666" t="str">
            <v>NA</v>
          </cell>
          <cell r="Y666" t="str">
            <v>CMC013</v>
          </cell>
          <cell r="Z666" t="str">
            <v>NA</v>
          </cell>
          <cell r="AA666" t="str">
            <v>NA</v>
          </cell>
          <cell r="AB666" t="str">
            <v>NA</v>
          </cell>
          <cell r="AC666" t="str">
            <v>NA</v>
          </cell>
          <cell r="AD666">
            <v>1</v>
          </cell>
          <cell r="AE666" t="str">
            <v>NA</v>
          </cell>
          <cell r="AF666" t="str">
            <v>NA</v>
          </cell>
          <cell r="AG666" t="str">
            <v>NA</v>
          </cell>
          <cell r="AH666" t="str">
            <v>NA</v>
          </cell>
          <cell r="AI666">
            <v>3.75</v>
          </cell>
          <cell r="AJ666">
            <v>3.75</v>
          </cell>
          <cell r="AO666">
            <v>371860</v>
          </cell>
          <cell r="AP666">
            <v>85</v>
          </cell>
          <cell r="AQ666">
            <v>0</v>
          </cell>
          <cell r="AR666">
            <v>0</v>
          </cell>
          <cell r="AS666">
            <v>0</v>
          </cell>
          <cell r="AT666">
            <v>0</v>
          </cell>
          <cell r="AU666">
            <v>0</v>
          </cell>
          <cell r="AV666">
            <v>0</v>
          </cell>
          <cell r="AW666">
            <v>306000</v>
          </cell>
          <cell r="AX666">
            <v>0</v>
          </cell>
          <cell r="AY666">
            <v>0</v>
          </cell>
          <cell r="AZ666">
            <v>0</v>
          </cell>
          <cell r="BA666">
            <v>0</v>
          </cell>
          <cell r="BB666">
            <v>0</v>
          </cell>
          <cell r="BC666">
            <v>0</v>
          </cell>
          <cell r="BD666">
            <v>321300</v>
          </cell>
          <cell r="BE666">
            <v>83103</v>
          </cell>
          <cell r="BF666">
            <v>0</v>
          </cell>
          <cell r="BG666">
            <v>0</v>
          </cell>
          <cell r="BH666">
            <v>0</v>
          </cell>
          <cell r="BI666">
            <v>0</v>
          </cell>
          <cell r="BJ666">
            <v>22161</v>
          </cell>
          <cell r="BK666">
            <v>0</v>
          </cell>
          <cell r="BL666">
            <v>0</v>
          </cell>
          <cell r="BM666">
            <v>0</v>
          </cell>
          <cell r="BN666">
            <v>0</v>
          </cell>
          <cell r="BO666">
            <v>22161</v>
          </cell>
          <cell r="BP666">
            <v>106495</v>
          </cell>
          <cell r="BQ666">
            <v>0</v>
          </cell>
          <cell r="BR666">
            <v>0</v>
          </cell>
          <cell r="BS666">
            <v>0</v>
          </cell>
          <cell r="BT666">
            <v>0</v>
          </cell>
          <cell r="BU666">
            <v>28399</v>
          </cell>
          <cell r="BV666">
            <v>0</v>
          </cell>
          <cell r="BW666">
            <v>0</v>
          </cell>
          <cell r="BX666">
            <v>0</v>
          </cell>
          <cell r="BY666">
            <v>0</v>
          </cell>
          <cell r="BZ666">
            <v>28399</v>
          </cell>
          <cell r="CA666">
            <v>22161</v>
          </cell>
          <cell r="CB666">
            <v>50560</v>
          </cell>
          <cell r="CC666">
            <v>0.05</v>
          </cell>
          <cell r="CD666">
            <v>371860</v>
          </cell>
        </row>
        <row r="667">
          <cell r="B667" t="str">
            <v>ALC20</v>
          </cell>
          <cell r="C667" t="str">
            <v>CAP28</v>
          </cell>
          <cell r="D667" t="str">
            <v>De  2100  pares</v>
          </cell>
          <cell r="E667" t="str">
            <v>U</v>
          </cell>
          <cell r="F667" t="str">
            <v>MRD076</v>
          </cell>
          <cell r="G667" t="str">
            <v>NA</v>
          </cell>
          <cell r="H667" t="str">
            <v>NA</v>
          </cell>
          <cell r="I667" t="str">
            <v>NA</v>
          </cell>
          <cell r="J667" t="str">
            <v>NA</v>
          </cell>
          <cell r="K667" t="str">
            <v>NA</v>
          </cell>
          <cell r="L667" t="str">
            <v>NA</v>
          </cell>
          <cell r="M667">
            <v>4200</v>
          </cell>
          <cell r="N667" t="str">
            <v>NA</v>
          </cell>
          <cell r="O667" t="str">
            <v>NA</v>
          </cell>
          <cell r="P667" t="str">
            <v>NA</v>
          </cell>
          <cell r="Q667" t="str">
            <v>NA</v>
          </cell>
          <cell r="R667" t="str">
            <v>NA</v>
          </cell>
          <cell r="S667" t="str">
            <v>NA</v>
          </cell>
          <cell r="T667" t="str">
            <v>CER003</v>
          </cell>
          <cell r="U667" t="str">
            <v>NA</v>
          </cell>
          <cell r="V667" t="str">
            <v>NA</v>
          </cell>
          <cell r="W667" t="str">
            <v>NA</v>
          </cell>
          <cell r="X667" t="str">
            <v>NA</v>
          </cell>
          <cell r="Y667" t="str">
            <v>CMC013</v>
          </cell>
          <cell r="Z667" t="str">
            <v>NA</v>
          </cell>
          <cell r="AA667" t="str">
            <v>NA</v>
          </cell>
          <cell r="AB667" t="str">
            <v>NA</v>
          </cell>
          <cell r="AC667" t="str">
            <v>NA</v>
          </cell>
          <cell r="AD667">
            <v>1</v>
          </cell>
          <cell r="AE667" t="str">
            <v>NA</v>
          </cell>
          <cell r="AF667" t="str">
            <v>NA</v>
          </cell>
          <cell r="AG667" t="str">
            <v>NA</v>
          </cell>
          <cell r="AH667" t="str">
            <v>NA</v>
          </cell>
          <cell r="AI667">
            <v>3.5</v>
          </cell>
          <cell r="AJ667">
            <v>3.5</v>
          </cell>
          <cell r="AO667">
            <v>429021</v>
          </cell>
          <cell r="AP667">
            <v>85</v>
          </cell>
          <cell r="AQ667">
            <v>0</v>
          </cell>
          <cell r="AR667">
            <v>0</v>
          </cell>
          <cell r="AS667">
            <v>0</v>
          </cell>
          <cell r="AT667">
            <v>0</v>
          </cell>
          <cell r="AU667">
            <v>0</v>
          </cell>
          <cell r="AV667">
            <v>0</v>
          </cell>
          <cell r="AW667">
            <v>357000</v>
          </cell>
          <cell r="AX667">
            <v>0</v>
          </cell>
          <cell r="AY667">
            <v>0</v>
          </cell>
          <cell r="AZ667">
            <v>0</v>
          </cell>
          <cell r="BA667">
            <v>0</v>
          </cell>
          <cell r="BB667">
            <v>0</v>
          </cell>
          <cell r="BC667">
            <v>0</v>
          </cell>
          <cell r="BD667">
            <v>374850</v>
          </cell>
          <cell r="BE667">
            <v>83103</v>
          </cell>
          <cell r="BF667">
            <v>0</v>
          </cell>
          <cell r="BG667">
            <v>0</v>
          </cell>
          <cell r="BH667">
            <v>0</v>
          </cell>
          <cell r="BI667">
            <v>0</v>
          </cell>
          <cell r="BJ667">
            <v>23744</v>
          </cell>
          <cell r="BK667">
            <v>0</v>
          </cell>
          <cell r="BL667">
            <v>0</v>
          </cell>
          <cell r="BM667">
            <v>0</v>
          </cell>
          <cell r="BN667">
            <v>0</v>
          </cell>
          <cell r="BO667">
            <v>23744</v>
          </cell>
          <cell r="BP667">
            <v>106495</v>
          </cell>
          <cell r="BQ667">
            <v>0</v>
          </cell>
          <cell r="BR667">
            <v>0</v>
          </cell>
          <cell r="BS667">
            <v>0</v>
          </cell>
          <cell r="BT667">
            <v>0</v>
          </cell>
          <cell r="BU667">
            <v>30427</v>
          </cell>
          <cell r="BV667">
            <v>0</v>
          </cell>
          <cell r="BW667">
            <v>0</v>
          </cell>
          <cell r="BX667">
            <v>0</v>
          </cell>
          <cell r="BY667">
            <v>0</v>
          </cell>
          <cell r="BZ667">
            <v>30427</v>
          </cell>
          <cell r="CA667">
            <v>23744</v>
          </cell>
          <cell r="CB667">
            <v>54171</v>
          </cell>
          <cell r="CC667">
            <v>0.05</v>
          </cell>
          <cell r="CD667">
            <v>429021</v>
          </cell>
        </row>
        <row r="668">
          <cell r="B668" t="str">
            <v>ALC21</v>
          </cell>
          <cell r="C668" t="str">
            <v>CAP28</v>
          </cell>
          <cell r="D668" t="str">
            <v>De  2400  pares</v>
          </cell>
          <cell r="E668" t="str">
            <v>U</v>
          </cell>
          <cell r="F668" t="str">
            <v>MRD076</v>
          </cell>
          <cell r="G668" t="str">
            <v>NA</v>
          </cell>
          <cell r="H668" t="str">
            <v>NA</v>
          </cell>
          <cell r="I668" t="str">
            <v>NA</v>
          </cell>
          <cell r="J668" t="str">
            <v>NA</v>
          </cell>
          <cell r="K668" t="str">
            <v>NA</v>
          </cell>
          <cell r="L668" t="str">
            <v>NA</v>
          </cell>
          <cell r="M668">
            <v>4800</v>
          </cell>
          <cell r="N668" t="str">
            <v>NA</v>
          </cell>
          <cell r="O668" t="str">
            <v>NA</v>
          </cell>
          <cell r="P668" t="str">
            <v>NA</v>
          </cell>
          <cell r="Q668" t="str">
            <v>NA</v>
          </cell>
          <cell r="R668" t="str">
            <v>NA</v>
          </cell>
          <cell r="S668" t="str">
            <v>NA</v>
          </cell>
          <cell r="T668" t="str">
            <v>CER003</v>
          </cell>
          <cell r="U668" t="str">
            <v>NA</v>
          </cell>
          <cell r="V668" t="str">
            <v>NA</v>
          </cell>
          <cell r="W668" t="str">
            <v>NA</v>
          </cell>
          <cell r="X668" t="str">
            <v>NA</v>
          </cell>
          <cell r="Y668" t="str">
            <v>CMC013</v>
          </cell>
          <cell r="Z668" t="str">
            <v>NA</v>
          </cell>
          <cell r="AA668" t="str">
            <v>NA</v>
          </cell>
          <cell r="AB668" t="str">
            <v>NA</v>
          </cell>
          <cell r="AC668" t="str">
            <v>NA</v>
          </cell>
          <cell r="AD668">
            <v>1</v>
          </cell>
          <cell r="AE668" t="str">
            <v>NA</v>
          </cell>
          <cell r="AF668" t="str">
            <v>NA</v>
          </cell>
          <cell r="AG668" t="str">
            <v>NA</v>
          </cell>
          <cell r="AH668" t="str">
            <v>NA</v>
          </cell>
          <cell r="AI668">
            <v>3</v>
          </cell>
          <cell r="AJ668">
            <v>3</v>
          </cell>
          <cell r="AO668">
            <v>491599</v>
          </cell>
          <cell r="AP668">
            <v>85</v>
          </cell>
          <cell r="AQ668">
            <v>0</v>
          </cell>
          <cell r="AR668">
            <v>0</v>
          </cell>
          <cell r="AS668">
            <v>0</v>
          </cell>
          <cell r="AT668">
            <v>0</v>
          </cell>
          <cell r="AU668">
            <v>0</v>
          </cell>
          <cell r="AV668">
            <v>0</v>
          </cell>
          <cell r="AW668">
            <v>408000</v>
          </cell>
          <cell r="AX668">
            <v>0</v>
          </cell>
          <cell r="AY668">
            <v>0</v>
          </cell>
          <cell r="AZ668">
            <v>0</v>
          </cell>
          <cell r="BA668">
            <v>0</v>
          </cell>
          <cell r="BB668">
            <v>0</v>
          </cell>
          <cell r="BC668">
            <v>0</v>
          </cell>
          <cell r="BD668">
            <v>428400</v>
          </cell>
          <cell r="BE668">
            <v>83103</v>
          </cell>
          <cell r="BF668">
            <v>0</v>
          </cell>
          <cell r="BG668">
            <v>0</v>
          </cell>
          <cell r="BH668">
            <v>0</v>
          </cell>
          <cell r="BI668">
            <v>0</v>
          </cell>
          <cell r="BJ668">
            <v>27701</v>
          </cell>
          <cell r="BK668">
            <v>0</v>
          </cell>
          <cell r="BL668">
            <v>0</v>
          </cell>
          <cell r="BM668">
            <v>0</v>
          </cell>
          <cell r="BN668">
            <v>0</v>
          </cell>
          <cell r="BO668">
            <v>27701</v>
          </cell>
          <cell r="BP668">
            <v>106495</v>
          </cell>
          <cell r="BQ668">
            <v>0</v>
          </cell>
          <cell r="BR668">
            <v>0</v>
          </cell>
          <cell r="BS668">
            <v>0</v>
          </cell>
          <cell r="BT668">
            <v>0</v>
          </cell>
          <cell r="BU668">
            <v>35498</v>
          </cell>
          <cell r="BV668">
            <v>0</v>
          </cell>
          <cell r="BW668">
            <v>0</v>
          </cell>
          <cell r="BX668">
            <v>0</v>
          </cell>
          <cell r="BY668">
            <v>0</v>
          </cell>
          <cell r="BZ668">
            <v>35498</v>
          </cell>
          <cell r="CA668">
            <v>27701</v>
          </cell>
          <cell r="CB668">
            <v>63199</v>
          </cell>
          <cell r="CC668">
            <v>0.05</v>
          </cell>
          <cell r="CD668">
            <v>491599</v>
          </cell>
        </row>
        <row r="669">
          <cell r="B669" t="str">
            <v>ALA01</v>
          </cell>
          <cell r="C669" t="str">
            <v>CAP29</v>
          </cell>
          <cell r="D669" t="str">
            <v>De    10  pares</v>
          </cell>
          <cell r="E669" t="str">
            <v>U</v>
          </cell>
          <cell r="F669" t="str">
            <v>MRD076</v>
          </cell>
          <cell r="G669" t="str">
            <v>NA</v>
          </cell>
          <cell r="H669" t="str">
            <v>NA</v>
          </cell>
          <cell r="I669" t="str">
            <v>NA</v>
          </cell>
          <cell r="J669" t="str">
            <v>NA</v>
          </cell>
          <cell r="K669" t="str">
            <v>NA</v>
          </cell>
          <cell r="L669" t="str">
            <v>NA</v>
          </cell>
          <cell r="M669">
            <v>20</v>
          </cell>
          <cell r="N669" t="str">
            <v>NA</v>
          </cell>
          <cell r="O669" t="str">
            <v>NA</v>
          </cell>
          <cell r="P669" t="str">
            <v>NA</v>
          </cell>
          <cell r="Q669" t="str">
            <v>NA</v>
          </cell>
          <cell r="R669" t="str">
            <v>NA</v>
          </cell>
          <cell r="S669" t="str">
            <v>NA</v>
          </cell>
          <cell r="T669" t="str">
            <v>CER005</v>
          </cell>
          <cell r="U669" t="str">
            <v>NA</v>
          </cell>
          <cell r="V669" t="str">
            <v>NA</v>
          </cell>
          <cell r="W669" t="str">
            <v>NA</v>
          </cell>
          <cell r="X669" t="str">
            <v>NA</v>
          </cell>
          <cell r="Y669" t="str">
            <v>CMC014</v>
          </cell>
          <cell r="Z669" t="str">
            <v>NA</v>
          </cell>
          <cell r="AA669" t="str">
            <v>NA</v>
          </cell>
          <cell r="AB669" t="str">
            <v>NA</v>
          </cell>
          <cell r="AC669" t="str">
            <v>NA</v>
          </cell>
          <cell r="AD669">
            <v>1</v>
          </cell>
          <cell r="AE669" t="str">
            <v>NA</v>
          </cell>
          <cell r="AF669" t="str">
            <v>NA</v>
          </cell>
          <cell r="AG669" t="str">
            <v>NA</v>
          </cell>
          <cell r="AH669" t="str">
            <v>NA</v>
          </cell>
          <cell r="AI669">
            <v>50</v>
          </cell>
          <cell r="AJ669">
            <v>50</v>
          </cell>
          <cell r="AO669">
            <v>4765</v>
          </cell>
          <cell r="AP669">
            <v>85</v>
          </cell>
          <cell r="AQ669">
            <v>0</v>
          </cell>
          <cell r="AR669">
            <v>0</v>
          </cell>
          <cell r="AS669">
            <v>0</v>
          </cell>
          <cell r="AT669">
            <v>0</v>
          </cell>
          <cell r="AU669">
            <v>0</v>
          </cell>
          <cell r="AV669">
            <v>0</v>
          </cell>
          <cell r="AW669">
            <v>1700</v>
          </cell>
          <cell r="AX669">
            <v>0</v>
          </cell>
          <cell r="AY669">
            <v>0</v>
          </cell>
          <cell r="AZ669">
            <v>0</v>
          </cell>
          <cell r="BA669">
            <v>0</v>
          </cell>
          <cell r="BB669">
            <v>0</v>
          </cell>
          <cell r="BC669">
            <v>0</v>
          </cell>
          <cell r="BD669">
            <v>1785</v>
          </cell>
          <cell r="BE669">
            <v>10116</v>
          </cell>
          <cell r="BF669">
            <v>0</v>
          </cell>
          <cell r="BG669">
            <v>0</v>
          </cell>
          <cell r="BH669">
            <v>0</v>
          </cell>
          <cell r="BI669">
            <v>0</v>
          </cell>
          <cell r="BJ669">
            <v>202</v>
          </cell>
          <cell r="BK669">
            <v>0</v>
          </cell>
          <cell r="BL669">
            <v>0</v>
          </cell>
          <cell r="BM669">
            <v>0</v>
          </cell>
          <cell r="BN669">
            <v>0</v>
          </cell>
          <cell r="BO669">
            <v>202</v>
          </cell>
          <cell r="BP669">
            <v>138896</v>
          </cell>
          <cell r="BQ669">
            <v>0</v>
          </cell>
          <cell r="BR669">
            <v>0</v>
          </cell>
          <cell r="BS669">
            <v>0</v>
          </cell>
          <cell r="BT669">
            <v>0</v>
          </cell>
          <cell r="BU669">
            <v>2778</v>
          </cell>
          <cell r="BV669">
            <v>0</v>
          </cell>
          <cell r="BW669">
            <v>0</v>
          </cell>
          <cell r="BX669">
            <v>0</v>
          </cell>
          <cell r="BY669">
            <v>0</v>
          </cell>
          <cell r="BZ669">
            <v>2778</v>
          </cell>
          <cell r="CA669">
            <v>202</v>
          </cell>
          <cell r="CB669">
            <v>2980</v>
          </cell>
          <cell r="CC669">
            <v>0.05</v>
          </cell>
          <cell r="CD669">
            <v>4765</v>
          </cell>
        </row>
        <row r="670">
          <cell r="B670" t="str">
            <v>ALA02</v>
          </cell>
          <cell r="C670" t="str">
            <v>CAP29</v>
          </cell>
          <cell r="D670" t="str">
            <v>De    20  pares</v>
          </cell>
          <cell r="E670" t="str">
            <v>U</v>
          </cell>
          <cell r="F670" t="str">
            <v>MRD076</v>
          </cell>
          <cell r="G670" t="str">
            <v>NA</v>
          </cell>
          <cell r="H670" t="str">
            <v>NA</v>
          </cell>
          <cell r="I670" t="str">
            <v>NA</v>
          </cell>
          <cell r="J670" t="str">
            <v>NA</v>
          </cell>
          <cell r="K670" t="str">
            <v>NA</v>
          </cell>
          <cell r="L670" t="str">
            <v>NA</v>
          </cell>
          <cell r="M670">
            <v>40</v>
          </cell>
          <cell r="N670" t="str">
            <v>NA</v>
          </cell>
          <cell r="O670" t="str">
            <v>NA</v>
          </cell>
          <cell r="P670" t="str">
            <v>NA</v>
          </cell>
          <cell r="Q670" t="str">
            <v>NA</v>
          </cell>
          <cell r="R670" t="str">
            <v>NA</v>
          </cell>
          <cell r="S670" t="str">
            <v>NA</v>
          </cell>
          <cell r="T670" t="str">
            <v>CER005</v>
          </cell>
          <cell r="U670" t="str">
            <v>NA</v>
          </cell>
          <cell r="V670" t="str">
            <v>NA</v>
          </cell>
          <cell r="W670" t="str">
            <v>NA</v>
          </cell>
          <cell r="X670" t="str">
            <v>NA</v>
          </cell>
          <cell r="Y670" t="str">
            <v>CMC014</v>
          </cell>
          <cell r="Z670" t="str">
            <v>NA</v>
          </cell>
          <cell r="AA670" t="str">
            <v>NA</v>
          </cell>
          <cell r="AB670" t="str">
            <v>NA</v>
          </cell>
          <cell r="AC670" t="str">
            <v>NA</v>
          </cell>
          <cell r="AD670">
            <v>1</v>
          </cell>
          <cell r="AE670" t="str">
            <v>NA</v>
          </cell>
          <cell r="AF670" t="str">
            <v>NA</v>
          </cell>
          <cell r="AG670" t="str">
            <v>NA</v>
          </cell>
          <cell r="AH670" t="str">
            <v>NA</v>
          </cell>
          <cell r="AI670">
            <v>50</v>
          </cell>
          <cell r="AJ670">
            <v>50</v>
          </cell>
          <cell r="AO670">
            <v>6550</v>
          </cell>
          <cell r="AP670">
            <v>85</v>
          </cell>
          <cell r="AQ670">
            <v>0</v>
          </cell>
          <cell r="AR670">
            <v>0</v>
          </cell>
          <cell r="AS670">
            <v>0</v>
          </cell>
          <cell r="AT670">
            <v>0</v>
          </cell>
          <cell r="AU670">
            <v>0</v>
          </cell>
          <cell r="AV670">
            <v>0</v>
          </cell>
          <cell r="AW670">
            <v>3400</v>
          </cell>
          <cell r="AX670">
            <v>0</v>
          </cell>
          <cell r="AY670">
            <v>0</v>
          </cell>
          <cell r="AZ670">
            <v>0</v>
          </cell>
          <cell r="BA670">
            <v>0</v>
          </cell>
          <cell r="BB670">
            <v>0</v>
          </cell>
          <cell r="BC670">
            <v>0</v>
          </cell>
          <cell r="BD670">
            <v>3570</v>
          </cell>
          <cell r="BE670">
            <v>10116</v>
          </cell>
          <cell r="BF670">
            <v>0</v>
          </cell>
          <cell r="BG670">
            <v>0</v>
          </cell>
          <cell r="BH670">
            <v>0</v>
          </cell>
          <cell r="BI670">
            <v>0</v>
          </cell>
          <cell r="BJ670">
            <v>202</v>
          </cell>
          <cell r="BK670">
            <v>0</v>
          </cell>
          <cell r="BL670">
            <v>0</v>
          </cell>
          <cell r="BM670">
            <v>0</v>
          </cell>
          <cell r="BN670">
            <v>0</v>
          </cell>
          <cell r="BO670">
            <v>202</v>
          </cell>
          <cell r="BP670">
            <v>138896</v>
          </cell>
          <cell r="BQ670">
            <v>0</v>
          </cell>
          <cell r="BR670">
            <v>0</v>
          </cell>
          <cell r="BS670">
            <v>0</v>
          </cell>
          <cell r="BT670">
            <v>0</v>
          </cell>
          <cell r="BU670">
            <v>2778</v>
          </cell>
          <cell r="BV670">
            <v>0</v>
          </cell>
          <cell r="BW670">
            <v>0</v>
          </cell>
          <cell r="BX670">
            <v>0</v>
          </cell>
          <cell r="BY670">
            <v>0</v>
          </cell>
          <cell r="BZ670">
            <v>2778</v>
          </cell>
          <cell r="CA670">
            <v>202</v>
          </cell>
          <cell r="CB670">
            <v>2980</v>
          </cell>
          <cell r="CC670">
            <v>0.05</v>
          </cell>
          <cell r="CD670">
            <v>6550</v>
          </cell>
        </row>
        <row r="671">
          <cell r="B671" t="str">
            <v>ALA03</v>
          </cell>
          <cell r="C671" t="str">
            <v>CAP29</v>
          </cell>
          <cell r="D671" t="str">
            <v>De    30  pares</v>
          </cell>
          <cell r="E671" t="str">
            <v>U</v>
          </cell>
          <cell r="F671" t="str">
            <v>MRD076</v>
          </cell>
          <cell r="G671" t="str">
            <v>NA</v>
          </cell>
          <cell r="H671" t="str">
            <v>NA</v>
          </cell>
          <cell r="I671" t="str">
            <v>NA</v>
          </cell>
          <cell r="J671" t="str">
            <v>NA</v>
          </cell>
          <cell r="K671" t="str">
            <v>NA</v>
          </cell>
          <cell r="L671" t="str">
            <v>NA</v>
          </cell>
          <cell r="M671">
            <v>60</v>
          </cell>
          <cell r="N671" t="str">
            <v>NA</v>
          </cell>
          <cell r="O671" t="str">
            <v>NA</v>
          </cell>
          <cell r="P671" t="str">
            <v>NA</v>
          </cell>
          <cell r="Q671" t="str">
            <v>NA</v>
          </cell>
          <cell r="R671" t="str">
            <v>NA</v>
          </cell>
          <cell r="S671" t="str">
            <v>NA</v>
          </cell>
          <cell r="T671" t="str">
            <v>CER005</v>
          </cell>
          <cell r="U671" t="str">
            <v>NA</v>
          </cell>
          <cell r="V671" t="str">
            <v>NA</v>
          </cell>
          <cell r="W671" t="str">
            <v>NA</v>
          </cell>
          <cell r="X671" t="str">
            <v>NA</v>
          </cell>
          <cell r="Y671" t="str">
            <v>CMC014</v>
          </cell>
          <cell r="Z671" t="str">
            <v>NA</v>
          </cell>
          <cell r="AA671" t="str">
            <v>NA</v>
          </cell>
          <cell r="AB671" t="str">
            <v>NA</v>
          </cell>
          <cell r="AC671" t="str">
            <v>NA</v>
          </cell>
          <cell r="AD671">
            <v>1</v>
          </cell>
          <cell r="AE671" t="str">
            <v>NA</v>
          </cell>
          <cell r="AF671" t="str">
            <v>NA</v>
          </cell>
          <cell r="AG671" t="str">
            <v>NA</v>
          </cell>
          <cell r="AH671" t="str">
            <v>NA</v>
          </cell>
          <cell r="AI671">
            <v>50</v>
          </cell>
          <cell r="AJ671">
            <v>50</v>
          </cell>
          <cell r="AO671">
            <v>8335</v>
          </cell>
          <cell r="AP671">
            <v>85</v>
          </cell>
          <cell r="AQ671">
            <v>0</v>
          </cell>
          <cell r="AR671">
            <v>0</v>
          </cell>
          <cell r="AS671">
            <v>0</v>
          </cell>
          <cell r="AT671">
            <v>0</v>
          </cell>
          <cell r="AU671">
            <v>0</v>
          </cell>
          <cell r="AV671">
            <v>0</v>
          </cell>
          <cell r="AW671">
            <v>5100</v>
          </cell>
          <cell r="AX671">
            <v>0</v>
          </cell>
          <cell r="AY671">
            <v>0</v>
          </cell>
          <cell r="AZ671">
            <v>0</v>
          </cell>
          <cell r="BA671">
            <v>0</v>
          </cell>
          <cell r="BB671">
            <v>0</v>
          </cell>
          <cell r="BC671">
            <v>0</v>
          </cell>
          <cell r="BD671">
            <v>5355</v>
          </cell>
          <cell r="BE671">
            <v>10116</v>
          </cell>
          <cell r="BF671">
            <v>0</v>
          </cell>
          <cell r="BG671">
            <v>0</v>
          </cell>
          <cell r="BH671">
            <v>0</v>
          </cell>
          <cell r="BI671">
            <v>0</v>
          </cell>
          <cell r="BJ671">
            <v>202</v>
          </cell>
          <cell r="BK671">
            <v>0</v>
          </cell>
          <cell r="BL671">
            <v>0</v>
          </cell>
          <cell r="BM671">
            <v>0</v>
          </cell>
          <cell r="BN671">
            <v>0</v>
          </cell>
          <cell r="BO671">
            <v>202</v>
          </cell>
          <cell r="BP671">
            <v>138896</v>
          </cell>
          <cell r="BQ671">
            <v>0</v>
          </cell>
          <cell r="BR671">
            <v>0</v>
          </cell>
          <cell r="BS671">
            <v>0</v>
          </cell>
          <cell r="BT671">
            <v>0</v>
          </cell>
          <cell r="BU671">
            <v>2778</v>
          </cell>
          <cell r="BV671">
            <v>0</v>
          </cell>
          <cell r="BW671">
            <v>0</v>
          </cell>
          <cell r="BX671">
            <v>0</v>
          </cell>
          <cell r="BY671">
            <v>0</v>
          </cell>
          <cell r="BZ671">
            <v>2778</v>
          </cell>
          <cell r="CA671">
            <v>202</v>
          </cell>
          <cell r="CB671">
            <v>2980</v>
          </cell>
          <cell r="CC671">
            <v>0.05</v>
          </cell>
          <cell r="CD671">
            <v>8335</v>
          </cell>
        </row>
        <row r="672">
          <cell r="B672" t="str">
            <v>ALA05</v>
          </cell>
          <cell r="C672" t="str">
            <v>CAP29</v>
          </cell>
          <cell r="D672" t="str">
            <v>De    70  pares</v>
          </cell>
          <cell r="E672" t="str">
            <v>U</v>
          </cell>
          <cell r="F672" t="str">
            <v>MRD076</v>
          </cell>
          <cell r="G672" t="str">
            <v>NA</v>
          </cell>
          <cell r="H672" t="str">
            <v>NA</v>
          </cell>
          <cell r="I672" t="str">
            <v>NA</v>
          </cell>
          <cell r="J672" t="str">
            <v>NA</v>
          </cell>
          <cell r="K672" t="str">
            <v>NA</v>
          </cell>
          <cell r="L672" t="str">
            <v>NA</v>
          </cell>
          <cell r="M672">
            <v>140</v>
          </cell>
          <cell r="N672" t="str">
            <v>NA</v>
          </cell>
          <cell r="O672" t="str">
            <v>NA</v>
          </cell>
          <cell r="P672" t="str">
            <v>NA</v>
          </cell>
          <cell r="Q672" t="str">
            <v>NA</v>
          </cell>
          <cell r="R672" t="str">
            <v>NA</v>
          </cell>
          <cell r="S672" t="str">
            <v>NA</v>
          </cell>
          <cell r="T672" t="str">
            <v>CER005</v>
          </cell>
          <cell r="U672" t="str">
            <v>NA</v>
          </cell>
          <cell r="V672" t="str">
            <v>NA</v>
          </cell>
          <cell r="W672" t="str">
            <v>NA</v>
          </cell>
          <cell r="X672" t="str">
            <v>NA</v>
          </cell>
          <cell r="Y672" t="str">
            <v>CMC014</v>
          </cell>
          <cell r="Z672" t="str">
            <v>NA</v>
          </cell>
          <cell r="AA672" t="str">
            <v>NA</v>
          </cell>
          <cell r="AB672" t="str">
            <v>NA</v>
          </cell>
          <cell r="AC672" t="str">
            <v>NA</v>
          </cell>
          <cell r="AD672">
            <v>1</v>
          </cell>
          <cell r="AE672" t="str">
            <v>NA</v>
          </cell>
          <cell r="AF672" t="str">
            <v>NA</v>
          </cell>
          <cell r="AG672" t="str">
            <v>NA</v>
          </cell>
          <cell r="AH672" t="str">
            <v>NA</v>
          </cell>
          <cell r="AI672">
            <v>50</v>
          </cell>
          <cell r="AJ672">
            <v>50</v>
          </cell>
          <cell r="AO672">
            <v>15475</v>
          </cell>
          <cell r="AP672">
            <v>85</v>
          </cell>
          <cell r="AQ672">
            <v>0</v>
          </cell>
          <cell r="AR672">
            <v>0</v>
          </cell>
          <cell r="AS672">
            <v>0</v>
          </cell>
          <cell r="AT672">
            <v>0</v>
          </cell>
          <cell r="AU672">
            <v>0</v>
          </cell>
          <cell r="AV672">
            <v>0</v>
          </cell>
          <cell r="AW672">
            <v>11900</v>
          </cell>
          <cell r="AX672">
            <v>0</v>
          </cell>
          <cell r="AY672">
            <v>0</v>
          </cell>
          <cell r="AZ672">
            <v>0</v>
          </cell>
          <cell r="BA672">
            <v>0</v>
          </cell>
          <cell r="BB672">
            <v>0</v>
          </cell>
          <cell r="BC672">
            <v>0</v>
          </cell>
          <cell r="BD672">
            <v>12495</v>
          </cell>
          <cell r="BE672">
            <v>10116</v>
          </cell>
          <cell r="BF672">
            <v>0</v>
          </cell>
          <cell r="BG672">
            <v>0</v>
          </cell>
          <cell r="BH672">
            <v>0</v>
          </cell>
          <cell r="BI672">
            <v>0</v>
          </cell>
          <cell r="BJ672">
            <v>202</v>
          </cell>
          <cell r="BK672">
            <v>0</v>
          </cell>
          <cell r="BL672">
            <v>0</v>
          </cell>
          <cell r="BM672">
            <v>0</v>
          </cell>
          <cell r="BN672">
            <v>0</v>
          </cell>
          <cell r="BO672">
            <v>202</v>
          </cell>
          <cell r="BP672">
            <v>138896</v>
          </cell>
          <cell r="BQ672">
            <v>0</v>
          </cell>
          <cell r="BR672">
            <v>0</v>
          </cell>
          <cell r="BS672">
            <v>0</v>
          </cell>
          <cell r="BT672">
            <v>0</v>
          </cell>
          <cell r="BU672">
            <v>2778</v>
          </cell>
          <cell r="BV672">
            <v>0</v>
          </cell>
          <cell r="BW672">
            <v>0</v>
          </cell>
          <cell r="BX672">
            <v>0</v>
          </cell>
          <cell r="BY672">
            <v>0</v>
          </cell>
          <cell r="BZ672">
            <v>2778</v>
          </cell>
          <cell r="CA672">
            <v>202</v>
          </cell>
          <cell r="CB672">
            <v>2980</v>
          </cell>
          <cell r="CC672">
            <v>0.05</v>
          </cell>
          <cell r="CD672">
            <v>15475</v>
          </cell>
        </row>
        <row r="673">
          <cell r="B673" t="str">
            <v>ALA04</v>
          </cell>
          <cell r="C673" t="str">
            <v>CAP29</v>
          </cell>
          <cell r="D673" t="str">
            <v>De   10 - 50  pares</v>
          </cell>
          <cell r="E673" t="str">
            <v>U</v>
          </cell>
          <cell r="F673" t="str">
            <v>MRD076</v>
          </cell>
          <cell r="G673" t="str">
            <v>NA</v>
          </cell>
          <cell r="H673" t="str">
            <v>NA</v>
          </cell>
          <cell r="I673" t="str">
            <v>NA</v>
          </cell>
          <cell r="J673" t="str">
            <v>NA</v>
          </cell>
          <cell r="K673" t="str">
            <v>NA</v>
          </cell>
          <cell r="L673" t="str">
            <v>NA</v>
          </cell>
          <cell r="M673">
            <v>100</v>
          </cell>
          <cell r="N673" t="str">
            <v>NA</v>
          </cell>
          <cell r="O673" t="str">
            <v>NA</v>
          </cell>
          <cell r="P673" t="str">
            <v>NA</v>
          </cell>
          <cell r="Q673" t="str">
            <v>NA</v>
          </cell>
          <cell r="R673" t="str">
            <v>NA</v>
          </cell>
          <cell r="S673" t="str">
            <v>NA</v>
          </cell>
          <cell r="T673" t="str">
            <v>CER005</v>
          </cell>
          <cell r="U673" t="str">
            <v>NA</v>
          </cell>
          <cell r="V673" t="str">
            <v>NA</v>
          </cell>
          <cell r="W673" t="str">
            <v>NA</v>
          </cell>
          <cell r="X673" t="str">
            <v>NA</v>
          </cell>
          <cell r="Y673" t="str">
            <v>CMC014</v>
          </cell>
          <cell r="Z673" t="str">
            <v>NA</v>
          </cell>
          <cell r="AA673" t="str">
            <v>NA</v>
          </cell>
          <cell r="AB673" t="str">
            <v>NA</v>
          </cell>
          <cell r="AC673" t="str">
            <v>NA</v>
          </cell>
          <cell r="AD673">
            <v>1</v>
          </cell>
          <cell r="AE673" t="str">
            <v>NA</v>
          </cell>
          <cell r="AF673" t="str">
            <v>NA</v>
          </cell>
          <cell r="AG673" t="str">
            <v>NA</v>
          </cell>
          <cell r="AH673" t="str">
            <v>NA</v>
          </cell>
          <cell r="AI673">
            <v>50</v>
          </cell>
          <cell r="AJ673">
            <v>50</v>
          </cell>
          <cell r="AO673">
            <v>11905</v>
          </cell>
          <cell r="AP673">
            <v>85</v>
          </cell>
          <cell r="AQ673">
            <v>0</v>
          </cell>
          <cell r="AR673">
            <v>0</v>
          </cell>
          <cell r="AS673">
            <v>0</v>
          </cell>
          <cell r="AT673">
            <v>0</v>
          </cell>
          <cell r="AU673">
            <v>0</v>
          </cell>
          <cell r="AV673">
            <v>0</v>
          </cell>
          <cell r="AW673">
            <v>8500</v>
          </cell>
          <cell r="AX673">
            <v>0</v>
          </cell>
          <cell r="AY673">
            <v>0</v>
          </cell>
          <cell r="AZ673">
            <v>0</v>
          </cell>
          <cell r="BA673">
            <v>0</v>
          </cell>
          <cell r="BB673">
            <v>0</v>
          </cell>
          <cell r="BC673">
            <v>0</v>
          </cell>
          <cell r="BD673">
            <v>8925</v>
          </cell>
          <cell r="BE673">
            <v>10116</v>
          </cell>
          <cell r="BF673">
            <v>0</v>
          </cell>
          <cell r="BG673">
            <v>0</v>
          </cell>
          <cell r="BH673">
            <v>0</v>
          </cell>
          <cell r="BI673">
            <v>0</v>
          </cell>
          <cell r="BJ673">
            <v>202</v>
          </cell>
          <cell r="BK673">
            <v>0</v>
          </cell>
          <cell r="BL673">
            <v>0</v>
          </cell>
          <cell r="BM673">
            <v>0</v>
          </cell>
          <cell r="BN673">
            <v>0</v>
          </cell>
          <cell r="BO673">
            <v>202</v>
          </cell>
          <cell r="BP673">
            <v>138896</v>
          </cell>
          <cell r="BQ673">
            <v>0</v>
          </cell>
          <cell r="BR673">
            <v>0</v>
          </cell>
          <cell r="BS673">
            <v>0</v>
          </cell>
          <cell r="BT673">
            <v>0</v>
          </cell>
          <cell r="BU673">
            <v>2778</v>
          </cell>
          <cell r="BV673">
            <v>0</v>
          </cell>
          <cell r="BW673">
            <v>0</v>
          </cell>
          <cell r="BX673">
            <v>0</v>
          </cell>
          <cell r="BY673">
            <v>0</v>
          </cell>
          <cell r="BZ673">
            <v>2778</v>
          </cell>
          <cell r="CA673">
            <v>202</v>
          </cell>
          <cell r="CB673">
            <v>2980</v>
          </cell>
          <cell r="CC673">
            <v>0.05</v>
          </cell>
          <cell r="CD673">
            <v>11905</v>
          </cell>
        </row>
        <row r="674">
          <cell r="B674" t="str">
            <v>ALA06</v>
          </cell>
          <cell r="C674" t="str">
            <v>CAP29</v>
          </cell>
          <cell r="D674" t="str">
            <v>De   100  pares</v>
          </cell>
          <cell r="E674" t="str">
            <v>U</v>
          </cell>
          <cell r="F674" t="str">
            <v>MRD076</v>
          </cell>
          <cell r="G674" t="str">
            <v>NA</v>
          </cell>
          <cell r="H674" t="str">
            <v>NA</v>
          </cell>
          <cell r="I674" t="str">
            <v>NA</v>
          </cell>
          <cell r="J674" t="str">
            <v>NA</v>
          </cell>
          <cell r="K674" t="str">
            <v>NA</v>
          </cell>
          <cell r="L674" t="str">
            <v>NA</v>
          </cell>
          <cell r="M674">
            <v>200</v>
          </cell>
          <cell r="N674" t="str">
            <v>NA</v>
          </cell>
          <cell r="O674" t="str">
            <v>NA</v>
          </cell>
          <cell r="P674" t="str">
            <v>NA</v>
          </cell>
          <cell r="Q674" t="str">
            <v>NA</v>
          </cell>
          <cell r="R674" t="str">
            <v>NA</v>
          </cell>
          <cell r="S674" t="str">
            <v>NA</v>
          </cell>
          <cell r="T674" t="str">
            <v>CER005</v>
          </cell>
          <cell r="U674" t="str">
            <v>NA</v>
          </cell>
          <cell r="V674" t="str">
            <v>NA</v>
          </cell>
          <cell r="W674" t="str">
            <v>NA</v>
          </cell>
          <cell r="X674" t="str">
            <v>NA</v>
          </cell>
          <cell r="Y674" t="str">
            <v>CMC014</v>
          </cell>
          <cell r="Z674" t="str">
            <v>NA</v>
          </cell>
          <cell r="AA674" t="str">
            <v>NA</v>
          </cell>
          <cell r="AB674" t="str">
            <v>NA</v>
          </cell>
          <cell r="AC674" t="str">
            <v>NA</v>
          </cell>
          <cell r="AD674">
            <v>1</v>
          </cell>
          <cell r="AE674" t="str">
            <v>NA</v>
          </cell>
          <cell r="AF674" t="str">
            <v>NA</v>
          </cell>
          <cell r="AG674" t="str">
            <v>NA</v>
          </cell>
          <cell r="AH674" t="str">
            <v>NA</v>
          </cell>
          <cell r="AI674">
            <v>50</v>
          </cell>
          <cell r="AJ674">
            <v>50</v>
          </cell>
          <cell r="AO674">
            <v>20830</v>
          </cell>
          <cell r="AP674">
            <v>85</v>
          </cell>
          <cell r="AQ674">
            <v>0</v>
          </cell>
          <cell r="AR674">
            <v>0</v>
          </cell>
          <cell r="AS674">
            <v>0</v>
          </cell>
          <cell r="AT674">
            <v>0</v>
          </cell>
          <cell r="AU674">
            <v>0</v>
          </cell>
          <cell r="AV674">
            <v>0</v>
          </cell>
          <cell r="AW674">
            <v>17000</v>
          </cell>
          <cell r="AX674">
            <v>0</v>
          </cell>
          <cell r="AY674">
            <v>0</v>
          </cell>
          <cell r="AZ674">
            <v>0</v>
          </cell>
          <cell r="BA674">
            <v>0</v>
          </cell>
          <cell r="BB674">
            <v>0</v>
          </cell>
          <cell r="BC674">
            <v>0</v>
          </cell>
          <cell r="BD674">
            <v>17850</v>
          </cell>
          <cell r="BE674">
            <v>10116</v>
          </cell>
          <cell r="BF674">
            <v>0</v>
          </cell>
          <cell r="BG674">
            <v>0</v>
          </cell>
          <cell r="BH674">
            <v>0</v>
          </cell>
          <cell r="BI674">
            <v>0</v>
          </cell>
          <cell r="BJ674">
            <v>202</v>
          </cell>
          <cell r="BK674">
            <v>0</v>
          </cell>
          <cell r="BL674">
            <v>0</v>
          </cell>
          <cell r="BM674">
            <v>0</v>
          </cell>
          <cell r="BN674">
            <v>0</v>
          </cell>
          <cell r="BO674">
            <v>202</v>
          </cell>
          <cell r="BP674">
            <v>138896</v>
          </cell>
          <cell r="BQ674">
            <v>0</v>
          </cell>
          <cell r="BR674">
            <v>0</v>
          </cell>
          <cell r="BS674">
            <v>0</v>
          </cell>
          <cell r="BT674">
            <v>0</v>
          </cell>
          <cell r="BU674">
            <v>2778</v>
          </cell>
          <cell r="BV674">
            <v>0</v>
          </cell>
          <cell r="BW674">
            <v>0</v>
          </cell>
          <cell r="BX674">
            <v>0</v>
          </cell>
          <cell r="BY674">
            <v>0</v>
          </cell>
          <cell r="BZ674">
            <v>2778</v>
          </cell>
          <cell r="CA674">
            <v>202</v>
          </cell>
          <cell r="CB674">
            <v>2980</v>
          </cell>
          <cell r="CC674">
            <v>0.05</v>
          </cell>
          <cell r="CD674">
            <v>20830</v>
          </cell>
        </row>
        <row r="675">
          <cell r="B675" t="str">
            <v>ALA07</v>
          </cell>
          <cell r="C675" t="str">
            <v>CAP29</v>
          </cell>
          <cell r="D675" t="str">
            <v>De   150  pares</v>
          </cell>
          <cell r="E675" t="str">
            <v>U</v>
          </cell>
          <cell r="F675" t="str">
            <v>MRD076</v>
          </cell>
          <cell r="G675" t="str">
            <v>NA</v>
          </cell>
          <cell r="H675" t="str">
            <v>NA</v>
          </cell>
          <cell r="I675" t="str">
            <v>NA</v>
          </cell>
          <cell r="J675" t="str">
            <v>NA</v>
          </cell>
          <cell r="K675" t="str">
            <v>NA</v>
          </cell>
          <cell r="L675" t="str">
            <v>NA</v>
          </cell>
          <cell r="M675">
            <v>300</v>
          </cell>
          <cell r="N675" t="str">
            <v>NA</v>
          </cell>
          <cell r="O675" t="str">
            <v>NA</v>
          </cell>
          <cell r="P675" t="str">
            <v>NA</v>
          </cell>
          <cell r="Q675" t="str">
            <v>NA</v>
          </cell>
          <cell r="R675" t="str">
            <v>NA</v>
          </cell>
          <cell r="S675" t="str">
            <v>NA</v>
          </cell>
          <cell r="T675" t="str">
            <v>CER005</v>
          </cell>
          <cell r="U675" t="str">
            <v>NA</v>
          </cell>
          <cell r="V675" t="str">
            <v>NA</v>
          </cell>
          <cell r="W675" t="str">
            <v>NA</v>
          </cell>
          <cell r="X675" t="str">
            <v>NA</v>
          </cell>
          <cell r="Y675" t="str">
            <v>CMC014</v>
          </cell>
          <cell r="Z675" t="str">
            <v>NA</v>
          </cell>
          <cell r="AA675" t="str">
            <v>NA</v>
          </cell>
          <cell r="AB675" t="str">
            <v>NA</v>
          </cell>
          <cell r="AC675" t="str">
            <v>NA</v>
          </cell>
          <cell r="AD675">
            <v>1</v>
          </cell>
          <cell r="AE675" t="str">
            <v>NA</v>
          </cell>
          <cell r="AF675" t="str">
            <v>NA</v>
          </cell>
          <cell r="AG675" t="str">
            <v>NA</v>
          </cell>
          <cell r="AH675" t="str">
            <v>NA</v>
          </cell>
          <cell r="AI675">
            <v>50</v>
          </cell>
          <cell r="AJ675">
            <v>50</v>
          </cell>
          <cell r="AO675">
            <v>29755</v>
          </cell>
          <cell r="AP675">
            <v>85</v>
          </cell>
          <cell r="AQ675">
            <v>0</v>
          </cell>
          <cell r="AR675">
            <v>0</v>
          </cell>
          <cell r="AS675">
            <v>0</v>
          </cell>
          <cell r="AT675">
            <v>0</v>
          </cell>
          <cell r="AU675">
            <v>0</v>
          </cell>
          <cell r="AV675">
            <v>0</v>
          </cell>
          <cell r="AW675">
            <v>25500</v>
          </cell>
          <cell r="AX675">
            <v>0</v>
          </cell>
          <cell r="AY675">
            <v>0</v>
          </cell>
          <cell r="AZ675">
            <v>0</v>
          </cell>
          <cell r="BA675">
            <v>0</v>
          </cell>
          <cell r="BB675">
            <v>0</v>
          </cell>
          <cell r="BC675">
            <v>0</v>
          </cell>
          <cell r="BD675">
            <v>26775</v>
          </cell>
          <cell r="BE675">
            <v>10116</v>
          </cell>
          <cell r="BF675">
            <v>0</v>
          </cell>
          <cell r="BG675">
            <v>0</v>
          </cell>
          <cell r="BH675">
            <v>0</v>
          </cell>
          <cell r="BI675">
            <v>0</v>
          </cell>
          <cell r="BJ675">
            <v>202</v>
          </cell>
          <cell r="BK675">
            <v>0</v>
          </cell>
          <cell r="BL675">
            <v>0</v>
          </cell>
          <cell r="BM675">
            <v>0</v>
          </cell>
          <cell r="BN675">
            <v>0</v>
          </cell>
          <cell r="BO675">
            <v>202</v>
          </cell>
          <cell r="BP675">
            <v>138896</v>
          </cell>
          <cell r="BQ675">
            <v>0</v>
          </cell>
          <cell r="BR675">
            <v>0</v>
          </cell>
          <cell r="BS675">
            <v>0</v>
          </cell>
          <cell r="BT675">
            <v>0</v>
          </cell>
          <cell r="BU675">
            <v>2778</v>
          </cell>
          <cell r="BV675">
            <v>0</v>
          </cell>
          <cell r="BW675">
            <v>0</v>
          </cell>
          <cell r="BX675">
            <v>0</v>
          </cell>
          <cell r="BY675">
            <v>0</v>
          </cell>
          <cell r="BZ675">
            <v>2778</v>
          </cell>
          <cell r="CA675">
            <v>202</v>
          </cell>
          <cell r="CB675">
            <v>2980</v>
          </cell>
          <cell r="CC675">
            <v>0.05</v>
          </cell>
          <cell r="CD675">
            <v>29755</v>
          </cell>
        </row>
        <row r="676">
          <cell r="B676" t="str">
            <v>ALA08</v>
          </cell>
          <cell r="C676" t="str">
            <v>CAP29</v>
          </cell>
          <cell r="D676" t="str">
            <v>De   200  pares</v>
          </cell>
          <cell r="E676" t="str">
            <v>U</v>
          </cell>
          <cell r="F676" t="str">
            <v>MRD076</v>
          </cell>
          <cell r="G676" t="str">
            <v>NA</v>
          </cell>
          <cell r="H676" t="str">
            <v>NA</v>
          </cell>
          <cell r="I676" t="str">
            <v>NA</v>
          </cell>
          <cell r="J676" t="str">
            <v>NA</v>
          </cell>
          <cell r="K676" t="str">
            <v>NA</v>
          </cell>
          <cell r="L676" t="str">
            <v>NA</v>
          </cell>
          <cell r="M676">
            <v>400</v>
          </cell>
          <cell r="N676" t="str">
            <v>NA</v>
          </cell>
          <cell r="O676" t="str">
            <v>NA</v>
          </cell>
          <cell r="P676" t="str">
            <v>NA</v>
          </cell>
          <cell r="Q676" t="str">
            <v>NA</v>
          </cell>
          <cell r="R676" t="str">
            <v>NA</v>
          </cell>
          <cell r="S676" t="str">
            <v>NA</v>
          </cell>
          <cell r="T676" t="str">
            <v>CER005</v>
          </cell>
          <cell r="U676" t="str">
            <v>NA</v>
          </cell>
          <cell r="V676" t="str">
            <v>NA</v>
          </cell>
          <cell r="W676" t="str">
            <v>NA</v>
          </cell>
          <cell r="X676" t="str">
            <v>NA</v>
          </cell>
          <cell r="Y676" t="str">
            <v>CMC014</v>
          </cell>
          <cell r="Z676" t="str">
            <v>NA</v>
          </cell>
          <cell r="AA676" t="str">
            <v>NA</v>
          </cell>
          <cell r="AB676" t="str">
            <v>NA</v>
          </cell>
          <cell r="AC676" t="str">
            <v>NA</v>
          </cell>
          <cell r="AD676">
            <v>1</v>
          </cell>
          <cell r="AE676" t="str">
            <v>NA</v>
          </cell>
          <cell r="AF676" t="str">
            <v>NA</v>
          </cell>
          <cell r="AG676" t="str">
            <v>NA</v>
          </cell>
          <cell r="AH676" t="str">
            <v>NA</v>
          </cell>
          <cell r="AI676">
            <v>50</v>
          </cell>
          <cell r="AJ676">
            <v>50</v>
          </cell>
          <cell r="AO676">
            <v>38680</v>
          </cell>
          <cell r="AP676">
            <v>85</v>
          </cell>
          <cell r="AQ676">
            <v>0</v>
          </cell>
          <cell r="AR676">
            <v>0</v>
          </cell>
          <cell r="AS676">
            <v>0</v>
          </cell>
          <cell r="AT676">
            <v>0</v>
          </cell>
          <cell r="AU676">
            <v>0</v>
          </cell>
          <cell r="AV676">
            <v>0</v>
          </cell>
          <cell r="AW676">
            <v>34000</v>
          </cell>
          <cell r="AX676">
            <v>0</v>
          </cell>
          <cell r="AY676">
            <v>0</v>
          </cell>
          <cell r="AZ676">
            <v>0</v>
          </cell>
          <cell r="BA676">
            <v>0</v>
          </cell>
          <cell r="BB676">
            <v>0</v>
          </cell>
          <cell r="BC676">
            <v>0</v>
          </cell>
          <cell r="BD676">
            <v>35700</v>
          </cell>
          <cell r="BE676">
            <v>10116</v>
          </cell>
          <cell r="BF676">
            <v>0</v>
          </cell>
          <cell r="BG676">
            <v>0</v>
          </cell>
          <cell r="BH676">
            <v>0</v>
          </cell>
          <cell r="BI676">
            <v>0</v>
          </cell>
          <cell r="BJ676">
            <v>202</v>
          </cell>
          <cell r="BK676">
            <v>0</v>
          </cell>
          <cell r="BL676">
            <v>0</v>
          </cell>
          <cell r="BM676">
            <v>0</v>
          </cell>
          <cell r="BN676">
            <v>0</v>
          </cell>
          <cell r="BO676">
            <v>202</v>
          </cell>
          <cell r="BP676">
            <v>138896</v>
          </cell>
          <cell r="BQ676">
            <v>0</v>
          </cell>
          <cell r="BR676">
            <v>0</v>
          </cell>
          <cell r="BS676">
            <v>0</v>
          </cell>
          <cell r="BT676">
            <v>0</v>
          </cell>
          <cell r="BU676">
            <v>2778</v>
          </cell>
          <cell r="BV676">
            <v>0</v>
          </cell>
          <cell r="BW676">
            <v>0</v>
          </cell>
          <cell r="BX676">
            <v>0</v>
          </cell>
          <cell r="BY676">
            <v>0</v>
          </cell>
          <cell r="BZ676">
            <v>2778</v>
          </cell>
          <cell r="CA676">
            <v>202</v>
          </cell>
          <cell r="CB676">
            <v>2980</v>
          </cell>
          <cell r="CC676">
            <v>0.05</v>
          </cell>
          <cell r="CD676">
            <v>38680</v>
          </cell>
        </row>
        <row r="677">
          <cell r="B677" t="str">
            <v>APC01</v>
          </cell>
          <cell r="C677" t="str">
            <v>CAP30</v>
          </cell>
          <cell r="D677" t="str">
            <v>De    10  pares</v>
          </cell>
          <cell r="E677" t="str">
            <v>U</v>
          </cell>
          <cell r="F677" t="str">
            <v>NA</v>
          </cell>
          <cell r="G677" t="str">
            <v>NA</v>
          </cell>
          <cell r="H677" t="str">
            <v>NA</v>
          </cell>
          <cell r="I677" t="str">
            <v>NA</v>
          </cell>
          <cell r="J677" t="str">
            <v>NA</v>
          </cell>
          <cell r="K677" t="str">
            <v>NA</v>
          </cell>
          <cell r="L677" t="str">
            <v>NA</v>
          </cell>
          <cell r="M677" t="str">
            <v>NA</v>
          </cell>
          <cell r="N677" t="str">
            <v>NA</v>
          </cell>
          <cell r="O677" t="str">
            <v>NA</v>
          </cell>
          <cell r="P677" t="str">
            <v>NA</v>
          </cell>
          <cell r="Q677" t="str">
            <v>NA</v>
          </cell>
          <cell r="R677" t="str">
            <v>NA</v>
          </cell>
          <cell r="S677" t="str">
            <v>NA</v>
          </cell>
          <cell r="T677" t="str">
            <v>NA</v>
          </cell>
          <cell r="U677" t="str">
            <v>NA</v>
          </cell>
          <cell r="V677" t="str">
            <v>NA</v>
          </cell>
          <cell r="W677" t="str">
            <v>NA</v>
          </cell>
          <cell r="X677" t="str">
            <v>NA</v>
          </cell>
          <cell r="Y677" t="str">
            <v>NA</v>
          </cell>
          <cell r="Z677" t="str">
            <v>NA</v>
          </cell>
          <cell r="AA677" t="str">
            <v>NA</v>
          </cell>
          <cell r="AB677" t="str">
            <v>NA</v>
          </cell>
          <cell r="AC677" t="str">
            <v>NA</v>
          </cell>
          <cell r="AD677">
            <v>1</v>
          </cell>
          <cell r="AE677" t="str">
            <v>NA</v>
          </cell>
          <cell r="AF677" t="str">
            <v>NA</v>
          </cell>
          <cell r="AG677" t="str">
            <v>NA</v>
          </cell>
          <cell r="AH677" t="str">
            <v>NA</v>
          </cell>
          <cell r="AI677">
            <v>12</v>
          </cell>
          <cell r="AJ677">
            <v>12</v>
          </cell>
          <cell r="AO677">
            <v>0</v>
          </cell>
          <cell r="AP677">
            <v>0</v>
          </cell>
          <cell r="AQ677">
            <v>0</v>
          </cell>
          <cell r="AR677">
            <v>0</v>
          </cell>
          <cell r="AS677">
            <v>0</v>
          </cell>
          <cell r="AT677">
            <v>0</v>
          </cell>
          <cell r="AU677">
            <v>0</v>
          </cell>
          <cell r="AV677">
            <v>0</v>
          </cell>
          <cell r="AW677">
            <v>0</v>
          </cell>
          <cell r="AX677">
            <v>0</v>
          </cell>
          <cell r="AY677">
            <v>0</v>
          </cell>
          <cell r="AZ677">
            <v>0</v>
          </cell>
          <cell r="BA677">
            <v>0</v>
          </cell>
          <cell r="BB677">
            <v>0</v>
          </cell>
          <cell r="BC677">
            <v>0</v>
          </cell>
          <cell r="BD677">
            <v>0</v>
          </cell>
          <cell r="BE677">
            <v>0</v>
          </cell>
          <cell r="BF677">
            <v>0</v>
          </cell>
          <cell r="BG677">
            <v>0</v>
          </cell>
          <cell r="BH677">
            <v>0</v>
          </cell>
          <cell r="BI677">
            <v>0</v>
          </cell>
          <cell r="BJ677">
            <v>0</v>
          </cell>
          <cell r="BK677">
            <v>0</v>
          </cell>
          <cell r="BL677">
            <v>0</v>
          </cell>
          <cell r="BM677">
            <v>0</v>
          </cell>
          <cell r="BN677">
            <v>0</v>
          </cell>
          <cell r="BO677">
            <v>0</v>
          </cell>
          <cell r="BP677">
            <v>0</v>
          </cell>
          <cell r="BQ677">
            <v>0</v>
          </cell>
          <cell r="BR677">
            <v>0</v>
          </cell>
          <cell r="BS677">
            <v>0</v>
          </cell>
          <cell r="BT677">
            <v>0</v>
          </cell>
          <cell r="BU677">
            <v>0</v>
          </cell>
          <cell r="BV677">
            <v>0</v>
          </cell>
          <cell r="BW677">
            <v>0</v>
          </cell>
          <cell r="BX677">
            <v>0</v>
          </cell>
          <cell r="BY677">
            <v>0</v>
          </cell>
          <cell r="BZ677">
            <v>0</v>
          </cell>
          <cell r="CA677">
            <v>0</v>
          </cell>
          <cell r="CB677">
            <v>0</v>
          </cell>
          <cell r="CC677">
            <v>0.05</v>
          </cell>
          <cell r="CD677">
            <v>0</v>
          </cell>
        </row>
        <row r="678">
          <cell r="B678" t="str">
            <v>APC02</v>
          </cell>
          <cell r="C678" t="str">
            <v>CAP30</v>
          </cell>
          <cell r="D678" t="str">
            <v>De    20  pares</v>
          </cell>
          <cell r="E678" t="str">
            <v>U</v>
          </cell>
          <cell r="F678" t="str">
            <v>NA</v>
          </cell>
          <cell r="G678" t="str">
            <v>NA</v>
          </cell>
          <cell r="H678" t="str">
            <v>NA</v>
          </cell>
          <cell r="I678" t="str">
            <v>NA</v>
          </cell>
          <cell r="J678" t="str">
            <v>NA</v>
          </cell>
          <cell r="K678" t="str">
            <v>NA</v>
          </cell>
          <cell r="L678" t="str">
            <v>NA</v>
          </cell>
          <cell r="M678" t="str">
            <v>NA</v>
          </cell>
          <cell r="N678" t="str">
            <v>NA</v>
          </cell>
          <cell r="O678" t="str">
            <v>NA</v>
          </cell>
          <cell r="P678" t="str">
            <v>NA</v>
          </cell>
          <cell r="Q678" t="str">
            <v>NA</v>
          </cell>
          <cell r="R678" t="str">
            <v>NA</v>
          </cell>
          <cell r="S678" t="str">
            <v>NA</v>
          </cell>
          <cell r="T678" t="str">
            <v>NA</v>
          </cell>
          <cell r="U678" t="str">
            <v>NA</v>
          </cell>
          <cell r="V678" t="str">
            <v>NA</v>
          </cell>
          <cell r="W678" t="str">
            <v>NA</v>
          </cell>
          <cell r="X678" t="str">
            <v>NA</v>
          </cell>
          <cell r="Y678" t="str">
            <v>NA</v>
          </cell>
          <cell r="Z678" t="str">
            <v>NA</v>
          </cell>
          <cell r="AA678" t="str">
            <v>NA</v>
          </cell>
          <cell r="AB678" t="str">
            <v>NA</v>
          </cell>
          <cell r="AC678" t="str">
            <v>NA</v>
          </cell>
          <cell r="AD678">
            <v>1</v>
          </cell>
          <cell r="AE678" t="str">
            <v>NA</v>
          </cell>
          <cell r="AF678" t="str">
            <v>NA</v>
          </cell>
          <cell r="AG678" t="str">
            <v>NA</v>
          </cell>
          <cell r="AH678" t="str">
            <v>NA</v>
          </cell>
          <cell r="AI678">
            <v>125</v>
          </cell>
          <cell r="AJ678">
            <v>125</v>
          </cell>
          <cell r="AO678">
            <v>0</v>
          </cell>
          <cell r="AP678">
            <v>0</v>
          </cell>
          <cell r="AQ678">
            <v>0</v>
          </cell>
          <cell r="AR678">
            <v>0</v>
          </cell>
          <cell r="AS678">
            <v>0</v>
          </cell>
          <cell r="AT678">
            <v>0</v>
          </cell>
          <cell r="AU678">
            <v>0</v>
          </cell>
          <cell r="AV678">
            <v>0</v>
          </cell>
          <cell r="AW678">
            <v>0</v>
          </cell>
          <cell r="AX678">
            <v>0</v>
          </cell>
          <cell r="AY678">
            <v>0</v>
          </cell>
          <cell r="AZ678">
            <v>0</v>
          </cell>
          <cell r="BA678">
            <v>0</v>
          </cell>
          <cell r="BB678">
            <v>0</v>
          </cell>
          <cell r="BC678">
            <v>0</v>
          </cell>
          <cell r="BD678">
            <v>0</v>
          </cell>
          <cell r="BE678">
            <v>0</v>
          </cell>
          <cell r="BF678">
            <v>0</v>
          </cell>
          <cell r="BG678">
            <v>0</v>
          </cell>
          <cell r="BH678">
            <v>0</v>
          </cell>
          <cell r="BI678">
            <v>0</v>
          </cell>
          <cell r="BJ678">
            <v>0</v>
          </cell>
          <cell r="BK678">
            <v>0</v>
          </cell>
          <cell r="BL678">
            <v>0</v>
          </cell>
          <cell r="BM678">
            <v>0</v>
          </cell>
          <cell r="BN678">
            <v>0</v>
          </cell>
          <cell r="BO678">
            <v>0</v>
          </cell>
          <cell r="BP678">
            <v>0</v>
          </cell>
          <cell r="BQ678">
            <v>0</v>
          </cell>
          <cell r="BR678">
            <v>0</v>
          </cell>
          <cell r="BS678">
            <v>0</v>
          </cell>
          <cell r="BT678">
            <v>0</v>
          </cell>
          <cell r="BU678">
            <v>0</v>
          </cell>
          <cell r="BV678">
            <v>0</v>
          </cell>
          <cell r="BW678">
            <v>0</v>
          </cell>
          <cell r="BX678">
            <v>0</v>
          </cell>
          <cell r="BY678">
            <v>0</v>
          </cell>
          <cell r="BZ678">
            <v>0</v>
          </cell>
          <cell r="CA678">
            <v>0</v>
          </cell>
          <cell r="CB678">
            <v>0</v>
          </cell>
          <cell r="CC678">
            <v>0.05</v>
          </cell>
          <cell r="CD678">
            <v>0</v>
          </cell>
        </row>
        <row r="679">
          <cell r="B679" t="str">
            <v>APC03</v>
          </cell>
          <cell r="C679" t="str">
            <v>CAP30</v>
          </cell>
          <cell r="D679" t="str">
            <v>De    30  pares</v>
          </cell>
          <cell r="E679" t="str">
            <v>U</v>
          </cell>
          <cell r="F679" t="str">
            <v>NA</v>
          </cell>
          <cell r="G679" t="str">
            <v>NA</v>
          </cell>
          <cell r="H679" t="str">
            <v>NA</v>
          </cell>
          <cell r="I679" t="str">
            <v>NA</v>
          </cell>
          <cell r="J679" t="str">
            <v>NA</v>
          </cell>
          <cell r="K679" t="str">
            <v>NA</v>
          </cell>
          <cell r="L679" t="str">
            <v>NA</v>
          </cell>
          <cell r="M679" t="str">
            <v>NA</v>
          </cell>
          <cell r="N679" t="str">
            <v>NA</v>
          </cell>
          <cell r="O679" t="str">
            <v>NA</v>
          </cell>
          <cell r="P679" t="str">
            <v>NA</v>
          </cell>
          <cell r="Q679" t="str">
            <v>NA</v>
          </cell>
          <cell r="R679" t="str">
            <v>NA</v>
          </cell>
          <cell r="S679" t="str">
            <v>NA</v>
          </cell>
          <cell r="T679" t="str">
            <v>NA</v>
          </cell>
          <cell r="U679" t="str">
            <v>NA</v>
          </cell>
          <cell r="V679" t="str">
            <v>NA</v>
          </cell>
          <cell r="W679" t="str">
            <v>NA</v>
          </cell>
          <cell r="X679" t="str">
            <v>NA</v>
          </cell>
          <cell r="Y679" t="str">
            <v>NA</v>
          </cell>
          <cell r="Z679" t="str">
            <v>NA</v>
          </cell>
          <cell r="AA679" t="str">
            <v>NA</v>
          </cell>
          <cell r="AB679" t="str">
            <v>NA</v>
          </cell>
          <cell r="AC679" t="str">
            <v>NA</v>
          </cell>
          <cell r="AD679" t="str">
            <v>NA</v>
          </cell>
          <cell r="AE679" t="str">
            <v>NA</v>
          </cell>
          <cell r="AF679" t="str">
            <v>NA</v>
          </cell>
          <cell r="AG679" t="str">
            <v>NA</v>
          </cell>
          <cell r="AH679" t="str">
            <v>NA</v>
          </cell>
          <cell r="AI679">
            <v>0</v>
          </cell>
          <cell r="AO679">
            <v>0</v>
          </cell>
          <cell r="AP679">
            <v>0</v>
          </cell>
          <cell r="AQ679">
            <v>0</v>
          </cell>
          <cell r="AR679">
            <v>0</v>
          </cell>
          <cell r="AS679">
            <v>0</v>
          </cell>
          <cell r="AT679">
            <v>0</v>
          </cell>
          <cell r="AU679">
            <v>0</v>
          </cell>
          <cell r="AV679">
            <v>0</v>
          </cell>
          <cell r="AW679">
            <v>0</v>
          </cell>
          <cell r="AX679">
            <v>0</v>
          </cell>
          <cell r="AY679">
            <v>0</v>
          </cell>
          <cell r="AZ679">
            <v>0</v>
          </cell>
          <cell r="BA679">
            <v>0</v>
          </cell>
          <cell r="BB679">
            <v>0</v>
          </cell>
          <cell r="BC679">
            <v>0</v>
          </cell>
          <cell r="BD679">
            <v>0</v>
          </cell>
          <cell r="BE679">
            <v>0</v>
          </cell>
          <cell r="BF679">
            <v>0</v>
          </cell>
          <cell r="BG679">
            <v>0</v>
          </cell>
          <cell r="BH679">
            <v>0</v>
          </cell>
          <cell r="BI679">
            <v>0</v>
          </cell>
          <cell r="BJ679">
            <v>0</v>
          </cell>
          <cell r="BK679">
            <v>0</v>
          </cell>
          <cell r="BL679">
            <v>0</v>
          </cell>
          <cell r="BM679">
            <v>0</v>
          </cell>
          <cell r="BN679">
            <v>0</v>
          </cell>
          <cell r="BO679">
            <v>0</v>
          </cell>
          <cell r="BP679">
            <v>0</v>
          </cell>
          <cell r="BQ679">
            <v>0</v>
          </cell>
          <cell r="BR679">
            <v>0</v>
          </cell>
          <cell r="BS679">
            <v>0</v>
          </cell>
          <cell r="BT679">
            <v>0</v>
          </cell>
          <cell r="BU679">
            <v>0</v>
          </cell>
          <cell r="BV679">
            <v>0</v>
          </cell>
          <cell r="BW679">
            <v>0</v>
          </cell>
          <cell r="BX679">
            <v>0</v>
          </cell>
          <cell r="BY679">
            <v>0</v>
          </cell>
          <cell r="BZ679">
            <v>0</v>
          </cell>
          <cell r="CA679">
            <v>0</v>
          </cell>
          <cell r="CB679">
            <v>0</v>
          </cell>
          <cell r="CC679">
            <v>0.05</v>
          </cell>
          <cell r="CD679">
            <v>0</v>
          </cell>
        </row>
        <row r="680">
          <cell r="B680" t="str">
            <v>APC04</v>
          </cell>
          <cell r="C680" t="str">
            <v>CAP30</v>
          </cell>
          <cell r="D680" t="str">
            <v>De    40  pares</v>
          </cell>
          <cell r="E680" t="str">
            <v>U</v>
          </cell>
          <cell r="F680" t="str">
            <v>NA</v>
          </cell>
          <cell r="G680" t="str">
            <v>NA</v>
          </cell>
          <cell r="H680" t="str">
            <v>NA</v>
          </cell>
          <cell r="I680" t="str">
            <v>NA</v>
          </cell>
          <cell r="J680" t="str">
            <v>NA</v>
          </cell>
          <cell r="K680" t="str">
            <v>NA</v>
          </cell>
          <cell r="L680" t="str">
            <v>NA</v>
          </cell>
          <cell r="M680" t="str">
            <v>NA</v>
          </cell>
          <cell r="N680" t="str">
            <v>NA</v>
          </cell>
          <cell r="O680" t="str">
            <v>NA</v>
          </cell>
          <cell r="P680" t="str">
            <v>NA</v>
          </cell>
          <cell r="Q680" t="str">
            <v>NA</v>
          </cell>
          <cell r="R680" t="str">
            <v>NA</v>
          </cell>
          <cell r="S680" t="str">
            <v>NA</v>
          </cell>
          <cell r="T680" t="str">
            <v>NA</v>
          </cell>
          <cell r="U680" t="str">
            <v>NA</v>
          </cell>
          <cell r="V680" t="str">
            <v>NA</v>
          </cell>
          <cell r="W680" t="str">
            <v>NA</v>
          </cell>
          <cell r="X680" t="str">
            <v>NA</v>
          </cell>
          <cell r="Y680" t="str">
            <v>NA</v>
          </cell>
          <cell r="Z680" t="str">
            <v>NA</v>
          </cell>
          <cell r="AA680" t="str">
            <v>NA</v>
          </cell>
          <cell r="AB680" t="str">
            <v>NA</v>
          </cell>
          <cell r="AC680" t="str">
            <v>NA</v>
          </cell>
          <cell r="AD680" t="str">
            <v>NA</v>
          </cell>
          <cell r="AE680" t="str">
            <v>NA</v>
          </cell>
          <cell r="AF680" t="str">
            <v>NA</v>
          </cell>
          <cell r="AG680" t="str">
            <v>NA</v>
          </cell>
          <cell r="AH680" t="str">
            <v>NA</v>
          </cell>
          <cell r="AI680">
            <v>0</v>
          </cell>
          <cell r="AO680">
            <v>0</v>
          </cell>
          <cell r="AP680">
            <v>0</v>
          </cell>
          <cell r="AQ680">
            <v>0</v>
          </cell>
          <cell r="AR680">
            <v>0</v>
          </cell>
          <cell r="AS680">
            <v>0</v>
          </cell>
          <cell r="AT680">
            <v>0</v>
          </cell>
          <cell r="AU680">
            <v>0</v>
          </cell>
          <cell r="AV680">
            <v>0</v>
          </cell>
          <cell r="AW680">
            <v>0</v>
          </cell>
          <cell r="AX680">
            <v>0</v>
          </cell>
          <cell r="AY680">
            <v>0</v>
          </cell>
          <cell r="AZ680">
            <v>0</v>
          </cell>
          <cell r="BA680">
            <v>0</v>
          </cell>
          <cell r="BB680">
            <v>0</v>
          </cell>
          <cell r="BC680">
            <v>0</v>
          </cell>
          <cell r="BD680">
            <v>0</v>
          </cell>
          <cell r="BE680">
            <v>0</v>
          </cell>
          <cell r="BF680">
            <v>0</v>
          </cell>
          <cell r="BG680">
            <v>0</v>
          </cell>
          <cell r="BH680">
            <v>0</v>
          </cell>
          <cell r="BI680">
            <v>0</v>
          </cell>
          <cell r="BJ680">
            <v>0</v>
          </cell>
          <cell r="BK680">
            <v>0</v>
          </cell>
          <cell r="BL680">
            <v>0</v>
          </cell>
          <cell r="BM680">
            <v>0</v>
          </cell>
          <cell r="BN680">
            <v>0</v>
          </cell>
          <cell r="BO680">
            <v>0</v>
          </cell>
          <cell r="BP680">
            <v>0</v>
          </cell>
          <cell r="BQ680">
            <v>0</v>
          </cell>
          <cell r="BR680">
            <v>0</v>
          </cell>
          <cell r="BS680">
            <v>0</v>
          </cell>
          <cell r="BT680">
            <v>0</v>
          </cell>
          <cell r="BU680">
            <v>0</v>
          </cell>
          <cell r="BV680">
            <v>0</v>
          </cell>
          <cell r="BW680">
            <v>0</v>
          </cell>
          <cell r="BX680">
            <v>0</v>
          </cell>
          <cell r="BY680">
            <v>0</v>
          </cell>
          <cell r="BZ680">
            <v>0</v>
          </cell>
          <cell r="CA680">
            <v>0</v>
          </cell>
          <cell r="CB680">
            <v>0</v>
          </cell>
          <cell r="CC680">
            <v>0.05</v>
          </cell>
          <cell r="CD680">
            <v>0</v>
          </cell>
        </row>
        <row r="681">
          <cell r="B681" t="str">
            <v>APC05</v>
          </cell>
          <cell r="C681" t="str">
            <v>CAP30</v>
          </cell>
          <cell r="D681" t="str">
            <v>De    50  pares</v>
          </cell>
          <cell r="E681" t="str">
            <v>U</v>
          </cell>
          <cell r="F681" t="str">
            <v>NA</v>
          </cell>
          <cell r="G681" t="str">
            <v>NA</v>
          </cell>
          <cell r="H681" t="str">
            <v>NA</v>
          </cell>
          <cell r="I681" t="str">
            <v>NA</v>
          </cell>
          <cell r="J681" t="str">
            <v>NA</v>
          </cell>
          <cell r="K681" t="str">
            <v>NA</v>
          </cell>
          <cell r="L681" t="str">
            <v>NA</v>
          </cell>
          <cell r="M681" t="str">
            <v>NA</v>
          </cell>
          <cell r="N681" t="str">
            <v>NA</v>
          </cell>
          <cell r="O681" t="str">
            <v>NA</v>
          </cell>
          <cell r="P681" t="str">
            <v>NA</v>
          </cell>
          <cell r="Q681" t="str">
            <v>NA</v>
          </cell>
          <cell r="R681" t="str">
            <v>NA</v>
          </cell>
          <cell r="S681" t="str">
            <v>NA</v>
          </cell>
          <cell r="T681" t="str">
            <v>NA</v>
          </cell>
          <cell r="U681" t="str">
            <v>NA</v>
          </cell>
          <cell r="V681" t="str">
            <v>NA</v>
          </cell>
          <cell r="W681" t="str">
            <v>NA</v>
          </cell>
          <cell r="X681" t="str">
            <v>NA</v>
          </cell>
          <cell r="Y681" t="str">
            <v>NA</v>
          </cell>
          <cell r="Z681" t="str">
            <v>NA</v>
          </cell>
          <cell r="AA681" t="str">
            <v>NA</v>
          </cell>
          <cell r="AB681" t="str">
            <v>NA</v>
          </cell>
          <cell r="AC681" t="str">
            <v>NA</v>
          </cell>
          <cell r="AD681" t="str">
            <v>NA</v>
          </cell>
          <cell r="AE681" t="str">
            <v>NA</v>
          </cell>
          <cell r="AF681" t="str">
            <v>NA</v>
          </cell>
          <cell r="AG681" t="str">
            <v>NA</v>
          </cell>
          <cell r="AH681" t="str">
            <v>NA</v>
          </cell>
          <cell r="AI681">
            <v>0</v>
          </cell>
          <cell r="AO681">
            <v>0</v>
          </cell>
          <cell r="AP681">
            <v>0</v>
          </cell>
          <cell r="AQ681">
            <v>0</v>
          </cell>
          <cell r="AR681">
            <v>0</v>
          </cell>
          <cell r="AS681">
            <v>0</v>
          </cell>
          <cell r="AT681">
            <v>0</v>
          </cell>
          <cell r="AU681">
            <v>0</v>
          </cell>
          <cell r="AV681">
            <v>0</v>
          </cell>
          <cell r="AW681">
            <v>0</v>
          </cell>
          <cell r="AX681">
            <v>0</v>
          </cell>
          <cell r="AY681">
            <v>0</v>
          </cell>
          <cell r="AZ681">
            <v>0</v>
          </cell>
          <cell r="BA681">
            <v>0</v>
          </cell>
          <cell r="BB681">
            <v>0</v>
          </cell>
          <cell r="BC681">
            <v>0</v>
          </cell>
          <cell r="BD681">
            <v>0</v>
          </cell>
          <cell r="BE681">
            <v>0</v>
          </cell>
          <cell r="BF681">
            <v>0</v>
          </cell>
          <cell r="BG681">
            <v>0</v>
          </cell>
          <cell r="BH681">
            <v>0</v>
          </cell>
          <cell r="BI681">
            <v>0</v>
          </cell>
          <cell r="BJ681">
            <v>0</v>
          </cell>
          <cell r="BK681">
            <v>0</v>
          </cell>
          <cell r="BL681">
            <v>0</v>
          </cell>
          <cell r="BM681">
            <v>0</v>
          </cell>
          <cell r="BN681">
            <v>0</v>
          </cell>
          <cell r="BO681">
            <v>0</v>
          </cell>
          <cell r="BP681">
            <v>0</v>
          </cell>
          <cell r="BQ681">
            <v>0</v>
          </cell>
          <cell r="BR681">
            <v>0</v>
          </cell>
          <cell r="BS681">
            <v>0</v>
          </cell>
          <cell r="BT681">
            <v>0</v>
          </cell>
          <cell r="BU681">
            <v>0</v>
          </cell>
          <cell r="BV681">
            <v>0</v>
          </cell>
          <cell r="BW681">
            <v>0</v>
          </cell>
          <cell r="BX681">
            <v>0</v>
          </cell>
          <cell r="BY681">
            <v>0</v>
          </cell>
          <cell r="BZ681">
            <v>0</v>
          </cell>
          <cell r="CA681">
            <v>0</v>
          </cell>
          <cell r="CB681">
            <v>0</v>
          </cell>
          <cell r="CC681">
            <v>0.05</v>
          </cell>
          <cell r="CD681">
            <v>0</v>
          </cell>
        </row>
        <row r="682">
          <cell r="B682" t="str">
            <v>APC06</v>
          </cell>
          <cell r="C682" t="str">
            <v>CAP30</v>
          </cell>
          <cell r="D682" t="str">
            <v>De    70  pares</v>
          </cell>
          <cell r="E682" t="str">
            <v>U</v>
          </cell>
          <cell r="F682" t="str">
            <v>NA</v>
          </cell>
          <cell r="G682" t="str">
            <v>NA</v>
          </cell>
          <cell r="H682" t="str">
            <v>NA</v>
          </cell>
          <cell r="I682" t="str">
            <v>NA</v>
          </cell>
          <cell r="J682" t="str">
            <v>NA</v>
          </cell>
          <cell r="K682" t="str">
            <v>NA</v>
          </cell>
          <cell r="L682" t="str">
            <v>NA</v>
          </cell>
          <cell r="M682" t="str">
            <v>NA</v>
          </cell>
          <cell r="N682" t="str">
            <v>NA</v>
          </cell>
          <cell r="O682" t="str">
            <v>NA</v>
          </cell>
          <cell r="P682" t="str">
            <v>NA</v>
          </cell>
          <cell r="Q682" t="str">
            <v>NA</v>
          </cell>
          <cell r="R682" t="str">
            <v>NA</v>
          </cell>
          <cell r="S682" t="str">
            <v>NA</v>
          </cell>
          <cell r="T682" t="str">
            <v>NA</v>
          </cell>
          <cell r="U682" t="str">
            <v>NA</v>
          </cell>
          <cell r="V682" t="str">
            <v>NA</v>
          </cell>
          <cell r="W682" t="str">
            <v>NA</v>
          </cell>
          <cell r="X682" t="str">
            <v>NA</v>
          </cell>
          <cell r="Y682" t="str">
            <v>NA</v>
          </cell>
          <cell r="Z682" t="str">
            <v>NA</v>
          </cell>
          <cell r="AA682" t="str">
            <v>NA</v>
          </cell>
          <cell r="AB682" t="str">
            <v>NA</v>
          </cell>
          <cell r="AC682" t="str">
            <v>NA</v>
          </cell>
          <cell r="AD682" t="str">
            <v>NA</v>
          </cell>
          <cell r="AE682" t="str">
            <v>NA</v>
          </cell>
          <cell r="AF682" t="str">
            <v>NA</v>
          </cell>
          <cell r="AG682" t="str">
            <v>NA</v>
          </cell>
          <cell r="AH682" t="str">
            <v>NA</v>
          </cell>
          <cell r="AI682">
            <v>0</v>
          </cell>
          <cell r="AO682">
            <v>0</v>
          </cell>
          <cell r="AP682">
            <v>0</v>
          </cell>
          <cell r="AQ682">
            <v>0</v>
          </cell>
          <cell r="AR682">
            <v>0</v>
          </cell>
          <cell r="AS682">
            <v>0</v>
          </cell>
          <cell r="AT682">
            <v>0</v>
          </cell>
          <cell r="AU682">
            <v>0</v>
          </cell>
          <cell r="AV682">
            <v>0</v>
          </cell>
          <cell r="AW682">
            <v>0</v>
          </cell>
          <cell r="AX682">
            <v>0</v>
          </cell>
          <cell r="AY682">
            <v>0</v>
          </cell>
          <cell r="AZ682">
            <v>0</v>
          </cell>
          <cell r="BA682">
            <v>0</v>
          </cell>
          <cell r="BB682">
            <v>0</v>
          </cell>
          <cell r="BC682">
            <v>0</v>
          </cell>
          <cell r="BD682">
            <v>0</v>
          </cell>
          <cell r="BE682">
            <v>0</v>
          </cell>
          <cell r="BF682">
            <v>0</v>
          </cell>
          <cell r="BG682">
            <v>0</v>
          </cell>
          <cell r="BH682">
            <v>0</v>
          </cell>
          <cell r="BI682">
            <v>0</v>
          </cell>
          <cell r="BJ682">
            <v>0</v>
          </cell>
          <cell r="BK682">
            <v>0</v>
          </cell>
          <cell r="BL682">
            <v>0</v>
          </cell>
          <cell r="BM682">
            <v>0</v>
          </cell>
          <cell r="BN682">
            <v>0</v>
          </cell>
          <cell r="BO682">
            <v>0</v>
          </cell>
          <cell r="BP682">
            <v>0</v>
          </cell>
          <cell r="BQ682">
            <v>0</v>
          </cell>
          <cell r="BR682">
            <v>0</v>
          </cell>
          <cell r="BS682">
            <v>0</v>
          </cell>
          <cell r="BT682">
            <v>0</v>
          </cell>
          <cell r="BU682">
            <v>0</v>
          </cell>
          <cell r="BV682">
            <v>0</v>
          </cell>
          <cell r="BW682">
            <v>0</v>
          </cell>
          <cell r="BX682">
            <v>0</v>
          </cell>
          <cell r="BY682">
            <v>0</v>
          </cell>
          <cell r="BZ682">
            <v>0</v>
          </cell>
          <cell r="CA682">
            <v>0</v>
          </cell>
          <cell r="CB682">
            <v>0</v>
          </cell>
          <cell r="CC682">
            <v>0.05</v>
          </cell>
          <cell r="CD682">
            <v>0</v>
          </cell>
        </row>
        <row r="683">
          <cell r="B683" t="str">
            <v>APC07</v>
          </cell>
          <cell r="C683" t="str">
            <v>CAP30</v>
          </cell>
          <cell r="D683" t="str">
            <v>De   100  pares</v>
          </cell>
          <cell r="E683" t="str">
            <v>U</v>
          </cell>
          <cell r="F683" t="str">
            <v>NA</v>
          </cell>
          <cell r="G683" t="str">
            <v>NA</v>
          </cell>
          <cell r="H683" t="str">
            <v>NA</v>
          </cell>
          <cell r="I683" t="str">
            <v>NA</v>
          </cell>
          <cell r="J683" t="str">
            <v>NA</v>
          </cell>
          <cell r="K683" t="str">
            <v>NA</v>
          </cell>
          <cell r="L683" t="str">
            <v>NA</v>
          </cell>
          <cell r="M683" t="str">
            <v>NA</v>
          </cell>
          <cell r="N683" t="str">
            <v>NA</v>
          </cell>
          <cell r="O683" t="str">
            <v>NA</v>
          </cell>
          <cell r="P683" t="str">
            <v>NA</v>
          </cell>
          <cell r="Q683" t="str">
            <v>NA</v>
          </cell>
          <cell r="R683" t="str">
            <v>NA</v>
          </cell>
          <cell r="S683" t="str">
            <v>NA</v>
          </cell>
          <cell r="T683" t="str">
            <v>NA</v>
          </cell>
          <cell r="U683" t="str">
            <v>NA</v>
          </cell>
          <cell r="V683" t="str">
            <v>NA</v>
          </cell>
          <cell r="W683" t="str">
            <v>NA</v>
          </cell>
          <cell r="X683" t="str">
            <v>NA</v>
          </cell>
          <cell r="Y683" t="str">
            <v>NA</v>
          </cell>
          <cell r="Z683" t="str">
            <v>NA</v>
          </cell>
          <cell r="AA683" t="str">
            <v>NA</v>
          </cell>
          <cell r="AB683" t="str">
            <v>NA</v>
          </cell>
          <cell r="AC683" t="str">
            <v>NA</v>
          </cell>
          <cell r="AD683" t="str">
            <v>NA</v>
          </cell>
          <cell r="AE683" t="str">
            <v>NA</v>
          </cell>
          <cell r="AF683" t="str">
            <v>NA</v>
          </cell>
          <cell r="AG683" t="str">
            <v>NA</v>
          </cell>
          <cell r="AH683" t="str">
            <v>NA</v>
          </cell>
          <cell r="AI683">
            <v>0</v>
          </cell>
          <cell r="AO683">
            <v>0</v>
          </cell>
          <cell r="AP683">
            <v>0</v>
          </cell>
          <cell r="AQ683">
            <v>0</v>
          </cell>
          <cell r="AR683">
            <v>0</v>
          </cell>
          <cell r="AS683">
            <v>0</v>
          </cell>
          <cell r="AT683">
            <v>0</v>
          </cell>
          <cell r="AU683">
            <v>0</v>
          </cell>
          <cell r="AV683">
            <v>0</v>
          </cell>
          <cell r="AW683">
            <v>0</v>
          </cell>
          <cell r="AX683">
            <v>0</v>
          </cell>
          <cell r="AY683">
            <v>0</v>
          </cell>
          <cell r="AZ683">
            <v>0</v>
          </cell>
          <cell r="BA683">
            <v>0</v>
          </cell>
          <cell r="BB683">
            <v>0</v>
          </cell>
          <cell r="BC683">
            <v>0</v>
          </cell>
          <cell r="BD683">
            <v>0</v>
          </cell>
          <cell r="BE683">
            <v>0</v>
          </cell>
          <cell r="BF683">
            <v>0</v>
          </cell>
          <cell r="BG683">
            <v>0</v>
          </cell>
          <cell r="BH683">
            <v>0</v>
          </cell>
          <cell r="BI683">
            <v>0</v>
          </cell>
          <cell r="BJ683">
            <v>0</v>
          </cell>
          <cell r="BK683">
            <v>0</v>
          </cell>
          <cell r="BL683">
            <v>0</v>
          </cell>
          <cell r="BM683">
            <v>0</v>
          </cell>
          <cell r="BN683">
            <v>0</v>
          </cell>
          <cell r="BO683">
            <v>0</v>
          </cell>
          <cell r="BP683">
            <v>0</v>
          </cell>
          <cell r="BQ683">
            <v>0</v>
          </cell>
          <cell r="BR683">
            <v>0</v>
          </cell>
          <cell r="BS683">
            <v>0</v>
          </cell>
          <cell r="BT683">
            <v>0</v>
          </cell>
          <cell r="BU683">
            <v>0</v>
          </cell>
          <cell r="BV683">
            <v>0</v>
          </cell>
          <cell r="BW683">
            <v>0</v>
          </cell>
          <cell r="BX683">
            <v>0</v>
          </cell>
          <cell r="BY683">
            <v>0</v>
          </cell>
          <cell r="BZ683">
            <v>0</v>
          </cell>
          <cell r="CA683">
            <v>0</v>
          </cell>
          <cell r="CB683">
            <v>0</v>
          </cell>
          <cell r="CC683">
            <v>0.05</v>
          </cell>
          <cell r="CD683">
            <v>0</v>
          </cell>
        </row>
        <row r="684">
          <cell r="B684" t="str">
            <v>APC08</v>
          </cell>
          <cell r="C684" t="str">
            <v>CAP30</v>
          </cell>
          <cell r="D684" t="str">
            <v>De   150  pares</v>
          </cell>
          <cell r="E684" t="str">
            <v>U</v>
          </cell>
          <cell r="F684" t="str">
            <v>NA</v>
          </cell>
          <cell r="G684" t="str">
            <v>NA</v>
          </cell>
          <cell r="H684" t="str">
            <v>NA</v>
          </cell>
          <cell r="I684" t="str">
            <v>NA</v>
          </cell>
          <cell r="J684" t="str">
            <v>NA</v>
          </cell>
          <cell r="K684" t="str">
            <v>NA</v>
          </cell>
          <cell r="L684" t="str">
            <v>NA</v>
          </cell>
          <cell r="M684" t="str">
            <v>NA</v>
          </cell>
          <cell r="N684" t="str">
            <v>NA</v>
          </cell>
          <cell r="O684" t="str">
            <v>NA</v>
          </cell>
          <cell r="P684" t="str">
            <v>NA</v>
          </cell>
          <cell r="Q684" t="str">
            <v>NA</v>
          </cell>
          <cell r="R684" t="str">
            <v>NA</v>
          </cell>
          <cell r="S684" t="str">
            <v>NA</v>
          </cell>
          <cell r="T684" t="str">
            <v>NA</v>
          </cell>
          <cell r="U684" t="str">
            <v>NA</v>
          </cell>
          <cell r="V684" t="str">
            <v>NA</v>
          </cell>
          <cell r="W684" t="str">
            <v>NA</v>
          </cell>
          <cell r="X684" t="str">
            <v>NA</v>
          </cell>
          <cell r="Y684" t="str">
            <v>NA</v>
          </cell>
          <cell r="Z684" t="str">
            <v>NA</v>
          </cell>
          <cell r="AA684" t="str">
            <v>NA</v>
          </cell>
          <cell r="AB684" t="str">
            <v>NA</v>
          </cell>
          <cell r="AC684" t="str">
            <v>NA</v>
          </cell>
          <cell r="AD684" t="str">
            <v>NA</v>
          </cell>
          <cell r="AE684" t="str">
            <v>NA</v>
          </cell>
          <cell r="AF684" t="str">
            <v>NA</v>
          </cell>
          <cell r="AG684" t="str">
            <v>NA</v>
          </cell>
          <cell r="AH684" t="str">
            <v>NA</v>
          </cell>
          <cell r="AI684">
            <v>0</v>
          </cell>
          <cell r="AO684">
            <v>0</v>
          </cell>
          <cell r="AP684">
            <v>0</v>
          </cell>
          <cell r="AQ684">
            <v>0</v>
          </cell>
          <cell r="AR684">
            <v>0</v>
          </cell>
          <cell r="AS684">
            <v>0</v>
          </cell>
          <cell r="AT684">
            <v>0</v>
          </cell>
          <cell r="AU684">
            <v>0</v>
          </cell>
          <cell r="AV684">
            <v>0</v>
          </cell>
          <cell r="AW684">
            <v>0</v>
          </cell>
          <cell r="AX684">
            <v>0</v>
          </cell>
          <cell r="AY684">
            <v>0</v>
          </cell>
          <cell r="AZ684">
            <v>0</v>
          </cell>
          <cell r="BA684">
            <v>0</v>
          </cell>
          <cell r="BB684">
            <v>0</v>
          </cell>
          <cell r="BC684">
            <v>0</v>
          </cell>
          <cell r="BD684">
            <v>0</v>
          </cell>
          <cell r="BE684">
            <v>0</v>
          </cell>
          <cell r="BF684">
            <v>0</v>
          </cell>
          <cell r="BG684">
            <v>0</v>
          </cell>
          <cell r="BH684">
            <v>0</v>
          </cell>
          <cell r="BI684">
            <v>0</v>
          </cell>
          <cell r="BJ684">
            <v>0</v>
          </cell>
          <cell r="BK684">
            <v>0</v>
          </cell>
          <cell r="BL684">
            <v>0</v>
          </cell>
          <cell r="BM684">
            <v>0</v>
          </cell>
          <cell r="BN684">
            <v>0</v>
          </cell>
          <cell r="BO684">
            <v>0</v>
          </cell>
          <cell r="BP684">
            <v>0</v>
          </cell>
          <cell r="BQ684">
            <v>0</v>
          </cell>
          <cell r="BR684">
            <v>0</v>
          </cell>
          <cell r="BS684">
            <v>0</v>
          </cell>
          <cell r="BT684">
            <v>0</v>
          </cell>
          <cell r="BU684">
            <v>0</v>
          </cell>
          <cell r="BV684">
            <v>0</v>
          </cell>
          <cell r="BW684">
            <v>0</v>
          </cell>
          <cell r="BX684">
            <v>0</v>
          </cell>
          <cell r="BY684">
            <v>0</v>
          </cell>
          <cell r="BZ684">
            <v>0</v>
          </cell>
          <cell r="CA684">
            <v>0</v>
          </cell>
          <cell r="CB684">
            <v>0</v>
          </cell>
          <cell r="CC684">
            <v>0.05</v>
          </cell>
          <cell r="CD684">
            <v>0</v>
          </cell>
        </row>
        <row r="685">
          <cell r="B685" t="str">
            <v>APC09</v>
          </cell>
          <cell r="C685" t="str">
            <v>CAP30</v>
          </cell>
          <cell r="D685" t="str">
            <v>De   200  pares</v>
          </cell>
          <cell r="E685" t="str">
            <v>U</v>
          </cell>
          <cell r="F685" t="str">
            <v>NA</v>
          </cell>
          <cell r="G685" t="str">
            <v>NA</v>
          </cell>
          <cell r="H685" t="str">
            <v>NA</v>
          </cell>
          <cell r="I685" t="str">
            <v>NA</v>
          </cell>
          <cell r="J685" t="str">
            <v>NA</v>
          </cell>
          <cell r="K685" t="str">
            <v>NA</v>
          </cell>
          <cell r="L685" t="str">
            <v>NA</v>
          </cell>
          <cell r="M685" t="str">
            <v>NA</v>
          </cell>
          <cell r="N685" t="str">
            <v>NA</v>
          </cell>
          <cell r="O685" t="str">
            <v>NA</v>
          </cell>
          <cell r="P685" t="str">
            <v>NA</v>
          </cell>
          <cell r="Q685" t="str">
            <v>NA</v>
          </cell>
          <cell r="R685" t="str">
            <v>NA</v>
          </cell>
          <cell r="S685" t="str">
            <v>NA</v>
          </cell>
          <cell r="T685" t="str">
            <v>NA</v>
          </cell>
          <cell r="U685" t="str">
            <v>NA</v>
          </cell>
          <cell r="V685" t="str">
            <v>NA</v>
          </cell>
          <cell r="W685" t="str">
            <v>NA</v>
          </cell>
          <cell r="X685" t="str">
            <v>NA</v>
          </cell>
          <cell r="Y685" t="str">
            <v>NA</v>
          </cell>
          <cell r="Z685" t="str">
            <v>NA</v>
          </cell>
          <cell r="AA685" t="str">
            <v>NA</v>
          </cell>
          <cell r="AB685" t="str">
            <v>NA</v>
          </cell>
          <cell r="AC685" t="str">
            <v>NA</v>
          </cell>
          <cell r="AD685" t="str">
            <v>NA</v>
          </cell>
          <cell r="AE685" t="str">
            <v>NA</v>
          </cell>
          <cell r="AF685" t="str">
            <v>NA</v>
          </cell>
          <cell r="AG685" t="str">
            <v>NA</v>
          </cell>
          <cell r="AH685" t="str">
            <v>NA</v>
          </cell>
          <cell r="AI685">
            <v>0</v>
          </cell>
          <cell r="AO685">
            <v>0</v>
          </cell>
          <cell r="AP685">
            <v>0</v>
          </cell>
          <cell r="AQ685">
            <v>0</v>
          </cell>
          <cell r="AR685">
            <v>0</v>
          </cell>
          <cell r="AS685">
            <v>0</v>
          </cell>
          <cell r="AT685">
            <v>0</v>
          </cell>
          <cell r="AU685">
            <v>0</v>
          </cell>
          <cell r="AV685">
            <v>0</v>
          </cell>
          <cell r="AW685">
            <v>0</v>
          </cell>
          <cell r="AX685">
            <v>0</v>
          </cell>
          <cell r="AY685">
            <v>0</v>
          </cell>
          <cell r="AZ685">
            <v>0</v>
          </cell>
          <cell r="BA685">
            <v>0</v>
          </cell>
          <cell r="BB685">
            <v>0</v>
          </cell>
          <cell r="BC685">
            <v>0</v>
          </cell>
          <cell r="BD685">
            <v>0</v>
          </cell>
          <cell r="BE685">
            <v>0</v>
          </cell>
          <cell r="BF685">
            <v>0</v>
          </cell>
          <cell r="BG685">
            <v>0</v>
          </cell>
          <cell r="BH685">
            <v>0</v>
          </cell>
          <cell r="BI685">
            <v>0</v>
          </cell>
          <cell r="BJ685">
            <v>0</v>
          </cell>
          <cell r="BK685">
            <v>0</v>
          </cell>
          <cell r="BL685">
            <v>0</v>
          </cell>
          <cell r="BM685">
            <v>0</v>
          </cell>
          <cell r="BN685">
            <v>0</v>
          </cell>
          <cell r="BO685">
            <v>0</v>
          </cell>
          <cell r="BP685">
            <v>0</v>
          </cell>
          <cell r="BQ685">
            <v>0</v>
          </cell>
          <cell r="BR685">
            <v>0</v>
          </cell>
          <cell r="BS685">
            <v>0</v>
          </cell>
          <cell r="BT685">
            <v>0</v>
          </cell>
          <cell r="BU685">
            <v>0</v>
          </cell>
          <cell r="BV685">
            <v>0</v>
          </cell>
          <cell r="BW685">
            <v>0</v>
          </cell>
          <cell r="BX685">
            <v>0</v>
          </cell>
          <cell r="BY685">
            <v>0</v>
          </cell>
          <cell r="BZ685">
            <v>0</v>
          </cell>
          <cell r="CA685">
            <v>0</v>
          </cell>
          <cell r="CB685">
            <v>0</v>
          </cell>
          <cell r="CC685">
            <v>0.05</v>
          </cell>
          <cell r="CD685">
            <v>0</v>
          </cell>
        </row>
        <row r="686">
          <cell r="B686" t="str">
            <v>APC10</v>
          </cell>
          <cell r="C686" t="str">
            <v>CAP30</v>
          </cell>
          <cell r="D686" t="str">
            <v>De   300  pares</v>
          </cell>
          <cell r="E686" t="str">
            <v>U</v>
          </cell>
          <cell r="F686" t="str">
            <v>NA</v>
          </cell>
          <cell r="G686" t="str">
            <v>NA</v>
          </cell>
          <cell r="H686" t="str">
            <v>NA</v>
          </cell>
          <cell r="I686" t="str">
            <v>NA</v>
          </cell>
          <cell r="J686" t="str">
            <v>NA</v>
          </cell>
          <cell r="K686" t="str">
            <v>NA</v>
          </cell>
          <cell r="L686" t="str">
            <v>NA</v>
          </cell>
          <cell r="M686" t="str">
            <v>NA</v>
          </cell>
          <cell r="N686" t="str">
            <v>NA</v>
          </cell>
          <cell r="O686" t="str">
            <v>NA</v>
          </cell>
          <cell r="P686" t="str">
            <v>NA</v>
          </cell>
          <cell r="Q686" t="str">
            <v>NA</v>
          </cell>
          <cell r="R686" t="str">
            <v>NA</v>
          </cell>
          <cell r="S686" t="str">
            <v>NA</v>
          </cell>
          <cell r="T686" t="str">
            <v>NA</v>
          </cell>
          <cell r="U686" t="str">
            <v>NA</v>
          </cell>
          <cell r="V686" t="str">
            <v>NA</v>
          </cell>
          <cell r="W686" t="str">
            <v>NA</v>
          </cell>
          <cell r="X686" t="str">
            <v>NA</v>
          </cell>
          <cell r="Y686" t="str">
            <v>NA</v>
          </cell>
          <cell r="Z686" t="str">
            <v>NA</v>
          </cell>
          <cell r="AA686" t="str">
            <v>NA</v>
          </cell>
          <cell r="AB686" t="str">
            <v>NA</v>
          </cell>
          <cell r="AC686" t="str">
            <v>NA</v>
          </cell>
          <cell r="AD686" t="str">
            <v>NA</v>
          </cell>
          <cell r="AE686" t="str">
            <v>NA</v>
          </cell>
          <cell r="AF686" t="str">
            <v>NA</v>
          </cell>
          <cell r="AG686" t="str">
            <v>NA</v>
          </cell>
          <cell r="AH686" t="str">
            <v>NA</v>
          </cell>
          <cell r="AI686">
            <v>0</v>
          </cell>
          <cell r="AO686">
            <v>0</v>
          </cell>
          <cell r="AP686">
            <v>0</v>
          </cell>
          <cell r="AQ686">
            <v>0</v>
          </cell>
          <cell r="AR686">
            <v>0</v>
          </cell>
          <cell r="AS686">
            <v>0</v>
          </cell>
          <cell r="AT686">
            <v>0</v>
          </cell>
          <cell r="AU686">
            <v>0</v>
          </cell>
          <cell r="AV686">
            <v>0</v>
          </cell>
          <cell r="AW686">
            <v>0</v>
          </cell>
          <cell r="AX686">
            <v>0</v>
          </cell>
          <cell r="AY686">
            <v>0</v>
          </cell>
          <cell r="AZ686">
            <v>0</v>
          </cell>
          <cell r="BA686">
            <v>0</v>
          </cell>
          <cell r="BB686">
            <v>0</v>
          </cell>
          <cell r="BC686">
            <v>0</v>
          </cell>
          <cell r="BD686">
            <v>0</v>
          </cell>
          <cell r="BE686">
            <v>0</v>
          </cell>
          <cell r="BF686">
            <v>0</v>
          </cell>
          <cell r="BG686">
            <v>0</v>
          </cell>
          <cell r="BH686">
            <v>0</v>
          </cell>
          <cell r="BI686">
            <v>0</v>
          </cell>
          <cell r="BJ686">
            <v>0</v>
          </cell>
          <cell r="BK686">
            <v>0</v>
          </cell>
          <cell r="BL686">
            <v>0</v>
          </cell>
          <cell r="BM686">
            <v>0</v>
          </cell>
          <cell r="BN686">
            <v>0</v>
          </cell>
          <cell r="BO686">
            <v>0</v>
          </cell>
          <cell r="BP686">
            <v>0</v>
          </cell>
          <cell r="BQ686">
            <v>0</v>
          </cell>
          <cell r="BR686">
            <v>0</v>
          </cell>
          <cell r="BS686">
            <v>0</v>
          </cell>
          <cell r="BT686">
            <v>0</v>
          </cell>
          <cell r="BU686">
            <v>0</v>
          </cell>
          <cell r="BV686">
            <v>0</v>
          </cell>
          <cell r="BW686">
            <v>0</v>
          </cell>
          <cell r="BX686">
            <v>0</v>
          </cell>
          <cell r="BY686">
            <v>0</v>
          </cell>
          <cell r="BZ686">
            <v>0</v>
          </cell>
          <cell r="CA686">
            <v>0</v>
          </cell>
          <cell r="CB686">
            <v>0</v>
          </cell>
          <cell r="CC686">
            <v>0.05</v>
          </cell>
          <cell r="CD686">
            <v>0</v>
          </cell>
        </row>
        <row r="687">
          <cell r="B687" t="str">
            <v>APC11</v>
          </cell>
          <cell r="C687" t="str">
            <v>CAP30</v>
          </cell>
          <cell r="D687" t="str">
            <v>De   400  pares</v>
          </cell>
          <cell r="E687" t="str">
            <v>U</v>
          </cell>
          <cell r="F687" t="str">
            <v>NA</v>
          </cell>
          <cell r="G687" t="str">
            <v>NA</v>
          </cell>
          <cell r="H687" t="str">
            <v>NA</v>
          </cell>
          <cell r="I687" t="str">
            <v>NA</v>
          </cell>
          <cell r="J687" t="str">
            <v>NA</v>
          </cell>
          <cell r="K687" t="str">
            <v>NA</v>
          </cell>
          <cell r="L687" t="str">
            <v>NA</v>
          </cell>
          <cell r="M687" t="str">
            <v>NA</v>
          </cell>
          <cell r="N687" t="str">
            <v>NA</v>
          </cell>
          <cell r="O687" t="str">
            <v>NA</v>
          </cell>
          <cell r="P687" t="str">
            <v>NA</v>
          </cell>
          <cell r="Q687" t="str">
            <v>NA</v>
          </cell>
          <cell r="R687" t="str">
            <v>NA</v>
          </cell>
          <cell r="S687" t="str">
            <v>NA</v>
          </cell>
          <cell r="T687" t="str">
            <v>NA</v>
          </cell>
          <cell r="U687" t="str">
            <v>NA</v>
          </cell>
          <cell r="V687" t="str">
            <v>NA</v>
          </cell>
          <cell r="W687" t="str">
            <v>NA</v>
          </cell>
          <cell r="X687" t="str">
            <v>NA</v>
          </cell>
          <cell r="Y687" t="str">
            <v>NA</v>
          </cell>
          <cell r="Z687" t="str">
            <v>NA</v>
          </cell>
          <cell r="AA687" t="str">
            <v>NA</v>
          </cell>
          <cell r="AB687" t="str">
            <v>NA</v>
          </cell>
          <cell r="AC687" t="str">
            <v>NA</v>
          </cell>
          <cell r="AD687" t="str">
            <v>NA</v>
          </cell>
          <cell r="AE687" t="str">
            <v>NA</v>
          </cell>
          <cell r="AF687" t="str">
            <v>NA</v>
          </cell>
          <cell r="AG687" t="str">
            <v>NA</v>
          </cell>
          <cell r="AH687" t="str">
            <v>NA</v>
          </cell>
          <cell r="AI687">
            <v>0</v>
          </cell>
          <cell r="AO687">
            <v>0</v>
          </cell>
          <cell r="AP687">
            <v>0</v>
          </cell>
          <cell r="AQ687">
            <v>0</v>
          </cell>
          <cell r="AR687">
            <v>0</v>
          </cell>
          <cell r="AS687">
            <v>0</v>
          </cell>
          <cell r="AT687">
            <v>0</v>
          </cell>
          <cell r="AU687">
            <v>0</v>
          </cell>
          <cell r="AV687">
            <v>0</v>
          </cell>
          <cell r="AW687">
            <v>0</v>
          </cell>
          <cell r="AX687">
            <v>0</v>
          </cell>
          <cell r="AY687">
            <v>0</v>
          </cell>
          <cell r="AZ687">
            <v>0</v>
          </cell>
          <cell r="BA687">
            <v>0</v>
          </cell>
          <cell r="BB687">
            <v>0</v>
          </cell>
          <cell r="BC687">
            <v>0</v>
          </cell>
          <cell r="BD687">
            <v>0</v>
          </cell>
          <cell r="BE687">
            <v>0</v>
          </cell>
          <cell r="BF687">
            <v>0</v>
          </cell>
          <cell r="BG687">
            <v>0</v>
          </cell>
          <cell r="BH687">
            <v>0</v>
          </cell>
          <cell r="BI687">
            <v>0</v>
          </cell>
          <cell r="BJ687">
            <v>0</v>
          </cell>
          <cell r="BK687">
            <v>0</v>
          </cell>
          <cell r="BL687">
            <v>0</v>
          </cell>
          <cell r="BM687">
            <v>0</v>
          </cell>
          <cell r="BN687">
            <v>0</v>
          </cell>
          <cell r="BO687">
            <v>0</v>
          </cell>
          <cell r="BP687">
            <v>0</v>
          </cell>
          <cell r="BQ687">
            <v>0</v>
          </cell>
          <cell r="BR687">
            <v>0</v>
          </cell>
          <cell r="BS687">
            <v>0</v>
          </cell>
          <cell r="BT687">
            <v>0</v>
          </cell>
          <cell r="BU687">
            <v>0</v>
          </cell>
          <cell r="BV687">
            <v>0</v>
          </cell>
          <cell r="BW687">
            <v>0</v>
          </cell>
          <cell r="BX687">
            <v>0</v>
          </cell>
          <cell r="BY687">
            <v>0</v>
          </cell>
          <cell r="BZ687">
            <v>0</v>
          </cell>
          <cell r="CA687">
            <v>0</v>
          </cell>
          <cell r="CB687">
            <v>0</v>
          </cell>
          <cell r="CC687">
            <v>0.05</v>
          </cell>
          <cell r="CD687">
            <v>0</v>
          </cell>
        </row>
        <row r="688">
          <cell r="B688" t="str">
            <v>APC12</v>
          </cell>
          <cell r="C688" t="str">
            <v>CAP30</v>
          </cell>
          <cell r="D688" t="str">
            <v>De   500  pares</v>
          </cell>
          <cell r="E688" t="str">
            <v>U</v>
          </cell>
          <cell r="F688" t="str">
            <v>NA</v>
          </cell>
          <cell r="G688" t="str">
            <v>NA</v>
          </cell>
          <cell r="H688" t="str">
            <v>NA</v>
          </cell>
          <cell r="I688" t="str">
            <v>NA</v>
          </cell>
          <cell r="J688" t="str">
            <v>NA</v>
          </cell>
          <cell r="K688" t="str">
            <v>NA</v>
          </cell>
          <cell r="L688" t="str">
            <v>NA</v>
          </cell>
          <cell r="M688" t="str">
            <v>NA</v>
          </cell>
          <cell r="N688" t="str">
            <v>NA</v>
          </cell>
          <cell r="O688" t="str">
            <v>NA</v>
          </cell>
          <cell r="P688" t="str">
            <v>NA</v>
          </cell>
          <cell r="Q688" t="str">
            <v>NA</v>
          </cell>
          <cell r="R688" t="str">
            <v>NA</v>
          </cell>
          <cell r="S688" t="str">
            <v>NA</v>
          </cell>
          <cell r="T688" t="str">
            <v>NA</v>
          </cell>
          <cell r="U688" t="str">
            <v>NA</v>
          </cell>
          <cell r="V688" t="str">
            <v>NA</v>
          </cell>
          <cell r="W688" t="str">
            <v>NA</v>
          </cell>
          <cell r="X688" t="str">
            <v>NA</v>
          </cell>
          <cell r="Y688" t="str">
            <v>NA</v>
          </cell>
          <cell r="Z688" t="str">
            <v>NA</v>
          </cell>
          <cell r="AA688" t="str">
            <v>NA</v>
          </cell>
          <cell r="AB688" t="str">
            <v>NA</v>
          </cell>
          <cell r="AC688" t="str">
            <v>NA</v>
          </cell>
          <cell r="AD688" t="str">
            <v>NA</v>
          </cell>
          <cell r="AE688" t="str">
            <v>NA</v>
          </cell>
          <cell r="AF688" t="str">
            <v>NA</v>
          </cell>
          <cell r="AG688" t="str">
            <v>NA</v>
          </cell>
          <cell r="AH688" t="str">
            <v>NA</v>
          </cell>
          <cell r="AI688">
            <v>0</v>
          </cell>
          <cell r="AO688">
            <v>0</v>
          </cell>
          <cell r="AP688">
            <v>0</v>
          </cell>
          <cell r="AQ688">
            <v>0</v>
          </cell>
          <cell r="AR688">
            <v>0</v>
          </cell>
          <cell r="AS688">
            <v>0</v>
          </cell>
          <cell r="AT688">
            <v>0</v>
          </cell>
          <cell r="AU688">
            <v>0</v>
          </cell>
          <cell r="AV688">
            <v>0</v>
          </cell>
          <cell r="AW688">
            <v>0</v>
          </cell>
          <cell r="AX688">
            <v>0</v>
          </cell>
          <cell r="AY688">
            <v>0</v>
          </cell>
          <cell r="AZ688">
            <v>0</v>
          </cell>
          <cell r="BA688">
            <v>0</v>
          </cell>
          <cell r="BB688">
            <v>0</v>
          </cell>
          <cell r="BC688">
            <v>0</v>
          </cell>
          <cell r="BD688">
            <v>0</v>
          </cell>
          <cell r="BE688">
            <v>0</v>
          </cell>
          <cell r="BF688">
            <v>0</v>
          </cell>
          <cell r="BG688">
            <v>0</v>
          </cell>
          <cell r="BH688">
            <v>0</v>
          </cell>
          <cell r="BI688">
            <v>0</v>
          </cell>
          <cell r="BJ688">
            <v>0</v>
          </cell>
          <cell r="BK688">
            <v>0</v>
          </cell>
          <cell r="BL688">
            <v>0</v>
          </cell>
          <cell r="BM688">
            <v>0</v>
          </cell>
          <cell r="BN688">
            <v>0</v>
          </cell>
          <cell r="BO688">
            <v>0</v>
          </cell>
          <cell r="BP688">
            <v>0</v>
          </cell>
          <cell r="BQ688">
            <v>0</v>
          </cell>
          <cell r="BR688">
            <v>0</v>
          </cell>
          <cell r="BS688">
            <v>0</v>
          </cell>
          <cell r="BT688">
            <v>0</v>
          </cell>
          <cell r="BU688">
            <v>0</v>
          </cell>
          <cell r="BV688">
            <v>0</v>
          </cell>
          <cell r="BW688">
            <v>0</v>
          </cell>
          <cell r="BX688">
            <v>0</v>
          </cell>
          <cell r="BY688">
            <v>0</v>
          </cell>
          <cell r="BZ688">
            <v>0</v>
          </cell>
          <cell r="CA688">
            <v>0</v>
          </cell>
          <cell r="CB688">
            <v>0</v>
          </cell>
          <cell r="CC688">
            <v>0.05</v>
          </cell>
          <cell r="CD688">
            <v>0</v>
          </cell>
        </row>
        <row r="689">
          <cell r="B689" t="str">
            <v>APC13</v>
          </cell>
          <cell r="C689" t="str">
            <v>CAP30</v>
          </cell>
          <cell r="D689" t="str">
            <v>De   600  pares</v>
          </cell>
          <cell r="E689" t="str">
            <v>U</v>
          </cell>
          <cell r="F689" t="str">
            <v>NA</v>
          </cell>
          <cell r="G689" t="str">
            <v>NA</v>
          </cell>
          <cell r="H689" t="str">
            <v>NA</v>
          </cell>
          <cell r="I689" t="str">
            <v>NA</v>
          </cell>
          <cell r="J689" t="str">
            <v>NA</v>
          </cell>
          <cell r="K689" t="str">
            <v>NA</v>
          </cell>
          <cell r="L689" t="str">
            <v>NA</v>
          </cell>
          <cell r="M689" t="str">
            <v>NA</v>
          </cell>
          <cell r="N689" t="str">
            <v>NA</v>
          </cell>
          <cell r="O689" t="str">
            <v>NA</v>
          </cell>
          <cell r="P689" t="str">
            <v>NA</v>
          </cell>
          <cell r="Q689" t="str">
            <v>NA</v>
          </cell>
          <cell r="R689" t="str">
            <v>NA</v>
          </cell>
          <cell r="S689" t="str">
            <v>NA</v>
          </cell>
          <cell r="T689" t="str">
            <v>NA</v>
          </cell>
          <cell r="U689" t="str">
            <v>NA</v>
          </cell>
          <cell r="V689" t="str">
            <v>NA</v>
          </cell>
          <cell r="W689" t="str">
            <v>NA</v>
          </cell>
          <cell r="X689" t="str">
            <v>NA</v>
          </cell>
          <cell r="Y689" t="str">
            <v>NA</v>
          </cell>
          <cell r="Z689" t="str">
            <v>NA</v>
          </cell>
          <cell r="AA689" t="str">
            <v>NA</v>
          </cell>
          <cell r="AB689" t="str">
            <v>NA</v>
          </cell>
          <cell r="AC689" t="str">
            <v>NA</v>
          </cell>
          <cell r="AD689" t="str">
            <v>NA</v>
          </cell>
          <cell r="AE689" t="str">
            <v>NA</v>
          </cell>
          <cell r="AF689" t="str">
            <v>NA</v>
          </cell>
          <cell r="AG689" t="str">
            <v>NA</v>
          </cell>
          <cell r="AH689" t="str">
            <v>NA</v>
          </cell>
          <cell r="AI689">
            <v>0</v>
          </cell>
          <cell r="AO689">
            <v>0</v>
          </cell>
          <cell r="AP689">
            <v>0</v>
          </cell>
          <cell r="AQ689">
            <v>0</v>
          </cell>
          <cell r="AR689">
            <v>0</v>
          </cell>
          <cell r="AS689">
            <v>0</v>
          </cell>
          <cell r="AT689">
            <v>0</v>
          </cell>
          <cell r="AU689">
            <v>0</v>
          </cell>
          <cell r="AV689">
            <v>0</v>
          </cell>
          <cell r="AW689">
            <v>0</v>
          </cell>
          <cell r="AX689">
            <v>0</v>
          </cell>
          <cell r="AY689">
            <v>0</v>
          </cell>
          <cell r="AZ689">
            <v>0</v>
          </cell>
          <cell r="BA689">
            <v>0</v>
          </cell>
          <cell r="BB689">
            <v>0</v>
          </cell>
          <cell r="BC689">
            <v>0</v>
          </cell>
          <cell r="BD689">
            <v>0</v>
          </cell>
          <cell r="BE689">
            <v>0</v>
          </cell>
          <cell r="BF689">
            <v>0</v>
          </cell>
          <cell r="BG689">
            <v>0</v>
          </cell>
          <cell r="BH689">
            <v>0</v>
          </cell>
          <cell r="BI689">
            <v>0</v>
          </cell>
          <cell r="BJ689">
            <v>0</v>
          </cell>
          <cell r="BK689">
            <v>0</v>
          </cell>
          <cell r="BL689">
            <v>0</v>
          </cell>
          <cell r="BM689">
            <v>0</v>
          </cell>
          <cell r="BN689">
            <v>0</v>
          </cell>
          <cell r="BO689">
            <v>0</v>
          </cell>
          <cell r="BP689">
            <v>0</v>
          </cell>
          <cell r="BQ689">
            <v>0</v>
          </cell>
          <cell r="BR689">
            <v>0</v>
          </cell>
          <cell r="BS689">
            <v>0</v>
          </cell>
          <cell r="BT689">
            <v>0</v>
          </cell>
          <cell r="BU689">
            <v>0</v>
          </cell>
          <cell r="BV689">
            <v>0</v>
          </cell>
          <cell r="BW689">
            <v>0</v>
          </cell>
          <cell r="BX689">
            <v>0</v>
          </cell>
          <cell r="BY689">
            <v>0</v>
          </cell>
          <cell r="BZ689">
            <v>0</v>
          </cell>
          <cell r="CA689">
            <v>0</v>
          </cell>
          <cell r="CB689">
            <v>0</v>
          </cell>
          <cell r="CC689">
            <v>0.05</v>
          </cell>
          <cell r="CD689">
            <v>0</v>
          </cell>
        </row>
        <row r="690">
          <cell r="B690" t="str">
            <v>APC14</v>
          </cell>
          <cell r="C690" t="str">
            <v>CAP30</v>
          </cell>
          <cell r="D690" t="str">
            <v>De   900  pares</v>
          </cell>
          <cell r="E690" t="str">
            <v>U</v>
          </cell>
          <cell r="F690" t="str">
            <v>NA</v>
          </cell>
          <cell r="G690" t="str">
            <v>NA</v>
          </cell>
          <cell r="H690" t="str">
            <v>NA</v>
          </cell>
          <cell r="I690" t="str">
            <v>NA</v>
          </cell>
          <cell r="J690" t="str">
            <v>NA</v>
          </cell>
          <cell r="K690" t="str">
            <v>NA</v>
          </cell>
          <cell r="L690" t="str">
            <v>NA</v>
          </cell>
          <cell r="M690" t="str">
            <v>NA</v>
          </cell>
          <cell r="N690" t="str">
            <v>NA</v>
          </cell>
          <cell r="O690" t="str">
            <v>NA</v>
          </cell>
          <cell r="P690" t="str">
            <v>NA</v>
          </cell>
          <cell r="Q690" t="str">
            <v>NA</v>
          </cell>
          <cell r="R690" t="str">
            <v>NA</v>
          </cell>
          <cell r="S690" t="str">
            <v>NA</v>
          </cell>
          <cell r="T690" t="str">
            <v>NA</v>
          </cell>
          <cell r="U690" t="str">
            <v>NA</v>
          </cell>
          <cell r="V690" t="str">
            <v>NA</v>
          </cell>
          <cell r="W690" t="str">
            <v>NA</v>
          </cell>
          <cell r="X690" t="str">
            <v>NA</v>
          </cell>
          <cell r="Y690" t="str">
            <v>NA</v>
          </cell>
          <cell r="Z690" t="str">
            <v>NA</v>
          </cell>
          <cell r="AA690" t="str">
            <v>NA</v>
          </cell>
          <cell r="AB690" t="str">
            <v>NA</v>
          </cell>
          <cell r="AC690" t="str">
            <v>NA</v>
          </cell>
          <cell r="AD690" t="str">
            <v>NA</v>
          </cell>
          <cell r="AE690" t="str">
            <v>NA</v>
          </cell>
          <cell r="AF690" t="str">
            <v>NA</v>
          </cell>
          <cell r="AG690" t="str">
            <v>NA</v>
          </cell>
          <cell r="AH690" t="str">
            <v>NA</v>
          </cell>
          <cell r="AI690">
            <v>0</v>
          </cell>
          <cell r="AO690">
            <v>0</v>
          </cell>
          <cell r="AP690">
            <v>0</v>
          </cell>
          <cell r="AQ690">
            <v>0</v>
          </cell>
          <cell r="AR690">
            <v>0</v>
          </cell>
          <cell r="AS690">
            <v>0</v>
          </cell>
          <cell r="AT690">
            <v>0</v>
          </cell>
          <cell r="AU690">
            <v>0</v>
          </cell>
          <cell r="AV690">
            <v>0</v>
          </cell>
          <cell r="AW690">
            <v>0</v>
          </cell>
          <cell r="AX690">
            <v>0</v>
          </cell>
          <cell r="AY690">
            <v>0</v>
          </cell>
          <cell r="AZ690">
            <v>0</v>
          </cell>
          <cell r="BA690">
            <v>0</v>
          </cell>
          <cell r="BB690">
            <v>0</v>
          </cell>
          <cell r="BC690">
            <v>0</v>
          </cell>
          <cell r="BD690">
            <v>0</v>
          </cell>
          <cell r="BE690">
            <v>0</v>
          </cell>
          <cell r="BF690">
            <v>0</v>
          </cell>
          <cell r="BG690">
            <v>0</v>
          </cell>
          <cell r="BH690">
            <v>0</v>
          </cell>
          <cell r="BI690">
            <v>0</v>
          </cell>
          <cell r="BJ690">
            <v>0</v>
          </cell>
          <cell r="BK690">
            <v>0</v>
          </cell>
          <cell r="BL690">
            <v>0</v>
          </cell>
          <cell r="BM690">
            <v>0</v>
          </cell>
          <cell r="BN690">
            <v>0</v>
          </cell>
          <cell r="BO690">
            <v>0</v>
          </cell>
          <cell r="BP690">
            <v>0</v>
          </cell>
          <cell r="BQ690">
            <v>0</v>
          </cell>
          <cell r="BR690">
            <v>0</v>
          </cell>
          <cell r="BS690">
            <v>0</v>
          </cell>
          <cell r="BT690">
            <v>0</v>
          </cell>
          <cell r="BU690">
            <v>0</v>
          </cell>
          <cell r="BV690">
            <v>0</v>
          </cell>
          <cell r="BW690">
            <v>0</v>
          </cell>
          <cell r="BX690">
            <v>0</v>
          </cell>
          <cell r="BY690">
            <v>0</v>
          </cell>
          <cell r="BZ690">
            <v>0</v>
          </cell>
          <cell r="CA690">
            <v>0</v>
          </cell>
          <cell r="CB690">
            <v>0</v>
          </cell>
          <cell r="CC690">
            <v>0.05</v>
          </cell>
          <cell r="CD690">
            <v>0</v>
          </cell>
        </row>
        <row r="691">
          <cell r="B691" t="str">
            <v>APC15</v>
          </cell>
          <cell r="C691" t="str">
            <v>CAP30</v>
          </cell>
          <cell r="D691" t="str">
            <v>De  1200  pares</v>
          </cell>
          <cell r="E691" t="str">
            <v>U</v>
          </cell>
          <cell r="F691" t="str">
            <v>NA</v>
          </cell>
          <cell r="G691" t="str">
            <v>NA</v>
          </cell>
          <cell r="H691" t="str">
            <v>NA</v>
          </cell>
          <cell r="I691" t="str">
            <v>NA</v>
          </cell>
          <cell r="J691" t="str">
            <v>NA</v>
          </cell>
          <cell r="K691" t="str">
            <v>NA</v>
          </cell>
          <cell r="L691" t="str">
            <v>NA</v>
          </cell>
          <cell r="M691" t="str">
            <v>NA</v>
          </cell>
          <cell r="N691" t="str">
            <v>NA</v>
          </cell>
          <cell r="O691" t="str">
            <v>NA</v>
          </cell>
          <cell r="P691" t="str">
            <v>NA</v>
          </cell>
          <cell r="Q691" t="str">
            <v>NA</v>
          </cell>
          <cell r="R691" t="str">
            <v>NA</v>
          </cell>
          <cell r="S691" t="str">
            <v>NA</v>
          </cell>
          <cell r="T691" t="str">
            <v>NA</v>
          </cell>
          <cell r="U691" t="str">
            <v>NA</v>
          </cell>
          <cell r="V691" t="str">
            <v>NA</v>
          </cell>
          <cell r="W691" t="str">
            <v>NA</v>
          </cell>
          <cell r="X691" t="str">
            <v>NA</v>
          </cell>
          <cell r="Y691" t="str">
            <v>NA</v>
          </cell>
          <cell r="Z691" t="str">
            <v>NA</v>
          </cell>
          <cell r="AA691" t="str">
            <v>NA</v>
          </cell>
          <cell r="AB691" t="str">
            <v>NA</v>
          </cell>
          <cell r="AC691" t="str">
            <v>NA</v>
          </cell>
          <cell r="AD691" t="str">
            <v>NA</v>
          </cell>
          <cell r="AE691" t="str">
            <v>NA</v>
          </cell>
          <cell r="AF691" t="str">
            <v>NA</v>
          </cell>
          <cell r="AG691" t="str">
            <v>NA</v>
          </cell>
          <cell r="AH691" t="str">
            <v>NA</v>
          </cell>
          <cell r="AI691">
            <v>0</v>
          </cell>
          <cell r="AO691">
            <v>0</v>
          </cell>
          <cell r="AP691">
            <v>0</v>
          </cell>
          <cell r="AQ691">
            <v>0</v>
          </cell>
          <cell r="AR691">
            <v>0</v>
          </cell>
          <cell r="AS691">
            <v>0</v>
          </cell>
          <cell r="AT691">
            <v>0</v>
          </cell>
          <cell r="AU691">
            <v>0</v>
          </cell>
          <cell r="AV691">
            <v>0</v>
          </cell>
          <cell r="AW691">
            <v>0</v>
          </cell>
          <cell r="AX691">
            <v>0</v>
          </cell>
          <cell r="AY691">
            <v>0</v>
          </cell>
          <cell r="AZ691">
            <v>0</v>
          </cell>
          <cell r="BA691">
            <v>0</v>
          </cell>
          <cell r="BB691">
            <v>0</v>
          </cell>
          <cell r="BC691">
            <v>0</v>
          </cell>
          <cell r="BD691">
            <v>0</v>
          </cell>
          <cell r="BE691">
            <v>0</v>
          </cell>
          <cell r="BF691">
            <v>0</v>
          </cell>
          <cell r="BG691">
            <v>0</v>
          </cell>
          <cell r="BH691">
            <v>0</v>
          </cell>
          <cell r="BI691">
            <v>0</v>
          </cell>
          <cell r="BJ691">
            <v>0</v>
          </cell>
          <cell r="BK691">
            <v>0</v>
          </cell>
          <cell r="BL691">
            <v>0</v>
          </cell>
          <cell r="BM691">
            <v>0</v>
          </cell>
          <cell r="BN691">
            <v>0</v>
          </cell>
          <cell r="BO691">
            <v>0</v>
          </cell>
          <cell r="BP691">
            <v>0</v>
          </cell>
          <cell r="BQ691">
            <v>0</v>
          </cell>
          <cell r="BR691">
            <v>0</v>
          </cell>
          <cell r="BS691">
            <v>0</v>
          </cell>
          <cell r="BT691">
            <v>0</v>
          </cell>
          <cell r="BU691">
            <v>0</v>
          </cell>
          <cell r="BV691">
            <v>0</v>
          </cell>
          <cell r="BW691">
            <v>0</v>
          </cell>
          <cell r="BX691">
            <v>0</v>
          </cell>
          <cell r="BY691">
            <v>0</v>
          </cell>
          <cell r="BZ691">
            <v>0</v>
          </cell>
          <cell r="CA691">
            <v>0</v>
          </cell>
          <cell r="CB691">
            <v>0</v>
          </cell>
          <cell r="CC691">
            <v>0.05</v>
          </cell>
          <cell r="CD691">
            <v>0</v>
          </cell>
        </row>
        <row r="692">
          <cell r="B692" t="str">
            <v>APC16</v>
          </cell>
          <cell r="C692" t="str">
            <v>CAP30</v>
          </cell>
          <cell r="D692" t="str">
            <v>De  1800  pares</v>
          </cell>
          <cell r="E692" t="str">
            <v>U</v>
          </cell>
          <cell r="F692" t="str">
            <v>NA</v>
          </cell>
          <cell r="G692" t="str">
            <v>NA</v>
          </cell>
          <cell r="H692" t="str">
            <v>NA</v>
          </cell>
          <cell r="I692" t="str">
            <v>NA</v>
          </cell>
          <cell r="J692" t="str">
            <v>NA</v>
          </cell>
          <cell r="K692" t="str">
            <v>NA</v>
          </cell>
          <cell r="L692" t="str">
            <v>NA</v>
          </cell>
          <cell r="M692" t="str">
            <v>NA</v>
          </cell>
          <cell r="N692" t="str">
            <v>NA</v>
          </cell>
          <cell r="O692" t="str">
            <v>NA</v>
          </cell>
          <cell r="P692" t="str">
            <v>NA</v>
          </cell>
          <cell r="Q692" t="str">
            <v>NA</v>
          </cell>
          <cell r="R692" t="str">
            <v>NA</v>
          </cell>
          <cell r="S692" t="str">
            <v>NA</v>
          </cell>
          <cell r="T692" t="str">
            <v>NA</v>
          </cell>
          <cell r="U692" t="str">
            <v>NA</v>
          </cell>
          <cell r="V692" t="str">
            <v>NA</v>
          </cell>
          <cell r="W692" t="str">
            <v>NA</v>
          </cell>
          <cell r="X692" t="str">
            <v>NA</v>
          </cell>
          <cell r="Y692" t="str">
            <v>NA</v>
          </cell>
          <cell r="Z692" t="str">
            <v>NA</v>
          </cell>
          <cell r="AA692" t="str">
            <v>NA</v>
          </cell>
          <cell r="AB692" t="str">
            <v>NA</v>
          </cell>
          <cell r="AC692" t="str">
            <v>NA</v>
          </cell>
          <cell r="AD692" t="str">
            <v>NA</v>
          </cell>
          <cell r="AE692" t="str">
            <v>NA</v>
          </cell>
          <cell r="AF692" t="str">
            <v>NA</v>
          </cell>
          <cell r="AG692" t="str">
            <v>NA</v>
          </cell>
          <cell r="AH692" t="str">
            <v>NA</v>
          </cell>
          <cell r="AI692">
            <v>0</v>
          </cell>
          <cell r="AO692">
            <v>0</v>
          </cell>
          <cell r="AP692">
            <v>0</v>
          </cell>
          <cell r="AQ692">
            <v>0</v>
          </cell>
          <cell r="AR692">
            <v>0</v>
          </cell>
          <cell r="AS692">
            <v>0</v>
          </cell>
          <cell r="AT692">
            <v>0</v>
          </cell>
          <cell r="AU692">
            <v>0</v>
          </cell>
          <cell r="AV692">
            <v>0</v>
          </cell>
          <cell r="AW692">
            <v>0</v>
          </cell>
          <cell r="AX692">
            <v>0</v>
          </cell>
          <cell r="AY692">
            <v>0</v>
          </cell>
          <cell r="AZ692">
            <v>0</v>
          </cell>
          <cell r="BA692">
            <v>0</v>
          </cell>
          <cell r="BB692">
            <v>0</v>
          </cell>
          <cell r="BC692">
            <v>0</v>
          </cell>
          <cell r="BD692">
            <v>0</v>
          </cell>
          <cell r="BE692">
            <v>0</v>
          </cell>
          <cell r="BF692">
            <v>0</v>
          </cell>
          <cell r="BG692">
            <v>0</v>
          </cell>
          <cell r="BH692">
            <v>0</v>
          </cell>
          <cell r="BI692">
            <v>0</v>
          </cell>
          <cell r="BJ692">
            <v>0</v>
          </cell>
          <cell r="BK692">
            <v>0</v>
          </cell>
          <cell r="BL692">
            <v>0</v>
          </cell>
          <cell r="BM692">
            <v>0</v>
          </cell>
          <cell r="BN692">
            <v>0</v>
          </cell>
          <cell r="BO692">
            <v>0</v>
          </cell>
          <cell r="BP692">
            <v>0</v>
          </cell>
          <cell r="BQ692">
            <v>0</v>
          </cell>
          <cell r="BR692">
            <v>0</v>
          </cell>
          <cell r="BS692">
            <v>0</v>
          </cell>
          <cell r="BT692">
            <v>0</v>
          </cell>
          <cell r="BU692">
            <v>0</v>
          </cell>
          <cell r="BV692">
            <v>0</v>
          </cell>
          <cell r="BW692">
            <v>0</v>
          </cell>
          <cell r="BX692">
            <v>0</v>
          </cell>
          <cell r="BY692">
            <v>0</v>
          </cell>
          <cell r="BZ692">
            <v>0</v>
          </cell>
          <cell r="CA692">
            <v>0</v>
          </cell>
          <cell r="CB692">
            <v>0</v>
          </cell>
          <cell r="CC692">
            <v>0.05</v>
          </cell>
          <cell r="CD692">
            <v>0</v>
          </cell>
        </row>
        <row r="693">
          <cell r="B693" t="str">
            <v>APC17</v>
          </cell>
          <cell r="C693" t="str">
            <v>CAP30</v>
          </cell>
          <cell r="D693" t="str">
            <v>De  2400  pares</v>
          </cell>
          <cell r="E693" t="str">
            <v>U</v>
          </cell>
          <cell r="F693" t="str">
            <v>NA</v>
          </cell>
          <cell r="G693" t="str">
            <v>NA</v>
          </cell>
          <cell r="H693" t="str">
            <v>NA</v>
          </cell>
          <cell r="I693" t="str">
            <v>NA</v>
          </cell>
          <cell r="J693" t="str">
            <v>NA</v>
          </cell>
          <cell r="K693" t="str">
            <v>NA</v>
          </cell>
          <cell r="L693" t="str">
            <v>NA</v>
          </cell>
          <cell r="M693" t="str">
            <v>NA</v>
          </cell>
          <cell r="N693" t="str">
            <v>NA</v>
          </cell>
          <cell r="O693" t="str">
            <v>NA</v>
          </cell>
          <cell r="P693" t="str">
            <v>NA</v>
          </cell>
          <cell r="Q693" t="str">
            <v>NA</v>
          </cell>
          <cell r="R693" t="str">
            <v>NA</v>
          </cell>
          <cell r="S693" t="str">
            <v>NA</v>
          </cell>
          <cell r="T693" t="str">
            <v>NA</v>
          </cell>
          <cell r="U693" t="str">
            <v>NA</v>
          </cell>
          <cell r="V693" t="str">
            <v>NA</v>
          </cell>
          <cell r="W693" t="str">
            <v>NA</v>
          </cell>
          <cell r="X693" t="str">
            <v>NA</v>
          </cell>
          <cell r="Y693" t="str">
            <v>NA</v>
          </cell>
          <cell r="Z693" t="str">
            <v>NA</v>
          </cell>
          <cell r="AA693" t="str">
            <v>NA</v>
          </cell>
          <cell r="AB693" t="str">
            <v>NA</v>
          </cell>
          <cell r="AC693" t="str">
            <v>NA</v>
          </cell>
          <cell r="AD693" t="str">
            <v>NA</v>
          </cell>
          <cell r="AE693" t="str">
            <v>NA</v>
          </cell>
          <cell r="AF693" t="str">
            <v>NA</v>
          </cell>
          <cell r="AG693" t="str">
            <v>NA</v>
          </cell>
          <cell r="AH693" t="str">
            <v>NA</v>
          </cell>
          <cell r="AI693">
            <v>0</v>
          </cell>
          <cell r="AO693">
            <v>0</v>
          </cell>
          <cell r="AP693">
            <v>0</v>
          </cell>
          <cell r="AQ693">
            <v>0</v>
          </cell>
          <cell r="AR693">
            <v>0</v>
          </cell>
          <cell r="AS693">
            <v>0</v>
          </cell>
          <cell r="AT693">
            <v>0</v>
          </cell>
          <cell r="AU693">
            <v>0</v>
          </cell>
          <cell r="AV693">
            <v>0</v>
          </cell>
          <cell r="AW693">
            <v>0</v>
          </cell>
          <cell r="AX693">
            <v>0</v>
          </cell>
          <cell r="AY693">
            <v>0</v>
          </cell>
          <cell r="AZ693">
            <v>0</v>
          </cell>
          <cell r="BA693">
            <v>0</v>
          </cell>
          <cell r="BB693">
            <v>0</v>
          </cell>
          <cell r="BC693">
            <v>0</v>
          </cell>
          <cell r="BD693">
            <v>0</v>
          </cell>
          <cell r="BE693">
            <v>0</v>
          </cell>
          <cell r="BF693">
            <v>0</v>
          </cell>
          <cell r="BG693">
            <v>0</v>
          </cell>
          <cell r="BH693">
            <v>0</v>
          </cell>
          <cell r="BI693">
            <v>0</v>
          </cell>
          <cell r="BJ693">
            <v>0</v>
          </cell>
          <cell r="BK693">
            <v>0</v>
          </cell>
          <cell r="BL693">
            <v>0</v>
          </cell>
          <cell r="BM693">
            <v>0</v>
          </cell>
          <cell r="BN693">
            <v>0</v>
          </cell>
          <cell r="BO693">
            <v>0</v>
          </cell>
          <cell r="BP693">
            <v>0</v>
          </cell>
          <cell r="BQ693">
            <v>0</v>
          </cell>
          <cell r="BR693">
            <v>0</v>
          </cell>
          <cell r="BS693">
            <v>0</v>
          </cell>
          <cell r="BT693">
            <v>0</v>
          </cell>
          <cell r="BU693">
            <v>0</v>
          </cell>
          <cell r="BV693">
            <v>0</v>
          </cell>
          <cell r="BW693">
            <v>0</v>
          </cell>
          <cell r="BX693">
            <v>0</v>
          </cell>
          <cell r="BY693">
            <v>0</v>
          </cell>
          <cell r="BZ693">
            <v>0</v>
          </cell>
          <cell r="CA693">
            <v>0</v>
          </cell>
          <cell r="CB693">
            <v>0</v>
          </cell>
          <cell r="CC693">
            <v>0.05</v>
          </cell>
          <cell r="CD693">
            <v>0</v>
          </cell>
        </row>
        <row r="694">
          <cell r="B694" t="str">
            <v>APA01</v>
          </cell>
          <cell r="C694" t="str">
            <v>CAP31</v>
          </cell>
          <cell r="D694" t="str">
            <v>De    10  pares</v>
          </cell>
          <cell r="E694" t="str">
            <v>U</v>
          </cell>
          <cell r="F694" t="str">
            <v>NA</v>
          </cell>
          <cell r="G694" t="str">
            <v>NA</v>
          </cell>
          <cell r="H694" t="str">
            <v>NA</v>
          </cell>
          <cell r="I694" t="str">
            <v>NA</v>
          </cell>
          <cell r="J694" t="str">
            <v>NA</v>
          </cell>
          <cell r="K694" t="str">
            <v>NA</v>
          </cell>
          <cell r="L694" t="str">
            <v>NA</v>
          </cell>
          <cell r="M694" t="str">
            <v>NA</v>
          </cell>
          <cell r="N694" t="str">
            <v>NA</v>
          </cell>
          <cell r="O694" t="str">
            <v>NA</v>
          </cell>
          <cell r="P694" t="str">
            <v>NA</v>
          </cell>
          <cell r="Q694" t="str">
            <v>NA</v>
          </cell>
          <cell r="R694" t="str">
            <v>NA</v>
          </cell>
          <cell r="S694" t="str">
            <v>NA</v>
          </cell>
          <cell r="T694" t="str">
            <v>NA</v>
          </cell>
          <cell r="U694" t="str">
            <v>NA</v>
          </cell>
          <cell r="V694" t="str">
            <v>NA</v>
          </cell>
          <cell r="W694" t="str">
            <v>NA</v>
          </cell>
          <cell r="X694" t="str">
            <v>NA</v>
          </cell>
          <cell r="Y694" t="str">
            <v>NA</v>
          </cell>
          <cell r="Z694" t="str">
            <v>NA</v>
          </cell>
          <cell r="AA694" t="str">
            <v>NA</v>
          </cell>
          <cell r="AB694" t="str">
            <v>NA</v>
          </cell>
          <cell r="AC694" t="str">
            <v>NA</v>
          </cell>
          <cell r="AD694" t="str">
            <v>NA</v>
          </cell>
          <cell r="AE694" t="str">
            <v>NA</v>
          </cell>
          <cell r="AF694" t="str">
            <v>NA</v>
          </cell>
          <cell r="AG694" t="str">
            <v>NA</v>
          </cell>
          <cell r="AH694" t="str">
            <v>NA</v>
          </cell>
          <cell r="AI694">
            <v>0</v>
          </cell>
          <cell r="AO694">
            <v>0</v>
          </cell>
          <cell r="AP694">
            <v>0</v>
          </cell>
          <cell r="AQ694">
            <v>0</v>
          </cell>
          <cell r="AR694">
            <v>0</v>
          </cell>
          <cell r="AS694">
            <v>0</v>
          </cell>
          <cell r="AT694">
            <v>0</v>
          </cell>
          <cell r="AU694">
            <v>0</v>
          </cell>
          <cell r="AV694">
            <v>0</v>
          </cell>
          <cell r="AW694">
            <v>0</v>
          </cell>
          <cell r="AX694">
            <v>0</v>
          </cell>
          <cell r="AY694">
            <v>0</v>
          </cell>
          <cell r="AZ694">
            <v>0</v>
          </cell>
          <cell r="BA694">
            <v>0</v>
          </cell>
          <cell r="BB694">
            <v>0</v>
          </cell>
          <cell r="BC694">
            <v>0</v>
          </cell>
          <cell r="BD694">
            <v>0</v>
          </cell>
          <cell r="BE694">
            <v>0</v>
          </cell>
          <cell r="BF694">
            <v>0</v>
          </cell>
          <cell r="BG694">
            <v>0</v>
          </cell>
          <cell r="BH694">
            <v>0</v>
          </cell>
          <cell r="BI694">
            <v>0</v>
          </cell>
          <cell r="BJ694">
            <v>0</v>
          </cell>
          <cell r="BK694">
            <v>0</v>
          </cell>
          <cell r="BL694">
            <v>0</v>
          </cell>
          <cell r="BM694">
            <v>0</v>
          </cell>
          <cell r="BN694">
            <v>0</v>
          </cell>
          <cell r="BO694">
            <v>0</v>
          </cell>
          <cell r="BP694">
            <v>0</v>
          </cell>
          <cell r="BQ694">
            <v>0</v>
          </cell>
          <cell r="BR694">
            <v>0</v>
          </cell>
          <cell r="BS694">
            <v>0</v>
          </cell>
          <cell r="BT694">
            <v>0</v>
          </cell>
          <cell r="BU694">
            <v>0</v>
          </cell>
          <cell r="BV694">
            <v>0</v>
          </cell>
          <cell r="BW694">
            <v>0</v>
          </cell>
          <cell r="BX694">
            <v>0</v>
          </cell>
          <cell r="BY694">
            <v>0</v>
          </cell>
          <cell r="BZ694">
            <v>0</v>
          </cell>
          <cell r="CA694">
            <v>0</v>
          </cell>
          <cell r="CB694">
            <v>0</v>
          </cell>
          <cell r="CC694">
            <v>0.05</v>
          </cell>
          <cell r="CD694">
            <v>0</v>
          </cell>
        </row>
        <row r="695">
          <cell r="B695" t="str">
            <v>APA02</v>
          </cell>
          <cell r="C695" t="str">
            <v>CAP31</v>
          </cell>
          <cell r="D695" t="str">
            <v>De    20  pares</v>
          </cell>
          <cell r="E695" t="str">
            <v>U</v>
          </cell>
          <cell r="F695" t="str">
            <v>NA</v>
          </cell>
          <cell r="G695" t="str">
            <v>NA</v>
          </cell>
          <cell r="H695" t="str">
            <v>NA</v>
          </cell>
          <cell r="I695" t="str">
            <v>NA</v>
          </cell>
          <cell r="J695" t="str">
            <v>NA</v>
          </cell>
          <cell r="K695" t="str">
            <v>NA</v>
          </cell>
          <cell r="L695" t="str">
            <v>NA</v>
          </cell>
          <cell r="M695" t="str">
            <v>NA</v>
          </cell>
          <cell r="N695" t="str">
            <v>NA</v>
          </cell>
          <cell r="O695" t="str">
            <v>NA</v>
          </cell>
          <cell r="P695" t="str">
            <v>NA</v>
          </cell>
          <cell r="Q695" t="str">
            <v>NA</v>
          </cell>
          <cell r="R695" t="str">
            <v>NA</v>
          </cell>
          <cell r="S695" t="str">
            <v>NA</v>
          </cell>
          <cell r="T695" t="str">
            <v>NA</v>
          </cell>
          <cell r="U695" t="str">
            <v>NA</v>
          </cell>
          <cell r="V695" t="str">
            <v>NA</v>
          </cell>
          <cell r="W695" t="str">
            <v>NA</v>
          </cell>
          <cell r="X695" t="str">
            <v>NA</v>
          </cell>
          <cell r="Y695" t="str">
            <v>NA</v>
          </cell>
          <cell r="Z695" t="str">
            <v>NA</v>
          </cell>
          <cell r="AA695" t="str">
            <v>NA</v>
          </cell>
          <cell r="AB695" t="str">
            <v>NA</v>
          </cell>
          <cell r="AC695" t="str">
            <v>NA</v>
          </cell>
          <cell r="AD695" t="str">
            <v>NA</v>
          </cell>
          <cell r="AE695" t="str">
            <v>NA</v>
          </cell>
          <cell r="AF695" t="str">
            <v>NA</v>
          </cell>
          <cell r="AG695" t="str">
            <v>NA</v>
          </cell>
          <cell r="AH695" t="str">
            <v>NA</v>
          </cell>
          <cell r="AI695">
            <v>0</v>
          </cell>
          <cell r="AO695">
            <v>0</v>
          </cell>
          <cell r="AP695">
            <v>0</v>
          </cell>
          <cell r="AQ695">
            <v>0</v>
          </cell>
          <cell r="AR695">
            <v>0</v>
          </cell>
          <cell r="AS695">
            <v>0</v>
          </cell>
          <cell r="AT695">
            <v>0</v>
          </cell>
          <cell r="AU695">
            <v>0</v>
          </cell>
          <cell r="AV695">
            <v>0</v>
          </cell>
          <cell r="AW695">
            <v>0</v>
          </cell>
          <cell r="AX695">
            <v>0</v>
          </cell>
          <cell r="AY695">
            <v>0</v>
          </cell>
          <cell r="AZ695">
            <v>0</v>
          </cell>
          <cell r="BA695">
            <v>0</v>
          </cell>
          <cell r="BB695">
            <v>0</v>
          </cell>
          <cell r="BC695">
            <v>0</v>
          </cell>
          <cell r="BD695">
            <v>0</v>
          </cell>
          <cell r="BE695">
            <v>0</v>
          </cell>
          <cell r="BF695">
            <v>0</v>
          </cell>
          <cell r="BG695">
            <v>0</v>
          </cell>
          <cell r="BH695">
            <v>0</v>
          </cell>
          <cell r="BI695">
            <v>0</v>
          </cell>
          <cell r="BJ695">
            <v>0</v>
          </cell>
          <cell r="BK695">
            <v>0</v>
          </cell>
          <cell r="BL695">
            <v>0</v>
          </cell>
          <cell r="BM695">
            <v>0</v>
          </cell>
          <cell r="BN695">
            <v>0</v>
          </cell>
          <cell r="BO695">
            <v>0</v>
          </cell>
          <cell r="BP695">
            <v>0</v>
          </cell>
          <cell r="BQ695">
            <v>0</v>
          </cell>
          <cell r="BR695">
            <v>0</v>
          </cell>
          <cell r="BS695">
            <v>0</v>
          </cell>
          <cell r="BT695">
            <v>0</v>
          </cell>
          <cell r="BU695">
            <v>0</v>
          </cell>
          <cell r="BV695">
            <v>0</v>
          </cell>
          <cell r="BW695">
            <v>0</v>
          </cell>
          <cell r="BX695">
            <v>0</v>
          </cell>
          <cell r="BY695">
            <v>0</v>
          </cell>
          <cell r="BZ695">
            <v>0</v>
          </cell>
          <cell r="CA695">
            <v>0</v>
          </cell>
          <cell r="CB695">
            <v>0</v>
          </cell>
          <cell r="CC695">
            <v>0.05</v>
          </cell>
          <cell r="CD695">
            <v>0</v>
          </cell>
        </row>
        <row r="696">
          <cell r="B696" t="str">
            <v>APA03</v>
          </cell>
          <cell r="C696" t="str">
            <v>CAP31</v>
          </cell>
          <cell r="D696" t="str">
            <v>De    30  pares</v>
          </cell>
          <cell r="E696" t="str">
            <v>U</v>
          </cell>
          <cell r="F696" t="str">
            <v>NA</v>
          </cell>
          <cell r="G696" t="str">
            <v>NA</v>
          </cell>
          <cell r="H696" t="str">
            <v>NA</v>
          </cell>
          <cell r="I696" t="str">
            <v>NA</v>
          </cell>
          <cell r="J696" t="str">
            <v>NA</v>
          </cell>
          <cell r="K696" t="str">
            <v>NA</v>
          </cell>
          <cell r="L696" t="str">
            <v>NA</v>
          </cell>
          <cell r="M696" t="str">
            <v>NA</v>
          </cell>
          <cell r="N696" t="str">
            <v>NA</v>
          </cell>
          <cell r="O696" t="str">
            <v>NA</v>
          </cell>
          <cell r="P696" t="str">
            <v>NA</v>
          </cell>
          <cell r="Q696" t="str">
            <v>NA</v>
          </cell>
          <cell r="R696" t="str">
            <v>NA</v>
          </cell>
          <cell r="S696" t="str">
            <v>NA</v>
          </cell>
          <cell r="T696" t="str">
            <v>NA</v>
          </cell>
          <cell r="U696" t="str">
            <v>NA</v>
          </cell>
          <cell r="V696" t="str">
            <v>NA</v>
          </cell>
          <cell r="W696" t="str">
            <v>NA</v>
          </cell>
          <cell r="X696" t="str">
            <v>NA</v>
          </cell>
          <cell r="Y696" t="str">
            <v>NA</v>
          </cell>
          <cell r="Z696" t="str">
            <v>NA</v>
          </cell>
          <cell r="AA696" t="str">
            <v>NA</v>
          </cell>
          <cell r="AB696" t="str">
            <v>NA</v>
          </cell>
          <cell r="AC696" t="str">
            <v>NA</v>
          </cell>
          <cell r="AD696" t="str">
            <v>NA</v>
          </cell>
          <cell r="AE696" t="str">
            <v>NA</v>
          </cell>
          <cell r="AF696" t="str">
            <v>NA</v>
          </cell>
          <cell r="AG696" t="str">
            <v>NA</v>
          </cell>
          <cell r="AH696" t="str">
            <v>NA</v>
          </cell>
          <cell r="AI696">
            <v>0</v>
          </cell>
          <cell r="AO696">
            <v>0</v>
          </cell>
          <cell r="AP696">
            <v>0</v>
          </cell>
          <cell r="AQ696">
            <v>0</v>
          </cell>
          <cell r="AR696">
            <v>0</v>
          </cell>
          <cell r="AS696">
            <v>0</v>
          </cell>
          <cell r="AT696">
            <v>0</v>
          </cell>
          <cell r="AU696">
            <v>0</v>
          </cell>
          <cell r="AV696">
            <v>0</v>
          </cell>
          <cell r="AW696">
            <v>0</v>
          </cell>
          <cell r="AX696">
            <v>0</v>
          </cell>
          <cell r="AY696">
            <v>0</v>
          </cell>
          <cell r="AZ696">
            <v>0</v>
          </cell>
          <cell r="BA696">
            <v>0</v>
          </cell>
          <cell r="BB696">
            <v>0</v>
          </cell>
          <cell r="BC696">
            <v>0</v>
          </cell>
          <cell r="BD696">
            <v>0</v>
          </cell>
          <cell r="BE696">
            <v>0</v>
          </cell>
          <cell r="BF696">
            <v>0</v>
          </cell>
          <cell r="BG696">
            <v>0</v>
          </cell>
          <cell r="BH696">
            <v>0</v>
          </cell>
          <cell r="BI696">
            <v>0</v>
          </cell>
          <cell r="BJ696">
            <v>0</v>
          </cell>
          <cell r="BK696">
            <v>0</v>
          </cell>
          <cell r="BL696">
            <v>0</v>
          </cell>
          <cell r="BM696">
            <v>0</v>
          </cell>
          <cell r="BN696">
            <v>0</v>
          </cell>
          <cell r="BO696">
            <v>0</v>
          </cell>
          <cell r="BP696">
            <v>0</v>
          </cell>
          <cell r="BQ696">
            <v>0</v>
          </cell>
          <cell r="BR696">
            <v>0</v>
          </cell>
          <cell r="BS696">
            <v>0</v>
          </cell>
          <cell r="BT696">
            <v>0</v>
          </cell>
          <cell r="BU696">
            <v>0</v>
          </cell>
          <cell r="BV696">
            <v>0</v>
          </cell>
          <cell r="BW696">
            <v>0</v>
          </cell>
          <cell r="BX696">
            <v>0</v>
          </cell>
          <cell r="BY696">
            <v>0</v>
          </cell>
          <cell r="BZ696">
            <v>0</v>
          </cell>
          <cell r="CA696">
            <v>0</v>
          </cell>
          <cell r="CB696">
            <v>0</v>
          </cell>
          <cell r="CC696">
            <v>0.05</v>
          </cell>
          <cell r="CD696">
            <v>0</v>
          </cell>
        </row>
        <row r="697">
          <cell r="B697" t="str">
            <v>APA04</v>
          </cell>
          <cell r="C697" t="str">
            <v>CAP31</v>
          </cell>
          <cell r="D697" t="str">
            <v>De    40  pares</v>
          </cell>
          <cell r="E697" t="str">
            <v>U</v>
          </cell>
          <cell r="F697" t="str">
            <v>NA</v>
          </cell>
          <cell r="G697" t="str">
            <v>NA</v>
          </cell>
          <cell r="H697" t="str">
            <v>NA</v>
          </cell>
          <cell r="I697" t="str">
            <v>NA</v>
          </cell>
          <cell r="J697" t="str">
            <v>NA</v>
          </cell>
          <cell r="K697" t="str">
            <v>NA</v>
          </cell>
          <cell r="L697" t="str">
            <v>NA</v>
          </cell>
          <cell r="M697" t="str">
            <v>NA</v>
          </cell>
          <cell r="N697" t="str">
            <v>NA</v>
          </cell>
          <cell r="O697" t="str">
            <v>NA</v>
          </cell>
          <cell r="P697" t="str">
            <v>NA</v>
          </cell>
          <cell r="Q697" t="str">
            <v>NA</v>
          </cell>
          <cell r="R697" t="str">
            <v>NA</v>
          </cell>
          <cell r="S697" t="str">
            <v>NA</v>
          </cell>
          <cell r="T697" t="str">
            <v>NA</v>
          </cell>
          <cell r="U697" t="str">
            <v>NA</v>
          </cell>
          <cell r="V697" t="str">
            <v>NA</v>
          </cell>
          <cell r="W697" t="str">
            <v>NA</v>
          </cell>
          <cell r="X697" t="str">
            <v>NA</v>
          </cell>
          <cell r="Y697" t="str">
            <v>NA</v>
          </cell>
          <cell r="Z697" t="str">
            <v>NA</v>
          </cell>
          <cell r="AA697" t="str">
            <v>NA</v>
          </cell>
          <cell r="AB697" t="str">
            <v>NA</v>
          </cell>
          <cell r="AC697" t="str">
            <v>NA</v>
          </cell>
          <cell r="AD697" t="str">
            <v>NA</v>
          </cell>
          <cell r="AE697" t="str">
            <v>NA</v>
          </cell>
          <cell r="AF697" t="str">
            <v>NA</v>
          </cell>
          <cell r="AG697" t="str">
            <v>NA</v>
          </cell>
          <cell r="AH697" t="str">
            <v>NA</v>
          </cell>
          <cell r="AI697">
            <v>0</v>
          </cell>
          <cell r="AO697">
            <v>0</v>
          </cell>
          <cell r="AP697">
            <v>0</v>
          </cell>
          <cell r="AQ697">
            <v>0</v>
          </cell>
          <cell r="AR697">
            <v>0</v>
          </cell>
          <cell r="AS697">
            <v>0</v>
          </cell>
          <cell r="AT697">
            <v>0</v>
          </cell>
          <cell r="AU697">
            <v>0</v>
          </cell>
          <cell r="AV697">
            <v>0</v>
          </cell>
          <cell r="AW697">
            <v>0</v>
          </cell>
          <cell r="AX697">
            <v>0</v>
          </cell>
          <cell r="AY697">
            <v>0</v>
          </cell>
          <cell r="AZ697">
            <v>0</v>
          </cell>
          <cell r="BA697">
            <v>0</v>
          </cell>
          <cell r="BB697">
            <v>0</v>
          </cell>
          <cell r="BC697">
            <v>0</v>
          </cell>
          <cell r="BD697">
            <v>0</v>
          </cell>
          <cell r="BE697">
            <v>0</v>
          </cell>
          <cell r="BF697">
            <v>0</v>
          </cell>
          <cell r="BG697">
            <v>0</v>
          </cell>
          <cell r="BH697">
            <v>0</v>
          </cell>
          <cell r="BI697">
            <v>0</v>
          </cell>
          <cell r="BJ697">
            <v>0</v>
          </cell>
          <cell r="BK697">
            <v>0</v>
          </cell>
          <cell r="BL697">
            <v>0</v>
          </cell>
          <cell r="BM697">
            <v>0</v>
          </cell>
          <cell r="BN697">
            <v>0</v>
          </cell>
          <cell r="BO697">
            <v>0</v>
          </cell>
          <cell r="BP697">
            <v>0</v>
          </cell>
          <cell r="BQ697">
            <v>0</v>
          </cell>
          <cell r="BR697">
            <v>0</v>
          </cell>
          <cell r="BS697">
            <v>0</v>
          </cell>
          <cell r="BT697">
            <v>0</v>
          </cell>
          <cell r="BU697">
            <v>0</v>
          </cell>
          <cell r="BV697">
            <v>0</v>
          </cell>
          <cell r="BW697">
            <v>0</v>
          </cell>
          <cell r="BX697">
            <v>0</v>
          </cell>
          <cell r="BY697">
            <v>0</v>
          </cell>
          <cell r="BZ697">
            <v>0</v>
          </cell>
          <cell r="CA697">
            <v>0</v>
          </cell>
          <cell r="CB697">
            <v>0</v>
          </cell>
          <cell r="CC697">
            <v>0.05</v>
          </cell>
          <cell r="CD697">
            <v>0</v>
          </cell>
        </row>
        <row r="698">
          <cell r="B698" t="str">
            <v>APA05</v>
          </cell>
          <cell r="C698" t="str">
            <v>CAP31</v>
          </cell>
          <cell r="D698" t="str">
            <v>De    50  pares</v>
          </cell>
          <cell r="E698" t="str">
            <v>U</v>
          </cell>
          <cell r="F698" t="str">
            <v>NA</v>
          </cell>
          <cell r="G698" t="str">
            <v>NA</v>
          </cell>
          <cell r="H698" t="str">
            <v>NA</v>
          </cell>
          <cell r="I698" t="str">
            <v>NA</v>
          </cell>
          <cell r="J698" t="str">
            <v>NA</v>
          </cell>
          <cell r="K698" t="str">
            <v>NA</v>
          </cell>
          <cell r="L698" t="str">
            <v>NA</v>
          </cell>
          <cell r="M698" t="str">
            <v>NA</v>
          </cell>
          <cell r="N698" t="str">
            <v>NA</v>
          </cell>
          <cell r="O698" t="str">
            <v>NA</v>
          </cell>
          <cell r="P698" t="str">
            <v>NA</v>
          </cell>
          <cell r="Q698" t="str">
            <v>NA</v>
          </cell>
          <cell r="R698" t="str">
            <v>NA</v>
          </cell>
          <cell r="S698" t="str">
            <v>NA</v>
          </cell>
          <cell r="T698" t="str">
            <v>NA</v>
          </cell>
          <cell r="U698" t="str">
            <v>NA</v>
          </cell>
          <cell r="V698" t="str">
            <v>NA</v>
          </cell>
          <cell r="W698" t="str">
            <v>NA</v>
          </cell>
          <cell r="X698" t="str">
            <v>NA</v>
          </cell>
          <cell r="Y698" t="str">
            <v>NA</v>
          </cell>
          <cell r="Z698" t="str">
            <v>NA</v>
          </cell>
          <cell r="AA698" t="str">
            <v>NA</v>
          </cell>
          <cell r="AB698" t="str">
            <v>NA</v>
          </cell>
          <cell r="AC698" t="str">
            <v>NA</v>
          </cell>
          <cell r="AD698" t="str">
            <v>NA</v>
          </cell>
          <cell r="AE698" t="str">
            <v>NA</v>
          </cell>
          <cell r="AF698" t="str">
            <v>NA</v>
          </cell>
          <cell r="AG698" t="str">
            <v>NA</v>
          </cell>
          <cell r="AH698" t="str">
            <v>NA</v>
          </cell>
          <cell r="AI698">
            <v>0</v>
          </cell>
          <cell r="AO698">
            <v>0</v>
          </cell>
          <cell r="AP698">
            <v>0</v>
          </cell>
          <cell r="AQ698">
            <v>0</v>
          </cell>
          <cell r="AR698">
            <v>0</v>
          </cell>
          <cell r="AS698">
            <v>0</v>
          </cell>
          <cell r="AT698">
            <v>0</v>
          </cell>
          <cell r="AU698">
            <v>0</v>
          </cell>
          <cell r="AV698">
            <v>0</v>
          </cell>
          <cell r="AW698">
            <v>0</v>
          </cell>
          <cell r="AX698">
            <v>0</v>
          </cell>
          <cell r="AY698">
            <v>0</v>
          </cell>
          <cell r="AZ698">
            <v>0</v>
          </cell>
          <cell r="BA698">
            <v>0</v>
          </cell>
          <cell r="BB698">
            <v>0</v>
          </cell>
          <cell r="BC698">
            <v>0</v>
          </cell>
          <cell r="BD698">
            <v>0</v>
          </cell>
          <cell r="BE698">
            <v>0</v>
          </cell>
          <cell r="BF698">
            <v>0</v>
          </cell>
          <cell r="BG698">
            <v>0</v>
          </cell>
          <cell r="BH698">
            <v>0</v>
          </cell>
          <cell r="BI698">
            <v>0</v>
          </cell>
          <cell r="BJ698">
            <v>0</v>
          </cell>
          <cell r="BK698">
            <v>0</v>
          </cell>
          <cell r="BL698">
            <v>0</v>
          </cell>
          <cell r="BM698">
            <v>0</v>
          </cell>
          <cell r="BN698">
            <v>0</v>
          </cell>
          <cell r="BO698">
            <v>0</v>
          </cell>
          <cell r="BP698">
            <v>0</v>
          </cell>
          <cell r="BQ698">
            <v>0</v>
          </cell>
          <cell r="BR698">
            <v>0</v>
          </cell>
          <cell r="BS698">
            <v>0</v>
          </cell>
          <cell r="BT698">
            <v>0</v>
          </cell>
          <cell r="BU698">
            <v>0</v>
          </cell>
          <cell r="BV698">
            <v>0</v>
          </cell>
          <cell r="BW698">
            <v>0</v>
          </cell>
          <cell r="BX698">
            <v>0</v>
          </cell>
          <cell r="BY698">
            <v>0</v>
          </cell>
          <cell r="BZ698">
            <v>0</v>
          </cell>
          <cell r="CA698">
            <v>0</v>
          </cell>
          <cell r="CB698">
            <v>0</v>
          </cell>
          <cell r="CC698">
            <v>0.05</v>
          </cell>
          <cell r="CD698">
            <v>0</v>
          </cell>
        </row>
        <row r="699">
          <cell r="B699" t="str">
            <v>APA06</v>
          </cell>
          <cell r="C699" t="str">
            <v>CAP31</v>
          </cell>
          <cell r="D699" t="str">
            <v>De    70  pares</v>
          </cell>
          <cell r="E699" t="str">
            <v>U</v>
          </cell>
          <cell r="F699" t="str">
            <v>NA</v>
          </cell>
          <cell r="G699" t="str">
            <v>NA</v>
          </cell>
          <cell r="H699" t="str">
            <v>NA</v>
          </cell>
          <cell r="I699" t="str">
            <v>NA</v>
          </cell>
          <cell r="J699" t="str">
            <v>NA</v>
          </cell>
          <cell r="K699" t="str">
            <v>NA</v>
          </cell>
          <cell r="L699" t="str">
            <v>NA</v>
          </cell>
          <cell r="M699" t="str">
            <v>NA</v>
          </cell>
          <cell r="N699" t="str">
            <v>NA</v>
          </cell>
          <cell r="O699" t="str">
            <v>NA</v>
          </cell>
          <cell r="P699" t="str">
            <v>NA</v>
          </cell>
          <cell r="Q699" t="str">
            <v>NA</v>
          </cell>
          <cell r="R699" t="str">
            <v>NA</v>
          </cell>
          <cell r="S699" t="str">
            <v>NA</v>
          </cell>
          <cell r="T699" t="str">
            <v>NA</v>
          </cell>
          <cell r="U699" t="str">
            <v>NA</v>
          </cell>
          <cell r="V699" t="str">
            <v>NA</v>
          </cell>
          <cell r="W699" t="str">
            <v>NA</v>
          </cell>
          <cell r="X699" t="str">
            <v>NA</v>
          </cell>
          <cell r="Y699" t="str">
            <v>NA</v>
          </cell>
          <cell r="Z699" t="str">
            <v>NA</v>
          </cell>
          <cell r="AA699" t="str">
            <v>NA</v>
          </cell>
          <cell r="AB699" t="str">
            <v>NA</v>
          </cell>
          <cell r="AC699" t="str">
            <v>NA</v>
          </cell>
          <cell r="AD699" t="str">
            <v>NA</v>
          </cell>
          <cell r="AE699" t="str">
            <v>NA</v>
          </cell>
          <cell r="AF699" t="str">
            <v>NA</v>
          </cell>
          <cell r="AG699" t="str">
            <v>NA</v>
          </cell>
          <cell r="AH699" t="str">
            <v>NA</v>
          </cell>
          <cell r="AI699">
            <v>0</v>
          </cell>
          <cell r="AO699">
            <v>0</v>
          </cell>
          <cell r="AP699">
            <v>0</v>
          </cell>
          <cell r="AQ699">
            <v>0</v>
          </cell>
          <cell r="AR699">
            <v>0</v>
          </cell>
          <cell r="AS699">
            <v>0</v>
          </cell>
          <cell r="AT699">
            <v>0</v>
          </cell>
          <cell r="AU699">
            <v>0</v>
          </cell>
          <cell r="AV699">
            <v>0</v>
          </cell>
          <cell r="AW699">
            <v>0</v>
          </cell>
          <cell r="AX699">
            <v>0</v>
          </cell>
          <cell r="AY699">
            <v>0</v>
          </cell>
          <cell r="AZ699">
            <v>0</v>
          </cell>
          <cell r="BA699">
            <v>0</v>
          </cell>
          <cell r="BB699">
            <v>0</v>
          </cell>
          <cell r="BC699">
            <v>0</v>
          </cell>
          <cell r="BD699">
            <v>0</v>
          </cell>
          <cell r="BE699">
            <v>0</v>
          </cell>
          <cell r="BF699">
            <v>0</v>
          </cell>
          <cell r="BG699">
            <v>0</v>
          </cell>
          <cell r="BH699">
            <v>0</v>
          </cell>
          <cell r="BI699">
            <v>0</v>
          </cell>
          <cell r="BJ699">
            <v>0</v>
          </cell>
          <cell r="BK699">
            <v>0</v>
          </cell>
          <cell r="BL699">
            <v>0</v>
          </cell>
          <cell r="BM699">
            <v>0</v>
          </cell>
          <cell r="BN699">
            <v>0</v>
          </cell>
          <cell r="BO699">
            <v>0</v>
          </cell>
          <cell r="BP699">
            <v>0</v>
          </cell>
          <cell r="BQ699">
            <v>0</v>
          </cell>
          <cell r="BR699">
            <v>0</v>
          </cell>
          <cell r="BS699">
            <v>0</v>
          </cell>
          <cell r="BT699">
            <v>0</v>
          </cell>
          <cell r="BU699">
            <v>0</v>
          </cell>
          <cell r="BV699">
            <v>0</v>
          </cell>
          <cell r="BW699">
            <v>0</v>
          </cell>
          <cell r="BX699">
            <v>0</v>
          </cell>
          <cell r="BY699">
            <v>0</v>
          </cell>
          <cell r="BZ699">
            <v>0</v>
          </cell>
          <cell r="CA699">
            <v>0</v>
          </cell>
          <cell r="CB699">
            <v>0</v>
          </cell>
          <cell r="CC699">
            <v>0.05</v>
          </cell>
          <cell r="CD699">
            <v>0</v>
          </cell>
        </row>
        <row r="700">
          <cell r="B700" t="str">
            <v>APA07</v>
          </cell>
          <cell r="C700" t="str">
            <v>CAP31</v>
          </cell>
          <cell r="D700" t="str">
            <v>De   100  pares</v>
          </cell>
          <cell r="E700" t="str">
            <v>U</v>
          </cell>
          <cell r="F700" t="str">
            <v>NA</v>
          </cell>
          <cell r="G700" t="str">
            <v>NA</v>
          </cell>
          <cell r="H700" t="str">
            <v>NA</v>
          </cell>
          <cell r="I700" t="str">
            <v>NA</v>
          </cell>
          <cell r="J700" t="str">
            <v>NA</v>
          </cell>
          <cell r="K700" t="str">
            <v>NA</v>
          </cell>
          <cell r="L700" t="str">
            <v>NA</v>
          </cell>
          <cell r="M700" t="str">
            <v>NA</v>
          </cell>
          <cell r="N700" t="str">
            <v>NA</v>
          </cell>
          <cell r="O700" t="str">
            <v>NA</v>
          </cell>
          <cell r="P700" t="str">
            <v>NA</v>
          </cell>
          <cell r="Q700" t="str">
            <v>NA</v>
          </cell>
          <cell r="R700" t="str">
            <v>NA</v>
          </cell>
          <cell r="S700" t="str">
            <v>NA</v>
          </cell>
          <cell r="T700" t="str">
            <v>NA</v>
          </cell>
          <cell r="U700" t="str">
            <v>NA</v>
          </cell>
          <cell r="V700" t="str">
            <v>NA</v>
          </cell>
          <cell r="W700" t="str">
            <v>NA</v>
          </cell>
          <cell r="X700" t="str">
            <v>NA</v>
          </cell>
          <cell r="Y700" t="str">
            <v>NA</v>
          </cell>
          <cell r="Z700" t="str">
            <v>NA</v>
          </cell>
          <cell r="AA700" t="str">
            <v>NA</v>
          </cell>
          <cell r="AB700" t="str">
            <v>NA</v>
          </cell>
          <cell r="AC700" t="str">
            <v>NA</v>
          </cell>
          <cell r="AD700" t="str">
            <v>NA</v>
          </cell>
          <cell r="AE700" t="str">
            <v>NA</v>
          </cell>
          <cell r="AF700" t="str">
            <v>NA</v>
          </cell>
          <cell r="AG700" t="str">
            <v>NA</v>
          </cell>
          <cell r="AH700" t="str">
            <v>NA</v>
          </cell>
          <cell r="AI700">
            <v>0</v>
          </cell>
          <cell r="AO700">
            <v>0</v>
          </cell>
          <cell r="AP700">
            <v>0</v>
          </cell>
          <cell r="AQ700">
            <v>0</v>
          </cell>
          <cell r="AR700">
            <v>0</v>
          </cell>
          <cell r="AS700">
            <v>0</v>
          </cell>
          <cell r="AT700">
            <v>0</v>
          </cell>
          <cell r="AU700">
            <v>0</v>
          </cell>
          <cell r="AV700">
            <v>0</v>
          </cell>
          <cell r="AW700">
            <v>0</v>
          </cell>
          <cell r="AX700">
            <v>0</v>
          </cell>
          <cell r="AY700">
            <v>0</v>
          </cell>
          <cell r="AZ700">
            <v>0</v>
          </cell>
          <cell r="BA700">
            <v>0</v>
          </cell>
          <cell r="BB700">
            <v>0</v>
          </cell>
          <cell r="BC700">
            <v>0</v>
          </cell>
          <cell r="BD700">
            <v>0</v>
          </cell>
          <cell r="BE700">
            <v>0</v>
          </cell>
          <cell r="BF700">
            <v>0</v>
          </cell>
          <cell r="BG700">
            <v>0</v>
          </cell>
          <cell r="BH700">
            <v>0</v>
          </cell>
          <cell r="BI700">
            <v>0</v>
          </cell>
          <cell r="BJ700">
            <v>0</v>
          </cell>
          <cell r="BK700">
            <v>0</v>
          </cell>
          <cell r="BL700">
            <v>0</v>
          </cell>
          <cell r="BM700">
            <v>0</v>
          </cell>
          <cell r="BN700">
            <v>0</v>
          </cell>
          <cell r="BO700">
            <v>0</v>
          </cell>
          <cell r="BP700">
            <v>0</v>
          </cell>
          <cell r="BQ700">
            <v>0</v>
          </cell>
          <cell r="BR700">
            <v>0</v>
          </cell>
          <cell r="BS700">
            <v>0</v>
          </cell>
          <cell r="BT700">
            <v>0</v>
          </cell>
          <cell r="BU700">
            <v>0</v>
          </cell>
          <cell r="BV700">
            <v>0</v>
          </cell>
          <cell r="BW700">
            <v>0</v>
          </cell>
          <cell r="BX700">
            <v>0</v>
          </cell>
          <cell r="BY700">
            <v>0</v>
          </cell>
          <cell r="BZ700">
            <v>0</v>
          </cell>
          <cell r="CA700">
            <v>0</v>
          </cell>
          <cell r="CB700">
            <v>0</v>
          </cell>
          <cell r="CC700">
            <v>0.05</v>
          </cell>
          <cell r="CD700">
            <v>0</v>
          </cell>
        </row>
        <row r="701">
          <cell r="B701" t="str">
            <v>APA08</v>
          </cell>
          <cell r="C701" t="str">
            <v>CAP31</v>
          </cell>
          <cell r="D701" t="str">
            <v>De   150  pares</v>
          </cell>
          <cell r="E701" t="str">
            <v>U</v>
          </cell>
          <cell r="F701" t="str">
            <v>NA</v>
          </cell>
          <cell r="G701" t="str">
            <v>NA</v>
          </cell>
          <cell r="H701" t="str">
            <v>NA</v>
          </cell>
          <cell r="I701" t="str">
            <v>NA</v>
          </cell>
          <cell r="J701" t="str">
            <v>NA</v>
          </cell>
          <cell r="K701" t="str">
            <v>NA</v>
          </cell>
          <cell r="L701" t="str">
            <v>NA</v>
          </cell>
          <cell r="M701" t="str">
            <v>NA</v>
          </cell>
          <cell r="N701" t="str">
            <v>NA</v>
          </cell>
          <cell r="O701" t="str">
            <v>NA</v>
          </cell>
          <cell r="P701" t="str">
            <v>NA</v>
          </cell>
          <cell r="Q701" t="str">
            <v>NA</v>
          </cell>
          <cell r="R701" t="str">
            <v>NA</v>
          </cell>
          <cell r="S701" t="str">
            <v>NA</v>
          </cell>
          <cell r="T701" t="str">
            <v>NA</v>
          </cell>
          <cell r="U701" t="str">
            <v>NA</v>
          </cell>
          <cell r="V701" t="str">
            <v>NA</v>
          </cell>
          <cell r="W701" t="str">
            <v>NA</v>
          </cell>
          <cell r="X701" t="str">
            <v>NA</v>
          </cell>
          <cell r="Y701" t="str">
            <v>NA</v>
          </cell>
          <cell r="Z701" t="str">
            <v>NA</v>
          </cell>
          <cell r="AA701" t="str">
            <v>NA</v>
          </cell>
          <cell r="AB701" t="str">
            <v>NA</v>
          </cell>
          <cell r="AC701" t="str">
            <v>NA</v>
          </cell>
          <cell r="AD701" t="str">
            <v>NA</v>
          </cell>
          <cell r="AE701" t="str">
            <v>NA</v>
          </cell>
          <cell r="AF701" t="str">
            <v>NA</v>
          </cell>
          <cell r="AG701" t="str">
            <v>NA</v>
          </cell>
          <cell r="AH701" t="str">
            <v>NA</v>
          </cell>
          <cell r="AI701">
            <v>0</v>
          </cell>
          <cell r="AO701">
            <v>0</v>
          </cell>
          <cell r="AP701">
            <v>0</v>
          </cell>
          <cell r="AQ701">
            <v>0</v>
          </cell>
          <cell r="AR701">
            <v>0</v>
          </cell>
          <cell r="AS701">
            <v>0</v>
          </cell>
          <cell r="AT701">
            <v>0</v>
          </cell>
          <cell r="AU701">
            <v>0</v>
          </cell>
          <cell r="AV701">
            <v>0</v>
          </cell>
          <cell r="AW701">
            <v>0</v>
          </cell>
          <cell r="AX701">
            <v>0</v>
          </cell>
          <cell r="AY701">
            <v>0</v>
          </cell>
          <cell r="AZ701">
            <v>0</v>
          </cell>
          <cell r="BA701">
            <v>0</v>
          </cell>
          <cell r="BB701">
            <v>0</v>
          </cell>
          <cell r="BC701">
            <v>0</v>
          </cell>
          <cell r="BD701">
            <v>0</v>
          </cell>
          <cell r="BE701">
            <v>0</v>
          </cell>
          <cell r="BF701">
            <v>0</v>
          </cell>
          <cell r="BG701">
            <v>0</v>
          </cell>
          <cell r="BH701">
            <v>0</v>
          </cell>
          <cell r="BI701">
            <v>0</v>
          </cell>
          <cell r="BJ701">
            <v>0</v>
          </cell>
          <cell r="BK701">
            <v>0</v>
          </cell>
          <cell r="BL701">
            <v>0</v>
          </cell>
          <cell r="BM701">
            <v>0</v>
          </cell>
          <cell r="BN701">
            <v>0</v>
          </cell>
          <cell r="BO701">
            <v>0</v>
          </cell>
          <cell r="BP701">
            <v>0</v>
          </cell>
          <cell r="BQ701">
            <v>0</v>
          </cell>
          <cell r="BR701">
            <v>0</v>
          </cell>
          <cell r="BS701">
            <v>0</v>
          </cell>
          <cell r="BT701">
            <v>0</v>
          </cell>
          <cell r="BU701">
            <v>0</v>
          </cell>
          <cell r="BV701">
            <v>0</v>
          </cell>
          <cell r="BW701">
            <v>0</v>
          </cell>
          <cell r="BX701">
            <v>0</v>
          </cell>
          <cell r="BY701">
            <v>0</v>
          </cell>
          <cell r="BZ701">
            <v>0</v>
          </cell>
          <cell r="CA701">
            <v>0</v>
          </cell>
          <cell r="CB701">
            <v>0</v>
          </cell>
          <cell r="CC701">
            <v>0.05</v>
          </cell>
          <cell r="CD701">
            <v>0</v>
          </cell>
        </row>
        <row r="702">
          <cell r="B702" t="str">
            <v>ABC01</v>
          </cell>
          <cell r="C702" t="str">
            <v>CAP35</v>
          </cell>
          <cell r="D702" t="str">
            <v>Armario de dist. (cap. final 1400 pares)</v>
          </cell>
          <cell r="E702" t="str">
            <v>U</v>
          </cell>
          <cell r="F702" t="str">
            <v>MOC077</v>
          </cell>
          <cell r="G702" t="str">
            <v>MOC086</v>
          </cell>
          <cell r="H702" t="str">
            <v>MOC057</v>
          </cell>
          <cell r="I702" t="str">
            <v>MOC080</v>
          </cell>
          <cell r="J702" t="str">
            <v>MRD387</v>
          </cell>
          <cell r="K702" t="str">
            <v>MOC152</v>
          </cell>
          <cell r="L702" t="str">
            <v>NA</v>
          </cell>
          <cell r="M702">
            <v>89</v>
          </cell>
          <cell r="N702">
            <v>9.7000000000000003E-2</v>
          </cell>
          <cell r="O702">
            <v>0.48</v>
          </cell>
          <cell r="P702">
            <v>1.4999999999999999E-2</v>
          </cell>
          <cell r="Q702">
            <v>1</v>
          </cell>
          <cell r="R702">
            <v>1</v>
          </cell>
          <cell r="S702" t="str">
            <v>NA</v>
          </cell>
          <cell r="T702" t="str">
            <v>CER007</v>
          </cell>
          <cell r="U702" t="str">
            <v>CEC015</v>
          </cell>
          <cell r="V702" t="str">
            <v>CER014</v>
          </cell>
          <cell r="W702" t="str">
            <v>NA</v>
          </cell>
          <cell r="X702" t="str">
            <v>NA</v>
          </cell>
          <cell r="Y702" t="str">
            <v>CMC017</v>
          </cell>
          <cell r="Z702" t="str">
            <v>CMC022</v>
          </cell>
          <cell r="AA702" t="str">
            <v>CMC018</v>
          </cell>
          <cell r="AB702" t="str">
            <v>NA</v>
          </cell>
          <cell r="AC702" t="str">
            <v>NA</v>
          </cell>
          <cell r="AD702">
            <v>0.6</v>
          </cell>
          <cell r="AE702">
            <v>1</v>
          </cell>
          <cell r="AF702">
            <v>1</v>
          </cell>
          <cell r="AG702" t="str">
            <v>NA</v>
          </cell>
          <cell r="AH702" t="str">
            <v>NA</v>
          </cell>
          <cell r="AI702">
            <v>6</v>
          </cell>
          <cell r="AJ702">
            <v>10</v>
          </cell>
          <cell r="AK702">
            <v>6</v>
          </cell>
          <cell r="AL702">
            <v>6</v>
          </cell>
          <cell r="AO702">
            <v>1849588</v>
          </cell>
          <cell r="AP702">
            <v>438</v>
          </cell>
          <cell r="AQ702">
            <v>227016.3</v>
          </cell>
          <cell r="AR702">
            <v>760</v>
          </cell>
          <cell r="AS702">
            <v>14605</v>
          </cell>
          <cell r="AT702">
            <v>1475000</v>
          </cell>
          <cell r="AU702">
            <v>106865</v>
          </cell>
          <cell r="AV702">
            <v>0</v>
          </cell>
          <cell r="AW702">
            <v>38982</v>
          </cell>
          <cell r="AX702">
            <v>22021</v>
          </cell>
          <cell r="AY702">
            <v>365</v>
          </cell>
          <cell r="AZ702">
            <v>219</v>
          </cell>
          <cell r="BA702">
            <v>1475000</v>
          </cell>
          <cell r="BB702">
            <v>106865</v>
          </cell>
          <cell r="BC702">
            <v>0</v>
          </cell>
          <cell r="BD702">
            <v>1725625</v>
          </cell>
          <cell r="BE702">
            <v>20418</v>
          </cell>
          <cell r="BF702">
            <v>28837</v>
          </cell>
          <cell r="BG702">
            <v>386361</v>
          </cell>
          <cell r="BH702">
            <v>0</v>
          </cell>
          <cell r="BI702">
            <v>0</v>
          </cell>
          <cell r="BJ702">
            <v>2042</v>
          </cell>
          <cell r="BK702">
            <v>4806</v>
          </cell>
          <cell r="BL702">
            <v>64394</v>
          </cell>
          <cell r="BM702">
            <v>0</v>
          </cell>
          <cell r="BN702">
            <v>0</v>
          </cell>
          <cell r="BO702">
            <v>71242</v>
          </cell>
          <cell r="BP702">
            <v>144513</v>
          </cell>
          <cell r="BQ702">
            <v>165187</v>
          </cell>
          <cell r="BR702">
            <v>64431</v>
          </cell>
          <cell r="BS702">
            <v>0</v>
          </cell>
          <cell r="BT702">
            <v>0</v>
          </cell>
          <cell r="BU702">
            <v>14451</v>
          </cell>
          <cell r="BV702">
            <v>27531</v>
          </cell>
          <cell r="BW702">
            <v>10739</v>
          </cell>
          <cell r="BX702">
            <v>0</v>
          </cell>
          <cell r="BY702">
            <v>0</v>
          </cell>
          <cell r="BZ702">
            <v>52721</v>
          </cell>
          <cell r="CA702">
            <v>71242</v>
          </cell>
          <cell r="CB702">
            <v>123963</v>
          </cell>
          <cell r="CC702">
            <v>0.05</v>
          </cell>
          <cell r="CD702">
            <v>1849588</v>
          </cell>
        </row>
        <row r="703">
          <cell r="B703" t="str">
            <v>ABC05</v>
          </cell>
          <cell r="C703" t="str">
            <v>CAP35</v>
          </cell>
          <cell r="D703" t="str">
            <v>Caja de 10 prs. sin protec. poste</v>
          </cell>
          <cell r="E703" t="str">
            <v>U</v>
          </cell>
          <cell r="F703" t="str">
            <v>MRD216</v>
          </cell>
          <cell r="G703" t="str">
            <v>MRD218</v>
          </cell>
          <cell r="H703" t="str">
            <v>MRD026</v>
          </cell>
          <cell r="I703" t="str">
            <v>MRD100</v>
          </cell>
          <cell r="J703" t="str">
            <v>MRD200</v>
          </cell>
          <cell r="K703" t="str">
            <v>MRD045</v>
          </cell>
          <cell r="L703" t="str">
            <v>MRD069</v>
          </cell>
          <cell r="M703">
            <v>0.02</v>
          </cell>
          <cell r="N703">
            <v>4</v>
          </cell>
          <cell r="O703">
            <v>4</v>
          </cell>
          <cell r="P703">
            <v>1</v>
          </cell>
          <cell r="Q703">
            <v>3.0000000000000001E-3</v>
          </cell>
          <cell r="R703">
            <v>1</v>
          </cell>
          <cell r="S703">
            <v>1.8</v>
          </cell>
          <cell r="T703" t="str">
            <v>CER007</v>
          </cell>
          <cell r="U703" t="str">
            <v>CER011</v>
          </cell>
          <cell r="V703" t="str">
            <v>NA</v>
          </cell>
          <cell r="W703" t="str">
            <v>NA</v>
          </cell>
          <cell r="X703" t="str">
            <v>NA</v>
          </cell>
          <cell r="Y703" t="str">
            <v>CMC017</v>
          </cell>
          <cell r="Z703" t="str">
            <v>CMC015</v>
          </cell>
          <cell r="AA703" t="str">
            <v>NA</v>
          </cell>
          <cell r="AB703" t="str">
            <v>NA</v>
          </cell>
          <cell r="AC703" t="str">
            <v>NA</v>
          </cell>
          <cell r="AD703">
            <v>1</v>
          </cell>
          <cell r="AE703">
            <v>1</v>
          </cell>
          <cell r="AF703" t="str">
            <v>NA</v>
          </cell>
          <cell r="AG703" t="str">
            <v>NA</v>
          </cell>
          <cell r="AH703" t="str">
            <v>NA</v>
          </cell>
          <cell r="AI703">
            <v>46.5</v>
          </cell>
          <cell r="AJ703">
            <v>46.5</v>
          </cell>
          <cell r="AK703">
            <v>46.5</v>
          </cell>
          <cell r="AO703">
            <v>61204</v>
          </cell>
          <cell r="AP703">
            <v>16100</v>
          </cell>
          <cell r="AQ703">
            <v>782</v>
          </cell>
          <cell r="AR703">
            <v>201</v>
          </cell>
          <cell r="AS703">
            <v>1645</v>
          </cell>
          <cell r="AT703">
            <v>43000</v>
          </cell>
          <cell r="AU703">
            <v>36000</v>
          </cell>
          <cell r="AV703">
            <v>6300</v>
          </cell>
          <cell r="AW703">
            <v>322</v>
          </cell>
          <cell r="AX703">
            <v>3128</v>
          </cell>
          <cell r="AY703">
            <v>804</v>
          </cell>
          <cell r="AZ703">
            <v>1645</v>
          </cell>
          <cell r="BA703">
            <v>129</v>
          </cell>
          <cell r="BB703">
            <v>36000</v>
          </cell>
          <cell r="BC703">
            <v>11340</v>
          </cell>
          <cell r="BD703">
            <v>53368</v>
          </cell>
          <cell r="BE703">
            <v>20418</v>
          </cell>
          <cell r="BF703">
            <v>19028</v>
          </cell>
          <cell r="BG703">
            <v>0</v>
          </cell>
          <cell r="BH703">
            <v>0</v>
          </cell>
          <cell r="BI703">
            <v>0</v>
          </cell>
          <cell r="BJ703">
            <v>439</v>
          </cell>
          <cell r="BK703">
            <v>409</v>
          </cell>
          <cell r="BL703">
            <v>0</v>
          </cell>
          <cell r="BM703">
            <v>0</v>
          </cell>
          <cell r="BN703">
            <v>0</v>
          </cell>
          <cell r="BO703">
            <v>848</v>
          </cell>
          <cell r="BP703">
            <v>144513</v>
          </cell>
          <cell r="BQ703">
            <v>180437</v>
          </cell>
          <cell r="BR703">
            <v>0</v>
          </cell>
          <cell r="BS703">
            <v>0</v>
          </cell>
          <cell r="BT703">
            <v>0</v>
          </cell>
          <cell r="BU703">
            <v>3108</v>
          </cell>
          <cell r="BV703">
            <v>3880</v>
          </cell>
          <cell r="BW703">
            <v>0</v>
          </cell>
          <cell r="BX703">
            <v>0</v>
          </cell>
          <cell r="BY703">
            <v>0</v>
          </cell>
          <cell r="BZ703">
            <v>6988</v>
          </cell>
          <cell r="CA703">
            <v>848</v>
          </cell>
          <cell r="CB703">
            <v>7836</v>
          </cell>
          <cell r="CD703">
            <v>61204</v>
          </cell>
        </row>
        <row r="704">
          <cell r="B704" t="str">
            <v>ABC07</v>
          </cell>
          <cell r="C704" t="str">
            <v>CAP35</v>
          </cell>
          <cell r="D704" t="str">
            <v>Caja de 10 prs. sin protec. poste</v>
          </cell>
          <cell r="E704" t="str">
            <v>U</v>
          </cell>
          <cell r="F704" t="str">
            <v>MRD216</v>
          </cell>
          <cell r="G704" t="str">
            <v>MRD218</v>
          </cell>
          <cell r="H704" t="str">
            <v>MRD103</v>
          </cell>
          <cell r="I704" t="str">
            <v>MRD193</v>
          </cell>
          <cell r="J704" t="str">
            <v>MRD200</v>
          </cell>
          <cell r="K704" t="str">
            <v>NA</v>
          </cell>
          <cell r="L704" t="str">
            <v>NA</v>
          </cell>
          <cell r="M704">
            <v>0.02</v>
          </cell>
          <cell r="N704">
            <v>4</v>
          </cell>
          <cell r="O704">
            <v>4</v>
          </cell>
          <cell r="P704">
            <v>2</v>
          </cell>
          <cell r="Q704">
            <v>3.0000000000000001E-3</v>
          </cell>
          <cell r="R704" t="str">
            <v>NA</v>
          </cell>
          <cell r="S704" t="str">
            <v>NA</v>
          </cell>
          <cell r="T704" t="str">
            <v>CER007</v>
          </cell>
          <cell r="U704" t="str">
            <v>CER011</v>
          </cell>
          <cell r="V704" t="str">
            <v>NA</v>
          </cell>
          <cell r="W704" t="str">
            <v>NA</v>
          </cell>
          <cell r="X704" t="str">
            <v>NA</v>
          </cell>
          <cell r="Y704" t="str">
            <v>CMC017</v>
          </cell>
          <cell r="Z704" t="str">
            <v>CMC015</v>
          </cell>
          <cell r="AA704" t="str">
            <v>NA</v>
          </cell>
          <cell r="AB704" t="str">
            <v>NA</v>
          </cell>
          <cell r="AC704" t="str">
            <v>NA</v>
          </cell>
          <cell r="AD704">
            <v>1</v>
          </cell>
          <cell r="AE704">
            <v>1</v>
          </cell>
          <cell r="AF704" t="str">
            <v>NA</v>
          </cell>
          <cell r="AG704" t="str">
            <v>NA</v>
          </cell>
          <cell r="AH704" t="str">
            <v>NA</v>
          </cell>
          <cell r="AI704">
            <v>25</v>
          </cell>
          <cell r="AJ704">
            <v>25</v>
          </cell>
          <cell r="AK704">
            <v>25</v>
          </cell>
          <cell r="AO704">
            <v>31068</v>
          </cell>
          <cell r="AP704">
            <v>16100</v>
          </cell>
          <cell r="AQ704">
            <v>782</v>
          </cell>
          <cell r="AR704">
            <v>32</v>
          </cell>
          <cell r="AS704">
            <v>6000</v>
          </cell>
          <cell r="AT704">
            <v>43000</v>
          </cell>
          <cell r="AU704">
            <v>0</v>
          </cell>
          <cell r="AV704">
            <v>0</v>
          </cell>
          <cell r="AW704">
            <v>322</v>
          </cell>
          <cell r="AX704">
            <v>3128</v>
          </cell>
          <cell r="AY704">
            <v>128</v>
          </cell>
          <cell r="AZ704">
            <v>12000</v>
          </cell>
          <cell r="BA704">
            <v>129</v>
          </cell>
          <cell r="BB704">
            <v>0</v>
          </cell>
          <cell r="BC704">
            <v>0</v>
          </cell>
          <cell r="BD704">
            <v>16492</v>
          </cell>
          <cell r="BE704">
            <v>20418</v>
          </cell>
          <cell r="BF704">
            <v>19028</v>
          </cell>
          <cell r="BG704">
            <v>0</v>
          </cell>
          <cell r="BH704">
            <v>0</v>
          </cell>
          <cell r="BI704">
            <v>0</v>
          </cell>
          <cell r="BJ704">
            <v>817</v>
          </cell>
          <cell r="BK704">
            <v>761</v>
          </cell>
          <cell r="BL704">
            <v>0</v>
          </cell>
          <cell r="BM704">
            <v>0</v>
          </cell>
          <cell r="BN704">
            <v>0</v>
          </cell>
          <cell r="BO704">
            <v>1578</v>
          </cell>
          <cell r="BP704">
            <v>144513</v>
          </cell>
          <cell r="BQ704">
            <v>180437</v>
          </cell>
          <cell r="BR704">
            <v>0</v>
          </cell>
          <cell r="BS704">
            <v>0</v>
          </cell>
          <cell r="BT704">
            <v>0</v>
          </cell>
          <cell r="BU704">
            <v>5781</v>
          </cell>
          <cell r="BV704">
            <v>7217</v>
          </cell>
          <cell r="BW704">
            <v>0</v>
          </cell>
          <cell r="BX704">
            <v>0</v>
          </cell>
          <cell r="BY704">
            <v>0</v>
          </cell>
          <cell r="BZ704">
            <v>12998</v>
          </cell>
          <cell r="CA704">
            <v>1578</v>
          </cell>
          <cell r="CB704">
            <v>14576</v>
          </cell>
          <cell r="CC704">
            <v>0.05</v>
          </cell>
          <cell r="CD704">
            <v>31068</v>
          </cell>
        </row>
        <row r="705">
          <cell r="B705" t="str">
            <v>ABC06</v>
          </cell>
          <cell r="C705" t="str">
            <v>CAP35</v>
          </cell>
          <cell r="D705" t="str">
            <v xml:space="preserve">Caja protegida de 10 prs. poste </v>
          </cell>
          <cell r="E705" t="str">
            <v>U</v>
          </cell>
          <cell r="F705" t="str">
            <v>MOC146</v>
          </cell>
          <cell r="G705" t="str">
            <v>NA</v>
          </cell>
          <cell r="H705" t="str">
            <v>NA</v>
          </cell>
          <cell r="I705" t="str">
            <v>NA</v>
          </cell>
          <cell r="J705" t="str">
            <v>NA</v>
          </cell>
          <cell r="K705" t="str">
            <v>NA</v>
          </cell>
          <cell r="L705" t="str">
            <v>NA</v>
          </cell>
          <cell r="M705">
            <v>1</v>
          </cell>
          <cell r="N705" t="str">
            <v>NA</v>
          </cell>
          <cell r="O705" t="str">
            <v>NA</v>
          </cell>
          <cell r="P705" t="str">
            <v>NA</v>
          </cell>
          <cell r="Q705" t="str">
            <v>NA</v>
          </cell>
          <cell r="R705" t="str">
            <v>NA</v>
          </cell>
          <cell r="S705" t="str">
            <v>NA</v>
          </cell>
          <cell r="T705" t="str">
            <v>CER007</v>
          </cell>
          <cell r="U705" t="str">
            <v>CER011</v>
          </cell>
          <cell r="V705" t="str">
            <v>NA</v>
          </cell>
          <cell r="W705" t="str">
            <v>NA</v>
          </cell>
          <cell r="X705" t="str">
            <v>NA</v>
          </cell>
          <cell r="Y705" t="str">
            <v>CMC017</v>
          </cell>
          <cell r="Z705" t="str">
            <v>CMC015</v>
          </cell>
          <cell r="AA705" t="str">
            <v>NA</v>
          </cell>
          <cell r="AB705" t="str">
            <v>NA</v>
          </cell>
          <cell r="AC705" t="str">
            <v>NA</v>
          </cell>
          <cell r="AD705">
            <v>1</v>
          </cell>
          <cell r="AE705">
            <v>1</v>
          </cell>
          <cell r="AF705" t="str">
            <v>NA</v>
          </cell>
          <cell r="AG705" t="str">
            <v>NA</v>
          </cell>
          <cell r="AH705" t="str">
            <v>NA</v>
          </cell>
          <cell r="AI705">
            <v>18</v>
          </cell>
          <cell r="AJ705">
            <v>18</v>
          </cell>
          <cell r="AK705">
            <v>18</v>
          </cell>
          <cell r="AO705">
            <v>174098</v>
          </cell>
          <cell r="AP705">
            <v>146528</v>
          </cell>
          <cell r="AQ705">
            <v>0</v>
          </cell>
          <cell r="AR705">
            <v>0</v>
          </cell>
          <cell r="AS705">
            <v>0</v>
          </cell>
          <cell r="AT705">
            <v>0</v>
          </cell>
          <cell r="AU705">
            <v>0</v>
          </cell>
          <cell r="AV705">
            <v>0</v>
          </cell>
          <cell r="AW705">
            <v>146528</v>
          </cell>
          <cell r="AX705">
            <v>0</v>
          </cell>
          <cell r="AY705">
            <v>0</v>
          </cell>
          <cell r="AZ705">
            <v>0</v>
          </cell>
          <cell r="BA705">
            <v>0</v>
          </cell>
          <cell r="BB705">
            <v>0</v>
          </cell>
          <cell r="BC705">
            <v>0</v>
          </cell>
          <cell r="BD705">
            <v>153854</v>
          </cell>
          <cell r="BE705">
            <v>20418</v>
          </cell>
          <cell r="BF705">
            <v>19028</v>
          </cell>
          <cell r="BG705">
            <v>0</v>
          </cell>
          <cell r="BH705">
            <v>0</v>
          </cell>
          <cell r="BI705">
            <v>0</v>
          </cell>
          <cell r="BJ705">
            <v>1134</v>
          </cell>
          <cell r="BK705">
            <v>1057</v>
          </cell>
          <cell r="BL705">
            <v>0</v>
          </cell>
          <cell r="BM705">
            <v>0</v>
          </cell>
          <cell r="BN705">
            <v>0</v>
          </cell>
          <cell r="BO705">
            <v>2191</v>
          </cell>
          <cell r="BP705">
            <v>144513</v>
          </cell>
          <cell r="BQ705">
            <v>180437</v>
          </cell>
          <cell r="BR705">
            <v>0</v>
          </cell>
          <cell r="BS705">
            <v>0</v>
          </cell>
          <cell r="BT705">
            <v>0</v>
          </cell>
          <cell r="BU705">
            <v>8029</v>
          </cell>
          <cell r="BV705">
            <v>10024</v>
          </cell>
          <cell r="BW705">
            <v>0</v>
          </cell>
          <cell r="BX705">
            <v>0</v>
          </cell>
          <cell r="BY705">
            <v>0</v>
          </cell>
          <cell r="BZ705">
            <v>18053</v>
          </cell>
          <cell r="CA705">
            <v>2191</v>
          </cell>
          <cell r="CB705">
            <v>20244</v>
          </cell>
          <cell r="CC705">
            <v>0.05</v>
          </cell>
          <cell r="CD705">
            <v>174098</v>
          </cell>
        </row>
        <row r="706">
          <cell r="B706" t="str">
            <v>ABC12</v>
          </cell>
          <cell r="C706" t="str">
            <v>CAP35</v>
          </cell>
          <cell r="D706" t="str">
            <v xml:space="preserve">Caja protegida de 20 prs. poste </v>
          </cell>
          <cell r="E706" t="str">
            <v>U</v>
          </cell>
          <cell r="F706" t="str">
            <v>MOC168</v>
          </cell>
          <cell r="G706" t="str">
            <v>NA</v>
          </cell>
          <cell r="H706" t="str">
            <v>NA</v>
          </cell>
          <cell r="I706" t="str">
            <v>NA</v>
          </cell>
          <cell r="J706" t="str">
            <v>NA</v>
          </cell>
          <cell r="K706" t="str">
            <v>NA</v>
          </cell>
          <cell r="L706" t="str">
            <v>NA</v>
          </cell>
          <cell r="M706">
            <v>1</v>
          </cell>
          <cell r="N706" t="str">
            <v>NA</v>
          </cell>
          <cell r="O706" t="str">
            <v>NA</v>
          </cell>
          <cell r="P706" t="str">
            <v>NA</v>
          </cell>
          <cell r="Q706" t="str">
            <v>NA</v>
          </cell>
          <cell r="R706" t="str">
            <v>NA</v>
          </cell>
          <cell r="S706" t="str">
            <v>NA</v>
          </cell>
          <cell r="T706" t="str">
            <v>CER007</v>
          </cell>
          <cell r="U706" t="str">
            <v>CER011</v>
          </cell>
          <cell r="V706" t="str">
            <v>NA</v>
          </cell>
          <cell r="W706" t="str">
            <v>NA</v>
          </cell>
          <cell r="X706" t="str">
            <v>NA</v>
          </cell>
          <cell r="Y706" t="str">
            <v>CMC017</v>
          </cell>
          <cell r="Z706" t="str">
            <v>CMC015</v>
          </cell>
          <cell r="AA706" t="str">
            <v>NA</v>
          </cell>
          <cell r="AB706" t="str">
            <v>NA</v>
          </cell>
          <cell r="AC706" t="str">
            <v>NA</v>
          </cell>
          <cell r="AD706">
            <v>1</v>
          </cell>
          <cell r="AE706">
            <v>1</v>
          </cell>
          <cell r="AF706" t="str">
            <v>NA</v>
          </cell>
          <cell r="AG706" t="str">
            <v>NA</v>
          </cell>
          <cell r="AH706" t="str">
            <v>NA</v>
          </cell>
          <cell r="AI706">
            <v>18</v>
          </cell>
          <cell r="AJ706">
            <v>18</v>
          </cell>
          <cell r="AK706">
            <v>18</v>
          </cell>
          <cell r="AO706">
            <v>253552</v>
          </cell>
          <cell r="AP706">
            <v>222198</v>
          </cell>
          <cell r="AQ706">
            <v>0</v>
          </cell>
          <cell r="AR706">
            <v>0</v>
          </cell>
          <cell r="AS706">
            <v>0</v>
          </cell>
          <cell r="AT706">
            <v>0</v>
          </cell>
          <cell r="AU706">
            <v>0</v>
          </cell>
          <cell r="AV706">
            <v>0</v>
          </cell>
          <cell r="AW706">
            <v>222198</v>
          </cell>
          <cell r="AX706">
            <v>0</v>
          </cell>
          <cell r="AY706">
            <v>0</v>
          </cell>
          <cell r="AZ706">
            <v>0</v>
          </cell>
          <cell r="BA706">
            <v>0</v>
          </cell>
          <cell r="BB706">
            <v>0</v>
          </cell>
          <cell r="BC706">
            <v>0</v>
          </cell>
          <cell r="BD706">
            <v>233308</v>
          </cell>
          <cell r="BE706">
            <v>20418</v>
          </cell>
          <cell r="BF706">
            <v>19028</v>
          </cell>
          <cell r="BG706">
            <v>0</v>
          </cell>
          <cell r="BH706">
            <v>0</v>
          </cell>
          <cell r="BI706">
            <v>0</v>
          </cell>
          <cell r="BJ706">
            <v>1134</v>
          </cell>
          <cell r="BK706">
            <v>1057</v>
          </cell>
          <cell r="BL706">
            <v>0</v>
          </cell>
          <cell r="BM706">
            <v>0</v>
          </cell>
          <cell r="BN706">
            <v>0</v>
          </cell>
          <cell r="BO706">
            <v>2191</v>
          </cell>
          <cell r="BP706">
            <v>144513</v>
          </cell>
          <cell r="BQ706">
            <v>180437</v>
          </cell>
          <cell r="BR706">
            <v>0</v>
          </cell>
          <cell r="BS706">
            <v>0</v>
          </cell>
          <cell r="BT706">
            <v>0</v>
          </cell>
          <cell r="BU706">
            <v>8029</v>
          </cell>
          <cell r="BV706">
            <v>10024</v>
          </cell>
          <cell r="BW706">
            <v>0</v>
          </cell>
          <cell r="BX706">
            <v>0</v>
          </cell>
          <cell r="BY706">
            <v>0</v>
          </cell>
          <cell r="BZ706">
            <v>18053</v>
          </cell>
          <cell r="CA706">
            <v>2191</v>
          </cell>
          <cell r="CB706">
            <v>20244</v>
          </cell>
          <cell r="CC706">
            <v>0.05</v>
          </cell>
          <cell r="CD706">
            <v>253552</v>
          </cell>
        </row>
        <row r="707">
          <cell r="B707" t="str">
            <v>ABC04</v>
          </cell>
          <cell r="C707" t="str">
            <v>CAP35</v>
          </cell>
          <cell r="D707" t="str">
            <v>Conexión a tierra de mensajero y caja</v>
          </cell>
          <cell r="E707" t="str">
            <v>U</v>
          </cell>
          <cell r="F707" t="str">
            <v>MOC148</v>
          </cell>
          <cell r="G707" t="str">
            <v>NA</v>
          </cell>
          <cell r="H707" t="str">
            <v>NA</v>
          </cell>
          <cell r="I707" t="str">
            <v>NA</v>
          </cell>
          <cell r="J707" t="str">
            <v>NA</v>
          </cell>
          <cell r="K707" t="str">
            <v>NA</v>
          </cell>
          <cell r="L707" t="str">
            <v>NA</v>
          </cell>
          <cell r="M707">
            <v>1</v>
          </cell>
          <cell r="N707" t="str">
            <v>NA</v>
          </cell>
          <cell r="O707" t="str">
            <v>NA</v>
          </cell>
          <cell r="P707" t="str">
            <v>NA</v>
          </cell>
          <cell r="Q707" t="str">
            <v>NA</v>
          </cell>
          <cell r="R707" t="str">
            <v>NA</v>
          </cell>
          <cell r="S707" t="str">
            <v>NA</v>
          </cell>
          <cell r="T707" t="str">
            <v>CER007</v>
          </cell>
          <cell r="U707" t="str">
            <v>NA</v>
          </cell>
          <cell r="V707" t="str">
            <v>NA</v>
          </cell>
          <cell r="W707" t="str">
            <v>NA</v>
          </cell>
          <cell r="X707" t="str">
            <v>NA</v>
          </cell>
          <cell r="Y707" t="str">
            <v>CMC017</v>
          </cell>
          <cell r="Z707" t="str">
            <v>NA</v>
          </cell>
          <cell r="AA707" t="str">
            <v>NA</v>
          </cell>
          <cell r="AB707" t="str">
            <v>NA</v>
          </cell>
          <cell r="AC707" t="str">
            <v>NA</v>
          </cell>
          <cell r="AD707">
            <v>1</v>
          </cell>
          <cell r="AE707" t="str">
            <v>NA</v>
          </cell>
          <cell r="AF707" t="str">
            <v>NA</v>
          </cell>
          <cell r="AG707" t="str">
            <v>NA</v>
          </cell>
          <cell r="AH707" t="str">
            <v>NA</v>
          </cell>
          <cell r="AI707">
            <v>6</v>
          </cell>
          <cell r="AJ707">
            <v>6</v>
          </cell>
          <cell r="AO707">
            <v>144517</v>
          </cell>
          <cell r="AP707">
            <v>111455</v>
          </cell>
          <cell r="AQ707">
            <v>0</v>
          </cell>
          <cell r="AR707">
            <v>0</v>
          </cell>
          <cell r="AS707">
            <v>0</v>
          </cell>
          <cell r="AT707">
            <v>0</v>
          </cell>
          <cell r="AU707">
            <v>0</v>
          </cell>
          <cell r="AV707">
            <v>0</v>
          </cell>
          <cell r="AW707">
            <v>111455</v>
          </cell>
          <cell r="AX707">
            <v>0</v>
          </cell>
          <cell r="AY707">
            <v>0</v>
          </cell>
          <cell r="AZ707">
            <v>0</v>
          </cell>
          <cell r="BA707">
            <v>0</v>
          </cell>
          <cell r="BB707">
            <v>0</v>
          </cell>
          <cell r="BC707">
            <v>0</v>
          </cell>
          <cell r="BD707">
            <v>117028</v>
          </cell>
          <cell r="BE707">
            <v>20418</v>
          </cell>
          <cell r="BF707">
            <v>0</v>
          </cell>
          <cell r="BG707">
            <v>0</v>
          </cell>
          <cell r="BH707">
            <v>0</v>
          </cell>
          <cell r="BI707">
            <v>0</v>
          </cell>
          <cell r="BJ707">
            <v>3403</v>
          </cell>
          <cell r="BK707">
            <v>0</v>
          </cell>
          <cell r="BL707">
            <v>0</v>
          </cell>
          <cell r="BM707">
            <v>0</v>
          </cell>
          <cell r="BN707">
            <v>0</v>
          </cell>
          <cell r="BO707">
            <v>3403</v>
          </cell>
          <cell r="BP707">
            <v>144513</v>
          </cell>
          <cell r="BQ707">
            <v>0</v>
          </cell>
          <cell r="BR707">
            <v>0</v>
          </cell>
          <cell r="BS707">
            <v>0</v>
          </cell>
          <cell r="BT707">
            <v>0</v>
          </cell>
          <cell r="BU707">
            <v>24086</v>
          </cell>
          <cell r="BV707">
            <v>0</v>
          </cell>
          <cell r="BW707">
            <v>0</v>
          </cell>
          <cell r="BX707">
            <v>0</v>
          </cell>
          <cell r="BY707">
            <v>0</v>
          </cell>
          <cell r="BZ707">
            <v>24086</v>
          </cell>
          <cell r="CA707">
            <v>3403</v>
          </cell>
          <cell r="CB707">
            <v>27489</v>
          </cell>
          <cell r="CC707">
            <v>0.05</v>
          </cell>
          <cell r="CD707">
            <v>144517</v>
          </cell>
        </row>
        <row r="708">
          <cell r="B708" t="str">
            <v>ABC02</v>
          </cell>
          <cell r="C708" t="str">
            <v>CAP35</v>
          </cell>
          <cell r="D708" t="str">
            <v>Minibloque Horizontal de 100 pares para armario</v>
          </cell>
          <cell r="E708" t="str">
            <v>U</v>
          </cell>
          <cell r="F708" t="str">
            <v>MRD186</v>
          </cell>
          <cell r="G708" t="str">
            <v>NA</v>
          </cell>
          <cell r="H708" t="str">
            <v>NA</v>
          </cell>
          <cell r="I708" t="str">
            <v>NA</v>
          </cell>
          <cell r="J708" t="str">
            <v>NA</v>
          </cell>
          <cell r="K708" t="str">
            <v>NA</v>
          </cell>
          <cell r="L708" t="str">
            <v>NA</v>
          </cell>
          <cell r="M708">
            <v>1</v>
          </cell>
          <cell r="N708" t="str">
            <v>NA</v>
          </cell>
          <cell r="O708" t="str">
            <v>NA</v>
          </cell>
          <cell r="P708" t="str">
            <v>NA</v>
          </cell>
          <cell r="Q708" t="str">
            <v>NA</v>
          </cell>
          <cell r="R708" t="str">
            <v>NA</v>
          </cell>
          <cell r="S708" t="str">
            <v>NA</v>
          </cell>
          <cell r="T708" t="str">
            <v>CER011</v>
          </cell>
          <cell r="U708" t="str">
            <v>NA</v>
          </cell>
          <cell r="V708" t="str">
            <v>NA</v>
          </cell>
          <cell r="W708" t="str">
            <v>NA</v>
          </cell>
          <cell r="X708" t="str">
            <v>NA</v>
          </cell>
          <cell r="Y708" t="str">
            <v>CMC015</v>
          </cell>
          <cell r="Z708" t="str">
            <v>NA</v>
          </cell>
          <cell r="AA708" t="str">
            <v>NA</v>
          </cell>
          <cell r="AB708" t="str">
            <v>NA</v>
          </cell>
          <cell r="AC708" t="str">
            <v>NA</v>
          </cell>
          <cell r="AD708">
            <v>1</v>
          </cell>
          <cell r="AE708" t="str">
            <v>NA</v>
          </cell>
          <cell r="AF708" t="str">
            <v>NA</v>
          </cell>
          <cell r="AG708" t="str">
            <v>NA</v>
          </cell>
          <cell r="AH708" t="str">
            <v>NA</v>
          </cell>
          <cell r="AI708">
            <v>5.3</v>
          </cell>
          <cell r="AJ708">
            <v>5.3</v>
          </cell>
          <cell r="AO708">
            <v>152635</v>
          </cell>
          <cell r="AP708">
            <v>115000</v>
          </cell>
          <cell r="AQ708">
            <v>0</v>
          </cell>
          <cell r="AR708">
            <v>0</v>
          </cell>
          <cell r="AS708">
            <v>0</v>
          </cell>
          <cell r="AT708">
            <v>0</v>
          </cell>
          <cell r="AU708">
            <v>0</v>
          </cell>
          <cell r="AV708">
            <v>0</v>
          </cell>
          <cell r="AW708">
            <v>115000</v>
          </cell>
          <cell r="AX708">
            <v>0</v>
          </cell>
          <cell r="AY708">
            <v>0</v>
          </cell>
          <cell r="AZ708">
            <v>0</v>
          </cell>
          <cell r="BA708">
            <v>0</v>
          </cell>
          <cell r="BB708">
            <v>0</v>
          </cell>
          <cell r="BC708">
            <v>0</v>
          </cell>
          <cell r="BD708">
            <v>115000</v>
          </cell>
          <cell r="BE708">
            <v>19028</v>
          </cell>
          <cell r="BF708">
            <v>0</v>
          </cell>
          <cell r="BG708">
            <v>0</v>
          </cell>
          <cell r="BH708">
            <v>0</v>
          </cell>
          <cell r="BI708">
            <v>0</v>
          </cell>
          <cell r="BJ708">
            <v>3590</v>
          </cell>
          <cell r="BK708">
            <v>0</v>
          </cell>
          <cell r="BL708">
            <v>0</v>
          </cell>
          <cell r="BM708">
            <v>0</v>
          </cell>
          <cell r="BN708">
            <v>0</v>
          </cell>
          <cell r="BO708">
            <v>3590</v>
          </cell>
          <cell r="BP708">
            <v>180437</v>
          </cell>
          <cell r="BQ708">
            <v>0</v>
          </cell>
          <cell r="BR708">
            <v>0</v>
          </cell>
          <cell r="BS708">
            <v>0</v>
          </cell>
          <cell r="BT708">
            <v>0</v>
          </cell>
          <cell r="BU708">
            <v>34045</v>
          </cell>
          <cell r="BV708">
            <v>0</v>
          </cell>
          <cell r="BW708">
            <v>0</v>
          </cell>
          <cell r="BX708">
            <v>0</v>
          </cell>
          <cell r="BY708">
            <v>0</v>
          </cell>
          <cell r="BZ708">
            <v>34045</v>
          </cell>
          <cell r="CA708">
            <v>3590</v>
          </cell>
          <cell r="CB708">
            <v>37635</v>
          </cell>
          <cell r="CD708">
            <v>152635</v>
          </cell>
        </row>
        <row r="709">
          <cell r="B709" t="str">
            <v>ABC08</v>
          </cell>
          <cell r="C709" t="str">
            <v>CAP35</v>
          </cell>
          <cell r="D709" t="str">
            <v>Numeración de caja y poste</v>
          </cell>
          <cell r="E709" t="str">
            <v>U</v>
          </cell>
          <cell r="F709" t="str">
            <v>MRD200</v>
          </cell>
          <cell r="G709" t="str">
            <v>NA</v>
          </cell>
          <cell r="H709" t="str">
            <v>NA</v>
          </cell>
          <cell r="I709" t="str">
            <v>NA</v>
          </cell>
          <cell r="J709" t="str">
            <v>NA</v>
          </cell>
          <cell r="K709" t="str">
            <v>NA</v>
          </cell>
          <cell r="L709" t="str">
            <v>NA</v>
          </cell>
          <cell r="M709">
            <v>0.05</v>
          </cell>
          <cell r="N709" t="str">
            <v>NA</v>
          </cell>
          <cell r="O709" t="str">
            <v>NA</v>
          </cell>
          <cell r="P709" t="str">
            <v>NA</v>
          </cell>
          <cell r="Q709" t="str">
            <v>NA</v>
          </cell>
          <cell r="R709" t="str">
            <v>NA</v>
          </cell>
          <cell r="S709" t="str">
            <v>NA</v>
          </cell>
          <cell r="T709" t="str">
            <v>CER008</v>
          </cell>
          <cell r="U709" t="str">
            <v>NA</v>
          </cell>
          <cell r="V709" t="str">
            <v>NA</v>
          </cell>
          <cell r="W709" t="str">
            <v>NA</v>
          </cell>
          <cell r="X709" t="str">
            <v>NA</v>
          </cell>
          <cell r="Y709" t="str">
            <v>CMC018</v>
          </cell>
          <cell r="Z709" t="str">
            <v>NA</v>
          </cell>
          <cell r="AA709" t="str">
            <v>NA</v>
          </cell>
          <cell r="AB709" t="str">
            <v>NA</v>
          </cell>
          <cell r="AC709" t="str">
            <v>NA</v>
          </cell>
          <cell r="AD709">
            <v>1</v>
          </cell>
          <cell r="AE709" t="str">
            <v>NA</v>
          </cell>
          <cell r="AF709" t="str">
            <v>NA</v>
          </cell>
          <cell r="AG709" t="str">
            <v>NA</v>
          </cell>
          <cell r="AH709" t="str">
            <v>NA</v>
          </cell>
          <cell r="AI709">
            <v>56.5</v>
          </cell>
          <cell r="AJ709">
            <v>56.5</v>
          </cell>
          <cell r="AO709">
            <v>3967</v>
          </cell>
          <cell r="AP709">
            <v>43000</v>
          </cell>
          <cell r="AQ709">
            <v>0</v>
          </cell>
          <cell r="AR709">
            <v>0</v>
          </cell>
          <cell r="AS709">
            <v>0</v>
          </cell>
          <cell r="AT709">
            <v>0</v>
          </cell>
          <cell r="AU709">
            <v>0</v>
          </cell>
          <cell r="AV709">
            <v>0</v>
          </cell>
          <cell r="AW709">
            <v>2150</v>
          </cell>
          <cell r="AX709">
            <v>0</v>
          </cell>
          <cell r="AY709">
            <v>0</v>
          </cell>
          <cell r="AZ709">
            <v>0</v>
          </cell>
          <cell r="BA709">
            <v>0</v>
          </cell>
          <cell r="BB709">
            <v>0</v>
          </cell>
          <cell r="BC709">
            <v>0</v>
          </cell>
          <cell r="BD709">
            <v>2258</v>
          </cell>
          <cell r="BE709">
            <v>32148</v>
          </cell>
          <cell r="BF709">
            <v>0</v>
          </cell>
          <cell r="BG709">
            <v>0</v>
          </cell>
          <cell r="BH709">
            <v>0</v>
          </cell>
          <cell r="BI709">
            <v>0</v>
          </cell>
          <cell r="BJ709">
            <v>569</v>
          </cell>
          <cell r="BK709">
            <v>0</v>
          </cell>
          <cell r="BL709">
            <v>0</v>
          </cell>
          <cell r="BM709">
            <v>0</v>
          </cell>
          <cell r="BN709">
            <v>0</v>
          </cell>
          <cell r="BO709">
            <v>569</v>
          </cell>
          <cell r="BP709">
            <v>64431</v>
          </cell>
          <cell r="BQ709">
            <v>0</v>
          </cell>
          <cell r="BR709">
            <v>0</v>
          </cell>
          <cell r="BS709">
            <v>0</v>
          </cell>
          <cell r="BT709">
            <v>0</v>
          </cell>
          <cell r="BU709">
            <v>1140</v>
          </cell>
          <cell r="BV709">
            <v>0</v>
          </cell>
          <cell r="BW709">
            <v>0</v>
          </cell>
          <cell r="BX709">
            <v>0</v>
          </cell>
          <cell r="BY709">
            <v>0</v>
          </cell>
          <cell r="BZ709">
            <v>1140</v>
          </cell>
          <cell r="CA709">
            <v>569</v>
          </cell>
          <cell r="CB709">
            <v>1709</v>
          </cell>
          <cell r="CC709">
            <v>0.05</v>
          </cell>
          <cell r="CD709">
            <v>3967</v>
          </cell>
        </row>
        <row r="710">
          <cell r="B710" t="str">
            <v>ABC09</v>
          </cell>
          <cell r="C710" t="str">
            <v>CAP35</v>
          </cell>
          <cell r="D710" t="str">
            <v>Numeración de caja y poste</v>
          </cell>
          <cell r="E710" t="str">
            <v>U</v>
          </cell>
          <cell r="F710" t="str">
            <v>MRD200</v>
          </cell>
          <cell r="G710" t="str">
            <v>NA</v>
          </cell>
          <cell r="H710" t="str">
            <v>NA</v>
          </cell>
          <cell r="I710" t="str">
            <v>NA</v>
          </cell>
          <cell r="J710" t="str">
            <v>NA</v>
          </cell>
          <cell r="K710" t="str">
            <v>NA</v>
          </cell>
          <cell r="L710" t="str">
            <v>NA</v>
          </cell>
          <cell r="M710">
            <v>0.05</v>
          </cell>
          <cell r="N710" t="str">
            <v>NA</v>
          </cell>
          <cell r="O710" t="str">
            <v>NA</v>
          </cell>
          <cell r="P710" t="str">
            <v>NA</v>
          </cell>
          <cell r="Q710" t="str">
            <v>NA</v>
          </cell>
          <cell r="R710" t="str">
            <v>NA</v>
          </cell>
          <cell r="S710" t="str">
            <v>NA</v>
          </cell>
          <cell r="T710" t="str">
            <v>CER008</v>
          </cell>
          <cell r="U710" t="str">
            <v>NA</v>
          </cell>
          <cell r="V710" t="str">
            <v>NA</v>
          </cell>
          <cell r="W710" t="str">
            <v>NA</v>
          </cell>
          <cell r="X710" t="str">
            <v>NA</v>
          </cell>
          <cell r="Y710" t="str">
            <v>CMC018</v>
          </cell>
          <cell r="Z710" t="str">
            <v>NA</v>
          </cell>
          <cell r="AA710" t="str">
            <v>NA</v>
          </cell>
          <cell r="AB710" t="str">
            <v>NA</v>
          </cell>
          <cell r="AC710" t="str">
            <v>NA</v>
          </cell>
          <cell r="AD710">
            <v>1</v>
          </cell>
          <cell r="AE710" t="str">
            <v>NA</v>
          </cell>
          <cell r="AF710" t="str">
            <v>NA</v>
          </cell>
          <cell r="AG710" t="str">
            <v>NA</v>
          </cell>
          <cell r="AH710" t="str">
            <v>NA</v>
          </cell>
          <cell r="AI710">
            <v>30</v>
          </cell>
          <cell r="AJ710">
            <v>30</v>
          </cell>
          <cell r="AO710">
            <v>5478</v>
          </cell>
          <cell r="AP710">
            <v>43000</v>
          </cell>
          <cell r="AQ710">
            <v>0</v>
          </cell>
          <cell r="AR710">
            <v>0</v>
          </cell>
          <cell r="AS710">
            <v>0</v>
          </cell>
          <cell r="AT710">
            <v>0</v>
          </cell>
          <cell r="AU710">
            <v>0</v>
          </cell>
          <cell r="AV710">
            <v>0</v>
          </cell>
          <cell r="AW710">
            <v>2150</v>
          </cell>
          <cell r="AX710">
            <v>0</v>
          </cell>
          <cell r="AY710">
            <v>0</v>
          </cell>
          <cell r="AZ710">
            <v>0</v>
          </cell>
          <cell r="BA710">
            <v>0</v>
          </cell>
          <cell r="BB710">
            <v>0</v>
          </cell>
          <cell r="BC710">
            <v>0</v>
          </cell>
          <cell r="BD710">
            <v>2258</v>
          </cell>
          <cell r="BE710">
            <v>32148</v>
          </cell>
          <cell r="BF710">
            <v>0</v>
          </cell>
          <cell r="BG710">
            <v>0</v>
          </cell>
          <cell r="BH710">
            <v>0</v>
          </cell>
          <cell r="BI710">
            <v>0</v>
          </cell>
          <cell r="BJ710">
            <v>1072</v>
          </cell>
          <cell r="BK710">
            <v>0</v>
          </cell>
          <cell r="BL710">
            <v>0</v>
          </cell>
          <cell r="BM710">
            <v>0</v>
          </cell>
          <cell r="BN710">
            <v>0</v>
          </cell>
          <cell r="BO710">
            <v>1072</v>
          </cell>
          <cell r="BP710">
            <v>64431</v>
          </cell>
          <cell r="BQ710">
            <v>0</v>
          </cell>
          <cell r="BR710">
            <v>0</v>
          </cell>
          <cell r="BS710">
            <v>0</v>
          </cell>
          <cell r="BT710">
            <v>0</v>
          </cell>
          <cell r="BU710">
            <v>2148</v>
          </cell>
          <cell r="BV710">
            <v>0</v>
          </cell>
          <cell r="BW710">
            <v>0</v>
          </cell>
          <cell r="BX710">
            <v>0</v>
          </cell>
          <cell r="BY710">
            <v>0</v>
          </cell>
          <cell r="BZ710">
            <v>2148</v>
          </cell>
          <cell r="CA710">
            <v>1072</v>
          </cell>
          <cell r="CB710">
            <v>3220</v>
          </cell>
          <cell r="CC710">
            <v>0.05</v>
          </cell>
          <cell r="CD710">
            <v>5478</v>
          </cell>
        </row>
        <row r="711">
          <cell r="B711" t="str">
            <v>ABC08</v>
          </cell>
          <cell r="C711" t="str">
            <v>CAP35</v>
          </cell>
          <cell r="D711" t="str">
            <v>Numeración poste</v>
          </cell>
          <cell r="E711" t="str">
            <v>U</v>
          </cell>
          <cell r="F711" t="str">
            <v>MRD200</v>
          </cell>
          <cell r="G711" t="str">
            <v>NA</v>
          </cell>
          <cell r="H711" t="str">
            <v>NA</v>
          </cell>
          <cell r="I711" t="str">
            <v>NA</v>
          </cell>
          <cell r="J711" t="str">
            <v>NA</v>
          </cell>
          <cell r="K711" t="str">
            <v>NA</v>
          </cell>
          <cell r="L711" t="str">
            <v>NA</v>
          </cell>
          <cell r="M711">
            <v>0.05</v>
          </cell>
          <cell r="N711" t="str">
            <v>NA</v>
          </cell>
          <cell r="O711" t="str">
            <v>NA</v>
          </cell>
          <cell r="P711" t="str">
            <v>NA</v>
          </cell>
          <cell r="Q711" t="str">
            <v>NA</v>
          </cell>
          <cell r="R711" t="str">
            <v>NA</v>
          </cell>
          <cell r="S711" t="str">
            <v>NA</v>
          </cell>
          <cell r="T711" t="str">
            <v>CER008</v>
          </cell>
          <cell r="U711" t="str">
            <v>NA</v>
          </cell>
          <cell r="V711" t="str">
            <v>NA</v>
          </cell>
          <cell r="W711" t="str">
            <v>NA</v>
          </cell>
          <cell r="X711" t="str">
            <v>NA</v>
          </cell>
          <cell r="Y711" t="str">
            <v>CMC018</v>
          </cell>
          <cell r="Z711" t="str">
            <v>NA</v>
          </cell>
          <cell r="AA711" t="str">
            <v>NA</v>
          </cell>
          <cell r="AB711" t="str">
            <v>NA</v>
          </cell>
          <cell r="AC711" t="str">
            <v>NA</v>
          </cell>
          <cell r="AD711">
            <v>1</v>
          </cell>
          <cell r="AE711" t="str">
            <v>NA</v>
          </cell>
          <cell r="AF711" t="str">
            <v>NA</v>
          </cell>
          <cell r="AG711" t="str">
            <v>NA</v>
          </cell>
          <cell r="AH711" t="str">
            <v>NA</v>
          </cell>
          <cell r="AI711">
            <v>30</v>
          </cell>
          <cell r="AJ711">
            <v>30</v>
          </cell>
          <cell r="AO711">
            <v>5478</v>
          </cell>
          <cell r="AP711">
            <v>43000</v>
          </cell>
          <cell r="AQ711">
            <v>0</v>
          </cell>
          <cell r="AR711">
            <v>0</v>
          </cell>
          <cell r="AS711">
            <v>0</v>
          </cell>
          <cell r="AT711">
            <v>0</v>
          </cell>
          <cell r="AU711">
            <v>0</v>
          </cell>
          <cell r="AV711">
            <v>0</v>
          </cell>
          <cell r="AW711">
            <v>2150</v>
          </cell>
          <cell r="AX711">
            <v>0</v>
          </cell>
          <cell r="AY711">
            <v>0</v>
          </cell>
          <cell r="AZ711">
            <v>0</v>
          </cell>
          <cell r="BA711">
            <v>0</v>
          </cell>
          <cell r="BB711">
            <v>0</v>
          </cell>
          <cell r="BC711">
            <v>0</v>
          </cell>
          <cell r="BD711">
            <v>2258</v>
          </cell>
          <cell r="BE711">
            <v>32148</v>
          </cell>
          <cell r="BF711">
            <v>0</v>
          </cell>
          <cell r="BG711">
            <v>0</v>
          </cell>
          <cell r="BH711">
            <v>0</v>
          </cell>
          <cell r="BI711">
            <v>0</v>
          </cell>
          <cell r="BJ711">
            <v>1072</v>
          </cell>
          <cell r="BK711">
            <v>0</v>
          </cell>
          <cell r="BL711">
            <v>0</v>
          </cell>
          <cell r="BM711">
            <v>0</v>
          </cell>
          <cell r="BN711">
            <v>0</v>
          </cell>
          <cell r="BO711">
            <v>1072</v>
          </cell>
          <cell r="BP711">
            <v>64431</v>
          </cell>
          <cell r="BQ711">
            <v>0</v>
          </cell>
          <cell r="BR711">
            <v>0</v>
          </cell>
          <cell r="BS711">
            <v>0</v>
          </cell>
          <cell r="BT711">
            <v>0</v>
          </cell>
          <cell r="BU711">
            <v>2148</v>
          </cell>
          <cell r="BV711">
            <v>0</v>
          </cell>
          <cell r="BW711">
            <v>0</v>
          </cell>
          <cell r="BX711">
            <v>0</v>
          </cell>
          <cell r="BY711">
            <v>0</v>
          </cell>
          <cell r="BZ711">
            <v>2148</v>
          </cell>
          <cell r="CA711">
            <v>1072</v>
          </cell>
          <cell r="CB711">
            <v>3220</v>
          </cell>
          <cell r="CC711">
            <v>0.05</v>
          </cell>
          <cell r="CD711">
            <v>5478</v>
          </cell>
        </row>
        <row r="712">
          <cell r="B712" t="str">
            <v>ABC03</v>
          </cell>
          <cell r="C712" t="str">
            <v>CAP35</v>
          </cell>
          <cell r="D712" t="str">
            <v>Pintada de armario</v>
          </cell>
          <cell r="E712" t="str">
            <v>U</v>
          </cell>
          <cell r="F712" t="str">
            <v>MRD200</v>
          </cell>
          <cell r="G712" t="str">
            <v>NA</v>
          </cell>
          <cell r="H712" t="str">
            <v>NA</v>
          </cell>
          <cell r="I712" t="str">
            <v>NA</v>
          </cell>
          <cell r="J712" t="str">
            <v>NA</v>
          </cell>
          <cell r="K712" t="str">
            <v>NA</v>
          </cell>
          <cell r="L712" t="str">
            <v>NA</v>
          </cell>
          <cell r="M712">
            <v>7.0000000000000007E-2</v>
          </cell>
          <cell r="N712" t="str">
            <v>NA</v>
          </cell>
          <cell r="O712" t="str">
            <v>NA</v>
          </cell>
          <cell r="P712" t="str">
            <v>NA</v>
          </cell>
          <cell r="Q712" t="str">
            <v>NA</v>
          </cell>
          <cell r="R712" t="str">
            <v>NA</v>
          </cell>
          <cell r="S712" t="str">
            <v>NA</v>
          </cell>
          <cell r="T712" t="str">
            <v>CER008</v>
          </cell>
          <cell r="U712" t="str">
            <v>NA</v>
          </cell>
          <cell r="V712" t="str">
            <v>NA</v>
          </cell>
          <cell r="W712" t="str">
            <v>NA</v>
          </cell>
          <cell r="X712" t="str">
            <v>NA</v>
          </cell>
          <cell r="Y712" t="str">
            <v>CMC018</v>
          </cell>
          <cell r="Z712" t="str">
            <v>NA</v>
          </cell>
          <cell r="AA712" t="str">
            <v>NA</v>
          </cell>
          <cell r="AB712" t="str">
            <v>NA</v>
          </cell>
          <cell r="AC712" t="str">
            <v>NA</v>
          </cell>
          <cell r="AD712">
            <v>1</v>
          </cell>
          <cell r="AE712" t="str">
            <v>NA</v>
          </cell>
          <cell r="AF712" t="str">
            <v>NA</v>
          </cell>
          <cell r="AG712" t="str">
            <v>NA</v>
          </cell>
          <cell r="AH712" t="str">
            <v>NA</v>
          </cell>
          <cell r="AI712">
            <v>5.25</v>
          </cell>
          <cell r="AJ712">
            <v>5.25</v>
          </cell>
          <cell r="AO712">
            <v>21557</v>
          </cell>
          <cell r="AP712">
            <v>43000</v>
          </cell>
          <cell r="AQ712">
            <v>0</v>
          </cell>
          <cell r="AR712">
            <v>0</v>
          </cell>
          <cell r="AS712">
            <v>0</v>
          </cell>
          <cell r="AT712">
            <v>0</v>
          </cell>
          <cell r="AU712">
            <v>0</v>
          </cell>
          <cell r="AV712">
            <v>0</v>
          </cell>
          <cell r="AW712">
            <v>3010</v>
          </cell>
          <cell r="AX712">
            <v>0</v>
          </cell>
          <cell r="AY712">
            <v>0</v>
          </cell>
          <cell r="AZ712">
            <v>0</v>
          </cell>
          <cell r="BA712">
            <v>0</v>
          </cell>
          <cell r="BB712">
            <v>0</v>
          </cell>
          <cell r="BC712">
            <v>0</v>
          </cell>
          <cell r="BD712">
            <v>3161</v>
          </cell>
          <cell r="BE712">
            <v>32148</v>
          </cell>
          <cell r="BF712">
            <v>0</v>
          </cell>
          <cell r="BG712">
            <v>0</v>
          </cell>
          <cell r="BH712">
            <v>0</v>
          </cell>
          <cell r="BI712">
            <v>0</v>
          </cell>
          <cell r="BJ712">
            <v>6123</v>
          </cell>
          <cell r="BK712">
            <v>0</v>
          </cell>
          <cell r="BL712">
            <v>0</v>
          </cell>
          <cell r="BM712">
            <v>0</v>
          </cell>
          <cell r="BN712">
            <v>0</v>
          </cell>
          <cell r="BO712">
            <v>6123</v>
          </cell>
          <cell r="BP712">
            <v>64431</v>
          </cell>
          <cell r="BQ712">
            <v>0</v>
          </cell>
          <cell r="BR712">
            <v>0</v>
          </cell>
          <cell r="BS712">
            <v>0</v>
          </cell>
          <cell r="BT712">
            <v>0</v>
          </cell>
          <cell r="BU712">
            <v>12273</v>
          </cell>
          <cell r="BV712">
            <v>0</v>
          </cell>
          <cell r="BW712">
            <v>0</v>
          </cell>
          <cell r="BX712">
            <v>0</v>
          </cell>
          <cell r="BY712">
            <v>0</v>
          </cell>
          <cell r="BZ712">
            <v>12273</v>
          </cell>
          <cell r="CA712">
            <v>6123</v>
          </cell>
          <cell r="CB712">
            <v>18396</v>
          </cell>
          <cell r="CC712">
            <v>0.05</v>
          </cell>
          <cell r="CD712">
            <v>21557</v>
          </cell>
        </row>
        <row r="713">
          <cell r="B713" t="str">
            <v>ABC11</v>
          </cell>
          <cell r="C713" t="str">
            <v>CAP35</v>
          </cell>
          <cell r="D713" t="str">
            <v>Renumeración de caja mural exist.</v>
          </cell>
          <cell r="E713" t="str">
            <v>U</v>
          </cell>
          <cell r="F713" t="str">
            <v>MRD200</v>
          </cell>
          <cell r="G713" t="str">
            <v>NA</v>
          </cell>
          <cell r="H713" t="str">
            <v>NA</v>
          </cell>
          <cell r="I713" t="str">
            <v>NA</v>
          </cell>
          <cell r="J713" t="str">
            <v>NA</v>
          </cell>
          <cell r="K713" t="str">
            <v>NA</v>
          </cell>
          <cell r="L713" t="str">
            <v>NA</v>
          </cell>
          <cell r="M713">
            <v>3.0000000000000001E-3</v>
          </cell>
          <cell r="N713" t="str">
            <v>NA</v>
          </cell>
          <cell r="O713" t="str">
            <v>NA</v>
          </cell>
          <cell r="P713" t="str">
            <v>NA</v>
          </cell>
          <cell r="Q713" t="str">
            <v>NA</v>
          </cell>
          <cell r="R713" t="str">
            <v>NA</v>
          </cell>
          <cell r="S713" t="str">
            <v>NA</v>
          </cell>
          <cell r="T713" t="str">
            <v>CER014</v>
          </cell>
          <cell r="U713" t="str">
            <v>NA</v>
          </cell>
          <cell r="V713" t="str">
            <v>NA</v>
          </cell>
          <cell r="W713" t="str">
            <v>NA</v>
          </cell>
          <cell r="X713" t="str">
            <v>NA</v>
          </cell>
          <cell r="Y713" t="str">
            <v>CMC018</v>
          </cell>
          <cell r="Z713" t="str">
            <v>NA</v>
          </cell>
          <cell r="AA713" t="str">
            <v>NA</v>
          </cell>
          <cell r="AB713" t="str">
            <v>NA</v>
          </cell>
          <cell r="AC713" t="str">
            <v>NA</v>
          </cell>
          <cell r="AD713">
            <v>1</v>
          </cell>
          <cell r="AE713" t="str">
            <v>NA</v>
          </cell>
          <cell r="AF713" t="str">
            <v>NA</v>
          </cell>
          <cell r="AG713" t="str">
            <v>NA</v>
          </cell>
          <cell r="AH713" t="str">
            <v>NA</v>
          </cell>
          <cell r="AI713">
            <v>35</v>
          </cell>
          <cell r="AJ713">
            <v>35</v>
          </cell>
          <cell r="AO713">
            <v>13015</v>
          </cell>
          <cell r="AP713">
            <v>43000</v>
          </cell>
          <cell r="AQ713">
            <v>0</v>
          </cell>
          <cell r="AR713">
            <v>0</v>
          </cell>
          <cell r="AS713">
            <v>0</v>
          </cell>
          <cell r="AT713">
            <v>0</v>
          </cell>
          <cell r="AU713">
            <v>0</v>
          </cell>
          <cell r="AV713">
            <v>0</v>
          </cell>
          <cell r="AW713">
            <v>129</v>
          </cell>
          <cell r="AX713">
            <v>0</v>
          </cell>
          <cell r="AY713">
            <v>0</v>
          </cell>
          <cell r="AZ713">
            <v>0</v>
          </cell>
          <cell r="BA713">
            <v>0</v>
          </cell>
          <cell r="BB713">
            <v>0</v>
          </cell>
          <cell r="BC713">
            <v>0</v>
          </cell>
          <cell r="BD713">
            <v>135</v>
          </cell>
          <cell r="BE713">
            <v>386361</v>
          </cell>
          <cell r="BF713">
            <v>0</v>
          </cell>
          <cell r="BG713">
            <v>0</v>
          </cell>
          <cell r="BH713">
            <v>0</v>
          </cell>
          <cell r="BI713">
            <v>0</v>
          </cell>
          <cell r="BJ713">
            <v>11039</v>
          </cell>
          <cell r="BK713">
            <v>0</v>
          </cell>
          <cell r="BL713">
            <v>0</v>
          </cell>
          <cell r="BM713">
            <v>0</v>
          </cell>
          <cell r="BN713">
            <v>0</v>
          </cell>
          <cell r="BO713">
            <v>11039</v>
          </cell>
          <cell r="BP713">
            <v>64431</v>
          </cell>
          <cell r="BQ713">
            <v>0</v>
          </cell>
          <cell r="BR713">
            <v>0</v>
          </cell>
          <cell r="BS713">
            <v>0</v>
          </cell>
          <cell r="BT713">
            <v>0</v>
          </cell>
          <cell r="BU713">
            <v>1841</v>
          </cell>
          <cell r="BV713">
            <v>0</v>
          </cell>
          <cell r="BW713">
            <v>0</v>
          </cell>
          <cell r="BX713">
            <v>0</v>
          </cell>
          <cell r="BY713">
            <v>0</v>
          </cell>
          <cell r="BZ713">
            <v>1841</v>
          </cell>
          <cell r="CA713">
            <v>11039</v>
          </cell>
          <cell r="CB713">
            <v>12880</v>
          </cell>
          <cell r="CC713">
            <v>0.05</v>
          </cell>
          <cell r="CD713">
            <v>13015</v>
          </cell>
        </row>
        <row r="714">
          <cell r="B714" t="str">
            <v>ABC10</v>
          </cell>
          <cell r="C714" t="str">
            <v>CAP35</v>
          </cell>
          <cell r="D714" t="str">
            <v>Renumeración de caja y poste exist.</v>
          </cell>
          <cell r="E714" t="str">
            <v>U</v>
          </cell>
          <cell r="F714" t="str">
            <v>MRD200</v>
          </cell>
          <cell r="G714" t="str">
            <v>NA</v>
          </cell>
          <cell r="H714" t="str">
            <v>NA</v>
          </cell>
          <cell r="I714" t="str">
            <v>NA</v>
          </cell>
          <cell r="J714" t="str">
            <v>NA</v>
          </cell>
          <cell r="K714" t="str">
            <v>NA</v>
          </cell>
          <cell r="L714" t="str">
            <v>NA</v>
          </cell>
          <cell r="M714">
            <v>3.0000000000000001E-3</v>
          </cell>
          <cell r="N714" t="str">
            <v>NA</v>
          </cell>
          <cell r="O714" t="str">
            <v>NA</v>
          </cell>
          <cell r="P714" t="str">
            <v>NA</v>
          </cell>
          <cell r="Q714" t="str">
            <v>NA</v>
          </cell>
          <cell r="R714" t="str">
            <v>NA</v>
          </cell>
          <cell r="S714" t="str">
            <v>NA</v>
          </cell>
          <cell r="T714" t="str">
            <v>CER014</v>
          </cell>
          <cell r="U714" t="str">
            <v>NA</v>
          </cell>
          <cell r="V714" t="str">
            <v>NA</v>
          </cell>
          <cell r="W714" t="str">
            <v>NA</v>
          </cell>
          <cell r="X714" t="str">
            <v>NA</v>
          </cell>
          <cell r="Y714" t="str">
            <v>CMC018</v>
          </cell>
          <cell r="Z714" t="str">
            <v>NA</v>
          </cell>
          <cell r="AA714" t="str">
            <v>NA</v>
          </cell>
          <cell r="AB714" t="str">
            <v>NA</v>
          </cell>
          <cell r="AC714" t="str">
            <v>NA</v>
          </cell>
          <cell r="AD714">
            <v>1</v>
          </cell>
          <cell r="AE714" t="str">
            <v>NA</v>
          </cell>
          <cell r="AF714" t="str">
            <v>NA</v>
          </cell>
          <cell r="AG714" t="str">
            <v>NA</v>
          </cell>
          <cell r="AH714" t="str">
            <v>NA</v>
          </cell>
          <cell r="AI714">
            <v>35</v>
          </cell>
          <cell r="AJ714">
            <v>35</v>
          </cell>
          <cell r="AO714">
            <v>13015</v>
          </cell>
          <cell r="AP714">
            <v>43000</v>
          </cell>
          <cell r="AQ714">
            <v>0</v>
          </cell>
          <cell r="AR714">
            <v>0</v>
          </cell>
          <cell r="AS714">
            <v>0</v>
          </cell>
          <cell r="AT714">
            <v>0</v>
          </cell>
          <cell r="AU714">
            <v>0</v>
          </cell>
          <cell r="AV714">
            <v>0</v>
          </cell>
          <cell r="AW714">
            <v>129</v>
          </cell>
          <cell r="AX714">
            <v>0</v>
          </cell>
          <cell r="AY714">
            <v>0</v>
          </cell>
          <cell r="AZ714">
            <v>0</v>
          </cell>
          <cell r="BA714">
            <v>0</v>
          </cell>
          <cell r="BB714">
            <v>0</v>
          </cell>
          <cell r="BC714">
            <v>0</v>
          </cell>
          <cell r="BD714">
            <v>135</v>
          </cell>
          <cell r="BE714">
            <v>386361</v>
          </cell>
          <cell r="BF714">
            <v>0</v>
          </cell>
          <cell r="BG714">
            <v>0</v>
          </cell>
          <cell r="BH714">
            <v>0</v>
          </cell>
          <cell r="BI714">
            <v>0</v>
          </cell>
          <cell r="BJ714">
            <v>11039</v>
          </cell>
          <cell r="BK714">
            <v>0</v>
          </cell>
          <cell r="BL714">
            <v>0</v>
          </cell>
          <cell r="BM714">
            <v>0</v>
          </cell>
          <cell r="BN714">
            <v>0</v>
          </cell>
          <cell r="BO714">
            <v>11039</v>
          </cell>
          <cell r="BP714">
            <v>64431</v>
          </cell>
          <cell r="BQ714">
            <v>0</v>
          </cell>
          <cell r="BR714">
            <v>0</v>
          </cell>
          <cell r="BS714">
            <v>0</v>
          </cell>
          <cell r="BT714">
            <v>0</v>
          </cell>
          <cell r="BU714">
            <v>1841</v>
          </cell>
          <cell r="BV714">
            <v>0</v>
          </cell>
          <cell r="BW714">
            <v>0</v>
          </cell>
          <cell r="BX714">
            <v>0</v>
          </cell>
          <cell r="BY714">
            <v>0</v>
          </cell>
          <cell r="BZ714">
            <v>1841</v>
          </cell>
          <cell r="CA714">
            <v>11039</v>
          </cell>
          <cell r="CB714">
            <v>12880</v>
          </cell>
          <cell r="CC714">
            <v>0.05</v>
          </cell>
          <cell r="CD714">
            <v>13015</v>
          </cell>
        </row>
        <row r="715">
          <cell r="B715" t="str">
            <v>PO007</v>
          </cell>
          <cell r="C715" t="str">
            <v>CAP38</v>
          </cell>
          <cell r="D715" t="str">
            <v>Aplomada de postes</v>
          </cell>
          <cell r="E715" t="str">
            <v>U</v>
          </cell>
          <cell r="F715" t="str">
            <v>NA</v>
          </cell>
          <cell r="G715" t="str">
            <v>NA</v>
          </cell>
          <cell r="H715" t="str">
            <v>NA</v>
          </cell>
          <cell r="I715" t="str">
            <v>NA</v>
          </cell>
          <cell r="J715" t="str">
            <v>NA</v>
          </cell>
          <cell r="K715" t="str">
            <v>NA</v>
          </cell>
          <cell r="L715" t="str">
            <v>NA</v>
          </cell>
          <cell r="M715" t="str">
            <v>NA</v>
          </cell>
          <cell r="N715" t="str">
            <v>NA</v>
          </cell>
          <cell r="O715" t="str">
            <v>NA</v>
          </cell>
          <cell r="P715" t="str">
            <v>NA</v>
          </cell>
          <cell r="Q715" t="str">
            <v>NA</v>
          </cell>
          <cell r="R715" t="str">
            <v>NA</v>
          </cell>
          <cell r="S715" t="str">
            <v>NA</v>
          </cell>
          <cell r="T715" t="str">
            <v>CER012</v>
          </cell>
          <cell r="U715" t="str">
            <v>NA</v>
          </cell>
          <cell r="V715" t="str">
            <v>NA</v>
          </cell>
          <cell r="W715" t="str">
            <v>NA</v>
          </cell>
          <cell r="X715" t="str">
            <v>NA</v>
          </cell>
          <cell r="Y715" t="str">
            <v>CMC016</v>
          </cell>
          <cell r="Z715" t="str">
            <v>NA</v>
          </cell>
          <cell r="AA715" t="str">
            <v>NA</v>
          </cell>
          <cell r="AB715" t="str">
            <v>NA</v>
          </cell>
          <cell r="AC715" t="str">
            <v>NA</v>
          </cell>
          <cell r="AD715">
            <v>1</v>
          </cell>
          <cell r="AE715" t="str">
            <v>NA</v>
          </cell>
          <cell r="AF715" t="str">
            <v>NA</v>
          </cell>
          <cell r="AG715" t="str">
            <v>NA</v>
          </cell>
          <cell r="AH715" t="str">
            <v>NA</v>
          </cell>
          <cell r="AI715">
            <v>12</v>
          </cell>
          <cell r="AJ715">
            <v>12</v>
          </cell>
          <cell r="AO715">
            <v>28416</v>
          </cell>
          <cell r="AP715">
            <v>0</v>
          </cell>
          <cell r="AQ715">
            <v>0</v>
          </cell>
          <cell r="AR715">
            <v>0</v>
          </cell>
          <cell r="AS715">
            <v>0</v>
          </cell>
          <cell r="AT715">
            <v>0</v>
          </cell>
          <cell r="AU715">
            <v>0</v>
          </cell>
          <cell r="AV715">
            <v>0</v>
          </cell>
          <cell r="AW715">
            <v>0</v>
          </cell>
          <cell r="AX715">
            <v>0</v>
          </cell>
          <cell r="AY715">
            <v>0</v>
          </cell>
          <cell r="AZ715">
            <v>0</v>
          </cell>
          <cell r="BA715">
            <v>0</v>
          </cell>
          <cell r="BB715">
            <v>0</v>
          </cell>
          <cell r="BC715">
            <v>0</v>
          </cell>
          <cell r="BD715">
            <v>0</v>
          </cell>
          <cell r="BE715">
            <v>107695</v>
          </cell>
          <cell r="BF715">
            <v>0</v>
          </cell>
          <cell r="BG715">
            <v>0</v>
          </cell>
          <cell r="BH715">
            <v>0</v>
          </cell>
          <cell r="BI715">
            <v>0</v>
          </cell>
          <cell r="BJ715">
            <v>8975</v>
          </cell>
          <cell r="BK715">
            <v>0</v>
          </cell>
          <cell r="BL715">
            <v>0</v>
          </cell>
          <cell r="BM715">
            <v>0</v>
          </cell>
          <cell r="BN715">
            <v>0</v>
          </cell>
          <cell r="BO715">
            <v>8975</v>
          </cell>
          <cell r="BP715">
            <v>233291</v>
          </cell>
          <cell r="BQ715">
            <v>0</v>
          </cell>
          <cell r="BR715">
            <v>0</v>
          </cell>
          <cell r="BS715">
            <v>0</v>
          </cell>
          <cell r="BT715">
            <v>0</v>
          </cell>
          <cell r="BU715">
            <v>19441</v>
          </cell>
          <cell r="BV715">
            <v>0</v>
          </cell>
          <cell r="BW715">
            <v>0</v>
          </cell>
          <cell r="BX715">
            <v>0</v>
          </cell>
          <cell r="BY715">
            <v>0</v>
          </cell>
          <cell r="BZ715">
            <v>19441</v>
          </cell>
          <cell r="CA715">
            <v>8975</v>
          </cell>
          <cell r="CB715">
            <v>28416</v>
          </cell>
          <cell r="CD715">
            <v>28416</v>
          </cell>
        </row>
        <row r="716">
          <cell r="B716" t="str">
            <v>PO002</v>
          </cell>
          <cell r="C716" t="str">
            <v>CAP38</v>
          </cell>
          <cell r="D716" t="str">
            <v>De  8 metros</v>
          </cell>
          <cell r="E716" t="str">
            <v>U</v>
          </cell>
          <cell r="F716" t="str">
            <v>MRD204</v>
          </cell>
          <cell r="G716" t="str">
            <v>MOC026</v>
          </cell>
          <cell r="H716" t="str">
            <v>NA</v>
          </cell>
          <cell r="I716" t="str">
            <v>NA</v>
          </cell>
          <cell r="J716" t="str">
            <v>NA</v>
          </cell>
          <cell r="K716" t="str">
            <v>NA</v>
          </cell>
          <cell r="L716" t="str">
            <v>NA</v>
          </cell>
          <cell r="M716">
            <v>1</v>
          </cell>
          <cell r="N716">
            <v>0.12</v>
          </cell>
          <cell r="O716" t="str">
            <v>NA</v>
          </cell>
          <cell r="P716" t="str">
            <v>NA</v>
          </cell>
          <cell r="Q716" t="str">
            <v>NA</v>
          </cell>
          <cell r="R716" t="str">
            <v>NA</v>
          </cell>
          <cell r="S716" t="str">
            <v>NA</v>
          </cell>
          <cell r="T716" t="str">
            <v>CER012</v>
          </cell>
          <cell r="U716" t="str">
            <v>NA</v>
          </cell>
          <cell r="V716" t="str">
            <v>NA</v>
          </cell>
          <cell r="W716" t="str">
            <v>NA</v>
          </cell>
          <cell r="X716" t="str">
            <v>NA</v>
          </cell>
          <cell r="Y716" t="str">
            <v>CMC016</v>
          </cell>
          <cell r="Z716" t="str">
            <v>NA</v>
          </cell>
          <cell r="AA716" t="str">
            <v>NA</v>
          </cell>
          <cell r="AB716" t="str">
            <v>NA</v>
          </cell>
          <cell r="AC716" t="str">
            <v>NA</v>
          </cell>
          <cell r="AD716">
            <v>1</v>
          </cell>
          <cell r="AE716" t="str">
            <v>NA</v>
          </cell>
          <cell r="AF716" t="str">
            <v>NA</v>
          </cell>
          <cell r="AG716" t="str">
            <v>NA</v>
          </cell>
          <cell r="AH716" t="str">
            <v>NA</v>
          </cell>
          <cell r="AI716">
            <v>40</v>
          </cell>
          <cell r="AJ716">
            <v>40</v>
          </cell>
          <cell r="AO716">
            <v>226404</v>
          </cell>
          <cell r="AP716">
            <v>189800</v>
          </cell>
          <cell r="AQ716">
            <v>234000</v>
          </cell>
          <cell r="AR716">
            <v>0</v>
          </cell>
          <cell r="AS716">
            <v>0</v>
          </cell>
          <cell r="AT716">
            <v>0</v>
          </cell>
          <cell r="AU716">
            <v>0</v>
          </cell>
          <cell r="AV716">
            <v>0</v>
          </cell>
          <cell r="AW716">
            <v>189800</v>
          </cell>
          <cell r="AX716">
            <v>28080</v>
          </cell>
          <cell r="AY716">
            <v>0</v>
          </cell>
          <cell r="AZ716">
            <v>0</v>
          </cell>
          <cell r="BA716">
            <v>0</v>
          </cell>
          <cell r="BB716">
            <v>0</v>
          </cell>
          <cell r="BC716">
            <v>0</v>
          </cell>
          <cell r="BD716">
            <v>217880</v>
          </cell>
          <cell r="BE716">
            <v>107695</v>
          </cell>
          <cell r="BF716">
            <v>0</v>
          </cell>
          <cell r="BG716">
            <v>0</v>
          </cell>
          <cell r="BH716">
            <v>0</v>
          </cell>
          <cell r="BI716">
            <v>0</v>
          </cell>
          <cell r="BJ716">
            <v>2692</v>
          </cell>
          <cell r="BK716">
            <v>0</v>
          </cell>
          <cell r="BL716">
            <v>0</v>
          </cell>
          <cell r="BM716">
            <v>0</v>
          </cell>
          <cell r="BN716">
            <v>0</v>
          </cell>
          <cell r="BO716">
            <v>2692</v>
          </cell>
          <cell r="BP716">
            <v>233291</v>
          </cell>
          <cell r="BQ716">
            <v>0</v>
          </cell>
          <cell r="BR716">
            <v>0</v>
          </cell>
          <cell r="BS716">
            <v>0</v>
          </cell>
          <cell r="BT716">
            <v>0</v>
          </cell>
          <cell r="BU716">
            <v>5832</v>
          </cell>
          <cell r="BV716">
            <v>0</v>
          </cell>
          <cell r="BW716">
            <v>0</v>
          </cell>
          <cell r="BX716">
            <v>0</v>
          </cell>
          <cell r="BY716">
            <v>0</v>
          </cell>
          <cell r="BZ716">
            <v>5832</v>
          </cell>
          <cell r="CA716">
            <v>2692</v>
          </cell>
          <cell r="CB716">
            <v>8524</v>
          </cell>
          <cell r="CD716">
            <v>226404</v>
          </cell>
        </row>
        <row r="717">
          <cell r="B717" t="str">
            <v>PO003</v>
          </cell>
          <cell r="C717" t="str">
            <v>CAP38</v>
          </cell>
          <cell r="D717" t="str">
            <v>De 10 metros</v>
          </cell>
          <cell r="E717" t="str">
            <v>U</v>
          </cell>
          <cell r="F717" t="str">
            <v>MRD206</v>
          </cell>
          <cell r="G717" t="str">
            <v>MOC027</v>
          </cell>
          <cell r="H717" t="str">
            <v>NA</v>
          </cell>
          <cell r="I717" t="str">
            <v>NA</v>
          </cell>
          <cell r="J717" t="str">
            <v>NA</v>
          </cell>
          <cell r="K717" t="str">
            <v>NA</v>
          </cell>
          <cell r="L717" t="str">
            <v>NA</v>
          </cell>
          <cell r="M717">
            <v>1</v>
          </cell>
          <cell r="N717">
            <v>0.12</v>
          </cell>
          <cell r="O717" t="str">
            <v>NA</v>
          </cell>
          <cell r="P717" t="str">
            <v>NA</v>
          </cell>
          <cell r="Q717" t="str">
            <v>NA</v>
          </cell>
          <cell r="R717" t="str">
            <v>NA</v>
          </cell>
          <cell r="S717" t="str">
            <v>NA</v>
          </cell>
          <cell r="T717" t="str">
            <v>CER012</v>
          </cell>
          <cell r="U717" t="str">
            <v>NA</v>
          </cell>
          <cell r="V717" t="str">
            <v>NA</v>
          </cell>
          <cell r="W717" t="str">
            <v>NA</v>
          </cell>
          <cell r="X717" t="str">
            <v>NA</v>
          </cell>
          <cell r="Y717" t="str">
            <v>CMC016</v>
          </cell>
          <cell r="Z717" t="str">
            <v>NA</v>
          </cell>
          <cell r="AA717" t="str">
            <v>NA</v>
          </cell>
          <cell r="AB717" t="str">
            <v>NA</v>
          </cell>
          <cell r="AC717" t="str">
            <v>NA</v>
          </cell>
          <cell r="AD717">
            <v>1</v>
          </cell>
          <cell r="AE717" t="str">
            <v>NA</v>
          </cell>
          <cell r="AF717" t="str">
            <v>NA</v>
          </cell>
          <cell r="AG717" t="str">
            <v>NA</v>
          </cell>
          <cell r="AH717" t="str">
            <v>NA</v>
          </cell>
          <cell r="AI717">
            <v>8</v>
          </cell>
          <cell r="AJ717">
            <v>8</v>
          </cell>
          <cell r="AO717">
            <v>361529</v>
          </cell>
          <cell r="AP717">
            <v>248400</v>
          </cell>
          <cell r="AQ717">
            <v>461000</v>
          </cell>
          <cell r="AR717">
            <v>0</v>
          </cell>
          <cell r="AS717">
            <v>0</v>
          </cell>
          <cell r="AT717">
            <v>0</v>
          </cell>
          <cell r="AU717">
            <v>0</v>
          </cell>
          <cell r="AV717">
            <v>0</v>
          </cell>
          <cell r="AW717">
            <v>248400</v>
          </cell>
          <cell r="AX717">
            <v>55320</v>
          </cell>
          <cell r="AY717">
            <v>0</v>
          </cell>
          <cell r="AZ717">
            <v>0</v>
          </cell>
          <cell r="BA717">
            <v>0</v>
          </cell>
          <cell r="BB717">
            <v>0</v>
          </cell>
          <cell r="BC717">
            <v>0</v>
          </cell>
          <cell r="BD717">
            <v>318906</v>
          </cell>
          <cell r="BE717">
            <v>107695</v>
          </cell>
          <cell r="BF717">
            <v>0</v>
          </cell>
          <cell r="BG717">
            <v>0</v>
          </cell>
          <cell r="BH717">
            <v>0</v>
          </cell>
          <cell r="BI717">
            <v>0</v>
          </cell>
          <cell r="BJ717">
            <v>13462</v>
          </cell>
          <cell r="BK717">
            <v>0</v>
          </cell>
          <cell r="BL717">
            <v>0</v>
          </cell>
          <cell r="BM717">
            <v>0</v>
          </cell>
          <cell r="BN717">
            <v>0</v>
          </cell>
          <cell r="BO717">
            <v>13462</v>
          </cell>
          <cell r="BP717">
            <v>233291</v>
          </cell>
          <cell r="BQ717">
            <v>0</v>
          </cell>
          <cell r="BR717">
            <v>0</v>
          </cell>
          <cell r="BS717">
            <v>0</v>
          </cell>
          <cell r="BT717">
            <v>0</v>
          </cell>
          <cell r="BU717">
            <v>29161</v>
          </cell>
          <cell r="BV717">
            <v>0</v>
          </cell>
          <cell r="BW717">
            <v>0</v>
          </cell>
          <cell r="BX717">
            <v>0</v>
          </cell>
          <cell r="BY717">
            <v>0</v>
          </cell>
          <cell r="BZ717">
            <v>29161</v>
          </cell>
          <cell r="CA717">
            <v>13462</v>
          </cell>
          <cell r="CB717">
            <v>42623</v>
          </cell>
          <cell r="CC717">
            <v>0.05</v>
          </cell>
          <cell r="CD717">
            <v>361529</v>
          </cell>
        </row>
        <row r="718">
          <cell r="B718" t="str">
            <v>PO004</v>
          </cell>
          <cell r="C718" t="str">
            <v>CAP38</v>
          </cell>
          <cell r="D718" t="str">
            <v>De 12 metros</v>
          </cell>
          <cell r="E718" t="str">
            <v>U</v>
          </cell>
          <cell r="F718" t="str">
            <v>MRD207</v>
          </cell>
          <cell r="G718" t="str">
            <v>MOC027</v>
          </cell>
          <cell r="H718" t="str">
            <v>NA</v>
          </cell>
          <cell r="I718" t="str">
            <v>NA</v>
          </cell>
          <cell r="J718" t="str">
            <v>NA</v>
          </cell>
          <cell r="K718" t="str">
            <v>NA</v>
          </cell>
          <cell r="L718" t="str">
            <v>NA</v>
          </cell>
          <cell r="M718">
            <v>1</v>
          </cell>
          <cell r="N718">
            <v>0.12</v>
          </cell>
          <cell r="O718" t="str">
            <v>NA</v>
          </cell>
          <cell r="P718" t="str">
            <v>NA</v>
          </cell>
          <cell r="Q718" t="str">
            <v>NA</v>
          </cell>
          <cell r="R718" t="str">
            <v>NA</v>
          </cell>
          <cell r="S718" t="str">
            <v>NA</v>
          </cell>
          <cell r="T718" t="str">
            <v>CER012</v>
          </cell>
          <cell r="U718" t="str">
            <v>NA</v>
          </cell>
          <cell r="V718" t="str">
            <v>NA</v>
          </cell>
          <cell r="W718" t="str">
            <v>NA</v>
          </cell>
          <cell r="X718" t="str">
            <v>NA</v>
          </cell>
          <cell r="Y718" t="str">
            <v>CMC016</v>
          </cell>
          <cell r="Z718" t="str">
            <v>NA</v>
          </cell>
          <cell r="AA718" t="str">
            <v>NA</v>
          </cell>
          <cell r="AB718" t="str">
            <v>NA</v>
          </cell>
          <cell r="AC718" t="str">
            <v>NA</v>
          </cell>
          <cell r="AD718">
            <v>1</v>
          </cell>
          <cell r="AE718" t="str">
            <v>NA</v>
          </cell>
          <cell r="AF718" t="str">
            <v>NA</v>
          </cell>
          <cell r="AG718" t="str">
            <v>NA</v>
          </cell>
          <cell r="AH718" t="str">
            <v>NA</v>
          </cell>
          <cell r="AI718">
            <v>7</v>
          </cell>
          <cell r="AJ718">
            <v>7</v>
          </cell>
          <cell r="AO718">
            <v>530088</v>
          </cell>
          <cell r="AP718">
            <v>403133</v>
          </cell>
          <cell r="AQ718">
            <v>461000</v>
          </cell>
          <cell r="AR718">
            <v>0</v>
          </cell>
          <cell r="AS718">
            <v>0</v>
          </cell>
          <cell r="AT718">
            <v>0</v>
          </cell>
          <cell r="AU718">
            <v>0</v>
          </cell>
          <cell r="AV718">
            <v>0</v>
          </cell>
          <cell r="AW718">
            <v>403133</v>
          </cell>
          <cell r="AX718">
            <v>55320</v>
          </cell>
          <cell r="AY718">
            <v>0</v>
          </cell>
          <cell r="AZ718">
            <v>0</v>
          </cell>
          <cell r="BA718">
            <v>0</v>
          </cell>
          <cell r="BB718">
            <v>0</v>
          </cell>
          <cell r="BC718">
            <v>0</v>
          </cell>
          <cell r="BD718">
            <v>481376</v>
          </cell>
          <cell r="BE718">
            <v>107695</v>
          </cell>
          <cell r="BF718">
            <v>0</v>
          </cell>
          <cell r="BG718">
            <v>0</v>
          </cell>
          <cell r="BH718">
            <v>0</v>
          </cell>
          <cell r="BI718">
            <v>0</v>
          </cell>
          <cell r="BJ718">
            <v>15385</v>
          </cell>
          <cell r="BK718">
            <v>0</v>
          </cell>
          <cell r="BL718">
            <v>0</v>
          </cell>
          <cell r="BM718">
            <v>0</v>
          </cell>
          <cell r="BN718">
            <v>0</v>
          </cell>
          <cell r="BO718">
            <v>15385</v>
          </cell>
          <cell r="BP718">
            <v>233291</v>
          </cell>
          <cell r="BQ718">
            <v>0</v>
          </cell>
          <cell r="BR718">
            <v>0</v>
          </cell>
          <cell r="BS718">
            <v>0</v>
          </cell>
          <cell r="BT718">
            <v>0</v>
          </cell>
          <cell r="BU718">
            <v>33327</v>
          </cell>
          <cell r="BV718">
            <v>0</v>
          </cell>
          <cell r="BW718">
            <v>0</v>
          </cell>
          <cell r="BX718">
            <v>0</v>
          </cell>
          <cell r="BY718">
            <v>0</v>
          </cell>
          <cell r="BZ718">
            <v>33327</v>
          </cell>
          <cell r="CA718">
            <v>15385</v>
          </cell>
          <cell r="CB718">
            <v>48712</v>
          </cell>
          <cell r="CC718">
            <v>0.05</v>
          </cell>
          <cell r="CD718">
            <v>530088</v>
          </cell>
        </row>
        <row r="719">
          <cell r="B719" t="str">
            <v>PO005</v>
          </cell>
          <cell r="C719" t="str">
            <v>CAP38</v>
          </cell>
          <cell r="D719" t="str">
            <v>Pintada de postes</v>
          </cell>
          <cell r="E719" t="str">
            <v>U</v>
          </cell>
          <cell r="F719" t="str">
            <v>MRD199</v>
          </cell>
          <cell r="G719" t="str">
            <v>MRD200</v>
          </cell>
          <cell r="H719" t="str">
            <v>MRD070</v>
          </cell>
          <cell r="I719" t="str">
            <v>NA</v>
          </cell>
          <cell r="J719" t="str">
            <v>NA</v>
          </cell>
          <cell r="K719" t="str">
            <v>NA</v>
          </cell>
          <cell r="L719" t="str">
            <v>NA</v>
          </cell>
          <cell r="M719">
            <v>0.02</v>
          </cell>
          <cell r="N719">
            <v>0.02</v>
          </cell>
          <cell r="O719">
            <v>5</v>
          </cell>
          <cell r="P719" t="str">
            <v>NA</v>
          </cell>
          <cell r="Q719" t="str">
            <v>NA</v>
          </cell>
          <cell r="R719" t="str">
            <v>NA</v>
          </cell>
          <cell r="S719" t="str">
            <v>NA</v>
          </cell>
          <cell r="T719" t="str">
            <v>CER008</v>
          </cell>
          <cell r="U719" t="str">
            <v>NA</v>
          </cell>
          <cell r="V719" t="str">
            <v>NA</v>
          </cell>
          <cell r="W719" t="str">
            <v>NA</v>
          </cell>
          <cell r="X719" t="str">
            <v>NA</v>
          </cell>
          <cell r="Y719" t="str">
            <v>CMC018</v>
          </cell>
          <cell r="Z719" t="str">
            <v>NA</v>
          </cell>
          <cell r="AA719" t="str">
            <v>NA</v>
          </cell>
          <cell r="AB719" t="str">
            <v>NA</v>
          </cell>
          <cell r="AC719" t="str">
            <v>NA</v>
          </cell>
          <cell r="AD719">
            <v>1</v>
          </cell>
          <cell r="AE719" t="str">
            <v>NA</v>
          </cell>
          <cell r="AF719" t="str">
            <v>NA</v>
          </cell>
          <cell r="AG719" t="str">
            <v>NA</v>
          </cell>
          <cell r="AH719" t="str">
            <v>NA</v>
          </cell>
          <cell r="AI719">
            <v>25</v>
          </cell>
          <cell r="AJ719">
            <v>25</v>
          </cell>
          <cell r="AO719">
            <v>6982</v>
          </cell>
          <cell r="AP719">
            <v>43000</v>
          </cell>
          <cell r="AQ719">
            <v>43000</v>
          </cell>
          <cell r="AR719">
            <v>250</v>
          </cell>
          <cell r="AS719">
            <v>0</v>
          </cell>
          <cell r="AT719">
            <v>0</v>
          </cell>
          <cell r="AU719">
            <v>0</v>
          </cell>
          <cell r="AV719">
            <v>0</v>
          </cell>
          <cell r="AW719">
            <v>860</v>
          </cell>
          <cell r="AX719">
            <v>860</v>
          </cell>
          <cell r="AY719">
            <v>1250</v>
          </cell>
          <cell r="AZ719">
            <v>0</v>
          </cell>
          <cell r="BA719">
            <v>0</v>
          </cell>
          <cell r="BB719">
            <v>0</v>
          </cell>
          <cell r="BC719">
            <v>0</v>
          </cell>
          <cell r="BD719">
            <v>3119</v>
          </cell>
          <cell r="BE719">
            <v>32148</v>
          </cell>
          <cell r="BF719">
            <v>0</v>
          </cell>
          <cell r="BG719">
            <v>0</v>
          </cell>
          <cell r="BH719">
            <v>0</v>
          </cell>
          <cell r="BI719">
            <v>0</v>
          </cell>
          <cell r="BJ719">
            <v>1286</v>
          </cell>
          <cell r="BK719">
            <v>0</v>
          </cell>
          <cell r="BL719">
            <v>0</v>
          </cell>
          <cell r="BM719">
            <v>0</v>
          </cell>
          <cell r="BN719">
            <v>0</v>
          </cell>
          <cell r="BO719">
            <v>1286</v>
          </cell>
          <cell r="BP719">
            <v>64431</v>
          </cell>
          <cell r="BQ719">
            <v>0</v>
          </cell>
          <cell r="BR719">
            <v>0</v>
          </cell>
          <cell r="BS719">
            <v>0</v>
          </cell>
          <cell r="BT719">
            <v>0</v>
          </cell>
          <cell r="BU719">
            <v>2577</v>
          </cell>
          <cell r="BV719">
            <v>0</v>
          </cell>
          <cell r="BW719">
            <v>0</v>
          </cell>
          <cell r="BX719">
            <v>0</v>
          </cell>
          <cell r="BY719">
            <v>0</v>
          </cell>
          <cell r="BZ719">
            <v>2577</v>
          </cell>
          <cell r="CA719">
            <v>1286</v>
          </cell>
          <cell r="CB719">
            <v>3863</v>
          </cell>
          <cell r="CC719">
            <v>0.05</v>
          </cell>
          <cell r="CD719">
            <v>6982</v>
          </cell>
        </row>
        <row r="720">
          <cell r="B720" t="str">
            <v>PO006</v>
          </cell>
          <cell r="C720" t="str">
            <v>CAP38</v>
          </cell>
          <cell r="D720" t="str">
            <v>Repintada de postes existentes</v>
          </cell>
          <cell r="E720" t="str">
            <v>U</v>
          </cell>
          <cell r="F720" t="str">
            <v>MRD199</v>
          </cell>
          <cell r="G720" t="str">
            <v>MRD200</v>
          </cell>
          <cell r="H720" t="str">
            <v>MRD070</v>
          </cell>
          <cell r="I720" t="str">
            <v>NA</v>
          </cell>
          <cell r="J720" t="str">
            <v>NA</v>
          </cell>
          <cell r="K720" t="str">
            <v>NA</v>
          </cell>
          <cell r="L720" t="str">
            <v>NA</v>
          </cell>
          <cell r="M720">
            <v>1.6E-2</v>
          </cell>
          <cell r="N720">
            <v>1.6E-2</v>
          </cell>
          <cell r="O720">
            <v>5</v>
          </cell>
          <cell r="P720" t="str">
            <v>NA</v>
          </cell>
          <cell r="Q720" t="str">
            <v>NA</v>
          </cell>
          <cell r="R720" t="str">
            <v>NA</v>
          </cell>
          <cell r="S720" t="str">
            <v>NA</v>
          </cell>
          <cell r="T720" t="str">
            <v>CER008</v>
          </cell>
          <cell r="U720" t="str">
            <v>NA</v>
          </cell>
          <cell r="V720" t="str">
            <v>NA</v>
          </cell>
          <cell r="W720" t="str">
            <v>NA</v>
          </cell>
          <cell r="X720" t="str">
            <v>NA</v>
          </cell>
          <cell r="Y720" t="str">
            <v>CMC018</v>
          </cell>
          <cell r="Z720" t="str">
            <v>NA</v>
          </cell>
          <cell r="AA720" t="str">
            <v>NA</v>
          </cell>
          <cell r="AB720" t="str">
            <v>NA</v>
          </cell>
          <cell r="AC720" t="str">
            <v>NA</v>
          </cell>
          <cell r="AD720">
            <v>1</v>
          </cell>
          <cell r="AE720" t="str">
            <v>NA</v>
          </cell>
          <cell r="AF720" t="str">
            <v>NA</v>
          </cell>
          <cell r="AG720" t="str">
            <v>NA</v>
          </cell>
          <cell r="AH720" t="str">
            <v>NA</v>
          </cell>
          <cell r="AI720">
            <v>30</v>
          </cell>
          <cell r="AJ720">
            <v>30</v>
          </cell>
          <cell r="AO720">
            <v>5977</v>
          </cell>
          <cell r="AP720">
            <v>43000</v>
          </cell>
          <cell r="AQ720">
            <v>43000</v>
          </cell>
          <cell r="AR720">
            <v>250</v>
          </cell>
          <cell r="AS720">
            <v>0</v>
          </cell>
          <cell r="AT720">
            <v>0</v>
          </cell>
          <cell r="AU720">
            <v>0</v>
          </cell>
          <cell r="AV720">
            <v>0</v>
          </cell>
          <cell r="AW720">
            <v>688</v>
          </cell>
          <cell r="AX720">
            <v>688</v>
          </cell>
          <cell r="AY720">
            <v>1250</v>
          </cell>
          <cell r="AZ720">
            <v>0</v>
          </cell>
          <cell r="BA720">
            <v>0</v>
          </cell>
          <cell r="BB720">
            <v>0</v>
          </cell>
          <cell r="BC720">
            <v>0</v>
          </cell>
          <cell r="BD720">
            <v>2757</v>
          </cell>
          <cell r="BE720">
            <v>32148</v>
          </cell>
          <cell r="BF720">
            <v>0</v>
          </cell>
          <cell r="BG720">
            <v>0</v>
          </cell>
          <cell r="BH720">
            <v>0</v>
          </cell>
          <cell r="BI720">
            <v>0</v>
          </cell>
          <cell r="BJ720">
            <v>1072</v>
          </cell>
          <cell r="BK720">
            <v>0</v>
          </cell>
          <cell r="BL720">
            <v>0</v>
          </cell>
          <cell r="BM720">
            <v>0</v>
          </cell>
          <cell r="BN720">
            <v>0</v>
          </cell>
          <cell r="BO720">
            <v>1072</v>
          </cell>
          <cell r="BP720">
            <v>64431</v>
          </cell>
          <cell r="BQ720">
            <v>0</v>
          </cell>
          <cell r="BR720">
            <v>0</v>
          </cell>
          <cell r="BS720">
            <v>0</v>
          </cell>
          <cell r="BT720">
            <v>0</v>
          </cell>
          <cell r="BU720">
            <v>2148</v>
          </cell>
          <cell r="BV720">
            <v>0</v>
          </cell>
          <cell r="BW720">
            <v>0</v>
          </cell>
          <cell r="BX720">
            <v>0</v>
          </cell>
          <cell r="BY720">
            <v>0</v>
          </cell>
          <cell r="BZ720">
            <v>2148</v>
          </cell>
          <cell r="CA720">
            <v>1072</v>
          </cell>
          <cell r="CB720">
            <v>3220</v>
          </cell>
          <cell r="CC720">
            <v>0.05</v>
          </cell>
          <cell r="CD720">
            <v>5977</v>
          </cell>
        </row>
        <row r="721">
          <cell r="B721" t="str">
            <v>HE001</v>
          </cell>
          <cell r="C721" t="str">
            <v>CAP40</v>
          </cell>
          <cell r="D721" t="str">
            <v>Fijación de mensaj. a muro</v>
          </cell>
          <cell r="E721" t="str">
            <v>U</v>
          </cell>
          <cell r="F721" t="str">
            <v>MRD195</v>
          </cell>
          <cell r="G721" t="str">
            <v>MRD104</v>
          </cell>
          <cell r="H721" t="str">
            <v>NA</v>
          </cell>
          <cell r="I721" t="str">
            <v>NA</v>
          </cell>
          <cell r="J721" t="str">
            <v>NA</v>
          </cell>
          <cell r="K721" t="str">
            <v>NA</v>
          </cell>
          <cell r="L721" t="str">
            <v>NA</v>
          </cell>
          <cell r="M721">
            <v>1</v>
          </cell>
          <cell r="N721">
            <v>1</v>
          </cell>
          <cell r="O721" t="str">
            <v>NA</v>
          </cell>
          <cell r="P721" t="str">
            <v>NA</v>
          </cell>
          <cell r="Q721" t="str">
            <v>NA</v>
          </cell>
          <cell r="R721" t="str">
            <v>NA</v>
          </cell>
          <cell r="S721" t="str">
            <v>NA</v>
          </cell>
          <cell r="T721" t="str">
            <v>CER007</v>
          </cell>
          <cell r="U721" t="str">
            <v>NA</v>
          </cell>
          <cell r="V721" t="str">
            <v>NA</v>
          </cell>
          <cell r="W721" t="str">
            <v>NA</v>
          </cell>
          <cell r="X721" t="str">
            <v>NA</v>
          </cell>
          <cell r="Y721" t="str">
            <v>CMC017</v>
          </cell>
          <cell r="Z721" t="str">
            <v>NA</v>
          </cell>
          <cell r="AA721" t="str">
            <v>NA</v>
          </cell>
          <cell r="AB721" t="str">
            <v>NA</v>
          </cell>
          <cell r="AC721" t="str">
            <v>NA</v>
          </cell>
          <cell r="AD721">
            <v>1</v>
          </cell>
          <cell r="AE721" t="str">
            <v>NA</v>
          </cell>
          <cell r="AF721" t="str">
            <v>NA</v>
          </cell>
          <cell r="AG721" t="str">
            <v>NA</v>
          </cell>
          <cell r="AH721" t="str">
            <v>NA</v>
          </cell>
          <cell r="AI721">
            <v>120</v>
          </cell>
          <cell r="AJ721">
            <v>120</v>
          </cell>
          <cell r="AO721">
            <v>2928</v>
          </cell>
          <cell r="AP721">
            <v>1518</v>
          </cell>
          <cell r="AQ721">
            <v>36</v>
          </cell>
          <cell r="AR721">
            <v>0</v>
          </cell>
          <cell r="AS721">
            <v>0</v>
          </cell>
          <cell r="AT721">
            <v>0</v>
          </cell>
          <cell r="AU721">
            <v>0</v>
          </cell>
          <cell r="AV721">
            <v>0</v>
          </cell>
          <cell r="AW721">
            <v>1518</v>
          </cell>
          <cell r="AX721">
            <v>36</v>
          </cell>
          <cell r="AY721">
            <v>0</v>
          </cell>
          <cell r="AZ721">
            <v>0</v>
          </cell>
          <cell r="BA721">
            <v>0</v>
          </cell>
          <cell r="BB721">
            <v>0</v>
          </cell>
          <cell r="BC721">
            <v>0</v>
          </cell>
          <cell r="BD721">
            <v>1554</v>
          </cell>
          <cell r="BE721">
            <v>20418</v>
          </cell>
          <cell r="BF721">
            <v>0</v>
          </cell>
          <cell r="BG721">
            <v>0</v>
          </cell>
          <cell r="BH721">
            <v>0</v>
          </cell>
          <cell r="BI721">
            <v>0</v>
          </cell>
          <cell r="BJ721">
            <v>170</v>
          </cell>
          <cell r="BK721">
            <v>0</v>
          </cell>
          <cell r="BL721">
            <v>0</v>
          </cell>
          <cell r="BM721">
            <v>0</v>
          </cell>
          <cell r="BN721">
            <v>0</v>
          </cell>
          <cell r="BO721">
            <v>170</v>
          </cell>
          <cell r="BP721">
            <v>144513</v>
          </cell>
          <cell r="BQ721">
            <v>0</v>
          </cell>
          <cell r="BR721">
            <v>0</v>
          </cell>
          <cell r="BS721">
            <v>0</v>
          </cell>
          <cell r="BT721">
            <v>0</v>
          </cell>
          <cell r="BU721">
            <v>1204</v>
          </cell>
          <cell r="BV721">
            <v>0</v>
          </cell>
          <cell r="BW721">
            <v>0</v>
          </cell>
          <cell r="BX721">
            <v>0</v>
          </cell>
          <cell r="BY721">
            <v>0</v>
          </cell>
          <cell r="BZ721">
            <v>1204</v>
          </cell>
          <cell r="CA721">
            <v>170</v>
          </cell>
          <cell r="CB721">
            <v>1374</v>
          </cell>
          <cell r="CD721">
            <v>2928</v>
          </cell>
        </row>
        <row r="722">
          <cell r="B722" t="str">
            <v>HE003</v>
          </cell>
          <cell r="C722" t="str">
            <v>CAP40</v>
          </cell>
          <cell r="D722" t="str">
            <v>Perro o grillete p/cruce mensaj.</v>
          </cell>
          <cell r="E722" t="str">
            <v>U</v>
          </cell>
          <cell r="F722" t="str">
            <v>MRD196</v>
          </cell>
          <cell r="G722" t="str">
            <v>NA</v>
          </cell>
          <cell r="H722" t="str">
            <v>NA</v>
          </cell>
          <cell r="I722" t="str">
            <v>NA</v>
          </cell>
          <cell r="J722" t="str">
            <v>NA</v>
          </cell>
          <cell r="K722" t="str">
            <v>NA</v>
          </cell>
          <cell r="L722" t="str">
            <v>NA</v>
          </cell>
          <cell r="M722">
            <v>1</v>
          </cell>
          <cell r="N722" t="str">
            <v>NA</v>
          </cell>
          <cell r="O722" t="str">
            <v>NA</v>
          </cell>
          <cell r="P722" t="str">
            <v>NA</v>
          </cell>
          <cell r="Q722" t="str">
            <v>NA</v>
          </cell>
          <cell r="R722" t="str">
            <v>NA</v>
          </cell>
          <cell r="S722" t="str">
            <v>NA</v>
          </cell>
          <cell r="T722" t="str">
            <v>CER007</v>
          </cell>
          <cell r="U722" t="str">
            <v>NA</v>
          </cell>
          <cell r="V722" t="str">
            <v>NA</v>
          </cell>
          <cell r="W722" t="str">
            <v>NA</v>
          </cell>
          <cell r="X722" t="str">
            <v>NA</v>
          </cell>
          <cell r="Y722" t="str">
            <v>CMC017</v>
          </cell>
          <cell r="Z722" t="str">
            <v>NA</v>
          </cell>
          <cell r="AA722" t="str">
            <v>NA</v>
          </cell>
          <cell r="AB722" t="str">
            <v>NA</v>
          </cell>
          <cell r="AC722" t="str">
            <v>NA</v>
          </cell>
          <cell r="AD722">
            <v>1</v>
          </cell>
          <cell r="AE722" t="str">
            <v>NA</v>
          </cell>
          <cell r="AF722" t="str">
            <v>NA</v>
          </cell>
          <cell r="AG722" t="str">
            <v>NA</v>
          </cell>
          <cell r="AH722" t="str">
            <v>NA</v>
          </cell>
          <cell r="AI722">
            <v>80</v>
          </cell>
          <cell r="AJ722">
            <v>80</v>
          </cell>
          <cell r="AO722">
            <v>3757</v>
          </cell>
          <cell r="AP722">
            <v>1696</v>
          </cell>
          <cell r="AQ722">
            <v>0</v>
          </cell>
          <cell r="AR722">
            <v>0</v>
          </cell>
          <cell r="AS722">
            <v>0</v>
          </cell>
          <cell r="AT722">
            <v>0</v>
          </cell>
          <cell r="AU722">
            <v>0</v>
          </cell>
          <cell r="AV722">
            <v>0</v>
          </cell>
          <cell r="AW722">
            <v>1696</v>
          </cell>
          <cell r="AX722">
            <v>0</v>
          </cell>
          <cell r="AY722">
            <v>0</v>
          </cell>
          <cell r="AZ722">
            <v>0</v>
          </cell>
          <cell r="BA722">
            <v>0</v>
          </cell>
          <cell r="BB722">
            <v>0</v>
          </cell>
          <cell r="BC722">
            <v>0</v>
          </cell>
          <cell r="BD722">
            <v>1696</v>
          </cell>
          <cell r="BE722">
            <v>20418</v>
          </cell>
          <cell r="BF722">
            <v>0</v>
          </cell>
          <cell r="BG722">
            <v>0</v>
          </cell>
          <cell r="BH722">
            <v>0</v>
          </cell>
          <cell r="BI722">
            <v>0</v>
          </cell>
          <cell r="BJ722">
            <v>255</v>
          </cell>
          <cell r="BK722">
            <v>0</v>
          </cell>
          <cell r="BL722">
            <v>0</v>
          </cell>
          <cell r="BM722">
            <v>0</v>
          </cell>
          <cell r="BN722">
            <v>0</v>
          </cell>
          <cell r="BO722">
            <v>255</v>
          </cell>
          <cell r="BP722">
            <v>144513</v>
          </cell>
          <cell r="BQ722">
            <v>0</v>
          </cell>
          <cell r="BR722">
            <v>0</v>
          </cell>
          <cell r="BS722">
            <v>0</v>
          </cell>
          <cell r="BT722">
            <v>0</v>
          </cell>
          <cell r="BU722">
            <v>1806</v>
          </cell>
          <cell r="BV722">
            <v>0</v>
          </cell>
          <cell r="BW722">
            <v>0</v>
          </cell>
          <cell r="BX722">
            <v>0</v>
          </cell>
          <cell r="BY722">
            <v>0</v>
          </cell>
          <cell r="BZ722">
            <v>1806</v>
          </cell>
          <cell r="CA722">
            <v>255</v>
          </cell>
          <cell r="CB722">
            <v>2061</v>
          </cell>
          <cell r="CD722">
            <v>3757</v>
          </cell>
        </row>
        <row r="723">
          <cell r="B723" t="str">
            <v>H1C01</v>
          </cell>
          <cell r="C723" t="str">
            <v>CAP40</v>
          </cell>
          <cell r="D723" t="str">
            <v>Poste Continuidad de Mensajero (8 m)</v>
          </cell>
          <cell r="E723" t="str">
            <v>U</v>
          </cell>
          <cell r="F723" t="str">
            <v>MRD007</v>
          </cell>
          <cell r="G723" t="str">
            <v>MRD230</v>
          </cell>
          <cell r="H723" t="str">
            <v>NA</v>
          </cell>
          <cell r="I723" t="str">
            <v>NA</v>
          </cell>
          <cell r="J723" t="str">
            <v>NA</v>
          </cell>
          <cell r="K723" t="str">
            <v>NA</v>
          </cell>
          <cell r="L723" t="str">
            <v>NA</v>
          </cell>
          <cell r="M723">
            <v>1</v>
          </cell>
          <cell r="N723">
            <v>2</v>
          </cell>
          <cell r="O723" t="str">
            <v>NA</v>
          </cell>
          <cell r="P723" t="str">
            <v>NA</v>
          </cell>
          <cell r="Q723" t="str">
            <v>NA</v>
          </cell>
          <cell r="R723" t="str">
            <v>NA</v>
          </cell>
          <cell r="S723" t="str">
            <v>NA</v>
          </cell>
          <cell r="T723" t="str">
            <v>CER007</v>
          </cell>
          <cell r="U723" t="str">
            <v>NA</v>
          </cell>
          <cell r="V723" t="str">
            <v>NA</v>
          </cell>
          <cell r="W723" t="str">
            <v>NA</v>
          </cell>
          <cell r="X723" t="str">
            <v>NA</v>
          </cell>
          <cell r="Y723" t="str">
            <v>CMC017</v>
          </cell>
          <cell r="Z723" t="str">
            <v>NA</v>
          </cell>
          <cell r="AA723" t="str">
            <v>NA</v>
          </cell>
          <cell r="AB723" t="str">
            <v>NA</v>
          </cell>
          <cell r="AC723" t="str">
            <v>NA</v>
          </cell>
          <cell r="AD723">
            <v>1</v>
          </cell>
          <cell r="AE723" t="str">
            <v>NA</v>
          </cell>
          <cell r="AF723" t="str">
            <v>NA</v>
          </cell>
          <cell r="AG723" t="str">
            <v>NA</v>
          </cell>
          <cell r="AH723" t="str">
            <v>NA</v>
          </cell>
          <cell r="AI723">
            <v>66</v>
          </cell>
          <cell r="AJ723">
            <v>66</v>
          </cell>
          <cell r="AO723">
            <v>16699</v>
          </cell>
          <cell r="AP723">
            <v>5800</v>
          </cell>
          <cell r="AQ723">
            <v>4200</v>
          </cell>
          <cell r="AR723">
            <v>0</v>
          </cell>
          <cell r="AS723">
            <v>0</v>
          </cell>
          <cell r="AT723">
            <v>0</v>
          </cell>
          <cell r="AU723">
            <v>0</v>
          </cell>
          <cell r="AV723">
            <v>0</v>
          </cell>
          <cell r="AW723">
            <v>5800</v>
          </cell>
          <cell r="AX723">
            <v>8400</v>
          </cell>
          <cell r="AY723">
            <v>0</v>
          </cell>
          <cell r="AZ723">
            <v>0</v>
          </cell>
          <cell r="BA723">
            <v>0</v>
          </cell>
          <cell r="BB723">
            <v>0</v>
          </cell>
          <cell r="BC723">
            <v>0</v>
          </cell>
          <cell r="BD723">
            <v>14200</v>
          </cell>
          <cell r="BE723">
            <v>20418</v>
          </cell>
          <cell r="BF723">
            <v>0</v>
          </cell>
          <cell r="BG723">
            <v>0</v>
          </cell>
          <cell r="BH723">
            <v>0</v>
          </cell>
          <cell r="BI723">
            <v>0</v>
          </cell>
          <cell r="BJ723">
            <v>309</v>
          </cell>
          <cell r="BK723">
            <v>0</v>
          </cell>
          <cell r="BL723">
            <v>0</v>
          </cell>
          <cell r="BM723">
            <v>0</v>
          </cell>
          <cell r="BN723">
            <v>0</v>
          </cell>
          <cell r="BO723">
            <v>309</v>
          </cell>
          <cell r="BP723">
            <v>144513</v>
          </cell>
          <cell r="BQ723">
            <v>0</v>
          </cell>
          <cell r="BR723">
            <v>0</v>
          </cell>
          <cell r="BS723">
            <v>0</v>
          </cell>
          <cell r="BT723">
            <v>0</v>
          </cell>
          <cell r="BU723">
            <v>2190</v>
          </cell>
          <cell r="BV723">
            <v>0</v>
          </cell>
          <cell r="BW723">
            <v>0</v>
          </cell>
          <cell r="BX723">
            <v>0</v>
          </cell>
          <cell r="BY723">
            <v>0</v>
          </cell>
          <cell r="BZ723">
            <v>2190</v>
          </cell>
          <cell r="CA723">
            <v>309</v>
          </cell>
          <cell r="CB723">
            <v>2499</v>
          </cell>
          <cell r="CD723">
            <v>16699</v>
          </cell>
        </row>
        <row r="724">
          <cell r="B724" t="str">
            <v>H1F03</v>
          </cell>
          <cell r="C724" t="str">
            <v>CAP40</v>
          </cell>
          <cell r="D724" t="str">
            <v>Poste Final (10 metros)</v>
          </cell>
          <cell r="E724" t="str">
            <v>U</v>
          </cell>
          <cell r="F724" t="str">
            <v>MRD253</v>
          </cell>
          <cell r="G724" t="str">
            <v>MRD230</v>
          </cell>
          <cell r="H724" t="str">
            <v>NA</v>
          </cell>
          <cell r="I724" t="str">
            <v>NA</v>
          </cell>
          <cell r="J724" t="str">
            <v>NA</v>
          </cell>
          <cell r="K724" t="str">
            <v>NA</v>
          </cell>
          <cell r="L724" t="str">
            <v>NA</v>
          </cell>
          <cell r="M724">
            <v>1</v>
          </cell>
          <cell r="N724">
            <v>1</v>
          </cell>
          <cell r="O724" t="str">
            <v>NA</v>
          </cell>
          <cell r="P724" t="str">
            <v>NA</v>
          </cell>
          <cell r="Q724" t="str">
            <v>NA</v>
          </cell>
          <cell r="R724" t="str">
            <v>NA</v>
          </cell>
          <cell r="S724" t="str">
            <v>NA</v>
          </cell>
          <cell r="T724" t="str">
            <v>CER007</v>
          </cell>
          <cell r="U724" t="str">
            <v>NA</v>
          </cell>
          <cell r="V724" t="str">
            <v>NA</v>
          </cell>
          <cell r="W724" t="str">
            <v>NA</v>
          </cell>
          <cell r="X724" t="str">
            <v>NA</v>
          </cell>
          <cell r="Y724" t="str">
            <v>CMC017</v>
          </cell>
          <cell r="Z724" t="str">
            <v>NA</v>
          </cell>
          <cell r="AA724" t="str">
            <v>NA</v>
          </cell>
          <cell r="AB724" t="str">
            <v>NA</v>
          </cell>
          <cell r="AC724" t="str">
            <v>NA</v>
          </cell>
          <cell r="AD724">
            <v>1</v>
          </cell>
          <cell r="AE724" t="str">
            <v>NA</v>
          </cell>
          <cell r="AF724" t="str">
            <v>NA</v>
          </cell>
          <cell r="AG724" t="str">
            <v>NA</v>
          </cell>
          <cell r="AH724" t="str">
            <v>NA</v>
          </cell>
          <cell r="AI724">
            <v>110</v>
          </cell>
          <cell r="AJ724">
            <v>110</v>
          </cell>
          <cell r="AO724">
            <v>11600</v>
          </cell>
          <cell r="AP724">
            <v>5900</v>
          </cell>
          <cell r="AQ724">
            <v>4200</v>
          </cell>
          <cell r="AR724">
            <v>0</v>
          </cell>
          <cell r="AS724">
            <v>0</v>
          </cell>
          <cell r="AT724">
            <v>0</v>
          </cell>
          <cell r="AU724">
            <v>0</v>
          </cell>
          <cell r="AV724">
            <v>0</v>
          </cell>
          <cell r="AW724">
            <v>5900</v>
          </cell>
          <cell r="AX724">
            <v>4200</v>
          </cell>
          <cell r="AY724">
            <v>0</v>
          </cell>
          <cell r="AZ724">
            <v>0</v>
          </cell>
          <cell r="BA724">
            <v>0</v>
          </cell>
          <cell r="BB724">
            <v>0</v>
          </cell>
          <cell r="BC724">
            <v>0</v>
          </cell>
          <cell r="BD724">
            <v>10100</v>
          </cell>
          <cell r="BE724">
            <v>20418</v>
          </cell>
          <cell r="BF724">
            <v>0</v>
          </cell>
          <cell r="BG724">
            <v>0</v>
          </cell>
          <cell r="BH724">
            <v>0</v>
          </cell>
          <cell r="BI724">
            <v>0</v>
          </cell>
          <cell r="BJ724">
            <v>186</v>
          </cell>
          <cell r="BK724">
            <v>0</v>
          </cell>
          <cell r="BL724">
            <v>0</v>
          </cell>
          <cell r="BM724">
            <v>0</v>
          </cell>
          <cell r="BN724">
            <v>0</v>
          </cell>
          <cell r="BO724">
            <v>186</v>
          </cell>
          <cell r="BP724">
            <v>144513</v>
          </cell>
          <cell r="BQ724">
            <v>0</v>
          </cell>
          <cell r="BR724">
            <v>0</v>
          </cell>
          <cell r="BS724">
            <v>0</v>
          </cell>
          <cell r="BT724">
            <v>0</v>
          </cell>
          <cell r="BU724">
            <v>1314</v>
          </cell>
          <cell r="BV724">
            <v>0</v>
          </cell>
          <cell r="BW724">
            <v>0</v>
          </cell>
          <cell r="BX724">
            <v>0</v>
          </cell>
          <cell r="BY724">
            <v>0</v>
          </cell>
          <cell r="BZ724">
            <v>1314</v>
          </cell>
          <cell r="CA724">
            <v>186</v>
          </cell>
          <cell r="CB724">
            <v>1500</v>
          </cell>
          <cell r="CD724">
            <v>11600</v>
          </cell>
        </row>
        <row r="725">
          <cell r="B725" t="str">
            <v>H1I01</v>
          </cell>
          <cell r="C725" t="str">
            <v>CAP40</v>
          </cell>
          <cell r="D725" t="str">
            <v>Poste Intermedio (8 metros)</v>
          </cell>
          <cell r="E725" t="str">
            <v>U</v>
          </cell>
          <cell r="F725" t="str">
            <v>MRD034</v>
          </cell>
          <cell r="G725" t="str">
            <v>MRD068</v>
          </cell>
          <cell r="H725" t="str">
            <v>MRD066</v>
          </cell>
          <cell r="I725" t="str">
            <v>NA</v>
          </cell>
          <cell r="J725" t="str">
            <v>NA</v>
          </cell>
          <cell r="K725" t="str">
            <v>NA</v>
          </cell>
          <cell r="L725" t="str">
            <v>NA</v>
          </cell>
          <cell r="M725">
            <v>1</v>
          </cell>
          <cell r="N725">
            <v>0.8</v>
          </cell>
          <cell r="O725">
            <v>2</v>
          </cell>
          <cell r="P725" t="str">
            <v>NA</v>
          </cell>
          <cell r="Q725" t="str">
            <v>NA</v>
          </cell>
          <cell r="R725" t="str">
            <v>NA</v>
          </cell>
          <cell r="S725" t="str">
            <v>NA</v>
          </cell>
          <cell r="T725" t="str">
            <v>CER007</v>
          </cell>
          <cell r="U725" t="str">
            <v>NA</v>
          </cell>
          <cell r="V725" t="str">
            <v>NA</v>
          </cell>
          <cell r="W725" t="str">
            <v>NA</v>
          </cell>
          <cell r="X725" t="str">
            <v>NA</v>
          </cell>
          <cell r="Y725" t="str">
            <v>CMC017</v>
          </cell>
          <cell r="Z725" t="str">
            <v>NA</v>
          </cell>
          <cell r="AA725" t="str">
            <v>NA</v>
          </cell>
          <cell r="AB725" t="str">
            <v>NA</v>
          </cell>
          <cell r="AC725" t="str">
            <v>NA</v>
          </cell>
          <cell r="AD725">
            <v>1</v>
          </cell>
          <cell r="AE725" t="str">
            <v>NA</v>
          </cell>
          <cell r="AF725" t="str">
            <v>NA</v>
          </cell>
          <cell r="AG725" t="str">
            <v>NA</v>
          </cell>
          <cell r="AH725" t="str">
            <v>NA</v>
          </cell>
          <cell r="AI725">
            <v>91</v>
          </cell>
          <cell r="AJ725">
            <v>91</v>
          </cell>
          <cell r="AO725">
            <v>10694</v>
          </cell>
          <cell r="AP725">
            <v>5550</v>
          </cell>
          <cell r="AQ725">
            <v>3290</v>
          </cell>
          <cell r="AR725">
            <v>350</v>
          </cell>
          <cell r="AS725">
            <v>0</v>
          </cell>
          <cell r="AT725">
            <v>0</v>
          </cell>
          <cell r="AU725">
            <v>0</v>
          </cell>
          <cell r="AV725">
            <v>0</v>
          </cell>
          <cell r="AW725">
            <v>5550</v>
          </cell>
          <cell r="AX725">
            <v>2632</v>
          </cell>
          <cell r="AY725">
            <v>700</v>
          </cell>
          <cell r="AZ725">
            <v>0</v>
          </cell>
          <cell r="BA725">
            <v>0</v>
          </cell>
          <cell r="BB725">
            <v>0</v>
          </cell>
          <cell r="BC725">
            <v>0</v>
          </cell>
          <cell r="BD725">
            <v>8882</v>
          </cell>
          <cell r="BE725">
            <v>20418</v>
          </cell>
          <cell r="BF725">
            <v>0</v>
          </cell>
          <cell r="BG725">
            <v>0</v>
          </cell>
          <cell r="BH725">
            <v>0</v>
          </cell>
          <cell r="BI725">
            <v>0</v>
          </cell>
          <cell r="BJ725">
            <v>224</v>
          </cell>
          <cell r="BK725">
            <v>0</v>
          </cell>
          <cell r="BL725">
            <v>0</v>
          </cell>
          <cell r="BM725">
            <v>0</v>
          </cell>
          <cell r="BN725">
            <v>0</v>
          </cell>
          <cell r="BO725">
            <v>224</v>
          </cell>
          <cell r="BP725">
            <v>144513</v>
          </cell>
          <cell r="BQ725">
            <v>0</v>
          </cell>
          <cell r="BR725">
            <v>0</v>
          </cell>
          <cell r="BS725">
            <v>0</v>
          </cell>
          <cell r="BT725">
            <v>0</v>
          </cell>
          <cell r="BU725">
            <v>1588</v>
          </cell>
          <cell r="BV725">
            <v>0</v>
          </cell>
          <cell r="BW725">
            <v>0</v>
          </cell>
          <cell r="BX725">
            <v>0</v>
          </cell>
          <cell r="BY725">
            <v>0</v>
          </cell>
          <cell r="BZ725">
            <v>1588</v>
          </cell>
          <cell r="CA725">
            <v>224</v>
          </cell>
          <cell r="CB725">
            <v>1812</v>
          </cell>
          <cell r="CD725">
            <v>10694</v>
          </cell>
        </row>
        <row r="726">
          <cell r="B726" t="str">
            <v>RI004</v>
          </cell>
          <cell r="C726" t="str">
            <v>CAP43</v>
          </cell>
          <cell r="D726" t="str">
            <v>Guitarra 6 Tons.</v>
          </cell>
          <cell r="E726" t="str">
            <v>U</v>
          </cell>
          <cell r="F726" t="str">
            <v>MRD030</v>
          </cell>
          <cell r="G726" t="str">
            <v>MRD242</v>
          </cell>
          <cell r="H726" t="str">
            <v>MRD189</v>
          </cell>
          <cell r="I726" t="str">
            <v>MRD230</v>
          </cell>
          <cell r="J726" t="str">
            <v>MRD023</v>
          </cell>
          <cell r="K726" t="str">
            <v>MRD038</v>
          </cell>
          <cell r="L726" t="str">
            <v>MRD035</v>
          </cell>
          <cell r="M726">
            <v>1</v>
          </cell>
          <cell r="N726">
            <v>1</v>
          </cell>
          <cell r="O726">
            <v>1</v>
          </cell>
          <cell r="P726">
            <v>1</v>
          </cell>
          <cell r="Q726">
            <v>1</v>
          </cell>
          <cell r="R726">
            <v>10</v>
          </cell>
          <cell r="S726">
            <v>1</v>
          </cell>
          <cell r="T726" t="str">
            <v>CER006</v>
          </cell>
          <cell r="U726" t="str">
            <v>NA</v>
          </cell>
          <cell r="V726" t="str">
            <v>NA</v>
          </cell>
          <cell r="W726" t="str">
            <v>NA</v>
          </cell>
          <cell r="X726" t="str">
            <v>NA</v>
          </cell>
          <cell r="Y726" t="str">
            <v>CMC017</v>
          </cell>
          <cell r="Z726" t="str">
            <v>NA</v>
          </cell>
          <cell r="AA726" t="str">
            <v>NA</v>
          </cell>
          <cell r="AB726" t="str">
            <v>NA</v>
          </cell>
          <cell r="AC726" t="str">
            <v>NA</v>
          </cell>
          <cell r="AD726">
            <v>1</v>
          </cell>
          <cell r="AE726" t="str">
            <v>NA</v>
          </cell>
          <cell r="AF726" t="str">
            <v>NA</v>
          </cell>
          <cell r="AG726" t="str">
            <v>NA</v>
          </cell>
          <cell r="AH726" t="str">
            <v>NA</v>
          </cell>
          <cell r="AI726">
            <v>7</v>
          </cell>
          <cell r="AJ726">
            <v>7</v>
          </cell>
          <cell r="AO726">
            <v>125554</v>
          </cell>
          <cell r="AP726">
            <v>7300</v>
          </cell>
          <cell r="AQ726">
            <v>15660</v>
          </cell>
          <cell r="AR726">
            <v>5180</v>
          </cell>
          <cell r="AS726">
            <v>4200</v>
          </cell>
          <cell r="AT726">
            <v>1897</v>
          </cell>
          <cell r="AU726">
            <v>1580</v>
          </cell>
          <cell r="AV726">
            <v>43350</v>
          </cell>
          <cell r="AW726">
            <v>7300</v>
          </cell>
          <cell r="AX726">
            <v>15660</v>
          </cell>
          <cell r="AY726">
            <v>5180</v>
          </cell>
          <cell r="AZ726">
            <v>4200</v>
          </cell>
          <cell r="BA726">
            <v>1897</v>
          </cell>
          <cell r="BB726">
            <v>15800</v>
          </cell>
          <cell r="BC726">
            <v>43350</v>
          </cell>
          <cell r="BD726">
            <v>98056</v>
          </cell>
          <cell r="BE726">
            <v>47972</v>
          </cell>
          <cell r="BF726">
            <v>0</v>
          </cell>
          <cell r="BG726">
            <v>0</v>
          </cell>
          <cell r="BH726">
            <v>0</v>
          </cell>
          <cell r="BI726">
            <v>0</v>
          </cell>
          <cell r="BJ726">
            <v>6853</v>
          </cell>
          <cell r="BK726">
            <v>0</v>
          </cell>
          <cell r="BL726">
            <v>0</v>
          </cell>
          <cell r="BM726">
            <v>0</v>
          </cell>
          <cell r="BN726">
            <v>0</v>
          </cell>
          <cell r="BO726">
            <v>6853</v>
          </cell>
          <cell r="BP726">
            <v>144513</v>
          </cell>
          <cell r="BQ726">
            <v>0</v>
          </cell>
          <cell r="BR726">
            <v>0</v>
          </cell>
          <cell r="BS726">
            <v>0</v>
          </cell>
          <cell r="BT726">
            <v>0</v>
          </cell>
          <cell r="BU726">
            <v>20645</v>
          </cell>
          <cell r="BV726">
            <v>0</v>
          </cell>
          <cell r="BW726">
            <v>0</v>
          </cell>
          <cell r="BX726">
            <v>0</v>
          </cell>
          <cell r="BY726">
            <v>0</v>
          </cell>
          <cell r="BZ726">
            <v>20645</v>
          </cell>
          <cell r="CA726">
            <v>6853</v>
          </cell>
          <cell r="CB726">
            <v>27498</v>
          </cell>
          <cell r="CC726">
            <v>0.05</v>
          </cell>
          <cell r="CD726">
            <v>125554</v>
          </cell>
        </row>
        <row r="727">
          <cell r="B727" t="str">
            <v>RI002</v>
          </cell>
          <cell r="C727" t="str">
            <v>CAP43</v>
          </cell>
          <cell r="D727" t="str">
            <v>Rienda de seis (6) toneladas</v>
          </cell>
          <cell r="E727" t="str">
            <v>U</v>
          </cell>
          <cell r="F727" t="str">
            <v>MRD030</v>
          </cell>
          <cell r="G727" t="str">
            <v>MRD242</v>
          </cell>
          <cell r="H727" t="str">
            <v>MRD189</v>
          </cell>
          <cell r="I727" t="str">
            <v>MRD230</v>
          </cell>
          <cell r="J727" t="str">
            <v>MRD023</v>
          </cell>
          <cell r="K727" t="str">
            <v>MRD038</v>
          </cell>
          <cell r="L727" t="str">
            <v>NA</v>
          </cell>
          <cell r="M727">
            <v>1</v>
          </cell>
          <cell r="N727">
            <v>1</v>
          </cell>
          <cell r="O727">
            <v>1</v>
          </cell>
          <cell r="P727">
            <v>1</v>
          </cell>
          <cell r="Q727">
            <v>1</v>
          </cell>
          <cell r="R727">
            <v>9</v>
          </cell>
          <cell r="S727" t="str">
            <v>NA</v>
          </cell>
          <cell r="T727" t="str">
            <v>CER006</v>
          </cell>
          <cell r="U727" t="str">
            <v>NA</v>
          </cell>
          <cell r="V727" t="str">
            <v>NA</v>
          </cell>
          <cell r="W727" t="str">
            <v>NA</v>
          </cell>
          <cell r="X727" t="str">
            <v>NA</v>
          </cell>
          <cell r="Y727" t="str">
            <v>CMC017</v>
          </cell>
          <cell r="Z727" t="str">
            <v>NA</v>
          </cell>
          <cell r="AA727" t="str">
            <v>NA</v>
          </cell>
          <cell r="AB727" t="str">
            <v>NA</v>
          </cell>
          <cell r="AC727" t="str">
            <v>NA</v>
          </cell>
          <cell r="AD727">
            <v>1</v>
          </cell>
          <cell r="AE727" t="str">
            <v>NA</v>
          </cell>
          <cell r="AF727" t="str">
            <v>NA</v>
          </cell>
          <cell r="AG727" t="str">
            <v>NA</v>
          </cell>
          <cell r="AH727" t="str">
            <v>NA</v>
          </cell>
          <cell r="AI727">
            <v>10</v>
          </cell>
          <cell r="AJ727">
            <v>10</v>
          </cell>
          <cell r="AO727">
            <v>67705</v>
          </cell>
          <cell r="AP727">
            <v>7300</v>
          </cell>
          <cell r="AQ727">
            <v>15660</v>
          </cell>
          <cell r="AR727">
            <v>5180</v>
          </cell>
          <cell r="AS727">
            <v>4200</v>
          </cell>
          <cell r="AT727">
            <v>1897</v>
          </cell>
          <cell r="AU727">
            <v>1580</v>
          </cell>
          <cell r="AV727">
            <v>0</v>
          </cell>
          <cell r="AW727">
            <v>7300</v>
          </cell>
          <cell r="AX727">
            <v>15660</v>
          </cell>
          <cell r="AY727">
            <v>5180</v>
          </cell>
          <cell r="AZ727">
            <v>4200</v>
          </cell>
          <cell r="BA727">
            <v>1897</v>
          </cell>
          <cell r="BB727">
            <v>14220</v>
          </cell>
          <cell r="BC727">
            <v>0</v>
          </cell>
          <cell r="BD727">
            <v>48457</v>
          </cell>
          <cell r="BE727">
            <v>47972</v>
          </cell>
          <cell r="BF727">
            <v>0</v>
          </cell>
          <cell r="BG727">
            <v>0</v>
          </cell>
          <cell r="BH727">
            <v>0</v>
          </cell>
          <cell r="BI727">
            <v>0</v>
          </cell>
          <cell r="BJ727">
            <v>4797</v>
          </cell>
          <cell r="BK727">
            <v>0</v>
          </cell>
          <cell r="BL727">
            <v>0</v>
          </cell>
          <cell r="BM727">
            <v>0</v>
          </cell>
          <cell r="BN727">
            <v>0</v>
          </cell>
          <cell r="BO727">
            <v>4797</v>
          </cell>
          <cell r="BP727">
            <v>144513</v>
          </cell>
          <cell r="BQ727">
            <v>0</v>
          </cell>
          <cell r="BR727">
            <v>0</v>
          </cell>
          <cell r="BS727">
            <v>0</v>
          </cell>
          <cell r="BT727">
            <v>0</v>
          </cell>
          <cell r="BU727">
            <v>14451</v>
          </cell>
          <cell r="BV727">
            <v>0</v>
          </cell>
          <cell r="BW727">
            <v>0</v>
          </cell>
          <cell r="BX727">
            <v>0</v>
          </cell>
          <cell r="BY727">
            <v>0</v>
          </cell>
          <cell r="BZ727">
            <v>14451</v>
          </cell>
          <cell r="CA727">
            <v>4797</v>
          </cell>
          <cell r="CB727">
            <v>19248</v>
          </cell>
          <cell r="CD727">
            <v>67705</v>
          </cell>
        </row>
        <row r="728">
          <cell r="B728" t="str">
            <v>RI001</v>
          </cell>
          <cell r="C728" t="str">
            <v>CAP43</v>
          </cell>
          <cell r="D728" t="str">
            <v>Rienda de tres (3) toneladas</v>
          </cell>
          <cell r="E728" t="str">
            <v>U</v>
          </cell>
          <cell r="F728" t="str">
            <v>MRD030</v>
          </cell>
          <cell r="G728" t="str">
            <v>MRD242</v>
          </cell>
          <cell r="H728" t="str">
            <v>MRD189</v>
          </cell>
          <cell r="I728" t="str">
            <v>MRD230</v>
          </cell>
          <cell r="J728" t="str">
            <v>MRD023</v>
          </cell>
          <cell r="K728" t="str">
            <v>MRD038</v>
          </cell>
          <cell r="L728" t="str">
            <v>NA</v>
          </cell>
          <cell r="M728">
            <v>1</v>
          </cell>
          <cell r="N728">
            <v>1</v>
          </cell>
          <cell r="O728">
            <v>1</v>
          </cell>
          <cell r="P728">
            <v>1</v>
          </cell>
          <cell r="Q728">
            <v>1</v>
          </cell>
          <cell r="R728">
            <v>9</v>
          </cell>
          <cell r="S728" t="str">
            <v>NA</v>
          </cell>
          <cell r="T728" t="str">
            <v>CER006</v>
          </cell>
          <cell r="U728" t="str">
            <v>NA</v>
          </cell>
          <cell r="V728" t="str">
            <v>NA</v>
          </cell>
          <cell r="W728" t="str">
            <v>NA</v>
          </cell>
          <cell r="X728" t="str">
            <v>NA</v>
          </cell>
          <cell r="Y728" t="str">
            <v>CMC017</v>
          </cell>
          <cell r="Z728" t="str">
            <v>NA</v>
          </cell>
          <cell r="AA728" t="str">
            <v>NA</v>
          </cell>
          <cell r="AB728" t="str">
            <v>NA</v>
          </cell>
          <cell r="AC728" t="str">
            <v>NA</v>
          </cell>
          <cell r="AD728">
            <v>1</v>
          </cell>
          <cell r="AE728" t="str">
            <v>NA</v>
          </cell>
          <cell r="AF728" t="str">
            <v>NA</v>
          </cell>
          <cell r="AG728" t="str">
            <v>NA</v>
          </cell>
          <cell r="AH728" t="str">
            <v>NA</v>
          </cell>
          <cell r="AI728">
            <v>10</v>
          </cell>
          <cell r="AJ728">
            <v>10</v>
          </cell>
          <cell r="AO728">
            <v>67705</v>
          </cell>
          <cell r="AP728">
            <v>7300</v>
          </cell>
          <cell r="AQ728">
            <v>15660</v>
          </cell>
          <cell r="AR728">
            <v>5180</v>
          </cell>
          <cell r="AS728">
            <v>4200</v>
          </cell>
          <cell r="AT728">
            <v>1897</v>
          </cell>
          <cell r="AU728">
            <v>1580</v>
          </cell>
          <cell r="AV728">
            <v>0</v>
          </cell>
          <cell r="AW728">
            <v>7300</v>
          </cell>
          <cell r="AX728">
            <v>15660</v>
          </cell>
          <cell r="AY728">
            <v>5180</v>
          </cell>
          <cell r="AZ728">
            <v>4200</v>
          </cell>
          <cell r="BA728">
            <v>1897</v>
          </cell>
          <cell r="BB728">
            <v>14220</v>
          </cell>
          <cell r="BC728">
            <v>0</v>
          </cell>
          <cell r="BD728">
            <v>48457</v>
          </cell>
          <cell r="BE728">
            <v>47972</v>
          </cell>
          <cell r="BF728">
            <v>0</v>
          </cell>
          <cell r="BG728">
            <v>0</v>
          </cell>
          <cell r="BH728">
            <v>0</v>
          </cell>
          <cell r="BI728">
            <v>0</v>
          </cell>
          <cell r="BJ728">
            <v>4797</v>
          </cell>
          <cell r="BK728">
            <v>0</v>
          </cell>
          <cell r="BL728">
            <v>0</v>
          </cell>
          <cell r="BM728">
            <v>0</v>
          </cell>
          <cell r="BN728">
            <v>0</v>
          </cell>
          <cell r="BO728">
            <v>4797</v>
          </cell>
          <cell r="BP728">
            <v>144513</v>
          </cell>
          <cell r="BQ728">
            <v>0</v>
          </cell>
          <cell r="BR728">
            <v>0</v>
          </cell>
          <cell r="BS728">
            <v>0</v>
          </cell>
          <cell r="BT728">
            <v>0</v>
          </cell>
          <cell r="BU728">
            <v>14451</v>
          </cell>
          <cell r="BV728">
            <v>0</v>
          </cell>
          <cell r="BW728">
            <v>0</v>
          </cell>
          <cell r="BX728">
            <v>0</v>
          </cell>
          <cell r="BY728">
            <v>0</v>
          </cell>
          <cell r="BZ728">
            <v>14451</v>
          </cell>
          <cell r="CA728">
            <v>4797</v>
          </cell>
          <cell r="CB728">
            <v>19248</v>
          </cell>
          <cell r="CD728">
            <v>67705</v>
          </cell>
        </row>
        <row r="729">
          <cell r="B729" t="str">
            <v>RI003</v>
          </cell>
          <cell r="C729" t="str">
            <v>CAP43</v>
          </cell>
          <cell r="D729" t="str">
            <v>Rienda guitarra de tres (3) ton.</v>
          </cell>
          <cell r="E729" t="str">
            <v>U</v>
          </cell>
          <cell r="F729" t="str">
            <v>MRD030</v>
          </cell>
          <cell r="G729" t="str">
            <v>MRD242</v>
          </cell>
          <cell r="H729" t="str">
            <v>MRD190</v>
          </cell>
          <cell r="I729" t="str">
            <v>MRD231</v>
          </cell>
          <cell r="J729" t="str">
            <v>MRD023</v>
          </cell>
          <cell r="K729" t="str">
            <v>MRD038</v>
          </cell>
          <cell r="L729" t="str">
            <v>MRD035</v>
          </cell>
          <cell r="M729">
            <v>1</v>
          </cell>
          <cell r="N729">
            <v>1</v>
          </cell>
          <cell r="O729">
            <v>1</v>
          </cell>
          <cell r="P729">
            <v>1</v>
          </cell>
          <cell r="Q729">
            <v>1</v>
          </cell>
          <cell r="R729">
            <v>10</v>
          </cell>
          <cell r="S729">
            <v>1</v>
          </cell>
          <cell r="T729" t="str">
            <v>CER006</v>
          </cell>
          <cell r="U729" t="str">
            <v>NA</v>
          </cell>
          <cell r="V729" t="str">
            <v>NA</v>
          </cell>
          <cell r="W729" t="str">
            <v>NA</v>
          </cell>
          <cell r="X729" t="str">
            <v>NA</v>
          </cell>
          <cell r="Y729" t="str">
            <v>CMC017</v>
          </cell>
          <cell r="Z729" t="str">
            <v>NA</v>
          </cell>
          <cell r="AA729" t="str">
            <v>NA</v>
          </cell>
          <cell r="AB729" t="str">
            <v>NA</v>
          </cell>
          <cell r="AC729" t="str">
            <v>NA</v>
          </cell>
          <cell r="AD729">
            <v>1</v>
          </cell>
          <cell r="AE729" t="str">
            <v>NA</v>
          </cell>
          <cell r="AF729" t="str">
            <v>NA</v>
          </cell>
          <cell r="AG729" t="str">
            <v>NA</v>
          </cell>
          <cell r="AH729" t="str">
            <v>NA</v>
          </cell>
          <cell r="AI729">
            <v>10</v>
          </cell>
          <cell r="AJ729">
            <v>10</v>
          </cell>
          <cell r="AO729">
            <v>120019</v>
          </cell>
          <cell r="AP729">
            <v>7300</v>
          </cell>
          <cell r="AQ729">
            <v>15660</v>
          </cell>
          <cell r="AR729">
            <v>4137</v>
          </cell>
          <cell r="AS729">
            <v>7828</v>
          </cell>
          <cell r="AT729">
            <v>1897</v>
          </cell>
          <cell r="AU729">
            <v>1580</v>
          </cell>
          <cell r="AV729">
            <v>43350</v>
          </cell>
          <cell r="AW729">
            <v>7300</v>
          </cell>
          <cell r="AX729">
            <v>15660</v>
          </cell>
          <cell r="AY729">
            <v>4137</v>
          </cell>
          <cell r="AZ729">
            <v>7828</v>
          </cell>
          <cell r="BA729">
            <v>1897</v>
          </cell>
          <cell r="BB729">
            <v>15800</v>
          </cell>
          <cell r="BC729">
            <v>43350</v>
          </cell>
          <cell r="BD729">
            <v>100771</v>
          </cell>
          <cell r="BE729">
            <v>47972</v>
          </cell>
          <cell r="BF729">
            <v>0</v>
          </cell>
          <cell r="BG729">
            <v>0</v>
          </cell>
          <cell r="BH729">
            <v>0</v>
          </cell>
          <cell r="BI729">
            <v>0</v>
          </cell>
          <cell r="BJ729">
            <v>4797</v>
          </cell>
          <cell r="BK729">
            <v>0</v>
          </cell>
          <cell r="BL729">
            <v>0</v>
          </cell>
          <cell r="BM729">
            <v>0</v>
          </cell>
          <cell r="BN729">
            <v>0</v>
          </cell>
          <cell r="BO729">
            <v>4797</v>
          </cell>
          <cell r="BP729">
            <v>144513</v>
          </cell>
          <cell r="BQ729">
            <v>0</v>
          </cell>
          <cell r="BR729">
            <v>0</v>
          </cell>
          <cell r="BS729">
            <v>0</v>
          </cell>
          <cell r="BT729">
            <v>0</v>
          </cell>
          <cell r="BU729">
            <v>14451</v>
          </cell>
          <cell r="BV729">
            <v>0</v>
          </cell>
          <cell r="BW729">
            <v>0</v>
          </cell>
          <cell r="BX729">
            <v>0</v>
          </cell>
          <cell r="BY729">
            <v>0</v>
          </cell>
          <cell r="BZ729">
            <v>14451</v>
          </cell>
          <cell r="CA729">
            <v>4797</v>
          </cell>
          <cell r="CB729">
            <v>19248</v>
          </cell>
          <cell r="CC729">
            <v>0.05</v>
          </cell>
          <cell r="CD729">
            <v>120019</v>
          </cell>
        </row>
        <row r="730">
          <cell r="B730" t="str">
            <v>IE001</v>
          </cell>
          <cell r="C730" t="str">
            <v>CAP45</v>
          </cell>
          <cell r="D730" t="str">
            <v>Instalación a cajas (Poste o muro)</v>
          </cell>
          <cell r="E730" t="str">
            <v>U</v>
          </cell>
          <cell r="F730" t="str">
            <v>MRD029</v>
          </cell>
          <cell r="G730" t="str">
            <v>MRD031</v>
          </cell>
          <cell r="H730" t="str">
            <v>MRD103</v>
          </cell>
          <cell r="I730" t="str">
            <v>MRD228</v>
          </cell>
          <cell r="J730" t="str">
            <v>MRD122</v>
          </cell>
          <cell r="K730" t="str">
            <v>MRD123</v>
          </cell>
          <cell r="L730" t="str">
            <v>NA</v>
          </cell>
          <cell r="M730">
            <v>1</v>
          </cell>
          <cell r="N730">
            <v>1</v>
          </cell>
          <cell r="O730">
            <v>1</v>
          </cell>
          <cell r="P730">
            <v>6</v>
          </cell>
          <cell r="Q730">
            <v>10</v>
          </cell>
          <cell r="R730">
            <v>5</v>
          </cell>
          <cell r="S730" t="str">
            <v>NA</v>
          </cell>
          <cell r="T730" t="str">
            <v>CER009</v>
          </cell>
          <cell r="U730" t="str">
            <v>NA</v>
          </cell>
          <cell r="V730" t="str">
            <v>NA</v>
          </cell>
          <cell r="W730" t="str">
            <v>NA</v>
          </cell>
          <cell r="X730" t="str">
            <v>NA</v>
          </cell>
          <cell r="Y730" t="str">
            <v>CMC019</v>
          </cell>
          <cell r="Z730" t="str">
            <v>NA</v>
          </cell>
          <cell r="AA730" t="str">
            <v>NA</v>
          </cell>
          <cell r="AB730" t="str">
            <v>NA</v>
          </cell>
          <cell r="AC730" t="str">
            <v>NA</v>
          </cell>
          <cell r="AD730">
            <v>1</v>
          </cell>
          <cell r="AE730" t="str">
            <v>NA</v>
          </cell>
          <cell r="AF730" t="str">
            <v>NA</v>
          </cell>
          <cell r="AG730" t="str">
            <v>NA</v>
          </cell>
          <cell r="AH730" t="str">
            <v>NA</v>
          </cell>
          <cell r="AI730">
            <v>18</v>
          </cell>
          <cell r="AJ730">
            <v>18</v>
          </cell>
          <cell r="AO730">
            <v>18467</v>
          </cell>
          <cell r="AP730">
            <v>1035</v>
          </cell>
          <cell r="AQ730">
            <v>600</v>
          </cell>
          <cell r="AR730">
            <v>32</v>
          </cell>
          <cell r="AS730">
            <v>290</v>
          </cell>
          <cell r="AT730">
            <v>18</v>
          </cell>
          <cell r="AU730">
            <v>18</v>
          </cell>
          <cell r="AV730">
            <v>0</v>
          </cell>
          <cell r="AW730">
            <v>1035</v>
          </cell>
          <cell r="AX730">
            <v>600</v>
          </cell>
          <cell r="AY730">
            <v>32</v>
          </cell>
          <cell r="AZ730">
            <v>1740</v>
          </cell>
          <cell r="BA730">
            <v>180</v>
          </cell>
          <cell r="BB730">
            <v>90</v>
          </cell>
          <cell r="BC730">
            <v>0</v>
          </cell>
          <cell r="BD730">
            <v>3677</v>
          </cell>
          <cell r="BE730">
            <v>45014</v>
          </cell>
          <cell r="BF730">
            <v>0</v>
          </cell>
          <cell r="BG730">
            <v>0</v>
          </cell>
          <cell r="BH730">
            <v>0</v>
          </cell>
          <cell r="BI730">
            <v>0</v>
          </cell>
          <cell r="BJ730">
            <v>2501</v>
          </cell>
          <cell r="BK730">
            <v>0</v>
          </cell>
          <cell r="BL730">
            <v>0</v>
          </cell>
          <cell r="BM730">
            <v>0</v>
          </cell>
          <cell r="BN730">
            <v>0</v>
          </cell>
          <cell r="BO730">
            <v>2501</v>
          </cell>
          <cell r="BP730">
            <v>221203</v>
          </cell>
          <cell r="BQ730">
            <v>0</v>
          </cell>
          <cell r="BR730">
            <v>0</v>
          </cell>
          <cell r="BS730">
            <v>0</v>
          </cell>
          <cell r="BT730">
            <v>0</v>
          </cell>
          <cell r="BU730">
            <v>12289</v>
          </cell>
          <cell r="BV730">
            <v>0</v>
          </cell>
          <cell r="BW730">
            <v>0</v>
          </cell>
          <cell r="BX730">
            <v>0</v>
          </cell>
          <cell r="BY730">
            <v>0</v>
          </cell>
          <cell r="BZ730">
            <v>12289</v>
          </cell>
          <cell r="CA730">
            <v>2501</v>
          </cell>
          <cell r="CB730">
            <v>14790</v>
          </cell>
          <cell r="CD730">
            <v>18467</v>
          </cell>
        </row>
        <row r="731">
          <cell r="B731" t="str">
            <v>RCA01</v>
          </cell>
          <cell r="C731" t="str">
            <v>CAP47</v>
          </cell>
          <cell r="D731" t="str">
            <v>De    10  pares</v>
          </cell>
          <cell r="E731" t="str">
            <v>m</v>
          </cell>
          <cell r="F731" t="str">
            <v>NA</v>
          </cell>
          <cell r="G731" t="str">
            <v>NA</v>
          </cell>
          <cell r="H731" t="str">
            <v>NA</v>
          </cell>
          <cell r="I731" t="str">
            <v>NA</v>
          </cell>
          <cell r="J731" t="str">
            <v>NA</v>
          </cell>
          <cell r="K731" t="str">
            <v>NA</v>
          </cell>
          <cell r="L731" t="str">
            <v>NA</v>
          </cell>
          <cell r="M731" t="str">
            <v>NA</v>
          </cell>
          <cell r="N731" t="str">
            <v>NA</v>
          </cell>
          <cell r="O731" t="str">
            <v>NA</v>
          </cell>
          <cell r="P731" t="str">
            <v>NA</v>
          </cell>
          <cell r="Q731" t="str">
            <v>NA</v>
          </cell>
          <cell r="R731" t="str">
            <v>NA</v>
          </cell>
          <cell r="S731" t="str">
            <v>NA</v>
          </cell>
          <cell r="T731" t="str">
            <v>CER002</v>
          </cell>
          <cell r="U731" t="str">
            <v>NA</v>
          </cell>
          <cell r="V731" t="str">
            <v>NA</v>
          </cell>
          <cell r="W731" t="str">
            <v>NA</v>
          </cell>
          <cell r="X731" t="str">
            <v>NA</v>
          </cell>
          <cell r="Y731" t="str">
            <v>CMC012</v>
          </cell>
          <cell r="Z731" t="str">
            <v>NA</v>
          </cell>
          <cell r="AA731" t="str">
            <v>NA</v>
          </cell>
          <cell r="AB731" t="str">
            <v>NA</v>
          </cell>
          <cell r="AC731" t="str">
            <v>NA</v>
          </cell>
          <cell r="AD731">
            <v>1</v>
          </cell>
          <cell r="AE731" t="str">
            <v>NA</v>
          </cell>
          <cell r="AF731" t="str">
            <v>NA</v>
          </cell>
          <cell r="AG731" t="str">
            <v>NA</v>
          </cell>
          <cell r="AH731" t="str">
            <v>NA</v>
          </cell>
          <cell r="AI731">
            <v>363</v>
          </cell>
          <cell r="AJ731">
            <v>363</v>
          </cell>
          <cell r="AO731">
            <v>404</v>
          </cell>
          <cell r="AP731">
            <v>0</v>
          </cell>
          <cell r="AQ731">
            <v>0</v>
          </cell>
          <cell r="AR731">
            <v>0</v>
          </cell>
          <cell r="AS731">
            <v>0</v>
          </cell>
          <cell r="AT731">
            <v>0</v>
          </cell>
          <cell r="AU731">
            <v>0</v>
          </cell>
          <cell r="AV731">
            <v>0</v>
          </cell>
          <cell r="AW731">
            <v>0</v>
          </cell>
          <cell r="AX731">
            <v>0</v>
          </cell>
          <cell r="AY731">
            <v>0</v>
          </cell>
          <cell r="AZ731">
            <v>0</v>
          </cell>
          <cell r="BA731">
            <v>0</v>
          </cell>
          <cell r="BB731">
            <v>0</v>
          </cell>
          <cell r="BC731">
            <v>0</v>
          </cell>
          <cell r="BD731">
            <v>0</v>
          </cell>
          <cell r="BE731">
            <v>48564</v>
          </cell>
          <cell r="BF731">
            <v>0</v>
          </cell>
          <cell r="BG731">
            <v>0</v>
          </cell>
          <cell r="BH731">
            <v>0</v>
          </cell>
          <cell r="BI731">
            <v>0</v>
          </cell>
          <cell r="BJ731">
            <v>134</v>
          </cell>
          <cell r="BK731">
            <v>0</v>
          </cell>
          <cell r="BL731">
            <v>0</v>
          </cell>
          <cell r="BM731">
            <v>0</v>
          </cell>
          <cell r="BN731">
            <v>0</v>
          </cell>
          <cell r="BO731">
            <v>134</v>
          </cell>
          <cell r="BP731">
            <v>98147</v>
          </cell>
          <cell r="BQ731">
            <v>0</v>
          </cell>
          <cell r="BR731">
            <v>0</v>
          </cell>
          <cell r="BS731">
            <v>0</v>
          </cell>
          <cell r="BT731">
            <v>0</v>
          </cell>
          <cell r="BU731">
            <v>270</v>
          </cell>
          <cell r="BV731">
            <v>0</v>
          </cell>
          <cell r="BW731">
            <v>0</v>
          </cell>
          <cell r="BX731">
            <v>0</v>
          </cell>
          <cell r="BY731">
            <v>0</v>
          </cell>
          <cell r="BZ731">
            <v>270</v>
          </cell>
          <cell r="CA731">
            <v>134</v>
          </cell>
          <cell r="CB731">
            <v>404</v>
          </cell>
          <cell r="CD731">
            <v>404</v>
          </cell>
        </row>
        <row r="732">
          <cell r="B732" t="str">
            <v>RCC01</v>
          </cell>
          <cell r="C732" t="str">
            <v>CAP47</v>
          </cell>
          <cell r="D732" t="str">
            <v>De    10  pares</v>
          </cell>
          <cell r="E732" t="str">
            <v>m</v>
          </cell>
          <cell r="F732" t="str">
            <v>NA</v>
          </cell>
          <cell r="G732" t="str">
            <v>NA</v>
          </cell>
          <cell r="H732" t="str">
            <v>NA</v>
          </cell>
          <cell r="I732" t="str">
            <v>NA</v>
          </cell>
          <cell r="J732" t="str">
            <v>NA</v>
          </cell>
          <cell r="K732" t="str">
            <v>NA</v>
          </cell>
          <cell r="L732" t="str">
            <v>NA</v>
          </cell>
          <cell r="M732" t="str">
            <v>NA</v>
          </cell>
          <cell r="N732" t="str">
            <v>NA</v>
          </cell>
          <cell r="O732" t="str">
            <v>NA</v>
          </cell>
          <cell r="P732" t="str">
            <v>NA</v>
          </cell>
          <cell r="Q732" t="str">
            <v>NA</v>
          </cell>
          <cell r="R732" t="str">
            <v>NA</v>
          </cell>
          <cell r="S732" t="str">
            <v>NA</v>
          </cell>
          <cell r="T732" t="str">
            <v>CER001</v>
          </cell>
          <cell r="U732" t="str">
            <v>NA</v>
          </cell>
          <cell r="V732" t="str">
            <v>NA</v>
          </cell>
          <cell r="W732" t="str">
            <v>NA</v>
          </cell>
          <cell r="X732" t="str">
            <v>NA</v>
          </cell>
          <cell r="Y732" t="str">
            <v>CMC011</v>
          </cell>
          <cell r="Z732" t="str">
            <v>NA</v>
          </cell>
          <cell r="AA732" t="str">
            <v>NA</v>
          </cell>
          <cell r="AB732" t="str">
            <v>NA</v>
          </cell>
          <cell r="AC732" t="str">
            <v>NA</v>
          </cell>
          <cell r="AD732">
            <v>1</v>
          </cell>
          <cell r="AE732" t="str">
            <v>NA</v>
          </cell>
          <cell r="AF732" t="str">
            <v>NA</v>
          </cell>
          <cell r="AG732" t="str">
            <v>NA</v>
          </cell>
          <cell r="AH732" t="str">
            <v>NA</v>
          </cell>
          <cell r="AI732">
            <v>980</v>
          </cell>
          <cell r="AJ732">
            <v>980</v>
          </cell>
          <cell r="AO732">
            <v>384</v>
          </cell>
          <cell r="AP732">
            <v>0</v>
          </cell>
          <cell r="AQ732">
            <v>0</v>
          </cell>
          <cell r="AR732">
            <v>0</v>
          </cell>
          <cell r="AS732">
            <v>0</v>
          </cell>
          <cell r="AT732">
            <v>0</v>
          </cell>
          <cell r="AU732">
            <v>0</v>
          </cell>
          <cell r="AV732">
            <v>0</v>
          </cell>
          <cell r="AW732">
            <v>0</v>
          </cell>
          <cell r="AX732">
            <v>0</v>
          </cell>
          <cell r="AY732">
            <v>0</v>
          </cell>
          <cell r="AZ732">
            <v>0</v>
          </cell>
          <cell r="BA732">
            <v>0</v>
          </cell>
          <cell r="BB732">
            <v>0</v>
          </cell>
          <cell r="BC732">
            <v>0</v>
          </cell>
          <cell r="BD732">
            <v>0</v>
          </cell>
          <cell r="BE732">
            <v>250716</v>
          </cell>
          <cell r="BF732">
            <v>0</v>
          </cell>
          <cell r="BG732">
            <v>0</v>
          </cell>
          <cell r="BH732">
            <v>0</v>
          </cell>
          <cell r="BI732">
            <v>0</v>
          </cell>
          <cell r="BJ732">
            <v>256</v>
          </cell>
          <cell r="BK732">
            <v>0</v>
          </cell>
          <cell r="BL732">
            <v>0</v>
          </cell>
          <cell r="BM732">
            <v>0</v>
          </cell>
          <cell r="BN732">
            <v>0</v>
          </cell>
          <cell r="BO732">
            <v>256</v>
          </cell>
          <cell r="BP732">
            <v>125868</v>
          </cell>
          <cell r="BQ732">
            <v>0</v>
          </cell>
          <cell r="BR732">
            <v>0</v>
          </cell>
          <cell r="BS732">
            <v>0</v>
          </cell>
          <cell r="BT732">
            <v>0</v>
          </cell>
          <cell r="BU732">
            <v>128</v>
          </cell>
          <cell r="BV732">
            <v>0</v>
          </cell>
          <cell r="BW732">
            <v>0</v>
          </cell>
          <cell r="BX732">
            <v>0</v>
          </cell>
          <cell r="BY732">
            <v>0</v>
          </cell>
          <cell r="BZ732">
            <v>128</v>
          </cell>
          <cell r="CA732">
            <v>256</v>
          </cell>
          <cell r="CB732">
            <v>384</v>
          </cell>
          <cell r="CC732">
            <v>0.05</v>
          </cell>
          <cell r="CD732">
            <v>384</v>
          </cell>
        </row>
        <row r="733">
          <cell r="B733" t="str">
            <v>RCM01</v>
          </cell>
          <cell r="C733" t="str">
            <v>CAP47</v>
          </cell>
          <cell r="D733" t="str">
            <v>De    10  pares</v>
          </cell>
          <cell r="E733" t="str">
            <v>m</v>
          </cell>
          <cell r="F733" t="str">
            <v>NA</v>
          </cell>
          <cell r="G733" t="str">
            <v>NA</v>
          </cell>
          <cell r="H733" t="str">
            <v>NA</v>
          </cell>
          <cell r="I733" t="str">
            <v>NA</v>
          </cell>
          <cell r="J733" t="str">
            <v>NA</v>
          </cell>
          <cell r="K733" t="str">
            <v>NA</v>
          </cell>
          <cell r="L733" t="str">
            <v>NA</v>
          </cell>
          <cell r="M733" t="str">
            <v>NA</v>
          </cell>
          <cell r="N733" t="str">
            <v>NA</v>
          </cell>
          <cell r="O733" t="str">
            <v>NA</v>
          </cell>
          <cell r="P733" t="str">
            <v>NA</v>
          </cell>
          <cell r="Q733" t="str">
            <v>NA</v>
          </cell>
          <cell r="R733" t="str">
            <v>NA</v>
          </cell>
          <cell r="S733" t="str">
            <v>NA</v>
          </cell>
          <cell r="T733" t="str">
            <v>NA</v>
          </cell>
          <cell r="U733" t="str">
            <v>NA</v>
          </cell>
          <cell r="V733" t="str">
            <v>NA</v>
          </cell>
          <cell r="W733" t="str">
            <v>NA</v>
          </cell>
          <cell r="X733" t="str">
            <v>NA</v>
          </cell>
          <cell r="Y733" t="str">
            <v>NA</v>
          </cell>
          <cell r="Z733" t="str">
            <v>NA</v>
          </cell>
          <cell r="AA733" t="str">
            <v>NA</v>
          </cell>
          <cell r="AB733" t="str">
            <v>NA</v>
          </cell>
          <cell r="AC733" t="str">
            <v>NA</v>
          </cell>
          <cell r="AD733" t="str">
            <v>NA</v>
          </cell>
          <cell r="AE733" t="str">
            <v>NA</v>
          </cell>
          <cell r="AF733" t="str">
            <v>NA</v>
          </cell>
          <cell r="AG733" t="str">
            <v>NA</v>
          </cell>
          <cell r="AH733" t="str">
            <v>NA</v>
          </cell>
          <cell r="AI733">
            <v>0</v>
          </cell>
          <cell r="AO733">
            <v>0</v>
          </cell>
          <cell r="AP733">
            <v>0</v>
          </cell>
          <cell r="AQ733">
            <v>0</v>
          </cell>
          <cell r="AR733">
            <v>0</v>
          </cell>
          <cell r="AS733">
            <v>0</v>
          </cell>
          <cell r="AT733">
            <v>0</v>
          </cell>
          <cell r="AU733">
            <v>0</v>
          </cell>
          <cell r="AV733">
            <v>0</v>
          </cell>
          <cell r="AW733">
            <v>0</v>
          </cell>
          <cell r="AX733">
            <v>0</v>
          </cell>
          <cell r="AY733">
            <v>0</v>
          </cell>
          <cell r="AZ733">
            <v>0</v>
          </cell>
          <cell r="BA733">
            <v>0</v>
          </cell>
          <cell r="BB733">
            <v>0</v>
          </cell>
          <cell r="BC733">
            <v>0</v>
          </cell>
          <cell r="BD733">
            <v>0</v>
          </cell>
          <cell r="BE733">
            <v>0</v>
          </cell>
          <cell r="BF733">
            <v>0</v>
          </cell>
          <cell r="BG733">
            <v>0</v>
          </cell>
          <cell r="BH733">
            <v>0</v>
          </cell>
          <cell r="BI733">
            <v>0</v>
          </cell>
          <cell r="BJ733">
            <v>0</v>
          </cell>
          <cell r="BK733">
            <v>0</v>
          </cell>
          <cell r="BL733">
            <v>0</v>
          </cell>
          <cell r="BM733">
            <v>0</v>
          </cell>
          <cell r="BN733">
            <v>0</v>
          </cell>
          <cell r="BO733">
            <v>0</v>
          </cell>
          <cell r="BP733">
            <v>0</v>
          </cell>
          <cell r="BQ733">
            <v>0</v>
          </cell>
          <cell r="BR733">
            <v>0</v>
          </cell>
          <cell r="BS733">
            <v>0</v>
          </cell>
          <cell r="BT733">
            <v>0</v>
          </cell>
          <cell r="BU733">
            <v>0</v>
          </cell>
          <cell r="BV733">
            <v>0</v>
          </cell>
          <cell r="BW733">
            <v>0</v>
          </cell>
          <cell r="BX733">
            <v>0</v>
          </cell>
          <cell r="BY733">
            <v>0</v>
          </cell>
          <cell r="BZ733">
            <v>0</v>
          </cell>
          <cell r="CA733">
            <v>0</v>
          </cell>
          <cell r="CB733">
            <v>0</v>
          </cell>
          <cell r="CC733">
            <v>0.05</v>
          </cell>
          <cell r="CD733">
            <v>0</v>
          </cell>
        </row>
        <row r="734">
          <cell r="B734" t="str">
            <v>RCA02</v>
          </cell>
          <cell r="C734" t="str">
            <v>CAP47</v>
          </cell>
          <cell r="D734" t="str">
            <v>De    20  pares</v>
          </cell>
          <cell r="E734" t="str">
            <v>m</v>
          </cell>
          <cell r="F734" t="str">
            <v>NA</v>
          </cell>
          <cell r="G734" t="str">
            <v>NA</v>
          </cell>
          <cell r="H734" t="str">
            <v>NA</v>
          </cell>
          <cell r="I734" t="str">
            <v>NA</v>
          </cell>
          <cell r="J734" t="str">
            <v>NA</v>
          </cell>
          <cell r="K734" t="str">
            <v>NA</v>
          </cell>
          <cell r="L734" t="str">
            <v>NA</v>
          </cell>
          <cell r="M734" t="str">
            <v>NA</v>
          </cell>
          <cell r="N734" t="str">
            <v>NA</v>
          </cell>
          <cell r="O734" t="str">
            <v>NA</v>
          </cell>
          <cell r="P734" t="str">
            <v>NA</v>
          </cell>
          <cell r="Q734" t="str">
            <v>NA</v>
          </cell>
          <cell r="R734" t="str">
            <v>NA</v>
          </cell>
          <cell r="S734" t="str">
            <v>NA</v>
          </cell>
          <cell r="T734" t="str">
            <v>CER002</v>
          </cell>
          <cell r="U734" t="str">
            <v>NA</v>
          </cell>
          <cell r="V734" t="str">
            <v>NA</v>
          </cell>
          <cell r="W734" t="str">
            <v>NA</v>
          </cell>
          <cell r="X734" t="str">
            <v>NA</v>
          </cell>
          <cell r="Y734" t="str">
            <v>CMC012</v>
          </cell>
          <cell r="Z734" t="str">
            <v>NA</v>
          </cell>
          <cell r="AA734" t="str">
            <v>NA</v>
          </cell>
          <cell r="AB734" t="str">
            <v>NA</v>
          </cell>
          <cell r="AC734" t="str">
            <v>NA</v>
          </cell>
          <cell r="AD734">
            <v>1</v>
          </cell>
          <cell r="AE734" t="str">
            <v>NA</v>
          </cell>
          <cell r="AF734" t="str">
            <v>NA</v>
          </cell>
          <cell r="AG734" t="str">
            <v>NA</v>
          </cell>
          <cell r="AH734" t="str">
            <v>NA</v>
          </cell>
          <cell r="AI734">
            <v>50</v>
          </cell>
          <cell r="AJ734">
            <v>50</v>
          </cell>
          <cell r="AO734">
            <v>2934</v>
          </cell>
          <cell r="AP734">
            <v>0</v>
          </cell>
          <cell r="AQ734">
            <v>0</v>
          </cell>
          <cell r="AR734">
            <v>0</v>
          </cell>
          <cell r="AS734">
            <v>0</v>
          </cell>
          <cell r="AT734">
            <v>0</v>
          </cell>
          <cell r="AU734">
            <v>0</v>
          </cell>
          <cell r="AV734">
            <v>0</v>
          </cell>
          <cell r="AW734">
            <v>0</v>
          </cell>
          <cell r="AX734">
            <v>0</v>
          </cell>
          <cell r="AY734">
            <v>0</v>
          </cell>
          <cell r="AZ734">
            <v>0</v>
          </cell>
          <cell r="BA734">
            <v>0</v>
          </cell>
          <cell r="BB734">
            <v>0</v>
          </cell>
          <cell r="BC734">
            <v>0</v>
          </cell>
          <cell r="BD734">
            <v>0</v>
          </cell>
          <cell r="BE734">
            <v>48564</v>
          </cell>
          <cell r="BF734">
            <v>0</v>
          </cell>
          <cell r="BG734">
            <v>0</v>
          </cell>
          <cell r="BH734">
            <v>0</v>
          </cell>
          <cell r="BI734">
            <v>0</v>
          </cell>
          <cell r="BJ734">
            <v>971</v>
          </cell>
          <cell r="BK734">
            <v>0</v>
          </cell>
          <cell r="BL734">
            <v>0</v>
          </cell>
          <cell r="BM734">
            <v>0</v>
          </cell>
          <cell r="BN734">
            <v>0</v>
          </cell>
          <cell r="BO734">
            <v>971</v>
          </cell>
          <cell r="BP734">
            <v>98147</v>
          </cell>
          <cell r="BQ734">
            <v>0</v>
          </cell>
          <cell r="BR734">
            <v>0</v>
          </cell>
          <cell r="BS734">
            <v>0</v>
          </cell>
          <cell r="BT734">
            <v>0</v>
          </cell>
          <cell r="BU734">
            <v>1963</v>
          </cell>
          <cell r="BV734">
            <v>0</v>
          </cell>
          <cell r="BW734">
            <v>0</v>
          </cell>
          <cell r="BX734">
            <v>0</v>
          </cell>
          <cell r="BY734">
            <v>0</v>
          </cell>
          <cell r="BZ734">
            <v>1963</v>
          </cell>
          <cell r="CA734">
            <v>971</v>
          </cell>
          <cell r="CB734">
            <v>2934</v>
          </cell>
          <cell r="CD734">
            <v>2934</v>
          </cell>
        </row>
        <row r="735">
          <cell r="B735" t="str">
            <v>RCC02</v>
          </cell>
          <cell r="C735" t="str">
            <v>CAP47</v>
          </cell>
          <cell r="D735" t="str">
            <v>De    20  pares</v>
          </cell>
          <cell r="E735" t="str">
            <v>m</v>
          </cell>
          <cell r="F735" t="str">
            <v>NA</v>
          </cell>
          <cell r="G735" t="str">
            <v>NA</v>
          </cell>
          <cell r="H735" t="str">
            <v>NA</v>
          </cell>
          <cell r="I735" t="str">
            <v>NA</v>
          </cell>
          <cell r="J735" t="str">
            <v>NA</v>
          </cell>
          <cell r="K735" t="str">
            <v>NA</v>
          </cell>
          <cell r="L735" t="str">
            <v>NA</v>
          </cell>
          <cell r="M735" t="str">
            <v>NA</v>
          </cell>
          <cell r="N735" t="str">
            <v>NA</v>
          </cell>
          <cell r="O735" t="str">
            <v>NA</v>
          </cell>
          <cell r="P735" t="str">
            <v>NA</v>
          </cell>
          <cell r="Q735" t="str">
            <v>NA</v>
          </cell>
          <cell r="R735" t="str">
            <v>NA</v>
          </cell>
          <cell r="S735" t="str">
            <v>NA</v>
          </cell>
          <cell r="T735" t="str">
            <v>CER001</v>
          </cell>
          <cell r="U735" t="str">
            <v>NA</v>
          </cell>
          <cell r="V735" t="str">
            <v>NA</v>
          </cell>
          <cell r="W735" t="str">
            <v>NA</v>
          </cell>
          <cell r="X735" t="str">
            <v>NA</v>
          </cell>
          <cell r="Y735" t="str">
            <v>CMC011</v>
          </cell>
          <cell r="Z735" t="str">
            <v>NA</v>
          </cell>
          <cell r="AA735" t="str">
            <v>NA</v>
          </cell>
          <cell r="AB735" t="str">
            <v>NA</v>
          </cell>
          <cell r="AC735" t="str">
            <v>NA</v>
          </cell>
          <cell r="AD735">
            <v>1</v>
          </cell>
          <cell r="AE735" t="str">
            <v>NA</v>
          </cell>
          <cell r="AF735" t="str">
            <v>NA</v>
          </cell>
          <cell r="AG735" t="str">
            <v>NA</v>
          </cell>
          <cell r="AH735" t="str">
            <v>NA</v>
          </cell>
          <cell r="AI735">
            <v>980</v>
          </cell>
          <cell r="AJ735">
            <v>980</v>
          </cell>
          <cell r="AO735">
            <v>384</v>
          </cell>
          <cell r="AP735">
            <v>0</v>
          </cell>
          <cell r="AQ735">
            <v>0</v>
          </cell>
          <cell r="AR735">
            <v>0</v>
          </cell>
          <cell r="AS735">
            <v>0</v>
          </cell>
          <cell r="AT735">
            <v>0</v>
          </cell>
          <cell r="AU735">
            <v>0</v>
          </cell>
          <cell r="AV735">
            <v>0</v>
          </cell>
          <cell r="AW735">
            <v>0</v>
          </cell>
          <cell r="AX735">
            <v>0</v>
          </cell>
          <cell r="AY735">
            <v>0</v>
          </cell>
          <cell r="AZ735">
            <v>0</v>
          </cell>
          <cell r="BA735">
            <v>0</v>
          </cell>
          <cell r="BB735">
            <v>0</v>
          </cell>
          <cell r="BC735">
            <v>0</v>
          </cell>
          <cell r="BD735">
            <v>0</v>
          </cell>
          <cell r="BE735">
            <v>250716</v>
          </cell>
          <cell r="BF735">
            <v>0</v>
          </cell>
          <cell r="BG735">
            <v>0</v>
          </cell>
          <cell r="BH735">
            <v>0</v>
          </cell>
          <cell r="BI735">
            <v>0</v>
          </cell>
          <cell r="BJ735">
            <v>256</v>
          </cell>
          <cell r="BK735">
            <v>0</v>
          </cell>
          <cell r="BL735">
            <v>0</v>
          </cell>
          <cell r="BM735">
            <v>0</v>
          </cell>
          <cell r="BN735">
            <v>0</v>
          </cell>
          <cell r="BO735">
            <v>256</v>
          </cell>
          <cell r="BP735">
            <v>125868</v>
          </cell>
          <cell r="BQ735">
            <v>0</v>
          </cell>
          <cell r="BR735">
            <v>0</v>
          </cell>
          <cell r="BS735">
            <v>0</v>
          </cell>
          <cell r="BT735">
            <v>0</v>
          </cell>
          <cell r="BU735">
            <v>128</v>
          </cell>
          <cell r="BV735">
            <v>0</v>
          </cell>
          <cell r="BW735">
            <v>0</v>
          </cell>
          <cell r="BX735">
            <v>0</v>
          </cell>
          <cell r="BY735">
            <v>0</v>
          </cell>
          <cell r="BZ735">
            <v>128</v>
          </cell>
          <cell r="CA735">
            <v>256</v>
          </cell>
          <cell r="CB735">
            <v>384</v>
          </cell>
          <cell r="CC735">
            <v>0.05</v>
          </cell>
          <cell r="CD735">
            <v>384</v>
          </cell>
        </row>
        <row r="736">
          <cell r="B736" t="str">
            <v>RCM02</v>
          </cell>
          <cell r="C736" t="str">
            <v>CAP47</v>
          </cell>
          <cell r="D736" t="str">
            <v>De    20  pares</v>
          </cell>
          <cell r="E736" t="str">
            <v>m</v>
          </cell>
          <cell r="F736" t="str">
            <v>NA</v>
          </cell>
          <cell r="G736" t="str">
            <v>NA</v>
          </cell>
          <cell r="H736" t="str">
            <v>NA</v>
          </cell>
          <cell r="I736" t="str">
            <v>NA</v>
          </cell>
          <cell r="J736" t="str">
            <v>NA</v>
          </cell>
          <cell r="K736" t="str">
            <v>NA</v>
          </cell>
          <cell r="L736" t="str">
            <v>NA</v>
          </cell>
          <cell r="M736" t="str">
            <v>NA</v>
          </cell>
          <cell r="N736" t="str">
            <v>NA</v>
          </cell>
          <cell r="O736" t="str">
            <v>NA</v>
          </cell>
          <cell r="P736" t="str">
            <v>NA</v>
          </cell>
          <cell r="Q736" t="str">
            <v>NA</v>
          </cell>
          <cell r="R736" t="str">
            <v>NA</v>
          </cell>
          <cell r="S736" t="str">
            <v>NA</v>
          </cell>
          <cell r="T736" t="str">
            <v>NA</v>
          </cell>
          <cell r="U736" t="str">
            <v>NA</v>
          </cell>
          <cell r="V736" t="str">
            <v>NA</v>
          </cell>
          <cell r="W736" t="str">
            <v>NA</v>
          </cell>
          <cell r="X736" t="str">
            <v>NA</v>
          </cell>
          <cell r="Y736" t="str">
            <v>NA</v>
          </cell>
          <cell r="Z736" t="str">
            <v>NA</v>
          </cell>
          <cell r="AA736" t="str">
            <v>NA</v>
          </cell>
          <cell r="AB736" t="str">
            <v>NA</v>
          </cell>
          <cell r="AC736" t="str">
            <v>NA</v>
          </cell>
          <cell r="AD736" t="str">
            <v>NA</v>
          </cell>
          <cell r="AE736" t="str">
            <v>NA</v>
          </cell>
          <cell r="AF736" t="str">
            <v>NA</v>
          </cell>
          <cell r="AG736" t="str">
            <v>NA</v>
          </cell>
          <cell r="AH736" t="str">
            <v>NA</v>
          </cell>
          <cell r="AI736">
            <v>0</v>
          </cell>
          <cell r="AO736">
            <v>0</v>
          </cell>
          <cell r="AP736">
            <v>0</v>
          </cell>
          <cell r="AQ736">
            <v>0</v>
          </cell>
          <cell r="AR736">
            <v>0</v>
          </cell>
          <cell r="AS736">
            <v>0</v>
          </cell>
          <cell r="AT736">
            <v>0</v>
          </cell>
          <cell r="AU736">
            <v>0</v>
          </cell>
          <cell r="AV736">
            <v>0</v>
          </cell>
          <cell r="AW736">
            <v>0</v>
          </cell>
          <cell r="AX736">
            <v>0</v>
          </cell>
          <cell r="AY736">
            <v>0</v>
          </cell>
          <cell r="AZ736">
            <v>0</v>
          </cell>
          <cell r="BA736">
            <v>0</v>
          </cell>
          <cell r="BB736">
            <v>0</v>
          </cell>
          <cell r="BC736">
            <v>0</v>
          </cell>
          <cell r="BD736">
            <v>0</v>
          </cell>
          <cell r="BE736">
            <v>0</v>
          </cell>
          <cell r="BF736">
            <v>0</v>
          </cell>
          <cell r="BG736">
            <v>0</v>
          </cell>
          <cell r="BH736">
            <v>0</v>
          </cell>
          <cell r="BI736">
            <v>0</v>
          </cell>
          <cell r="BJ736">
            <v>0</v>
          </cell>
          <cell r="BK736">
            <v>0</v>
          </cell>
          <cell r="BL736">
            <v>0</v>
          </cell>
          <cell r="BM736">
            <v>0</v>
          </cell>
          <cell r="BN736">
            <v>0</v>
          </cell>
          <cell r="BO736">
            <v>0</v>
          </cell>
          <cell r="BP736">
            <v>0</v>
          </cell>
          <cell r="BQ736">
            <v>0</v>
          </cell>
          <cell r="BR736">
            <v>0</v>
          </cell>
          <cell r="BS736">
            <v>0</v>
          </cell>
          <cell r="BT736">
            <v>0</v>
          </cell>
          <cell r="BU736">
            <v>0</v>
          </cell>
          <cell r="BV736">
            <v>0</v>
          </cell>
          <cell r="BW736">
            <v>0</v>
          </cell>
          <cell r="BX736">
            <v>0</v>
          </cell>
          <cell r="BY736">
            <v>0</v>
          </cell>
          <cell r="BZ736">
            <v>0</v>
          </cell>
          <cell r="CA736">
            <v>0</v>
          </cell>
          <cell r="CB736">
            <v>0</v>
          </cell>
          <cell r="CC736">
            <v>0.05</v>
          </cell>
          <cell r="CD736">
            <v>0</v>
          </cell>
        </row>
        <row r="737">
          <cell r="B737" t="str">
            <v>RCA03</v>
          </cell>
          <cell r="C737" t="str">
            <v>CAP47</v>
          </cell>
          <cell r="D737" t="str">
            <v>De    30  pares</v>
          </cell>
          <cell r="E737" t="str">
            <v>m</v>
          </cell>
          <cell r="F737" t="str">
            <v>NA</v>
          </cell>
          <cell r="G737" t="str">
            <v>NA</v>
          </cell>
          <cell r="H737" t="str">
            <v>NA</v>
          </cell>
          <cell r="I737" t="str">
            <v>NA</v>
          </cell>
          <cell r="J737" t="str">
            <v>NA</v>
          </cell>
          <cell r="K737" t="str">
            <v>NA</v>
          </cell>
          <cell r="L737" t="str">
            <v>NA</v>
          </cell>
          <cell r="M737" t="str">
            <v>NA</v>
          </cell>
          <cell r="N737" t="str">
            <v>NA</v>
          </cell>
          <cell r="O737" t="str">
            <v>NA</v>
          </cell>
          <cell r="P737" t="str">
            <v>NA</v>
          </cell>
          <cell r="Q737" t="str">
            <v>NA</v>
          </cell>
          <cell r="R737" t="str">
            <v>NA</v>
          </cell>
          <cell r="S737" t="str">
            <v>NA</v>
          </cell>
          <cell r="T737" t="str">
            <v>CER002</v>
          </cell>
          <cell r="U737" t="str">
            <v>NA</v>
          </cell>
          <cell r="V737" t="str">
            <v>NA</v>
          </cell>
          <cell r="W737" t="str">
            <v>NA</v>
          </cell>
          <cell r="X737" t="str">
            <v>NA</v>
          </cell>
          <cell r="Y737" t="str">
            <v>CMC012</v>
          </cell>
          <cell r="Z737" t="str">
            <v>NA</v>
          </cell>
          <cell r="AA737" t="str">
            <v>NA</v>
          </cell>
          <cell r="AB737" t="str">
            <v>NA</v>
          </cell>
          <cell r="AC737" t="str">
            <v>NA</v>
          </cell>
          <cell r="AD737">
            <v>1</v>
          </cell>
          <cell r="AE737" t="str">
            <v>NA</v>
          </cell>
          <cell r="AF737" t="str">
            <v>NA</v>
          </cell>
          <cell r="AG737" t="str">
            <v>NA</v>
          </cell>
          <cell r="AH737" t="str">
            <v>NA</v>
          </cell>
          <cell r="AI737">
            <v>12</v>
          </cell>
          <cell r="AJ737">
            <v>12</v>
          </cell>
          <cell r="AO737">
            <v>12226</v>
          </cell>
          <cell r="AP737">
            <v>0</v>
          </cell>
          <cell r="AQ737">
            <v>0</v>
          </cell>
          <cell r="AR737">
            <v>0</v>
          </cell>
          <cell r="AS737">
            <v>0</v>
          </cell>
          <cell r="AT737">
            <v>0</v>
          </cell>
          <cell r="AU737">
            <v>0</v>
          </cell>
          <cell r="AV737">
            <v>0</v>
          </cell>
          <cell r="AW737">
            <v>0</v>
          </cell>
          <cell r="AX737">
            <v>0</v>
          </cell>
          <cell r="AY737">
            <v>0</v>
          </cell>
          <cell r="AZ737">
            <v>0</v>
          </cell>
          <cell r="BA737">
            <v>0</v>
          </cell>
          <cell r="BB737">
            <v>0</v>
          </cell>
          <cell r="BC737">
            <v>0</v>
          </cell>
          <cell r="BD737">
            <v>0</v>
          </cell>
          <cell r="BE737">
            <v>48564</v>
          </cell>
          <cell r="BF737">
            <v>0</v>
          </cell>
          <cell r="BG737">
            <v>0</v>
          </cell>
          <cell r="BH737">
            <v>0</v>
          </cell>
          <cell r="BI737">
            <v>0</v>
          </cell>
          <cell r="BJ737">
            <v>4047</v>
          </cell>
          <cell r="BK737">
            <v>0</v>
          </cell>
          <cell r="BL737">
            <v>0</v>
          </cell>
          <cell r="BM737">
            <v>0</v>
          </cell>
          <cell r="BN737">
            <v>0</v>
          </cell>
          <cell r="BO737">
            <v>4047</v>
          </cell>
          <cell r="BP737">
            <v>98147</v>
          </cell>
          <cell r="BQ737">
            <v>0</v>
          </cell>
          <cell r="BR737">
            <v>0</v>
          </cell>
          <cell r="BS737">
            <v>0</v>
          </cell>
          <cell r="BT737">
            <v>0</v>
          </cell>
          <cell r="BU737">
            <v>8179</v>
          </cell>
          <cell r="BV737">
            <v>0</v>
          </cell>
          <cell r="BW737">
            <v>0</v>
          </cell>
          <cell r="BX737">
            <v>0</v>
          </cell>
          <cell r="BY737">
            <v>0</v>
          </cell>
          <cell r="BZ737">
            <v>8179</v>
          </cell>
          <cell r="CA737">
            <v>4047</v>
          </cell>
          <cell r="CB737">
            <v>12226</v>
          </cell>
          <cell r="CD737">
            <v>12226</v>
          </cell>
        </row>
        <row r="738">
          <cell r="B738" t="str">
            <v>RCC03</v>
          </cell>
          <cell r="C738" t="str">
            <v>CAP47</v>
          </cell>
          <cell r="D738" t="str">
            <v>De    30  pares</v>
          </cell>
          <cell r="E738" t="str">
            <v>m</v>
          </cell>
          <cell r="F738" t="str">
            <v>NA</v>
          </cell>
          <cell r="G738" t="str">
            <v>NA</v>
          </cell>
          <cell r="H738" t="str">
            <v>NA</v>
          </cell>
          <cell r="I738" t="str">
            <v>NA</v>
          </cell>
          <cell r="J738" t="str">
            <v>NA</v>
          </cell>
          <cell r="K738" t="str">
            <v>NA</v>
          </cell>
          <cell r="L738" t="str">
            <v>NA</v>
          </cell>
          <cell r="M738" t="str">
            <v>NA</v>
          </cell>
          <cell r="N738" t="str">
            <v>NA</v>
          </cell>
          <cell r="O738" t="str">
            <v>NA</v>
          </cell>
          <cell r="P738" t="str">
            <v>NA</v>
          </cell>
          <cell r="Q738" t="str">
            <v>NA</v>
          </cell>
          <cell r="R738" t="str">
            <v>NA</v>
          </cell>
          <cell r="S738" t="str">
            <v>NA</v>
          </cell>
          <cell r="T738" t="str">
            <v>CER001</v>
          </cell>
          <cell r="U738" t="str">
            <v>NA</v>
          </cell>
          <cell r="V738" t="str">
            <v>NA</v>
          </cell>
          <cell r="W738" t="str">
            <v>NA</v>
          </cell>
          <cell r="X738" t="str">
            <v>NA</v>
          </cell>
          <cell r="Y738" t="str">
            <v>CMC011</v>
          </cell>
          <cell r="Z738" t="str">
            <v>NA</v>
          </cell>
          <cell r="AA738" t="str">
            <v>NA</v>
          </cell>
          <cell r="AB738" t="str">
            <v>NA</v>
          </cell>
          <cell r="AC738" t="str">
            <v>NA</v>
          </cell>
          <cell r="AD738">
            <v>1</v>
          </cell>
          <cell r="AE738" t="str">
            <v>NA</v>
          </cell>
          <cell r="AF738" t="str">
            <v>NA</v>
          </cell>
          <cell r="AG738" t="str">
            <v>NA</v>
          </cell>
          <cell r="AH738" t="str">
            <v>NA</v>
          </cell>
          <cell r="AI738">
            <v>980</v>
          </cell>
          <cell r="AJ738">
            <v>980</v>
          </cell>
          <cell r="AO738">
            <v>384</v>
          </cell>
          <cell r="AP738">
            <v>0</v>
          </cell>
          <cell r="AQ738">
            <v>0</v>
          </cell>
          <cell r="AR738">
            <v>0</v>
          </cell>
          <cell r="AS738">
            <v>0</v>
          </cell>
          <cell r="AT738">
            <v>0</v>
          </cell>
          <cell r="AU738">
            <v>0</v>
          </cell>
          <cell r="AV738">
            <v>0</v>
          </cell>
          <cell r="AW738">
            <v>0</v>
          </cell>
          <cell r="AX738">
            <v>0</v>
          </cell>
          <cell r="AY738">
            <v>0</v>
          </cell>
          <cell r="AZ738">
            <v>0</v>
          </cell>
          <cell r="BA738">
            <v>0</v>
          </cell>
          <cell r="BB738">
            <v>0</v>
          </cell>
          <cell r="BC738">
            <v>0</v>
          </cell>
          <cell r="BD738">
            <v>0</v>
          </cell>
          <cell r="BE738">
            <v>250716</v>
          </cell>
          <cell r="BF738">
            <v>0</v>
          </cell>
          <cell r="BG738">
            <v>0</v>
          </cell>
          <cell r="BH738">
            <v>0</v>
          </cell>
          <cell r="BI738">
            <v>0</v>
          </cell>
          <cell r="BJ738">
            <v>256</v>
          </cell>
          <cell r="BK738">
            <v>0</v>
          </cell>
          <cell r="BL738">
            <v>0</v>
          </cell>
          <cell r="BM738">
            <v>0</v>
          </cell>
          <cell r="BN738">
            <v>0</v>
          </cell>
          <cell r="BO738">
            <v>256</v>
          </cell>
          <cell r="BP738">
            <v>125868</v>
          </cell>
          <cell r="BQ738">
            <v>0</v>
          </cell>
          <cell r="BR738">
            <v>0</v>
          </cell>
          <cell r="BS738">
            <v>0</v>
          </cell>
          <cell r="BT738">
            <v>0</v>
          </cell>
          <cell r="BU738">
            <v>128</v>
          </cell>
          <cell r="BV738">
            <v>0</v>
          </cell>
          <cell r="BW738">
            <v>0</v>
          </cell>
          <cell r="BX738">
            <v>0</v>
          </cell>
          <cell r="BY738">
            <v>0</v>
          </cell>
          <cell r="BZ738">
            <v>128</v>
          </cell>
          <cell r="CA738">
            <v>256</v>
          </cell>
          <cell r="CB738">
            <v>384</v>
          </cell>
          <cell r="CC738">
            <v>0.05</v>
          </cell>
          <cell r="CD738">
            <v>384</v>
          </cell>
        </row>
        <row r="739">
          <cell r="B739" t="str">
            <v>RCA04</v>
          </cell>
          <cell r="C739" t="str">
            <v>CAP47</v>
          </cell>
          <cell r="D739" t="str">
            <v>De    40  pares</v>
          </cell>
          <cell r="E739" t="str">
            <v>m</v>
          </cell>
          <cell r="F739" t="str">
            <v>NA</v>
          </cell>
          <cell r="G739" t="str">
            <v>NA</v>
          </cell>
          <cell r="H739" t="str">
            <v>NA</v>
          </cell>
          <cell r="I739" t="str">
            <v>NA</v>
          </cell>
          <cell r="J739" t="str">
            <v>NA</v>
          </cell>
          <cell r="K739" t="str">
            <v>NA</v>
          </cell>
          <cell r="L739" t="str">
            <v>NA</v>
          </cell>
          <cell r="M739" t="str">
            <v>NA</v>
          </cell>
          <cell r="N739" t="str">
            <v>NA</v>
          </cell>
          <cell r="O739" t="str">
            <v>NA</v>
          </cell>
          <cell r="P739" t="str">
            <v>NA</v>
          </cell>
          <cell r="Q739" t="str">
            <v>NA</v>
          </cell>
          <cell r="R739" t="str">
            <v>NA</v>
          </cell>
          <cell r="S739" t="str">
            <v>NA</v>
          </cell>
          <cell r="T739" t="str">
            <v>CER002</v>
          </cell>
          <cell r="U739" t="str">
            <v>NA</v>
          </cell>
          <cell r="V739" t="str">
            <v>NA</v>
          </cell>
          <cell r="W739" t="str">
            <v>NA</v>
          </cell>
          <cell r="X739" t="str">
            <v>NA</v>
          </cell>
          <cell r="Y739" t="str">
            <v>CMC012</v>
          </cell>
          <cell r="Z739" t="str">
            <v>NA</v>
          </cell>
          <cell r="AA739" t="str">
            <v>NA</v>
          </cell>
          <cell r="AB739" t="str">
            <v>NA</v>
          </cell>
          <cell r="AC739" t="str">
            <v>NA</v>
          </cell>
          <cell r="AD739">
            <v>1</v>
          </cell>
          <cell r="AE739" t="str">
            <v>NA</v>
          </cell>
          <cell r="AF739" t="str">
            <v>NA</v>
          </cell>
          <cell r="AG739" t="str">
            <v>NA</v>
          </cell>
          <cell r="AH739" t="str">
            <v>NA</v>
          </cell>
          <cell r="AI739">
            <v>340</v>
          </cell>
          <cell r="AJ739">
            <v>340</v>
          </cell>
          <cell r="AO739">
            <v>432</v>
          </cell>
          <cell r="AP739">
            <v>0</v>
          </cell>
          <cell r="AQ739">
            <v>0</v>
          </cell>
          <cell r="AR739">
            <v>0</v>
          </cell>
          <cell r="AS739">
            <v>0</v>
          </cell>
          <cell r="AT739">
            <v>0</v>
          </cell>
          <cell r="AU739">
            <v>0</v>
          </cell>
          <cell r="AV739">
            <v>0</v>
          </cell>
          <cell r="AW739">
            <v>0</v>
          </cell>
          <cell r="AX739">
            <v>0</v>
          </cell>
          <cell r="AY739">
            <v>0</v>
          </cell>
          <cell r="AZ739">
            <v>0</v>
          </cell>
          <cell r="BA739">
            <v>0</v>
          </cell>
          <cell r="BB739">
            <v>0</v>
          </cell>
          <cell r="BC739">
            <v>0</v>
          </cell>
          <cell r="BD739">
            <v>0</v>
          </cell>
          <cell r="BE739">
            <v>48564</v>
          </cell>
          <cell r="BF739">
            <v>0</v>
          </cell>
          <cell r="BG739">
            <v>0</v>
          </cell>
          <cell r="BH739">
            <v>0</v>
          </cell>
          <cell r="BI739">
            <v>0</v>
          </cell>
          <cell r="BJ739">
            <v>143</v>
          </cell>
          <cell r="BK739">
            <v>0</v>
          </cell>
          <cell r="BL739">
            <v>0</v>
          </cell>
          <cell r="BM739">
            <v>0</v>
          </cell>
          <cell r="BN739">
            <v>0</v>
          </cell>
          <cell r="BO739">
            <v>143</v>
          </cell>
          <cell r="BP739">
            <v>98147</v>
          </cell>
          <cell r="BQ739">
            <v>0</v>
          </cell>
          <cell r="BR739">
            <v>0</v>
          </cell>
          <cell r="BS739">
            <v>0</v>
          </cell>
          <cell r="BT739">
            <v>0</v>
          </cell>
          <cell r="BU739">
            <v>289</v>
          </cell>
          <cell r="BV739">
            <v>0</v>
          </cell>
          <cell r="BW739">
            <v>0</v>
          </cell>
          <cell r="BX739">
            <v>0</v>
          </cell>
          <cell r="BY739">
            <v>0</v>
          </cell>
          <cell r="BZ739">
            <v>289</v>
          </cell>
          <cell r="CA739">
            <v>143</v>
          </cell>
          <cell r="CB739">
            <v>432</v>
          </cell>
          <cell r="CC739">
            <v>0.05</v>
          </cell>
          <cell r="CD739">
            <v>432</v>
          </cell>
        </row>
        <row r="740">
          <cell r="B740" t="str">
            <v>RCC04</v>
          </cell>
          <cell r="C740" t="str">
            <v>CAP47</v>
          </cell>
          <cell r="D740" t="str">
            <v>De    40  pares</v>
          </cell>
          <cell r="E740" t="str">
            <v>m</v>
          </cell>
          <cell r="F740" t="str">
            <v>NA</v>
          </cell>
          <cell r="G740" t="str">
            <v>NA</v>
          </cell>
          <cell r="H740" t="str">
            <v>NA</v>
          </cell>
          <cell r="I740" t="str">
            <v>NA</v>
          </cell>
          <cell r="J740" t="str">
            <v>NA</v>
          </cell>
          <cell r="K740" t="str">
            <v>NA</v>
          </cell>
          <cell r="L740" t="str">
            <v>NA</v>
          </cell>
          <cell r="M740" t="str">
            <v>NA</v>
          </cell>
          <cell r="N740" t="str">
            <v>NA</v>
          </cell>
          <cell r="O740" t="str">
            <v>NA</v>
          </cell>
          <cell r="P740" t="str">
            <v>NA</v>
          </cell>
          <cell r="Q740" t="str">
            <v>NA</v>
          </cell>
          <cell r="R740" t="str">
            <v>NA</v>
          </cell>
          <cell r="S740" t="str">
            <v>NA</v>
          </cell>
          <cell r="T740" t="str">
            <v>CER001</v>
          </cell>
          <cell r="U740" t="str">
            <v>NA</v>
          </cell>
          <cell r="V740" t="str">
            <v>NA</v>
          </cell>
          <cell r="W740" t="str">
            <v>NA</v>
          </cell>
          <cell r="X740" t="str">
            <v>NA</v>
          </cell>
          <cell r="Y740" t="str">
            <v>CMC011</v>
          </cell>
          <cell r="Z740" t="str">
            <v>NA</v>
          </cell>
          <cell r="AA740" t="str">
            <v>NA</v>
          </cell>
          <cell r="AB740" t="str">
            <v>NA</v>
          </cell>
          <cell r="AC740" t="str">
            <v>NA</v>
          </cell>
          <cell r="AD740">
            <v>1</v>
          </cell>
          <cell r="AE740" t="str">
            <v>NA</v>
          </cell>
          <cell r="AF740" t="str">
            <v>NA</v>
          </cell>
          <cell r="AG740" t="str">
            <v>NA</v>
          </cell>
          <cell r="AH740" t="str">
            <v>NA</v>
          </cell>
          <cell r="AI740">
            <v>980</v>
          </cell>
          <cell r="AJ740">
            <v>980</v>
          </cell>
          <cell r="AO740">
            <v>384</v>
          </cell>
          <cell r="AP740">
            <v>0</v>
          </cell>
          <cell r="AQ740">
            <v>0</v>
          </cell>
          <cell r="AR740">
            <v>0</v>
          </cell>
          <cell r="AS740">
            <v>0</v>
          </cell>
          <cell r="AT740">
            <v>0</v>
          </cell>
          <cell r="AU740">
            <v>0</v>
          </cell>
          <cell r="AV740">
            <v>0</v>
          </cell>
          <cell r="AW740">
            <v>0</v>
          </cell>
          <cell r="AX740">
            <v>0</v>
          </cell>
          <cell r="AY740">
            <v>0</v>
          </cell>
          <cell r="AZ740">
            <v>0</v>
          </cell>
          <cell r="BA740">
            <v>0</v>
          </cell>
          <cell r="BB740">
            <v>0</v>
          </cell>
          <cell r="BC740">
            <v>0</v>
          </cell>
          <cell r="BD740">
            <v>0</v>
          </cell>
          <cell r="BE740">
            <v>250716</v>
          </cell>
          <cell r="BF740">
            <v>0</v>
          </cell>
          <cell r="BG740">
            <v>0</v>
          </cell>
          <cell r="BH740">
            <v>0</v>
          </cell>
          <cell r="BI740">
            <v>0</v>
          </cell>
          <cell r="BJ740">
            <v>256</v>
          </cell>
          <cell r="BK740">
            <v>0</v>
          </cell>
          <cell r="BL740">
            <v>0</v>
          </cell>
          <cell r="BM740">
            <v>0</v>
          </cell>
          <cell r="BN740">
            <v>0</v>
          </cell>
          <cell r="BO740">
            <v>256</v>
          </cell>
          <cell r="BP740">
            <v>125868</v>
          </cell>
          <cell r="BQ740">
            <v>0</v>
          </cell>
          <cell r="BR740">
            <v>0</v>
          </cell>
          <cell r="BS740">
            <v>0</v>
          </cell>
          <cell r="BT740">
            <v>0</v>
          </cell>
          <cell r="BU740">
            <v>128</v>
          </cell>
          <cell r="BV740">
            <v>0</v>
          </cell>
          <cell r="BW740">
            <v>0</v>
          </cell>
          <cell r="BX740">
            <v>0</v>
          </cell>
          <cell r="BY740">
            <v>0</v>
          </cell>
          <cell r="BZ740">
            <v>128</v>
          </cell>
          <cell r="CA740">
            <v>256</v>
          </cell>
          <cell r="CB740">
            <v>384</v>
          </cell>
          <cell r="CC740">
            <v>0.05</v>
          </cell>
          <cell r="CD740">
            <v>384</v>
          </cell>
        </row>
        <row r="741">
          <cell r="B741" t="str">
            <v>RCM04</v>
          </cell>
          <cell r="C741" t="str">
            <v>CAP47</v>
          </cell>
          <cell r="D741" t="str">
            <v>De    40  pares</v>
          </cell>
          <cell r="E741" t="str">
            <v>m</v>
          </cell>
          <cell r="F741" t="str">
            <v>NA</v>
          </cell>
          <cell r="G741" t="str">
            <v>NA</v>
          </cell>
          <cell r="H741" t="str">
            <v>NA</v>
          </cell>
          <cell r="I741" t="str">
            <v>NA</v>
          </cell>
          <cell r="J741" t="str">
            <v>NA</v>
          </cell>
          <cell r="K741" t="str">
            <v>NA</v>
          </cell>
          <cell r="L741" t="str">
            <v>NA</v>
          </cell>
          <cell r="M741" t="str">
            <v>NA</v>
          </cell>
          <cell r="N741" t="str">
            <v>NA</v>
          </cell>
          <cell r="O741" t="str">
            <v>NA</v>
          </cell>
          <cell r="P741" t="str">
            <v>NA</v>
          </cell>
          <cell r="Q741" t="str">
            <v>NA</v>
          </cell>
          <cell r="R741" t="str">
            <v>NA</v>
          </cell>
          <cell r="S741" t="str">
            <v>NA</v>
          </cell>
          <cell r="T741" t="str">
            <v>NA</v>
          </cell>
          <cell r="U741" t="str">
            <v>NA</v>
          </cell>
          <cell r="V741" t="str">
            <v>NA</v>
          </cell>
          <cell r="W741" t="str">
            <v>NA</v>
          </cell>
          <cell r="X741" t="str">
            <v>NA</v>
          </cell>
          <cell r="Y741" t="str">
            <v>NA</v>
          </cell>
          <cell r="Z741" t="str">
            <v>NA</v>
          </cell>
          <cell r="AA741" t="str">
            <v>NA</v>
          </cell>
          <cell r="AB741" t="str">
            <v>NA</v>
          </cell>
          <cell r="AC741" t="str">
            <v>NA</v>
          </cell>
          <cell r="AD741" t="str">
            <v>NA</v>
          </cell>
          <cell r="AE741" t="str">
            <v>NA</v>
          </cell>
          <cell r="AF741" t="str">
            <v>NA</v>
          </cell>
          <cell r="AG741" t="str">
            <v>NA</v>
          </cell>
          <cell r="AH741" t="str">
            <v>NA</v>
          </cell>
          <cell r="AI741">
            <v>0</v>
          </cell>
          <cell r="AO741">
            <v>0</v>
          </cell>
          <cell r="AP741">
            <v>0</v>
          </cell>
          <cell r="AQ741">
            <v>0</v>
          </cell>
          <cell r="AR741">
            <v>0</v>
          </cell>
          <cell r="AS741">
            <v>0</v>
          </cell>
          <cell r="AT741">
            <v>0</v>
          </cell>
          <cell r="AU741">
            <v>0</v>
          </cell>
          <cell r="AV741">
            <v>0</v>
          </cell>
          <cell r="AW741">
            <v>0</v>
          </cell>
          <cell r="AX741">
            <v>0</v>
          </cell>
          <cell r="AY741">
            <v>0</v>
          </cell>
          <cell r="AZ741">
            <v>0</v>
          </cell>
          <cell r="BA741">
            <v>0</v>
          </cell>
          <cell r="BB741">
            <v>0</v>
          </cell>
          <cell r="BC741">
            <v>0</v>
          </cell>
          <cell r="BD741">
            <v>0</v>
          </cell>
          <cell r="BE741">
            <v>0</v>
          </cell>
          <cell r="BF741">
            <v>0</v>
          </cell>
          <cell r="BG741">
            <v>0</v>
          </cell>
          <cell r="BH741">
            <v>0</v>
          </cell>
          <cell r="BI741">
            <v>0</v>
          </cell>
          <cell r="BJ741">
            <v>0</v>
          </cell>
          <cell r="BK741">
            <v>0</v>
          </cell>
          <cell r="BL741">
            <v>0</v>
          </cell>
          <cell r="BM741">
            <v>0</v>
          </cell>
          <cell r="BN741">
            <v>0</v>
          </cell>
          <cell r="BO741">
            <v>0</v>
          </cell>
          <cell r="BP741">
            <v>0</v>
          </cell>
          <cell r="BQ741">
            <v>0</v>
          </cell>
          <cell r="BR741">
            <v>0</v>
          </cell>
          <cell r="BS741">
            <v>0</v>
          </cell>
          <cell r="BT741">
            <v>0</v>
          </cell>
          <cell r="BU741">
            <v>0</v>
          </cell>
          <cell r="BV741">
            <v>0</v>
          </cell>
          <cell r="BW741">
            <v>0</v>
          </cell>
          <cell r="BX741">
            <v>0</v>
          </cell>
          <cell r="BY741">
            <v>0</v>
          </cell>
          <cell r="BZ741">
            <v>0</v>
          </cell>
          <cell r="CA741">
            <v>0</v>
          </cell>
          <cell r="CB741">
            <v>0</v>
          </cell>
          <cell r="CC741">
            <v>0.05</v>
          </cell>
          <cell r="CD741">
            <v>0</v>
          </cell>
        </row>
        <row r="742">
          <cell r="B742" t="str">
            <v>RCA05</v>
          </cell>
          <cell r="C742" t="str">
            <v>CAP47</v>
          </cell>
          <cell r="D742" t="str">
            <v>De    50  pares</v>
          </cell>
          <cell r="E742" t="str">
            <v>m</v>
          </cell>
          <cell r="F742" t="str">
            <v>NA</v>
          </cell>
          <cell r="G742" t="str">
            <v>NA</v>
          </cell>
          <cell r="H742" t="str">
            <v>NA</v>
          </cell>
          <cell r="I742" t="str">
            <v>NA</v>
          </cell>
          <cell r="J742" t="str">
            <v>NA</v>
          </cell>
          <cell r="K742" t="str">
            <v>NA</v>
          </cell>
          <cell r="L742" t="str">
            <v>NA</v>
          </cell>
          <cell r="M742" t="str">
            <v>NA</v>
          </cell>
          <cell r="N742" t="str">
            <v>NA</v>
          </cell>
          <cell r="O742" t="str">
            <v>NA</v>
          </cell>
          <cell r="P742" t="str">
            <v>NA</v>
          </cell>
          <cell r="Q742" t="str">
            <v>NA</v>
          </cell>
          <cell r="R742" t="str">
            <v>NA</v>
          </cell>
          <cell r="S742" t="str">
            <v>NA</v>
          </cell>
          <cell r="T742" t="str">
            <v>CER002</v>
          </cell>
          <cell r="U742" t="str">
            <v>NA</v>
          </cell>
          <cell r="V742" t="str">
            <v>NA</v>
          </cell>
          <cell r="W742" t="str">
            <v>NA</v>
          </cell>
          <cell r="X742" t="str">
            <v>NA</v>
          </cell>
          <cell r="Y742" t="str">
            <v>CMC012</v>
          </cell>
          <cell r="Z742" t="str">
            <v>NA</v>
          </cell>
          <cell r="AA742" t="str">
            <v>NA</v>
          </cell>
          <cell r="AB742" t="str">
            <v>NA</v>
          </cell>
          <cell r="AC742" t="str">
            <v>NA</v>
          </cell>
          <cell r="AD742">
            <v>1</v>
          </cell>
          <cell r="AE742" t="str">
            <v>NA</v>
          </cell>
          <cell r="AF742" t="str">
            <v>NA</v>
          </cell>
          <cell r="AG742" t="str">
            <v>NA</v>
          </cell>
          <cell r="AH742" t="str">
            <v>NA</v>
          </cell>
          <cell r="AI742">
            <v>350</v>
          </cell>
          <cell r="AJ742">
            <v>350</v>
          </cell>
          <cell r="AO742">
            <v>419</v>
          </cell>
          <cell r="AP742">
            <v>0</v>
          </cell>
          <cell r="AQ742">
            <v>0</v>
          </cell>
          <cell r="AR742">
            <v>0</v>
          </cell>
          <cell r="AS742">
            <v>0</v>
          </cell>
          <cell r="AT742">
            <v>0</v>
          </cell>
          <cell r="AU742">
            <v>0</v>
          </cell>
          <cell r="AV742">
            <v>0</v>
          </cell>
          <cell r="AW742">
            <v>0</v>
          </cell>
          <cell r="AX742">
            <v>0</v>
          </cell>
          <cell r="AY742">
            <v>0</v>
          </cell>
          <cell r="AZ742">
            <v>0</v>
          </cell>
          <cell r="BA742">
            <v>0</v>
          </cell>
          <cell r="BB742">
            <v>0</v>
          </cell>
          <cell r="BC742">
            <v>0</v>
          </cell>
          <cell r="BD742">
            <v>0</v>
          </cell>
          <cell r="BE742">
            <v>48564</v>
          </cell>
          <cell r="BF742">
            <v>0</v>
          </cell>
          <cell r="BG742">
            <v>0</v>
          </cell>
          <cell r="BH742">
            <v>0</v>
          </cell>
          <cell r="BI742">
            <v>0</v>
          </cell>
          <cell r="BJ742">
            <v>139</v>
          </cell>
          <cell r="BK742">
            <v>0</v>
          </cell>
          <cell r="BL742">
            <v>0</v>
          </cell>
          <cell r="BM742">
            <v>0</v>
          </cell>
          <cell r="BN742">
            <v>0</v>
          </cell>
          <cell r="BO742">
            <v>139</v>
          </cell>
          <cell r="BP742">
            <v>98147</v>
          </cell>
          <cell r="BQ742">
            <v>0</v>
          </cell>
          <cell r="BR742">
            <v>0</v>
          </cell>
          <cell r="BS742">
            <v>0</v>
          </cell>
          <cell r="BT742">
            <v>0</v>
          </cell>
          <cell r="BU742">
            <v>280</v>
          </cell>
          <cell r="BV742">
            <v>0</v>
          </cell>
          <cell r="BW742">
            <v>0</v>
          </cell>
          <cell r="BX742">
            <v>0</v>
          </cell>
          <cell r="BY742">
            <v>0</v>
          </cell>
          <cell r="BZ742">
            <v>280</v>
          </cell>
          <cell r="CA742">
            <v>139</v>
          </cell>
          <cell r="CB742">
            <v>419</v>
          </cell>
          <cell r="CD742">
            <v>419</v>
          </cell>
        </row>
        <row r="743">
          <cell r="B743" t="str">
            <v>RCC05</v>
          </cell>
          <cell r="C743" t="str">
            <v>CAP47</v>
          </cell>
          <cell r="D743" t="str">
            <v>De    50  pares</v>
          </cell>
          <cell r="E743" t="str">
            <v>m</v>
          </cell>
          <cell r="F743" t="str">
            <v>NA</v>
          </cell>
          <cell r="G743" t="str">
            <v>NA</v>
          </cell>
          <cell r="H743" t="str">
            <v>NA</v>
          </cell>
          <cell r="I743" t="str">
            <v>NA</v>
          </cell>
          <cell r="J743" t="str">
            <v>NA</v>
          </cell>
          <cell r="K743" t="str">
            <v>NA</v>
          </cell>
          <cell r="L743" t="str">
            <v>NA</v>
          </cell>
          <cell r="M743" t="str">
            <v>NA</v>
          </cell>
          <cell r="N743" t="str">
            <v>NA</v>
          </cell>
          <cell r="O743" t="str">
            <v>NA</v>
          </cell>
          <cell r="P743" t="str">
            <v>NA</v>
          </cell>
          <cell r="Q743" t="str">
            <v>NA</v>
          </cell>
          <cell r="R743" t="str">
            <v>NA</v>
          </cell>
          <cell r="S743" t="str">
            <v>NA</v>
          </cell>
          <cell r="T743" t="str">
            <v>CER001</v>
          </cell>
          <cell r="U743" t="str">
            <v>NA</v>
          </cell>
          <cell r="V743" t="str">
            <v>NA</v>
          </cell>
          <cell r="W743" t="str">
            <v>NA</v>
          </cell>
          <cell r="X743" t="str">
            <v>NA</v>
          </cell>
          <cell r="Y743" t="str">
            <v>CMC011</v>
          </cell>
          <cell r="Z743" t="str">
            <v>NA</v>
          </cell>
          <cell r="AA743" t="str">
            <v>NA</v>
          </cell>
          <cell r="AB743" t="str">
            <v>NA</v>
          </cell>
          <cell r="AC743" t="str">
            <v>NA</v>
          </cell>
          <cell r="AD743">
            <v>1</v>
          </cell>
          <cell r="AE743" t="str">
            <v>NA</v>
          </cell>
          <cell r="AF743" t="str">
            <v>NA</v>
          </cell>
          <cell r="AG743" t="str">
            <v>NA</v>
          </cell>
          <cell r="AH743" t="str">
            <v>NA</v>
          </cell>
          <cell r="AI743">
            <v>980</v>
          </cell>
          <cell r="AJ743">
            <v>980</v>
          </cell>
          <cell r="AO743">
            <v>384</v>
          </cell>
          <cell r="AP743">
            <v>0</v>
          </cell>
          <cell r="AQ743">
            <v>0</v>
          </cell>
          <cell r="AR743">
            <v>0</v>
          </cell>
          <cell r="AS743">
            <v>0</v>
          </cell>
          <cell r="AT743">
            <v>0</v>
          </cell>
          <cell r="AU743">
            <v>0</v>
          </cell>
          <cell r="AV743">
            <v>0</v>
          </cell>
          <cell r="AW743">
            <v>0</v>
          </cell>
          <cell r="AX743">
            <v>0</v>
          </cell>
          <cell r="AY743">
            <v>0</v>
          </cell>
          <cell r="AZ743">
            <v>0</v>
          </cell>
          <cell r="BA743">
            <v>0</v>
          </cell>
          <cell r="BB743">
            <v>0</v>
          </cell>
          <cell r="BC743">
            <v>0</v>
          </cell>
          <cell r="BD743">
            <v>0</v>
          </cell>
          <cell r="BE743">
            <v>250716</v>
          </cell>
          <cell r="BF743">
            <v>0</v>
          </cell>
          <cell r="BG743">
            <v>0</v>
          </cell>
          <cell r="BH743">
            <v>0</v>
          </cell>
          <cell r="BI743">
            <v>0</v>
          </cell>
          <cell r="BJ743">
            <v>256</v>
          </cell>
          <cell r="BK743">
            <v>0</v>
          </cell>
          <cell r="BL743">
            <v>0</v>
          </cell>
          <cell r="BM743">
            <v>0</v>
          </cell>
          <cell r="BN743">
            <v>0</v>
          </cell>
          <cell r="BO743">
            <v>256</v>
          </cell>
          <cell r="BP743">
            <v>125868</v>
          </cell>
          <cell r="BQ743">
            <v>0</v>
          </cell>
          <cell r="BR743">
            <v>0</v>
          </cell>
          <cell r="BS743">
            <v>0</v>
          </cell>
          <cell r="BT743">
            <v>0</v>
          </cell>
          <cell r="BU743">
            <v>128</v>
          </cell>
          <cell r="BV743">
            <v>0</v>
          </cell>
          <cell r="BW743">
            <v>0</v>
          </cell>
          <cell r="BX743">
            <v>0</v>
          </cell>
          <cell r="BY743">
            <v>0</v>
          </cell>
          <cell r="BZ743">
            <v>128</v>
          </cell>
          <cell r="CA743">
            <v>256</v>
          </cell>
          <cell r="CB743">
            <v>384</v>
          </cell>
          <cell r="CC743">
            <v>0.05</v>
          </cell>
          <cell r="CD743">
            <v>384</v>
          </cell>
        </row>
        <row r="744">
          <cell r="B744" t="str">
            <v>RCM05</v>
          </cell>
          <cell r="C744" t="str">
            <v>CAP47</v>
          </cell>
          <cell r="D744" t="str">
            <v>De    50  pares</v>
          </cell>
          <cell r="E744" t="str">
            <v>m</v>
          </cell>
          <cell r="F744" t="str">
            <v>NA</v>
          </cell>
          <cell r="G744" t="str">
            <v>NA</v>
          </cell>
          <cell r="H744" t="str">
            <v>NA</v>
          </cell>
          <cell r="I744" t="str">
            <v>NA</v>
          </cell>
          <cell r="J744" t="str">
            <v>NA</v>
          </cell>
          <cell r="K744" t="str">
            <v>NA</v>
          </cell>
          <cell r="L744" t="str">
            <v>NA</v>
          </cell>
          <cell r="M744" t="str">
            <v>NA</v>
          </cell>
          <cell r="N744" t="str">
            <v>NA</v>
          </cell>
          <cell r="O744" t="str">
            <v>NA</v>
          </cell>
          <cell r="P744" t="str">
            <v>NA</v>
          </cell>
          <cell r="Q744" t="str">
            <v>NA</v>
          </cell>
          <cell r="R744" t="str">
            <v>NA</v>
          </cell>
          <cell r="S744" t="str">
            <v>NA</v>
          </cell>
          <cell r="T744" t="str">
            <v>NA</v>
          </cell>
          <cell r="U744" t="str">
            <v>NA</v>
          </cell>
          <cell r="V744" t="str">
            <v>NA</v>
          </cell>
          <cell r="W744" t="str">
            <v>NA</v>
          </cell>
          <cell r="X744" t="str">
            <v>NA</v>
          </cell>
          <cell r="Y744" t="str">
            <v>NA</v>
          </cell>
          <cell r="Z744" t="str">
            <v>NA</v>
          </cell>
          <cell r="AA744" t="str">
            <v>NA</v>
          </cell>
          <cell r="AB744" t="str">
            <v>NA</v>
          </cell>
          <cell r="AC744" t="str">
            <v>NA</v>
          </cell>
          <cell r="AD744" t="str">
            <v>NA</v>
          </cell>
          <cell r="AE744" t="str">
            <v>NA</v>
          </cell>
          <cell r="AF744" t="str">
            <v>NA</v>
          </cell>
          <cell r="AG744" t="str">
            <v>NA</v>
          </cell>
          <cell r="AH744" t="str">
            <v>NA</v>
          </cell>
          <cell r="AI744">
            <v>0</v>
          </cell>
          <cell r="AO744">
            <v>0</v>
          </cell>
          <cell r="AP744">
            <v>0</v>
          </cell>
          <cell r="AQ744">
            <v>0</v>
          </cell>
          <cell r="AR744">
            <v>0</v>
          </cell>
          <cell r="AS744">
            <v>0</v>
          </cell>
          <cell r="AT744">
            <v>0</v>
          </cell>
          <cell r="AU744">
            <v>0</v>
          </cell>
          <cell r="AV744">
            <v>0</v>
          </cell>
          <cell r="AW744">
            <v>0</v>
          </cell>
          <cell r="AX744">
            <v>0</v>
          </cell>
          <cell r="AY744">
            <v>0</v>
          </cell>
          <cell r="AZ744">
            <v>0</v>
          </cell>
          <cell r="BA744">
            <v>0</v>
          </cell>
          <cell r="BB744">
            <v>0</v>
          </cell>
          <cell r="BC744">
            <v>0</v>
          </cell>
          <cell r="BD744">
            <v>0</v>
          </cell>
          <cell r="BE744">
            <v>0</v>
          </cell>
          <cell r="BF744">
            <v>0</v>
          </cell>
          <cell r="BG744">
            <v>0</v>
          </cell>
          <cell r="BH744">
            <v>0</v>
          </cell>
          <cell r="BI744">
            <v>0</v>
          </cell>
          <cell r="BJ744">
            <v>0</v>
          </cell>
          <cell r="BK744">
            <v>0</v>
          </cell>
          <cell r="BL744">
            <v>0</v>
          </cell>
          <cell r="BM744">
            <v>0</v>
          </cell>
          <cell r="BN744">
            <v>0</v>
          </cell>
          <cell r="BO744">
            <v>0</v>
          </cell>
          <cell r="BP744">
            <v>0</v>
          </cell>
          <cell r="BQ744">
            <v>0</v>
          </cell>
          <cell r="BR744">
            <v>0</v>
          </cell>
          <cell r="BS744">
            <v>0</v>
          </cell>
          <cell r="BT744">
            <v>0</v>
          </cell>
          <cell r="BU744">
            <v>0</v>
          </cell>
          <cell r="BV744">
            <v>0</v>
          </cell>
          <cell r="BW744">
            <v>0</v>
          </cell>
          <cell r="BX744">
            <v>0</v>
          </cell>
          <cell r="BY744">
            <v>0</v>
          </cell>
          <cell r="BZ744">
            <v>0</v>
          </cell>
          <cell r="CA744">
            <v>0</v>
          </cell>
          <cell r="CB744">
            <v>0</v>
          </cell>
          <cell r="CC744">
            <v>0.05</v>
          </cell>
          <cell r="CD744">
            <v>0</v>
          </cell>
        </row>
        <row r="745">
          <cell r="B745" t="str">
            <v>RCA06</v>
          </cell>
          <cell r="C745" t="str">
            <v>CAP47</v>
          </cell>
          <cell r="D745" t="str">
            <v>De    70  pares</v>
          </cell>
          <cell r="E745" t="str">
            <v>m</v>
          </cell>
          <cell r="F745" t="str">
            <v>NA</v>
          </cell>
          <cell r="G745" t="str">
            <v>NA</v>
          </cell>
          <cell r="H745" t="str">
            <v>NA</v>
          </cell>
          <cell r="I745" t="str">
            <v>NA</v>
          </cell>
          <cell r="J745" t="str">
            <v>NA</v>
          </cell>
          <cell r="K745" t="str">
            <v>NA</v>
          </cell>
          <cell r="L745" t="str">
            <v>NA</v>
          </cell>
          <cell r="M745" t="str">
            <v>NA</v>
          </cell>
          <cell r="N745" t="str">
            <v>NA</v>
          </cell>
          <cell r="O745" t="str">
            <v>NA</v>
          </cell>
          <cell r="P745" t="str">
            <v>NA</v>
          </cell>
          <cell r="Q745" t="str">
            <v>NA</v>
          </cell>
          <cell r="R745" t="str">
            <v>NA</v>
          </cell>
          <cell r="S745" t="str">
            <v>NA</v>
          </cell>
          <cell r="T745" t="str">
            <v>CER002</v>
          </cell>
          <cell r="U745" t="str">
            <v>NA</v>
          </cell>
          <cell r="V745" t="str">
            <v>NA</v>
          </cell>
          <cell r="W745" t="str">
            <v>NA</v>
          </cell>
          <cell r="X745" t="str">
            <v>NA</v>
          </cell>
          <cell r="Y745" t="str">
            <v>CMC012</v>
          </cell>
          <cell r="Z745" t="str">
            <v>NA</v>
          </cell>
          <cell r="AA745" t="str">
            <v>NA</v>
          </cell>
          <cell r="AB745" t="str">
            <v>NA</v>
          </cell>
          <cell r="AC745" t="str">
            <v>NA</v>
          </cell>
          <cell r="AD745">
            <v>1</v>
          </cell>
          <cell r="AE745" t="str">
            <v>NA</v>
          </cell>
          <cell r="AF745" t="str">
            <v>NA</v>
          </cell>
          <cell r="AG745" t="str">
            <v>NA</v>
          </cell>
          <cell r="AH745" t="str">
            <v>NA</v>
          </cell>
          <cell r="AI745">
            <v>12</v>
          </cell>
          <cell r="AJ745">
            <v>12</v>
          </cell>
          <cell r="AO745">
            <v>12226</v>
          </cell>
          <cell r="AP745">
            <v>0</v>
          </cell>
          <cell r="AQ745">
            <v>0</v>
          </cell>
          <cell r="AR745">
            <v>0</v>
          </cell>
          <cell r="AS745">
            <v>0</v>
          </cell>
          <cell r="AT745">
            <v>0</v>
          </cell>
          <cell r="AU745">
            <v>0</v>
          </cell>
          <cell r="AV745">
            <v>0</v>
          </cell>
          <cell r="AW745">
            <v>0</v>
          </cell>
          <cell r="AX745">
            <v>0</v>
          </cell>
          <cell r="AY745">
            <v>0</v>
          </cell>
          <cell r="AZ745">
            <v>0</v>
          </cell>
          <cell r="BA745">
            <v>0</v>
          </cell>
          <cell r="BB745">
            <v>0</v>
          </cell>
          <cell r="BC745">
            <v>0</v>
          </cell>
          <cell r="BD745">
            <v>0</v>
          </cell>
          <cell r="BE745">
            <v>48564</v>
          </cell>
          <cell r="BF745">
            <v>0</v>
          </cell>
          <cell r="BG745">
            <v>0</v>
          </cell>
          <cell r="BH745">
            <v>0</v>
          </cell>
          <cell r="BI745">
            <v>0</v>
          </cell>
          <cell r="BJ745">
            <v>4047</v>
          </cell>
          <cell r="BK745">
            <v>0</v>
          </cell>
          <cell r="BL745">
            <v>0</v>
          </cell>
          <cell r="BM745">
            <v>0</v>
          </cell>
          <cell r="BN745">
            <v>0</v>
          </cell>
          <cell r="BO745">
            <v>4047</v>
          </cell>
          <cell r="BP745">
            <v>98147</v>
          </cell>
          <cell r="BQ745">
            <v>0</v>
          </cell>
          <cell r="BR745">
            <v>0</v>
          </cell>
          <cell r="BS745">
            <v>0</v>
          </cell>
          <cell r="BT745">
            <v>0</v>
          </cell>
          <cell r="BU745">
            <v>8179</v>
          </cell>
          <cell r="BV745">
            <v>0</v>
          </cell>
          <cell r="BW745">
            <v>0</v>
          </cell>
          <cell r="BX745">
            <v>0</v>
          </cell>
          <cell r="BY745">
            <v>0</v>
          </cell>
          <cell r="BZ745">
            <v>8179</v>
          </cell>
          <cell r="CA745">
            <v>4047</v>
          </cell>
          <cell r="CB745">
            <v>12226</v>
          </cell>
          <cell r="CD745">
            <v>12226</v>
          </cell>
        </row>
        <row r="746">
          <cell r="B746" t="str">
            <v>RCC06</v>
          </cell>
          <cell r="C746" t="str">
            <v>CAP47</v>
          </cell>
          <cell r="D746" t="str">
            <v>De    70  pares</v>
          </cell>
          <cell r="E746" t="str">
            <v>m</v>
          </cell>
          <cell r="F746" t="str">
            <v>NA</v>
          </cell>
          <cell r="G746" t="str">
            <v>NA</v>
          </cell>
          <cell r="H746" t="str">
            <v>NA</v>
          </cell>
          <cell r="I746" t="str">
            <v>NA</v>
          </cell>
          <cell r="J746" t="str">
            <v>NA</v>
          </cell>
          <cell r="K746" t="str">
            <v>NA</v>
          </cell>
          <cell r="L746" t="str">
            <v>NA</v>
          </cell>
          <cell r="M746" t="str">
            <v>NA</v>
          </cell>
          <cell r="N746" t="str">
            <v>NA</v>
          </cell>
          <cell r="O746" t="str">
            <v>NA</v>
          </cell>
          <cell r="P746" t="str">
            <v>NA</v>
          </cell>
          <cell r="Q746" t="str">
            <v>NA</v>
          </cell>
          <cell r="R746" t="str">
            <v>NA</v>
          </cell>
          <cell r="S746" t="str">
            <v>NA</v>
          </cell>
          <cell r="T746" t="str">
            <v>CER001</v>
          </cell>
          <cell r="U746" t="str">
            <v>NA</v>
          </cell>
          <cell r="V746" t="str">
            <v>NA</v>
          </cell>
          <cell r="W746" t="str">
            <v>NA</v>
          </cell>
          <cell r="X746" t="str">
            <v>NA</v>
          </cell>
          <cell r="Y746" t="str">
            <v>CMC011</v>
          </cell>
          <cell r="Z746" t="str">
            <v>NA</v>
          </cell>
          <cell r="AA746" t="str">
            <v>NA</v>
          </cell>
          <cell r="AB746" t="str">
            <v>NA</v>
          </cell>
          <cell r="AC746" t="str">
            <v>NA</v>
          </cell>
          <cell r="AD746">
            <v>1</v>
          </cell>
          <cell r="AE746" t="str">
            <v>NA</v>
          </cell>
          <cell r="AF746" t="str">
            <v>NA</v>
          </cell>
          <cell r="AG746" t="str">
            <v>NA</v>
          </cell>
          <cell r="AH746" t="str">
            <v>NA</v>
          </cell>
          <cell r="AI746">
            <v>800</v>
          </cell>
          <cell r="AJ746">
            <v>800</v>
          </cell>
          <cell r="AO746">
            <v>470</v>
          </cell>
          <cell r="AP746">
            <v>0</v>
          </cell>
          <cell r="AQ746">
            <v>0</v>
          </cell>
          <cell r="AR746">
            <v>0</v>
          </cell>
          <cell r="AS746">
            <v>0</v>
          </cell>
          <cell r="AT746">
            <v>0</v>
          </cell>
          <cell r="AU746">
            <v>0</v>
          </cell>
          <cell r="AV746">
            <v>0</v>
          </cell>
          <cell r="AW746">
            <v>0</v>
          </cell>
          <cell r="AX746">
            <v>0</v>
          </cell>
          <cell r="AY746">
            <v>0</v>
          </cell>
          <cell r="AZ746">
            <v>0</v>
          </cell>
          <cell r="BA746">
            <v>0</v>
          </cell>
          <cell r="BB746">
            <v>0</v>
          </cell>
          <cell r="BC746">
            <v>0</v>
          </cell>
          <cell r="BD746">
            <v>0</v>
          </cell>
          <cell r="BE746">
            <v>250716</v>
          </cell>
          <cell r="BF746">
            <v>0</v>
          </cell>
          <cell r="BG746">
            <v>0</v>
          </cell>
          <cell r="BH746">
            <v>0</v>
          </cell>
          <cell r="BI746">
            <v>0</v>
          </cell>
          <cell r="BJ746">
            <v>313</v>
          </cell>
          <cell r="BK746">
            <v>0</v>
          </cell>
          <cell r="BL746">
            <v>0</v>
          </cell>
          <cell r="BM746">
            <v>0</v>
          </cell>
          <cell r="BN746">
            <v>0</v>
          </cell>
          <cell r="BO746">
            <v>313</v>
          </cell>
          <cell r="BP746">
            <v>125868</v>
          </cell>
          <cell r="BQ746">
            <v>0</v>
          </cell>
          <cell r="BR746">
            <v>0</v>
          </cell>
          <cell r="BS746">
            <v>0</v>
          </cell>
          <cell r="BT746">
            <v>0</v>
          </cell>
          <cell r="BU746">
            <v>157</v>
          </cell>
          <cell r="BV746">
            <v>0</v>
          </cell>
          <cell r="BW746">
            <v>0</v>
          </cell>
          <cell r="BX746">
            <v>0</v>
          </cell>
          <cell r="BY746">
            <v>0</v>
          </cell>
          <cell r="BZ746">
            <v>157</v>
          </cell>
          <cell r="CA746">
            <v>313</v>
          </cell>
          <cell r="CB746">
            <v>470</v>
          </cell>
          <cell r="CC746">
            <v>0.05</v>
          </cell>
          <cell r="CD746">
            <v>470</v>
          </cell>
        </row>
        <row r="747">
          <cell r="B747" t="str">
            <v>RCM06</v>
          </cell>
          <cell r="C747" t="str">
            <v>CAP47</v>
          </cell>
          <cell r="D747" t="str">
            <v>De    70  pares</v>
          </cell>
          <cell r="E747" t="str">
            <v>m</v>
          </cell>
          <cell r="F747" t="str">
            <v>NA</v>
          </cell>
          <cell r="G747" t="str">
            <v>NA</v>
          </cell>
          <cell r="H747" t="str">
            <v>NA</v>
          </cell>
          <cell r="I747" t="str">
            <v>NA</v>
          </cell>
          <cell r="J747" t="str">
            <v>NA</v>
          </cell>
          <cell r="K747" t="str">
            <v>NA</v>
          </cell>
          <cell r="L747" t="str">
            <v>NA</v>
          </cell>
          <cell r="M747" t="str">
            <v>NA</v>
          </cell>
          <cell r="N747" t="str">
            <v>NA</v>
          </cell>
          <cell r="O747" t="str">
            <v>NA</v>
          </cell>
          <cell r="P747" t="str">
            <v>NA</v>
          </cell>
          <cell r="Q747" t="str">
            <v>NA</v>
          </cell>
          <cell r="R747" t="str">
            <v>NA</v>
          </cell>
          <cell r="S747" t="str">
            <v>NA</v>
          </cell>
          <cell r="T747" t="str">
            <v>NA</v>
          </cell>
          <cell r="U747" t="str">
            <v>NA</v>
          </cell>
          <cell r="V747" t="str">
            <v>NA</v>
          </cell>
          <cell r="W747" t="str">
            <v>NA</v>
          </cell>
          <cell r="X747" t="str">
            <v>NA</v>
          </cell>
          <cell r="Y747" t="str">
            <v>NA</v>
          </cell>
          <cell r="Z747" t="str">
            <v>NA</v>
          </cell>
          <cell r="AA747" t="str">
            <v>NA</v>
          </cell>
          <cell r="AB747" t="str">
            <v>NA</v>
          </cell>
          <cell r="AC747" t="str">
            <v>NA</v>
          </cell>
          <cell r="AD747" t="str">
            <v>NA</v>
          </cell>
          <cell r="AE747" t="str">
            <v>NA</v>
          </cell>
          <cell r="AF747" t="str">
            <v>NA</v>
          </cell>
          <cell r="AG747" t="str">
            <v>NA</v>
          </cell>
          <cell r="AH747" t="str">
            <v>NA</v>
          </cell>
          <cell r="AI747">
            <v>0</v>
          </cell>
          <cell r="AO747">
            <v>0</v>
          </cell>
          <cell r="AP747">
            <v>0</v>
          </cell>
          <cell r="AQ747">
            <v>0</v>
          </cell>
          <cell r="AR747">
            <v>0</v>
          </cell>
          <cell r="AS747">
            <v>0</v>
          </cell>
          <cell r="AT747">
            <v>0</v>
          </cell>
          <cell r="AU747">
            <v>0</v>
          </cell>
          <cell r="AV747">
            <v>0</v>
          </cell>
          <cell r="AW747">
            <v>0</v>
          </cell>
          <cell r="AX747">
            <v>0</v>
          </cell>
          <cell r="AY747">
            <v>0</v>
          </cell>
          <cell r="AZ747">
            <v>0</v>
          </cell>
          <cell r="BA747">
            <v>0</v>
          </cell>
          <cell r="BB747">
            <v>0</v>
          </cell>
          <cell r="BC747">
            <v>0</v>
          </cell>
          <cell r="BD747">
            <v>0</v>
          </cell>
          <cell r="BE747">
            <v>0</v>
          </cell>
          <cell r="BF747">
            <v>0</v>
          </cell>
          <cell r="BG747">
            <v>0</v>
          </cell>
          <cell r="BH747">
            <v>0</v>
          </cell>
          <cell r="BI747">
            <v>0</v>
          </cell>
          <cell r="BJ747">
            <v>0</v>
          </cell>
          <cell r="BK747">
            <v>0</v>
          </cell>
          <cell r="BL747">
            <v>0</v>
          </cell>
          <cell r="BM747">
            <v>0</v>
          </cell>
          <cell r="BN747">
            <v>0</v>
          </cell>
          <cell r="BO747">
            <v>0</v>
          </cell>
          <cell r="BP747">
            <v>0</v>
          </cell>
          <cell r="BQ747">
            <v>0</v>
          </cell>
          <cell r="BR747">
            <v>0</v>
          </cell>
          <cell r="BS747">
            <v>0</v>
          </cell>
          <cell r="BT747">
            <v>0</v>
          </cell>
          <cell r="BU747">
            <v>0</v>
          </cell>
          <cell r="BV747">
            <v>0</v>
          </cell>
          <cell r="BW747">
            <v>0</v>
          </cell>
          <cell r="BX747">
            <v>0</v>
          </cell>
          <cell r="BY747">
            <v>0</v>
          </cell>
          <cell r="BZ747">
            <v>0</v>
          </cell>
          <cell r="CA747">
            <v>0</v>
          </cell>
          <cell r="CB747">
            <v>0</v>
          </cell>
          <cell r="CC747">
            <v>0.05</v>
          </cell>
          <cell r="CD747">
            <v>0</v>
          </cell>
        </row>
        <row r="748">
          <cell r="B748" t="str">
            <v>RCA07</v>
          </cell>
          <cell r="C748" t="str">
            <v>CAP47</v>
          </cell>
          <cell r="D748" t="str">
            <v>De   100  pares</v>
          </cell>
          <cell r="E748" t="str">
            <v>m</v>
          </cell>
          <cell r="F748" t="str">
            <v>NA</v>
          </cell>
          <cell r="G748" t="str">
            <v>NA</v>
          </cell>
          <cell r="H748" t="str">
            <v>NA</v>
          </cell>
          <cell r="I748" t="str">
            <v>NA</v>
          </cell>
          <cell r="J748" t="str">
            <v>NA</v>
          </cell>
          <cell r="K748" t="str">
            <v>NA</v>
          </cell>
          <cell r="L748" t="str">
            <v>NA</v>
          </cell>
          <cell r="M748" t="str">
            <v>NA</v>
          </cell>
          <cell r="N748" t="str">
            <v>NA</v>
          </cell>
          <cell r="O748" t="str">
            <v>NA</v>
          </cell>
          <cell r="P748" t="str">
            <v>NA</v>
          </cell>
          <cell r="Q748" t="str">
            <v>NA</v>
          </cell>
          <cell r="R748" t="str">
            <v>NA</v>
          </cell>
          <cell r="S748" t="str">
            <v>NA</v>
          </cell>
          <cell r="T748" t="str">
            <v>CER002</v>
          </cell>
          <cell r="U748" t="str">
            <v>NA</v>
          </cell>
          <cell r="V748" t="str">
            <v>NA</v>
          </cell>
          <cell r="W748" t="str">
            <v>NA</v>
          </cell>
          <cell r="X748" t="str">
            <v>NA</v>
          </cell>
          <cell r="Y748" t="str">
            <v>CMC012</v>
          </cell>
          <cell r="Z748" t="str">
            <v>NA</v>
          </cell>
          <cell r="AA748" t="str">
            <v>NA</v>
          </cell>
          <cell r="AB748" t="str">
            <v>NA</v>
          </cell>
          <cell r="AC748" t="str">
            <v>NA</v>
          </cell>
          <cell r="AD748">
            <v>1</v>
          </cell>
          <cell r="AE748" t="str">
            <v>NA</v>
          </cell>
          <cell r="AF748" t="str">
            <v>NA</v>
          </cell>
          <cell r="AG748" t="str">
            <v>NA</v>
          </cell>
          <cell r="AH748" t="str">
            <v>NA</v>
          </cell>
          <cell r="AI748">
            <v>300</v>
          </cell>
          <cell r="AJ748">
            <v>300</v>
          </cell>
          <cell r="AO748">
            <v>489</v>
          </cell>
          <cell r="AP748">
            <v>0</v>
          </cell>
          <cell r="AQ748">
            <v>0</v>
          </cell>
          <cell r="AR748">
            <v>0</v>
          </cell>
          <cell r="AS748">
            <v>0</v>
          </cell>
          <cell r="AT748">
            <v>0</v>
          </cell>
          <cell r="AU748">
            <v>0</v>
          </cell>
          <cell r="AV748">
            <v>0</v>
          </cell>
          <cell r="AW748">
            <v>0</v>
          </cell>
          <cell r="AX748">
            <v>0</v>
          </cell>
          <cell r="AY748">
            <v>0</v>
          </cell>
          <cell r="AZ748">
            <v>0</v>
          </cell>
          <cell r="BA748">
            <v>0</v>
          </cell>
          <cell r="BB748">
            <v>0</v>
          </cell>
          <cell r="BC748">
            <v>0</v>
          </cell>
          <cell r="BD748">
            <v>0</v>
          </cell>
          <cell r="BE748">
            <v>48564</v>
          </cell>
          <cell r="BF748">
            <v>0</v>
          </cell>
          <cell r="BG748">
            <v>0</v>
          </cell>
          <cell r="BH748">
            <v>0</v>
          </cell>
          <cell r="BI748">
            <v>0</v>
          </cell>
          <cell r="BJ748">
            <v>162</v>
          </cell>
          <cell r="BK748">
            <v>0</v>
          </cell>
          <cell r="BL748">
            <v>0</v>
          </cell>
          <cell r="BM748">
            <v>0</v>
          </cell>
          <cell r="BN748">
            <v>0</v>
          </cell>
          <cell r="BO748">
            <v>162</v>
          </cell>
          <cell r="BP748">
            <v>98147</v>
          </cell>
          <cell r="BQ748">
            <v>0</v>
          </cell>
          <cell r="BR748">
            <v>0</v>
          </cell>
          <cell r="BS748">
            <v>0</v>
          </cell>
          <cell r="BT748">
            <v>0</v>
          </cell>
          <cell r="BU748">
            <v>327</v>
          </cell>
          <cell r="BV748">
            <v>0</v>
          </cell>
          <cell r="BW748">
            <v>0</v>
          </cell>
          <cell r="BX748">
            <v>0</v>
          </cell>
          <cell r="BY748">
            <v>0</v>
          </cell>
          <cell r="BZ748">
            <v>327</v>
          </cell>
          <cell r="CA748">
            <v>162</v>
          </cell>
          <cell r="CB748">
            <v>489</v>
          </cell>
          <cell r="CD748">
            <v>489</v>
          </cell>
        </row>
        <row r="749">
          <cell r="B749" t="str">
            <v>RCC07</v>
          </cell>
          <cell r="C749" t="str">
            <v>CAP47</v>
          </cell>
          <cell r="D749" t="str">
            <v>De   100  pares</v>
          </cell>
          <cell r="E749" t="str">
            <v>m</v>
          </cell>
          <cell r="F749" t="str">
            <v>NA</v>
          </cell>
          <cell r="G749" t="str">
            <v>NA</v>
          </cell>
          <cell r="H749" t="str">
            <v>NA</v>
          </cell>
          <cell r="I749" t="str">
            <v>NA</v>
          </cell>
          <cell r="J749" t="str">
            <v>NA</v>
          </cell>
          <cell r="K749" t="str">
            <v>NA</v>
          </cell>
          <cell r="L749" t="str">
            <v>NA</v>
          </cell>
          <cell r="M749" t="str">
            <v>NA</v>
          </cell>
          <cell r="N749" t="str">
            <v>NA</v>
          </cell>
          <cell r="O749" t="str">
            <v>NA</v>
          </cell>
          <cell r="P749" t="str">
            <v>NA</v>
          </cell>
          <cell r="Q749" t="str">
            <v>NA</v>
          </cell>
          <cell r="R749" t="str">
            <v>NA</v>
          </cell>
          <cell r="S749" t="str">
            <v>NA</v>
          </cell>
          <cell r="T749" t="str">
            <v>CER001</v>
          </cell>
          <cell r="U749" t="str">
            <v>NA</v>
          </cell>
          <cell r="V749" t="str">
            <v>NA</v>
          </cell>
          <cell r="W749" t="str">
            <v>NA</v>
          </cell>
          <cell r="X749" t="str">
            <v>NA</v>
          </cell>
          <cell r="Y749" t="str">
            <v>CMC011</v>
          </cell>
          <cell r="Z749" t="str">
            <v>NA</v>
          </cell>
          <cell r="AA749" t="str">
            <v>NA</v>
          </cell>
          <cell r="AB749" t="str">
            <v>NA</v>
          </cell>
          <cell r="AC749" t="str">
            <v>NA</v>
          </cell>
          <cell r="AD749">
            <v>1</v>
          </cell>
          <cell r="AE749" t="str">
            <v>NA</v>
          </cell>
          <cell r="AF749" t="str">
            <v>NA</v>
          </cell>
          <cell r="AG749" t="str">
            <v>NA</v>
          </cell>
          <cell r="AH749" t="str">
            <v>NA</v>
          </cell>
          <cell r="AI749">
            <v>800</v>
          </cell>
          <cell r="AJ749">
            <v>800</v>
          </cell>
          <cell r="AO749">
            <v>470</v>
          </cell>
          <cell r="AP749">
            <v>0</v>
          </cell>
          <cell r="AQ749">
            <v>0</v>
          </cell>
          <cell r="AR749">
            <v>0</v>
          </cell>
          <cell r="AS749">
            <v>0</v>
          </cell>
          <cell r="AT749">
            <v>0</v>
          </cell>
          <cell r="AU749">
            <v>0</v>
          </cell>
          <cell r="AV749">
            <v>0</v>
          </cell>
          <cell r="AW749">
            <v>0</v>
          </cell>
          <cell r="AX749">
            <v>0</v>
          </cell>
          <cell r="AY749">
            <v>0</v>
          </cell>
          <cell r="AZ749">
            <v>0</v>
          </cell>
          <cell r="BA749">
            <v>0</v>
          </cell>
          <cell r="BB749">
            <v>0</v>
          </cell>
          <cell r="BC749">
            <v>0</v>
          </cell>
          <cell r="BD749">
            <v>0</v>
          </cell>
          <cell r="BE749">
            <v>250716</v>
          </cell>
          <cell r="BF749">
            <v>0</v>
          </cell>
          <cell r="BG749">
            <v>0</v>
          </cell>
          <cell r="BH749">
            <v>0</v>
          </cell>
          <cell r="BI749">
            <v>0</v>
          </cell>
          <cell r="BJ749">
            <v>313</v>
          </cell>
          <cell r="BK749">
            <v>0</v>
          </cell>
          <cell r="BL749">
            <v>0</v>
          </cell>
          <cell r="BM749">
            <v>0</v>
          </cell>
          <cell r="BN749">
            <v>0</v>
          </cell>
          <cell r="BO749">
            <v>313</v>
          </cell>
          <cell r="BP749">
            <v>125868</v>
          </cell>
          <cell r="BQ749">
            <v>0</v>
          </cell>
          <cell r="BR749">
            <v>0</v>
          </cell>
          <cell r="BS749">
            <v>0</v>
          </cell>
          <cell r="BT749">
            <v>0</v>
          </cell>
          <cell r="BU749">
            <v>157</v>
          </cell>
          <cell r="BV749">
            <v>0</v>
          </cell>
          <cell r="BW749">
            <v>0</v>
          </cell>
          <cell r="BX749">
            <v>0</v>
          </cell>
          <cell r="BY749">
            <v>0</v>
          </cell>
          <cell r="BZ749">
            <v>157</v>
          </cell>
          <cell r="CA749">
            <v>313</v>
          </cell>
          <cell r="CB749">
            <v>470</v>
          </cell>
          <cell r="CC749">
            <v>0.05</v>
          </cell>
          <cell r="CD749">
            <v>470</v>
          </cell>
        </row>
        <row r="750">
          <cell r="B750" t="str">
            <v>RCM07</v>
          </cell>
          <cell r="C750" t="str">
            <v>CAP47</v>
          </cell>
          <cell r="D750" t="str">
            <v>De   100  pares</v>
          </cell>
          <cell r="E750" t="str">
            <v>m</v>
          </cell>
          <cell r="F750" t="str">
            <v>NA</v>
          </cell>
          <cell r="G750" t="str">
            <v>NA</v>
          </cell>
          <cell r="H750" t="str">
            <v>NA</v>
          </cell>
          <cell r="I750" t="str">
            <v>NA</v>
          </cell>
          <cell r="J750" t="str">
            <v>NA</v>
          </cell>
          <cell r="K750" t="str">
            <v>NA</v>
          </cell>
          <cell r="L750" t="str">
            <v>NA</v>
          </cell>
          <cell r="M750" t="str">
            <v>NA</v>
          </cell>
          <cell r="N750" t="str">
            <v>NA</v>
          </cell>
          <cell r="O750" t="str">
            <v>NA</v>
          </cell>
          <cell r="P750" t="str">
            <v>NA</v>
          </cell>
          <cell r="Q750" t="str">
            <v>NA</v>
          </cell>
          <cell r="R750" t="str">
            <v>NA</v>
          </cell>
          <cell r="S750" t="str">
            <v>NA</v>
          </cell>
          <cell r="T750" t="str">
            <v>NA</v>
          </cell>
          <cell r="U750" t="str">
            <v>NA</v>
          </cell>
          <cell r="V750" t="str">
            <v>NA</v>
          </cell>
          <cell r="W750" t="str">
            <v>NA</v>
          </cell>
          <cell r="X750" t="str">
            <v>NA</v>
          </cell>
          <cell r="Y750" t="str">
            <v>NA</v>
          </cell>
          <cell r="Z750" t="str">
            <v>NA</v>
          </cell>
          <cell r="AA750" t="str">
            <v>NA</v>
          </cell>
          <cell r="AB750" t="str">
            <v>NA</v>
          </cell>
          <cell r="AC750" t="str">
            <v>NA</v>
          </cell>
          <cell r="AD750" t="str">
            <v>NA</v>
          </cell>
          <cell r="AE750" t="str">
            <v>NA</v>
          </cell>
          <cell r="AF750" t="str">
            <v>NA</v>
          </cell>
          <cell r="AG750" t="str">
            <v>NA</v>
          </cell>
          <cell r="AH750" t="str">
            <v>NA</v>
          </cell>
          <cell r="AI750">
            <v>0</v>
          </cell>
          <cell r="AO750">
            <v>0</v>
          </cell>
          <cell r="AP750">
            <v>0</v>
          </cell>
          <cell r="AQ750">
            <v>0</v>
          </cell>
          <cell r="AR750">
            <v>0</v>
          </cell>
          <cell r="AS750">
            <v>0</v>
          </cell>
          <cell r="AT750">
            <v>0</v>
          </cell>
          <cell r="AU750">
            <v>0</v>
          </cell>
          <cell r="AV750">
            <v>0</v>
          </cell>
          <cell r="AW750">
            <v>0</v>
          </cell>
          <cell r="AX750">
            <v>0</v>
          </cell>
          <cell r="AY750">
            <v>0</v>
          </cell>
          <cell r="AZ750">
            <v>0</v>
          </cell>
          <cell r="BA750">
            <v>0</v>
          </cell>
          <cell r="BB750">
            <v>0</v>
          </cell>
          <cell r="BC750">
            <v>0</v>
          </cell>
          <cell r="BD750">
            <v>0</v>
          </cell>
          <cell r="BE750">
            <v>0</v>
          </cell>
          <cell r="BF750">
            <v>0</v>
          </cell>
          <cell r="BG750">
            <v>0</v>
          </cell>
          <cell r="BH750">
            <v>0</v>
          </cell>
          <cell r="BI750">
            <v>0</v>
          </cell>
          <cell r="BJ750">
            <v>0</v>
          </cell>
          <cell r="BK750">
            <v>0</v>
          </cell>
          <cell r="BL750">
            <v>0</v>
          </cell>
          <cell r="BM750">
            <v>0</v>
          </cell>
          <cell r="BN750">
            <v>0</v>
          </cell>
          <cell r="BO750">
            <v>0</v>
          </cell>
          <cell r="BP750">
            <v>0</v>
          </cell>
          <cell r="BQ750">
            <v>0</v>
          </cell>
          <cell r="BR750">
            <v>0</v>
          </cell>
          <cell r="BS750">
            <v>0</v>
          </cell>
          <cell r="BT750">
            <v>0</v>
          </cell>
          <cell r="BU750">
            <v>0</v>
          </cell>
          <cell r="BV750">
            <v>0</v>
          </cell>
          <cell r="BW750">
            <v>0</v>
          </cell>
          <cell r="BX750">
            <v>0</v>
          </cell>
          <cell r="BY750">
            <v>0</v>
          </cell>
          <cell r="BZ750">
            <v>0</v>
          </cell>
          <cell r="CA750">
            <v>0</v>
          </cell>
          <cell r="CB750">
            <v>0</v>
          </cell>
          <cell r="CC750">
            <v>0.05</v>
          </cell>
          <cell r="CD750">
            <v>0</v>
          </cell>
        </row>
        <row r="751">
          <cell r="B751" t="str">
            <v>RCA08</v>
          </cell>
          <cell r="C751" t="str">
            <v>CAP47</v>
          </cell>
          <cell r="D751" t="str">
            <v>De   150  pares</v>
          </cell>
          <cell r="E751" t="str">
            <v>m</v>
          </cell>
          <cell r="F751" t="str">
            <v>NA</v>
          </cell>
          <cell r="G751" t="str">
            <v>NA</v>
          </cell>
          <cell r="H751" t="str">
            <v>NA</v>
          </cell>
          <cell r="I751" t="str">
            <v>NA</v>
          </cell>
          <cell r="J751" t="str">
            <v>NA</v>
          </cell>
          <cell r="K751" t="str">
            <v>NA</v>
          </cell>
          <cell r="L751" t="str">
            <v>NA</v>
          </cell>
          <cell r="M751" t="str">
            <v>NA</v>
          </cell>
          <cell r="N751" t="str">
            <v>NA</v>
          </cell>
          <cell r="O751" t="str">
            <v>NA</v>
          </cell>
          <cell r="P751" t="str">
            <v>NA</v>
          </cell>
          <cell r="Q751" t="str">
            <v>NA</v>
          </cell>
          <cell r="R751" t="str">
            <v>NA</v>
          </cell>
          <cell r="S751" t="str">
            <v>NA</v>
          </cell>
          <cell r="T751" t="str">
            <v>CER002</v>
          </cell>
          <cell r="U751" t="str">
            <v>NA</v>
          </cell>
          <cell r="V751" t="str">
            <v>NA</v>
          </cell>
          <cell r="W751" t="str">
            <v>NA</v>
          </cell>
          <cell r="X751" t="str">
            <v>NA</v>
          </cell>
          <cell r="Y751" t="str">
            <v>CMC012</v>
          </cell>
          <cell r="Z751" t="str">
            <v>NA</v>
          </cell>
          <cell r="AA751" t="str">
            <v>NA</v>
          </cell>
          <cell r="AB751" t="str">
            <v>NA</v>
          </cell>
          <cell r="AC751" t="str">
            <v>NA</v>
          </cell>
          <cell r="AD751">
            <v>1</v>
          </cell>
          <cell r="AE751" t="str">
            <v>NA</v>
          </cell>
          <cell r="AF751" t="str">
            <v>NA</v>
          </cell>
          <cell r="AG751" t="str">
            <v>NA</v>
          </cell>
          <cell r="AH751" t="str">
            <v>NA</v>
          </cell>
          <cell r="AI751">
            <v>275</v>
          </cell>
          <cell r="AJ751">
            <v>275</v>
          </cell>
          <cell r="AO751">
            <v>534</v>
          </cell>
          <cell r="AP751">
            <v>0</v>
          </cell>
          <cell r="AQ751">
            <v>0</v>
          </cell>
          <cell r="AR751">
            <v>0</v>
          </cell>
          <cell r="AS751">
            <v>0</v>
          </cell>
          <cell r="AT751">
            <v>0</v>
          </cell>
          <cell r="AU751">
            <v>0</v>
          </cell>
          <cell r="AV751">
            <v>0</v>
          </cell>
          <cell r="AW751">
            <v>0</v>
          </cell>
          <cell r="AX751">
            <v>0</v>
          </cell>
          <cell r="AY751">
            <v>0</v>
          </cell>
          <cell r="AZ751">
            <v>0</v>
          </cell>
          <cell r="BA751">
            <v>0</v>
          </cell>
          <cell r="BB751">
            <v>0</v>
          </cell>
          <cell r="BC751">
            <v>0</v>
          </cell>
          <cell r="BD751">
            <v>0</v>
          </cell>
          <cell r="BE751">
            <v>48564</v>
          </cell>
          <cell r="BF751">
            <v>0</v>
          </cell>
          <cell r="BG751">
            <v>0</v>
          </cell>
          <cell r="BH751">
            <v>0</v>
          </cell>
          <cell r="BI751">
            <v>0</v>
          </cell>
          <cell r="BJ751">
            <v>177</v>
          </cell>
          <cell r="BK751">
            <v>0</v>
          </cell>
          <cell r="BL751">
            <v>0</v>
          </cell>
          <cell r="BM751">
            <v>0</v>
          </cell>
          <cell r="BN751">
            <v>0</v>
          </cell>
          <cell r="BO751">
            <v>177</v>
          </cell>
          <cell r="BP751">
            <v>98147</v>
          </cell>
          <cell r="BQ751">
            <v>0</v>
          </cell>
          <cell r="BR751">
            <v>0</v>
          </cell>
          <cell r="BS751">
            <v>0</v>
          </cell>
          <cell r="BT751">
            <v>0</v>
          </cell>
          <cell r="BU751">
            <v>357</v>
          </cell>
          <cell r="BV751">
            <v>0</v>
          </cell>
          <cell r="BW751">
            <v>0</v>
          </cell>
          <cell r="BX751">
            <v>0</v>
          </cell>
          <cell r="BY751">
            <v>0</v>
          </cell>
          <cell r="BZ751">
            <v>357</v>
          </cell>
          <cell r="CA751">
            <v>177</v>
          </cell>
          <cell r="CB751">
            <v>534</v>
          </cell>
          <cell r="CC751">
            <v>0.05</v>
          </cell>
          <cell r="CD751">
            <v>534</v>
          </cell>
        </row>
        <row r="752">
          <cell r="B752" t="str">
            <v>RCC08</v>
          </cell>
          <cell r="C752" t="str">
            <v>CAP47</v>
          </cell>
          <cell r="D752" t="str">
            <v>De   150  pares</v>
          </cell>
          <cell r="E752" t="str">
            <v>m</v>
          </cell>
          <cell r="F752" t="str">
            <v>NA</v>
          </cell>
          <cell r="G752" t="str">
            <v>NA</v>
          </cell>
          <cell r="H752" t="str">
            <v>NA</v>
          </cell>
          <cell r="I752" t="str">
            <v>NA</v>
          </cell>
          <cell r="J752" t="str">
            <v>NA</v>
          </cell>
          <cell r="K752" t="str">
            <v>NA</v>
          </cell>
          <cell r="L752" t="str">
            <v>NA</v>
          </cell>
          <cell r="M752" t="str">
            <v>NA</v>
          </cell>
          <cell r="N752" t="str">
            <v>NA</v>
          </cell>
          <cell r="O752" t="str">
            <v>NA</v>
          </cell>
          <cell r="P752" t="str">
            <v>NA</v>
          </cell>
          <cell r="Q752" t="str">
            <v>NA</v>
          </cell>
          <cell r="R752" t="str">
            <v>NA</v>
          </cell>
          <cell r="S752" t="str">
            <v>NA</v>
          </cell>
          <cell r="T752" t="str">
            <v>CER001</v>
          </cell>
          <cell r="U752" t="str">
            <v>NA</v>
          </cell>
          <cell r="V752" t="str">
            <v>NA</v>
          </cell>
          <cell r="W752" t="str">
            <v>NA</v>
          </cell>
          <cell r="X752" t="str">
            <v>NA</v>
          </cell>
          <cell r="Y752" t="str">
            <v>CMC011</v>
          </cell>
          <cell r="Z752" t="str">
            <v>NA</v>
          </cell>
          <cell r="AA752" t="str">
            <v>NA</v>
          </cell>
          <cell r="AB752" t="str">
            <v>NA</v>
          </cell>
          <cell r="AC752" t="str">
            <v>NA</v>
          </cell>
          <cell r="AD752">
            <v>1</v>
          </cell>
          <cell r="AE752" t="str">
            <v>NA</v>
          </cell>
          <cell r="AF752" t="str">
            <v>NA</v>
          </cell>
          <cell r="AG752" t="str">
            <v>NA</v>
          </cell>
          <cell r="AH752" t="str">
            <v>NA</v>
          </cell>
          <cell r="AI752">
            <v>775</v>
          </cell>
          <cell r="AJ752">
            <v>775</v>
          </cell>
          <cell r="AO752">
            <v>486</v>
          </cell>
          <cell r="AP752">
            <v>0</v>
          </cell>
          <cell r="AQ752">
            <v>0</v>
          </cell>
          <cell r="AR752">
            <v>0</v>
          </cell>
          <cell r="AS752">
            <v>0</v>
          </cell>
          <cell r="AT752">
            <v>0</v>
          </cell>
          <cell r="AU752">
            <v>0</v>
          </cell>
          <cell r="AV752">
            <v>0</v>
          </cell>
          <cell r="AW752">
            <v>0</v>
          </cell>
          <cell r="AX752">
            <v>0</v>
          </cell>
          <cell r="AY752">
            <v>0</v>
          </cell>
          <cell r="AZ752">
            <v>0</v>
          </cell>
          <cell r="BA752">
            <v>0</v>
          </cell>
          <cell r="BB752">
            <v>0</v>
          </cell>
          <cell r="BC752">
            <v>0</v>
          </cell>
          <cell r="BD752">
            <v>0</v>
          </cell>
          <cell r="BE752">
            <v>250716</v>
          </cell>
          <cell r="BF752">
            <v>0</v>
          </cell>
          <cell r="BG752">
            <v>0</v>
          </cell>
          <cell r="BH752">
            <v>0</v>
          </cell>
          <cell r="BI752">
            <v>0</v>
          </cell>
          <cell r="BJ752">
            <v>324</v>
          </cell>
          <cell r="BK752">
            <v>0</v>
          </cell>
          <cell r="BL752">
            <v>0</v>
          </cell>
          <cell r="BM752">
            <v>0</v>
          </cell>
          <cell r="BN752">
            <v>0</v>
          </cell>
          <cell r="BO752">
            <v>324</v>
          </cell>
          <cell r="BP752">
            <v>125868</v>
          </cell>
          <cell r="BQ752">
            <v>0</v>
          </cell>
          <cell r="BR752">
            <v>0</v>
          </cell>
          <cell r="BS752">
            <v>0</v>
          </cell>
          <cell r="BT752">
            <v>0</v>
          </cell>
          <cell r="BU752">
            <v>162</v>
          </cell>
          <cell r="BV752">
            <v>0</v>
          </cell>
          <cell r="BW752">
            <v>0</v>
          </cell>
          <cell r="BX752">
            <v>0</v>
          </cell>
          <cell r="BY752">
            <v>0</v>
          </cell>
          <cell r="BZ752">
            <v>162</v>
          </cell>
          <cell r="CA752">
            <v>324</v>
          </cell>
          <cell r="CB752">
            <v>486</v>
          </cell>
          <cell r="CC752">
            <v>0.05</v>
          </cell>
          <cell r="CD752">
            <v>486</v>
          </cell>
        </row>
        <row r="753">
          <cell r="B753" t="str">
            <v>RCC09</v>
          </cell>
          <cell r="C753" t="str">
            <v>CAP47</v>
          </cell>
          <cell r="D753" t="str">
            <v>De   200  pares</v>
          </cell>
          <cell r="E753" t="str">
            <v>m</v>
          </cell>
          <cell r="F753" t="str">
            <v>NA</v>
          </cell>
          <cell r="G753" t="str">
            <v>NA</v>
          </cell>
          <cell r="H753" t="str">
            <v>NA</v>
          </cell>
          <cell r="I753" t="str">
            <v>NA</v>
          </cell>
          <cell r="J753" t="str">
            <v>NA</v>
          </cell>
          <cell r="K753" t="str">
            <v>NA</v>
          </cell>
          <cell r="L753" t="str">
            <v>NA</v>
          </cell>
          <cell r="M753" t="str">
            <v>NA</v>
          </cell>
          <cell r="N753" t="str">
            <v>NA</v>
          </cell>
          <cell r="O753" t="str">
            <v>NA</v>
          </cell>
          <cell r="P753" t="str">
            <v>NA</v>
          </cell>
          <cell r="Q753" t="str">
            <v>NA</v>
          </cell>
          <cell r="R753" t="str">
            <v>NA</v>
          </cell>
          <cell r="S753" t="str">
            <v>NA</v>
          </cell>
          <cell r="T753" t="str">
            <v>CER001</v>
          </cell>
          <cell r="U753" t="str">
            <v>NA</v>
          </cell>
          <cell r="V753" t="str">
            <v>NA</v>
          </cell>
          <cell r="W753" t="str">
            <v>NA</v>
          </cell>
          <cell r="X753" t="str">
            <v>NA</v>
          </cell>
          <cell r="Y753" t="str">
            <v>CMC011</v>
          </cell>
          <cell r="Z753" t="str">
            <v>NA</v>
          </cell>
          <cell r="AA753" t="str">
            <v>NA</v>
          </cell>
          <cell r="AB753" t="str">
            <v>NA</v>
          </cell>
          <cell r="AC753" t="str">
            <v>NA</v>
          </cell>
          <cell r="AD753">
            <v>1</v>
          </cell>
          <cell r="AE753" t="str">
            <v>NA</v>
          </cell>
          <cell r="AF753" t="str">
            <v>NA</v>
          </cell>
          <cell r="AG753" t="str">
            <v>NA</v>
          </cell>
          <cell r="AH753" t="str">
            <v>NA</v>
          </cell>
          <cell r="AI753">
            <v>775</v>
          </cell>
          <cell r="AJ753">
            <v>775</v>
          </cell>
          <cell r="AO753">
            <v>486</v>
          </cell>
          <cell r="AP753">
            <v>0</v>
          </cell>
          <cell r="AQ753">
            <v>0</v>
          </cell>
          <cell r="AR753">
            <v>0</v>
          </cell>
          <cell r="AS753">
            <v>0</v>
          </cell>
          <cell r="AT753">
            <v>0</v>
          </cell>
          <cell r="AU753">
            <v>0</v>
          </cell>
          <cell r="AV753">
            <v>0</v>
          </cell>
          <cell r="AW753">
            <v>0</v>
          </cell>
          <cell r="AX753">
            <v>0</v>
          </cell>
          <cell r="AY753">
            <v>0</v>
          </cell>
          <cell r="AZ753">
            <v>0</v>
          </cell>
          <cell r="BA753">
            <v>0</v>
          </cell>
          <cell r="BB753">
            <v>0</v>
          </cell>
          <cell r="BC753">
            <v>0</v>
          </cell>
          <cell r="BD753">
            <v>0</v>
          </cell>
          <cell r="BE753">
            <v>250716</v>
          </cell>
          <cell r="BF753">
            <v>0</v>
          </cell>
          <cell r="BG753">
            <v>0</v>
          </cell>
          <cell r="BH753">
            <v>0</v>
          </cell>
          <cell r="BI753">
            <v>0</v>
          </cell>
          <cell r="BJ753">
            <v>324</v>
          </cell>
          <cell r="BK753">
            <v>0</v>
          </cell>
          <cell r="BL753">
            <v>0</v>
          </cell>
          <cell r="BM753">
            <v>0</v>
          </cell>
          <cell r="BN753">
            <v>0</v>
          </cell>
          <cell r="BO753">
            <v>324</v>
          </cell>
          <cell r="BP753">
            <v>125868</v>
          </cell>
          <cell r="BQ753">
            <v>0</v>
          </cell>
          <cell r="BR753">
            <v>0</v>
          </cell>
          <cell r="BS753">
            <v>0</v>
          </cell>
          <cell r="BT753">
            <v>0</v>
          </cell>
          <cell r="BU753">
            <v>162</v>
          </cell>
          <cell r="BV753">
            <v>0</v>
          </cell>
          <cell r="BW753">
            <v>0</v>
          </cell>
          <cell r="BX753">
            <v>0</v>
          </cell>
          <cell r="BY753">
            <v>0</v>
          </cell>
          <cell r="BZ753">
            <v>162</v>
          </cell>
          <cell r="CA753">
            <v>324</v>
          </cell>
          <cell r="CB753">
            <v>486</v>
          </cell>
          <cell r="CC753">
            <v>0.05</v>
          </cell>
          <cell r="CD753">
            <v>486</v>
          </cell>
        </row>
        <row r="754">
          <cell r="B754" t="str">
            <v>RCM09</v>
          </cell>
          <cell r="C754" t="str">
            <v>CAP47</v>
          </cell>
          <cell r="D754" t="str">
            <v>De   200  pares</v>
          </cell>
          <cell r="E754" t="str">
            <v>m</v>
          </cell>
          <cell r="F754" t="str">
            <v>NA</v>
          </cell>
          <cell r="G754" t="str">
            <v>NA</v>
          </cell>
          <cell r="H754" t="str">
            <v>NA</v>
          </cell>
          <cell r="I754" t="str">
            <v>NA</v>
          </cell>
          <cell r="J754" t="str">
            <v>NA</v>
          </cell>
          <cell r="K754" t="str">
            <v>NA</v>
          </cell>
          <cell r="L754" t="str">
            <v>NA</v>
          </cell>
          <cell r="M754" t="str">
            <v>NA</v>
          </cell>
          <cell r="N754" t="str">
            <v>NA</v>
          </cell>
          <cell r="O754" t="str">
            <v>NA</v>
          </cell>
          <cell r="P754" t="str">
            <v>NA</v>
          </cell>
          <cell r="Q754" t="str">
            <v>NA</v>
          </cell>
          <cell r="R754" t="str">
            <v>NA</v>
          </cell>
          <cell r="S754" t="str">
            <v>NA</v>
          </cell>
          <cell r="T754" t="str">
            <v>NA</v>
          </cell>
          <cell r="U754" t="str">
            <v>NA</v>
          </cell>
          <cell r="V754" t="str">
            <v>NA</v>
          </cell>
          <cell r="W754" t="str">
            <v>NA</v>
          </cell>
          <cell r="X754" t="str">
            <v>NA</v>
          </cell>
          <cell r="Y754" t="str">
            <v>NA</v>
          </cell>
          <cell r="Z754" t="str">
            <v>NA</v>
          </cell>
          <cell r="AA754" t="str">
            <v>NA</v>
          </cell>
          <cell r="AB754" t="str">
            <v>NA</v>
          </cell>
          <cell r="AC754" t="str">
            <v>NA</v>
          </cell>
          <cell r="AD754" t="str">
            <v>NA</v>
          </cell>
          <cell r="AE754" t="str">
            <v>NA</v>
          </cell>
          <cell r="AF754" t="str">
            <v>NA</v>
          </cell>
          <cell r="AG754" t="str">
            <v>NA</v>
          </cell>
          <cell r="AH754" t="str">
            <v>NA</v>
          </cell>
          <cell r="AI754">
            <v>0</v>
          </cell>
          <cell r="AO754">
            <v>0</v>
          </cell>
          <cell r="AP754">
            <v>0</v>
          </cell>
          <cell r="AQ754">
            <v>0</v>
          </cell>
          <cell r="AR754">
            <v>0</v>
          </cell>
          <cell r="AS754">
            <v>0</v>
          </cell>
          <cell r="AT754">
            <v>0</v>
          </cell>
          <cell r="AU754">
            <v>0</v>
          </cell>
          <cell r="AV754">
            <v>0</v>
          </cell>
          <cell r="AW754">
            <v>0</v>
          </cell>
          <cell r="AX754">
            <v>0</v>
          </cell>
          <cell r="AY754">
            <v>0</v>
          </cell>
          <cell r="AZ754">
            <v>0</v>
          </cell>
          <cell r="BA754">
            <v>0</v>
          </cell>
          <cell r="BB754">
            <v>0</v>
          </cell>
          <cell r="BC754">
            <v>0</v>
          </cell>
          <cell r="BD754">
            <v>0</v>
          </cell>
          <cell r="BE754">
            <v>0</v>
          </cell>
          <cell r="BF754">
            <v>0</v>
          </cell>
          <cell r="BG754">
            <v>0</v>
          </cell>
          <cell r="BH754">
            <v>0</v>
          </cell>
          <cell r="BI754">
            <v>0</v>
          </cell>
          <cell r="BJ754">
            <v>0</v>
          </cell>
          <cell r="BK754">
            <v>0</v>
          </cell>
          <cell r="BL754">
            <v>0</v>
          </cell>
          <cell r="BM754">
            <v>0</v>
          </cell>
          <cell r="BN754">
            <v>0</v>
          </cell>
          <cell r="BO754">
            <v>0</v>
          </cell>
          <cell r="BP754">
            <v>0</v>
          </cell>
          <cell r="BQ754">
            <v>0</v>
          </cell>
          <cell r="BR754">
            <v>0</v>
          </cell>
          <cell r="BS754">
            <v>0</v>
          </cell>
          <cell r="BT754">
            <v>0</v>
          </cell>
          <cell r="BU754">
            <v>0</v>
          </cell>
          <cell r="BV754">
            <v>0</v>
          </cell>
          <cell r="BW754">
            <v>0</v>
          </cell>
          <cell r="BX754">
            <v>0</v>
          </cell>
          <cell r="BY754">
            <v>0</v>
          </cell>
          <cell r="BZ754">
            <v>0</v>
          </cell>
          <cell r="CA754">
            <v>0</v>
          </cell>
          <cell r="CB754">
            <v>0</v>
          </cell>
          <cell r="CC754">
            <v>0.05</v>
          </cell>
          <cell r="CD754">
            <v>0</v>
          </cell>
        </row>
        <row r="755">
          <cell r="B755" t="str">
            <v>RCA09</v>
          </cell>
          <cell r="C755" t="str">
            <v>CAP47</v>
          </cell>
          <cell r="D755" t="str">
            <v>De   300  pares</v>
          </cell>
          <cell r="E755" t="str">
            <v>m</v>
          </cell>
          <cell r="F755" t="str">
            <v>NA</v>
          </cell>
          <cell r="G755" t="str">
            <v>NA</v>
          </cell>
          <cell r="H755" t="str">
            <v>NA</v>
          </cell>
          <cell r="I755" t="str">
            <v>NA</v>
          </cell>
          <cell r="J755" t="str">
            <v>NA</v>
          </cell>
          <cell r="K755" t="str">
            <v>NA</v>
          </cell>
          <cell r="L755" t="str">
            <v>NA</v>
          </cell>
          <cell r="M755" t="str">
            <v>NA</v>
          </cell>
          <cell r="N755" t="str">
            <v>NA</v>
          </cell>
          <cell r="O755" t="str">
            <v>NA</v>
          </cell>
          <cell r="P755" t="str">
            <v>NA</v>
          </cell>
          <cell r="Q755" t="str">
            <v>NA</v>
          </cell>
          <cell r="R755" t="str">
            <v>NA</v>
          </cell>
          <cell r="S755" t="str">
            <v>NA</v>
          </cell>
          <cell r="T755" t="str">
            <v>NA</v>
          </cell>
          <cell r="U755" t="str">
            <v>NA</v>
          </cell>
          <cell r="V755" t="str">
            <v>NA</v>
          </cell>
          <cell r="W755" t="str">
            <v>NA</v>
          </cell>
          <cell r="X755" t="str">
            <v>NA</v>
          </cell>
          <cell r="Y755" t="str">
            <v>CMC012</v>
          </cell>
          <cell r="Z755" t="str">
            <v>NA</v>
          </cell>
          <cell r="AA755" t="str">
            <v>NA</v>
          </cell>
          <cell r="AB755" t="str">
            <v>NA</v>
          </cell>
          <cell r="AC755" t="str">
            <v>NA</v>
          </cell>
          <cell r="AD755">
            <v>1</v>
          </cell>
          <cell r="AE755" t="str">
            <v>NA</v>
          </cell>
          <cell r="AF755" t="str">
            <v>NA</v>
          </cell>
          <cell r="AG755" t="str">
            <v>NA</v>
          </cell>
          <cell r="AH755" t="str">
            <v>NA</v>
          </cell>
          <cell r="AI755">
            <v>200</v>
          </cell>
          <cell r="AJ755">
            <v>200</v>
          </cell>
          <cell r="AO755">
            <v>491</v>
          </cell>
          <cell r="AP755">
            <v>0</v>
          </cell>
          <cell r="AQ755">
            <v>0</v>
          </cell>
          <cell r="AR755">
            <v>0</v>
          </cell>
          <cell r="AS755">
            <v>0</v>
          </cell>
          <cell r="AT755">
            <v>0</v>
          </cell>
          <cell r="AU755">
            <v>0</v>
          </cell>
          <cell r="AV755">
            <v>0</v>
          </cell>
          <cell r="AW755">
            <v>0</v>
          </cell>
          <cell r="AX755">
            <v>0</v>
          </cell>
          <cell r="AY755">
            <v>0</v>
          </cell>
          <cell r="AZ755">
            <v>0</v>
          </cell>
          <cell r="BA755">
            <v>0</v>
          </cell>
          <cell r="BB755">
            <v>0</v>
          </cell>
          <cell r="BC755">
            <v>0</v>
          </cell>
          <cell r="BD755">
            <v>0</v>
          </cell>
          <cell r="BE755">
            <v>0</v>
          </cell>
          <cell r="BF755">
            <v>0</v>
          </cell>
          <cell r="BG755">
            <v>0</v>
          </cell>
          <cell r="BH755">
            <v>0</v>
          </cell>
          <cell r="BI755">
            <v>0</v>
          </cell>
          <cell r="BJ755">
            <v>0</v>
          </cell>
          <cell r="BK755">
            <v>0</v>
          </cell>
          <cell r="BL755">
            <v>0</v>
          </cell>
          <cell r="BM755">
            <v>0</v>
          </cell>
          <cell r="BN755">
            <v>0</v>
          </cell>
          <cell r="BO755">
            <v>0</v>
          </cell>
          <cell r="BP755">
            <v>98147</v>
          </cell>
          <cell r="BQ755">
            <v>0</v>
          </cell>
          <cell r="BR755">
            <v>0</v>
          </cell>
          <cell r="BS755">
            <v>0</v>
          </cell>
          <cell r="BT755">
            <v>0</v>
          </cell>
          <cell r="BU755">
            <v>491</v>
          </cell>
          <cell r="BV755">
            <v>0</v>
          </cell>
          <cell r="BW755">
            <v>0</v>
          </cell>
          <cell r="BX755">
            <v>0</v>
          </cell>
          <cell r="BY755">
            <v>0</v>
          </cell>
          <cell r="BZ755">
            <v>491</v>
          </cell>
          <cell r="CA755">
            <v>0</v>
          </cell>
          <cell r="CB755">
            <v>491</v>
          </cell>
          <cell r="CC755">
            <v>0.05</v>
          </cell>
          <cell r="CD755">
            <v>491</v>
          </cell>
        </row>
        <row r="756">
          <cell r="B756" t="str">
            <v>RCC10</v>
          </cell>
          <cell r="C756" t="str">
            <v>CAP47</v>
          </cell>
          <cell r="D756" t="str">
            <v>De   300  pares</v>
          </cell>
          <cell r="E756" t="str">
            <v>m</v>
          </cell>
          <cell r="F756" t="str">
            <v>NA</v>
          </cell>
          <cell r="G756" t="str">
            <v>NA</v>
          </cell>
          <cell r="H756" t="str">
            <v>NA</v>
          </cell>
          <cell r="I756" t="str">
            <v>NA</v>
          </cell>
          <cell r="J756" t="str">
            <v>NA</v>
          </cell>
          <cell r="K756" t="str">
            <v>NA</v>
          </cell>
          <cell r="L756" t="str">
            <v>NA</v>
          </cell>
          <cell r="M756" t="str">
            <v>NA</v>
          </cell>
          <cell r="N756" t="str">
            <v>NA</v>
          </cell>
          <cell r="O756" t="str">
            <v>NA</v>
          </cell>
          <cell r="P756" t="str">
            <v>NA</v>
          </cell>
          <cell r="Q756" t="str">
            <v>NA</v>
          </cell>
          <cell r="R756" t="str">
            <v>NA</v>
          </cell>
          <cell r="S756" t="str">
            <v>NA</v>
          </cell>
          <cell r="T756" t="str">
            <v>CER001</v>
          </cell>
          <cell r="U756" t="str">
            <v>NA</v>
          </cell>
          <cell r="V756" t="str">
            <v>NA</v>
          </cell>
          <cell r="W756" t="str">
            <v>NA</v>
          </cell>
          <cell r="X756" t="str">
            <v>NA</v>
          </cell>
          <cell r="Y756" t="str">
            <v>CMC011</v>
          </cell>
          <cell r="Z756" t="str">
            <v>NA</v>
          </cell>
          <cell r="AA756" t="str">
            <v>NA</v>
          </cell>
          <cell r="AB756" t="str">
            <v>NA</v>
          </cell>
          <cell r="AC756" t="str">
            <v>NA</v>
          </cell>
          <cell r="AD756">
            <v>1</v>
          </cell>
          <cell r="AE756" t="str">
            <v>NA</v>
          </cell>
          <cell r="AF756" t="str">
            <v>NA</v>
          </cell>
          <cell r="AG756" t="str">
            <v>NA</v>
          </cell>
          <cell r="AH756" t="str">
            <v>NA</v>
          </cell>
          <cell r="AI756">
            <v>525</v>
          </cell>
          <cell r="AJ756">
            <v>525</v>
          </cell>
          <cell r="AO756">
            <v>718</v>
          </cell>
          <cell r="AP756">
            <v>0</v>
          </cell>
          <cell r="AQ756">
            <v>0</v>
          </cell>
          <cell r="AR756">
            <v>0</v>
          </cell>
          <cell r="AS756">
            <v>0</v>
          </cell>
          <cell r="AT756">
            <v>0</v>
          </cell>
          <cell r="AU756">
            <v>0</v>
          </cell>
          <cell r="AV756">
            <v>0</v>
          </cell>
          <cell r="AW756">
            <v>0</v>
          </cell>
          <cell r="AX756">
            <v>0</v>
          </cell>
          <cell r="AY756">
            <v>0</v>
          </cell>
          <cell r="AZ756">
            <v>0</v>
          </cell>
          <cell r="BA756">
            <v>0</v>
          </cell>
          <cell r="BB756">
            <v>0</v>
          </cell>
          <cell r="BC756">
            <v>0</v>
          </cell>
          <cell r="BD756">
            <v>0</v>
          </cell>
          <cell r="BE756">
            <v>250716</v>
          </cell>
          <cell r="BF756">
            <v>0</v>
          </cell>
          <cell r="BG756">
            <v>0</v>
          </cell>
          <cell r="BH756">
            <v>0</v>
          </cell>
          <cell r="BI756">
            <v>0</v>
          </cell>
          <cell r="BJ756">
            <v>478</v>
          </cell>
          <cell r="BK756">
            <v>0</v>
          </cell>
          <cell r="BL756">
            <v>0</v>
          </cell>
          <cell r="BM756">
            <v>0</v>
          </cell>
          <cell r="BN756">
            <v>0</v>
          </cell>
          <cell r="BO756">
            <v>478</v>
          </cell>
          <cell r="BP756">
            <v>125868</v>
          </cell>
          <cell r="BQ756">
            <v>0</v>
          </cell>
          <cell r="BR756">
            <v>0</v>
          </cell>
          <cell r="BS756">
            <v>0</v>
          </cell>
          <cell r="BT756">
            <v>0</v>
          </cell>
          <cell r="BU756">
            <v>240</v>
          </cell>
          <cell r="BV756">
            <v>0</v>
          </cell>
          <cell r="BW756">
            <v>0</v>
          </cell>
          <cell r="BX756">
            <v>0</v>
          </cell>
          <cell r="BY756">
            <v>0</v>
          </cell>
          <cell r="BZ756">
            <v>240</v>
          </cell>
          <cell r="CA756">
            <v>478</v>
          </cell>
          <cell r="CB756">
            <v>718</v>
          </cell>
          <cell r="CC756">
            <v>0.05</v>
          </cell>
          <cell r="CD756">
            <v>718</v>
          </cell>
        </row>
        <row r="757">
          <cell r="B757" t="str">
            <v>RCC11</v>
          </cell>
          <cell r="C757" t="str">
            <v>CAP47</v>
          </cell>
          <cell r="D757" t="str">
            <v>De   400  pares</v>
          </cell>
          <cell r="E757" t="str">
            <v>m</v>
          </cell>
          <cell r="F757" t="str">
            <v>NA</v>
          </cell>
          <cell r="G757" t="str">
            <v>NA</v>
          </cell>
          <cell r="H757" t="str">
            <v>NA</v>
          </cell>
          <cell r="I757" t="str">
            <v>NA</v>
          </cell>
          <cell r="J757" t="str">
            <v>NA</v>
          </cell>
          <cell r="K757" t="str">
            <v>NA</v>
          </cell>
          <cell r="L757" t="str">
            <v>NA</v>
          </cell>
          <cell r="M757" t="str">
            <v>NA</v>
          </cell>
          <cell r="N757" t="str">
            <v>NA</v>
          </cell>
          <cell r="O757" t="str">
            <v>NA</v>
          </cell>
          <cell r="P757" t="str">
            <v>NA</v>
          </cell>
          <cell r="Q757" t="str">
            <v>NA</v>
          </cell>
          <cell r="R757" t="str">
            <v>NA</v>
          </cell>
          <cell r="S757" t="str">
            <v>NA</v>
          </cell>
          <cell r="T757" t="str">
            <v>CER001</v>
          </cell>
          <cell r="U757" t="str">
            <v>NA</v>
          </cell>
          <cell r="V757" t="str">
            <v>NA</v>
          </cell>
          <cell r="W757" t="str">
            <v>NA</v>
          </cell>
          <cell r="X757" t="str">
            <v>NA</v>
          </cell>
          <cell r="Y757" t="str">
            <v>CMC011</v>
          </cell>
          <cell r="Z757" t="str">
            <v>NA</v>
          </cell>
          <cell r="AA757" t="str">
            <v>NA</v>
          </cell>
          <cell r="AB757" t="str">
            <v>NA</v>
          </cell>
          <cell r="AC757" t="str">
            <v>NA</v>
          </cell>
          <cell r="AD757">
            <v>1</v>
          </cell>
          <cell r="AE757" t="str">
            <v>NA</v>
          </cell>
          <cell r="AF757" t="str">
            <v>NA</v>
          </cell>
          <cell r="AG757" t="str">
            <v>NA</v>
          </cell>
          <cell r="AH757" t="str">
            <v>NA</v>
          </cell>
          <cell r="AI757">
            <v>525</v>
          </cell>
          <cell r="AJ757">
            <v>525</v>
          </cell>
          <cell r="AO757">
            <v>718</v>
          </cell>
          <cell r="AP757">
            <v>0</v>
          </cell>
          <cell r="AQ757">
            <v>0</v>
          </cell>
          <cell r="AR757">
            <v>0</v>
          </cell>
          <cell r="AS757">
            <v>0</v>
          </cell>
          <cell r="AT757">
            <v>0</v>
          </cell>
          <cell r="AU757">
            <v>0</v>
          </cell>
          <cell r="AV757">
            <v>0</v>
          </cell>
          <cell r="AW757">
            <v>0</v>
          </cell>
          <cell r="AX757">
            <v>0</v>
          </cell>
          <cell r="AY757">
            <v>0</v>
          </cell>
          <cell r="AZ757">
            <v>0</v>
          </cell>
          <cell r="BA757">
            <v>0</v>
          </cell>
          <cell r="BB757">
            <v>0</v>
          </cell>
          <cell r="BC757">
            <v>0</v>
          </cell>
          <cell r="BD757">
            <v>0</v>
          </cell>
          <cell r="BE757">
            <v>250716</v>
          </cell>
          <cell r="BF757">
            <v>0</v>
          </cell>
          <cell r="BG757">
            <v>0</v>
          </cell>
          <cell r="BH757">
            <v>0</v>
          </cell>
          <cell r="BI757">
            <v>0</v>
          </cell>
          <cell r="BJ757">
            <v>478</v>
          </cell>
          <cell r="BK757">
            <v>0</v>
          </cell>
          <cell r="BL757">
            <v>0</v>
          </cell>
          <cell r="BM757">
            <v>0</v>
          </cell>
          <cell r="BN757">
            <v>0</v>
          </cell>
          <cell r="BO757">
            <v>478</v>
          </cell>
          <cell r="BP757">
            <v>125868</v>
          </cell>
          <cell r="BQ757">
            <v>0</v>
          </cell>
          <cell r="BR757">
            <v>0</v>
          </cell>
          <cell r="BS757">
            <v>0</v>
          </cell>
          <cell r="BT757">
            <v>0</v>
          </cell>
          <cell r="BU757">
            <v>240</v>
          </cell>
          <cell r="BV757">
            <v>0</v>
          </cell>
          <cell r="BW757">
            <v>0</v>
          </cell>
          <cell r="BX757">
            <v>0</v>
          </cell>
          <cell r="BY757">
            <v>0</v>
          </cell>
          <cell r="BZ757">
            <v>240</v>
          </cell>
          <cell r="CA757">
            <v>478</v>
          </cell>
          <cell r="CB757">
            <v>718</v>
          </cell>
          <cell r="CC757">
            <v>0.05</v>
          </cell>
          <cell r="CD757">
            <v>718</v>
          </cell>
        </row>
        <row r="758">
          <cell r="B758" t="str">
            <v>RCC12</v>
          </cell>
          <cell r="C758" t="str">
            <v>CAP47</v>
          </cell>
          <cell r="D758" t="str">
            <v>De   500  pares</v>
          </cell>
          <cell r="E758" t="str">
            <v>m</v>
          </cell>
          <cell r="F758" t="str">
            <v>NA</v>
          </cell>
          <cell r="G758" t="str">
            <v>NA</v>
          </cell>
          <cell r="H758" t="str">
            <v>NA</v>
          </cell>
          <cell r="I758" t="str">
            <v>NA</v>
          </cell>
          <cell r="J758" t="str">
            <v>NA</v>
          </cell>
          <cell r="K758" t="str">
            <v>NA</v>
          </cell>
          <cell r="L758" t="str">
            <v>NA</v>
          </cell>
          <cell r="M758" t="str">
            <v>NA</v>
          </cell>
          <cell r="N758" t="str">
            <v>NA</v>
          </cell>
          <cell r="O758" t="str">
            <v>NA</v>
          </cell>
          <cell r="P758" t="str">
            <v>NA</v>
          </cell>
          <cell r="Q758" t="str">
            <v>NA</v>
          </cell>
          <cell r="R758" t="str">
            <v>NA</v>
          </cell>
          <cell r="S758" t="str">
            <v>NA</v>
          </cell>
          <cell r="T758" t="str">
            <v>CER001</v>
          </cell>
          <cell r="U758" t="str">
            <v>NA</v>
          </cell>
          <cell r="V758" t="str">
            <v>NA</v>
          </cell>
          <cell r="W758" t="str">
            <v>NA</v>
          </cell>
          <cell r="X758" t="str">
            <v>NA</v>
          </cell>
          <cell r="Y758" t="str">
            <v>CMC011</v>
          </cell>
          <cell r="Z758" t="str">
            <v>NA</v>
          </cell>
          <cell r="AA758" t="str">
            <v>NA</v>
          </cell>
          <cell r="AB758" t="str">
            <v>NA</v>
          </cell>
          <cell r="AC758" t="str">
            <v>NA</v>
          </cell>
          <cell r="AD758">
            <v>1</v>
          </cell>
          <cell r="AE758" t="str">
            <v>NA</v>
          </cell>
          <cell r="AF758" t="str">
            <v>NA</v>
          </cell>
          <cell r="AG758" t="str">
            <v>NA</v>
          </cell>
          <cell r="AH758" t="str">
            <v>NA</v>
          </cell>
          <cell r="AI758">
            <v>450</v>
          </cell>
          <cell r="AJ758">
            <v>450</v>
          </cell>
          <cell r="AO758">
            <v>837</v>
          </cell>
          <cell r="AP758">
            <v>0</v>
          </cell>
          <cell r="AQ758">
            <v>0</v>
          </cell>
          <cell r="AR758">
            <v>0</v>
          </cell>
          <cell r="AS758">
            <v>0</v>
          </cell>
          <cell r="AT758">
            <v>0</v>
          </cell>
          <cell r="AU758">
            <v>0</v>
          </cell>
          <cell r="AV758">
            <v>0</v>
          </cell>
          <cell r="AW758">
            <v>0</v>
          </cell>
          <cell r="AX758">
            <v>0</v>
          </cell>
          <cell r="AY758">
            <v>0</v>
          </cell>
          <cell r="AZ758">
            <v>0</v>
          </cell>
          <cell r="BA758">
            <v>0</v>
          </cell>
          <cell r="BB758">
            <v>0</v>
          </cell>
          <cell r="BC758">
            <v>0</v>
          </cell>
          <cell r="BD758">
            <v>0</v>
          </cell>
          <cell r="BE758">
            <v>250716</v>
          </cell>
          <cell r="BF758">
            <v>0</v>
          </cell>
          <cell r="BG758">
            <v>0</v>
          </cell>
          <cell r="BH758">
            <v>0</v>
          </cell>
          <cell r="BI758">
            <v>0</v>
          </cell>
          <cell r="BJ758">
            <v>557</v>
          </cell>
          <cell r="BK758">
            <v>0</v>
          </cell>
          <cell r="BL758">
            <v>0</v>
          </cell>
          <cell r="BM758">
            <v>0</v>
          </cell>
          <cell r="BN758">
            <v>0</v>
          </cell>
          <cell r="BO758">
            <v>557</v>
          </cell>
          <cell r="BP758">
            <v>125868</v>
          </cell>
          <cell r="BQ758">
            <v>0</v>
          </cell>
          <cell r="BR758">
            <v>0</v>
          </cell>
          <cell r="BS758">
            <v>0</v>
          </cell>
          <cell r="BT758">
            <v>0</v>
          </cell>
          <cell r="BU758">
            <v>280</v>
          </cell>
          <cell r="BV758">
            <v>0</v>
          </cell>
          <cell r="BW758">
            <v>0</v>
          </cell>
          <cell r="BX758">
            <v>0</v>
          </cell>
          <cell r="BY758">
            <v>0</v>
          </cell>
          <cell r="BZ758">
            <v>280</v>
          </cell>
          <cell r="CA758">
            <v>557</v>
          </cell>
          <cell r="CB758">
            <v>837</v>
          </cell>
          <cell r="CC758">
            <v>0.05</v>
          </cell>
          <cell r="CD758">
            <v>837</v>
          </cell>
        </row>
        <row r="759">
          <cell r="B759" t="str">
            <v>RCC13</v>
          </cell>
          <cell r="C759" t="str">
            <v>CAP47</v>
          </cell>
          <cell r="D759" t="str">
            <v>De   600  pares</v>
          </cell>
          <cell r="E759" t="str">
            <v>m</v>
          </cell>
          <cell r="F759" t="str">
            <v>NA</v>
          </cell>
          <cell r="G759" t="str">
            <v>NA</v>
          </cell>
          <cell r="H759" t="str">
            <v>NA</v>
          </cell>
          <cell r="I759" t="str">
            <v>NA</v>
          </cell>
          <cell r="J759" t="str">
            <v>NA</v>
          </cell>
          <cell r="K759" t="str">
            <v>NA</v>
          </cell>
          <cell r="L759" t="str">
            <v>NA</v>
          </cell>
          <cell r="M759" t="str">
            <v>NA</v>
          </cell>
          <cell r="N759" t="str">
            <v>NA</v>
          </cell>
          <cell r="O759" t="str">
            <v>NA</v>
          </cell>
          <cell r="P759" t="str">
            <v>NA</v>
          </cell>
          <cell r="Q759" t="str">
            <v>NA</v>
          </cell>
          <cell r="R759" t="str">
            <v>NA</v>
          </cell>
          <cell r="S759" t="str">
            <v>NA</v>
          </cell>
          <cell r="T759" t="str">
            <v>CER001</v>
          </cell>
          <cell r="U759" t="str">
            <v>NA</v>
          </cell>
          <cell r="V759" t="str">
            <v>NA</v>
          </cell>
          <cell r="W759" t="str">
            <v>NA</v>
          </cell>
          <cell r="X759" t="str">
            <v>NA</v>
          </cell>
          <cell r="Y759" t="str">
            <v>CMC011</v>
          </cell>
          <cell r="Z759" t="str">
            <v>NA</v>
          </cell>
          <cell r="AA759" t="str">
            <v>NA</v>
          </cell>
          <cell r="AB759" t="str">
            <v>NA</v>
          </cell>
          <cell r="AC759" t="str">
            <v>NA</v>
          </cell>
          <cell r="AD759">
            <v>1</v>
          </cell>
          <cell r="AE759" t="str">
            <v>NA</v>
          </cell>
          <cell r="AF759" t="str">
            <v>NA</v>
          </cell>
          <cell r="AG759" t="str">
            <v>NA</v>
          </cell>
          <cell r="AH759" t="str">
            <v>NA</v>
          </cell>
          <cell r="AI759">
            <v>375</v>
          </cell>
          <cell r="AJ759">
            <v>375</v>
          </cell>
          <cell r="AO759">
            <v>1005</v>
          </cell>
          <cell r="AP759">
            <v>0</v>
          </cell>
          <cell r="AQ759">
            <v>0</v>
          </cell>
          <cell r="AR759">
            <v>0</v>
          </cell>
          <cell r="AS759">
            <v>0</v>
          </cell>
          <cell r="AT759">
            <v>0</v>
          </cell>
          <cell r="AU759">
            <v>0</v>
          </cell>
          <cell r="AV759">
            <v>0</v>
          </cell>
          <cell r="AW759">
            <v>0</v>
          </cell>
          <cell r="AX759">
            <v>0</v>
          </cell>
          <cell r="AY759">
            <v>0</v>
          </cell>
          <cell r="AZ759">
            <v>0</v>
          </cell>
          <cell r="BA759">
            <v>0</v>
          </cell>
          <cell r="BB759">
            <v>0</v>
          </cell>
          <cell r="BC759">
            <v>0</v>
          </cell>
          <cell r="BD759">
            <v>0</v>
          </cell>
          <cell r="BE759">
            <v>250716</v>
          </cell>
          <cell r="BF759">
            <v>0</v>
          </cell>
          <cell r="BG759">
            <v>0</v>
          </cell>
          <cell r="BH759">
            <v>0</v>
          </cell>
          <cell r="BI759">
            <v>0</v>
          </cell>
          <cell r="BJ759">
            <v>669</v>
          </cell>
          <cell r="BK759">
            <v>0</v>
          </cell>
          <cell r="BL759">
            <v>0</v>
          </cell>
          <cell r="BM759">
            <v>0</v>
          </cell>
          <cell r="BN759">
            <v>0</v>
          </cell>
          <cell r="BO759">
            <v>669</v>
          </cell>
          <cell r="BP759">
            <v>125868</v>
          </cell>
          <cell r="BQ759">
            <v>0</v>
          </cell>
          <cell r="BR759">
            <v>0</v>
          </cell>
          <cell r="BS759">
            <v>0</v>
          </cell>
          <cell r="BT759">
            <v>0</v>
          </cell>
          <cell r="BU759">
            <v>336</v>
          </cell>
          <cell r="BV759">
            <v>0</v>
          </cell>
          <cell r="BW759">
            <v>0</v>
          </cell>
          <cell r="BX759">
            <v>0</v>
          </cell>
          <cell r="BY759">
            <v>0</v>
          </cell>
          <cell r="BZ759">
            <v>336</v>
          </cell>
          <cell r="CA759">
            <v>669</v>
          </cell>
          <cell r="CB759">
            <v>1005</v>
          </cell>
          <cell r="CC759">
            <v>0.05</v>
          </cell>
          <cell r="CD759">
            <v>1005</v>
          </cell>
        </row>
        <row r="760">
          <cell r="B760" t="str">
            <v>RCC14</v>
          </cell>
          <cell r="C760" t="str">
            <v>CAP47</v>
          </cell>
          <cell r="D760" t="str">
            <v>De   900  pares</v>
          </cell>
          <cell r="E760" t="str">
            <v>m</v>
          </cell>
          <cell r="F760" t="str">
            <v>NA</v>
          </cell>
          <cell r="G760" t="str">
            <v>NA</v>
          </cell>
          <cell r="H760" t="str">
            <v>NA</v>
          </cell>
          <cell r="I760" t="str">
            <v>NA</v>
          </cell>
          <cell r="J760" t="str">
            <v>NA</v>
          </cell>
          <cell r="K760" t="str">
            <v>NA</v>
          </cell>
          <cell r="L760" t="str">
            <v>NA</v>
          </cell>
          <cell r="M760" t="str">
            <v>NA</v>
          </cell>
          <cell r="N760" t="str">
            <v>NA</v>
          </cell>
          <cell r="O760" t="str">
            <v>NA</v>
          </cell>
          <cell r="P760" t="str">
            <v>NA</v>
          </cell>
          <cell r="Q760" t="str">
            <v>NA</v>
          </cell>
          <cell r="R760" t="str">
            <v>NA</v>
          </cell>
          <cell r="S760" t="str">
            <v>NA</v>
          </cell>
          <cell r="T760" t="str">
            <v>CER001</v>
          </cell>
          <cell r="U760" t="str">
            <v>NA</v>
          </cell>
          <cell r="V760" t="str">
            <v>NA</v>
          </cell>
          <cell r="W760" t="str">
            <v>NA</v>
          </cell>
          <cell r="X760" t="str">
            <v>NA</v>
          </cell>
          <cell r="Y760" t="str">
            <v>CMC011</v>
          </cell>
          <cell r="Z760" t="str">
            <v>NA</v>
          </cell>
          <cell r="AA760" t="str">
            <v>NA</v>
          </cell>
          <cell r="AB760" t="str">
            <v>NA</v>
          </cell>
          <cell r="AC760" t="str">
            <v>NA</v>
          </cell>
          <cell r="AD760">
            <v>1</v>
          </cell>
          <cell r="AE760" t="str">
            <v>NA</v>
          </cell>
          <cell r="AF760" t="str">
            <v>NA</v>
          </cell>
          <cell r="AG760" t="str">
            <v>NA</v>
          </cell>
          <cell r="AH760" t="str">
            <v>NA</v>
          </cell>
          <cell r="AI760">
            <v>375</v>
          </cell>
          <cell r="AJ760">
            <v>375</v>
          </cell>
          <cell r="AO760">
            <v>1005</v>
          </cell>
          <cell r="AP760">
            <v>0</v>
          </cell>
          <cell r="AQ760">
            <v>0</v>
          </cell>
          <cell r="AR760">
            <v>0</v>
          </cell>
          <cell r="AS760">
            <v>0</v>
          </cell>
          <cell r="AT760">
            <v>0</v>
          </cell>
          <cell r="AU760">
            <v>0</v>
          </cell>
          <cell r="AV760">
            <v>0</v>
          </cell>
          <cell r="AW760">
            <v>0</v>
          </cell>
          <cell r="AX760">
            <v>0</v>
          </cell>
          <cell r="AY760">
            <v>0</v>
          </cell>
          <cell r="AZ760">
            <v>0</v>
          </cell>
          <cell r="BA760">
            <v>0</v>
          </cell>
          <cell r="BB760">
            <v>0</v>
          </cell>
          <cell r="BC760">
            <v>0</v>
          </cell>
          <cell r="BD760">
            <v>0</v>
          </cell>
          <cell r="BE760">
            <v>250716</v>
          </cell>
          <cell r="BF760">
            <v>0</v>
          </cell>
          <cell r="BG760">
            <v>0</v>
          </cell>
          <cell r="BH760">
            <v>0</v>
          </cell>
          <cell r="BI760">
            <v>0</v>
          </cell>
          <cell r="BJ760">
            <v>669</v>
          </cell>
          <cell r="BK760">
            <v>0</v>
          </cell>
          <cell r="BL760">
            <v>0</v>
          </cell>
          <cell r="BM760">
            <v>0</v>
          </cell>
          <cell r="BN760">
            <v>0</v>
          </cell>
          <cell r="BO760">
            <v>669</v>
          </cell>
          <cell r="BP760">
            <v>125868</v>
          </cell>
          <cell r="BQ760">
            <v>0</v>
          </cell>
          <cell r="BR760">
            <v>0</v>
          </cell>
          <cell r="BS760">
            <v>0</v>
          </cell>
          <cell r="BT760">
            <v>0</v>
          </cell>
          <cell r="BU760">
            <v>336</v>
          </cell>
          <cell r="BV760">
            <v>0</v>
          </cell>
          <cell r="BW760">
            <v>0</v>
          </cell>
          <cell r="BX760">
            <v>0</v>
          </cell>
          <cell r="BY760">
            <v>0</v>
          </cell>
          <cell r="BZ760">
            <v>336</v>
          </cell>
          <cell r="CA760">
            <v>669</v>
          </cell>
          <cell r="CB760">
            <v>1005</v>
          </cell>
          <cell r="CC760">
            <v>0.05</v>
          </cell>
          <cell r="CD760">
            <v>1005</v>
          </cell>
        </row>
        <row r="761">
          <cell r="B761" t="str">
            <v>RCC15</v>
          </cell>
          <cell r="C761" t="str">
            <v>CAP47</v>
          </cell>
          <cell r="D761" t="str">
            <v>De  1200  pares</v>
          </cell>
          <cell r="E761" t="str">
            <v>m</v>
          </cell>
          <cell r="F761" t="str">
            <v>NA</v>
          </cell>
          <cell r="G761" t="str">
            <v>NA</v>
          </cell>
          <cell r="H761" t="str">
            <v>NA</v>
          </cell>
          <cell r="I761" t="str">
            <v>NA</v>
          </cell>
          <cell r="J761" t="str">
            <v>NA</v>
          </cell>
          <cell r="K761" t="str">
            <v>NA</v>
          </cell>
          <cell r="L761" t="str">
            <v>NA</v>
          </cell>
          <cell r="M761" t="str">
            <v>NA</v>
          </cell>
          <cell r="N761" t="str">
            <v>NA</v>
          </cell>
          <cell r="O761" t="str">
            <v>NA</v>
          </cell>
          <cell r="P761" t="str">
            <v>NA</v>
          </cell>
          <cell r="Q761" t="str">
            <v>NA</v>
          </cell>
          <cell r="R761" t="str">
            <v>NA</v>
          </cell>
          <cell r="S761" t="str">
            <v>NA</v>
          </cell>
          <cell r="T761" t="str">
            <v>CER001</v>
          </cell>
          <cell r="U761" t="str">
            <v>NA</v>
          </cell>
          <cell r="V761" t="str">
            <v>NA</v>
          </cell>
          <cell r="W761" t="str">
            <v>NA</v>
          </cell>
          <cell r="X761" t="str">
            <v>NA</v>
          </cell>
          <cell r="Y761" t="str">
            <v>CMC011</v>
          </cell>
          <cell r="Z761" t="str">
            <v>NA</v>
          </cell>
          <cell r="AA761" t="str">
            <v>NA</v>
          </cell>
          <cell r="AB761" t="str">
            <v>NA</v>
          </cell>
          <cell r="AC761" t="str">
            <v>NA</v>
          </cell>
          <cell r="AD761">
            <v>1</v>
          </cell>
          <cell r="AE761" t="str">
            <v>NA</v>
          </cell>
          <cell r="AF761" t="str">
            <v>NA</v>
          </cell>
          <cell r="AG761" t="str">
            <v>NA</v>
          </cell>
          <cell r="AH761" t="str">
            <v>NA</v>
          </cell>
          <cell r="AI761">
            <v>180</v>
          </cell>
          <cell r="AJ761">
            <v>180</v>
          </cell>
          <cell r="AO761">
            <v>2092</v>
          </cell>
          <cell r="AP761">
            <v>0</v>
          </cell>
          <cell r="AQ761">
            <v>0</v>
          </cell>
          <cell r="AR761">
            <v>0</v>
          </cell>
          <cell r="AS761">
            <v>0</v>
          </cell>
          <cell r="AT761">
            <v>0</v>
          </cell>
          <cell r="AU761">
            <v>0</v>
          </cell>
          <cell r="AV761">
            <v>0</v>
          </cell>
          <cell r="AW761">
            <v>0</v>
          </cell>
          <cell r="AX761">
            <v>0</v>
          </cell>
          <cell r="AY761">
            <v>0</v>
          </cell>
          <cell r="AZ761">
            <v>0</v>
          </cell>
          <cell r="BA761">
            <v>0</v>
          </cell>
          <cell r="BB761">
            <v>0</v>
          </cell>
          <cell r="BC761">
            <v>0</v>
          </cell>
          <cell r="BD761">
            <v>0</v>
          </cell>
          <cell r="BE761">
            <v>250716</v>
          </cell>
          <cell r="BF761">
            <v>0</v>
          </cell>
          <cell r="BG761">
            <v>0</v>
          </cell>
          <cell r="BH761">
            <v>0</v>
          </cell>
          <cell r="BI761">
            <v>0</v>
          </cell>
          <cell r="BJ761">
            <v>1393</v>
          </cell>
          <cell r="BK761">
            <v>0</v>
          </cell>
          <cell r="BL761">
            <v>0</v>
          </cell>
          <cell r="BM761">
            <v>0</v>
          </cell>
          <cell r="BN761">
            <v>0</v>
          </cell>
          <cell r="BO761">
            <v>1393</v>
          </cell>
          <cell r="BP761">
            <v>125868</v>
          </cell>
          <cell r="BQ761">
            <v>0</v>
          </cell>
          <cell r="BR761">
            <v>0</v>
          </cell>
          <cell r="BS761">
            <v>0</v>
          </cell>
          <cell r="BT761">
            <v>0</v>
          </cell>
          <cell r="BU761">
            <v>699</v>
          </cell>
          <cell r="BV761">
            <v>0</v>
          </cell>
          <cell r="BW761">
            <v>0</v>
          </cell>
          <cell r="BX761">
            <v>0</v>
          </cell>
          <cell r="BY761">
            <v>0</v>
          </cell>
          <cell r="BZ761">
            <v>699</v>
          </cell>
          <cell r="CA761">
            <v>1393</v>
          </cell>
          <cell r="CB761">
            <v>2092</v>
          </cell>
          <cell r="CC761">
            <v>0.05</v>
          </cell>
          <cell r="CD761">
            <v>2092</v>
          </cell>
        </row>
        <row r="762">
          <cell r="B762" t="str">
            <v>RCC16</v>
          </cell>
          <cell r="C762" t="str">
            <v>CAP47</v>
          </cell>
          <cell r="D762" t="str">
            <v>De  1800  pares</v>
          </cell>
          <cell r="E762" t="str">
            <v>m</v>
          </cell>
          <cell r="F762" t="str">
            <v>NA</v>
          </cell>
          <cell r="G762" t="str">
            <v>NA</v>
          </cell>
          <cell r="H762" t="str">
            <v>NA</v>
          </cell>
          <cell r="I762" t="str">
            <v>NA</v>
          </cell>
          <cell r="J762" t="str">
            <v>NA</v>
          </cell>
          <cell r="K762" t="str">
            <v>NA</v>
          </cell>
          <cell r="L762" t="str">
            <v>NA</v>
          </cell>
          <cell r="M762" t="str">
            <v>NA</v>
          </cell>
          <cell r="N762" t="str">
            <v>NA</v>
          </cell>
          <cell r="O762" t="str">
            <v>NA</v>
          </cell>
          <cell r="P762" t="str">
            <v>NA</v>
          </cell>
          <cell r="Q762" t="str">
            <v>NA</v>
          </cell>
          <cell r="R762" t="str">
            <v>NA</v>
          </cell>
          <cell r="S762" t="str">
            <v>NA</v>
          </cell>
          <cell r="T762" t="str">
            <v>CER001</v>
          </cell>
          <cell r="U762" t="str">
            <v>NA</v>
          </cell>
          <cell r="V762" t="str">
            <v>NA</v>
          </cell>
          <cell r="W762" t="str">
            <v>NA</v>
          </cell>
          <cell r="X762" t="str">
            <v>NA</v>
          </cell>
          <cell r="Y762" t="str">
            <v>CMC011</v>
          </cell>
          <cell r="Z762" t="str">
            <v>NA</v>
          </cell>
          <cell r="AA762" t="str">
            <v>NA</v>
          </cell>
          <cell r="AB762" t="str">
            <v>NA</v>
          </cell>
          <cell r="AC762" t="str">
            <v>NA</v>
          </cell>
          <cell r="AD762">
            <v>1</v>
          </cell>
          <cell r="AE762" t="str">
            <v>NA</v>
          </cell>
          <cell r="AF762" t="str">
            <v>NA</v>
          </cell>
          <cell r="AG762" t="str">
            <v>NA</v>
          </cell>
          <cell r="AH762" t="str">
            <v>NA</v>
          </cell>
          <cell r="AI762">
            <v>180</v>
          </cell>
          <cell r="AJ762">
            <v>180</v>
          </cell>
          <cell r="AO762">
            <v>2092</v>
          </cell>
          <cell r="AP762">
            <v>0</v>
          </cell>
          <cell r="AQ762">
            <v>0</v>
          </cell>
          <cell r="AR762">
            <v>0</v>
          </cell>
          <cell r="AS762">
            <v>0</v>
          </cell>
          <cell r="AT762">
            <v>0</v>
          </cell>
          <cell r="AU762">
            <v>0</v>
          </cell>
          <cell r="AV762">
            <v>0</v>
          </cell>
          <cell r="AW762">
            <v>0</v>
          </cell>
          <cell r="AX762">
            <v>0</v>
          </cell>
          <cell r="AY762">
            <v>0</v>
          </cell>
          <cell r="AZ762">
            <v>0</v>
          </cell>
          <cell r="BA762">
            <v>0</v>
          </cell>
          <cell r="BB762">
            <v>0</v>
          </cell>
          <cell r="BC762">
            <v>0</v>
          </cell>
          <cell r="BD762">
            <v>0</v>
          </cell>
          <cell r="BE762">
            <v>250716</v>
          </cell>
          <cell r="BF762">
            <v>0</v>
          </cell>
          <cell r="BG762">
            <v>0</v>
          </cell>
          <cell r="BH762">
            <v>0</v>
          </cell>
          <cell r="BI762">
            <v>0</v>
          </cell>
          <cell r="BJ762">
            <v>1393</v>
          </cell>
          <cell r="BK762">
            <v>0</v>
          </cell>
          <cell r="BL762">
            <v>0</v>
          </cell>
          <cell r="BM762">
            <v>0</v>
          </cell>
          <cell r="BN762">
            <v>0</v>
          </cell>
          <cell r="BO762">
            <v>1393</v>
          </cell>
          <cell r="BP762">
            <v>125868</v>
          </cell>
          <cell r="BQ762">
            <v>0</v>
          </cell>
          <cell r="BR762">
            <v>0</v>
          </cell>
          <cell r="BS762">
            <v>0</v>
          </cell>
          <cell r="BT762">
            <v>0</v>
          </cell>
          <cell r="BU762">
            <v>699</v>
          </cell>
          <cell r="BV762">
            <v>0</v>
          </cell>
          <cell r="BW762">
            <v>0</v>
          </cell>
          <cell r="BX762">
            <v>0</v>
          </cell>
          <cell r="BY762">
            <v>0</v>
          </cell>
          <cell r="BZ762">
            <v>699</v>
          </cell>
          <cell r="CA762">
            <v>1393</v>
          </cell>
          <cell r="CB762">
            <v>2092</v>
          </cell>
          <cell r="CC762">
            <v>0.05</v>
          </cell>
          <cell r="CD762">
            <v>2092</v>
          </cell>
        </row>
        <row r="763">
          <cell r="B763" t="str">
            <v>RCC17</v>
          </cell>
          <cell r="C763" t="str">
            <v>CAP47</v>
          </cell>
          <cell r="D763" t="str">
            <v>De  2400  pares</v>
          </cell>
          <cell r="E763" t="str">
            <v>m</v>
          </cell>
          <cell r="F763" t="str">
            <v>NA</v>
          </cell>
          <cell r="G763" t="str">
            <v>NA</v>
          </cell>
          <cell r="H763" t="str">
            <v>NA</v>
          </cell>
          <cell r="I763" t="str">
            <v>NA</v>
          </cell>
          <cell r="J763" t="str">
            <v>NA</v>
          </cell>
          <cell r="K763" t="str">
            <v>NA</v>
          </cell>
          <cell r="L763" t="str">
            <v>NA</v>
          </cell>
          <cell r="M763" t="str">
            <v>NA</v>
          </cell>
          <cell r="N763" t="str">
            <v>NA</v>
          </cell>
          <cell r="O763" t="str">
            <v>NA</v>
          </cell>
          <cell r="P763" t="str">
            <v>NA</v>
          </cell>
          <cell r="Q763" t="str">
            <v>NA</v>
          </cell>
          <cell r="R763" t="str">
            <v>NA</v>
          </cell>
          <cell r="S763" t="str">
            <v>NA</v>
          </cell>
          <cell r="T763" t="str">
            <v>CER001</v>
          </cell>
          <cell r="U763" t="str">
            <v>NA</v>
          </cell>
          <cell r="V763" t="str">
            <v>NA</v>
          </cell>
          <cell r="W763" t="str">
            <v>NA</v>
          </cell>
          <cell r="X763" t="str">
            <v>NA</v>
          </cell>
          <cell r="Y763" t="str">
            <v>CMC011</v>
          </cell>
          <cell r="Z763" t="str">
            <v>NA</v>
          </cell>
          <cell r="AA763" t="str">
            <v>NA</v>
          </cell>
          <cell r="AB763" t="str">
            <v>NA</v>
          </cell>
          <cell r="AC763" t="str">
            <v>NA</v>
          </cell>
          <cell r="AD763">
            <v>1</v>
          </cell>
          <cell r="AE763" t="str">
            <v>NA</v>
          </cell>
          <cell r="AF763" t="str">
            <v>NA</v>
          </cell>
          <cell r="AG763" t="str">
            <v>NA</v>
          </cell>
          <cell r="AH763" t="str">
            <v>NA</v>
          </cell>
          <cell r="AI763">
            <v>300</v>
          </cell>
          <cell r="AJ763">
            <v>300</v>
          </cell>
          <cell r="AO763">
            <v>1256</v>
          </cell>
          <cell r="AP763">
            <v>0</v>
          </cell>
          <cell r="AQ763">
            <v>0</v>
          </cell>
          <cell r="AR763">
            <v>0</v>
          </cell>
          <cell r="AS763">
            <v>0</v>
          </cell>
          <cell r="AT763">
            <v>0</v>
          </cell>
          <cell r="AU763">
            <v>0</v>
          </cell>
          <cell r="AV763">
            <v>0</v>
          </cell>
          <cell r="AW763">
            <v>0</v>
          </cell>
          <cell r="AX763">
            <v>0</v>
          </cell>
          <cell r="AY763">
            <v>0</v>
          </cell>
          <cell r="AZ763">
            <v>0</v>
          </cell>
          <cell r="BA763">
            <v>0</v>
          </cell>
          <cell r="BB763">
            <v>0</v>
          </cell>
          <cell r="BC763">
            <v>0</v>
          </cell>
          <cell r="BD763">
            <v>0</v>
          </cell>
          <cell r="BE763">
            <v>250716</v>
          </cell>
          <cell r="BF763">
            <v>0</v>
          </cell>
          <cell r="BG763">
            <v>0</v>
          </cell>
          <cell r="BH763">
            <v>0</v>
          </cell>
          <cell r="BI763">
            <v>0</v>
          </cell>
          <cell r="BJ763">
            <v>836</v>
          </cell>
          <cell r="BK763">
            <v>0</v>
          </cell>
          <cell r="BL763">
            <v>0</v>
          </cell>
          <cell r="BM763">
            <v>0</v>
          </cell>
          <cell r="BN763">
            <v>0</v>
          </cell>
          <cell r="BO763">
            <v>836</v>
          </cell>
          <cell r="BP763">
            <v>125868</v>
          </cell>
          <cell r="BQ763">
            <v>0</v>
          </cell>
          <cell r="BR763">
            <v>0</v>
          </cell>
          <cell r="BS763">
            <v>0</v>
          </cell>
          <cell r="BT763">
            <v>0</v>
          </cell>
          <cell r="BU763">
            <v>420</v>
          </cell>
          <cell r="BV763">
            <v>0</v>
          </cell>
          <cell r="BW763">
            <v>0</v>
          </cell>
          <cell r="BX763">
            <v>0</v>
          </cell>
          <cell r="BY763">
            <v>0</v>
          </cell>
          <cell r="BZ763">
            <v>420</v>
          </cell>
          <cell r="CA763">
            <v>836</v>
          </cell>
          <cell r="CB763">
            <v>1256</v>
          </cell>
          <cell r="CC763">
            <v>0.05</v>
          </cell>
          <cell r="CD763">
            <v>1256</v>
          </cell>
        </row>
        <row r="764">
          <cell r="B764" t="str">
            <v>VR011</v>
          </cell>
          <cell r="C764" t="str">
            <v>CAP48</v>
          </cell>
          <cell r="D764" t="str">
            <v>Const. tapas cámaras Tipo F</v>
          </cell>
          <cell r="E764" t="str">
            <v>U</v>
          </cell>
          <cell r="F764" t="str">
            <v>MOC026</v>
          </cell>
          <cell r="G764" t="str">
            <v>MOC085</v>
          </cell>
          <cell r="H764" t="str">
            <v>MOC076</v>
          </cell>
          <cell r="I764" t="str">
            <v>MOC009</v>
          </cell>
          <cell r="J764" t="str">
            <v>MOC101</v>
          </cell>
          <cell r="K764" t="str">
            <v>MOC013</v>
          </cell>
          <cell r="L764" t="str">
            <v>MOC130</v>
          </cell>
          <cell r="M764">
            <v>0.08</v>
          </cell>
          <cell r="N764">
            <v>0.05</v>
          </cell>
          <cell r="O764">
            <v>6</v>
          </cell>
          <cell r="P764">
            <v>12</v>
          </cell>
          <cell r="Q764">
            <v>3.6</v>
          </cell>
          <cell r="R764">
            <v>2</v>
          </cell>
          <cell r="S764">
            <v>0.6</v>
          </cell>
          <cell r="T764" t="str">
            <v>CEC007</v>
          </cell>
          <cell r="U764" t="str">
            <v>NA</v>
          </cell>
          <cell r="V764" t="str">
            <v>NA</v>
          </cell>
          <cell r="W764" t="str">
            <v>NA</v>
          </cell>
          <cell r="X764" t="str">
            <v>NA</v>
          </cell>
          <cell r="Y764" t="str">
            <v>CMC017</v>
          </cell>
          <cell r="Z764" t="str">
            <v>NA</v>
          </cell>
          <cell r="AA764" t="str">
            <v>NA</v>
          </cell>
          <cell r="AB764" t="str">
            <v>NA</v>
          </cell>
          <cell r="AC764" t="str">
            <v>NA</v>
          </cell>
          <cell r="AD764">
            <v>1</v>
          </cell>
          <cell r="AE764" t="str">
            <v>NA</v>
          </cell>
          <cell r="AF764" t="str">
            <v>NA</v>
          </cell>
          <cell r="AG764" t="str">
            <v>NA</v>
          </cell>
          <cell r="AH764" t="str">
            <v>NA</v>
          </cell>
          <cell r="AI764">
            <v>7</v>
          </cell>
          <cell r="AJ764">
            <v>7</v>
          </cell>
          <cell r="AO764">
            <v>132947</v>
          </cell>
          <cell r="AP764">
            <v>234000</v>
          </cell>
          <cell r="AQ764">
            <v>277817.40000000002</v>
          </cell>
          <cell r="AR764">
            <v>1600</v>
          </cell>
          <cell r="AS764">
            <v>1500</v>
          </cell>
          <cell r="AT764">
            <v>4970</v>
          </cell>
          <cell r="AU764">
            <v>1800</v>
          </cell>
          <cell r="AV764">
            <v>38222</v>
          </cell>
          <cell r="AW764">
            <v>18720</v>
          </cell>
          <cell r="AX764">
            <v>13891</v>
          </cell>
          <cell r="AY764">
            <v>9600</v>
          </cell>
          <cell r="AZ764">
            <v>18000</v>
          </cell>
          <cell r="BA764">
            <v>17892</v>
          </cell>
          <cell r="BB764">
            <v>3600</v>
          </cell>
          <cell r="BC764">
            <v>22933</v>
          </cell>
          <cell r="BD764">
            <v>109868</v>
          </cell>
          <cell r="BE764">
            <v>17038</v>
          </cell>
          <cell r="BF764">
            <v>0</v>
          </cell>
          <cell r="BG764">
            <v>0</v>
          </cell>
          <cell r="BH764">
            <v>0</v>
          </cell>
          <cell r="BI764">
            <v>0</v>
          </cell>
          <cell r="BJ764">
            <v>2434</v>
          </cell>
          <cell r="BK764">
            <v>0</v>
          </cell>
          <cell r="BL764">
            <v>0</v>
          </cell>
          <cell r="BM764">
            <v>0</v>
          </cell>
          <cell r="BN764">
            <v>0</v>
          </cell>
          <cell r="BO764">
            <v>2434</v>
          </cell>
          <cell r="BP764">
            <v>144513</v>
          </cell>
          <cell r="BQ764">
            <v>0</v>
          </cell>
          <cell r="BR764">
            <v>0</v>
          </cell>
          <cell r="BS764">
            <v>0</v>
          </cell>
          <cell r="BT764">
            <v>0</v>
          </cell>
          <cell r="BU764">
            <v>20645</v>
          </cell>
          <cell r="BV764">
            <v>0</v>
          </cell>
          <cell r="BW764">
            <v>0</v>
          </cell>
          <cell r="BX764">
            <v>0</v>
          </cell>
          <cell r="BY764">
            <v>0</v>
          </cell>
          <cell r="BZ764">
            <v>20645</v>
          </cell>
          <cell r="CA764">
            <v>2434</v>
          </cell>
          <cell r="CB764">
            <v>23079</v>
          </cell>
          <cell r="CC764">
            <v>0.05</v>
          </cell>
          <cell r="CD764">
            <v>132947</v>
          </cell>
        </row>
        <row r="765">
          <cell r="B765" t="str">
            <v>VR014</v>
          </cell>
          <cell r="C765" t="str">
            <v>CAP48</v>
          </cell>
          <cell r="D765" t="str">
            <v>Cruce de Puentes</v>
          </cell>
          <cell r="E765" t="str">
            <v>m</v>
          </cell>
          <cell r="F765" t="str">
            <v>MOC122</v>
          </cell>
          <cell r="G765" t="str">
            <v>MRD389</v>
          </cell>
          <cell r="H765" t="str">
            <v>NA</v>
          </cell>
          <cell r="I765" t="str">
            <v>NA</v>
          </cell>
          <cell r="J765" t="str">
            <v>NA</v>
          </cell>
          <cell r="K765" t="str">
            <v>NA</v>
          </cell>
          <cell r="L765" t="str">
            <v>NA</v>
          </cell>
          <cell r="M765">
            <v>2</v>
          </cell>
          <cell r="N765">
            <v>0.2</v>
          </cell>
          <cell r="O765" t="str">
            <v>NA</v>
          </cell>
          <cell r="P765" t="str">
            <v>NA</v>
          </cell>
          <cell r="Q765" t="str">
            <v>NA</v>
          </cell>
          <cell r="R765" t="str">
            <v>NA</v>
          </cell>
          <cell r="S765" t="str">
            <v>NA</v>
          </cell>
          <cell r="T765" t="str">
            <v>CEC022</v>
          </cell>
          <cell r="U765" t="str">
            <v>NA</v>
          </cell>
          <cell r="V765" t="str">
            <v>NA</v>
          </cell>
          <cell r="W765" t="str">
            <v>NA</v>
          </cell>
          <cell r="X765" t="str">
            <v>NA</v>
          </cell>
          <cell r="Y765" t="str">
            <v>CMC022</v>
          </cell>
          <cell r="Z765" t="str">
            <v>NA</v>
          </cell>
          <cell r="AA765" t="str">
            <v>NA</v>
          </cell>
          <cell r="AB765" t="str">
            <v>NA</v>
          </cell>
          <cell r="AC765" t="str">
            <v>NA</v>
          </cell>
          <cell r="AD765">
            <v>1</v>
          </cell>
          <cell r="AE765" t="str">
            <v>NA</v>
          </cell>
          <cell r="AF765" t="str">
            <v>NA</v>
          </cell>
          <cell r="AG765" t="str">
            <v>NA</v>
          </cell>
          <cell r="AH765" t="str">
            <v>NA</v>
          </cell>
          <cell r="AI765">
            <v>15</v>
          </cell>
          <cell r="AJ765">
            <v>15</v>
          </cell>
          <cell r="AO765">
            <v>200615</v>
          </cell>
          <cell r="AP765">
            <v>85000</v>
          </cell>
          <cell r="AQ765">
            <v>37000</v>
          </cell>
          <cell r="AR765">
            <v>0</v>
          </cell>
          <cell r="AS765">
            <v>0</v>
          </cell>
          <cell r="AT765">
            <v>0</v>
          </cell>
          <cell r="AU765">
            <v>0</v>
          </cell>
          <cell r="AV765">
            <v>0</v>
          </cell>
          <cell r="AW765">
            <v>170000</v>
          </cell>
          <cell r="AX765">
            <v>7400</v>
          </cell>
          <cell r="AY765">
            <v>0</v>
          </cell>
          <cell r="AZ765">
            <v>0</v>
          </cell>
          <cell r="BA765">
            <v>0</v>
          </cell>
          <cell r="BB765">
            <v>0</v>
          </cell>
          <cell r="BC765">
            <v>0</v>
          </cell>
          <cell r="BD765">
            <v>186270</v>
          </cell>
          <cell r="BE765">
            <v>50000</v>
          </cell>
          <cell r="BF765">
            <v>0</v>
          </cell>
          <cell r="BG765">
            <v>0</v>
          </cell>
          <cell r="BH765">
            <v>0</v>
          </cell>
          <cell r="BI765">
            <v>0</v>
          </cell>
          <cell r="BJ765">
            <v>3333</v>
          </cell>
          <cell r="BK765">
            <v>0</v>
          </cell>
          <cell r="BL765">
            <v>0</v>
          </cell>
          <cell r="BM765">
            <v>0</v>
          </cell>
          <cell r="BN765">
            <v>0</v>
          </cell>
          <cell r="BO765">
            <v>3333</v>
          </cell>
          <cell r="BP765">
            <v>165187</v>
          </cell>
          <cell r="BQ765">
            <v>0</v>
          </cell>
          <cell r="BR765">
            <v>0</v>
          </cell>
          <cell r="BS765">
            <v>0</v>
          </cell>
          <cell r="BT765">
            <v>0</v>
          </cell>
          <cell r="BU765">
            <v>11012</v>
          </cell>
          <cell r="BV765">
            <v>0</v>
          </cell>
          <cell r="BW765">
            <v>0</v>
          </cell>
          <cell r="BX765">
            <v>0</v>
          </cell>
          <cell r="BY765">
            <v>0</v>
          </cell>
          <cell r="BZ765">
            <v>11012</v>
          </cell>
          <cell r="CA765">
            <v>3333</v>
          </cell>
          <cell r="CB765">
            <v>14345</v>
          </cell>
          <cell r="CC765">
            <v>0.05</v>
          </cell>
          <cell r="CD765">
            <v>200615</v>
          </cell>
        </row>
        <row r="766">
          <cell r="B766" t="str">
            <v>VR003</v>
          </cell>
          <cell r="C766" t="str">
            <v>CAP48</v>
          </cell>
          <cell r="D766" t="str">
            <v>Instalación de regeneradores</v>
          </cell>
          <cell r="E766" t="str">
            <v>U</v>
          </cell>
          <cell r="F766" t="str">
            <v>NA</v>
          </cell>
          <cell r="G766" t="str">
            <v>NA</v>
          </cell>
          <cell r="H766" t="str">
            <v>NA</v>
          </cell>
          <cell r="I766" t="str">
            <v>NA</v>
          </cell>
          <cell r="J766" t="str">
            <v>NA</v>
          </cell>
          <cell r="K766" t="str">
            <v>NA</v>
          </cell>
          <cell r="L766" t="str">
            <v>NA</v>
          </cell>
          <cell r="M766" t="str">
            <v>NA</v>
          </cell>
          <cell r="N766" t="str">
            <v>NA</v>
          </cell>
          <cell r="O766" t="str">
            <v>NA</v>
          </cell>
          <cell r="P766" t="str">
            <v>NA</v>
          </cell>
          <cell r="Q766" t="str">
            <v>NA</v>
          </cell>
          <cell r="R766" t="str">
            <v>NA</v>
          </cell>
          <cell r="S766" t="str">
            <v>NA</v>
          </cell>
          <cell r="T766" t="str">
            <v>NA</v>
          </cell>
          <cell r="U766" t="str">
            <v>NA</v>
          </cell>
          <cell r="V766" t="str">
            <v>NA</v>
          </cell>
          <cell r="W766" t="str">
            <v>NA</v>
          </cell>
          <cell r="X766" t="str">
            <v>NA</v>
          </cell>
          <cell r="Y766" t="str">
            <v>NA</v>
          </cell>
          <cell r="Z766" t="str">
            <v>NA</v>
          </cell>
          <cell r="AA766" t="str">
            <v>NA</v>
          </cell>
          <cell r="AB766" t="str">
            <v>NA</v>
          </cell>
          <cell r="AC766" t="str">
            <v>NA</v>
          </cell>
          <cell r="AD766" t="str">
            <v>NA</v>
          </cell>
          <cell r="AE766" t="str">
            <v>NA</v>
          </cell>
          <cell r="AF766" t="str">
            <v>NA</v>
          </cell>
          <cell r="AG766" t="str">
            <v>NA</v>
          </cell>
          <cell r="AH766" t="str">
            <v>NA</v>
          </cell>
          <cell r="AI766">
            <v>0</v>
          </cell>
          <cell r="AO766">
            <v>0</v>
          </cell>
          <cell r="AP766">
            <v>0</v>
          </cell>
          <cell r="AQ766">
            <v>0</v>
          </cell>
          <cell r="AR766">
            <v>0</v>
          </cell>
          <cell r="AS766">
            <v>0</v>
          </cell>
          <cell r="AT766">
            <v>0</v>
          </cell>
          <cell r="AU766">
            <v>0</v>
          </cell>
          <cell r="AV766">
            <v>0</v>
          </cell>
          <cell r="AW766">
            <v>0</v>
          </cell>
          <cell r="AX766">
            <v>0</v>
          </cell>
          <cell r="AY766">
            <v>0</v>
          </cell>
          <cell r="AZ766">
            <v>0</v>
          </cell>
          <cell r="BA766">
            <v>0</v>
          </cell>
          <cell r="BB766">
            <v>0</v>
          </cell>
          <cell r="BC766">
            <v>0</v>
          </cell>
          <cell r="BD766">
            <v>0</v>
          </cell>
          <cell r="BE766">
            <v>0</v>
          </cell>
          <cell r="BF766">
            <v>0</v>
          </cell>
          <cell r="BG766">
            <v>0</v>
          </cell>
          <cell r="BH766">
            <v>0</v>
          </cell>
          <cell r="BI766">
            <v>0</v>
          </cell>
          <cell r="BJ766">
            <v>0</v>
          </cell>
          <cell r="BK766">
            <v>0</v>
          </cell>
          <cell r="BL766">
            <v>0</v>
          </cell>
          <cell r="BM766">
            <v>0</v>
          </cell>
          <cell r="BN766">
            <v>0</v>
          </cell>
          <cell r="BO766">
            <v>0</v>
          </cell>
          <cell r="BP766">
            <v>0</v>
          </cell>
          <cell r="BQ766">
            <v>0</v>
          </cell>
          <cell r="BR766">
            <v>0</v>
          </cell>
          <cell r="BS766">
            <v>0</v>
          </cell>
          <cell r="BT766">
            <v>0</v>
          </cell>
          <cell r="BU766">
            <v>0</v>
          </cell>
          <cell r="BV766">
            <v>0</v>
          </cell>
          <cell r="BW766">
            <v>0</v>
          </cell>
          <cell r="BX766">
            <v>0</v>
          </cell>
          <cell r="BY766">
            <v>0</v>
          </cell>
          <cell r="BZ766">
            <v>0</v>
          </cell>
          <cell r="CA766">
            <v>0</v>
          </cell>
          <cell r="CB766">
            <v>0</v>
          </cell>
          <cell r="CC766">
            <v>0.05</v>
          </cell>
          <cell r="CD766">
            <v>0</v>
          </cell>
        </row>
        <row r="767">
          <cell r="B767" t="str">
            <v>VR004</v>
          </cell>
          <cell r="C767" t="str">
            <v>CAP48</v>
          </cell>
          <cell r="D767" t="str">
            <v>Peldaños</v>
          </cell>
          <cell r="E767" t="str">
            <v>U</v>
          </cell>
          <cell r="F767" t="str">
            <v>NA</v>
          </cell>
          <cell r="G767" t="str">
            <v>NA</v>
          </cell>
          <cell r="H767" t="str">
            <v>NA</v>
          </cell>
          <cell r="I767" t="str">
            <v>NA</v>
          </cell>
          <cell r="J767" t="str">
            <v>NA</v>
          </cell>
          <cell r="K767" t="str">
            <v>NA</v>
          </cell>
          <cell r="L767" t="str">
            <v>NA</v>
          </cell>
          <cell r="M767" t="str">
            <v>NA</v>
          </cell>
          <cell r="N767" t="str">
            <v>NA</v>
          </cell>
          <cell r="O767" t="str">
            <v>NA</v>
          </cell>
          <cell r="P767" t="str">
            <v>NA</v>
          </cell>
          <cell r="Q767" t="str">
            <v>NA</v>
          </cell>
          <cell r="R767" t="str">
            <v>NA</v>
          </cell>
          <cell r="S767" t="str">
            <v>NA</v>
          </cell>
          <cell r="T767" t="str">
            <v>NA</v>
          </cell>
          <cell r="U767" t="str">
            <v>NA</v>
          </cell>
          <cell r="V767" t="str">
            <v>NA</v>
          </cell>
          <cell r="W767" t="str">
            <v>NA</v>
          </cell>
          <cell r="X767" t="str">
            <v>NA</v>
          </cell>
          <cell r="Y767" t="str">
            <v>NA</v>
          </cell>
          <cell r="Z767" t="str">
            <v>NA</v>
          </cell>
          <cell r="AA767" t="str">
            <v>NA</v>
          </cell>
          <cell r="AB767" t="str">
            <v>NA</v>
          </cell>
          <cell r="AC767" t="str">
            <v>NA</v>
          </cell>
          <cell r="AD767" t="str">
            <v>NA</v>
          </cell>
          <cell r="AE767" t="str">
            <v>NA</v>
          </cell>
          <cell r="AF767" t="str">
            <v>NA</v>
          </cell>
          <cell r="AG767" t="str">
            <v>NA</v>
          </cell>
          <cell r="AH767" t="str">
            <v>NA</v>
          </cell>
          <cell r="AI767">
            <v>0</v>
          </cell>
          <cell r="AO767">
            <v>0</v>
          </cell>
          <cell r="AP767">
            <v>0</v>
          </cell>
          <cell r="AQ767">
            <v>0</v>
          </cell>
          <cell r="AR767">
            <v>0</v>
          </cell>
          <cell r="AS767">
            <v>0</v>
          </cell>
          <cell r="AT767">
            <v>0</v>
          </cell>
          <cell r="AU767">
            <v>0</v>
          </cell>
          <cell r="AV767">
            <v>0</v>
          </cell>
          <cell r="AW767">
            <v>0</v>
          </cell>
          <cell r="AX767">
            <v>0</v>
          </cell>
          <cell r="AY767">
            <v>0</v>
          </cell>
          <cell r="AZ767">
            <v>0</v>
          </cell>
          <cell r="BA767">
            <v>0</v>
          </cell>
          <cell r="BB767">
            <v>0</v>
          </cell>
          <cell r="BC767">
            <v>0</v>
          </cell>
          <cell r="BD767">
            <v>0</v>
          </cell>
          <cell r="BE767">
            <v>0</v>
          </cell>
          <cell r="BF767">
            <v>0</v>
          </cell>
          <cell r="BG767">
            <v>0</v>
          </cell>
          <cell r="BH767">
            <v>0</v>
          </cell>
          <cell r="BI767">
            <v>0</v>
          </cell>
          <cell r="BJ767">
            <v>0</v>
          </cell>
          <cell r="BK767">
            <v>0</v>
          </cell>
          <cell r="BL767">
            <v>0</v>
          </cell>
          <cell r="BM767">
            <v>0</v>
          </cell>
          <cell r="BN767">
            <v>0</v>
          </cell>
          <cell r="BO767">
            <v>0</v>
          </cell>
          <cell r="BP767">
            <v>0</v>
          </cell>
          <cell r="BQ767">
            <v>0</v>
          </cell>
          <cell r="BR767">
            <v>0</v>
          </cell>
          <cell r="BS767">
            <v>0</v>
          </cell>
          <cell r="BT767">
            <v>0</v>
          </cell>
          <cell r="BU767">
            <v>0</v>
          </cell>
          <cell r="BV767">
            <v>0</v>
          </cell>
          <cell r="BW767">
            <v>0</v>
          </cell>
          <cell r="BX767">
            <v>0</v>
          </cell>
          <cell r="BY767">
            <v>0</v>
          </cell>
          <cell r="BZ767">
            <v>0</v>
          </cell>
          <cell r="CA767">
            <v>0</v>
          </cell>
          <cell r="CB767">
            <v>0</v>
          </cell>
          <cell r="CC767">
            <v>0.05</v>
          </cell>
          <cell r="CD767">
            <v>0</v>
          </cell>
        </row>
        <row r="768">
          <cell r="B768" t="str">
            <v>VR001</v>
          </cell>
          <cell r="C768" t="str">
            <v>CAP48</v>
          </cell>
          <cell r="D768" t="str">
            <v>Poda de árboles</v>
          </cell>
          <cell r="E768" t="str">
            <v>U</v>
          </cell>
          <cell r="F768" t="str">
            <v>NA</v>
          </cell>
          <cell r="G768" t="str">
            <v>NA</v>
          </cell>
          <cell r="H768" t="str">
            <v>NA</v>
          </cell>
          <cell r="I768" t="str">
            <v>NA</v>
          </cell>
          <cell r="J768" t="str">
            <v>NA</v>
          </cell>
          <cell r="K768" t="str">
            <v>NA</v>
          </cell>
          <cell r="L768" t="str">
            <v>NA</v>
          </cell>
          <cell r="M768" t="str">
            <v>NA</v>
          </cell>
          <cell r="N768" t="str">
            <v>NA</v>
          </cell>
          <cell r="O768" t="str">
            <v>NA</v>
          </cell>
          <cell r="P768" t="str">
            <v>NA</v>
          </cell>
          <cell r="Q768" t="str">
            <v>NA</v>
          </cell>
          <cell r="R768" t="str">
            <v>NA</v>
          </cell>
          <cell r="S768" t="str">
            <v>NA</v>
          </cell>
          <cell r="T768" t="str">
            <v>NA</v>
          </cell>
          <cell r="U768" t="str">
            <v>NA</v>
          </cell>
          <cell r="V768" t="str">
            <v>NA</v>
          </cell>
          <cell r="W768" t="str">
            <v>NA</v>
          </cell>
          <cell r="X768" t="str">
            <v>NA</v>
          </cell>
          <cell r="Y768" t="str">
            <v>NA</v>
          </cell>
          <cell r="Z768" t="str">
            <v>NA</v>
          </cell>
          <cell r="AA768" t="str">
            <v>NA</v>
          </cell>
          <cell r="AB768" t="str">
            <v>NA</v>
          </cell>
          <cell r="AC768" t="str">
            <v>NA</v>
          </cell>
          <cell r="AD768" t="str">
            <v>NA</v>
          </cell>
          <cell r="AE768" t="str">
            <v>NA</v>
          </cell>
          <cell r="AF768" t="str">
            <v>NA</v>
          </cell>
          <cell r="AG768" t="str">
            <v>NA</v>
          </cell>
          <cell r="AH768" t="str">
            <v>NA</v>
          </cell>
          <cell r="AI768">
            <v>0</v>
          </cell>
          <cell r="AO768">
            <v>0</v>
          </cell>
          <cell r="AP768">
            <v>0</v>
          </cell>
          <cell r="AQ768">
            <v>0</v>
          </cell>
          <cell r="AR768">
            <v>0</v>
          </cell>
          <cell r="AS768">
            <v>0</v>
          </cell>
          <cell r="AT768">
            <v>0</v>
          </cell>
          <cell r="AU768">
            <v>0</v>
          </cell>
          <cell r="AV768">
            <v>0</v>
          </cell>
          <cell r="AW768">
            <v>0</v>
          </cell>
          <cell r="AX768">
            <v>0</v>
          </cell>
          <cell r="AY768">
            <v>0</v>
          </cell>
          <cell r="AZ768">
            <v>0</v>
          </cell>
          <cell r="BA768">
            <v>0</v>
          </cell>
          <cell r="BB768">
            <v>0</v>
          </cell>
          <cell r="BC768">
            <v>0</v>
          </cell>
          <cell r="BD768">
            <v>0</v>
          </cell>
          <cell r="BE768">
            <v>0</v>
          </cell>
          <cell r="BF768">
            <v>0</v>
          </cell>
          <cell r="BG768">
            <v>0</v>
          </cell>
          <cell r="BH768">
            <v>0</v>
          </cell>
          <cell r="BI768">
            <v>0</v>
          </cell>
          <cell r="BJ768">
            <v>0</v>
          </cell>
          <cell r="BK768">
            <v>0</v>
          </cell>
          <cell r="BL768">
            <v>0</v>
          </cell>
          <cell r="BM768">
            <v>0</v>
          </cell>
          <cell r="BN768">
            <v>0</v>
          </cell>
          <cell r="BO768">
            <v>0</v>
          </cell>
          <cell r="BP768">
            <v>0</v>
          </cell>
          <cell r="BQ768">
            <v>0</v>
          </cell>
          <cell r="BR768">
            <v>0</v>
          </cell>
          <cell r="BS768">
            <v>0</v>
          </cell>
          <cell r="BT768">
            <v>0</v>
          </cell>
          <cell r="BU768">
            <v>0</v>
          </cell>
          <cell r="BV768">
            <v>0</v>
          </cell>
          <cell r="BW768">
            <v>0</v>
          </cell>
          <cell r="BX768">
            <v>0</v>
          </cell>
          <cell r="BY768">
            <v>0</v>
          </cell>
          <cell r="BZ768">
            <v>0</v>
          </cell>
          <cell r="CA768">
            <v>0</v>
          </cell>
          <cell r="CB768">
            <v>0</v>
          </cell>
          <cell r="CC768">
            <v>0.05</v>
          </cell>
          <cell r="CD768">
            <v>0</v>
          </cell>
        </row>
        <row r="769">
          <cell r="B769" t="str">
            <v>VR005</v>
          </cell>
          <cell r="C769" t="str">
            <v>CAP48</v>
          </cell>
          <cell r="D769" t="str">
            <v>Protector subida a poste HG 2"</v>
          </cell>
          <cell r="E769" t="str">
            <v>U</v>
          </cell>
          <cell r="F769" t="str">
            <v>NA</v>
          </cell>
          <cell r="G769" t="str">
            <v>NA</v>
          </cell>
          <cell r="H769" t="str">
            <v>NA</v>
          </cell>
          <cell r="I769" t="str">
            <v>NA</v>
          </cell>
          <cell r="J769" t="str">
            <v>NA</v>
          </cell>
          <cell r="K769" t="str">
            <v>NA</v>
          </cell>
          <cell r="L769" t="str">
            <v>NA</v>
          </cell>
          <cell r="M769" t="str">
            <v>NA</v>
          </cell>
          <cell r="N769" t="str">
            <v>NA</v>
          </cell>
          <cell r="O769" t="str">
            <v>NA</v>
          </cell>
          <cell r="P769" t="str">
            <v>NA</v>
          </cell>
          <cell r="Q769" t="str">
            <v>NA</v>
          </cell>
          <cell r="R769" t="str">
            <v>NA</v>
          </cell>
          <cell r="S769" t="str">
            <v>NA</v>
          </cell>
          <cell r="T769" t="str">
            <v>NA</v>
          </cell>
          <cell r="U769" t="str">
            <v>NA</v>
          </cell>
          <cell r="V769" t="str">
            <v>NA</v>
          </cell>
          <cell r="W769" t="str">
            <v>NA</v>
          </cell>
          <cell r="X769" t="str">
            <v>NA</v>
          </cell>
          <cell r="Y769" t="str">
            <v>NA</v>
          </cell>
          <cell r="Z769" t="str">
            <v>NA</v>
          </cell>
          <cell r="AA769" t="str">
            <v>NA</v>
          </cell>
          <cell r="AB769" t="str">
            <v>NA</v>
          </cell>
          <cell r="AC769" t="str">
            <v>NA</v>
          </cell>
          <cell r="AD769" t="str">
            <v>NA</v>
          </cell>
          <cell r="AE769" t="str">
            <v>NA</v>
          </cell>
          <cell r="AF769" t="str">
            <v>NA</v>
          </cell>
          <cell r="AG769" t="str">
            <v>NA</v>
          </cell>
          <cell r="AH769" t="str">
            <v>NA</v>
          </cell>
          <cell r="AI769">
            <v>0</v>
          </cell>
          <cell r="AO769">
            <v>0</v>
          </cell>
          <cell r="AP769">
            <v>0</v>
          </cell>
          <cell r="AQ769">
            <v>0</v>
          </cell>
          <cell r="AR769">
            <v>0</v>
          </cell>
          <cell r="AS769">
            <v>0</v>
          </cell>
          <cell r="AT769">
            <v>0</v>
          </cell>
          <cell r="AU769">
            <v>0</v>
          </cell>
          <cell r="AV769">
            <v>0</v>
          </cell>
          <cell r="AW769">
            <v>0</v>
          </cell>
          <cell r="AX769">
            <v>0</v>
          </cell>
          <cell r="AY769">
            <v>0</v>
          </cell>
          <cell r="AZ769">
            <v>0</v>
          </cell>
          <cell r="BA769">
            <v>0</v>
          </cell>
          <cell r="BB769">
            <v>0</v>
          </cell>
          <cell r="BC769">
            <v>0</v>
          </cell>
          <cell r="BD769">
            <v>0</v>
          </cell>
          <cell r="BE769">
            <v>0</v>
          </cell>
          <cell r="BF769">
            <v>0</v>
          </cell>
          <cell r="BG769">
            <v>0</v>
          </cell>
          <cell r="BH769">
            <v>0</v>
          </cell>
          <cell r="BI769">
            <v>0</v>
          </cell>
          <cell r="BJ769">
            <v>0</v>
          </cell>
          <cell r="BK769">
            <v>0</v>
          </cell>
          <cell r="BL769">
            <v>0</v>
          </cell>
          <cell r="BM769">
            <v>0</v>
          </cell>
          <cell r="BN769">
            <v>0</v>
          </cell>
          <cell r="BO769">
            <v>0</v>
          </cell>
          <cell r="BP769">
            <v>0</v>
          </cell>
          <cell r="BQ769">
            <v>0</v>
          </cell>
          <cell r="BR769">
            <v>0</v>
          </cell>
          <cell r="BS769">
            <v>0</v>
          </cell>
          <cell r="BT769">
            <v>0</v>
          </cell>
          <cell r="BU769">
            <v>0</v>
          </cell>
          <cell r="BV769">
            <v>0</v>
          </cell>
          <cell r="BW769">
            <v>0</v>
          </cell>
          <cell r="BX769">
            <v>0</v>
          </cell>
          <cell r="BY769">
            <v>0</v>
          </cell>
          <cell r="BZ769">
            <v>0</v>
          </cell>
          <cell r="CA769">
            <v>0</v>
          </cell>
          <cell r="CB769">
            <v>0</v>
          </cell>
          <cell r="CC769">
            <v>0.05</v>
          </cell>
          <cell r="CD769">
            <v>0</v>
          </cell>
        </row>
        <row r="770">
          <cell r="B770" t="str">
            <v>VR010</v>
          </cell>
          <cell r="C770" t="str">
            <v>CAP48</v>
          </cell>
          <cell r="D770" t="str">
            <v>Renivelación losa Cámara Tipo C</v>
          </cell>
          <cell r="E770" t="str">
            <v>U</v>
          </cell>
          <cell r="F770" t="str">
            <v>MOC026</v>
          </cell>
          <cell r="G770" t="str">
            <v>MOC151</v>
          </cell>
          <cell r="H770" t="str">
            <v>MOC019</v>
          </cell>
          <cell r="I770" t="str">
            <v>MOC085</v>
          </cell>
          <cell r="J770" t="str">
            <v>MOC063</v>
          </cell>
          <cell r="K770" t="str">
            <v>MOC088</v>
          </cell>
          <cell r="L770" t="str">
            <v>MOC073</v>
          </cell>
          <cell r="M770">
            <v>1.5</v>
          </cell>
          <cell r="N770">
            <v>1</v>
          </cell>
          <cell r="O770">
            <v>40</v>
          </cell>
          <cell r="P770">
            <v>0.1</v>
          </cell>
          <cell r="Q770">
            <v>6</v>
          </cell>
          <cell r="R770">
            <v>20</v>
          </cell>
          <cell r="S770">
            <v>100</v>
          </cell>
          <cell r="T770" t="str">
            <v>CEC007</v>
          </cell>
          <cell r="U770" t="str">
            <v>NA</v>
          </cell>
          <cell r="V770" t="str">
            <v>NA</v>
          </cell>
          <cell r="W770" t="str">
            <v>NA</v>
          </cell>
          <cell r="X770" t="str">
            <v>NA</v>
          </cell>
          <cell r="Y770" t="str">
            <v>CMC017</v>
          </cell>
          <cell r="Z770" t="str">
            <v>NA</v>
          </cell>
          <cell r="AA770" t="str">
            <v>NA</v>
          </cell>
          <cell r="AB770" t="str">
            <v>NA</v>
          </cell>
          <cell r="AC770" t="str">
            <v>NA</v>
          </cell>
          <cell r="AD770">
            <v>1</v>
          </cell>
          <cell r="AE770" t="str">
            <v>NA</v>
          </cell>
          <cell r="AF770" t="str">
            <v>NA</v>
          </cell>
          <cell r="AG770" t="str">
            <v>NA</v>
          </cell>
          <cell r="AH770" t="str">
            <v>NA</v>
          </cell>
          <cell r="AI770">
            <v>0.5</v>
          </cell>
          <cell r="AJ770">
            <v>0.5</v>
          </cell>
          <cell r="AO770">
            <v>1336963</v>
          </cell>
          <cell r="AP770">
            <v>234000</v>
          </cell>
          <cell r="AQ770">
            <v>184000</v>
          </cell>
          <cell r="AR770">
            <v>1500</v>
          </cell>
          <cell r="AS770">
            <v>277817.40000000002</v>
          </cell>
          <cell r="AT770">
            <v>13800</v>
          </cell>
          <cell r="AU770">
            <v>4500</v>
          </cell>
          <cell r="AV770">
            <v>1700</v>
          </cell>
          <cell r="AW770">
            <v>351000</v>
          </cell>
          <cell r="AX770">
            <v>184000</v>
          </cell>
          <cell r="AY770">
            <v>60000</v>
          </cell>
          <cell r="AZ770">
            <v>27782</v>
          </cell>
          <cell r="BA770">
            <v>82800</v>
          </cell>
          <cell r="BB770">
            <v>90000</v>
          </cell>
          <cell r="BC770">
            <v>170000</v>
          </cell>
          <cell r="BD770">
            <v>1013861</v>
          </cell>
          <cell r="BE770">
            <v>17038</v>
          </cell>
          <cell r="BF770">
            <v>0</v>
          </cell>
          <cell r="BG770">
            <v>0</v>
          </cell>
          <cell r="BH770">
            <v>0</v>
          </cell>
          <cell r="BI770">
            <v>0</v>
          </cell>
          <cell r="BJ770">
            <v>34076</v>
          </cell>
          <cell r="BK770">
            <v>0</v>
          </cell>
          <cell r="BL770">
            <v>0</v>
          </cell>
          <cell r="BM770">
            <v>0</v>
          </cell>
          <cell r="BN770">
            <v>0</v>
          </cell>
          <cell r="BO770">
            <v>34076</v>
          </cell>
          <cell r="BP770">
            <v>144513</v>
          </cell>
          <cell r="BQ770">
            <v>0</v>
          </cell>
          <cell r="BR770">
            <v>0</v>
          </cell>
          <cell r="BS770">
            <v>0</v>
          </cell>
          <cell r="BT770">
            <v>0</v>
          </cell>
          <cell r="BU770">
            <v>289026</v>
          </cell>
          <cell r="BV770">
            <v>0</v>
          </cell>
          <cell r="BW770">
            <v>0</v>
          </cell>
          <cell r="BX770">
            <v>0</v>
          </cell>
          <cell r="BY770">
            <v>0</v>
          </cell>
          <cell r="BZ770">
            <v>289026</v>
          </cell>
          <cell r="CA770">
            <v>34076</v>
          </cell>
          <cell r="CB770">
            <v>323102</v>
          </cell>
          <cell r="CC770">
            <v>0.05</v>
          </cell>
          <cell r="CD770">
            <v>1336963</v>
          </cell>
        </row>
        <row r="771">
          <cell r="B771" t="str">
            <v>VR006</v>
          </cell>
          <cell r="C771" t="str">
            <v>CAP48</v>
          </cell>
          <cell r="D771" t="str">
            <v>Sist. de tierra para armario</v>
          </cell>
          <cell r="E771" t="str">
            <v>U</v>
          </cell>
          <cell r="F771" t="str">
            <v>MOC145</v>
          </cell>
          <cell r="G771" t="str">
            <v>NA</v>
          </cell>
          <cell r="H771" t="str">
            <v>NA</v>
          </cell>
          <cell r="I771" t="str">
            <v>NA</v>
          </cell>
          <cell r="J771" t="str">
            <v>NA</v>
          </cell>
          <cell r="K771" t="str">
            <v>NA</v>
          </cell>
          <cell r="L771" t="str">
            <v>NA</v>
          </cell>
          <cell r="M771">
            <v>1</v>
          </cell>
          <cell r="N771" t="str">
            <v>NA</v>
          </cell>
          <cell r="O771" t="str">
            <v>NA</v>
          </cell>
          <cell r="P771" t="str">
            <v>NA</v>
          </cell>
          <cell r="Q771" t="str">
            <v>NA</v>
          </cell>
          <cell r="R771" t="str">
            <v>NA</v>
          </cell>
          <cell r="S771" t="str">
            <v>NA</v>
          </cell>
          <cell r="T771" t="str">
            <v>CER007</v>
          </cell>
          <cell r="U771" t="str">
            <v>NA</v>
          </cell>
          <cell r="V771" t="str">
            <v>NA</v>
          </cell>
          <cell r="W771" t="str">
            <v>NA</v>
          </cell>
          <cell r="X771" t="str">
            <v>NA</v>
          </cell>
          <cell r="Y771" t="str">
            <v>CMC017</v>
          </cell>
          <cell r="Z771" t="str">
            <v>NA</v>
          </cell>
          <cell r="AA771" t="str">
            <v>NA</v>
          </cell>
          <cell r="AB771" t="str">
            <v>NA</v>
          </cell>
          <cell r="AC771" t="str">
            <v>NA</v>
          </cell>
          <cell r="AD771">
            <v>1</v>
          </cell>
          <cell r="AE771" t="str">
            <v>NA</v>
          </cell>
          <cell r="AF771" t="str">
            <v>NA</v>
          </cell>
          <cell r="AG771" t="str">
            <v>NA</v>
          </cell>
          <cell r="AH771" t="str">
            <v>NA</v>
          </cell>
          <cell r="AI771">
            <v>6</v>
          </cell>
          <cell r="AJ771">
            <v>6</v>
          </cell>
          <cell r="AO771">
            <v>139697</v>
          </cell>
          <cell r="AP771">
            <v>106865</v>
          </cell>
          <cell r="AQ771">
            <v>0</v>
          </cell>
          <cell r="AR771">
            <v>0</v>
          </cell>
          <cell r="AS771">
            <v>0</v>
          </cell>
          <cell r="AT771">
            <v>0</v>
          </cell>
          <cell r="AU771">
            <v>0</v>
          </cell>
          <cell r="AV771">
            <v>0</v>
          </cell>
          <cell r="AW771">
            <v>106865</v>
          </cell>
          <cell r="AX771">
            <v>0</v>
          </cell>
          <cell r="AY771">
            <v>0</v>
          </cell>
          <cell r="AZ771">
            <v>0</v>
          </cell>
          <cell r="BA771">
            <v>0</v>
          </cell>
          <cell r="BB771">
            <v>0</v>
          </cell>
          <cell r="BC771">
            <v>0</v>
          </cell>
          <cell r="BD771">
            <v>112208</v>
          </cell>
          <cell r="BE771">
            <v>20418</v>
          </cell>
          <cell r="BF771">
            <v>0</v>
          </cell>
          <cell r="BG771">
            <v>0</v>
          </cell>
          <cell r="BH771">
            <v>0</v>
          </cell>
          <cell r="BI771">
            <v>0</v>
          </cell>
          <cell r="BJ771">
            <v>3403</v>
          </cell>
          <cell r="BK771">
            <v>0</v>
          </cell>
          <cell r="BL771">
            <v>0</v>
          </cell>
          <cell r="BM771">
            <v>0</v>
          </cell>
          <cell r="BN771">
            <v>0</v>
          </cell>
          <cell r="BO771">
            <v>3403</v>
          </cell>
          <cell r="BP771">
            <v>144513</v>
          </cell>
          <cell r="BQ771">
            <v>0</v>
          </cell>
          <cell r="BR771">
            <v>0</v>
          </cell>
          <cell r="BS771">
            <v>0</v>
          </cell>
          <cell r="BT771">
            <v>0</v>
          </cell>
          <cell r="BU771">
            <v>24086</v>
          </cell>
          <cell r="BV771">
            <v>0</v>
          </cell>
          <cell r="BW771">
            <v>0</v>
          </cell>
          <cell r="BX771">
            <v>0</v>
          </cell>
          <cell r="BY771">
            <v>0</v>
          </cell>
          <cell r="BZ771">
            <v>24086</v>
          </cell>
          <cell r="CA771">
            <v>3403</v>
          </cell>
          <cell r="CB771">
            <v>27489</v>
          </cell>
          <cell r="CC771">
            <v>0.05</v>
          </cell>
          <cell r="CD771">
            <v>139697</v>
          </cell>
        </row>
        <row r="772">
          <cell r="B772" t="str">
            <v>VR009</v>
          </cell>
          <cell r="C772" t="str">
            <v>CAP48</v>
          </cell>
          <cell r="D772" t="str">
            <v>Sumi. e instalación tapa de hierro con bisagra</v>
          </cell>
          <cell r="E772" t="str">
            <v>U</v>
          </cell>
          <cell r="F772" t="str">
            <v>MOC012</v>
          </cell>
          <cell r="G772" t="str">
            <v>MOC110</v>
          </cell>
          <cell r="H772" t="str">
            <v>NA</v>
          </cell>
          <cell r="I772" t="str">
            <v>NA</v>
          </cell>
          <cell r="J772" t="str">
            <v>NA</v>
          </cell>
          <cell r="K772" t="str">
            <v>NA</v>
          </cell>
          <cell r="L772" t="str">
            <v>NA</v>
          </cell>
          <cell r="M772">
            <v>1</v>
          </cell>
          <cell r="N772">
            <v>1</v>
          </cell>
          <cell r="O772" t="str">
            <v>NA</v>
          </cell>
          <cell r="P772" t="str">
            <v>NA</v>
          </cell>
          <cell r="Q772" t="str">
            <v>NA</v>
          </cell>
          <cell r="R772" t="str">
            <v>NA</v>
          </cell>
          <cell r="S772" t="str">
            <v>NA</v>
          </cell>
          <cell r="T772" t="str">
            <v>CEC007</v>
          </cell>
          <cell r="U772" t="str">
            <v>NA</v>
          </cell>
          <cell r="V772" t="str">
            <v>NA</v>
          </cell>
          <cell r="W772" t="str">
            <v>NA</v>
          </cell>
          <cell r="X772" t="str">
            <v>NA</v>
          </cell>
          <cell r="Y772" t="str">
            <v>CMC017</v>
          </cell>
          <cell r="Z772" t="str">
            <v>NA</v>
          </cell>
          <cell r="AA772" t="str">
            <v>NA</v>
          </cell>
          <cell r="AB772" t="str">
            <v>NA</v>
          </cell>
          <cell r="AC772" t="str">
            <v>NA</v>
          </cell>
          <cell r="AD772">
            <v>1</v>
          </cell>
          <cell r="AE772" t="str">
            <v>NA</v>
          </cell>
          <cell r="AF772" t="str">
            <v>NA</v>
          </cell>
          <cell r="AG772" t="str">
            <v>NA</v>
          </cell>
          <cell r="AH772" t="str">
            <v>NA</v>
          </cell>
          <cell r="AI772">
            <v>7</v>
          </cell>
          <cell r="AJ772">
            <v>7</v>
          </cell>
          <cell r="AO772">
            <v>557529</v>
          </cell>
          <cell r="AP772">
            <v>417000</v>
          </cell>
          <cell r="AQ772">
            <v>92000</v>
          </cell>
          <cell r="AR772">
            <v>0</v>
          </cell>
          <cell r="AS772">
            <v>0</v>
          </cell>
          <cell r="AT772">
            <v>0</v>
          </cell>
          <cell r="AU772">
            <v>0</v>
          </cell>
          <cell r="AV772">
            <v>0</v>
          </cell>
          <cell r="AW772">
            <v>417000</v>
          </cell>
          <cell r="AX772">
            <v>92000</v>
          </cell>
          <cell r="AY772">
            <v>0</v>
          </cell>
          <cell r="AZ772">
            <v>0</v>
          </cell>
          <cell r="BA772">
            <v>0</v>
          </cell>
          <cell r="BB772">
            <v>0</v>
          </cell>
          <cell r="BC772">
            <v>0</v>
          </cell>
          <cell r="BD772">
            <v>534450</v>
          </cell>
          <cell r="BE772">
            <v>17038</v>
          </cell>
          <cell r="BF772">
            <v>0</v>
          </cell>
          <cell r="BG772">
            <v>0</v>
          </cell>
          <cell r="BH772">
            <v>0</v>
          </cell>
          <cell r="BI772">
            <v>0</v>
          </cell>
          <cell r="BJ772">
            <v>2434</v>
          </cell>
          <cell r="BK772">
            <v>0</v>
          </cell>
          <cell r="BL772">
            <v>0</v>
          </cell>
          <cell r="BM772">
            <v>0</v>
          </cell>
          <cell r="BN772">
            <v>0</v>
          </cell>
          <cell r="BO772">
            <v>2434</v>
          </cell>
          <cell r="BP772">
            <v>144513</v>
          </cell>
          <cell r="BQ772">
            <v>0</v>
          </cell>
          <cell r="BR772">
            <v>0</v>
          </cell>
          <cell r="BS772">
            <v>0</v>
          </cell>
          <cell r="BT772">
            <v>0</v>
          </cell>
          <cell r="BU772">
            <v>20645</v>
          </cell>
          <cell r="BV772">
            <v>0</v>
          </cell>
          <cell r="BW772">
            <v>0</v>
          </cell>
          <cell r="BX772">
            <v>0</v>
          </cell>
          <cell r="BY772">
            <v>0</v>
          </cell>
          <cell r="BZ772">
            <v>20645</v>
          </cell>
          <cell r="CA772">
            <v>2434</v>
          </cell>
          <cell r="CB772">
            <v>23079</v>
          </cell>
          <cell r="CC772">
            <v>0.05</v>
          </cell>
          <cell r="CD772">
            <v>557529</v>
          </cell>
        </row>
        <row r="773">
          <cell r="B773" t="str">
            <v>VR008</v>
          </cell>
          <cell r="C773" t="str">
            <v>CAP48</v>
          </cell>
          <cell r="D773" t="str">
            <v>Tensionar rienda</v>
          </cell>
          <cell r="E773" t="str">
            <v>U</v>
          </cell>
          <cell r="F773" t="str">
            <v>MRD030</v>
          </cell>
          <cell r="G773" t="str">
            <v>MRD242</v>
          </cell>
          <cell r="H773" t="str">
            <v>NA</v>
          </cell>
          <cell r="I773" t="str">
            <v>NA</v>
          </cell>
          <cell r="J773" t="str">
            <v>NA</v>
          </cell>
          <cell r="K773" t="str">
            <v>NA</v>
          </cell>
          <cell r="L773" t="str">
            <v>NA</v>
          </cell>
          <cell r="M773">
            <v>1</v>
          </cell>
          <cell r="N773">
            <v>1</v>
          </cell>
          <cell r="O773" t="str">
            <v>NA</v>
          </cell>
          <cell r="P773" t="str">
            <v>NA</v>
          </cell>
          <cell r="Q773" t="str">
            <v>NA</v>
          </cell>
          <cell r="R773" t="str">
            <v>NA</v>
          </cell>
          <cell r="S773" t="str">
            <v>NA</v>
          </cell>
          <cell r="T773" t="str">
            <v>CER006</v>
          </cell>
          <cell r="U773" t="str">
            <v>NA</v>
          </cell>
          <cell r="V773" t="str">
            <v>NA</v>
          </cell>
          <cell r="W773" t="str">
            <v>NA</v>
          </cell>
          <cell r="X773" t="str">
            <v>NA</v>
          </cell>
          <cell r="Y773" t="str">
            <v>CMC006</v>
          </cell>
          <cell r="Z773" t="str">
            <v>NA</v>
          </cell>
          <cell r="AA773" t="str">
            <v>NA</v>
          </cell>
          <cell r="AB773" t="str">
            <v>NA</v>
          </cell>
          <cell r="AC773" t="str">
            <v>NA</v>
          </cell>
          <cell r="AD773">
            <v>1</v>
          </cell>
          <cell r="AE773" t="str">
            <v>NA</v>
          </cell>
          <cell r="AF773" t="str">
            <v>NA</v>
          </cell>
          <cell r="AG773" t="str">
            <v>NA</v>
          </cell>
          <cell r="AH773" t="str">
            <v>NA</v>
          </cell>
          <cell r="AI773">
            <v>7</v>
          </cell>
          <cell r="AJ773">
            <v>7</v>
          </cell>
          <cell r="AO773">
            <v>45181</v>
          </cell>
          <cell r="AP773">
            <v>7300</v>
          </cell>
          <cell r="AQ773">
            <v>15660</v>
          </cell>
          <cell r="AR773">
            <v>0</v>
          </cell>
          <cell r="AS773">
            <v>0</v>
          </cell>
          <cell r="AT773">
            <v>0</v>
          </cell>
          <cell r="AU773">
            <v>0</v>
          </cell>
          <cell r="AV773">
            <v>0</v>
          </cell>
          <cell r="AW773">
            <v>7300</v>
          </cell>
          <cell r="AX773">
            <v>15660</v>
          </cell>
          <cell r="AY773">
            <v>0</v>
          </cell>
          <cell r="AZ773">
            <v>0</v>
          </cell>
          <cell r="BA773">
            <v>0</v>
          </cell>
          <cell r="BB773">
            <v>0</v>
          </cell>
          <cell r="BC773">
            <v>0</v>
          </cell>
          <cell r="BD773">
            <v>24108</v>
          </cell>
          <cell r="BE773">
            <v>47972</v>
          </cell>
          <cell r="BF773">
            <v>0</v>
          </cell>
          <cell r="BG773">
            <v>0</v>
          </cell>
          <cell r="BH773">
            <v>0</v>
          </cell>
          <cell r="BI773">
            <v>0</v>
          </cell>
          <cell r="BJ773">
            <v>6853</v>
          </cell>
          <cell r="BK773">
            <v>0</v>
          </cell>
          <cell r="BL773">
            <v>0</v>
          </cell>
          <cell r="BM773">
            <v>0</v>
          </cell>
          <cell r="BN773">
            <v>0</v>
          </cell>
          <cell r="BO773">
            <v>6853</v>
          </cell>
          <cell r="BP773">
            <v>99537</v>
          </cell>
          <cell r="BQ773">
            <v>0</v>
          </cell>
          <cell r="BR773">
            <v>0</v>
          </cell>
          <cell r="BS773">
            <v>0</v>
          </cell>
          <cell r="BT773">
            <v>0</v>
          </cell>
          <cell r="BU773">
            <v>14220</v>
          </cell>
          <cell r="BV773">
            <v>0</v>
          </cell>
          <cell r="BW773">
            <v>0</v>
          </cell>
          <cell r="BX773">
            <v>0</v>
          </cell>
          <cell r="BY773">
            <v>0</v>
          </cell>
          <cell r="BZ773">
            <v>14220</v>
          </cell>
          <cell r="CA773">
            <v>6853</v>
          </cell>
          <cell r="CB773">
            <v>21073</v>
          </cell>
          <cell r="CC773">
            <v>0.05</v>
          </cell>
          <cell r="CD773">
            <v>45181</v>
          </cell>
        </row>
        <row r="774">
          <cell r="B774" t="str">
            <v>VR007</v>
          </cell>
          <cell r="C774" t="str">
            <v>CAP48</v>
          </cell>
          <cell r="D774" t="str">
            <v>Trasladar poste</v>
          </cell>
          <cell r="E774" t="str">
            <v>U</v>
          </cell>
          <cell r="F774" t="str">
            <v>NA</v>
          </cell>
          <cell r="G774" t="str">
            <v>NA</v>
          </cell>
          <cell r="H774" t="str">
            <v>NA</v>
          </cell>
          <cell r="I774" t="str">
            <v>NA</v>
          </cell>
          <cell r="J774" t="str">
            <v>NA</v>
          </cell>
          <cell r="K774" t="str">
            <v>NA</v>
          </cell>
          <cell r="L774" t="str">
            <v>NA</v>
          </cell>
          <cell r="M774" t="str">
            <v>NA</v>
          </cell>
          <cell r="N774" t="str">
            <v>NA</v>
          </cell>
          <cell r="O774" t="str">
            <v>NA</v>
          </cell>
          <cell r="P774" t="str">
            <v>NA</v>
          </cell>
          <cell r="Q774" t="str">
            <v>NA</v>
          </cell>
          <cell r="R774" t="str">
            <v>NA</v>
          </cell>
          <cell r="S774" t="str">
            <v>NA</v>
          </cell>
          <cell r="T774" t="str">
            <v>NA</v>
          </cell>
          <cell r="U774" t="str">
            <v>NA</v>
          </cell>
          <cell r="V774" t="str">
            <v>NA</v>
          </cell>
          <cell r="W774" t="str">
            <v>NA</v>
          </cell>
          <cell r="X774" t="str">
            <v>NA</v>
          </cell>
          <cell r="Y774" t="str">
            <v>NA</v>
          </cell>
          <cell r="Z774" t="str">
            <v>NA</v>
          </cell>
          <cell r="AA774" t="str">
            <v>NA</v>
          </cell>
          <cell r="AB774" t="str">
            <v>NA</v>
          </cell>
          <cell r="AC774" t="str">
            <v>NA</v>
          </cell>
          <cell r="AD774" t="str">
            <v>NA</v>
          </cell>
          <cell r="AE774" t="str">
            <v>NA</v>
          </cell>
          <cell r="AF774" t="str">
            <v>NA</v>
          </cell>
          <cell r="AG774" t="str">
            <v>NA</v>
          </cell>
          <cell r="AH774" t="str">
            <v>NA</v>
          </cell>
          <cell r="AI774">
            <v>0</v>
          </cell>
          <cell r="AO774">
            <v>0</v>
          </cell>
          <cell r="AP774">
            <v>0</v>
          </cell>
          <cell r="AQ774">
            <v>0</v>
          </cell>
          <cell r="AR774">
            <v>0</v>
          </cell>
          <cell r="AS774">
            <v>0</v>
          </cell>
          <cell r="AT774">
            <v>0</v>
          </cell>
          <cell r="AU774">
            <v>0</v>
          </cell>
          <cell r="AV774">
            <v>0</v>
          </cell>
          <cell r="AW774">
            <v>0</v>
          </cell>
          <cell r="AX774">
            <v>0</v>
          </cell>
          <cell r="AY774">
            <v>0</v>
          </cell>
          <cell r="AZ774">
            <v>0</v>
          </cell>
          <cell r="BA774">
            <v>0</v>
          </cell>
          <cell r="BB774">
            <v>0</v>
          </cell>
          <cell r="BC774">
            <v>0</v>
          </cell>
          <cell r="BD774">
            <v>0</v>
          </cell>
          <cell r="BE774">
            <v>0</v>
          </cell>
          <cell r="BF774">
            <v>0</v>
          </cell>
          <cell r="BG774">
            <v>0</v>
          </cell>
          <cell r="BH774">
            <v>0</v>
          </cell>
          <cell r="BI774">
            <v>0</v>
          </cell>
          <cell r="BJ774">
            <v>0</v>
          </cell>
          <cell r="BK774">
            <v>0</v>
          </cell>
          <cell r="BL774">
            <v>0</v>
          </cell>
          <cell r="BM774">
            <v>0</v>
          </cell>
          <cell r="BN774">
            <v>0</v>
          </cell>
          <cell r="BO774">
            <v>0</v>
          </cell>
          <cell r="BP774">
            <v>0</v>
          </cell>
          <cell r="BQ774">
            <v>0</v>
          </cell>
          <cell r="BR774">
            <v>0</v>
          </cell>
          <cell r="BS774">
            <v>0</v>
          </cell>
          <cell r="BT774">
            <v>0</v>
          </cell>
          <cell r="BU774">
            <v>0</v>
          </cell>
          <cell r="BV774">
            <v>0</v>
          </cell>
          <cell r="BW774">
            <v>0</v>
          </cell>
          <cell r="BX774">
            <v>0</v>
          </cell>
          <cell r="BY774">
            <v>0</v>
          </cell>
          <cell r="BZ774">
            <v>0</v>
          </cell>
          <cell r="CA774">
            <v>0</v>
          </cell>
          <cell r="CB774">
            <v>0</v>
          </cell>
          <cell r="CC774">
            <v>0.05</v>
          </cell>
          <cell r="CD774">
            <v>0</v>
          </cell>
        </row>
        <row r="775">
          <cell r="B775" t="str">
            <v>VR012</v>
          </cell>
          <cell r="C775" t="str">
            <v>CAP48</v>
          </cell>
          <cell r="D775" t="str">
            <v>Vestida de postes para apoyo de línea de abonado</v>
          </cell>
          <cell r="E775" t="str">
            <v>U</v>
          </cell>
          <cell r="F775" t="str">
            <v>MRD026</v>
          </cell>
          <cell r="G775" t="str">
            <v>MRD218</v>
          </cell>
          <cell r="H775" t="str">
            <v>MRD069</v>
          </cell>
          <cell r="I775" t="str">
            <v>MRD067</v>
          </cell>
          <cell r="J775" t="str">
            <v>MRD228</v>
          </cell>
          <cell r="K775" t="str">
            <v>NA</v>
          </cell>
          <cell r="L775" t="str">
            <v>NA</v>
          </cell>
          <cell r="M775">
            <v>4</v>
          </cell>
          <cell r="N775">
            <v>4</v>
          </cell>
          <cell r="O775">
            <v>1.8</v>
          </cell>
          <cell r="P775">
            <v>2</v>
          </cell>
          <cell r="Q775">
            <v>4</v>
          </cell>
          <cell r="R775" t="str">
            <v>NA</v>
          </cell>
          <cell r="S775" t="str">
            <v>NA</v>
          </cell>
          <cell r="T775" t="str">
            <v>CER007</v>
          </cell>
          <cell r="U775" t="str">
            <v>CER011</v>
          </cell>
          <cell r="V775" t="str">
            <v>NA</v>
          </cell>
          <cell r="W775" t="str">
            <v>NA</v>
          </cell>
          <cell r="X775" t="str">
            <v>NA</v>
          </cell>
          <cell r="Y775" t="str">
            <v>CMC017</v>
          </cell>
          <cell r="Z775" t="str">
            <v>CMC015</v>
          </cell>
          <cell r="AA775" t="str">
            <v>NA</v>
          </cell>
          <cell r="AB775" t="str">
            <v>NA</v>
          </cell>
          <cell r="AC775" t="str">
            <v>NA</v>
          </cell>
          <cell r="AD775">
            <v>1</v>
          </cell>
          <cell r="AE775">
            <v>1</v>
          </cell>
          <cell r="AF775" t="str">
            <v>NA</v>
          </cell>
          <cell r="AG775" t="str">
            <v>NA</v>
          </cell>
          <cell r="AH775" t="str">
            <v>NA</v>
          </cell>
          <cell r="AI775">
            <v>8</v>
          </cell>
          <cell r="AJ775">
            <v>8</v>
          </cell>
          <cell r="AK775">
            <v>8</v>
          </cell>
          <cell r="AO775">
            <v>63959</v>
          </cell>
          <cell r="AP775">
            <v>201</v>
          </cell>
          <cell r="AQ775">
            <v>782</v>
          </cell>
          <cell r="AR775">
            <v>6300</v>
          </cell>
          <cell r="AS775">
            <v>550</v>
          </cell>
          <cell r="AT775">
            <v>290</v>
          </cell>
          <cell r="AU775">
            <v>0</v>
          </cell>
          <cell r="AV775">
            <v>0</v>
          </cell>
          <cell r="AW775">
            <v>804</v>
          </cell>
          <cell r="AX775">
            <v>3128</v>
          </cell>
          <cell r="AY775">
            <v>11340</v>
          </cell>
          <cell r="AZ775">
            <v>1100</v>
          </cell>
          <cell r="BA775">
            <v>1160</v>
          </cell>
          <cell r="BB775">
            <v>0</v>
          </cell>
          <cell r="BC775">
            <v>0</v>
          </cell>
          <cell r="BD775">
            <v>18409</v>
          </cell>
          <cell r="BE775">
            <v>20418</v>
          </cell>
          <cell r="BF775">
            <v>19028</v>
          </cell>
          <cell r="BG775">
            <v>0</v>
          </cell>
          <cell r="BH775">
            <v>0</v>
          </cell>
          <cell r="BI775">
            <v>0</v>
          </cell>
          <cell r="BJ775">
            <v>2552</v>
          </cell>
          <cell r="BK775">
            <v>2379</v>
          </cell>
          <cell r="BL775">
            <v>0</v>
          </cell>
          <cell r="BM775">
            <v>0</v>
          </cell>
          <cell r="BN775">
            <v>0</v>
          </cell>
          <cell r="BO775">
            <v>4931</v>
          </cell>
          <cell r="BP775">
            <v>144513</v>
          </cell>
          <cell r="BQ775">
            <v>180437</v>
          </cell>
          <cell r="BR775">
            <v>0</v>
          </cell>
          <cell r="BS775">
            <v>0</v>
          </cell>
          <cell r="BT775">
            <v>0</v>
          </cell>
          <cell r="BU775">
            <v>18064</v>
          </cell>
          <cell r="BV775">
            <v>22555</v>
          </cell>
          <cell r="BW775">
            <v>0</v>
          </cell>
          <cell r="BX775">
            <v>0</v>
          </cell>
          <cell r="BY775">
            <v>0</v>
          </cell>
          <cell r="BZ775">
            <v>40619</v>
          </cell>
          <cell r="CA775">
            <v>4931</v>
          </cell>
          <cell r="CB775">
            <v>45550</v>
          </cell>
          <cell r="CC775">
            <v>0.05</v>
          </cell>
          <cell r="CD775">
            <v>63959</v>
          </cell>
        </row>
        <row r="776">
          <cell r="D776" t="str">
            <v>CANALIZACION Incluye excavacion, arena, relleno en recebo y compactacion zanja</v>
          </cell>
        </row>
        <row r="777">
          <cell r="D777" t="str">
            <v>REPAVIMENTACIÓN</v>
          </cell>
        </row>
      </sheetData>
      <sheetData sheetId="16" refreshError="1"/>
      <sheetData sheetId="17" refreshError="1"/>
      <sheetData sheetId="18" refreshError="1"/>
      <sheetData sheetId="19" refreshError="1"/>
      <sheetData sheetId="20" refreshError="1"/>
      <sheetData sheetId="21" refreshError="1"/>
    </sheetDataSet>
  </externalBook>
</externalLink>
</file>

<file path=xl/externalLinks/externalLink10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Datos Generales"/>
      <sheetName val="APU Base"/>
      <sheetName val="Basicos"/>
      <sheetName val="Listado"/>
      <sheetName val="AIU"/>
      <sheetName val="CPS"/>
      <sheetName val="CHE"/>
      <sheetName val="Jornales"/>
      <sheetName val="A-11"/>
      <sheetName val="A-12"/>
      <sheetName val="Dist. Cua"/>
      <sheetName val="EQUIPOS"/>
      <sheetName val="MAT"/>
      <sheetName val="Base Presupuesto"/>
      <sheetName val="TRANSP"/>
      <sheetName val="TRANS"/>
      <sheetName val="MOB"/>
      <sheetName val="Resumen"/>
      <sheetName val="A18 PERT"/>
      <sheetName val="A18A PERT"/>
      <sheetName val="Anexo 19 CMP"/>
      <sheetName val="A20 Base"/>
      <sheetName val="Anexo 20 Esquema de Red"/>
      <sheetName val="A21 D G Base"/>
      <sheetName val="Anexo 21 Diagrama Gantt B"/>
      <sheetName val="A20 Esq Red"/>
      <sheetName val="A21 D G"/>
      <sheetName val="A22 D G IA-TA Base"/>
      <sheetName val="Anexo 22 D G IA-TA B"/>
      <sheetName val="A23 DG IT-TT B"/>
      <sheetName val="A25 Prog Fin"/>
      <sheetName val="Hoja1"/>
      <sheetName val="A22 D G IA-TA"/>
      <sheetName val="A23 DG IT-TT Base"/>
      <sheetName val="A23 DG IT-TT"/>
      <sheetName val="A24 Graf IA-TA y IT-TT"/>
      <sheetName val="Anexo 17 Act-Rend"/>
      <sheetName val="rendimientodeactividades"/>
      <sheetName val="variaciones"/>
      <sheetName val="Duraciones metodo pert."/>
      <sheetName val="Act. nomen"/>
      <sheetName val="Cpm-pert"/>
      <sheetName val="Comp"/>
      <sheetName val="Diagrama gantt"/>
      <sheetName val="A-22."/>
      <sheetName val="A-23."/>
      <sheetName val="Diagrama gantt ia-ta"/>
      <sheetName val="Diagrama gantt it-tt "/>
      <sheetName val="A-24."/>
      <sheetName val="Base de datos"/>
      <sheetName val="INS"/>
      <sheetName val="EQ"/>
      <sheetName val="Graficos"/>
      <sheetName val="CURVA S"/>
      <sheetName val="gantt Personal"/>
      <sheetName val="Diag Gant Personal"/>
      <sheetName val="Flujo x personas"/>
      <sheetName val="Hist. cuadrilla MM"/>
      <sheetName val="Hist. cuadrilla"/>
      <sheetName val="Hist. Personas MM"/>
      <sheetName val="Hist. Personas"/>
      <sheetName val="Distrib equipos"/>
      <sheetName val="PPTO"/>
      <sheetName val="(1.1)"/>
      <sheetName val="(2.1)"/>
      <sheetName val="(2.2)"/>
      <sheetName val="(2.3)"/>
      <sheetName val="(2.4)"/>
      <sheetName val="(2.5)"/>
      <sheetName val="(3.1)"/>
      <sheetName val="(4.1)"/>
      <sheetName val="(4.2)"/>
      <sheetName val="(5.1)"/>
      <sheetName val="(5.2)"/>
      <sheetName val="(5.3)"/>
      <sheetName val="(6.1)"/>
      <sheetName val="(6.2)"/>
      <sheetName val="(6.3)"/>
      <sheetName val="(6.4)"/>
      <sheetName val="(7.1)"/>
      <sheetName val="(7.2)"/>
      <sheetName val="(7.3)"/>
      <sheetName val="(8.1)"/>
      <sheetName val="(9.1)"/>
      <sheetName val="(10.1)"/>
      <sheetName val="(10.2)"/>
      <sheetName val="(11.1)"/>
      <sheetName val="(11.2)"/>
      <sheetName val="(11.3)"/>
      <sheetName val="(11.4)"/>
      <sheetName val="(11.5)"/>
      <sheetName val="(11.6)"/>
      <sheetName val="(11.7)"/>
      <sheetName val="(12.1)"/>
      <sheetName val="(12.2)"/>
      <sheetName val="(12.3)"/>
      <sheetName val="(13.1)"/>
      <sheetName val="(13.2)"/>
      <sheetName val="(13.3)"/>
      <sheetName val="(14.1)"/>
      <sheetName val="(14.2)"/>
      <sheetName val="(14.2.)"/>
      <sheetName val="(14.3)"/>
      <sheetName val="(14.4)"/>
      <sheetName val="(15.1)"/>
      <sheetName val="(15.2)"/>
      <sheetName val="(15.3)"/>
      <sheetName val="(15.4)"/>
      <sheetName val="(15.5)"/>
      <sheetName val="(15.6)"/>
      <sheetName val="(15.7)"/>
      <sheetName val="(15.8)"/>
      <sheetName val="(15.9)"/>
      <sheetName val="(15.10)"/>
      <sheetName val="(15.11)"/>
      <sheetName val="(15.12)"/>
      <sheetName val="(16.1)"/>
      <sheetName val="(16.2)"/>
      <sheetName val="(16.3)"/>
      <sheetName val="(16.4)"/>
      <sheetName val="(4.1.)"/>
      <sheetName val="(6.1.)"/>
      <sheetName val="(4.2.)"/>
      <sheetName val="(11.6.)"/>
      <sheetName val="APU Base (4)"/>
      <sheetName val="ITEMS(2)"/>
    </sheetNames>
    <sheetDataSet>
      <sheetData sheetId="0"/>
      <sheetData sheetId="1">
        <row r="10">
          <cell r="B10">
            <v>3</v>
          </cell>
        </row>
      </sheetData>
      <sheetData sheetId="2"/>
      <sheetData sheetId="3"/>
      <sheetData sheetId="4"/>
      <sheetData sheetId="5"/>
      <sheetData sheetId="6"/>
      <sheetData sheetId="7"/>
      <sheetData sheetId="8">
        <row r="8">
          <cell r="A8" t="str">
            <v>Director de Obra</v>
          </cell>
          <cell r="B8">
            <v>2194507.5</v>
          </cell>
          <cell r="C8">
            <v>2.133935011000804</v>
          </cell>
          <cell r="D8">
            <v>2488428.886153847</v>
          </cell>
          <cell r="E8">
            <v>4682936</v>
          </cell>
          <cell r="H8">
            <v>0.5</v>
          </cell>
        </row>
        <row r="9">
          <cell r="A9" t="str">
            <v>Residente de Obra</v>
          </cell>
          <cell r="B9">
            <v>1858460</v>
          </cell>
          <cell r="C9">
            <v>2.1588017884760822</v>
          </cell>
          <cell r="D9">
            <v>2153586.7718112594</v>
          </cell>
          <cell r="E9">
            <v>4012047</v>
          </cell>
          <cell r="H9">
            <v>1</v>
          </cell>
        </row>
        <row r="10">
          <cell r="A10" t="str">
            <v>Ingeniero social</v>
          </cell>
          <cell r="B10">
            <v>1858460</v>
          </cell>
          <cell r="C10">
            <v>2.1588017884760822</v>
          </cell>
          <cell r="D10">
            <v>2153586.7718112594</v>
          </cell>
          <cell r="E10">
            <v>4012047</v>
          </cell>
          <cell r="H10">
            <v>0.5</v>
          </cell>
        </row>
        <row r="11">
          <cell r="A11" t="str">
            <v>Asesor ambiental</v>
          </cell>
          <cell r="B11">
            <v>1858460</v>
          </cell>
          <cell r="C11">
            <v>2.1588017884760822</v>
          </cell>
          <cell r="D11">
            <v>2153586.7718112594</v>
          </cell>
          <cell r="E11">
            <v>4012047</v>
          </cell>
          <cell r="H11">
            <v>0.25</v>
          </cell>
        </row>
        <row r="12">
          <cell r="A12" t="str">
            <v>Residente Siso</v>
          </cell>
          <cell r="B12">
            <v>1858460</v>
          </cell>
          <cell r="C12">
            <v>2.1588017884760822</v>
          </cell>
          <cell r="D12">
            <v>2153586.7718112594</v>
          </cell>
          <cell r="E12">
            <v>4012047</v>
          </cell>
          <cell r="H12">
            <v>0.25</v>
          </cell>
        </row>
        <row r="13">
          <cell r="A13" t="str">
            <v>Secretaria</v>
          </cell>
          <cell r="B13">
            <v>980657</v>
          </cell>
          <cell r="C13">
            <v>2.1226095331184793</v>
          </cell>
          <cell r="D13">
            <v>1100894.8969193685</v>
          </cell>
          <cell r="E13">
            <v>2081552</v>
          </cell>
          <cell r="H13">
            <v>1</v>
          </cell>
        </row>
        <row r="14">
          <cell r="A14" t="str">
            <v>celador</v>
          </cell>
          <cell r="B14">
            <v>980657</v>
          </cell>
          <cell r="C14">
            <v>2.1226095331184793</v>
          </cell>
          <cell r="D14">
            <v>1100894.8969193685</v>
          </cell>
          <cell r="E14">
            <v>2081552</v>
          </cell>
          <cell r="H14">
            <v>1</v>
          </cell>
        </row>
        <row r="15">
          <cell r="A15" t="str">
            <v>almacenista</v>
          </cell>
          <cell r="B15">
            <v>980657</v>
          </cell>
          <cell r="C15">
            <v>2.1226095331184793</v>
          </cell>
          <cell r="D15">
            <v>1100894.8969193685</v>
          </cell>
          <cell r="E15">
            <v>2081552</v>
          </cell>
          <cell r="H15">
            <v>1</v>
          </cell>
        </row>
        <row r="18">
          <cell r="A18" t="str">
            <v>Comision Topografica</v>
          </cell>
        </row>
        <row r="19">
          <cell r="A19" t="str">
            <v>Topografo</v>
          </cell>
          <cell r="B19">
            <v>1858460</v>
          </cell>
          <cell r="C19">
            <v>2.1588017884760822</v>
          </cell>
          <cell r="D19">
            <v>2153586.7718112594</v>
          </cell>
          <cell r="E19">
            <v>4012047</v>
          </cell>
        </row>
        <row r="20">
          <cell r="A20" t="str">
            <v>Cadenero I</v>
          </cell>
          <cell r="B20">
            <v>1156217.5999999999</v>
          </cell>
          <cell r="C20">
            <v>2.1746596873643078</v>
          </cell>
          <cell r="D20">
            <v>1358162.2045411102</v>
          </cell>
          <cell r="E20">
            <v>2514380</v>
          </cell>
        </row>
        <row r="21">
          <cell r="A21" t="str">
            <v>Cadenero II</v>
          </cell>
          <cell r="B21">
            <v>1156217.5999999999</v>
          </cell>
          <cell r="C21">
            <v>2.1746596873643078</v>
          </cell>
          <cell r="D21">
            <v>1358162.2045411102</v>
          </cell>
          <cell r="E21">
            <v>2514380</v>
          </cell>
        </row>
        <row r="23">
          <cell r="A23" t="str">
            <v>PERSONAL DE CAMPO</v>
          </cell>
        </row>
        <row r="24">
          <cell r="A24" t="str">
            <v>PERSONAL A CARGO DE LA OBRA</v>
          </cell>
          <cell r="B24" t="str">
            <v>SALARIO MENSUAL BASICO</v>
          </cell>
          <cell r="C24" t="str">
            <v>FACTOR PRESTACIONAL</v>
          </cell>
          <cell r="E24" t="str">
            <v xml:space="preserve">TOTAL SALARIO MENSUAL MAS PRESTACIONES  </v>
          </cell>
          <cell r="F24" t="str">
            <v xml:space="preserve">TOTAL SALARIO DIARIO MAS PRESTACIONES  </v>
          </cell>
        </row>
        <row r="25">
          <cell r="A25" t="str">
            <v>Técnico Constructor</v>
          </cell>
          <cell r="B25">
            <v>1858460</v>
          </cell>
          <cell r="C25">
            <v>2.1588017884760822</v>
          </cell>
          <cell r="D25">
            <v>2153586.7718112594</v>
          </cell>
          <cell r="E25">
            <v>4012046.7718112594</v>
          </cell>
          <cell r="F25">
            <v>133735</v>
          </cell>
        </row>
        <row r="26">
          <cell r="A26" t="str">
            <v>Técnico  Metalista</v>
          </cell>
          <cell r="B26">
            <v>1858460</v>
          </cell>
          <cell r="C26">
            <v>2.1588017884760822</v>
          </cell>
          <cell r="D26">
            <v>2153586.7718112594</v>
          </cell>
          <cell r="E26">
            <v>4012046.7718112594</v>
          </cell>
          <cell r="F26">
            <v>133735</v>
          </cell>
        </row>
        <row r="27">
          <cell r="A27" t="str">
            <v>Oficial</v>
          </cell>
          <cell r="B27">
            <v>1156217.5999999999</v>
          </cell>
          <cell r="C27">
            <v>2.1746596873643078</v>
          </cell>
          <cell r="D27">
            <v>1358162.2045411102</v>
          </cell>
          <cell r="E27">
            <v>2514379.8045411101</v>
          </cell>
          <cell r="F27">
            <v>83813</v>
          </cell>
        </row>
        <row r="28">
          <cell r="A28" t="str">
            <v>Obreros</v>
          </cell>
          <cell r="B28">
            <v>980657</v>
          </cell>
          <cell r="C28">
            <v>2.1226095331184793</v>
          </cell>
          <cell r="D28">
            <v>1100894.8969193685</v>
          </cell>
          <cell r="E28">
            <v>2081551.8969193685</v>
          </cell>
          <cell r="F28">
            <v>69385</v>
          </cell>
        </row>
        <row r="29">
          <cell r="A29" t="str">
            <v>Oficial Metálista</v>
          </cell>
          <cell r="B29">
            <v>1156217.5999999999</v>
          </cell>
          <cell r="C29">
            <v>2.1746596873643078</v>
          </cell>
          <cell r="D29">
            <v>1358162.2045411102</v>
          </cell>
          <cell r="E29">
            <v>2514379.8045411101</v>
          </cell>
          <cell r="F29">
            <v>83813</v>
          </cell>
        </row>
      </sheetData>
      <sheetData sheetId="9"/>
      <sheetData sheetId="10"/>
      <sheetData sheetId="11">
        <row r="9">
          <cell r="F9" t="str">
            <v>MANO DE OBRA AA</v>
          </cell>
        </row>
      </sheetData>
      <sheetData sheetId="12"/>
      <sheetData sheetId="13"/>
      <sheetData sheetId="14"/>
      <sheetData sheetId="15"/>
      <sheetData sheetId="16">
        <row r="4">
          <cell r="A4" t="str">
            <v>DERECHOS DE EXPLOTACIÓN DE LA CANTERA</v>
          </cell>
        </row>
      </sheetData>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row r="3">
          <cell r="B3" t="str">
            <v>ALCALDIA DE CHIRIGUANA</v>
          </cell>
        </row>
      </sheetData>
      <sheetData sheetId="42"/>
      <sheetData sheetId="43"/>
      <sheetData sheetId="44"/>
      <sheetData sheetId="45"/>
      <sheetData sheetId="46"/>
      <sheetData sheetId="47"/>
      <sheetData sheetId="48"/>
      <sheetData sheetId="49"/>
      <sheetData sheetId="50"/>
      <sheetData sheetId="51">
        <row r="4">
          <cell r="A4" t="str">
            <v>ABARCO</v>
          </cell>
        </row>
      </sheetData>
      <sheetData sheetId="52">
        <row r="4">
          <cell r="A4" t="str">
            <v>ANDAMIOS</v>
          </cell>
        </row>
      </sheetData>
      <sheetData sheetId="53"/>
      <sheetData sheetId="54">
        <row r="7">
          <cell r="D7" t="str">
            <v>FEPA</v>
          </cell>
        </row>
      </sheetData>
      <sheetData sheetId="55"/>
      <sheetData sheetId="56"/>
      <sheetData sheetId="57">
        <row r="2">
          <cell r="A2" t="str">
            <v>ALCALDIA DE CHIRIGUANA</v>
          </cell>
        </row>
      </sheetData>
      <sheetData sheetId="58"/>
      <sheetData sheetId="59" refreshError="1"/>
      <sheetData sheetId="60"/>
      <sheetData sheetId="61" refreshError="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refreshError="1"/>
    </sheetDataSet>
  </externalBook>
</externalLink>
</file>

<file path=xl/externalLinks/externalLink10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0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CCIDENTES DE 1995 - 1996"/>
    </sheetNames>
    <definedNames>
      <definedName name="absc"/>
    </definedNames>
    <sheetDataSet>
      <sheetData sheetId="0" refreshError="1"/>
    </sheetDataSet>
  </externalBook>
</externalLink>
</file>

<file path=xl/externalLinks/externalLink10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OFICIAL 6205"/>
      <sheetName val="Densidades"/>
      <sheetName val="INDICE"/>
      <sheetName val="Materiales"/>
      <sheetName val="Equipo"/>
      <sheetName val="Otros"/>
      <sheetName val="200.1"/>
      <sheetName val="200.2"/>
      <sheetName val="201.7"/>
      <sheetName val="201.8"/>
      <sheetName val="201.9"/>
      <sheetName val="201.10"/>
      <sheetName val="201.11"/>
      <sheetName val="201.12"/>
      <sheetName val="201.14 (2)"/>
      <sheetName val="201.15"/>
      <sheetName val="201.16"/>
      <sheetName val="201.21"/>
      <sheetName val="210.1.1"/>
      <sheetName val="210.1.2"/>
      <sheetName val="210.2.1"/>
      <sheetName val="210.2.2"/>
      <sheetName val="210.2.3"/>
      <sheetName val="210.2.4"/>
      <sheetName val="211.1"/>
      <sheetName val="220.1"/>
      <sheetName val="221.1"/>
      <sheetName val="221.2"/>
      <sheetName val="230.1"/>
      <sheetName val="230.2"/>
      <sheetName val="231.1"/>
      <sheetName val="232.1"/>
      <sheetName val="234.1"/>
      <sheetName val="310.1"/>
      <sheetName val="311.1"/>
      <sheetName val="320.1"/>
      <sheetName val="320.2"/>
      <sheetName val="330.1"/>
      <sheetName val="330.2"/>
      <sheetName val="340.1"/>
      <sheetName val="340.2"/>
      <sheetName val="341.1"/>
      <sheetName val="341.2"/>
      <sheetName val="342.1"/>
      <sheetName val="410.1"/>
      <sheetName val="410.2"/>
      <sheetName val="411.1"/>
      <sheetName val="411.2"/>
      <sheetName val="411.3"/>
      <sheetName val="414.1"/>
      <sheetName val="414.2"/>
      <sheetName val="414.3"/>
      <sheetName val="414.4"/>
      <sheetName val="414,5"/>
      <sheetName val="415.1"/>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COMPRADA"/>
      <sheetName val="440.2"/>
      <sheetName val="440.2COMPRADA"/>
      <sheetName val="440.3"/>
      <sheetName val="440.3COMPRADA"/>
      <sheetName val="440.4"/>
      <sheetName val="441.1"/>
      <sheetName val="441.1COMPRADA"/>
      <sheetName val="441.2"/>
      <sheetName val="441.2COMPRADA"/>
      <sheetName val="441.3"/>
      <sheetName val="441.3COMPRADA"/>
      <sheetName val="441.4"/>
      <sheetName val="450.1"/>
      <sheetName val="450.1P COMPRADA"/>
      <sheetName val="450.2"/>
      <sheetName val="450.2comprada"/>
      <sheetName val="450.3"/>
      <sheetName val="450.3 COMPRADA"/>
      <sheetName val="450.4"/>
      <sheetName val="450.5"/>
      <sheetName val="450.6"/>
      <sheetName val="450.7"/>
      <sheetName val="450.8"/>
      <sheetName val="450.9"/>
      <sheetName val="451.1"/>
      <sheetName val="451.1 (2)"/>
      <sheetName val="451.1 COMPRADA"/>
      <sheetName val="451.2"/>
      <sheetName val="451.2 COMPRADA"/>
      <sheetName val="451.3"/>
      <sheetName val="451.3 COMPRADA "/>
      <sheetName val="451.4"/>
      <sheetName val="452.1"/>
      <sheetName val="452.1COMPRADA"/>
      <sheetName val="452.2"/>
      <sheetName val="452.2COMPRADA "/>
      <sheetName val="452.3"/>
      <sheetName val="452.3COMPRADA"/>
      <sheetName val="452.4"/>
      <sheetName val="452.4COMPRADA"/>
      <sheetName val="453,1"/>
      <sheetName val="460,1"/>
      <sheetName val="461.1"/>
      <sheetName val="461.2"/>
      <sheetName val="461P"/>
      <sheetName val="462.1"/>
      <sheetName val="462.2"/>
      <sheetName val="464,1"/>
      <sheetName val="464,2"/>
      <sheetName val="464,3"/>
      <sheetName val="464,4"/>
      <sheetName val="465,1"/>
      <sheetName val="466,1"/>
      <sheetName val="466,2"/>
      <sheetName val="680.2 "/>
      <sheetName val="680.3"/>
      <sheetName val="681"/>
      <sheetName val="682 "/>
      <sheetName val="690"/>
      <sheetName val="700.1 "/>
      <sheetName val="700.2 "/>
      <sheetName val="700.3"/>
      <sheetName val="700.4"/>
      <sheetName val="701"/>
      <sheetName val="710.1 "/>
      <sheetName val="710.2 "/>
      <sheetName val="710.3 "/>
      <sheetName val="710.4 "/>
      <sheetName val="710.5"/>
      <sheetName val="720.1"/>
      <sheetName val="500.1"/>
      <sheetName val="501.1"/>
      <sheetName val="510.1"/>
      <sheetName val="600.1"/>
      <sheetName val="600.2"/>
      <sheetName val="600.3"/>
      <sheetName val="600.4"/>
      <sheetName val="600.5"/>
      <sheetName val="610.1"/>
      <sheetName val="610.2"/>
      <sheetName val="620.1"/>
      <sheetName val="620.2"/>
      <sheetName val="620.3"/>
      <sheetName val="621.1"/>
      <sheetName val="621.1(MA)"/>
      <sheetName val="621.2"/>
      <sheetName val="621.3"/>
      <sheetName val="621.4"/>
      <sheetName val="621.5"/>
      <sheetName val="621.6"/>
      <sheetName val="622.1"/>
      <sheetName val="622.2"/>
      <sheetName val="622.3"/>
      <sheetName val="622.4"/>
      <sheetName val="622.5"/>
      <sheetName val="623.1"/>
      <sheetName val="623.2"/>
      <sheetName val="630.1"/>
      <sheetName val="630.2"/>
      <sheetName val="630.3"/>
      <sheetName val="630.4"/>
      <sheetName val="630.5"/>
      <sheetName val="630.6"/>
      <sheetName val="630.6p"/>
      <sheetName val="630.7"/>
      <sheetName val="631.1"/>
      <sheetName val="632.1"/>
      <sheetName val="632.1 pintura"/>
      <sheetName val="632P"/>
      <sheetName val="632P pintura"/>
      <sheetName val="640.1"/>
      <sheetName val="640.2"/>
      <sheetName val="641.1"/>
      <sheetName val="641.2"/>
      <sheetName val="642.1"/>
      <sheetName val="642.2 JUNTA JEENE"/>
      <sheetName val="650.1"/>
      <sheetName val="650.2"/>
      <sheetName val="650.3 "/>
      <sheetName val="650.4 "/>
      <sheetName val="660.1"/>
      <sheetName val="660.2 "/>
      <sheetName val="660.3 "/>
      <sheetName val="661 TIPO 1"/>
      <sheetName val="661 TIPO2 "/>
      <sheetName val="661 OTRO "/>
      <sheetName val="662.1 "/>
      <sheetName val="662.2"/>
      <sheetName val="670.1"/>
      <sheetName val="670.2 "/>
      <sheetName val="671.1"/>
      <sheetName val="671.2 "/>
      <sheetName val="672.1"/>
      <sheetName val="673.1 "/>
      <sheetName val="673.2 "/>
      <sheetName val="673.2p"/>
      <sheetName val="673.3"/>
      <sheetName val="674.1"/>
      <sheetName val="674.2"/>
      <sheetName val="680.1 "/>
      <sheetName val="730.1"/>
      <sheetName val="730.2"/>
      <sheetName val="730.3"/>
      <sheetName val="731.1 "/>
      <sheetName val="740.1"/>
      <sheetName val="741.1P1 "/>
      <sheetName val="741.1P2"/>
      <sheetName val="741.1P3"/>
      <sheetName val="800.1"/>
      <sheetName val="800.2"/>
      <sheetName val="800.3"/>
      <sheetName val="800.4"/>
      <sheetName val="801.1"/>
      <sheetName val="801.2"/>
      <sheetName val="801.3"/>
      <sheetName val="801.4"/>
      <sheetName val="801.5"/>
      <sheetName val="801.6"/>
      <sheetName val="801.7"/>
      <sheetName val="810.1"/>
      <sheetName val="810.2"/>
      <sheetName val="810.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812.1"/>
      <sheetName val="900.1"/>
      <sheetName val="900.2"/>
      <sheetName val="900.3"/>
      <sheetName val="CANT OBRA Y PRESUPUESTO 6205"/>
      <sheetName val="matrix"/>
    </sheet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sheetData sheetId="85"/>
      <sheetData sheetId="86"/>
      <sheetData sheetId="87"/>
      <sheetData sheetId="88"/>
      <sheetData sheetId="89"/>
      <sheetData sheetId="90"/>
      <sheetData sheetId="91"/>
      <sheetData sheetId="92"/>
      <sheetData sheetId="93"/>
      <sheetData sheetId="94"/>
      <sheetData sheetId="95"/>
      <sheetData sheetId="96"/>
      <sheetData sheetId="97"/>
      <sheetData sheetId="98"/>
      <sheetData sheetId="99"/>
      <sheetData sheetId="100"/>
      <sheetData sheetId="101"/>
      <sheetData sheetId="102"/>
      <sheetData sheetId="103"/>
      <sheetData sheetId="104"/>
      <sheetData sheetId="105"/>
      <sheetData sheetId="106"/>
      <sheetData sheetId="107"/>
      <sheetData sheetId="108"/>
      <sheetData sheetId="109"/>
      <sheetData sheetId="110"/>
      <sheetData sheetId="111"/>
      <sheetData sheetId="112"/>
      <sheetData sheetId="113"/>
      <sheetData sheetId="114"/>
      <sheetData sheetId="115"/>
      <sheetData sheetId="116"/>
      <sheetData sheetId="117"/>
      <sheetData sheetId="118"/>
      <sheetData sheetId="119"/>
      <sheetData sheetId="120"/>
      <sheetData sheetId="121"/>
      <sheetData sheetId="122"/>
      <sheetData sheetId="123"/>
      <sheetData sheetId="124"/>
      <sheetData sheetId="125"/>
      <sheetData sheetId="126"/>
      <sheetData sheetId="127"/>
      <sheetData sheetId="128"/>
      <sheetData sheetId="129"/>
      <sheetData sheetId="130"/>
      <sheetData sheetId="131"/>
      <sheetData sheetId="132"/>
      <sheetData sheetId="133"/>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sheetData sheetId="166"/>
      <sheetData sheetId="167"/>
      <sheetData sheetId="168"/>
      <sheetData sheetId="169"/>
      <sheetData sheetId="170"/>
      <sheetData sheetId="171"/>
      <sheetData sheetId="172"/>
      <sheetData sheetId="173"/>
      <sheetData sheetId="174"/>
      <sheetData sheetId="175"/>
      <sheetData sheetId="176"/>
      <sheetData sheetId="177"/>
      <sheetData sheetId="178"/>
      <sheetData sheetId="179"/>
      <sheetData sheetId="180"/>
      <sheetData sheetId="181"/>
      <sheetData sheetId="182"/>
      <sheetData sheetId="183"/>
      <sheetData sheetId="184"/>
      <sheetData sheetId="185"/>
      <sheetData sheetId="186"/>
      <sheetData sheetId="187"/>
      <sheetData sheetId="188"/>
      <sheetData sheetId="189"/>
      <sheetData sheetId="190"/>
      <sheetData sheetId="191"/>
      <sheetData sheetId="192"/>
      <sheetData sheetId="193"/>
      <sheetData sheetId="194"/>
      <sheetData sheetId="195"/>
      <sheetData sheetId="196"/>
      <sheetData sheetId="197"/>
      <sheetData sheetId="198"/>
      <sheetData sheetId="199"/>
      <sheetData sheetId="200"/>
      <sheetData sheetId="201"/>
      <sheetData sheetId="202"/>
      <sheetData sheetId="203"/>
      <sheetData sheetId="204"/>
      <sheetData sheetId="205"/>
      <sheetData sheetId="206"/>
      <sheetData sheetId="207"/>
      <sheetData sheetId="208"/>
      <sheetData sheetId="209"/>
      <sheetData sheetId="210"/>
      <sheetData sheetId="211"/>
      <sheetData sheetId="212"/>
      <sheetData sheetId="213"/>
      <sheetData sheetId="214"/>
      <sheetData sheetId="215"/>
      <sheetData sheetId="216"/>
      <sheetData sheetId="217"/>
      <sheetData sheetId="218"/>
      <sheetData sheetId="219"/>
      <sheetData sheetId="220"/>
      <sheetData sheetId="221"/>
      <sheetData sheetId="222"/>
      <sheetData sheetId="223"/>
      <sheetData sheetId="224"/>
      <sheetData sheetId="225"/>
      <sheetData sheetId="226"/>
      <sheetData sheetId="227"/>
      <sheetData sheetId="228"/>
      <sheetData sheetId="229"/>
      <sheetData sheetId="230"/>
      <sheetData sheetId="231"/>
      <sheetData sheetId="232"/>
      <sheetData sheetId="233"/>
      <sheetData sheetId="234"/>
      <sheetData sheetId="235"/>
      <sheetData sheetId="236"/>
      <sheetData sheetId="237"/>
      <sheetData sheetId="238"/>
      <sheetData sheetId="239"/>
      <sheetData sheetId="240"/>
      <sheetData sheetId="241"/>
      <sheetData sheetId="242"/>
      <sheetData sheetId="243"/>
      <sheetData sheetId="244"/>
      <sheetData sheetId="245"/>
      <sheetData sheetId="246"/>
      <sheetData sheetId="247"/>
      <sheetData sheetId="248"/>
      <sheetData sheetId="249"/>
      <sheetData sheetId="250"/>
      <sheetData sheetId="251"/>
      <sheetData sheetId="252"/>
      <sheetData sheetId="253"/>
      <sheetData sheetId="254"/>
      <sheetData sheetId="255"/>
      <sheetData sheetId="256"/>
      <sheetData sheetId="257"/>
      <sheetData sheetId="258"/>
      <sheetData sheetId="259"/>
    </sheetDataSet>
  </externalBook>
</externalLink>
</file>

<file path=xl/externalLinks/externalLink10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2"/>
      <sheetName val="RESUMEN"/>
    </sheetNames>
    <sheetDataSet>
      <sheetData sheetId="0" refreshError="1">
        <row r="1">
          <cell r="A1" t="str">
            <v>COD</v>
          </cell>
          <cell r="B1">
            <v>1</v>
          </cell>
          <cell r="C1">
            <v>2</v>
          </cell>
          <cell r="D1" t="str">
            <v>3</v>
          </cell>
          <cell r="E1" t="str">
            <v>4</v>
          </cell>
          <cell r="F1" t="str">
            <v>5</v>
          </cell>
          <cell r="G1" t="str">
            <v>6</v>
          </cell>
          <cell r="H1" t="str">
            <v>7</v>
          </cell>
          <cell r="I1" t="str">
            <v>8</v>
          </cell>
          <cell r="J1" t="str">
            <v>9</v>
          </cell>
          <cell r="K1" t="str">
            <v>10</v>
          </cell>
          <cell r="L1" t="str">
            <v>11</v>
          </cell>
          <cell r="M1" t="str">
            <v>12</v>
          </cell>
          <cell r="N1" t="str">
            <v>13</v>
          </cell>
          <cell r="O1" t="str">
            <v>14</v>
          </cell>
          <cell r="P1" t="str">
            <v>15</v>
          </cell>
          <cell r="Q1" t="str">
            <v>16</v>
          </cell>
          <cell r="R1" t="str">
            <v>17</v>
          </cell>
          <cell r="S1" t="str">
            <v>18</v>
          </cell>
          <cell r="T1" t="str">
            <v>19</v>
          </cell>
          <cell r="U1" t="str">
            <v>20</v>
          </cell>
          <cell r="V1" t="str">
            <v>21</v>
          </cell>
          <cell r="W1" t="str">
            <v>22</v>
          </cell>
          <cell r="X1" t="str">
            <v>23</v>
          </cell>
          <cell r="Y1" t="str">
            <v>24</v>
          </cell>
          <cell r="Z1" t="str">
            <v>25</v>
          </cell>
          <cell r="AA1" t="str">
            <v>26</v>
          </cell>
          <cell r="AB1" t="str">
            <v>27</v>
          </cell>
          <cell r="AC1" t="str">
            <v>28</v>
          </cell>
          <cell r="AD1" t="str">
            <v>29</v>
          </cell>
          <cell r="AE1" t="str">
            <v>30</v>
          </cell>
          <cell r="AF1" t="str">
            <v>31</v>
          </cell>
          <cell r="AG1" t="str">
            <v>32</v>
          </cell>
          <cell r="AH1" t="str">
            <v>33</v>
          </cell>
          <cell r="AI1" t="str">
            <v>34</v>
          </cell>
          <cell r="AJ1" t="str">
            <v>35</v>
          </cell>
          <cell r="AK1" t="str">
            <v>36</v>
          </cell>
          <cell r="AL1" t="str">
            <v>37</v>
          </cell>
          <cell r="AM1" t="str">
            <v>38</v>
          </cell>
          <cell r="AN1" t="str">
            <v>39</v>
          </cell>
          <cell r="AO1" t="str">
            <v>40</v>
          </cell>
          <cell r="AP1" t="str">
            <v>41</v>
          </cell>
          <cell r="AQ1" t="str">
            <v>42</v>
          </cell>
          <cell r="AR1" t="str">
            <v>43</v>
          </cell>
          <cell r="AS1" t="str">
            <v>44</v>
          </cell>
          <cell r="AT1" t="str">
            <v>45</v>
          </cell>
        </row>
        <row r="2">
          <cell r="A2">
            <v>1</v>
          </cell>
          <cell r="B2">
            <v>2.2000000000000002</v>
          </cell>
          <cell r="C2">
            <v>16.899999999999999</v>
          </cell>
          <cell r="D2">
            <v>1</v>
          </cell>
          <cell r="K2">
            <v>11.5</v>
          </cell>
          <cell r="AB2">
            <v>29.36</v>
          </cell>
          <cell r="AC2">
            <v>0.97</v>
          </cell>
          <cell r="AI2">
            <v>94.9</v>
          </cell>
          <cell r="AL2">
            <v>2</v>
          </cell>
          <cell r="AM2">
            <v>2</v>
          </cell>
          <cell r="AR2">
            <v>12</v>
          </cell>
          <cell r="AT2">
            <v>121</v>
          </cell>
        </row>
        <row r="3">
          <cell r="A3">
            <v>2</v>
          </cell>
          <cell r="AB3">
            <v>6.18</v>
          </cell>
          <cell r="AI3">
            <v>164.8</v>
          </cell>
          <cell r="AR3">
            <v>12</v>
          </cell>
          <cell r="AT3">
            <v>424</v>
          </cell>
        </row>
        <row r="4">
          <cell r="A4">
            <v>3</v>
          </cell>
          <cell r="B4">
            <v>0.3</v>
          </cell>
          <cell r="C4">
            <v>4.0999999999999996</v>
          </cell>
          <cell r="K4">
            <v>1.5</v>
          </cell>
          <cell r="AB4">
            <v>7.43</v>
          </cell>
          <cell r="AF4">
            <v>2</v>
          </cell>
          <cell r="AG4">
            <v>2</v>
          </cell>
          <cell r="AI4">
            <v>51.5</v>
          </cell>
          <cell r="AL4">
            <v>1</v>
          </cell>
          <cell r="AM4">
            <v>1</v>
          </cell>
          <cell r="AR4">
            <v>2</v>
          </cell>
          <cell r="AT4">
            <v>111</v>
          </cell>
        </row>
        <row r="5">
          <cell r="A5">
            <v>4</v>
          </cell>
          <cell r="B5">
            <v>0.9</v>
          </cell>
          <cell r="C5">
            <v>4.5999999999999996</v>
          </cell>
          <cell r="D5">
            <v>2</v>
          </cell>
          <cell r="H5">
            <v>2.5</v>
          </cell>
          <cell r="L5">
            <v>5</v>
          </cell>
          <cell r="AB5">
            <v>10.649999999999999</v>
          </cell>
          <cell r="AC5">
            <v>1.94</v>
          </cell>
          <cell r="AT5">
            <v>110</v>
          </cell>
        </row>
        <row r="6">
          <cell r="A6">
            <v>5</v>
          </cell>
          <cell r="R6">
            <v>1</v>
          </cell>
          <cell r="S6">
            <v>2</v>
          </cell>
          <cell r="U6">
            <v>17</v>
          </cell>
          <cell r="AB6">
            <v>3.57</v>
          </cell>
          <cell r="AF6">
            <v>11</v>
          </cell>
          <cell r="AG6">
            <v>11</v>
          </cell>
          <cell r="AH6">
            <v>37.4</v>
          </cell>
          <cell r="AI6">
            <v>57.7</v>
          </cell>
          <cell r="AR6">
            <v>20</v>
          </cell>
          <cell r="AT6">
            <v>102</v>
          </cell>
        </row>
        <row r="7">
          <cell r="A7">
            <v>6</v>
          </cell>
          <cell r="AB7">
            <v>0.64</v>
          </cell>
          <cell r="AH7">
            <v>17.100000000000001</v>
          </cell>
          <cell r="AT7">
            <v>106</v>
          </cell>
        </row>
        <row r="8">
          <cell r="A8">
            <v>7</v>
          </cell>
          <cell r="AT8">
            <v>117</v>
          </cell>
        </row>
        <row r="9">
          <cell r="A9">
            <v>8</v>
          </cell>
          <cell r="B9">
            <v>1.6</v>
          </cell>
          <cell r="C9">
            <v>7.4</v>
          </cell>
          <cell r="J9">
            <v>24.4</v>
          </cell>
          <cell r="AB9">
            <v>35.902499999999996</v>
          </cell>
          <cell r="AI9">
            <v>53.4</v>
          </cell>
          <cell r="AR9">
            <v>4</v>
          </cell>
          <cell r="AT9">
            <v>104</v>
          </cell>
        </row>
        <row r="10">
          <cell r="A10">
            <v>9</v>
          </cell>
          <cell r="S10">
            <v>1</v>
          </cell>
          <cell r="U10">
            <v>8</v>
          </cell>
          <cell r="AB10">
            <v>3.1799999999999997</v>
          </cell>
          <cell r="AF10">
            <v>2</v>
          </cell>
          <cell r="AG10">
            <v>2</v>
          </cell>
          <cell r="AH10">
            <v>5.5</v>
          </cell>
          <cell r="AI10">
            <v>81.5</v>
          </cell>
          <cell r="AR10">
            <v>5</v>
          </cell>
          <cell r="AT10">
            <v>308</v>
          </cell>
        </row>
        <row r="11">
          <cell r="A11" t="str">
            <v>9A</v>
          </cell>
          <cell r="AB11">
            <v>0.62999999999999989</v>
          </cell>
          <cell r="AJ11">
            <v>12</v>
          </cell>
          <cell r="AR11">
            <v>1</v>
          </cell>
          <cell r="AT11">
            <v>310</v>
          </cell>
        </row>
        <row r="12">
          <cell r="A12">
            <v>10</v>
          </cell>
          <cell r="S12">
            <v>1</v>
          </cell>
          <cell r="T12">
            <v>3</v>
          </cell>
          <cell r="U12">
            <v>32</v>
          </cell>
          <cell r="AB12">
            <v>2.2934999999999999</v>
          </cell>
          <cell r="AH12">
            <v>48.6</v>
          </cell>
          <cell r="AI12">
            <v>32</v>
          </cell>
          <cell r="AR12">
            <v>9</v>
          </cell>
          <cell r="AT12">
            <v>311</v>
          </cell>
        </row>
        <row r="13">
          <cell r="A13">
            <v>11</v>
          </cell>
          <cell r="S13">
            <v>3</v>
          </cell>
          <cell r="U13">
            <v>1</v>
          </cell>
          <cell r="AB13">
            <v>0.86</v>
          </cell>
          <cell r="AF13">
            <v>1</v>
          </cell>
          <cell r="AG13">
            <v>1</v>
          </cell>
          <cell r="AI13">
            <v>18</v>
          </cell>
          <cell r="AQ13">
            <v>12</v>
          </cell>
          <cell r="AR13">
            <v>2</v>
          </cell>
          <cell r="AT13">
            <v>312</v>
          </cell>
        </row>
        <row r="14">
          <cell r="A14">
            <v>12</v>
          </cell>
          <cell r="S14">
            <v>3</v>
          </cell>
          <cell r="U14">
            <v>1</v>
          </cell>
          <cell r="AB14">
            <v>3.4</v>
          </cell>
          <cell r="AF14">
            <v>9</v>
          </cell>
          <cell r="AG14">
            <v>9</v>
          </cell>
          <cell r="AI14">
            <v>90.7</v>
          </cell>
          <cell r="AR14">
            <v>8</v>
          </cell>
          <cell r="AT14">
            <v>313</v>
          </cell>
        </row>
        <row r="15">
          <cell r="A15">
            <v>13</v>
          </cell>
          <cell r="AB15">
            <v>0.53</v>
          </cell>
          <cell r="AQ15">
            <v>35.5</v>
          </cell>
          <cell r="AT15">
            <v>315</v>
          </cell>
        </row>
        <row r="16">
          <cell r="A16">
            <v>14</v>
          </cell>
          <cell r="B16">
            <v>0.26</v>
          </cell>
          <cell r="C16">
            <v>1.88</v>
          </cell>
          <cell r="J16">
            <v>2</v>
          </cell>
          <cell r="AB16">
            <v>5.03</v>
          </cell>
          <cell r="AH16">
            <v>33.299999999999997</v>
          </cell>
          <cell r="AL16">
            <v>2</v>
          </cell>
          <cell r="AM16">
            <v>2</v>
          </cell>
          <cell r="AR16">
            <v>2</v>
          </cell>
          <cell r="AT16">
            <v>441</v>
          </cell>
        </row>
        <row r="17">
          <cell r="A17">
            <v>15</v>
          </cell>
          <cell r="B17">
            <v>0.46</v>
          </cell>
          <cell r="C17">
            <v>3.29</v>
          </cell>
          <cell r="K17">
            <v>3.5</v>
          </cell>
          <cell r="AB17">
            <v>11.972</v>
          </cell>
          <cell r="AI17">
            <v>23.2</v>
          </cell>
          <cell r="AJ17">
            <v>68.8</v>
          </cell>
          <cell r="AM17">
            <v>1</v>
          </cell>
          <cell r="AR17">
            <v>3</v>
          </cell>
          <cell r="AS17">
            <v>5.7</v>
          </cell>
          <cell r="AT17">
            <v>562</v>
          </cell>
        </row>
        <row r="18">
          <cell r="A18">
            <v>16</v>
          </cell>
          <cell r="S18">
            <v>9</v>
          </cell>
          <cell r="U18">
            <v>13</v>
          </cell>
          <cell r="AB18">
            <v>3.2797499999999999</v>
          </cell>
          <cell r="AE18">
            <v>2</v>
          </cell>
          <cell r="AF18">
            <v>8</v>
          </cell>
          <cell r="AG18">
            <v>8</v>
          </cell>
          <cell r="AI18">
            <v>80.5</v>
          </cell>
          <cell r="AQ18">
            <v>11.6</v>
          </cell>
          <cell r="AR18">
            <v>8</v>
          </cell>
          <cell r="AT18" t="str">
            <v>404 - 405 - 406</v>
          </cell>
        </row>
        <row r="19">
          <cell r="A19">
            <v>17</v>
          </cell>
          <cell r="AB19">
            <v>2.5499999999999998</v>
          </cell>
          <cell r="AF19">
            <v>3</v>
          </cell>
          <cell r="AG19">
            <v>3</v>
          </cell>
          <cell r="AH19">
            <v>67.95</v>
          </cell>
          <cell r="AQ19">
            <v>6.33</v>
          </cell>
          <cell r="AR19">
            <v>3</v>
          </cell>
          <cell r="AT19">
            <v>407</v>
          </cell>
        </row>
        <row r="20">
          <cell r="A20">
            <v>18</v>
          </cell>
          <cell r="AB20">
            <v>0.83924999999999994</v>
          </cell>
          <cell r="AF20">
            <v>1</v>
          </cell>
          <cell r="AG20">
            <v>1</v>
          </cell>
          <cell r="AH20">
            <v>37.299999999999997</v>
          </cell>
          <cell r="AR20">
            <v>2</v>
          </cell>
          <cell r="AT20">
            <v>410</v>
          </cell>
        </row>
        <row r="21">
          <cell r="A21">
            <v>19</v>
          </cell>
          <cell r="AB21">
            <v>0.43874999999999997</v>
          </cell>
          <cell r="AE21">
            <v>1</v>
          </cell>
          <cell r="AI21">
            <v>11.7</v>
          </cell>
          <cell r="AT21">
            <v>417</v>
          </cell>
        </row>
        <row r="22">
          <cell r="A22">
            <v>20</v>
          </cell>
          <cell r="AB22">
            <v>2.35</v>
          </cell>
          <cell r="AI22">
            <v>62.6</v>
          </cell>
          <cell r="AM22">
            <v>1</v>
          </cell>
          <cell r="AT22">
            <v>563</v>
          </cell>
        </row>
        <row r="23">
          <cell r="A23">
            <v>21</v>
          </cell>
          <cell r="B23">
            <v>3</v>
          </cell>
          <cell r="C23">
            <v>18.8</v>
          </cell>
          <cell r="D23">
            <v>1</v>
          </cell>
          <cell r="K23">
            <v>15.4</v>
          </cell>
          <cell r="AB23">
            <v>30.104999999999997</v>
          </cell>
          <cell r="AC23">
            <v>0.97</v>
          </cell>
          <cell r="AI23">
            <v>98.8</v>
          </cell>
          <cell r="AL23">
            <v>2</v>
          </cell>
          <cell r="AM23">
            <v>2</v>
          </cell>
          <cell r="AR23">
            <v>8</v>
          </cell>
          <cell r="AT23" t="str">
            <v>1A</v>
          </cell>
        </row>
        <row r="24">
          <cell r="A24">
            <v>22</v>
          </cell>
          <cell r="B24">
            <v>1.2</v>
          </cell>
          <cell r="C24">
            <v>4.4000000000000004</v>
          </cell>
          <cell r="D24">
            <v>1</v>
          </cell>
          <cell r="H24">
            <v>4.5</v>
          </cell>
          <cell r="L24">
            <v>6.5</v>
          </cell>
          <cell r="AB24">
            <v>14.59</v>
          </cell>
          <cell r="AC24">
            <v>0.97</v>
          </cell>
          <cell r="AT24" t="str">
            <v>BIS</v>
          </cell>
        </row>
        <row r="25">
          <cell r="A25">
            <v>23</v>
          </cell>
          <cell r="AB25">
            <v>5.8312499999999998</v>
          </cell>
          <cell r="AJ25">
            <v>96.9</v>
          </cell>
          <cell r="AM25">
            <v>2</v>
          </cell>
          <cell r="AP25">
            <v>12.4</v>
          </cell>
          <cell r="AR25">
            <v>11</v>
          </cell>
          <cell r="AT25">
            <v>565</v>
          </cell>
        </row>
        <row r="26">
          <cell r="A26">
            <v>24</v>
          </cell>
          <cell r="B26">
            <v>2.4</v>
          </cell>
          <cell r="C26">
            <v>9</v>
          </cell>
          <cell r="E26">
            <v>1</v>
          </cell>
          <cell r="L26">
            <v>13</v>
          </cell>
          <cell r="AB26">
            <v>14.1625</v>
          </cell>
          <cell r="AL26">
            <v>1</v>
          </cell>
          <cell r="AM26">
            <v>1</v>
          </cell>
          <cell r="AN26">
            <v>1</v>
          </cell>
          <cell r="AS26">
            <v>8.5</v>
          </cell>
          <cell r="AT26">
            <v>1</v>
          </cell>
        </row>
        <row r="27">
          <cell r="A27">
            <v>25</v>
          </cell>
          <cell r="AB27">
            <v>1.8419999999999999</v>
          </cell>
          <cell r="AH27">
            <v>31.2</v>
          </cell>
          <cell r="AI27">
            <v>30.4</v>
          </cell>
          <cell r="AL27">
            <v>2</v>
          </cell>
          <cell r="AM27">
            <v>2</v>
          </cell>
          <cell r="AR27">
            <v>4</v>
          </cell>
          <cell r="AT27">
            <v>3</v>
          </cell>
        </row>
        <row r="28">
          <cell r="A28">
            <v>26</v>
          </cell>
          <cell r="B28">
            <v>40.42</v>
          </cell>
          <cell r="C28">
            <v>102</v>
          </cell>
          <cell r="H28">
            <v>4.4000000000000004</v>
          </cell>
          <cell r="L28">
            <v>105.6</v>
          </cell>
          <cell r="M28">
            <v>90.6</v>
          </cell>
          <cell r="N28">
            <v>64.599999999999994</v>
          </cell>
          <cell r="AB28">
            <v>475.62799999999999</v>
          </cell>
          <cell r="AE28">
            <v>8</v>
          </cell>
          <cell r="AO28">
            <v>1</v>
          </cell>
          <cell r="AT28">
            <v>4</v>
          </cell>
        </row>
        <row r="29">
          <cell r="A29">
            <v>27</v>
          </cell>
          <cell r="B29">
            <v>1.82</v>
          </cell>
          <cell r="C29">
            <v>10.69</v>
          </cell>
          <cell r="D29">
            <v>1</v>
          </cell>
          <cell r="H29">
            <v>4.5</v>
          </cell>
          <cell r="L29">
            <v>10</v>
          </cell>
          <cell r="AB29">
            <v>21.869999999999997</v>
          </cell>
          <cell r="AC29">
            <v>0.97</v>
          </cell>
          <cell r="AT29">
            <v>5</v>
          </cell>
        </row>
        <row r="30">
          <cell r="A30">
            <v>28</v>
          </cell>
          <cell r="B30">
            <v>2.2000000000000002</v>
          </cell>
          <cell r="C30">
            <v>19.5</v>
          </cell>
          <cell r="K30">
            <v>11.3</v>
          </cell>
          <cell r="AB30">
            <v>21.318750000000001</v>
          </cell>
          <cell r="AF30">
            <v>1</v>
          </cell>
          <cell r="AG30">
            <v>1</v>
          </cell>
          <cell r="AI30">
            <v>48.6</v>
          </cell>
          <cell r="AL30">
            <v>2</v>
          </cell>
          <cell r="AM30">
            <v>2</v>
          </cell>
          <cell r="AR30">
            <v>4</v>
          </cell>
          <cell r="AT30">
            <v>6</v>
          </cell>
        </row>
        <row r="31">
          <cell r="A31">
            <v>29</v>
          </cell>
          <cell r="B31">
            <v>1.7</v>
          </cell>
          <cell r="C31">
            <v>9.9</v>
          </cell>
          <cell r="K31">
            <v>9</v>
          </cell>
          <cell r="AB31">
            <v>18.649999999999999</v>
          </cell>
          <cell r="AH31">
            <v>31</v>
          </cell>
          <cell r="AI31">
            <v>30.8</v>
          </cell>
          <cell r="AL31">
            <v>2</v>
          </cell>
          <cell r="AM31">
            <v>2</v>
          </cell>
          <cell r="AR31">
            <v>4</v>
          </cell>
          <cell r="AT31">
            <v>7</v>
          </cell>
        </row>
        <row r="32">
          <cell r="A32">
            <v>30</v>
          </cell>
          <cell r="B32">
            <v>13.3</v>
          </cell>
          <cell r="C32">
            <v>81.099999999999994</v>
          </cell>
          <cell r="F32">
            <v>14</v>
          </cell>
          <cell r="L32">
            <v>73.099999999999994</v>
          </cell>
          <cell r="AB32">
            <v>103.8</v>
          </cell>
          <cell r="AN32">
            <v>1</v>
          </cell>
          <cell r="AT32" t="str">
            <v>ALT1</v>
          </cell>
        </row>
        <row r="33">
          <cell r="A33">
            <v>31</v>
          </cell>
          <cell r="B33">
            <v>5.4</v>
          </cell>
          <cell r="C33">
            <v>41.3</v>
          </cell>
          <cell r="H33">
            <v>9</v>
          </cell>
          <cell r="L33">
            <v>33</v>
          </cell>
          <cell r="AB33">
            <v>57.7</v>
          </cell>
          <cell r="AT33" t="str">
            <v>ALT2</v>
          </cell>
        </row>
        <row r="34">
          <cell r="A34">
            <v>32</v>
          </cell>
          <cell r="B34">
            <v>77.160000000000011</v>
          </cell>
          <cell r="C34">
            <v>334.86</v>
          </cell>
          <cell r="D34">
            <v>6</v>
          </cell>
          <cell r="E34">
            <v>1</v>
          </cell>
          <cell r="F34">
            <v>14</v>
          </cell>
          <cell r="G34">
            <v>0</v>
          </cell>
          <cell r="H34">
            <v>24.9</v>
          </cell>
          <cell r="I34">
            <v>0</v>
          </cell>
          <cell r="J34">
            <v>26.4</v>
          </cell>
          <cell r="K34">
            <v>52.2</v>
          </cell>
          <cell r="L34">
            <v>246.2</v>
          </cell>
          <cell r="M34">
            <v>90.6</v>
          </cell>
          <cell r="N34">
            <v>64.599999999999994</v>
          </cell>
          <cell r="O34">
            <v>0</v>
          </cell>
          <cell r="P34">
            <v>1</v>
          </cell>
          <cell r="Q34">
            <v>2</v>
          </cell>
          <cell r="R34">
            <v>3</v>
          </cell>
          <cell r="S34">
            <v>4</v>
          </cell>
          <cell r="T34">
            <v>5</v>
          </cell>
          <cell r="U34">
            <v>6</v>
          </cell>
          <cell r="V34">
            <v>7</v>
          </cell>
          <cell r="W34">
            <v>8</v>
          </cell>
          <cell r="X34">
            <v>9</v>
          </cell>
          <cell r="Y34">
            <v>10</v>
          </cell>
          <cell r="Z34">
            <v>11</v>
          </cell>
          <cell r="AA34">
            <v>12</v>
          </cell>
          <cell r="AB34">
            <v>13</v>
          </cell>
          <cell r="AC34">
            <v>14</v>
          </cell>
          <cell r="AD34">
            <v>15</v>
          </cell>
          <cell r="AE34">
            <v>16</v>
          </cell>
          <cell r="AF34">
            <v>17</v>
          </cell>
          <cell r="AG34">
            <v>38</v>
          </cell>
          <cell r="AH34">
            <v>309.34999999999997</v>
          </cell>
          <cell r="AI34">
            <v>1031.1000000000001</v>
          </cell>
          <cell r="AJ34">
            <v>177.7</v>
          </cell>
          <cell r="AK34">
            <v>0</v>
          </cell>
          <cell r="AL34">
            <v>14</v>
          </cell>
          <cell r="AM34">
            <v>18</v>
          </cell>
          <cell r="AN34">
            <v>2</v>
          </cell>
          <cell r="AO34">
            <v>1</v>
          </cell>
          <cell r="AP34">
            <v>12.4</v>
          </cell>
          <cell r="AQ34">
            <v>65.430000000000007</v>
          </cell>
          <cell r="AR34">
            <v>124</v>
          </cell>
          <cell r="AS34">
            <v>14.2</v>
          </cell>
          <cell r="AT34" t="str">
            <v>TOTAL</v>
          </cell>
        </row>
      </sheetData>
      <sheetData sheetId="1" refreshError="1"/>
    </sheetDataSet>
  </externalBook>
</externalLink>
</file>

<file path=xl/externalLinks/externalLink10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teMadera-Gramalotico"/>
      <sheetName val="PteMadera-LasMartas1"/>
      <sheetName val="PteMadera-LasMartas2"/>
      <sheetName val="PteMadera-ElCoco"/>
      <sheetName val="PteMadera-CejaArriba"/>
      <sheetName val="PteMadera-CejaAbajo"/>
      <sheetName val="PteMadera-Sincelejito1"/>
      <sheetName val="PteMadera-Sincelejito2"/>
      <sheetName val="PteMadera-ElParaiso1"/>
      <sheetName val="PteMadera-BarrioNvoMilenio(NO)"/>
      <sheetName val="PteMadera-LaLadera"/>
      <sheetName val="PteMadera-ElCiego(NO)"/>
      <sheetName val="PteMadera-Almendros1"/>
      <sheetName val="PteMadera-Almendros2"/>
      <sheetName val="PteMadera-Tomala1"/>
      <sheetName val="PteMadera-Tomala2"/>
      <sheetName val="PteMadera-Tomala3"/>
      <sheetName val="PteMadera-BarrioBuenosAires"/>
      <sheetName val="PteMadera-PuebloNuevo"/>
      <sheetName val="PteMadera-Santander"/>
      <sheetName val="PteMadera-BocaLasMujeres"/>
      <sheetName val="PteMadera-BocaStaElena"/>
      <sheetName val="PteMadera-SantaElena2"/>
      <sheetName val="PteMadera-SantaElena"/>
      <sheetName val="PteMadera-LosAltillos"/>
      <sheetName val="PteMadera-SantaTeresa"/>
      <sheetName val="PteMadera-Guayabalito"/>
      <sheetName val="PteMadera-VariosCurvos"/>
      <sheetName val="PteMadera-VariosPlanos"/>
      <sheetName val="PteMadera-ElParaiso2"/>
      <sheetName val="PteMadera-CañoÑeque"/>
      <sheetName val="PteMadera-Limón"/>
      <sheetName val="PteMadera-LoAjeno"/>
      <sheetName val="PteMadera-Zapata"/>
      <sheetName val="PteMadera-PtoPuya"/>
      <sheetName val="PteMadera-Corosos(AUN NO)"/>
      <sheetName val="PteMadera-Global2012(NO)"/>
      <sheetName val="PteMadera-Global2012"/>
      <sheetName val="TanqueElevado-iracal"/>
      <sheetName val="Presup-MejCalleLana"/>
      <sheetName val="Presup-RellenoNuevoMilenio"/>
      <sheetName val="Presup-AdecViaRelleno"/>
      <sheetName val="Presup-AdecViaSanRoque"/>
      <sheetName val="Presup-RellenoNvoTiempo"/>
      <sheetName val="Presup-AdecParque"/>
      <sheetName val="LimpManCaño-Mojana"/>
      <sheetName val="LimpManCaño-Chipe"/>
      <sheetName val="LimpManCaño-ElCiego(NO)"/>
      <sheetName val="LimpManCaño-ZancoAraña(NO)"/>
      <sheetName val="LimpManCaño-FincaRecuerdo(NO)"/>
      <sheetName val="Presup-RellenoPuebloNuevo"/>
      <sheetName val="MejVia-FdaPuebloNvo"/>
      <sheetName val="SumComb-PolEjerc"/>
      <sheetName val="AdecVía-EsmePalma"/>
      <sheetName val="AdecVía-NjoPtoAlgibe"/>
      <sheetName val="Presup-RellenoBarrioJob(ALT1)NO"/>
      <sheetName val="Presup-RellenoBarrioJobo(ALT2)"/>
      <sheetName val="Presup-AdecViaElBrillante"/>
      <sheetName val="Presup-MantParaninfoNormal"/>
      <sheetName val="MejVia-SanRqueVentanilla"/>
      <sheetName val="Alcanlldo-Esmeralda(NO)"/>
      <sheetName val="Pavim-Esmeralda(NO)"/>
      <sheetName val="Presup-PuntoG"/>
      <sheetName val="Pavim-Cra20Cll8y9(DosEnUno)"/>
      <sheetName val="CronogCra20Cll8y9"/>
      <sheetName val="POSTES HIRACAL"/>
      <sheetName val="CunetCajón_Global2012(NO)"/>
      <sheetName val="Ppto-CementMpal"/>
      <sheetName val="Pavim-CallePolicia"/>
      <sheetName val="LimpManCaño-General"/>
      <sheetName val="AccesoPuente_Santander"/>
      <sheetName val="AdecVía-Stder-Tomala"/>
      <sheetName val="EfrainMorales"/>
      <sheetName val="PreInv-PavimAlcant"/>
      <sheetName val="EstudioPreciosUnitarios"/>
      <sheetName val="PreInv-MejViaRellSan"/>
      <sheetName val="CHANO"/>
      <sheetName val="PreInv-Omar2-Pdo-Stder"/>
      <sheetName val="PreInv-Omar1-Palm"/>
      <sheetName val="TanqueElevado-Majagualito"/>
      <sheetName val="MejVia-FrancPalencia"/>
      <sheetName val="TanqueElev_Instituc"/>
      <sheetName val="Canaliz-Chipe"/>
      <sheetName val="AulasOtros-Alvaro"/>
      <sheetName val="AulasOtros-Alvaro (ReducOfic)"/>
      <sheetName val="AulasOtros-Alvaro (ReducProp)"/>
      <sheetName val="CunetCajón_Global2012"/>
      <sheetName val="Alcant-Cra20Cll8y9"/>
      <sheetName val="Pavim-Cra20Cll8y9"/>
      <sheetName val="ITEMs"/>
      <sheetName val="APU"/>
      <sheetName val="BD MATERIALES"/>
      <sheetName val="BD MANO DE OBRA"/>
      <sheetName val="BD EQUIPOS"/>
      <sheetName val="BD TRANSPORTE"/>
      <sheetName val="CGTOS-VDAS"/>
      <sheetName val="BD UNIDADES"/>
      <sheetName val="MOD_APU_BLANCO"/>
      <sheetName val="MONTAR"/>
      <sheetName val="Pavim-Diseño"/>
      <sheetName val="Precios Oficiales Majagual Suc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ow r="8">
          <cell r="D8" t="str">
            <v xml:space="preserve"> </v>
          </cell>
        </row>
      </sheetData>
      <sheetData sheetId="90" refreshError="1"/>
      <sheetData sheetId="91">
        <row r="5">
          <cell r="C5" t="str">
            <v xml:space="preserve"> </v>
          </cell>
        </row>
      </sheetData>
      <sheetData sheetId="92">
        <row r="4">
          <cell r="C4" t="str">
            <v xml:space="preserve"> </v>
          </cell>
        </row>
        <row r="5">
          <cell r="C5" t="str">
            <v>Ayudante</v>
          </cell>
        </row>
        <row r="6">
          <cell r="C6" t="str">
            <v>Cadenero I</v>
          </cell>
        </row>
        <row r="7">
          <cell r="C7" t="str">
            <v>Cadenero II</v>
          </cell>
        </row>
        <row r="8">
          <cell r="C8" t="str">
            <v>Delineante</v>
          </cell>
        </row>
        <row r="9">
          <cell r="C9" t="str">
            <v>Ingeniero civil</v>
          </cell>
        </row>
        <row r="10">
          <cell r="C10" t="str">
            <v>Laboratorista de suelos</v>
          </cell>
        </row>
        <row r="11">
          <cell r="C11" t="str">
            <v>Oficial de albañilería</v>
          </cell>
        </row>
        <row r="12">
          <cell r="C12" t="str">
            <v>Operador general</v>
          </cell>
        </row>
        <row r="13">
          <cell r="C13" t="str">
            <v>Operador Maquinaria pesada</v>
          </cell>
        </row>
        <row r="14">
          <cell r="C14" t="str">
            <v>Topógrafo</v>
          </cell>
        </row>
        <row r="15">
          <cell r="C15" t="str">
            <v>Oficial</v>
          </cell>
        </row>
        <row r="16">
          <cell r="C16" t="str">
            <v>Operador de equipo menor</v>
          </cell>
        </row>
      </sheetData>
      <sheetData sheetId="93">
        <row r="5">
          <cell r="C5" t="str">
            <v xml:space="preserve"> </v>
          </cell>
        </row>
      </sheetData>
      <sheetData sheetId="94">
        <row r="5">
          <cell r="C5" t="str">
            <v xml:space="preserve"> </v>
          </cell>
        </row>
        <row r="6">
          <cell r="C6" t="str">
            <v>Transporte de acero</v>
          </cell>
        </row>
        <row r="7">
          <cell r="C7" t="str">
            <v>Transporte de cemento (fluvial)</v>
          </cell>
        </row>
        <row r="8">
          <cell r="C8" t="str">
            <v>Transporte de cemento (tractor)</v>
          </cell>
        </row>
        <row r="9">
          <cell r="C9" t="str">
            <v>Transporte de cemento (volqueta)</v>
          </cell>
        </row>
        <row r="10">
          <cell r="C10" t="str">
            <v>Transporte de material (tractor)</v>
          </cell>
        </row>
        <row r="11">
          <cell r="C11" t="str">
            <v>Transporte de material (volqueta)</v>
          </cell>
        </row>
        <row r="12">
          <cell r="C12" t="str">
            <v>Transporte y disposición final</v>
          </cell>
        </row>
        <row r="13">
          <cell r="C13" t="str">
            <v>Material de excavación</v>
          </cell>
        </row>
      </sheetData>
      <sheetData sheetId="95" refreshError="1"/>
      <sheetData sheetId="96">
        <row r="5">
          <cell r="D5" t="str">
            <v xml:space="preserve"> </v>
          </cell>
        </row>
        <row r="6">
          <cell r="D6" t="str">
            <v>Und</v>
          </cell>
        </row>
        <row r="7">
          <cell r="D7" t="str">
            <v>ml</v>
          </cell>
        </row>
        <row r="8">
          <cell r="D8" t="str">
            <v>m3</v>
          </cell>
        </row>
        <row r="9">
          <cell r="D9" t="str">
            <v>m2</v>
          </cell>
        </row>
        <row r="10">
          <cell r="D10" t="str">
            <v>Glb</v>
          </cell>
        </row>
        <row r="11">
          <cell r="D11" t="str">
            <v>Kg</v>
          </cell>
        </row>
        <row r="12">
          <cell r="D12" t="str">
            <v>g</v>
          </cell>
        </row>
        <row r="13">
          <cell r="D13" t="str">
            <v>Lb</v>
          </cell>
        </row>
        <row r="14">
          <cell r="D14" t="str">
            <v>m3-Km</v>
          </cell>
        </row>
        <row r="15">
          <cell r="D15" t="str">
            <v>Km</v>
          </cell>
        </row>
        <row r="16">
          <cell r="D16" t="str">
            <v>Ha</v>
          </cell>
        </row>
        <row r="17">
          <cell r="D17" t="str">
            <v>Hora</v>
          </cell>
        </row>
      </sheetData>
      <sheetData sheetId="97" refreshError="1"/>
      <sheetData sheetId="98" refreshError="1"/>
      <sheetData sheetId="99" refreshError="1"/>
      <sheetData sheetId="100" refreshError="1"/>
    </sheetDataSet>
  </externalBook>
</externalLink>
</file>

<file path=xl/externalLinks/externalLink10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
    </sheetNames>
    <sheetDataSet>
      <sheetData sheetId="0" refreshError="1"/>
    </sheetDataSet>
  </externalBook>
</externalLink>
</file>

<file path=xl/externalLinks/externalLink10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A-1"/>
      <sheetName val="POA-2"/>
      <sheetName val="POA-3"/>
      <sheetName val="POA-4"/>
      <sheetName val="POA-5"/>
      <sheetName val="Ejec-1"/>
      <sheetName val="Ejec-2"/>
      <sheetName val="Ejec-3"/>
      <sheetName val="Ejec-4"/>
      <sheetName val="Ejec-5"/>
    </sheetNames>
    <sheetDataSet>
      <sheetData sheetId="0">
        <row r="2">
          <cell r="Q2" t="str">
            <v>Enero</v>
          </cell>
        </row>
        <row r="3">
          <cell r="Q3" t="str">
            <v>Febrero</v>
          </cell>
        </row>
        <row r="4">
          <cell r="Q4" t="str">
            <v>Marzo</v>
          </cell>
        </row>
        <row r="5">
          <cell r="Q5" t="str">
            <v>Abril</v>
          </cell>
        </row>
        <row r="6">
          <cell r="Q6" t="str">
            <v>Mayo</v>
          </cell>
        </row>
        <row r="7">
          <cell r="Q7" t="str">
            <v>Junio</v>
          </cell>
        </row>
        <row r="8">
          <cell r="Q8" t="str">
            <v>Julio</v>
          </cell>
        </row>
        <row r="9">
          <cell r="Q9" t="str">
            <v>Agosto</v>
          </cell>
        </row>
        <row r="10">
          <cell r="Q10" t="str">
            <v>Septiembre</v>
          </cell>
        </row>
        <row r="11">
          <cell r="Q11" t="str">
            <v>Octubre</v>
          </cell>
        </row>
        <row r="12">
          <cell r="Q12" t="str">
            <v>Noviembre</v>
          </cell>
        </row>
        <row r="13">
          <cell r="Q13" t="str">
            <v>Diciembre</v>
          </cell>
        </row>
      </sheetData>
      <sheetData sheetId="1"/>
      <sheetData sheetId="2"/>
      <sheetData sheetId="3"/>
      <sheetData sheetId="4"/>
      <sheetData sheetId="5"/>
      <sheetData sheetId="6"/>
      <sheetData sheetId="7"/>
      <sheetData sheetId="8"/>
      <sheetData sheetId="9"/>
    </sheetDataSet>
  </externalBook>
</externalLink>
</file>

<file path=xl/externalLinks/externalLink10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UXILIARES"/>
      <sheetName val="ANALISIS"/>
      <sheetName val="RESUMEN"/>
      <sheetName val="MATERIALES "/>
      <sheetName val="EQUIPO"/>
      <sheetName val="CUADRILLAS"/>
      <sheetName val="RELACION DE EQUIPO"/>
      <sheetName val="ANEXO 5"/>
      <sheetName val="ANEXO 7"/>
      <sheetName val="ANEXO 9"/>
      <sheetName val="ANEXO 10"/>
      <sheetName val="Mat"/>
    </sheetNames>
    <sheetDataSet>
      <sheetData sheetId="0" refreshError="1"/>
      <sheetData sheetId="1" refreshError="1"/>
      <sheetData sheetId="2" refreshError="1"/>
      <sheetData sheetId="3" refreshError="1"/>
      <sheetData sheetId="4" refreshError="1">
        <row r="21">
          <cell r="C21">
            <v>22000</v>
          </cell>
        </row>
        <row r="24">
          <cell r="C24">
            <v>60</v>
          </cell>
        </row>
      </sheetData>
      <sheetData sheetId="5" refreshError="1"/>
      <sheetData sheetId="6" refreshError="1"/>
      <sheetData sheetId="7" refreshError="1"/>
      <sheetData sheetId="8" refreshError="1"/>
      <sheetData sheetId="9" refreshError="1"/>
      <sheetData sheetId="10" refreshError="1"/>
      <sheetData sheetId="11" refreshError="1"/>
    </sheetDataSet>
  </externalBook>
</externalLink>
</file>

<file path=xl/externalLinks/externalLink1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ANTA CECILIA"/>
      <sheetName val="Hoja1"/>
      <sheetName val="Hoja2"/>
    </sheetNames>
    <sheetDataSet>
      <sheetData sheetId="0"/>
      <sheetData sheetId="1">
        <row r="1">
          <cell r="A1" t="str">
            <v>NIC</v>
          </cell>
          <cell r="B1" t="str">
            <v>nis_rad</v>
          </cell>
          <cell r="C1" t="str">
            <v>nif</v>
          </cell>
          <cell r="D1" t="str">
            <v>Nombre</v>
          </cell>
          <cell r="E1" t="str">
            <v>Direccion</v>
          </cell>
        </row>
        <row r="2">
          <cell r="A2">
            <v>5049491</v>
          </cell>
          <cell r="B2">
            <v>5050796</v>
          </cell>
          <cell r="C2">
            <v>25083541</v>
          </cell>
          <cell r="D2" t="str">
            <v>JOSE ANTONIO GARCIA</v>
          </cell>
          <cell r="E2" t="str">
            <v>CL 43A 28 19</v>
          </cell>
        </row>
        <row r="3">
          <cell r="A3">
            <v>5053012</v>
          </cell>
          <cell r="B3">
            <v>5057838</v>
          </cell>
          <cell r="C3">
            <v>25077017</v>
          </cell>
          <cell r="D3" t="str">
            <v>ADA REBECA RICO RIVAS</v>
          </cell>
          <cell r="E3" t="str">
            <v>CL 44A 27A 44</v>
          </cell>
        </row>
        <row r="4">
          <cell r="A4">
            <v>5053189</v>
          </cell>
          <cell r="B4">
            <v>5058192</v>
          </cell>
          <cell r="C4">
            <v>25083490</v>
          </cell>
          <cell r="D4" t="str">
            <v>JAKELINE SALAZAR</v>
          </cell>
          <cell r="E4" t="str">
            <v>CR 28 40 5</v>
          </cell>
        </row>
        <row r="5">
          <cell r="A5">
            <v>5056788</v>
          </cell>
          <cell r="B5">
            <v>5065390</v>
          </cell>
          <cell r="C5">
            <v>25076960</v>
          </cell>
          <cell r="D5" t="str">
            <v>MAIRA OCHOA</v>
          </cell>
          <cell r="E5" t="str">
            <v>CL 40 27 115</v>
          </cell>
        </row>
        <row r="6">
          <cell r="A6">
            <v>5056789</v>
          </cell>
          <cell r="B6">
            <v>5065392</v>
          </cell>
          <cell r="C6">
            <v>25083524</v>
          </cell>
          <cell r="D6" t="str">
            <v>RAFAEL ALVAREZ</v>
          </cell>
          <cell r="E6" t="str">
            <v>DG 41 44 8</v>
          </cell>
        </row>
        <row r="7">
          <cell r="A7">
            <v>5056790</v>
          </cell>
          <cell r="B7">
            <v>5065394</v>
          </cell>
          <cell r="C7">
            <v>25077038</v>
          </cell>
          <cell r="D7" t="str">
            <v>JULIO TAMARA</v>
          </cell>
          <cell r="E7" t="str">
            <v>CL 45 27A 25</v>
          </cell>
        </row>
        <row r="8">
          <cell r="A8">
            <v>5056804</v>
          </cell>
          <cell r="B8">
            <v>5065422</v>
          </cell>
          <cell r="C8">
            <v>25083628</v>
          </cell>
          <cell r="D8" t="str">
            <v>MANUEL MENDOZA M</v>
          </cell>
          <cell r="E8" t="str">
            <v>CL 45A 28A 39</v>
          </cell>
        </row>
        <row r="9">
          <cell r="A9">
            <v>5056805</v>
          </cell>
          <cell r="B9">
            <v>5065424</v>
          </cell>
          <cell r="C9">
            <v>25083627</v>
          </cell>
          <cell r="D9" t="str">
            <v>ANA LUZ ESTRADA</v>
          </cell>
          <cell r="E9" t="str">
            <v>CL 45A 28A 30</v>
          </cell>
        </row>
        <row r="10">
          <cell r="A10">
            <v>5057041</v>
          </cell>
          <cell r="B10">
            <v>5065896</v>
          </cell>
          <cell r="C10">
            <v>25083573</v>
          </cell>
          <cell r="D10" t="str">
            <v>EUCLIDES VARGAS</v>
          </cell>
          <cell r="E10" t="str">
            <v>CL 44A 28A 30</v>
          </cell>
        </row>
        <row r="11">
          <cell r="A11">
            <v>5057513</v>
          </cell>
          <cell r="B11">
            <v>5066840</v>
          </cell>
          <cell r="C11">
            <v>25076913</v>
          </cell>
          <cell r="D11" t="str">
            <v>MIGUEL MARTINEZ</v>
          </cell>
          <cell r="E11" t="str">
            <v>CR 27 45 22</v>
          </cell>
        </row>
        <row r="12">
          <cell r="A12">
            <v>5057515</v>
          </cell>
          <cell r="B12">
            <v>5066844</v>
          </cell>
          <cell r="C12">
            <v>25076914</v>
          </cell>
          <cell r="D12" t="str">
            <v>VICTOR SIERRA MARTINEZ</v>
          </cell>
          <cell r="E12" t="str">
            <v>CR 27 45 80</v>
          </cell>
        </row>
        <row r="13">
          <cell r="A13">
            <v>5057679</v>
          </cell>
          <cell r="B13">
            <v>5067172</v>
          </cell>
          <cell r="C13">
            <v>25083590</v>
          </cell>
          <cell r="D13" t="str">
            <v>JUAN PABLO MARTINEZ</v>
          </cell>
          <cell r="E13" t="str">
            <v>CL 45 28A 59</v>
          </cell>
        </row>
        <row r="14">
          <cell r="A14">
            <v>5058046</v>
          </cell>
          <cell r="B14">
            <v>5067906</v>
          </cell>
          <cell r="C14">
            <v>25077018</v>
          </cell>
          <cell r="D14" t="str">
            <v>NIRIS VERGARA MARTINEZ</v>
          </cell>
          <cell r="E14" t="str">
            <v>CL 44A 27A 36</v>
          </cell>
        </row>
        <row r="15">
          <cell r="A15">
            <v>5061625</v>
          </cell>
          <cell r="B15">
            <v>5075064</v>
          </cell>
          <cell r="C15">
            <v>25112986</v>
          </cell>
          <cell r="D15" t="str">
            <v>HERNANDO ARROYO CONTRERAS</v>
          </cell>
          <cell r="E15" t="str">
            <v>CL SIN NOMENCLATURA 38 9</v>
          </cell>
        </row>
        <row r="16">
          <cell r="A16">
            <v>5062285</v>
          </cell>
          <cell r="B16">
            <v>5076384</v>
          </cell>
          <cell r="C16">
            <v>25083503</v>
          </cell>
          <cell r="D16" t="str">
            <v>ISABEL ANAYA</v>
          </cell>
          <cell r="E16" t="str">
            <v>CR 28 43 31</v>
          </cell>
        </row>
        <row r="17">
          <cell r="A17">
            <v>5062346</v>
          </cell>
          <cell r="B17">
            <v>5076506</v>
          </cell>
          <cell r="C17">
            <v>25083578</v>
          </cell>
          <cell r="D17" t="str">
            <v>ETILVIA ROMERO</v>
          </cell>
          <cell r="E17" t="str">
            <v>CL 45 28 28</v>
          </cell>
        </row>
        <row r="18">
          <cell r="A18">
            <v>5096789</v>
          </cell>
          <cell r="B18">
            <v>5145392</v>
          </cell>
          <cell r="C18">
            <v>25079366</v>
          </cell>
          <cell r="D18" t="str">
            <v>OSWLADO SIERRA</v>
          </cell>
          <cell r="E18" t="str">
            <v>CR 22 16A 33</v>
          </cell>
        </row>
        <row r="19">
          <cell r="A19">
            <v>5098304</v>
          </cell>
          <cell r="B19">
            <v>5148422</v>
          </cell>
          <cell r="C19">
            <v>25056767</v>
          </cell>
          <cell r="D19" t="str">
            <v>JUAN CONDE</v>
          </cell>
          <cell r="E19" t="str">
            <v>CR 28 39A 27</v>
          </cell>
        </row>
        <row r="20">
          <cell r="A20">
            <v>5098321</v>
          </cell>
          <cell r="B20">
            <v>5148456</v>
          </cell>
          <cell r="C20">
            <v>25056957</v>
          </cell>
          <cell r="D20" t="str">
            <v>ENITH VERGARA</v>
          </cell>
          <cell r="E20" t="str">
            <v>CL 40 28 53</v>
          </cell>
        </row>
        <row r="21">
          <cell r="A21">
            <v>5098322</v>
          </cell>
          <cell r="B21">
            <v>5148458</v>
          </cell>
          <cell r="C21">
            <v>25056972</v>
          </cell>
          <cell r="D21" t="str">
            <v>ESTHER VERGARA</v>
          </cell>
          <cell r="E21" t="str">
            <v>CL 40 28B 33</v>
          </cell>
        </row>
        <row r="22">
          <cell r="A22">
            <v>5098323</v>
          </cell>
          <cell r="B22">
            <v>5148460</v>
          </cell>
          <cell r="C22">
            <v>25056971</v>
          </cell>
          <cell r="D22" t="str">
            <v>REMIGIO CAMARGO</v>
          </cell>
          <cell r="E22" t="str">
            <v>CL 40 28B 21</v>
          </cell>
        </row>
        <row r="23">
          <cell r="A23">
            <v>5098324</v>
          </cell>
          <cell r="B23">
            <v>5148462</v>
          </cell>
          <cell r="C23">
            <v>25076959</v>
          </cell>
          <cell r="D23" t="str">
            <v>MARIA DE LA ROSA</v>
          </cell>
          <cell r="E23" t="str">
            <v>CL 40 27 105</v>
          </cell>
        </row>
        <row r="24">
          <cell r="A24">
            <v>5098325</v>
          </cell>
          <cell r="B24">
            <v>5148464</v>
          </cell>
          <cell r="C24">
            <v>25076956</v>
          </cell>
          <cell r="D24" t="str">
            <v>HUMBERTO CORENA</v>
          </cell>
          <cell r="E24" t="str">
            <v>CL 40 27 81</v>
          </cell>
        </row>
        <row r="25">
          <cell r="A25">
            <v>5098326</v>
          </cell>
          <cell r="B25">
            <v>5148466</v>
          </cell>
          <cell r="C25">
            <v>25076954</v>
          </cell>
          <cell r="D25" t="str">
            <v>JUAN GARRIDO</v>
          </cell>
          <cell r="E25" t="str">
            <v>CL 40 27 65</v>
          </cell>
        </row>
        <row r="26">
          <cell r="A26">
            <v>5098328</v>
          </cell>
          <cell r="B26">
            <v>5148470</v>
          </cell>
          <cell r="C26">
            <v>25076950</v>
          </cell>
          <cell r="D26" t="str">
            <v>LUIS DE LA PUENTE</v>
          </cell>
          <cell r="E26" t="str">
            <v>CL 40 27 35</v>
          </cell>
        </row>
        <row r="27">
          <cell r="A27">
            <v>5098329</v>
          </cell>
          <cell r="B27">
            <v>5148472</v>
          </cell>
          <cell r="C27">
            <v>25076948</v>
          </cell>
          <cell r="D27" t="str">
            <v>LUIS ARTURO MERLANO</v>
          </cell>
          <cell r="E27" t="str">
            <v>CL 40 27 25</v>
          </cell>
        </row>
        <row r="28">
          <cell r="A28">
            <v>5098331</v>
          </cell>
          <cell r="B28">
            <v>5148476</v>
          </cell>
          <cell r="C28">
            <v>25076958</v>
          </cell>
          <cell r="D28" t="str">
            <v>ELY BARRIOS</v>
          </cell>
          <cell r="E28" t="str">
            <v>CL 40 27 5</v>
          </cell>
        </row>
        <row r="29">
          <cell r="A29">
            <v>5098333</v>
          </cell>
          <cell r="B29">
            <v>5148480</v>
          </cell>
          <cell r="C29">
            <v>25076947</v>
          </cell>
          <cell r="D29" t="str">
            <v>WILLIAM PATERNINA</v>
          </cell>
          <cell r="E29" t="str">
            <v>CL 40 27 22</v>
          </cell>
        </row>
        <row r="30">
          <cell r="A30">
            <v>5098334</v>
          </cell>
          <cell r="B30">
            <v>5148482</v>
          </cell>
          <cell r="C30">
            <v>25076949</v>
          </cell>
          <cell r="D30" t="str">
            <v>HECTOR MARTELO</v>
          </cell>
          <cell r="E30" t="str">
            <v>CL 40 27 34</v>
          </cell>
        </row>
        <row r="31">
          <cell r="A31">
            <v>5098335</v>
          </cell>
          <cell r="B31">
            <v>5148484</v>
          </cell>
          <cell r="C31">
            <v>25076952</v>
          </cell>
          <cell r="D31" t="str">
            <v>ANGELA CASTILLO</v>
          </cell>
          <cell r="E31" t="str">
            <v>CL 40 27 54</v>
          </cell>
        </row>
        <row r="32">
          <cell r="A32">
            <v>5098336</v>
          </cell>
          <cell r="B32">
            <v>5148486</v>
          </cell>
          <cell r="C32">
            <v>25076953</v>
          </cell>
          <cell r="D32" t="str">
            <v>FANNY VELEZ MATIAS</v>
          </cell>
          <cell r="E32" t="str">
            <v>CL 40 27 64</v>
          </cell>
        </row>
        <row r="33">
          <cell r="A33">
            <v>5098337</v>
          </cell>
          <cell r="B33">
            <v>5148488</v>
          </cell>
          <cell r="C33">
            <v>25076955</v>
          </cell>
          <cell r="D33" t="str">
            <v>DILIA BELTRAN</v>
          </cell>
          <cell r="E33" t="str">
            <v>CL 40 27 74</v>
          </cell>
        </row>
        <row r="34">
          <cell r="A34">
            <v>5098338</v>
          </cell>
          <cell r="B34">
            <v>5148490</v>
          </cell>
          <cell r="C34">
            <v>25076957</v>
          </cell>
          <cell r="D34" t="str">
            <v>RUTH CH DE JARAVA</v>
          </cell>
          <cell r="E34" t="str">
            <v>CL 40 27 88</v>
          </cell>
        </row>
        <row r="35">
          <cell r="A35">
            <v>5098339</v>
          </cell>
          <cell r="B35">
            <v>5148492</v>
          </cell>
          <cell r="C35">
            <v>25076932</v>
          </cell>
          <cell r="D35" t="str">
            <v>EDUARDO SUAREZ</v>
          </cell>
          <cell r="E35" t="str">
            <v>CR 28 49 20</v>
          </cell>
        </row>
        <row r="36">
          <cell r="A36">
            <v>5098341</v>
          </cell>
          <cell r="B36">
            <v>5148496</v>
          </cell>
          <cell r="C36">
            <v>25083502</v>
          </cell>
          <cell r="D36" t="str">
            <v>EDUARDO PERALTA</v>
          </cell>
          <cell r="E36" t="str">
            <v>CR 28 40 31</v>
          </cell>
        </row>
        <row r="37">
          <cell r="A37">
            <v>5098342</v>
          </cell>
          <cell r="B37">
            <v>5148498</v>
          </cell>
          <cell r="C37">
            <v>25083492</v>
          </cell>
          <cell r="D37" t="str">
            <v>MIGUEL PERALTA</v>
          </cell>
          <cell r="E37" t="str">
            <v>CR 28 40 25</v>
          </cell>
        </row>
        <row r="38">
          <cell r="A38">
            <v>5098343</v>
          </cell>
          <cell r="B38">
            <v>5148500</v>
          </cell>
          <cell r="C38">
            <v>25083491</v>
          </cell>
          <cell r="D38" t="str">
            <v>ROGER BARRERA A</v>
          </cell>
          <cell r="E38" t="str">
            <v>CR 28 40 19</v>
          </cell>
        </row>
        <row r="39">
          <cell r="A39">
            <v>5098344</v>
          </cell>
          <cell r="B39">
            <v>5148502</v>
          </cell>
          <cell r="C39">
            <v>25083515</v>
          </cell>
          <cell r="D39" t="str">
            <v>DAVID JARABA</v>
          </cell>
          <cell r="E39" t="str">
            <v>CL 40 28 16</v>
          </cell>
        </row>
        <row r="40">
          <cell r="A40">
            <v>5098345</v>
          </cell>
          <cell r="B40">
            <v>5148504</v>
          </cell>
          <cell r="C40">
            <v>25083516</v>
          </cell>
          <cell r="D40" t="str">
            <v>JAIRO TAMARA BELTRAN</v>
          </cell>
          <cell r="E40" t="str">
            <v>CL 40 28 24</v>
          </cell>
        </row>
        <row r="41">
          <cell r="A41">
            <v>5098346</v>
          </cell>
          <cell r="B41">
            <v>5148506</v>
          </cell>
          <cell r="C41">
            <v>25083517</v>
          </cell>
          <cell r="D41" t="str">
            <v>EUSEBIO CHAVEZ</v>
          </cell>
          <cell r="E41" t="str">
            <v>CL 40 28 42</v>
          </cell>
        </row>
        <row r="42">
          <cell r="A42">
            <v>5098347</v>
          </cell>
          <cell r="B42">
            <v>5148508</v>
          </cell>
          <cell r="C42">
            <v>25083530</v>
          </cell>
          <cell r="D42" t="str">
            <v>MIRIAM MONTES</v>
          </cell>
          <cell r="E42" t="str">
            <v>CL 43 28 7</v>
          </cell>
        </row>
        <row r="43">
          <cell r="A43">
            <v>5098348</v>
          </cell>
          <cell r="B43">
            <v>5148510</v>
          </cell>
          <cell r="C43">
            <v>25083533</v>
          </cell>
          <cell r="D43" t="str">
            <v>JUDITH TAMARA</v>
          </cell>
          <cell r="E43" t="str">
            <v>CL 43 28 37</v>
          </cell>
        </row>
        <row r="44">
          <cell r="A44">
            <v>5098349</v>
          </cell>
          <cell r="B44">
            <v>5148512</v>
          </cell>
          <cell r="C44">
            <v>25083528</v>
          </cell>
          <cell r="D44" t="str">
            <v>DIGNA MARTINEZ</v>
          </cell>
          <cell r="E44" t="str">
            <v>CL 43 28 73</v>
          </cell>
        </row>
        <row r="45">
          <cell r="A45">
            <v>5098350</v>
          </cell>
          <cell r="B45">
            <v>5148514</v>
          </cell>
          <cell r="C45">
            <v>25083535</v>
          </cell>
          <cell r="D45" t="str">
            <v>SIMON GENES</v>
          </cell>
          <cell r="E45" t="str">
            <v>CL 43 28 57</v>
          </cell>
        </row>
        <row r="46">
          <cell r="A46">
            <v>5098353</v>
          </cell>
          <cell r="B46">
            <v>5148520</v>
          </cell>
          <cell r="C46">
            <v>25083525</v>
          </cell>
          <cell r="D46" t="str">
            <v>MANUEL OZUNA</v>
          </cell>
          <cell r="E46" t="str">
            <v>CL 43 28 23</v>
          </cell>
        </row>
        <row r="47">
          <cell r="A47">
            <v>5098354</v>
          </cell>
          <cell r="B47">
            <v>5148522</v>
          </cell>
          <cell r="C47">
            <v>25076925</v>
          </cell>
          <cell r="D47" t="str">
            <v>RUGERO DOMINGUEZ</v>
          </cell>
          <cell r="E47" t="str">
            <v>CR 28 40 34</v>
          </cell>
        </row>
        <row r="48">
          <cell r="A48">
            <v>5098355</v>
          </cell>
          <cell r="B48">
            <v>5148524</v>
          </cell>
          <cell r="C48">
            <v>25076970</v>
          </cell>
          <cell r="D48" t="str">
            <v>ULISES AGUA</v>
          </cell>
          <cell r="E48" t="str">
            <v>CL 43 27 97</v>
          </cell>
        </row>
        <row r="49">
          <cell r="A49">
            <v>5098366</v>
          </cell>
          <cell r="B49">
            <v>5148546</v>
          </cell>
          <cell r="C49">
            <v>25076971</v>
          </cell>
          <cell r="D49" t="str">
            <v>LEOCADIO RODRIGUEZ</v>
          </cell>
          <cell r="E49" t="str">
            <v>CL 43 27A 18</v>
          </cell>
        </row>
        <row r="50">
          <cell r="A50">
            <v>5098367</v>
          </cell>
          <cell r="B50">
            <v>5148548</v>
          </cell>
          <cell r="C50">
            <v>25076972</v>
          </cell>
          <cell r="D50" t="str">
            <v>NIDIAN BARBOSA P</v>
          </cell>
          <cell r="E50" t="str">
            <v>CL 43 27A 28</v>
          </cell>
        </row>
        <row r="51">
          <cell r="A51">
            <v>5098370</v>
          </cell>
          <cell r="B51">
            <v>5148554</v>
          </cell>
          <cell r="C51">
            <v>25083532</v>
          </cell>
          <cell r="D51" t="str">
            <v>AMELIA MARTINEZ</v>
          </cell>
          <cell r="E51" t="str">
            <v>CL 43 28 20</v>
          </cell>
        </row>
        <row r="52">
          <cell r="A52">
            <v>5098372</v>
          </cell>
          <cell r="B52">
            <v>5148558</v>
          </cell>
          <cell r="C52">
            <v>25083526</v>
          </cell>
          <cell r="D52" t="str">
            <v>CESAR VEGA BARRERA</v>
          </cell>
          <cell r="E52" t="str">
            <v>CL 43 28 34</v>
          </cell>
        </row>
        <row r="53">
          <cell r="A53">
            <v>5098373</v>
          </cell>
          <cell r="B53">
            <v>5148560</v>
          </cell>
          <cell r="C53">
            <v>25083527</v>
          </cell>
          <cell r="D53" t="str">
            <v>GEORGINA VILLALBA</v>
          </cell>
          <cell r="E53" t="str">
            <v>CL 43 28 44</v>
          </cell>
        </row>
        <row r="54">
          <cell r="A54">
            <v>5098375</v>
          </cell>
          <cell r="B54">
            <v>5148564</v>
          </cell>
          <cell r="C54">
            <v>25083549</v>
          </cell>
          <cell r="D54" t="str">
            <v>CUSTODIO CASTILLO</v>
          </cell>
          <cell r="E54" t="str">
            <v>CL 43A 28 85</v>
          </cell>
        </row>
        <row r="55">
          <cell r="A55">
            <v>5098376</v>
          </cell>
          <cell r="B55">
            <v>5148566</v>
          </cell>
          <cell r="C55">
            <v>25083544</v>
          </cell>
          <cell r="D55" t="str">
            <v>ANTOLIN DIAZ</v>
          </cell>
          <cell r="E55" t="str">
            <v>CL 43A 28 65</v>
          </cell>
        </row>
        <row r="56">
          <cell r="A56">
            <v>5098377</v>
          </cell>
          <cell r="B56">
            <v>5148568</v>
          </cell>
          <cell r="C56">
            <v>25083543</v>
          </cell>
          <cell r="D56" t="str">
            <v>MARY L PATERNINA</v>
          </cell>
          <cell r="E56" t="str">
            <v>CL 43A 28 55</v>
          </cell>
        </row>
        <row r="57">
          <cell r="A57">
            <v>5098378</v>
          </cell>
          <cell r="B57">
            <v>5148570</v>
          </cell>
          <cell r="C57">
            <v>25083542</v>
          </cell>
          <cell r="D57" t="str">
            <v>EDITH DE VERGARA</v>
          </cell>
          <cell r="E57" t="str">
            <v>CL 43A 28 39</v>
          </cell>
        </row>
        <row r="58">
          <cell r="A58">
            <v>5098379</v>
          </cell>
          <cell r="B58">
            <v>5148572</v>
          </cell>
          <cell r="C58">
            <v>25083539</v>
          </cell>
          <cell r="D58" t="str">
            <v>OTILIO PATERNINA</v>
          </cell>
          <cell r="E58" t="str">
            <v>CL 43A 28 11</v>
          </cell>
        </row>
        <row r="59">
          <cell r="A59">
            <v>5098380</v>
          </cell>
          <cell r="B59">
            <v>5148574</v>
          </cell>
          <cell r="C59">
            <v>25076933</v>
          </cell>
          <cell r="D59" t="str">
            <v>CARLOS E BARBOZA</v>
          </cell>
          <cell r="E59" t="str">
            <v>CR 28 43 22</v>
          </cell>
        </row>
        <row r="60">
          <cell r="A60">
            <v>5098383</v>
          </cell>
          <cell r="B60">
            <v>5148580</v>
          </cell>
          <cell r="C60">
            <v>25076984</v>
          </cell>
          <cell r="D60" t="str">
            <v>ARGEMIRO APARICIO</v>
          </cell>
          <cell r="E60" t="str">
            <v>CL 43A 27A 33</v>
          </cell>
        </row>
        <row r="61">
          <cell r="A61">
            <v>5098384</v>
          </cell>
          <cell r="B61">
            <v>5148582</v>
          </cell>
          <cell r="C61">
            <v>25076985</v>
          </cell>
          <cell r="D61" t="str">
            <v>SIMONA BERTEL</v>
          </cell>
          <cell r="E61" t="str">
            <v>CL 43A 27A 13</v>
          </cell>
        </row>
        <row r="62">
          <cell r="A62">
            <v>5098385</v>
          </cell>
          <cell r="B62">
            <v>5148584</v>
          </cell>
          <cell r="C62">
            <v>25076983</v>
          </cell>
          <cell r="D62" t="str">
            <v>MARIA DEL R FRANCO</v>
          </cell>
          <cell r="E62" t="str">
            <v>CL 43A 27A 3</v>
          </cell>
        </row>
        <row r="63">
          <cell r="A63">
            <v>5098386</v>
          </cell>
          <cell r="B63">
            <v>5148586</v>
          </cell>
          <cell r="C63">
            <v>25076982</v>
          </cell>
          <cell r="D63" t="str">
            <v>ENRIQUE FLOREZ</v>
          </cell>
          <cell r="E63" t="str">
            <v>CL 43A 27 51</v>
          </cell>
        </row>
        <row r="64">
          <cell r="A64">
            <v>5098391</v>
          </cell>
          <cell r="B64">
            <v>5148596</v>
          </cell>
          <cell r="C64">
            <v>25076979</v>
          </cell>
          <cell r="D64" t="str">
            <v>NANCY C VDA DE MESTRA</v>
          </cell>
          <cell r="E64" t="str">
            <v>CL 43A 27 34</v>
          </cell>
        </row>
        <row r="65">
          <cell r="A65">
            <v>5098393</v>
          </cell>
          <cell r="B65">
            <v>5148600</v>
          </cell>
          <cell r="C65">
            <v>25076915</v>
          </cell>
          <cell r="D65" t="str">
            <v>COLEGIO SIMANY</v>
          </cell>
          <cell r="E65" t="str">
            <v>CR 27A 43A 10</v>
          </cell>
        </row>
        <row r="66">
          <cell r="A66">
            <v>5098394</v>
          </cell>
          <cell r="B66">
            <v>5148602</v>
          </cell>
          <cell r="C66">
            <v>25083494</v>
          </cell>
          <cell r="D66" t="str">
            <v>ANA ALSATE GUZMAN</v>
          </cell>
          <cell r="E66" t="str">
            <v>CR 28 43A 5</v>
          </cell>
        </row>
        <row r="67">
          <cell r="A67">
            <v>5098395</v>
          </cell>
          <cell r="B67">
            <v>5148604</v>
          </cell>
          <cell r="C67">
            <v>25083540</v>
          </cell>
          <cell r="D67" t="str">
            <v>BEATRIZ CONTRERAS</v>
          </cell>
          <cell r="E67" t="str">
            <v>CL 43A 28 18</v>
          </cell>
        </row>
        <row r="68">
          <cell r="A68">
            <v>5098396</v>
          </cell>
          <cell r="B68">
            <v>5148606</v>
          </cell>
          <cell r="C68">
            <v>25083547</v>
          </cell>
          <cell r="D68" t="str">
            <v>ROSA BENITEZ</v>
          </cell>
          <cell r="E68" t="str">
            <v>CL 43A 28 50</v>
          </cell>
        </row>
        <row r="69">
          <cell r="A69">
            <v>5098397</v>
          </cell>
          <cell r="B69">
            <v>5148608</v>
          </cell>
          <cell r="C69">
            <v>25083548</v>
          </cell>
          <cell r="D69" t="str">
            <v>VIRGINIA CAMARGO</v>
          </cell>
          <cell r="E69" t="str">
            <v>CL 43A 28 62</v>
          </cell>
        </row>
        <row r="70">
          <cell r="A70">
            <v>5098398</v>
          </cell>
          <cell r="B70">
            <v>5148610</v>
          </cell>
          <cell r="C70">
            <v>25083545</v>
          </cell>
          <cell r="D70" t="str">
            <v>EVANGELISTA PACHECO</v>
          </cell>
          <cell r="E70" t="str">
            <v>CL 43A 28 72</v>
          </cell>
        </row>
        <row r="71">
          <cell r="A71">
            <v>5098401</v>
          </cell>
          <cell r="B71">
            <v>5148616</v>
          </cell>
          <cell r="C71">
            <v>25083518</v>
          </cell>
          <cell r="D71" t="str">
            <v>ONELIA POLANCO C</v>
          </cell>
          <cell r="E71" t="str">
            <v>DG 41 28A 36</v>
          </cell>
        </row>
        <row r="72">
          <cell r="A72">
            <v>5098402</v>
          </cell>
          <cell r="B72">
            <v>5148618</v>
          </cell>
          <cell r="C72">
            <v>25083561</v>
          </cell>
          <cell r="D72" t="str">
            <v>JOSE MARIA VALDES</v>
          </cell>
          <cell r="E72" t="str">
            <v>CL 44 28 95</v>
          </cell>
        </row>
        <row r="73">
          <cell r="A73">
            <v>5098404</v>
          </cell>
          <cell r="B73">
            <v>5148622</v>
          </cell>
          <cell r="C73">
            <v>25083560</v>
          </cell>
          <cell r="D73" t="str">
            <v>FRANCISCO GARCES</v>
          </cell>
          <cell r="E73" t="str">
            <v>CL 44 28 67</v>
          </cell>
        </row>
        <row r="74">
          <cell r="A74">
            <v>5098405</v>
          </cell>
          <cell r="B74">
            <v>5148624</v>
          </cell>
          <cell r="C74">
            <v>25083555</v>
          </cell>
          <cell r="D74" t="str">
            <v>ALEJANDRO RUIZ P</v>
          </cell>
          <cell r="E74" t="str">
            <v>CL 44 28 51</v>
          </cell>
        </row>
        <row r="75">
          <cell r="A75">
            <v>5098406</v>
          </cell>
          <cell r="B75">
            <v>5148626</v>
          </cell>
          <cell r="C75">
            <v>25083553</v>
          </cell>
          <cell r="D75" t="str">
            <v>OBANDO SIERRA LARA</v>
          </cell>
          <cell r="E75" t="str">
            <v>CL 44 28 45</v>
          </cell>
        </row>
        <row r="76">
          <cell r="A76">
            <v>5098407</v>
          </cell>
          <cell r="B76">
            <v>5148628</v>
          </cell>
          <cell r="C76">
            <v>25083559</v>
          </cell>
          <cell r="D76" t="str">
            <v>ARMIDA NISPERUZA</v>
          </cell>
          <cell r="E76" t="str">
            <v>CL 44 28 33</v>
          </cell>
        </row>
        <row r="77">
          <cell r="A77">
            <v>5098408</v>
          </cell>
          <cell r="B77">
            <v>5148630</v>
          </cell>
          <cell r="C77">
            <v>25083550</v>
          </cell>
          <cell r="D77" t="str">
            <v>CRISTOBAL ACOSTA</v>
          </cell>
          <cell r="E77" t="str">
            <v>CL 44 28 15</v>
          </cell>
        </row>
        <row r="78">
          <cell r="A78">
            <v>5098411</v>
          </cell>
          <cell r="B78">
            <v>5148636</v>
          </cell>
          <cell r="C78">
            <v>25076990</v>
          </cell>
          <cell r="D78" t="str">
            <v>PLUTARCO DIAZ</v>
          </cell>
          <cell r="E78" t="str">
            <v>CL 44 27 21</v>
          </cell>
        </row>
        <row r="79">
          <cell r="A79">
            <v>5098412</v>
          </cell>
          <cell r="B79">
            <v>5148638</v>
          </cell>
          <cell r="C79">
            <v>25076991</v>
          </cell>
          <cell r="D79" t="str">
            <v>LACIDES SALCEDO</v>
          </cell>
          <cell r="E79" t="str">
            <v>CL 44 27 24</v>
          </cell>
        </row>
        <row r="80">
          <cell r="A80">
            <v>5098413</v>
          </cell>
          <cell r="B80">
            <v>5148640</v>
          </cell>
          <cell r="C80">
            <v>25076916</v>
          </cell>
          <cell r="D80" t="str">
            <v>ELVIA OSORIO RICARDO</v>
          </cell>
          <cell r="E80" t="str">
            <v>CR 27A 44 4</v>
          </cell>
        </row>
        <row r="81">
          <cell r="A81">
            <v>5098414</v>
          </cell>
          <cell r="B81">
            <v>5148642</v>
          </cell>
          <cell r="C81">
            <v>25112989</v>
          </cell>
          <cell r="D81" t="str">
            <v>ALVARO BARRERA</v>
          </cell>
          <cell r="E81" t="str">
            <v>CL SIN NOMENCLATURA 44 5</v>
          </cell>
        </row>
        <row r="82">
          <cell r="A82">
            <v>5098415</v>
          </cell>
          <cell r="B82">
            <v>5148644</v>
          </cell>
          <cell r="C82">
            <v>25076992</v>
          </cell>
          <cell r="D82" t="str">
            <v>FRANCISCO DIAZ</v>
          </cell>
          <cell r="E82" t="str">
            <v>CL 44 27A 4</v>
          </cell>
        </row>
        <row r="83">
          <cell r="A83">
            <v>5098416</v>
          </cell>
          <cell r="B83">
            <v>5148646</v>
          </cell>
          <cell r="C83">
            <v>25076993</v>
          </cell>
          <cell r="D83" t="str">
            <v>JULIO FLOREZ</v>
          </cell>
          <cell r="E83" t="str">
            <v>CL 44 27A 18</v>
          </cell>
        </row>
        <row r="84">
          <cell r="A84">
            <v>5098417</v>
          </cell>
          <cell r="B84">
            <v>5148648</v>
          </cell>
          <cell r="C84">
            <v>25076994</v>
          </cell>
          <cell r="D84" t="str">
            <v>CALIXTA LOZANO</v>
          </cell>
          <cell r="E84" t="str">
            <v>CL 44 27A 34</v>
          </cell>
        </row>
        <row r="85">
          <cell r="A85">
            <v>5098418</v>
          </cell>
          <cell r="B85">
            <v>5148650</v>
          </cell>
          <cell r="C85">
            <v>25076995</v>
          </cell>
          <cell r="D85" t="str">
            <v>URBANO SUAREZ</v>
          </cell>
          <cell r="E85" t="str">
            <v>CL 44 27A 58</v>
          </cell>
        </row>
        <row r="86">
          <cell r="A86">
            <v>5098419</v>
          </cell>
          <cell r="B86">
            <v>5148652</v>
          </cell>
          <cell r="C86">
            <v>25076928</v>
          </cell>
          <cell r="D86" t="str">
            <v>OVIDIO LOZANO</v>
          </cell>
          <cell r="E86" t="str">
            <v>CR 28 44 24</v>
          </cell>
        </row>
        <row r="87">
          <cell r="A87">
            <v>5098421</v>
          </cell>
          <cell r="B87">
            <v>5148656</v>
          </cell>
          <cell r="C87">
            <v>25083504</v>
          </cell>
          <cell r="D87" t="str">
            <v>ALICIA DEL S BARRERA L</v>
          </cell>
          <cell r="E87" t="str">
            <v>CR 28 44 6</v>
          </cell>
        </row>
        <row r="88">
          <cell r="A88">
            <v>5098423</v>
          </cell>
          <cell r="B88">
            <v>5148660</v>
          </cell>
          <cell r="C88">
            <v>25083552</v>
          </cell>
          <cell r="D88" t="str">
            <v>JORGE AGAMEZ</v>
          </cell>
          <cell r="E88" t="str">
            <v>CL 44 28 34</v>
          </cell>
        </row>
        <row r="89">
          <cell r="A89">
            <v>5098423</v>
          </cell>
          <cell r="B89">
            <v>5148660</v>
          </cell>
          <cell r="C89">
            <v>25083552</v>
          </cell>
          <cell r="D89" t="str">
            <v>JORGE AGAMEZ</v>
          </cell>
          <cell r="E89" t="str">
            <v>CL 44 28 34</v>
          </cell>
        </row>
        <row r="90">
          <cell r="A90">
            <v>5098424</v>
          </cell>
          <cell r="B90">
            <v>5148662</v>
          </cell>
          <cell r="C90">
            <v>25083554</v>
          </cell>
          <cell r="D90" t="str">
            <v>JOSE MONTES</v>
          </cell>
          <cell r="E90" t="str">
            <v>CL 44 28 46</v>
          </cell>
        </row>
        <row r="91">
          <cell r="A91">
            <v>5098425</v>
          </cell>
          <cell r="B91">
            <v>5148664</v>
          </cell>
          <cell r="C91">
            <v>25083556</v>
          </cell>
          <cell r="D91" t="str">
            <v>JULIAN GORDON</v>
          </cell>
          <cell r="E91" t="str">
            <v>CL 44 28 56</v>
          </cell>
        </row>
        <row r="92">
          <cell r="A92">
            <v>5098426</v>
          </cell>
          <cell r="B92">
            <v>5148666</v>
          </cell>
          <cell r="C92">
            <v>25083557</v>
          </cell>
          <cell r="D92" t="str">
            <v>GLADYS LEIVA</v>
          </cell>
          <cell r="E92" t="str">
            <v>CL 44 28 66</v>
          </cell>
        </row>
        <row r="93">
          <cell r="A93">
            <v>5098427</v>
          </cell>
          <cell r="B93">
            <v>5148668</v>
          </cell>
          <cell r="C93">
            <v>25083506</v>
          </cell>
          <cell r="D93" t="str">
            <v>GABRIEL TAPIAS</v>
          </cell>
          <cell r="E93" t="str">
            <v>CR 28B 44 4</v>
          </cell>
        </row>
        <row r="94">
          <cell r="A94">
            <v>5098428</v>
          </cell>
          <cell r="B94">
            <v>5148670</v>
          </cell>
          <cell r="C94">
            <v>25083562</v>
          </cell>
          <cell r="D94" t="str">
            <v>JULIO VILORIA</v>
          </cell>
          <cell r="E94" t="str">
            <v>CL 44 28A 14</v>
          </cell>
        </row>
        <row r="95">
          <cell r="A95">
            <v>5098429</v>
          </cell>
          <cell r="B95">
            <v>5148672</v>
          </cell>
          <cell r="C95">
            <v>25083507</v>
          </cell>
          <cell r="D95" t="str">
            <v>RUBY ARROYO</v>
          </cell>
          <cell r="E95" t="str">
            <v>CR 28B 44 18</v>
          </cell>
        </row>
        <row r="96">
          <cell r="A96">
            <v>5098432</v>
          </cell>
          <cell r="B96">
            <v>5148678</v>
          </cell>
          <cell r="C96">
            <v>25083513</v>
          </cell>
          <cell r="D96" t="str">
            <v>CARLOS ACOSTA</v>
          </cell>
          <cell r="E96" t="str">
            <v>CR 28B 44 49</v>
          </cell>
        </row>
        <row r="97">
          <cell r="A97">
            <v>5098433</v>
          </cell>
          <cell r="B97">
            <v>5148680</v>
          </cell>
          <cell r="C97">
            <v>25083512</v>
          </cell>
          <cell r="D97" t="str">
            <v>BERNARDINO CONTRERAS</v>
          </cell>
          <cell r="E97" t="str">
            <v>CR 28B 44 31</v>
          </cell>
        </row>
        <row r="98">
          <cell r="A98">
            <v>5098434</v>
          </cell>
          <cell r="B98">
            <v>5148682</v>
          </cell>
          <cell r="C98">
            <v>25083510</v>
          </cell>
          <cell r="D98" t="str">
            <v>ELSA CARABALLO</v>
          </cell>
          <cell r="E98" t="str">
            <v>CR 28B 44 17</v>
          </cell>
        </row>
        <row r="99">
          <cell r="A99">
            <v>5098435</v>
          </cell>
          <cell r="B99">
            <v>5148684</v>
          </cell>
          <cell r="C99">
            <v>25083509</v>
          </cell>
          <cell r="D99" t="str">
            <v>LUISA ALVAREZ</v>
          </cell>
          <cell r="E99" t="str">
            <v>CR 28B 44 5</v>
          </cell>
        </row>
        <row r="100">
          <cell r="A100">
            <v>5098436</v>
          </cell>
          <cell r="B100">
            <v>5148686</v>
          </cell>
          <cell r="C100">
            <v>25083571</v>
          </cell>
          <cell r="D100" t="str">
            <v>ALVARO MEJIA</v>
          </cell>
          <cell r="E100" t="str">
            <v>CL 44A 28A 17</v>
          </cell>
        </row>
        <row r="101">
          <cell r="A101">
            <v>5098437</v>
          </cell>
          <cell r="B101">
            <v>5148688</v>
          </cell>
          <cell r="C101">
            <v>25083576</v>
          </cell>
          <cell r="D101" t="str">
            <v>ANA VARGAS T</v>
          </cell>
          <cell r="E101" t="str">
            <v>CL 44A 28A 32</v>
          </cell>
        </row>
        <row r="102">
          <cell r="A102">
            <v>5098438</v>
          </cell>
          <cell r="B102">
            <v>5148690</v>
          </cell>
          <cell r="C102">
            <v>25083569</v>
          </cell>
          <cell r="D102" t="str">
            <v>ALEJANDRO D GONZALEZ</v>
          </cell>
          <cell r="E102" t="str">
            <v>CL 44A 28 49</v>
          </cell>
        </row>
        <row r="103">
          <cell r="A103">
            <v>5098439</v>
          </cell>
          <cell r="B103">
            <v>5148692</v>
          </cell>
          <cell r="C103">
            <v>25083568</v>
          </cell>
          <cell r="D103" t="str">
            <v>ANGEL GONZALEZ</v>
          </cell>
          <cell r="E103" t="str">
            <v>CL 44A 28 33</v>
          </cell>
        </row>
        <row r="104">
          <cell r="A104">
            <v>5098440</v>
          </cell>
          <cell r="B104">
            <v>5148694</v>
          </cell>
          <cell r="C104">
            <v>25083566</v>
          </cell>
          <cell r="D104" t="str">
            <v>MALVINA PEREZ DE LAGAR</v>
          </cell>
          <cell r="E104" t="str">
            <v>CL 44A 28 23</v>
          </cell>
        </row>
        <row r="105">
          <cell r="A105">
            <v>5098442</v>
          </cell>
          <cell r="B105">
            <v>5148698</v>
          </cell>
          <cell r="C105">
            <v>25076929</v>
          </cell>
          <cell r="D105" t="str">
            <v>LUZ ORTEGA DE B</v>
          </cell>
          <cell r="E105" t="str">
            <v>CR 28 44 34</v>
          </cell>
        </row>
        <row r="106">
          <cell r="A106">
            <v>5098443</v>
          </cell>
          <cell r="B106">
            <v>5148700</v>
          </cell>
          <cell r="C106">
            <v>25077016</v>
          </cell>
          <cell r="D106" t="str">
            <v>ILUMINADO GARRIDO</v>
          </cell>
          <cell r="E106" t="str">
            <v>CL 44A 27A 35</v>
          </cell>
        </row>
        <row r="107">
          <cell r="A107">
            <v>5098444</v>
          </cell>
          <cell r="B107">
            <v>5148702</v>
          </cell>
          <cell r="C107">
            <v>25077013</v>
          </cell>
          <cell r="D107" t="str">
            <v>ELIZABETH A DE SIERRA</v>
          </cell>
          <cell r="E107" t="str">
            <v>CL 44A 27A 15</v>
          </cell>
        </row>
        <row r="108">
          <cell r="A108">
            <v>5098446</v>
          </cell>
          <cell r="B108">
            <v>5148706</v>
          </cell>
          <cell r="C108">
            <v>25077009</v>
          </cell>
          <cell r="D108" t="str">
            <v>CECILIO MEJIA G</v>
          </cell>
          <cell r="E108" t="str">
            <v>CL 44A 27 41</v>
          </cell>
        </row>
        <row r="109">
          <cell r="A109">
            <v>5098447</v>
          </cell>
          <cell r="B109">
            <v>5148708</v>
          </cell>
          <cell r="C109">
            <v>25077007</v>
          </cell>
          <cell r="D109" t="str">
            <v>UBEL MEJIA</v>
          </cell>
          <cell r="E109" t="str">
            <v>CL 44A 27 21</v>
          </cell>
        </row>
        <row r="110">
          <cell r="A110">
            <v>5098448</v>
          </cell>
          <cell r="B110">
            <v>5148710</v>
          </cell>
          <cell r="C110">
            <v>25077005</v>
          </cell>
          <cell r="D110" t="str">
            <v>HILARIA SALAZAR</v>
          </cell>
          <cell r="E110" t="str">
            <v>CL 44A 27 13</v>
          </cell>
        </row>
        <row r="111">
          <cell r="A111">
            <v>5098449</v>
          </cell>
          <cell r="B111">
            <v>5148712</v>
          </cell>
          <cell r="C111">
            <v>25077004</v>
          </cell>
          <cell r="D111" t="str">
            <v>PASCUAL ARROYO</v>
          </cell>
          <cell r="E111" t="str">
            <v>CL 44A 27 12</v>
          </cell>
        </row>
        <row r="112">
          <cell r="A112">
            <v>5098450</v>
          </cell>
          <cell r="B112">
            <v>5148714</v>
          </cell>
          <cell r="C112">
            <v>25077006</v>
          </cell>
          <cell r="D112" t="str">
            <v>FRANCISCO ECHEVERRIA</v>
          </cell>
          <cell r="E112" t="str">
            <v>CL 44A 27 20</v>
          </cell>
        </row>
        <row r="113">
          <cell r="A113">
            <v>5098452</v>
          </cell>
          <cell r="B113">
            <v>5148718</v>
          </cell>
          <cell r="C113">
            <v>25076926</v>
          </cell>
          <cell r="D113" t="str">
            <v>CELEDONIO SILVA</v>
          </cell>
          <cell r="E113" t="str">
            <v>CR 28 44 10</v>
          </cell>
        </row>
        <row r="114">
          <cell r="A114">
            <v>5098453</v>
          </cell>
          <cell r="B114">
            <v>5148720</v>
          </cell>
          <cell r="C114">
            <v>25077008</v>
          </cell>
          <cell r="D114" t="str">
            <v>CRISTOBAL GENEZ M</v>
          </cell>
          <cell r="E114" t="str">
            <v>CL 44A 27 36</v>
          </cell>
        </row>
        <row r="115">
          <cell r="A115">
            <v>5098454</v>
          </cell>
          <cell r="B115">
            <v>5148722</v>
          </cell>
          <cell r="C115">
            <v>25077011</v>
          </cell>
          <cell r="D115" t="str">
            <v>MANUEL BERTEL</v>
          </cell>
          <cell r="E115" t="str">
            <v>CL 44A 27 56</v>
          </cell>
        </row>
        <row r="116">
          <cell r="A116">
            <v>5098455</v>
          </cell>
          <cell r="B116">
            <v>5148724</v>
          </cell>
          <cell r="C116">
            <v>25077012</v>
          </cell>
          <cell r="D116" t="str">
            <v>MARIA TORRES</v>
          </cell>
          <cell r="E116" t="str">
            <v>CL 44A 27A 4</v>
          </cell>
        </row>
        <row r="117">
          <cell r="A117">
            <v>5098456</v>
          </cell>
          <cell r="B117">
            <v>5148726</v>
          </cell>
          <cell r="C117">
            <v>25077014</v>
          </cell>
          <cell r="D117" t="str">
            <v>ROSARIO GRACIA</v>
          </cell>
          <cell r="E117" t="str">
            <v>CL 44A 27A 28</v>
          </cell>
        </row>
        <row r="118">
          <cell r="A118">
            <v>5098458</v>
          </cell>
          <cell r="B118">
            <v>5148730</v>
          </cell>
          <cell r="C118">
            <v>25076930</v>
          </cell>
          <cell r="D118" t="str">
            <v>ISABEL CHAVEZ</v>
          </cell>
          <cell r="E118" t="str">
            <v>CR 28 44A 4</v>
          </cell>
        </row>
        <row r="119">
          <cell r="A119">
            <v>5098459</v>
          </cell>
          <cell r="B119">
            <v>5148732</v>
          </cell>
          <cell r="C119">
            <v>25083496</v>
          </cell>
          <cell r="D119" t="str">
            <v>LIRA OTERO</v>
          </cell>
          <cell r="E119" t="str">
            <v>CR 28 44 33</v>
          </cell>
        </row>
        <row r="120">
          <cell r="A120">
            <v>5098462</v>
          </cell>
          <cell r="B120">
            <v>5148738</v>
          </cell>
          <cell r="C120">
            <v>25083565</v>
          </cell>
          <cell r="D120" t="str">
            <v>ALEJANDRO ENRIQUE</v>
          </cell>
          <cell r="E120" t="str">
            <v>CL 44A 28 22</v>
          </cell>
        </row>
        <row r="121">
          <cell r="A121">
            <v>5098463</v>
          </cell>
          <cell r="B121">
            <v>5148740</v>
          </cell>
          <cell r="C121">
            <v>25083567</v>
          </cell>
          <cell r="D121" t="str">
            <v>DOLORES S MENDOZA</v>
          </cell>
          <cell r="E121" t="str">
            <v>CL 44A 28 32</v>
          </cell>
        </row>
        <row r="122">
          <cell r="A122">
            <v>5098464</v>
          </cell>
          <cell r="B122">
            <v>5148742</v>
          </cell>
          <cell r="C122">
            <v>25083575</v>
          </cell>
          <cell r="D122" t="str">
            <v>ELIO MEJIA</v>
          </cell>
          <cell r="E122" t="str">
            <v>CL 44A 28 38</v>
          </cell>
        </row>
        <row r="123">
          <cell r="A123">
            <v>5098466</v>
          </cell>
          <cell r="B123">
            <v>5148746</v>
          </cell>
          <cell r="C123">
            <v>25110012</v>
          </cell>
          <cell r="D123" t="str">
            <v>DIGNA MARTINEZ</v>
          </cell>
          <cell r="E123" t="str">
            <v>CL SIN NOMENCLATURA 44A 9</v>
          </cell>
        </row>
        <row r="124">
          <cell r="A124">
            <v>5098467</v>
          </cell>
          <cell r="B124">
            <v>5148748</v>
          </cell>
          <cell r="C124">
            <v>25083572</v>
          </cell>
          <cell r="D124" t="str">
            <v>JOSE AGAMEZ</v>
          </cell>
          <cell r="E124" t="str">
            <v>CL 44A 28A 26</v>
          </cell>
        </row>
        <row r="125">
          <cell r="A125">
            <v>5098469</v>
          </cell>
          <cell r="B125">
            <v>5148752</v>
          </cell>
          <cell r="C125">
            <v>25083592</v>
          </cell>
          <cell r="D125" t="str">
            <v>FRANCISCO PEREZ</v>
          </cell>
          <cell r="E125" t="str">
            <v>CL 45 28A 69</v>
          </cell>
        </row>
        <row r="126">
          <cell r="A126">
            <v>5098470</v>
          </cell>
          <cell r="B126">
            <v>5148754</v>
          </cell>
          <cell r="C126">
            <v>25083508</v>
          </cell>
          <cell r="D126" t="str">
            <v>FRANCISCO RUIZ</v>
          </cell>
          <cell r="E126" t="str">
            <v>CR 28B 44 63</v>
          </cell>
        </row>
        <row r="127">
          <cell r="A127">
            <v>5098472</v>
          </cell>
          <cell r="B127">
            <v>5148758</v>
          </cell>
          <cell r="C127">
            <v>25083519</v>
          </cell>
          <cell r="D127" t="str">
            <v>JAIRO OTERO</v>
          </cell>
          <cell r="E127" t="str">
            <v>DG 41 44 16</v>
          </cell>
        </row>
        <row r="128">
          <cell r="A128">
            <v>5098473</v>
          </cell>
          <cell r="B128">
            <v>5148760</v>
          </cell>
          <cell r="C128">
            <v>25083521</v>
          </cell>
          <cell r="D128" t="str">
            <v>ATILIO SIERRA</v>
          </cell>
          <cell r="E128" t="str">
            <v>DG 41 44 36</v>
          </cell>
        </row>
        <row r="129">
          <cell r="A129">
            <v>5098475</v>
          </cell>
          <cell r="B129">
            <v>5148764</v>
          </cell>
          <cell r="C129">
            <v>25083523</v>
          </cell>
          <cell r="D129" t="str">
            <v>EDGAR MONTERROZA</v>
          </cell>
          <cell r="E129" t="str">
            <v>DG 41 44 58</v>
          </cell>
        </row>
        <row r="130">
          <cell r="A130">
            <v>5098476</v>
          </cell>
          <cell r="B130">
            <v>5148766</v>
          </cell>
          <cell r="C130">
            <v>25083606</v>
          </cell>
          <cell r="D130" t="str">
            <v>EMIRO AGUILERA DE LAO</v>
          </cell>
          <cell r="E130" t="str">
            <v>CL 45 40 2</v>
          </cell>
        </row>
        <row r="131">
          <cell r="A131">
            <v>5098477</v>
          </cell>
          <cell r="B131">
            <v>5148768</v>
          </cell>
          <cell r="C131">
            <v>25083607</v>
          </cell>
          <cell r="D131" t="str">
            <v>ONORIA VERGARA</v>
          </cell>
          <cell r="E131" t="str">
            <v>CL 45 40 41</v>
          </cell>
        </row>
        <row r="132">
          <cell r="A132">
            <v>5098478</v>
          </cell>
          <cell r="B132">
            <v>5148770</v>
          </cell>
          <cell r="C132">
            <v>25083601</v>
          </cell>
          <cell r="D132" t="str">
            <v>MAURICIO RUIZ AGUAS</v>
          </cell>
          <cell r="E132" t="str">
            <v>CL 45 40 36</v>
          </cell>
        </row>
        <row r="133">
          <cell r="A133">
            <v>5098478</v>
          </cell>
          <cell r="B133">
            <v>5148770</v>
          </cell>
          <cell r="C133">
            <v>25083601</v>
          </cell>
          <cell r="D133" t="str">
            <v>MAURICIO RUIZ AGUAS</v>
          </cell>
          <cell r="E133" t="str">
            <v>CL 45 40 36</v>
          </cell>
        </row>
        <row r="134">
          <cell r="A134">
            <v>5098479</v>
          </cell>
          <cell r="B134">
            <v>5148772</v>
          </cell>
          <cell r="C134">
            <v>25083608</v>
          </cell>
          <cell r="D134" t="str">
            <v>SARA SALCEDO MARQUEZ</v>
          </cell>
          <cell r="E134" t="str">
            <v>CL 45 40 89</v>
          </cell>
        </row>
        <row r="135">
          <cell r="A135">
            <v>5098480</v>
          </cell>
          <cell r="B135">
            <v>5148774</v>
          </cell>
          <cell r="C135">
            <v>25083609</v>
          </cell>
          <cell r="D135" t="str">
            <v>HOGAR INF. STA CECILIA</v>
          </cell>
          <cell r="E135" t="str">
            <v>CL 45 40 99</v>
          </cell>
        </row>
        <row r="136">
          <cell r="A136">
            <v>5098484</v>
          </cell>
          <cell r="B136">
            <v>5148782</v>
          </cell>
          <cell r="C136">
            <v>25083594</v>
          </cell>
          <cell r="D136" t="str">
            <v>CARMEN GOMEZ</v>
          </cell>
          <cell r="E136" t="str">
            <v>CL 45 28B 15</v>
          </cell>
        </row>
        <row r="137">
          <cell r="A137">
            <v>5098485</v>
          </cell>
          <cell r="B137">
            <v>5148784</v>
          </cell>
          <cell r="C137">
            <v>25083588</v>
          </cell>
          <cell r="D137" t="str">
            <v>ALBERTINA MONTES</v>
          </cell>
          <cell r="E137" t="str">
            <v>CL 45 28A 55</v>
          </cell>
        </row>
        <row r="138">
          <cell r="A138">
            <v>5098486</v>
          </cell>
          <cell r="B138">
            <v>5148786</v>
          </cell>
          <cell r="C138">
            <v>25083587</v>
          </cell>
          <cell r="D138" t="str">
            <v>DELIS SOLORZANO</v>
          </cell>
          <cell r="E138" t="str">
            <v>CL 45 28A 45</v>
          </cell>
        </row>
        <row r="139">
          <cell r="A139">
            <v>5098487</v>
          </cell>
          <cell r="B139">
            <v>5148788</v>
          </cell>
          <cell r="C139">
            <v>25083585</v>
          </cell>
          <cell r="D139" t="str">
            <v>SENEN DE  JESUS ARCE MESA</v>
          </cell>
          <cell r="E139" t="str">
            <v>CL 45 28A 35</v>
          </cell>
        </row>
        <row r="140">
          <cell r="A140">
            <v>5098487</v>
          </cell>
          <cell r="B140">
            <v>5148788</v>
          </cell>
          <cell r="C140">
            <v>25083585</v>
          </cell>
          <cell r="D140" t="str">
            <v>SENEN DE  JESUS ARCE MESA</v>
          </cell>
          <cell r="E140" t="str">
            <v>CL 45 28A 35</v>
          </cell>
        </row>
        <row r="141">
          <cell r="A141">
            <v>5098488</v>
          </cell>
          <cell r="B141">
            <v>5148790</v>
          </cell>
          <cell r="C141">
            <v>25083584</v>
          </cell>
          <cell r="D141" t="str">
            <v>CARLOS DIAZ</v>
          </cell>
          <cell r="E141" t="str">
            <v>CL 45 28A 29</v>
          </cell>
        </row>
        <row r="142">
          <cell r="A142">
            <v>5098489</v>
          </cell>
          <cell r="B142">
            <v>5148792</v>
          </cell>
          <cell r="C142">
            <v>25083605</v>
          </cell>
          <cell r="D142" t="str">
            <v>MARIA TERAN MUNOZ</v>
          </cell>
          <cell r="E142" t="str">
            <v>CL 45 28A 5</v>
          </cell>
        </row>
        <row r="143">
          <cell r="A143">
            <v>5098490</v>
          </cell>
          <cell r="B143">
            <v>5148794</v>
          </cell>
          <cell r="C143">
            <v>25083581</v>
          </cell>
          <cell r="D143" t="str">
            <v>PEDRO CONTRERAS</v>
          </cell>
          <cell r="E143" t="str">
            <v>CL 45 28 45</v>
          </cell>
        </row>
        <row r="144">
          <cell r="A144">
            <v>5098491</v>
          </cell>
          <cell r="B144">
            <v>5148796</v>
          </cell>
          <cell r="C144">
            <v>25083579</v>
          </cell>
          <cell r="D144" t="str">
            <v>ANTONIO MONTIEL</v>
          </cell>
          <cell r="E144" t="str">
            <v>CL 45 28 34</v>
          </cell>
        </row>
        <row r="145">
          <cell r="A145">
            <v>5098493</v>
          </cell>
          <cell r="B145">
            <v>5148800</v>
          </cell>
          <cell r="C145">
            <v>25083580</v>
          </cell>
          <cell r="D145" t="str">
            <v>ANTONIO MONTIEL L</v>
          </cell>
          <cell r="E145" t="str">
            <v>CL 45 28 35</v>
          </cell>
        </row>
        <row r="146">
          <cell r="A146">
            <v>5098494</v>
          </cell>
          <cell r="B146">
            <v>5148802</v>
          </cell>
          <cell r="C146">
            <v>25083577</v>
          </cell>
          <cell r="D146" t="str">
            <v>ORLANDO GUEVARA</v>
          </cell>
          <cell r="E146" t="str">
            <v>CL 45 28 25</v>
          </cell>
        </row>
        <row r="147">
          <cell r="A147">
            <v>5098495</v>
          </cell>
          <cell r="B147">
            <v>5148804</v>
          </cell>
          <cell r="C147">
            <v>25076927</v>
          </cell>
          <cell r="D147" t="str">
            <v>SUSANA MORENO</v>
          </cell>
          <cell r="E147" t="str">
            <v>CR 28 44 20</v>
          </cell>
        </row>
        <row r="148">
          <cell r="A148">
            <v>5098498</v>
          </cell>
          <cell r="B148">
            <v>5148810</v>
          </cell>
          <cell r="C148">
            <v>25077027</v>
          </cell>
          <cell r="D148" t="str">
            <v>NILSON POLO CHAMORRO</v>
          </cell>
          <cell r="E148" t="str">
            <v>CL 45 27 53</v>
          </cell>
        </row>
        <row r="149">
          <cell r="A149">
            <v>5098499</v>
          </cell>
          <cell r="B149">
            <v>5148812</v>
          </cell>
          <cell r="C149">
            <v>25077026</v>
          </cell>
          <cell r="D149" t="str">
            <v>AMALIA ALVAREZ</v>
          </cell>
          <cell r="E149" t="str">
            <v>CL 45 27 43</v>
          </cell>
        </row>
        <row r="150">
          <cell r="A150">
            <v>5098501</v>
          </cell>
          <cell r="B150">
            <v>5148816</v>
          </cell>
          <cell r="C150">
            <v>25077034</v>
          </cell>
          <cell r="D150" t="str">
            <v>MARTHA PEREZ</v>
          </cell>
          <cell r="E150" t="str">
            <v>CL 45 27. 35</v>
          </cell>
        </row>
        <row r="151">
          <cell r="A151">
            <v>5098502</v>
          </cell>
          <cell r="B151">
            <v>5148818</v>
          </cell>
          <cell r="C151">
            <v>25077023</v>
          </cell>
          <cell r="D151" t="str">
            <v>EMILIA GARCIA</v>
          </cell>
          <cell r="E151" t="str">
            <v>CL 45 27 16</v>
          </cell>
        </row>
        <row r="152">
          <cell r="A152">
            <v>5098503</v>
          </cell>
          <cell r="B152">
            <v>5148820</v>
          </cell>
          <cell r="C152">
            <v>25077037</v>
          </cell>
          <cell r="D152" t="str">
            <v>LAUDICIO AGUAS</v>
          </cell>
          <cell r="E152" t="str">
            <v>CL 45 27 22</v>
          </cell>
        </row>
        <row r="153">
          <cell r="A153">
            <v>5098504</v>
          </cell>
          <cell r="B153">
            <v>5148822</v>
          </cell>
          <cell r="C153">
            <v>25077025</v>
          </cell>
          <cell r="D153" t="str">
            <v>MANUEL TAMARA OTERO</v>
          </cell>
          <cell r="E153" t="str">
            <v>CL 45 27 42</v>
          </cell>
        </row>
        <row r="154">
          <cell r="A154">
            <v>5098505</v>
          </cell>
          <cell r="B154">
            <v>5148824</v>
          </cell>
          <cell r="C154">
            <v>25077028</v>
          </cell>
          <cell r="D154" t="str">
            <v>MIGUEL OLIVERA</v>
          </cell>
          <cell r="E154" t="str">
            <v>CL 45 27 56</v>
          </cell>
        </row>
        <row r="155">
          <cell r="A155">
            <v>5098506</v>
          </cell>
          <cell r="B155">
            <v>5148826</v>
          </cell>
          <cell r="C155">
            <v>25076917</v>
          </cell>
          <cell r="D155" t="str">
            <v>GUSTAVO CUELLO</v>
          </cell>
          <cell r="E155" t="str">
            <v>CR 27A 45 15</v>
          </cell>
        </row>
        <row r="156">
          <cell r="A156">
            <v>5098507</v>
          </cell>
          <cell r="B156">
            <v>5148828</v>
          </cell>
          <cell r="C156">
            <v>25077029</v>
          </cell>
          <cell r="D156" t="str">
            <v>NALLY P VDA DE CARMONA</v>
          </cell>
          <cell r="E156" t="str">
            <v>CL 45 27A 4</v>
          </cell>
        </row>
        <row r="157">
          <cell r="A157">
            <v>5098507</v>
          </cell>
          <cell r="B157">
            <v>5148828</v>
          </cell>
          <cell r="C157">
            <v>25077029</v>
          </cell>
          <cell r="D157" t="str">
            <v>NALLY P VDA DE CARMONA</v>
          </cell>
          <cell r="E157" t="str">
            <v>CL 45 27A 4</v>
          </cell>
        </row>
        <row r="158">
          <cell r="A158">
            <v>5098508</v>
          </cell>
          <cell r="B158">
            <v>5148830</v>
          </cell>
          <cell r="C158">
            <v>25077032</v>
          </cell>
          <cell r="D158" t="str">
            <v>BERTA SUSANA BANDA</v>
          </cell>
          <cell r="E158" t="str">
            <v>CL 45 27A 36</v>
          </cell>
        </row>
        <row r="159">
          <cell r="A159">
            <v>5098509</v>
          </cell>
          <cell r="B159">
            <v>5148832</v>
          </cell>
          <cell r="C159">
            <v>25077033</v>
          </cell>
          <cell r="D159" t="str">
            <v>LOCAL EVANGELICO</v>
          </cell>
          <cell r="E159" t="str">
            <v>CL 45 27A 46</v>
          </cell>
        </row>
        <row r="160">
          <cell r="A160">
            <v>5098510</v>
          </cell>
          <cell r="B160">
            <v>5148834</v>
          </cell>
          <cell r="C160">
            <v>25065051</v>
          </cell>
          <cell r="D160" t="str">
            <v>RAFAEL CHAVEZ C</v>
          </cell>
          <cell r="E160" t="str">
            <v>CR 19 37 3</v>
          </cell>
        </row>
        <row r="161">
          <cell r="A161">
            <v>5098511</v>
          </cell>
          <cell r="B161">
            <v>5148836</v>
          </cell>
          <cell r="C161">
            <v>25083499</v>
          </cell>
          <cell r="D161" t="str">
            <v>GLADIS SOLANO</v>
          </cell>
          <cell r="E161" t="str">
            <v>CR 28 45 17</v>
          </cell>
        </row>
        <row r="162">
          <cell r="A162">
            <v>5098512</v>
          </cell>
          <cell r="B162">
            <v>5148838</v>
          </cell>
          <cell r="C162">
            <v>25083498</v>
          </cell>
          <cell r="D162" t="str">
            <v>TULIA R BUELVAS</v>
          </cell>
          <cell r="E162" t="str">
            <v>CR 28 45 5</v>
          </cell>
        </row>
        <row r="163">
          <cell r="A163">
            <v>5098513</v>
          </cell>
          <cell r="B163">
            <v>5148840</v>
          </cell>
          <cell r="C163">
            <v>25083578</v>
          </cell>
          <cell r="D163" t="str">
            <v>SILVIA R PATERNINA</v>
          </cell>
          <cell r="E163" t="str">
            <v>CL 45 28 28</v>
          </cell>
        </row>
        <row r="164">
          <cell r="A164">
            <v>5098515</v>
          </cell>
          <cell r="B164">
            <v>5148844</v>
          </cell>
          <cell r="C164">
            <v>25083603</v>
          </cell>
          <cell r="D164" t="str">
            <v>JORGE TOUS</v>
          </cell>
          <cell r="E164" t="str">
            <v>CL 45 28 40</v>
          </cell>
        </row>
        <row r="165">
          <cell r="A165">
            <v>5098517</v>
          </cell>
          <cell r="B165">
            <v>5148848</v>
          </cell>
          <cell r="C165">
            <v>25083583</v>
          </cell>
          <cell r="D165" t="str">
            <v>NELLY NOVA BADILLO</v>
          </cell>
          <cell r="E165" t="str">
            <v>CL 45 28A 26</v>
          </cell>
        </row>
        <row r="166">
          <cell r="A166">
            <v>5098518</v>
          </cell>
          <cell r="B166">
            <v>5148850</v>
          </cell>
          <cell r="C166">
            <v>25083586</v>
          </cell>
          <cell r="D166" t="str">
            <v>ALVARO MONTES LARA</v>
          </cell>
          <cell r="E166" t="str">
            <v>CL 45 28A 40</v>
          </cell>
        </row>
        <row r="167">
          <cell r="A167">
            <v>5098519</v>
          </cell>
          <cell r="B167">
            <v>5148852</v>
          </cell>
          <cell r="C167">
            <v>25083589</v>
          </cell>
          <cell r="D167" t="str">
            <v>GABRIEL FIGUEROA</v>
          </cell>
          <cell r="E167" t="str">
            <v>CL 45 28A 56</v>
          </cell>
        </row>
        <row r="168">
          <cell r="A168">
            <v>5098521</v>
          </cell>
          <cell r="B168">
            <v>5148856</v>
          </cell>
          <cell r="C168">
            <v>25083591</v>
          </cell>
          <cell r="D168" t="str">
            <v>ELVIRA DE PATERNINA</v>
          </cell>
          <cell r="E168" t="str">
            <v>CL 45 28A 66</v>
          </cell>
        </row>
        <row r="169">
          <cell r="A169">
            <v>5098522</v>
          </cell>
          <cell r="B169">
            <v>5148858</v>
          </cell>
          <cell r="C169">
            <v>25083593</v>
          </cell>
          <cell r="D169" t="str">
            <v>PABLO PEREZ</v>
          </cell>
          <cell r="E169" t="str">
            <v>CL 45 28B 2</v>
          </cell>
        </row>
        <row r="170">
          <cell r="A170">
            <v>5098523</v>
          </cell>
          <cell r="B170">
            <v>5148860</v>
          </cell>
          <cell r="C170">
            <v>25083595</v>
          </cell>
          <cell r="D170" t="str">
            <v>EMILCE PATERNINA</v>
          </cell>
          <cell r="E170" t="str">
            <v>CL 45 28B 28</v>
          </cell>
        </row>
        <row r="171">
          <cell r="A171">
            <v>5098524</v>
          </cell>
          <cell r="B171">
            <v>5148862</v>
          </cell>
          <cell r="C171">
            <v>25083596</v>
          </cell>
          <cell r="D171" t="str">
            <v>ESPIRITU POSADA DE V</v>
          </cell>
          <cell r="E171" t="str">
            <v>CL 45 28B 40</v>
          </cell>
        </row>
        <row r="172">
          <cell r="A172">
            <v>5098526</v>
          </cell>
          <cell r="B172">
            <v>5148866</v>
          </cell>
          <cell r="C172">
            <v>25083598</v>
          </cell>
          <cell r="D172" t="str">
            <v>APOLINAR ECHEVERRIA</v>
          </cell>
          <cell r="E172" t="str">
            <v>CL 45 28B 60</v>
          </cell>
        </row>
        <row r="173">
          <cell r="A173">
            <v>5098527</v>
          </cell>
          <cell r="B173">
            <v>5148868</v>
          </cell>
          <cell r="C173">
            <v>25083599</v>
          </cell>
          <cell r="D173" t="str">
            <v>MERTY ORTEGA</v>
          </cell>
          <cell r="E173" t="str">
            <v>CL 45 28B 90</v>
          </cell>
        </row>
        <row r="174">
          <cell r="A174">
            <v>5098528</v>
          </cell>
          <cell r="B174">
            <v>5148870</v>
          </cell>
          <cell r="C174">
            <v>25083600</v>
          </cell>
          <cell r="D174" t="str">
            <v>MARIA MONTES</v>
          </cell>
          <cell r="E174" t="str">
            <v>CL 45 28B 104</v>
          </cell>
        </row>
        <row r="175">
          <cell r="A175">
            <v>5098529</v>
          </cell>
          <cell r="B175">
            <v>5148872</v>
          </cell>
          <cell r="C175">
            <v>25083514</v>
          </cell>
          <cell r="D175" t="str">
            <v>RAFAEL TOSCANO M</v>
          </cell>
          <cell r="E175" t="str">
            <v>CR 28B 45 31</v>
          </cell>
        </row>
        <row r="176">
          <cell r="A176">
            <v>5098530</v>
          </cell>
          <cell r="B176">
            <v>5148874</v>
          </cell>
          <cell r="C176">
            <v>25083626</v>
          </cell>
          <cell r="D176" t="str">
            <v>YANIDES CAMARGO</v>
          </cell>
          <cell r="E176" t="str">
            <v>CL 45A 28A 92</v>
          </cell>
        </row>
        <row r="177">
          <cell r="A177">
            <v>5098532</v>
          </cell>
          <cell r="B177">
            <v>5148878</v>
          </cell>
          <cell r="C177">
            <v>25083624</v>
          </cell>
          <cell r="D177" t="str">
            <v>DALIDA DE CONTRERAS</v>
          </cell>
          <cell r="E177" t="str">
            <v>CL 45A 28A 79</v>
          </cell>
        </row>
        <row r="178">
          <cell r="A178">
            <v>5098533</v>
          </cell>
          <cell r="B178">
            <v>5148880</v>
          </cell>
          <cell r="C178">
            <v>25083625</v>
          </cell>
          <cell r="D178" t="str">
            <v>HAYDE M GUEVARA</v>
          </cell>
          <cell r="E178" t="str">
            <v>CL 45A 28A 80</v>
          </cell>
        </row>
        <row r="179">
          <cell r="A179">
            <v>5098534</v>
          </cell>
          <cell r="B179">
            <v>5148882</v>
          </cell>
          <cell r="C179">
            <v>25083622</v>
          </cell>
          <cell r="D179" t="str">
            <v>MARIA FLOREZ DE PEREZ</v>
          </cell>
          <cell r="E179" t="str">
            <v>CL 45A 28A 63</v>
          </cell>
        </row>
        <row r="180">
          <cell r="A180">
            <v>5098535</v>
          </cell>
          <cell r="B180">
            <v>5148884</v>
          </cell>
          <cell r="C180">
            <v>25083623</v>
          </cell>
          <cell r="D180" t="str">
            <v>DARY VERGARA C</v>
          </cell>
          <cell r="E180" t="str">
            <v>CL 45A 28A 68</v>
          </cell>
        </row>
        <row r="181">
          <cell r="A181">
            <v>5098536</v>
          </cell>
          <cell r="B181">
            <v>5148886</v>
          </cell>
          <cell r="C181">
            <v>25083638</v>
          </cell>
          <cell r="D181" t="str">
            <v>OSWALDO FERNANDEZ</v>
          </cell>
          <cell r="E181" t="str">
            <v>CL 46A 28A 58</v>
          </cell>
        </row>
        <row r="182">
          <cell r="A182">
            <v>5098537</v>
          </cell>
          <cell r="B182">
            <v>5148888</v>
          </cell>
          <cell r="C182">
            <v>25083621</v>
          </cell>
          <cell r="D182" t="str">
            <v>ENITH B DE GUEVARA</v>
          </cell>
          <cell r="E182" t="str">
            <v>CL 45A 28A 49</v>
          </cell>
        </row>
        <row r="183">
          <cell r="A183">
            <v>5098538</v>
          </cell>
          <cell r="B183">
            <v>5148890</v>
          </cell>
          <cell r="C183">
            <v>25083620</v>
          </cell>
          <cell r="D183" t="str">
            <v>SANTANDER GARCIA</v>
          </cell>
          <cell r="E183" t="str">
            <v>CL 45A 28A 40</v>
          </cell>
        </row>
        <row r="184">
          <cell r="A184">
            <v>5098539</v>
          </cell>
          <cell r="B184">
            <v>5148892</v>
          </cell>
          <cell r="C184">
            <v>25083617</v>
          </cell>
          <cell r="D184" t="str">
            <v>JOS+ PEÐA</v>
          </cell>
          <cell r="E184" t="str">
            <v>CL 45A 28A 20</v>
          </cell>
        </row>
        <row r="185">
          <cell r="A185">
            <v>5098540</v>
          </cell>
          <cell r="B185">
            <v>5148894</v>
          </cell>
          <cell r="C185">
            <v>25083619</v>
          </cell>
          <cell r="D185" t="str">
            <v>NILDA FLOREZ</v>
          </cell>
          <cell r="E185" t="str">
            <v>CL 45A 28A 31</v>
          </cell>
        </row>
        <row r="186">
          <cell r="A186">
            <v>5098541</v>
          </cell>
          <cell r="B186">
            <v>5148896</v>
          </cell>
          <cell r="C186">
            <v>25083618</v>
          </cell>
          <cell r="D186" t="str">
            <v>MARIA O DE SANTOS</v>
          </cell>
          <cell r="E186" t="str">
            <v>CL 45A 28A 21</v>
          </cell>
        </row>
        <row r="187">
          <cell r="A187">
            <v>5098543</v>
          </cell>
          <cell r="B187">
            <v>5148900</v>
          </cell>
          <cell r="C187">
            <v>25083615</v>
          </cell>
          <cell r="D187" t="str">
            <v>APOLINAR ECHEVERRIA</v>
          </cell>
          <cell r="E187" t="str">
            <v>CL 45A 28A 5</v>
          </cell>
        </row>
        <row r="188">
          <cell r="A188">
            <v>5098544</v>
          </cell>
          <cell r="B188">
            <v>5148902</v>
          </cell>
          <cell r="C188">
            <v>25083616</v>
          </cell>
          <cell r="D188" t="str">
            <v>GUILLERMO ESTRADA</v>
          </cell>
          <cell r="E188" t="str">
            <v>CL 45A 28A 8</v>
          </cell>
        </row>
        <row r="189">
          <cell r="A189">
            <v>5098545</v>
          </cell>
          <cell r="B189">
            <v>5148904</v>
          </cell>
          <cell r="C189">
            <v>25083613</v>
          </cell>
          <cell r="D189" t="str">
            <v>MAGALY VEGA R</v>
          </cell>
          <cell r="E189" t="str">
            <v>CL 45A 28 41</v>
          </cell>
        </row>
        <row r="190">
          <cell r="A190">
            <v>5098546</v>
          </cell>
          <cell r="B190">
            <v>5148906</v>
          </cell>
          <cell r="C190">
            <v>25083610</v>
          </cell>
          <cell r="D190" t="str">
            <v>ADELA SIMANCA M</v>
          </cell>
          <cell r="E190" t="str">
            <v>CL 45A 28 17</v>
          </cell>
        </row>
        <row r="191">
          <cell r="A191">
            <v>5098547</v>
          </cell>
          <cell r="B191">
            <v>5148908</v>
          </cell>
          <cell r="C191">
            <v>25083500</v>
          </cell>
          <cell r="D191" t="str">
            <v>REGINA BURGOS</v>
          </cell>
          <cell r="E191" t="str">
            <v>CR 28 45 33</v>
          </cell>
        </row>
        <row r="192">
          <cell r="A192">
            <v>5098548</v>
          </cell>
          <cell r="B192">
            <v>5148910</v>
          </cell>
          <cell r="C192">
            <v>25077046</v>
          </cell>
          <cell r="D192" t="str">
            <v>ANGEL CENTANARO</v>
          </cell>
          <cell r="E192" t="str">
            <v>CL 45A 27A 35</v>
          </cell>
        </row>
        <row r="193">
          <cell r="A193">
            <v>5098549</v>
          </cell>
          <cell r="B193">
            <v>5148912</v>
          </cell>
          <cell r="C193">
            <v>25077044</v>
          </cell>
          <cell r="D193" t="str">
            <v>MARLENE DE MONTES</v>
          </cell>
          <cell r="E193" t="str">
            <v>CL 45A 27A 25</v>
          </cell>
        </row>
        <row r="194">
          <cell r="A194">
            <v>5098550</v>
          </cell>
          <cell r="B194">
            <v>5148914</v>
          </cell>
          <cell r="C194">
            <v>25076921</v>
          </cell>
          <cell r="D194" t="str">
            <v>ANIBAL PATERNINA B</v>
          </cell>
          <cell r="E194" t="str">
            <v>CR 27A 45 13</v>
          </cell>
        </row>
        <row r="195">
          <cell r="A195">
            <v>5098551</v>
          </cell>
          <cell r="B195">
            <v>5148916</v>
          </cell>
          <cell r="C195">
            <v>25076918</v>
          </cell>
          <cell r="D195" t="str">
            <v>ROBERTO YEPEZ</v>
          </cell>
          <cell r="E195" t="str">
            <v>CR 27A 45 40</v>
          </cell>
        </row>
        <row r="196">
          <cell r="A196">
            <v>5098553</v>
          </cell>
          <cell r="B196">
            <v>5148920</v>
          </cell>
          <cell r="C196">
            <v>25077049</v>
          </cell>
          <cell r="D196" t="str">
            <v>JULIO BARBOZA</v>
          </cell>
          <cell r="E196" t="str">
            <v>CL 45A 28 29</v>
          </cell>
        </row>
        <row r="197">
          <cell r="A197">
            <v>5098554</v>
          </cell>
          <cell r="B197">
            <v>5148922</v>
          </cell>
          <cell r="C197">
            <v>25077048</v>
          </cell>
          <cell r="D197" t="str">
            <v>ARTURO HERNANDEZ C</v>
          </cell>
          <cell r="E197" t="str">
            <v>CL 45A 27 29</v>
          </cell>
        </row>
        <row r="198">
          <cell r="A198">
            <v>5098555</v>
          </cell>
          <cell r="B198">
            <v>5148924</v>
          </cell>
          <cell r="C198">
            <v>25077039</v>
          </cell>
          <cell r="D198" t="str">
            <v>JUAN PEREZ TAMARA</v>
          </cell>
          <cell r="E198" t="str">
            <v>CL 45A 27 14</v>
          </cell>
        </row>
        <row r="199">
          <cell r="A199">
            <v>5098556</v>
          </cell>
          <cell r="B199">
            <v>5148926</v>
          </cell>
          <cell r="C199">
            <v>25077040</v>
          </cell>
          <cell r="D199" t="str">
            <v>ENEDINA GARABITO</v>
          </cell>
          <cell r="E199" t="str">
            <v>CL 45A 27 28</v>
          </cell>
        </row>
        <row r="200">
          <cell r="A200">
            <v>5098557</v>
          </cell>
          <cell r="B200">
            <v>5148928</v>
          </cell>
          <cell r="C200">
            <v>25077042</v>
          </cell>
          <cell r="D200" t="str">
            <v>FREDY MARTINEZ</v>
          </cell>
          <cell r="E200" t="str">
            <v>CL 45A 27 38</v>
          </cell>
        </row>
        <row r="201">
          <cell r="A201">
            <v>5098559</v>
          </cell>
          <cell r="B201">
            <v>5148932</v>
          </cell>
          <cell r="C201">
            <v>25077043</v>
          </cell>
          <cell r="D201" t="str">
            <v>RAMON BUELVAS</v>
          </cell>
          <cell r="E201" t="str">
            <v>CL 45A 27A 6</v>
          </cell>
        </row>
        <row r="202">
          <cell r="A202">
            <v>5098560</v>
          </cell>
          <cell r="B202">
            <v>5148934</v>
          </cell>
          <cell r="C202">
            <v>25077045</v>
          </cell>
          <cell r="D202" t="str">
            <v>MARIA RIVERA</v>
          </cell>
          <cell r="E202" t="str">
            <v>CL 45A 27A 26</v>
          </cell>
        </row>
        <row r="203">
          <cell r="A203">
            <v>5098561</v>
          </cell>
          <cell r="B203">
            <v>5148936</v>
          </cell>
          <cell r="C203">
            <v>25077047</v>
          </cell>
          <cell r="D203" t="str">
            <v>FERNANDO PEREZ</v>
          </cell>
          <cell r="E203" t="str">
            <v>CL 45A 27A 36</v>
          </cell>
        </row>
        <row r="204">
          <cell r="A204">
            <v>5098562</v>
          </cell>
          <cell r="B204">
            <v>5148938</v>
          </cell>
          <cell r="C204">
            <v>25076934</v>
          </cell>
          <cell r="D204" t="str">
            <v>ANGELINA ALVAREZ</v>
          </cell>
          <cell r="E204" t="str">
            <v>CR 28 45A 8</v>
          </cell>
        </row>
        <row r="205">
          <cell r="A205">
            <v>5098565</v>
          </cell>
          <cell r="B205">
            <v>5148944</v>
          </cell>
          <cell r="C205">
            <v>25083505</v>
          </cell>
          <cell r="D205" t="str">
            <v>JESUS M BARBOZA</v>
          </cell>
          <cell r="E205" t="str">
            <v>CR 28 45A 3</v>
          </cell>
        </row>
        <row r="206">
          <cell r="A206">
            <v>5098568</v>
          </cell>
          <cell r="B206">
            <v>5148950</v>
          </cell>
          <cell r="C206">
            <v>25083614</v>
          </cell>
          <cell r="D206" t="str">
            <v>MARIA HERNANDEZ</v>
          </cell>
          <cell r="E206" t="str">
            <v>CL 45A 28 50</v>
          </cell>
        </row>
        <row r="207">
          <cell r="A207">
            <v>5098608</v>
          </cell>
          <cell r="B207">
            <v>5149030</v>
          </cell>
          <cell r="C207">
            <v>25076911</v>
          </cell>
          <cell r="D207" t="str">
            <v>RUPERTO ARROYO</v>
          </cell>
          <cell r="E207" t="str">
            <v>CR 27 45A 25</v>
          </cell>
        </row>
        <row r="208">
          <cell r="A208">
            <v>5098609</v>
          </cell>
          <cell r="B208">
            <v>5149032</v>
          </cell>
          <cell r="C208">
            <v>25077041</v>
          </cell>
          <cell r="D208" t="str">
            <v>CELSO PINEDA</v>
          </cell>
          <cell r="E208" t="str">
            <v>CL 45A 27 35</v>
          </cell>
        </row>
        <row r="209">
          <cell r="A209">
            <v>5098610</v>
          </cell>
          <cell r="B209">
            <v>5149034</v>
          </cell>
          <cell r="C209">
            <v>25077022</v>
          </cell>
          <cell r="D209" t="str">
            <v>LORENZO CARVAJALINO</v>
          </cell>
          <cell r="E209" t="str">
            <v>CL 45 27 4</v>
          </cell>
        </row>
        <row r="210">
          <cell r="A210">
            <v>5098612</v>
          </cell>
          <cell r="B210">
            <v>5149038</v>
          </cell>
          <cell r="C210">
            <v>25077003</v>
          </cell>
          <cell r="D210" t="str">
            <v>COLEGIO STA CECILIA</v>
          </cell>
          <cell r="E210" t="str">
            <v>CL 44A 27 5</v>
          </cell>
        </row>
        <row r="211">
          <cell r="A211">
            <v>5106532</v>
          </cell>
          <cell r="B211">
            <v>5164878</v>
          </cell>
          <cell r="C211">
            <v>25056753</v>
          </cell>
          <cell r="D211" t="str">
            <v>ALBA ANGULO DE CARRILLO</v>
          </cell>
          <cell r="E211" t="str">
            <v>CR 27 39A 52</v>
          </cell>
        </row>
        <row r="212">
          <cell r="A212">
            <v>5106534</v>
          </cell>
          <cell r="B212">
            <v>5164882</v>
          </cell>
          <cell r="C212">
            <v>25056761</v>
          </cell>
          <cell r="D212" t="str">
            <v>ROSA RIVERA</v>
          </cell>
          <cell r="E212" t="str">
            <v>CR 27 39A 16</v>
          </cell>
        </row>
        <row r="213">
          <cell r="A213">
            <v>5109813</v>
          </cell>
          <cell r="B213">
            <v>5171440</v>
          </cell>
          <cell r="C213">
            <v>25076910</v>
          </cell>
          <cell r="D213" t="str">
            <v>VITALIANO PEREZ</v>
          </cell>
          <cell r="E213" t="str">
            <v>CR 27 45 70</v>
          </cell>
        </row>
        <row r="214">
          <cell r="A214">
            <v>5109823</v>
          </cell>
          <cell r="B214">
            <v>5171460</v>
          </cell>
          <cell r="C214">
            <v>25076908</v>
          </cell>
          <cell r="D214" t="str">
            <v>ROCIO HERRERA</v>
          </cell>
          <cell r="E214" t="str">
            <v>CR 27 45 34</v>
          </cell>
        </row>
        <row r="215">
          <cell r="A215">
            <v>5109878</v>
          </cell>
          <cell r="B215">
            <v>5171570</v>
          </cell>
          <cell r="C215">
            <v>25076909</v>
          </cell>
          <cell r="D215" t="str">
            <v>ADALBERTO OTERO</v>
          </cell>
          <cell r="E215" t="str">
            <v>CR 27 45 56</v>
          </cell>
        </row>
        <row r="216">
          <cell r="A216">
            <v>5884768</v>
          </cell>
          <cell r="B216">
            <v>5981873</v>
          </cell>
          <cell r="C216">
            <v>34020610</v>
          </cell>
          <cell r="D216" t="str">
            <v>EDELBERTO SANTIAGO SALCEDO SANCHEZ</v>
          </cell>
          <cell r="E216" t="str">
            <v>CR 28 44A 20</v>
          </cell>
        </row>
        <row r="217">
          <cell r="A217">
            <v>5890070</v>
          </cell>
          <cell r="B217">
            <v>6019535</v>
          </cell>
          <cell r="C217">
            <v>34024997</v>
          </cell>
          <cell r="D217" t="str">
            <v>LIBIS ISABEL BENITEZ CONTRERAS</v>
          </cell>
          <cell r="E217" t="str">
            <v>CR 28 43A 7</v>
          </cell>
        </row>
        <row r="218">
          <cell r="A218">
            <v>5899822</v>
          </cell>
          <cell r="B218">
            <v>6042309</v>
          </cell>
          <cell r="C218">
            <v>34032758</v>
          </cell>
          <cell r="D218" t="str">
            <v>LUDYS DEL CARMEN HERAZO FLOREZ</v>
          </cell>
          <cell r="E218" t="str">
            <v>CL 45 28A 16</v>
          </cell>
        </row>
        <row r="219">
          <cell r="A219">
            <v>5901079</v>
          </cell>
          <cell r="B219">
            <v>6047662</v>
          </cell>
          <cell r="C219">
            <v>34033795</v>
          </cell>
          <cell r="D219" t="str">
            <v>ELOY GONZALEZ S</v>
          </cell>
          <cell r="E219" t="str">
            <v>CL 40 28A 54</v>
          </cell>
        </row>
        <row r="220">
          <cell r="A220">
            <v>5901084</v>
          </cell>
          <cell r="B220">
            <v>6047671</v>
          </cell>
          <cell r="C220">
            <v>34033801</v>
          </cell>
          <cell r="D220" t="str">
            <v>GENARA MEZA</v>
          </cell>
          <cell r="E220" t="str">
            <v>CL 40 28A 66</v>
          </cell>
        </row>
        <row r="221">
          <cell r="A221">
            <v>5901887</v>
          </cell>
          <cell r="B221">
            <v>6050877</v>
          </cell>
          <cell r="C221">
            <v>34034584</v>
          </cell>
          <cell r="D221" t="str">
            <v>ZOILA PACHECO</v>
          </cell>
          <cell r="E221" t="str">
            <v>CL 43 28 100</v>
          </cell>
        </row>
        <row r="222">
          <cell r="A222">
            <v>5902016</v>
          </cell>
          <cell r="B222">
            <v>6062392</v>
          </cell>
          <cell r="C222">
            <v>34034729</v>
          </cell>
          <cell r="D222" t="str">
            <v>NELIA FUENTES</v>
          </cell>
          <cell r="E222" t="str">
            <v>CL 40 27 44</v>
          </cell>
        </row>
        <row r="223">
          <cell r="A223">
            <v>5902017</v>
          </cell>
          <cell r="B223">
            <v>6062394</v>
          </cell>
          <cell r="C223">
            <v>34034730</v>
          </cell>
          <cell r="D223" t="str">
            <v>SANDRA FLOREZ</v>
          </cell>
          <cell r="E223" t="str">
            <v>CL 40 28A 8</v>
          </cell>
        </row>
        <row r="224">
          <cell r="A224">
            <v>5902018</v>
          </cell>
          <cell r="B224">
            <v>6062397</v>
          </cell>
          <cell r="C224">
            <v>34034733</v>
          </cell>
          <cell r="D224" t="str">
            <v>MARIANA COGOLLO</v>
          </cell>
          <cell r="E224" t="str">
            <v>CL 40 27 80</v>
          </cell>
        </row>
        <row r="225">
          <cell r="A225">
            <v>5902031</v>
          </cell>
          <cell r="B225">
            <v>6062401</v>
          </cell>
          <cell r="C225">
            <v>34034736</v>
          </cell>
          <cell r="D225" t="str">
            <v>JORGE BARBOZA</v>
          </cell>
          <cell r="E225" t="str">
            <v>CL 43 27A 48</v>
          </cell>
        </row>
        <row r="226">
          <cell r="A226">
            <v>5902800</v>
          </cell>
          <cell r="B226">
            <v>6065520</v>
          </cell>
          <cell r="C226">
            <v>34035430</v>
          </cell>
          <cell r="D226" t="str">
            <v>JORGE SUAREZ</v>
          </cell>
          <cell r="E226" t="str">
            <v>CL 45A 28 45</v>
          </cell>
        </row>
        <row r="227">
          <cell r="A227">
            <v>5902805</v>
          </cell>
          <cell r="B227">
            <v>6065527</v>
          </cell>
          <cell r="C227">
            <v>34035431</v>
          </cell>
          <cell r="D227" t="str">
            <v>CESAR MANUEL JIMENEZ</v>
          </cell>
          <cell r="E227" t="str">
            <v>CL 45A 27A 38</v>
          </cell>
        </row>
        <row r="228">
          <cell r="A228">
            <v>5902810</v>
          </cell>
          <cell r="B228">
            <v>6065535</v>
          </cell>
          <cell r="C228">
            <v>34035433</v>
          </cell>
          <cell r="D228" t="str">
            <v>MAURICIO ARROYO</v>
          </cell>
          <cell r="E228" t="str">
            <v>CR 27A 44 24</v>
          </cell>
        </row>
        <row r="229">
          <cell r="A229">
            <v>5902814</v>
          </cell>
          <cell r="B229">
            <v>6065544</v>
          </cell>
          <cell r="C229">
            <v>34035434</v>
          </cell>
          <cell r="D229" t="str">
            <v>MARTHA ARROYO</v>
          </cell>
          <cell r="E229" t="str">
            <v>CR 27A 44 32</v>
          </cell>
        </row>
        <row r="230">
          <cell r="A230">
            <v>5902818</v>
          </cell>
          <cell r="B230">
            <v>6065550</v>
          </cell>
          <cell r="C230">
            <v>34035435</v>
          </cell>
          <cell r="D230" t="str">
            <v>JUAN FLOREZ</v>
          </cell>
          <cell r="E230" t="str">
            <v>CL 44 27 40</v>
          </cell>
        </row>
        <row r="231">
          <cell r="A231">
            <v>5904462</v>
          </cell>
          <cell r="B231">
            <v>6069284</v>
          </cell>
          <cell r="C231">
            <v>34036843</v>
          </cell>
          <cell r="D231" t="str">
            <v>ESILDA SOTELO</v>
          </cell>
          <cell r="E231" t="str">
            <v>CL 44A 27A 30</v>
          </cell>
        </row>
        <row r="232">
          <cell r="A232">
            <v>5904470</v>
          </cell>
          <cell r="B232">
            <v>6069355</v>
          </cell>
          <cell r="C232">
            <v>34036897</v>
          </cell>
          <cell r="D232" t="str">
            <v>CIELO PATERNINA</v>
          </cell>
          <cell r="E232" t="str">
            <v>CR 28B 44 33</v>
          </cell>
        </row>
        <row r="233">
          <cell r="A233">
            <v>5904475</v>
          </cell>
          <cell r="B233">
            <v>6069363</v>
          </cell>
          <cell r="C233">
            <v>34036901</v>
          </cell>
          <cell r="D233" t="str">
            <v>ANA MATILDE FLORES</v>
          </cell>
          <cell r="E233" t="str">
            <v>CL 45A 28A 48</v>
          </cell>
        </row>
        <row r="234">
          <cell r="A234">
            <v>5904477</v>
          </cell>
          <cell r="B234">
            <v>6069367</v>
          </cell>
          <cell r="C234">
            <v>34036903</v>
          </cell>
          <cell r="D234" t="str">
            <v>GERMAN GUZMAN</v>
          </cell>
          <cell r="E234" t="str">
            <v>CL 45 28B 78</v>
          </cell>
        </row>
        <row r="235">
          <cell r="A235">
            <v>5904478</v>
          </cell>
          <cell r="B235">
            <v>6069369</v>
          </cell>
          <cell r="C235">
            <v>34036904</v>
          </cell>
          <cell r="D235" t="str">
            <v>JADER VASQUEZ</v>
          </cell>
          <cell r="E235" t="str">
            <v>CR 28 43 27</v>
          </cell>
        </row>
        <row r="236">
          <cell r="A236">
            <v>5904479</v>
          </cell>
          <cell r="B236">
            <v>6069371</v>
          </cell>
          <cell r="C236">
            <v>34036905</v>
          </cell>
          <cell r="D236" t="str">
            <v>HUMBERTO TORRES</v>
          </cell>
          <cell r="E236" t="str">
            <v>CR 28 43 14</v>
          </cell>
        </row>
        <row r="237">
          <cell r="A237">
            <v>5904614</v>
          </cell>
          <cell r="B237">
            <v>6069674</v>
          </cell>
          <cell r="C237">
            <v>34036980</v>
          </cell>
          <cell r="D237" t="str">
            <v>UCLIDES CARDENAS</v>
          </cell>
          <cell r="E237" t="str">
            <v>CL 40 28 97</v>
          </cell>
        </row>
        <row r="238">
          <cell r="A238">
            <v>5904622</v>
          </cell>
          <cell r="B238">
            <v>6069687</v>
          </cell>
          <cell r="C238">
            <v>34036982</v>
          </cell>
          <cell r="D238" t="str">
            <v>DONALDO ARROYO</v>
          </cell>
          <cell r="E238" t="str">
            <v>CL 40 28 124</v>
          </cell>
        </row>
        <row r="239">
          <cell r="A239">
            <v>5904738</v>
          </cell>
          <cell r="B239">
            <v>6069994</v>
          </cell>
          <cell r="C239">
            <v>34037121</v>
          </cell>
          <cell r="D239" t="str">
            <v>YASMIN PATERNINA</v>
          </cell>
          <cell r="E239" t="str">
            <v>CL 40 28 64</v>
          </cell>
        </row>
        <row r="240">
          <cell r="A240">
            <v>5905513</v>
          </cell>
          <cell r="B240">
            <v>6071832</v>
          </cell>
          <cell r="C240">
            <v>34037681</v>
          </cell>
          <cell r="D240" t="str">
            <v>ROBINSON JULIO</v>
          </cell>
          <cell r="E240" t="str">
            <v>CL 43 28 76</v>
          </cell>
        </row>
        <row r="241">
          <cell r="A241">
            <v>5906011</v>
          </cell>
          <cell r="B241">
            <v>6073015</v>
          </cell>
          <cell r="C241">
            <v>34037989</v>
          </cell>
          <cell r="D241" t="str">
            <v>LUIS MEJIA</v>
          </cell>
          <cell r="E241" t="str">
            <v>CR 28B 45 24</v>
          </cell>
        </row>
        <row r="242">
          <cell r="A242">
            <v>5906012</v>
          </cell>
          <cell r="B242">
            <v>6073017</v>
          </cell>
          <cell r="C242">
            <v>34037990</v>
          </cell>
          <cell r="D242" t="str">
            <v>ALVARO PATERNINA</v>
          </cell>
          <cell r="E242" t="str">
            <v>CL 45 40 4</v>
          </cell>
        </row>
        <row r="243">
          <cell r="A243">
            <v>5906179</v>
          </cell>
          <cell r="B243">
            <v>6073355</v>
          </cell>
          <cell r="C243">
            <v>34038056</v>
          </cell>
          <cell r="D243" t="str">
            <v>LUVIS ALVAREZ</v>
          </cell>
          <cell r="E243" t="str">
            <v>CL 45 41 24</v>
          </cell>
        </row>
        <row r="244">
          <cell r="A244">
            <v>5906184</v>
          </cell>
          <cell r="B244">
            <v>6073366</v>
          </cell>
          <cell r="C244">
            <v>34038062</v>
          </cell>
          <cell r="D244" t="str">
            <v>MARGELIS BARBOZA</v>
          </cell>
          <cell r="E244" t="str">
            <v>CL 45 28B 100</v>
          </cell>
        </row>
        <row r="245">
          <cell r="A245">
            <v>5906887</v>
          </cell>
          <cell r="B245">
            <v>6074846</v>
          </cell>
          <cell r="C245">
            <v>34038416</v>
          </cell>
          <cell r="D245" t="str">
            <v>SAMUEL GOMEZ,</v>
          </cell>
          <cell r="E245" t="str">
            <v>CL 44A 28 57</v>
          </cell>
        </row>
        <row r="246">
          <cell r="A246">
            <v>5906890</v>
          </cell>
          <cell r="B246">
            <v>6074852</v>
          </cell>
          <cell r="C246">
            <v>34038418</v>
          </cell>
          <cell r="D246" t="str">
            <v>TIBISAY MEJIA HOYOS</v>
          </cell>
          <cell r="E246" t="str">
            <v>CL 44A 28A 7</v>
          </cell>
        </row>
        <row r="247">
          <cell r="A247">
            <v>5906891</v>
          </cell>
          <cell r="B247">
            <v>6074854</v>
          </cell>
          <cell r="C247">
            <v>34038419</v>
          </cell>
          <cell r="D247" t="str">
            <v>YOLIS MERLANO JULIO</v>
          </cell>
          <cell r="E247" t="str">
            <v>CL 40 28A 65</v>
          </cell>
        </row>
        <row r="248">
          <cell r="A248">
            <v>5907103</v>
          </cell>
          <cell r="B248">
            <v>6075380</v>
          </cell>
          <cell r="C248">
            <v>34038622</v>
          </cell>
          <cell r="D248" t="str">
            <v>OLGA BERNAL</v>
          </cell>
          <cell r="E248" t="str">
            <v>CR 31 40 35</v>
          </cell>
        </row>
        <row r="249">
          <cell r="A249">
            <v>5907107</v>
          </cell>
          <cell r="B249">
            <v>6075391</v>
          </cell>
          <cell r="C249">
            <v>34038632</v>
          </cell>
          <cell r="D249" t="str">
            <v>SOLINDA HOYOS</v>
          </cell>
          <cell r="E249" t="str">
            <v>CR 31 40 25</v>
          </cell>
        </row>
        <row r="250">
          <cell r="A250">
            <v>5907110</v>
          </cell>
          <cell r="B250">
            <v>6075399</v>
          </cell>
          <cell r="C250">
            <v>34038637</v>
          </cell>
          <cell r="D250" t="str">
            <v>JUAN BARBOZA,</v>
          </cell>
          <cell r="E250" t="str">
            <v>CR 31 40 15</v>
          </cell>
        </row>
        <row r="251">
          <cell r="A251">
            <v>5098374</v>
          </cell>
          <cell r="B251">
            <v>5148562</v>
          </cell>
          <cell r="C251">
            <v>25083529</v>
          </cell>
          <cell r="D251" t="str">
            <v>MATILDE MARIA FLOREZ FLOREZ</v>
          </cell>
          <cell r="E251" t="str">
            <v>CL 43 28 74</v>
          </cell>
        </row>
        <row r="252">
          <cell r="A252">
            <v>5912712</v>
          </cell>
          <cell r="B252">
            <v>6087812</v>
          </cell>
          <cell r="C252">
            <v>25083513</v>
          </cell>
          <cell r="D252" t="str">
            <v>MABEL ACOSTA GARAVITO</v>
          </cell>
          <cell r="E252" t="str">
            <v>CR 28B 44 49</v>
          </cell>
        </row>
        <row r="253">
          <cell r="A253">
            <v>5904569</v>
          </cell>
          <cell r="B253">
            <v>6069580</v>
          </cell>
          <cell r="C253">
            <v>25083496</v>
          </cell>
          <cell r="D253" t="str">
            <v>FARIDES DEL CARMEN OTERO CONTRERAS</v>
          </cell>
          <cell r="E253" t="str">
            <v>CR 28 44 33</v>
          </cell>
        </row>
        <row r="254">
          <cell r="A254">
            <v>5913653</v>
          </cell>
          <cell r="B254">
            <v>6092008</v>
          </cell>
          <cell r="C254">
            <v>25076933</v>
          </cell>
          <cell r="D254" t="str">
            <v>FERNANDO BARBOZA PEREZ</v>
          </cell>
          <cell r="E254" t="str">
            <v>CR 28 43 22</v>
          </cell>
        </row>
        <row r="255">
          <cell r="A255">
            <v>5913846</v>
          </cell>
          <cell r="B255">
            <v>6092320</v>
          </cell>
          <cell r="C255">
            <v>25076994</v>
          </cell>
          <cell r="D255" t="str">
            <v>BONNI JOSE MERCADO ROMAN</v>
          </cell>
          <cell r="E255" t="str">
            <v>CL 44 27A 34</v>
          </cell>
        </row>
        <row r="256">
          <cell r="A256">
            <v>5918490</v>
          </cell>
          <cell r="B256">
            <v>6109714</v>
          </cell>
          <cell r="C256">
            <v>34048111</v>
          </cell>
          <cell r="D256" t="str">
            <v>MABEL HABAD ALVAREZ</v>
          </cell>
          <cell r="E256" t="str">
            <v>CL 45 38 56</v>
          </cell>
        </row>
        <row r="257">
          <cell r="A257">
            <v>5098525</v>
          </cell>
          <cell r="B257">
            <v>5148864</v>
          </cell>
          <cell r="C257">
            <v>25083597</v>
          </cell>
          <cell r="D257" t="str">
            <v>MIRIAM DEL CARMEN VERGARA VELEZ</v>
          </cell>
          <cell r="E257" t="str">
            <v>CL 45 28B 50</v>
          </cell>
        </row>
        <row r="258">
          <cell r="A258">
            <v>6200001</v>
          </cell>
          <cell r="B258">
            <v>0</v>
          </cell>
          <cell r="C258">
            <v>0</v>
          </cell>
          <cell r="D258" t="str">
            <v>VICTOR HERNANDEZ SALCEDO</v>
          </cell>
          <cell r="E258" t="str">
            <v>CR 28 45 27</v>
          </cell>
        </row>
        <row r="259">
          <cell r="A259">
            <v>6200002</v>
          </cell>
          <cell r="B259">
            <v>0</v>
          </cell>
          <cell r="C259">
            <v>0</v>
          </cell>
          <cell r="D259" t="str">
            <v>BETTY ALVAREZ</v>
          </cell>
          <cell r="E259" t="str">
            <v>CR 28B 44 10</v>
          </cell>
        </row>
        <row r="260">
          <cell r="A260">
            <v>6200222</v>
          </cell>
          <cell r="B260">
            <v>0</v>
          </cell>
          <cell r="C260">
            <v>0</v>
          </cell>
          <cell r="D260" t="str">
            <v>MARIA SALOM TUIRAN</v>
          </cell>
          <cell r="E260" t="str">
            <v>CL 43A 28 40</v>
          </cell>
        </row>
        <row r="261">
          <cell r="A261">
            <v>6200227</v>
          </cell>
          <cell r="B261">
            <v>0</v>
          </cell>
          <cell r="C261">
            <v>0</v>
          </cell>
          <cell r="D261" t="str">
            <v>GABRIEL JIMENEZ ORDONEZ</v>
          </cell>
          <cell r="E261" t="str">
            <v>CL 40 27 25</v>
          </cell>
        </row>
      </sheetData>
      <sheetData sheetId="2"/>
    </sheetDataSet>
  </externalBook>
</externalLink>
</file>

<file path=xl/externalLinks/externalLink1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ORMULARIO"/>
      <sheetName val="1.1"/>
      <sheetName val="1.2"/>
      <sheetName val="1.3"/>
      <sheetName val="1.4"/>
      <sheetName val="2.1"/>
      <sheetName val="2.2"/>
      <sheetName val="3.1"/>
      <sheetName val="3.2"/>
      <sheetName val="3.3"/>
      <sheetName val="3.4"/>
      <sheetName val="3.5"/>
      <sheetName val="3.6"/>
      <sheetName val="3.7"/>
      <sheetName val="3.8"/>
      <sheetName val="3.9"/>
      <sheetName val="3.10"/>
      <sheetName val="4.1"/>
      <sheetName val="4.2"/>
      <sheetName val="4.3"/>
      <sheetName val="4.4"/>
      <sheetName val="4.5"/>
      <sheetName val="4.6"/>
      <sheetName val="4.7"/>
      <sheetName val="4.8"/>
      <sheetName val="4.9"/>
      <sheetName val="4.10"/>
      <sheetName val="4.11"/>
      <sheetName val="4.12"/>
      <sheetName val="4.13"/>
      <sheetName val="4.14"/>
      <sheetName val="4.15"/>
      <sheetName val="4.16"/>
      <sheetName val="4.17"/>
      <sheetName val="4.18"/>
      <sheetName val="4.19"/>
      <sheetName val="4.20"/>
      <sheetName val="4.21"/>
      <sheetName val="4.22"/>
      <sheetName val="4.23"/>
      <sheetName val="4.24"/>
      <sheetName val="4.25"/>
      <sheetName val="4.26"/>
      <sheetName val="4.27"/>
      <sheetName val="4.28"/>
      <sheetName val="4.29"/>
      <sheetName val="4.30"/>
      <sheetName val="4.31"/>
      <sheetName val="4.32"/>
      <sheetName val="4.33"/>
      <sheetName val="4.34"/>
      <sheetName val="4.35"/>
      <sheetName val="4.36"/>
      <sheetName val="4.37"/>
      <sheetName val="4.38"/>
      <sheetName val="4.39"/>
      <sheetName val="4.40"/>
      <sheetName val="4.41"/>
      <sheetName val="4.42"/>
      <sheetName val="4.43"/>
      <sheetName val="5.1"/>
      <sheetName val="5.2"/>
      <sheetName val="5.3"/>
      <sheetName val="5.4"/>
      <sheetName val="6.1"/>
      <sheetName val="6.2"/>
      <sheetName val="6.3"/>
      <sheetName val="7.1"/>
      <sheetName val="7.2"/>
      <sheetName val="7.3"/>
      <sheetName val="7.4"/>
      <sheetName val="7.5"/>
      <sheetName val="7.6"/>
      <sheetName val="7.7"/>
      <sheetName val="7.8"/>
      <sheetName val="7.9"/>
      <sheetName val="7.10"/>
      <sheetName val="7.11"/>
      <sheetName val="7.12"/>
      <sheetName val="8.1"/>
      <sheetName val="8.2"/>
      <sheetName val="8.3"/>
      <sheetName val="8.4"/>
      <sheetName val="8.5"/>
      <sheetName val="8.6"/>
      <sheetName val="8.7"/>
      <sheetName val="9.1"/>
      <sheetName val="9.2"/>
      <sheetName val="9.3"/>
      <sheetName val="9.4"/>
      <sheetName val="9.5"/>
      <sheetName val="10.1"/>
      <sheetName val="10.2"/>
      <sheetName val="10.3"/>
      <sheetName val="10.4"/>
      <sheetName val="10.5"/>
      <sheetName val="Equipos y Herrmientas"/>
      <sheetName val="Materiales"/>
      <sheetName val="Transportes"/>
      <sheetName val="Mano de Obra"/>
      <sheetName val="Dotacion de Personal"/>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ow r="16">
          <cell r="C16" t="str">
            <v>Materiales Obras Civil</v>
          </cell>
        </row>
        <row r="18">
          <cell r="C18" t="str">
            <v>Concreto 3500 psi</v>
          </cell>
        </row>
        <row r="19">
          <cell r="C19" t="str">
            <v>Concreto 2500 psi</v>
          </cell>
        </row>
        <row r="20">
          <cell r="C20" t="str">
            <v>Concreto 1400 psi</v>
          </cell>
        </row>
        <row r="21">
          <cell r="C21" t="str">
            <v>Mortero 1:5</v>
          </cell>
        </row>
        <row r="22">
          <cell r="C22" t="str">
            <v>Bloque 20x20x40cm</v>
          </cell>
        </row>
        <row r="23">
          <cell r="C23" t="str">
            <v>Ladrillo tolete recocido</v>
          </cell>
        </row>
        <row r="24">
          <cell r="C24" t="str">
            <v>Triturado drenaje</v>
          </cell>
        </row>
        <row r="25">
          <cell r="C25" t="str">
            <v>Desague</v>
          </cell>
        </row>
        <row r="26">
          <cell r="C26" t="str">
            <v xml:space="preserve">Recebo </v>
          </cell>
        </row>
        <row r="27">
          <cell r="C27" t="str">
            <v>Tapa Metálica 274</v>
          </cell>
        </row>
        <row r="28">
          <cell r="C28" t="str">
            <v>Tapa Metálica 275</v>
          </cell>
        </row>
        <row r="29">
          <cell r="C29" t="str">
            <v>Tapa Metálica Vehicular</v>
          </cell>
        </row>
        <row r="30">
          <cell r="C30" t="str">
            <v>Tapa Metálica 276</v>
          </cell>
        </row>
        <row r="31">
          <cell r="C31" t="str">
            <v>Tapa Metálica 0.4x0.4</v>
          </cell>
        </row>
        <row r="32">
          <cell r="C32" t="str">
            <v>Subbase granular</v>
          </cell>
        </row>
        <row r="33">
          <cell r="C33" t="str">
            <v>Arena</v>
          </cell>
        </row>
        <row r="34">
          <cell r="C34" t="str">
            <v>Limpiador y soldadura PVC</v>
          </cell>
        </row>
        <row r="35">
          <cell r="C35" t="str">
            <v>Banda plática</v>
          </cell>
        </row>
        <row r="36">
          <cell r="C36" t="str">
            <v>Estacas</v>
          </cell>
        </row>
        <row r="37">
          <cell r="C37" t="str">
            <v>Varrilla corrugada 3/8</v>
          </cell>
        </row>
        <row r="38">
          <cell r="C38" t="str">
            <v>Varrilla corrugada 1/2</v>
          </cell>
        </row>
        <row r="39">
          <cell r="C39" t="str">
            <v>Varrilla corrugada 5/8</v>
          </cell>
        </row>
        <row r="40">
          <cell r="C40" t="str">
            <v>Varrilla corrugada 3/4</v>
          </cell>
        </row>
        <row r="41">
          <cell r="C41" t="str">
            <v>Varrilla corrugada 7/8</v>
          </cell>
        </row>
        <row r="42">
          <cell r="C42" t="str">
            <v>Varrilla corrugada 1</v>
          </cell>
        </row>
        <row r="43">
          <cell r="C43" t="str">
            <v>Perno tipo I (SAE 1020)</v>
          </cell>
        </row>
        <row r="44">
          <cell r="C44" t="str">
            <v>Perno tipo II (SAE 1020)</v>
          </cell>
        </row>
        <row r="45">
          <cell r="C45" t="str">
            <v>L 51 X 48</v>
          </cell>
        </row>
        <row r="46">
          <cell r="C46" t="str">
            <v>Alambre quemado</v>
          </cell>
        </row>
        <row r="47">
          <cell r="C47" t="str">
            <v>Grava</v>
          </cell>
        </row>
        <row r="48">
          <cell r="C48" t="str">
            <v>Aceite quemado</v>
          </cell>
        </row>
        <row r="49">
          <cell r="C49" t="str">
            <v>Concreto 3000 psi</v>
          </cell>
        </row>
        <row r="50">
          <cell r="C50" t="str">
            <v>Rejilla</v>
          </cell>
        </row>
        <row r="51">
          <cell r="C51" t="str">
            <v>Soporte de rejilla</v>
          </cell>
        </row>
        <row r="52">
          <cell r="C52" t="str">
            <v>Sikadur 32</v>
          </cell>
        </row>
        <row r="53">
          <cell r="C53" t="str">
            <v>Tubería PVC 4"</v>
          </cell>
        </row>
        <row r="54">
          <cell r="C54" t="str">
            <v>Unión universal 4"</v>
          </cell>
        </row>
        <row r="55">
          <cell r="C55" t="str">
            <v>Válvula de compuerta</v>
          </cell>
        </row>
        <row r="56">
          <cell r="C56" t="str">
            <v>Curva PVC 4"</v>
          </cell>
        </row>
        <row r="57">
          <cell r="C57" t="str">
            <v>Tee PVC 4"</v>
          </cell>
        </row>
        <row r="58">
          <cell r="C58" t="str">
            <v>Perno de anclaje expansivo</v>
          </cell>
        </row>
        <row r="59">
          <cell r="C59" t="str">
            <v>Platina galvanizada</v>
          </cell>
        </row>
        <row r="60">
          <cell r="C60" t="str">
            <v>Riel en perfil</v>
          </cell>
        </row>
        <row r="61">
          <cell r="C61" t="str">
            <v>Tubería PVC conduit 3"</v>
          </cell>
        </row>
        <row r="62">
          <cell r="C62" t="str">
            <v>Largo Codo PVC 6"</v>
          </cell>
        </row>
        <row r="63">
          <cell r="C63" t="str">
            <v>Ducto PVC TDP Corrugado 6" x 6m</v>
          </cell>
        </row>
        <row r="64">
          <cell r="C64" t="str">
            <v>Ducto PVC TDP Corrugado 4" x 6m</v>
          </cell>
        </row>
        <row r="65">
          <cell r="C65" t="str">
            <v>Ducto PVC TDP Corrugado 2" x 6m</v>
          </cell>
        </row>
        <row r="66">
          <cell r="C66" t="str">
            <v>Ducto Telefónico DB 2" x 6m</v>
          </cell>
        </row>
        <row r="67">
          <cell r="C67" t="str">
            <v>Registro 60x60x60 cms</v>
          </cell>
        </row>
        <row r="68">
          <cell r="C68" t="str">
            <v>Agua</v>
          </cell>
        </row>
        <row r="69">
          <cell r="C69" t="str">
            <v>Tela de polivinilo</v>
          </cell>
        </row>
        <row r="70">
          <cell r="C70" t="str">
            <v>Tubería PVC alcantarillado 4"</v>
          </cell>
        </row>
        <row r="71">
          <cell r="C71" t="str">
            <v>Tubería PVC alcantarillado 6"</v>
          </cell>
        </row>
        <row r="72">
          <cell r="C72" t="str">
            <v>Rejilla hierro fundido 0.9x0.9m</v>
          </cell>
        </row>
        <row r="73">
          <cell r="C73" t="str">
            <v>Tubería MP68</v>
          </cell>
        </row>
        <row r="74">
          <cell r="C74" t="str">
            <v>Concreto ciclópeo</v>
          </cell>
        </row>
        <row r="75">
          <cell r="C75" t="str">
            <v>Trampa aceite</v>
          </cell>
        </row>
        <row r="76">
          <cell r="C76" t="str">
            <v>L 3x3x5/16"</v>
          </cell>
        </row>
        <row r="77">
          <cell r="C77" t="str">
            <v>Platina 3"x5/16"</v>
          </cell>
        </row>
        <row r="78">
          <cell r="C78" t="str">
            <v>Concertina</v>
          </cell>
        </row>
        <row r="79">
          <cell r="C79" t="str">
            <v>Tubería galv. 3/4"</v>
          </cell>
        </row>
        <row r="80">
          <cell r="C80" t="str">
            <v>Tubería galv. 1"</v>
          </cell>
        </row>
        <row r="81">
          <cell r="C81" t="str">
            <v>Tubería galv. 1 1/2"</v>
          </cell>
        </row>
        <row r="82">
          <cell r="C82" t="str">
            <v>Tubería galv. 2"</v>
          </cell>
        </row>
        <row r="83">
          <cell r="C83" t="str">
            <v>Viga en celosía</v>
          </cell>
        </row>
        <row r="84">
          <cell r="C84" t="str">
            <v xml:space="preserve">Riel </v>
          </cell>
        </row>
        <row r="85">
          <cell r="C85" t="str">
            <v>Canal</v>
          </cell>
        </row>
        <row r="86">
          <cell r="C86" t="str">
            <v>Rodajas (Rodachinas)</v>
          </cell>
        </row>
        <row r="87">
          <cell r="C87" t="str">
            <v>Lámina galv. Cal 16</v>
          </cell>
        </row>
        <row r="88">
          <cell r="C88" t="str">
            <v>Pintura vinilo Tipo I (Incluye estuco  e imprimante)</v>
          </cell>
        </row>
        <row r="89">
          <cell r="C89" t="str">
            <v>Pintura esmalte</v>
          </cell>
        </row>
        <row r="90">
          <cell r="C90" t="str">
            <v>Pintura primer anticorrosiva</v>
          </cell>
        </row>
        <row r="91">
          <cell r="C91" t="str">
            <v>Concreto 4000 psi</v>
          </cell>
        </row>
        <row r="92">
          <cell r="C92" t="str">
            <v>Cespedones</v>
          </cell>
        </row>
        <row r="93">
          <cell r="C93" t="str">
            <v>Tierra negra</v>
          </cell>
        </row>
        <row r="94">
          <cell r="C94" t="str">
            <v xml:space="preserve">Acero refuerzo 420Mpa </v>
          </cell>
        </row>
        <row r="95">
          <cell r="C95" t="str">
            <v xml:space="preserve">Acero refuerzo 280Mpa </v>
          </cell>
        </row>
        <row r="96">
          <cell r="C96" t="str">
            <v>Mortero 1:4</v>
          </cell>
        </row>
        <row r="97">
          <cell r="C97" t="str">
            <v>Graniplast</v>
          </cell>
        </row>
        <row r="98">
          <cell r="C98" t="str">
            <v>Puerta doble 2.00mx2.70m con marco</v>
          </cell>
        </row>
        <row r="99">
          <cell r="C99" t="str">
            <v>Puerta sencilla 1.00mx2.00m</v>
          </cell>
        </row>
        <row r="100">
          <cell r="C100" t="str">
            <v>Puerta 0.90mx2.00m</v>
          </cell>
        </row>
        <row r="101">
          <cell r="C101" t="str">
            <v>Granito 0.33mx0.33m</v>
          </cell>
        </row>
        <row r="102">
          <cell r="C102" t="str">
            <v>Zócalo granito</v>
          </cell>
        </row>
        <row r="103">
          <cell r="C103" t="str">
            <v>Enchape cerámica muro</v>
          </cell>
        </row>
        <row r="104">
          <cell r="C104" t="str">
            <v>Enchape cerámica piso</v>
          </cell>
        </row>
        <row r="105">
          <cell r="C105" t="str">
            <v>Yeso cartón (Incluye estructura soporte)</v>
          </cell>
        </row>
        <row r="106">
          <cell r="C106" t="str">
            <v>Ventanería aluminio (Incluye vidrio)</v>
          </cell>
        </row>
        <row r="107">
          <cell r="C107" t="str">
            <v>Reja tipo bancaria</v>
          </cell>
        </row>
        <row r="108">
          <cell r="C108" t="str">
            <v>Lavamanos</v>
          </cell>
        </row>
        <row r="109">
          <cell r="C109" t="str">
            <v>Grifería</v>
          </cell>
        </row>
        <row r="110">
          <cell r="C110" t="str">
            <v>Accesorios baño</v>
          </cell>
        </row>
        <row r="111">
          <cell r="C111" t="str">
            <v>Inodoro (Incluye accesorios)</v>
          </cell>
        </row>
        <row r="112">
          <cell r="C112" t="str">
            <v xml:space="preserve">Lámina alfajor </v>
          </cell>
        </row>
        <row r="113">
          <cell r="C113" t="str">
            <v>Aire Acondicionado 47000BTU (Incluye ducos y accesorios)</v>
          </cell>
        </row>
        <row r="114">
          <cell r="C114" t="str">
            <v>Motbomba (Incluye accesorios)</v>
          </cell>
        </row>
        <row r="115">
          <cell r="C115" t="str">
            <v>Barra antipánico</v>
          </cell>
        </row>
        <row r="116">
          <cell r="C116" t="str">
            <v>Gato hidráulico</v>
          </cell>
        </row>
        <row r="117">
          <cell r="C117" t="str">
            <v>Perfil metálico C 8x10.5</v>
          </cell>
        </row>
        <row r="118">
          <cell r="C118" t="str">
            <v>Pegacor</v>
          </cell>
        </row>
        <row r="119">
          <cell r="C119" t="str">
            <v>Cemento blanco</v>
          </cell>
        </row>
        <row r="120">
          <cell r="C120" t="str">
            <v>Manto impermebilizado</v>
          </cell>
        </row>
        <row r="121">
          <cell r="C121" t="str">
            <v>Rejilla tipo cúpula</v>
          </cell>
        </row>
        <row r="122">
          <cell r="C122" t="str">
            <v>Gárgola</v>
          </cell>
        </row>
        <row r="123">
          <cell r="C123" t="str">
            <v>Mortero impermeabilizado 1:4</v>
          </cell>
        </row>
        <row r="124">
          <cell r="C124" t="str">
            <v>tubería PVC  4" ALL</v>
          </cell>
        </row>
        <row r="125">
          <cell r="C125" t="str">
            <v>Malla eslabonada (Incluye tubería, tensores, etc)</v>
          </cell>
        </row>
        <row r="126">
          <cell r="C126" t="str">
            <v>Lija</v>
          </cell>
        </row>
        <row r="127">
          <cell r="C127" t="str">
            <v>Grata</v>
          </cell>
        </row>
        <row r="128">
          <cell r="C128" t="str">
            <v>Removedor pintura</v>
          </cell>
        </row>
        <row r="129">
          <cell r="C129" t="str">
            <v>Tapa con desfogue</v>
          </cell>
        </row>
        <row r="130">
          <cell r="C130" t="str">
            <v>Tanque plástico 500lt</v>
          </cell>
        </row>
        <row r="131">
          <cell r="C131" t="str">
            <v>Sikacolor C</v>
          </cell>
        </row>
        <row r="132">
          <cell r="C132" t="str">
            <v>Tubería PVC RD21 3/4"</v>
          </cell>
        </row>
        <row r="133">
          <cell r="C133" t="str">
            <v>Plantas nativas</v>
          </cell>
        </row>
        <row r="134">
          <cell r="C134" t="str">
            <v>Tapa ferroconcreto</v>
          </cell>
        </row>
        <row r="135">
          <cell r="C135" t="str">
            <v>L 1X3/16"</v>
          </cell>
        </row>
        <row r="136">
          <cell r="C136" t="str">
            <v>Pintura de aluminio</v>
          </cell>
        </row>
        <row r="141">
          <cell r="C141" t="str">
            <v>CAMPAMENTOS</v>
          </cell>
        </row>
        <row r="143">
          <cell r="C143" t="str">
            <v>CAMPAMENTO</v>
          </cell>
        </row>
        <row r="144">
          <cell r="C144" t="str">
            <v>ALMACEN Y TALLERES</v>
          </cell>
        </row>
        <row r="145">
          <cell r="C145" t="str">
            <v>BAÑOS</v>
          </cell>
        </row>
        <row r="146">
          <cell r="C146" t="str">
            <v>TRAMITES PRELIMINARES</v>
          </cell>
        </row>
        <row r="147">
          <cell r="C147" t="str">
            <v>SERVICIOS PUBLICOS</v>
          </cell>
        </row>
        <row r="149">
          <cell r="C149" t="str">
            <v>SEÑALIZACION</v>
          </cell>
        </row>
        <row r="151">
          <cell r="C151" t="str">
            <v>Materiales para señalización y cerramientos</v>
          </cell>
        </row>
        <row r="152">
          <cell r="C152" t="str">
            <v>Cista de señalización 10 cms, 0.4 MP, 500 m</v>
          </cell>
        </row>
        <row r="153">
          <cell r="C153" t="str">
            <v>Cono</v>
          </cell>
        </row>
        <row r="154">
          <cell r="C154" t="str">
            <v>Colombina</v>
          </cell>
        </row>
        <row r="156">
          <cell r="C156" t="str">
            <v>Bandeja portacables tipo escalera, Tipo pesado,60x10</v>
          </cell>
        </row>
        <row r="157">
          <cell r="C157" t="str">
            <v>Bandeja portacables tipo escalera, Tipo pesado,30x10</v>
          </cell>
        </row>
        <row r="158">
          <cell r="C158" t="str">
            <v>Salidas</v>
          </cell>
        </row>
        <row r="159">
          <cell r="C159" t="str">
            <v>Tablero 12 circuitos</v>
          </cell>
        </row>
        <row r="160">
          <cell r="C160" t="str">
            <v>Breaker 20A</v>
          </cell>
        </row>
        <row r="161">
          <cell r="C161" t="str">
            <v>Lámpara fluorescente 2x48</v>
          </cell>
        </row>
        <row r="162">
          <cell r="C162" t="str">
            <v>Apliques</v>
          </cell>
        </row>
        <row r="163">
          <cell r="C163" t="str">
            <v>Poste</v>
          </cell>
        </row>
        <row r="164">
          <cell r="C164" t="str">
            <v>cable 2x10</v>
          </cell>
        </row>
        <row r="165">
          <cell r="C165" t="str">
            <v>cable #14</v>
          </cell>
        </row>
        <row r="166">
          <cell r="C166" t="str">
            <v>cable 3x10</v>
          </cell>
        </row>
        <row r="167">
          <cell r="C167" t="str">
            <v>cable #10</v>
          </cell>
        </row>
        <row r="168">
          <cell r="C168" t="str">
            <v>cable telefonico 2x22</v>
          </cell>
        </row>
        <row r="169">
          <cell r="C169" t="str">
            <v>Reflector y accesorios</v>
          </cell>
        </row>
        <row r="170">
          <cell r="C170" t="str">
            <v>Tubería 1" Conduit PVC</v>
          </cell>
        </row>
        <row r="171">
          <cell r="C171" t="str">
            <v>Tubería 3/4" Conduit PVC</v>
          </cell>
        </row>
        <row r="172">
          <cell r="C172" t="str">
            <v>Fotocelda 1000W</v>
          </cell>
        </row>
        <row r="173">
          <cell r="C173" t="str">
            <v>Base fotocelda</v>
          </cell>
        </row>
        <row r="174">
          <cell r="C174" t="str">
            <v>Toma de fuerza 3x50</v>
          </cell>
        </row>
        <row r="175">
          <cell r="C175" t="str">
            <v>Poste de alumbardo, con farol 2,40 mts</v>
          </cell>
        </row>
        <row r="176">
          <cell r="C176" t="str">
            <v>Tubo 1"</v>
          </cell>
        </row>
        <row r="177">
          <cell r="C177" t="str">
            <v>Conector AMPA 266</v>
          </cell>
        </row>
        <row r="178">
          <cell r="C178" t="str">
            <v>Conector de pala</v>
          </cell>
        </row>
        <row r="180">
          <cell r="C180" t="str">
            <v>Conector en T</v>
          </cell>
        </row>
        <row r="183">
          <cell r="C183" t="str">
            <v>PORTICOS</v>
          </cell>
        </row>
        <row r="185">
          <cell r="C185" t="str">
            <v>Estructura pórticos de entrada y barraje línea a 110KV</v>
          </cell>
        </row>
      </sheetData>
      <sheetData sheetId="98" refreshError="1"/>
      <sheetData sheetId="99" refreshError="1"/>
      <sheetData sheetId="100" refreshError="1"/>
    </sheetDataSet>
  </externalBook>
</externalLink>
</file>

<file path=xl/externalLinks/externalLink1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SUPUESTO IE"/>
      <sheetName val="APUS  IE"/>
      <sheetName val="Hoja1"/>
      <sheetName val="EQUIPO"/>
    </sheetNames>
    <sheetDataSet>
      <sheetData sheetId="0" refreshError="1">
        <row r="4">
          <cell r="I4">
            <v>1</v>
          </cell>
        </row>
        <row r="6">
          <cell r="I6">
            <v>1</v>
          </cell>
        </row>
        <row r="7">
          <cell r="I7">
            <v>1.4</v>
          </cell>
        </row>
      </sheetData>
      <sheetData sheetId="1"/>
      <sheetData sheetId="2"/>
      <sheetData sheetId="3" refreshError="1"/>
    </sheetDataSet>
  </externalBook>
</externalLink>
</file>

<file path=xl/externalLinks/externalLink1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V-Indice"/>
      <sheetName val="EV-23"/>
      <sheetName val="EV-24"/>
      <sheetName val="EV-25"/>
      <sheetName val="EV-26"/>
      <sheetName val="EV-27"/>
      <sheetName val="EV-28"/>
      <sheetName val="Subprograma"/>
      <sheetName val="Objetivos de Política"/>
      <sheetName val="Programa Presupuestal"/>
      <sheetName val="Guias_Sectoriales"/>
      <sheetName val="Listado"/>
      <sheetName val="Alternativas"/>
      <sheetName val="procesos"/>
    </sheetNames>
    <sheetDataSet>
      <sheetData sheetId="0" refreshError="1"/>
      <sheetData sheetId="1"/>
      <sheetData sheetId="2" refreshError="1"/>
      <sheetData sheetId="3" refreshError="1"/>
      <sheetData sheetId="4"/>
      <sheetData sheetId="5"/>
      <sheetData sheetId="6">
        <row r="1">
          <cell r="I1" t="str">
            <v>Aprobada</v>
          </cell>
        </row>
      </sheetData>
      <sheetData sheetId="7">
        <row r="2">
          <cell r="B2" t="str">
            <v>0100 INTERSUBSECTORIAL  DEFENSA Y SEGURIDAD</v>
          </cell>
        </row>
      </sheetData>
      <sheetData sheetId="8">
        <row r="2">
          <cell r="B2" t="str">
            <v>010000 I.   Brindar seguridad democrática</v>
          </cell>
        </row>
        <row r="3">
          <cell r="B3" t="str">
            <v>010100       1.  Control del territorio y defensa de la soberanía nacional</v>
          </cell>
        </row>
        <row r="4">
          <cell r="B4" t="str">
            <v>010101             a. Fortalecimiento de la Fuerza Pública y de la capacidad disuasiva</v>
          </cell>
        </row>
        <row r="5">
          <cell r="B5" t="str">
            <v>010102             b. Promoción de la cooperación ciudadana</v>
          </cell>
        </row>
        <row r="6">
          <cell r="B6" t="str">
            <v xml:space="preserve">010103             c. Protección a la infraestructura económica </v>
          </cell>
        </row>
        <row r="7">
          <cell r="B7" t="str">
            <v xml:space="preserve">010104             d. Seguridad urbana </v>
          </cell>
        </row>
        <row r="8">
          <cell r="B8" t="str">
            <v>010105             e. Implementación del Programa de seguridad vial</v>
          </cell>
        </row>
        <row r="9">
          <cell r="B9" t="str">
            <v>010106             f. Comunicaciones para la paz</v>
          </cell>
        </row>
        <row r="10">
          <cell r="B10" t="str">
            <v>010199             z. Otros programas</v>
          </cell>
        </row>
        <row r="11">
          <cell r="B11" t="str">
            <v>010200       2.  Combate al problema de las drogas ilícitas y al crimen organizado</v>
          </cell>
        </row>
        <row r="12">
          <cell r="B12" t="str">
            <v>010201             a. Desarticulación del proceso de producción, fabricación, comercialización y consumo de drogas</v>
          </cell>
        </row>
        <row r="13">
          <cell r="B13" t="str">
            <v>010202             b. Lucha contra la extorsión y el secuestro</v>
          </cell>
        </row>
        <row r="14">
          <cell r="B14" t="str">
            <v>010299             z. Otros programas</v>
          </cell>
        </row>
        <row r="15">
          <cell r="B15" t="str">
            <v>010300       3.  Fortalecimiento del servicio de justicia</v>
          </cell>
        </row>
        <row r="16">
          <cell r="B16" t="str">
            <v>010301             a. Racionalización del Servicio de Justicia</v>
          </cell>
        </row>
        <row r="17">
          <cell r="B17" t="str">
            <v>010302             b. Fortalecimiento de la investigación criminal</v>
          </cell>
        </row>
        <row r="18">
          <cell r="B18" t="str">
            <v>010303             c. Revisión de la política criminal , penitenciaria y carcelaria</v>
          </cell>
        </row>
        <row r="19">
          <cell r="B19" t="str">
            <v>010304             d. Organización del Sistema administrativo de justicia</v>
          </cell>
        </row>
        <row r="20">
          <cell r="B20" t="str">
            <v>010305             e. Defensa Judicial del Estado Colombiano</v>
          </cell>
        </row>
        <row r="21">
          <cell r="B21" t="str">
            <v>010306             f. Racionalización y simplificación del ordenamiento jurídico</v>
          </cell>
        </row>
        <row r="22">
          <cell r="B22" t="str">
            <v>010307             g. Fortalecimiento de la Superintendencia de Notariado y Registro</v>
          </cell>
        </row>
        <row r="23">
          <cell r="B23" t="str">
            <v>010399             z. Otros programas</v>
          </cell>
        </row>
        <row r="24">
          <cell r="B24" t="str">
            <v>010400       4.  Desarrollo en zonas deprimidas y de conflicto</v>
          </cell>
        </row>
        <row r="25">
          <cell r="B25" t="str">
            <v>010401             a. Proyectos productivos y de generación de ingresos</v>
          </cell>
        </row>
        <row r="26">
          <cell r="B26" t="str">
            <v xml:space="preserve">010402             b. Desarrollo de infraestructura física y social </v>
          </cell>
        </row>
        <row r="27">
          <cell r="B27" t="str">
            <v>010403             d. Fortalecimiento institucional y comunitario</v>
          </cell>
        </row>
        <row r="28">
          <cell r="B28" t="str">
            <v>010404             c. Programas de desarrollo y paz</v>
          </cell>
        </row>
        <row r="29">
          <cell r="B29" t="str">
            <v>010499             z. Otros programas</v>
          </cell>
        </row>
        <row r="30">
          <cell r="B30" t="str">
            <v>010500       5.  Protección y promoción de los derechos humanos y del Derecho Internacional Humanitario</v>
          </cell>
        </row>
        <row r="31">
          <cell r="B31" t="str">
            <v>010501             a. Prevención de violaciones a los  derechos humanos y al DIH</v>
          </cell>
        </row>
        <row r="32">
          <cell r="B32" t="str">
            <v>010502             b. Atención y prevención del desplazamiento forzado</v>
          </cell>
        </row>
        <row r="33">
          <cell r="B33" t="str">
            <v>010503             c. Medidas particulares de impulso al Derecho Internacional Humanitario</v>
          </cell>
        </row>
        <row r="34">
          <cell r="B34" t="str">
            <v>010504             d. Impulso a la administración de justicia en derechos humanos</v>
          </cell>
        </row>
        <row r="35">
          <cell r="B35" t="str">
            <v xml:space="preserve">010505             e. Fortalecimiento institucional  </v>
          </cell>
        </row>
        <row r="36">
          <cell r="B36" t="str">
            <v>010599             z. Otros programas</v>
          </cell>
        </row>
        <row r="37">
          <cell r="B37" t="str">
            <v>010600       6.  Fortalecimiento de la convivencia y los valores</v>
          </cell>
        </row>
        <row r="38">
          <cell r="B38" t="str">
            <v>010700       7.  La dimensión internacional</v>
          </cell>
        </row>
        <row r="39">
          <cell r="B39" t="str">
            <v>010701            a. Colombia en el ámbito internacional: la responsabilidad compartida</v>
          </cell>
        </row>
        <row r="40">
          <cell r="B40" t="str">
            <v>010702            b. Relaciones bilaterales</v>
          </cell>
        </row>
        <row r="41">
          <cell r="B41" t="str">
            <v>010703            c. Relaciones multilaterales</v>
          </cell>
        </row>
        <row r="42">
          <cell r="B42" t="str">
            <v>010704            d.  Comunidades colombianas en el exterior</v>
          </cell>
        </row>
        <row r="43">
          <cell r="B43" t="str">
            <v>010705            e. Cooperación internacional</v>
          </cell>
        </row>
        <row r="44">
          <cell r="B44" t="str">
            <v>010799             z. Otros programas</v>
          </cell>
        </row>
        <row r="45">
          <cell r="B45" t="str">
            <v>019000       90.  Fortalecimiento institucional</v>
          </cell>
        </row>
        <row r="46">
          <cell r="B46" t="str">
            <v>019001            a. Adecuación de infraestructura</v>
          </cell>
        </row>
        <row r="47">
          <cell r="B47" t="str">
            <v>019002            b. Capacitación y asistencia técnica</v>
          </cell>
        </row>
        <row r="48">
          <cell r="B48" t="str">
            <v>019003            c. Sistemas de información</v>
          </cell>
        </row>
        <row r="49">
          <cell r="B49" t="str">
            <v>019004            d. Otros</v>
          </cell>
        </row>
        <row r="50">
          <cell r="B50" t="str">
            <v>019900       99.  Otros Brindar seguridad democrática</v>
          </cell>
        </row>
        <row r="51">
          <cell r="B51" t="str">
            <v>019999            z. Otros programas</v>
          </cell>
        </row>
        <row r="52">
          <cell r="B52" t="str">
            <v>020000 II.  Impulsar el crecimiento económico sostenible y la generación de empleo</v>
          </cell>
        </row>
        <row r="53">
          <cell r="B53" t="str">
            <v>020100       1. Impulso a la vivienda y a la construcción</v>
          </cell>
        </row>
        <row r="54">
          <cell r="B54" t="str">
            <v>020101             a. Ajustes al programa de Subsidio Familiar de Vivienda</v>
          </cell>
        </row>
        <row r="55">
          <cell r="B55" t="str">
            <v>020102             b. Incentivos a la demanda de créditos en UVR</v>
          </cell>
        </row>
        <row r="56">
          <cell r="B56" t="str">
            <v>020103             c. Ajustes al sistema de financiamiento de vivienda</v>
          </cell>
        </row>
        <row r="57">
          <cell r="B57" t="str">
            <v>020199            z. Otros programas</v>
          </cell>
        </row>
        <row r="58">
          <cell r="B58" t="str">
            <v xml:space="preserve">020200       2. Impulso a la exploración y explotación de hidrocarburos y minería </v>
          </cell>
        </row>
        <row r="59">
          <cell r="B59" t="str">
            <v>020201             a. Mejoramiento de las condiciones de la actividad petrolera</v>
          </cell>
        </row>
        <row r="60">
          <cell r="B60" t="str">
            <v>020202             b. Consolidación de la industria de hidrocarburos</v>
          </cell>
        </row>
        <row r="61">
          <cell r="B61" t="str">
            <v>020203             c. Subsidios a combustibles</v>
          </cell>
        </row>
        <row r="62">
          <cell r="B62" t="str">
            <v>020204             d. Regulación de energéticos</v>
          </cell>
        </row>
        <row r="63">
          <cell r="B63" t="str">
            <v>020205             e. Desarrollo del sector minero</v>
          </cell>
        </row>
        <row r="64">
          <cell r="B64" t="str">
            <v>020299            z. Otros programas</v>
          </cell>
        </row>
        <row r="65">
          <cell r="B65" t="str">
            <v xml:space="preserve">020300       3. Infraestructura estratégica en transporte </v>
          </cell>
        </row>
        <row r="66">
          <cell r="B66" t="str">
            <v>020301             a. Mantenimiento y conservación de carreteras</v>
          </cell>
        </row>
        <row r="67">
          <cell r="B67" t="str">
            <v>020302             b. Impulso al transporte urbano y masivo</v>
          </cell>
        </row>
        <row r="68">
          <cell r="B68" t="str">
            <v xml:space="preserve">020303             c. Desarrollo de otras modalidades de transporte </v>
          </cell>
        </row>
        <row r="69">
          <cell r="B69" t="str">
            <v>020304             d. Mecanismos de participación privada</v>
          </cell>
        </row>
        <row r="70">
          <cell r="B70" t="str">
            <v>020399            z. Otros programas</v>
          </cell>
        </row>
        <row r="71">
          <cell r="B71" t="str">
            <v xml:space="preserve">020400       4. Servicios públicos domiciliarios </v>
          </cell>
        </row>
        <row r="72">
          <cell r="B72" t="str">
            <v>020401             a. Optimización en la prestación de los servicios públicos</v>
          </cell>
        </row>
        <row r="73">
          <cell r="B73" t="str">
            <v>020402             b. Reestructuración  de empresas de servicios públicos</v>
          </cell>
        </row>
        <row r="74">
          <cell r="B74" t="str">
            <v>020403             c. Esquema de tarifas y subsidios</v>
          </cell>
        </row>
        <row r="75">
          <cell r="B75" t="str">
            <v>020499             z. Otros programas</v>
          </cell>
        </row>
        <row r="76">
          <cell r="B76" t="str">
            <v xml:space="preserve">020500       5. Ciencia, tecnología e innovación </v>
          </cell>
        </row>
        <row r="77">
          <cell r="B77" t="str">
            <v>020501             a. Promoción de la investigación</v>
          </cell>
        </row>
        <row r="78">
          <cell r="B78" t="str">
            <v>020502             b. Fortalecimiento de la capacidad institucional</v>
          </cell>
        </row>
        <row r="79">
          <cell r="B79" t="str">
            <v>020503             c. Estímulo a la innovación y al desarrollo tecnológico</v>
          </cell>
        </row>
        <row r="80">
          <cell r="B80" t="str">
            <v xml:space="preserve">020504             d. Capacitación en investigación y desarrollo en áreas estratégicas </v>
          </cell>
        </row>
        <row r="81">
          <cell r="B81" t="str">
            <v xml:space="preserve">020505             e. Fortalecimiento de la capacidad regional de ciencia y tecnología </v>
          </cell>
        </row>
        <row r="82">
          <cell r="B82" t="str">
            <v>020506             f.  Apropiación social de la ciencia y la tecnología</v>
          </cell>
        </row>
        <row r="83">
          <cell r="B83" t="str">
            <v>020507             g.  Internacionalización</v>
          </cell>
        </row>
        <row r="84">
          <cell r="B84" t="str">
            <v>020599             z. Otros programas</v>
          </cell>
        </row>
        <row r="85">
          <cell r="B85" t="str">
            <v xml:space="preserve">020600       6. Competitividad y desarrollo </v>
          </cell>
        </row>
        <row r="86">
          <cell r="B86" t="str">
            <v xml:space="preserve">020601             a. Eliminación de trámites y coordinación de iniciativas </v>
          </cell>
        </row>
        <row r="87">
          <cell r="B87" t="str">
            <v>020602             b. Papel de coordinación del Estado</v>
          </cell>
        </row>
        <row r="88">
          <cell r="B88" t="str">
            <v>020603             c. Propiedad intelectual</v>
          </cell>
        </row>
        <row r="89">
          <cell r="B89" t="str">
            <v>020604             d. Agenda de Conectividad</v>
          </cell>
        </row>
        <row r="90">
          <cell r="B90" t="str">
            <v>020605             e. Biotecnología</v>
          </cell>
        </row>
        <row r="91">
          <cell r="B91" t="str">
            <v>020606             f. Turismo</v>
          </cell>
        </row>
        <row r="92">
          <cell r="B92" t="str">
            <v>020607             g. Eficiencia de los mercados</v>
          </cell>
        </row>
        <row r="93">
          <cell r="B93" t="str">
            <v>020608             h. Acceso a tecnologías de la información y las comunicaciones</v>
          </cell>
        </row>
        <row r="94">
          <cell r="B94" t="str">
            <v>020699             z. Otros programas</v>
          </cell>
        </row>
        <row r="95">
          <cell r="B95" t="str">
            <v>020700       7. Política de relaciones exteriores y cooperación internacional</v>
          </cell>
        </row>
        <row r="96">
          <cell r="B96" t="str">
            <v xml:space="preserve">020701            a. Integración comercial </v>
          </cell>
        </row>
        <row r="97">
          <cell r="B97" t="str">
            <v>020702            b. Ley de Preferencias Arancelarias Andinas y de Erradicación de Drogas</v>
          </cell>
        </row>
        <row r="98">
          <cell r="B98" t="str">
            <v>020703            c. Inversión extranjera</v>
          </cell>
        </row>
        <row r="99">
          <cell r="B99" t="str">
            <v>020704            d.  Promoción de las exportaciones agrícolas</v>
          </cell>
        </row>
        <row r="100">
          <cell r="B100" t="str">
            <v>020705            e.  Regionalización de la oferta exportable y desarrollo de una cultura exportadora</v>
          </cell>
        </row>
        <row r="101">
          <cell r="B101" t="str">
            <v>020799             z. Otros programas</v>
          </cell>
        </row>
        <row r="102">
          <cell r="B102" t="str">
            <v xml:space="preserve">020800       8. Sostenibilidad Ambiental </v>
          </cell>
        </row>
        <row r="103">
          <cell r="B103" t="str">
            <v xml:space="preserve">020801            a. Conservación y uso sostenible de bienes y servicios ambientales </v>
          </cell>
        </row>
        <row r="104">
          <cell r="B104" t="str">
            <v>020802            b. Manejo integral del agua</v>
          </cell>
        </row>
        <row r="105">
          <cell r="B105" t="str">
            <v xml:space="preserve">020803            c. Generación de ingresos y "empleo verde" </v>
          </cell>
        </row>
        <row r="106">
          <cell r="B106" t="str">
            <v>020804            d. Sostenibilidad ambiental de la producción nacional</v>
          </cell>
        </row>
        <row r="107">
          <cell r="B107" t="str">
            <v>020805            e. Planificación y administración eficiente del medio ambiente</v>
          </cell>
        </row>
        <row r="108">
          <cell r="B108" t="str">
            <v>020899             z. Otros programas</v>
          </cell>
        </row>
        <row r="109">
          <cell r="B109" t="str">
            <v xml:space="preserve">020900       9. Generación de empleo </v>
          </cell>
        </row>
        <row r="110">
          <cell r="B110" t="str">
            <v>020901            a. Reforma a la empleabilidad</v>
          </cell>
        </row>
        <row r="111">
          <cell r="B111" t="str">
            <v>020902            b. Programa de apoyo directo al empleo</v>
          </cell>
        </row>
        <row r="112">
          <cell r="B112" t="str">
            <v>020903            c. Sistema de protección al cesante</v>
          </cell>
        </row>
        <row r="113">
          <cell r="B113" t="str">
            <v>020904            d. Fortalecimiento de la capacitación</v>
          </cell>
        </row>
        <row r="114">
          <cell r="B114" t="str">
            <v>020999             z. Otros programas</v>
          </cell>
        </row>
        <row r="115">
          <cell r="B115" t="str">
            <v>021000       99. Otros Impulsar el crecimiento económico sostenible y la generación de empleo</v>
          </cell>
        </row>
        <row r="116">
          <cell r="B116" t="str">
            <v>029000       90.  Fortalecimiento institucional</v>
          </cell>
        </row>
        <row r="117">
          <cell r="B117" t="str">
            <v>029001            a. Adecuación de infraestructura</v>
          </cell>
        </row>
        <row r="118">
          <cell r="B118" t="str">
            <v>029002            b. Capacitación y asistencia técnica</v>
          </cell>
        </row>
        <row r="119">
          <cell r="B119" t="str">
            <v>029003            c. Sistemas de información</v>
          </cell>
        </row>
        <row r="120">
          <cell r="B120" t="str">
            <v>029004            d. Otros</v>
          </cell>
        </row>
        <row r="121">
          <cell r="B121" t="str">
            <v xml:space="preserve">030000 III. Construir equidad social </v>
          </cell>
        </row>
        <row r="122">
          <cell r="B122" t="str">
            <v>030100       1. Revolución educativa</v>
          </cell>
        </row>
        <row r="123">
          <cell r="B123" t="str">
            <v>030101            a. Ampliar la cobertura en educación preescolar, básica, media y superior</v>
          </cell>
        </row>
        <row r="124">
          <cell r="B124" t="str">
            <v>030102            b. Mejorar la calidad de la educación  preescolar, básica, media y superior</v>
          </cell>
        </row>
        <row r="125">
          <cell r="B125" t="str">
            <v>030103            c. Mejorar la eficiencia del sector educativo</v>
          </cell>
        </row>
        <row r="126">
          <cell r="B126" t="str">
            <v>030199             z. Otros programas</v>
          </cell>
        </row>
        <row r="127">
          <cell r="B127" t="str">
            <v xml:space="preserve">030200       2. Ampliación y mejoramiento de la protección y la seguridad social </v>
          </cell>
        </row>
        <row r="128">
          <cell r="B128" t="str">
            <v>030201            a. Fortalecer el aseguramiento</v>
          </cell>
        </row>
        <row r="129">
          <cell r="B129" t="str">
            <v>030202            b. Garantizar sontenibilidad financiera del SGSSS</v>
          </cell>
        </row>
        <row r="130">
          <cell r="B130" t="str">
            <v>030203            c. Mejorar el acceso y la prestación de servicios de salud en el SGSSS</v>
          </cell>
        </row>
        <row r="131">
          <cell r="B131" t="str">
            <v>030204            d. Acciones prioritarias en salud pública</v>
          </cell>
        </row>
        <row r="132">
          <cell r="B132" t="str">
            <v>030205            e. Protección a la familia, la infancia y la juventud</v>
          </cell>
        </row>
        <row r="133">
          <cell r="B133" t="str">
            <v>030206            f. Programas especiales</v>
          </cell>
        </row>
        <row r="134">
          <cell r="B134" t="str">
            <v>030207            g. Programas de apoyo a la mujer</v>
          </cell>
        </row>
        <row r="135">
          <cell r="B135" t="str">
            <v>030208            h. Articulación de los programas de asistencia y protección social</v>
          </cell>
        </row>
        <row r="136">
          <cell r="B136" t="str">
            <v>030299             z. Otros programas</v>
          </cell>
        </row>
        <row r="137">
          <cell r="B137" t="str">
            <v>030300       3. Impulso a la economía solidaria</v>
          </cell>
        </row>
        <row r="138">
          <cell r="B138" t="str">
            <v>030301            a. Marco institucional y reglas de juego claras</v>
          </cell>
        </row>
        <row r="139">
          <cell r="B139" t="str">
            <v>030302            b. Promoción del desarrollo socioeconómico de las organizaciones de la economía solidaria</v>
          </cell>
        </row>
        <row r="140">
          <cell r="B140" t="str">
            <v>030303            c. Estímulo a la creación de nuevas organizaciones de economía solidaria</v>
          </cell>
        </row>
        <row r="141">
          <cell r="B141" t="str">
            <v>030390             z. Otros programas</v>
          </cell>
        </row>
        <row r="142">
          <cell r="B142" t="str">
            <v>030400       4. Manejo social del campo</v>
          </cell>
        </row>
        <row r="143">
          <cell r="B143" t="str">
            <v>030401            a. Acceso a infraestructura rural y vivienda</v>
          </cell>
        </row>
        <row r="144">
          <cell r="B144" t="str">
            <v>030402            b. Seguridad Alimentaria</v>
          </cell>
        </row>
        <row r="145">
          <cell r="B145" t="str">
            <v>030403            c. Alianzas productivas</v>
          </cell>
        </row>
        <row r="146">
          <cell r="B146" t="str">
            <v>030404            d. Desarrollo científico y tecnológico para el campo</v>
          </cell>
        </row>
        <row r="147">
          <cell r="B147" t="str">
            <v>030405            e. Acceso a factores productivos y financieros</v>
          </cell>
        </row>
        <row r="148">
          <cell r="B148" t="str">
            <v>030499             z. Otros programas</v>
          </cell>
        </row>
        <row r="149">
          <cell r="B149" t="str">
            <v>030500        5. Capitalismo social en servicios públicos</v>
          </cell>
        </row>
        <row r="150">
          <cell r="B150" t="str">
            <v>030501            a. Esquemas asociativos y Mipymes para la prestación de servicios locales</v>
          </cell>
        </row>
        <row r="151">
          <cell r="B151" t="str">
            <v>030502            b. Promoción de la participación ciudadana</v>
          </cell>
        </row>
        <row r="152">
          <cell r="B152" t="str">
            <v>030599             z. Otros programas</v>
          </cell>
        </row>
        <row r="153">
          <cell r="B153" t="str">
            <v>030600       6. Desarrollo de las micro, pequeñas y medianas empresas (Mipymes)</v>
          </cell>
        </row>
        <row r="154">
          <cell r="B154" t="str">
            <v>030601            a. Acceso al financiamiento</v>
          </cell>
        </row>
        <row r="155">
          <cell r="B155" t="str">
            <v>030602            b. Instrumentos de apoyo no financieros</v>
          </cell>
        </row>
        <row r="156">
          <cell r="B156" t="str">
            <v>030699             z. Otros programas</v>
          </cell>
        </row>
        <row r="157">
          <cell r="B157" t="str">
            <v>030700       7. Calidad de vida urbana</v>
          </cell>
        </row>
        <row r="158">
          <cell r="B158" t="str">
            <v>030701            a. Política habitacional</v>
          </cell>
        </row>
        <row r="159">
          <cell r="B159" t="str">
            <v>030702            b. Información para la gestión urbana</v>
          </cell>
        </row>
        <row r="160">
          <cell r="B160" t="str">
            <v>030703            c. Ordenamiento territorial y evaluación ambiental estratégica</v>
          </cell>
        </row>
        <row r="161">
          <cell r="B161" t="str">
            <v>030704            d. Asentamiento humano y entorno urbano</v>
          </cell>
        </row>
        <row r="162">
          <cell r="B162" t="str">
            <v>030705            e.  Estímulo a la innovación y al desarrollo tecnológico</v>
          </cell>
        </row>
        <row r="163">
          <cell r="B163" t="str">
            <v>030706            f.  Atención a población desplazada por la violencia a causa del conflicto interno</v>
          </cell>
        </row>
        <row r="164">
          <cell r="B164" t="str">
            <v>030799             z. Otros programas</v>
          </cell>
        </row>
        <row r="165">
          <cell r="B165" t="str">
            <v>030800       8. Prevención y mitigación de riesgos naturales</v>
          </cell>
        </row>
        <row r="166">
          <cell r="B166" t="str">
            <v>030801            a. Profundización del conocimiento en riesgos naturales y su divulgación</v>
          </cell>
        </row>
        <row r="167">
          <cell r="B167" t="str">
            <v>030802            b. Inclusión de la prevención y mitigación de riesgos en la planificación y la inversión territorial y sectorial</v>
          </cell>
        </row>
        <row r="168">
          <cell r="B168" t="str">
            <v>030803            c. Reducción de la vulnerabilidad financiera del Gobierno ante desastres</v>
          </cell>
        </row>
        <row r="169">
          <cell r="B169" t="str">
            <v>030899             z. Otros programas</v>
          </cell>
        </row>
        <row r="170">
          <cell r="B170" t="str">
            <v>030900       9. Fortalecimiento de grupos étnicos</v>
          </cell>
        </row>
        <row r="171">
          <cell r="B171" t="str">
            <v>030901            a. Indígenas</v>
          </cell>
        </row>
        <row r="172">
          <cell r="B172" t="str">
            <v>030902            b. Afrocolombianos</v>
          </cell>
        </row>
        <row r="173">
          <cell r="B173" t="str">
            <v>030903            c. Raizales de San Andrés, Providencia y Santa Catalina</v>
          </cell>
        </row>
        <row r="174">
          <cell r="B174" t="str">
            <v>030904            d.  Room (Gitano)</v>
          </cell>
        </row>
        <row r="175">
          <cell r="B175" t="str">
            <v>030999             z. Otros programas</v>
          </cell>
        </row>
        <row r="176">
          <cell r="B176" t="str">
            <v>031000       10. Mujeres constructoras de paz y desarrollo</v>
          </cell>
        </row>
        <row r="177">
          <cell r="B177" t="str">
            <v xml:space="preserve">031000       99. Otros Construir equidad social </v>
          </cell>
        </row>
        <row r="178">
          <cell r="B178" t="str">
            <v>031090            z. Programas varios</v>
          </cell>
        </row>
        <row r="179">
          <cell r="B179" t="str">
            <v>031100       11. Apoyo, promoción y fomento al deporte, la recreación física y la educación física.</v>
          </cell>
        </row>
        <row r="180">
          <cell r="B180" t="str">
            <v>031190            z. Programas varios</v>
          </cell>
        </row>
        <row r="181">
          <cell r="B181" t="str">
            <v>039000       90.  Fortalecimiento institucional</v>
          </cell>
        </row>
        <row r="182">
          <cell r="B182" t="str">
            <v>039001            a. Adecuación de infraestructura</v>
          </cell>
        </row>
        <row r="183">
          <cell r="B183" t="str">
            <v>039002            b. Capacitación y asistencia técnica</v>
          </cell>
        </row>
        <row r="184">
          <cell r="B184" t="str">
            <v>039003            c. Sistemas de información</v>
          </cell>
        </row>
        <row r="185">
          <cell r="B185" t="str">
            <v>039004            d. Otros</v>
          </cell>
        </row>
        <row r="186">
          <cell r="B186" t="str">
            <v>040000 IV.   La Renovación de la Administración Pública</v>
          </cell>
        </row>
        <row r="187">
          <cell r="B187" t="str">
            <v>040100       1. Fortalecimiento de la participación ciudadana</v>
          </cell>
        </row>
        <row r="188">
          <cell r="B188" t="str">
            <v>040190            z. Programas varios</v>
          </cell>
        </row>
        <row r="189">
          <cell r="B189" t="str">
            <v>040200       2. Una nueva cultura de gestión de lo público</v>
          </cell>
        </row>
        <row r="190">
          <cell r="B190" t="str">
            <v>040290            z. Programas varios</v>
          </cell>
        </row>
        <row r="191">
          <cell r="B191" t="str">
            <v>040300       3. Avance en la descentralización y el desarrollo  territorial</v>
          </cell>
        </row>
        <row r="192">
          <cell r="B192" t="str">
            <v>040390            z. Programas varios</v>
          </cell>
        </row>
        <row r="193">
          <cell r="B193" t="str">
            <v>049000       90.  Fortalecimiento institucional</v>
          </cell>
        </row>
        <row r="194">
          <cell r="B194" t="str">
            <v>049001            a. Adecuación de infraestructura</v>
          </cell>
        </row>
        <row r="195">
          <cell r="B195" t="str">
            <v>049002            b. Capacitación y asistencia técnica</v>
          </cell>
        </row>
        <row r="196">
          <cell r="B196" t="str">
            <v>049003            c. Sistemas de información</v>
          </cell>
        </row>
        <row r="197">
          <cell r="B197" t="str">
            <v>049004            d. Otros</v>
          </cell>
        </row>
        <row r="198">
          <cell r="B198" t="str">
            <v>049900 99. Otras estrategias renovacion</v>
          </cell>
        </row>
        <row r="199">
          <cell r="B199" t="str">
            <v>050000 V.   Entorno macroeconómico</v>
          </cell>
        </row>
        <row r="200">
          <cell r="B200" t="str">
            <v>050100 1. Crecimiento económico 2002-2006</v>
          </cell>
        </row>
        <row r="201">
          <cell r="B201" t="str">
            <v>050190            z. Programas varios</v>
          </cell>
        </row>
        <row r="202">
          <cell r="B202" t="str">
            <v>050200 2. Proyecciones del PIB por ramas de actividad económica 2002-2006</v>
          </cell>
        </row>
        <row r="203">
          <cell r="B203" t="str">
            <v>050290            z. Programas varios</v>
          </cell>
        </row>
        <row r="204">
          <cell r="B204" t="str">
            <v>050300 3. Proyecciones de demanda 2002-2006</v>
          </cell>
        </row>
        <row r="205">
          <cell r="B205" t="str">
            <v>050390            z. Programas varios</v>
          </cell>
        </row>
        <row r="206">
          <cell r="B206" t="str">
            <v>050400 4. Proyecciones de la Cuenta Corriente 2002-2006</v>
          </cell>
        </row>
        <row r="207">
          <cell r="B207" t="str">
            <v>050490            z. Programas varios</v>
          </cell>
        </row>
        <row r="208">
          <cell r="B208" t="str">
            <v>050500 5. Proyecciones fiscales y sostenibilidad de la deuda</v>
          </cell>
        </row>
        <row r="209">
          <cell r="B209" t="str">
            <v>050590            z. Programas varios</v>
          </cell>
        </row>
        <row r="210">
          <cell r="B210" t="str">
            <v>050600 6. Proyecciones de ahorro e inversión</v>
          </cell>
        </row>
        <row r="211">
          <cell r="B211" t="str">
            <v>050690            z. Programas varios</v>
          </cell>
        </row>
        <row r="212">
          <cell r="B212" t="str">
            <v>900000 XC. Otros objetivos</v>
          </cell>
        </row>
        <row r="213">
          <cell r="B213" t="str">
            <v>909900          99. Otras estrategias</v>
          </cell>
        </row>
        <row r="214">
          <cell r="B214" t="str">
            <v>909990                z. Otros programas/políticas</v>
          </cell>
        </row>
      </sheetData>
      <sheetData sheetId="9">
        <row r="2">
          <cell r="B2" t="str">
            <v>0111 Construcción de Infraestructura propia del sector</v>
          </cell>
        </row>
        <row r="3">
          <cell r="B3" t="str">
            <v>0112 Adquisición de Infraestructura propia del sector</v>
          </cell>
        </row>
        <row r="4">
          <cell r="B4" t="str">
            <v>0113 Mejoramiento y Mantenimiento de Infraestructura Propia del Sector</v>
          </cell>
        </row>
        <row r="5">
          <cell r="B5" t="str">
            <v>0121 Construcción de Infraestructura Administrativa</v>
          </cell>
        </row>
        <row r="6">
          <cell r="B6" t="str">
            <v>0122 Adquisición de Infraestructura Administrativa</v>
          </cell>
        </row>
        <row r="7">
          <cell r="B7" t="str">
            <v>0123 Mejoramiento y Mantenimiento de Infraestructura administrativa</v>
          </cell>
        </row>
        <row r="8">
          <cell r="B8" t="str">
            <v>0211 Adquisición y/o producción de equipos, materiales, Suministros y servicios propios del sector</v>
          </cell>
        </row>
        <row r="9">
          <cell r="B9" t="str">
            <v>0212 Mantenimiento de equipos, materiales, suministros y servicios propios del sector</v>
          </cell>
        </row>
        <row r="10">
          <cell r="B10" t="str">
            <v>0221 Adquisición y/o producción de equipos, materiales, suministros y servicios administrativos</v>
          </cell>
        </row>
        <row r="11">
          <cell r="B11" t="str">
            <v>0222 Mantenimiento de equipos, materiales, suministros y servicios Administrativos</v>
          </cell>
        </row>
        <row r="12">
          <cell r="B12" t="str">
            <v>0310 Divulgación, Asistencia técnica y capacitación del Recurso Humano</v>
          </cell>
        </row>
        <row r="13">
          <cell r="B13" t="str">
            <v>0320 Protección y Bienestar social del Recurso Humano</v>
          </cell>
        </row>
        <row r="14">
          <cell r="B14" t="str">
            <v>0410 Investigación básica, aplicada y Estudios</v>
          </cell>
        </row>
        <row r="15">
          <cell r="B15" t="str">
            <v>0420 Estudios de Preinversión</v>
          </cell>
        </row>
        <row r="16">
          <cell r="B16" t="str">
            <v>0430 Levantamiento de información para procesamiento</v>
          </cell>
        </row>
        <row r="17">
          <cell r="B17" t="str">
            <v>0440 Actualización de información para procesamiento</v>
          </cell>
        </row>
        <row r="18">
          <cell r="B18" t="str">
            <v>0510 Asistencia técnica, divulgación y capacitación a funcionarios del Estado para apoyo a la administración del Estado</v>
          </cell>
        </row>
        <row r="19">
          <cell r="B19" t="str">
            <v>0520 Administración, Atención, Control y Organización Institucional para apoyo a la Gestión del Estado</v>
          </cell>
        </row>
        <row r="20">
          <cell r="B20" t="str">
            <v>0530 Atención, control y organización institucional para el apoyo a la gestión del estado</v>
          </cell>
        </row>
        <row r="21">
          <cell r="B21" t="str">
            <v>0540 Coordinación, administración, promoción y/o seguimiento de cooperación técnica y/o financiera para apoyo a la administración del estado</v>
          </cell>
        </row>
        <row r="22">
          <cell r="B22" t="str">
            <v>0610 Creditos</v>
          </cell>
        </row>
        <row r="23">
          <cell r="B23" t="str">
            <v>0620 Subsidios Directos</v>
          </cell>
        </row>
        <row r="24">
          <cell r="B24" t="str">
            <v>0630 Transferencias</v>
          </cell>
        </row>
        <row r="25">
          <cell r="B25" t="str">
            <v>0640 Inversiones y aportes financieros</v>
          </cell>
        </row>
        <row r="26">
          <cell r="B26" t="str">
            <v>0650 Capitalizacion</v>
          </cell>
        </row>
      </sheetData>
      <sheetData sheetId="10">
        <row r="1">
          <cell r="A1" t="str">
            <v>Proyectos Ambientales</v>
          </cell>
        </row>
      </sheetData>
      <sheetData sheetId="11" refreshError="1"/>
      <sheetData sheetId="12" refreshError="1"/>
      <sheetData sheetId="13">
        <row r="2">
          <cell r="A2" t="str">
            <v>ACTUALIZACION</v>
          </cell>
        </row>
      </sheetData>
    </sheetDataSet>
  </externalBook>
</externalLink>
</file>

<file path=xl/externalLinks/externalLink11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ANTIDADES DE OBRA "/>
      <sheetName val="PRESUPUEST0"/>
      <sheetName val="INDICE"/>
      <sheetName val="Equipo"/>
      <sheetName val="materiales"/>
      <sheetName val="otros"/>
      <sheetName val="200.1"/>
      <sheetName val="200.2"/>
      <sheetName val="201.3"/>
      <sheetName val="201.4"/>
      <sheetName val="201.7"/>
      <sheetName val="201.8"/>
      <sheetName val="201.9"/>
      <sheetName val="201.10"/>
      <sheetName val="201.11"/>
      <sheetName val="201.12"/>
      <sheetName val="201.15"/>
      <sheetName val="201.16"/>
      <sheetName val="210.1.1"/>
      <sheetName val="210.1.2"/>
      <sheetName val="210.2.1"/>
      <sheetName val="210.2.2"/>
      <sheetName val="210.2.3"/>
      <sheetName val="210.2.4"/>
      <sheetName val="211.1"/>
      <sheetName val="211.1.P1"/>
      <sheetName val="220"/>
      <sheetName val="221.1"/>
      <sheetName val="221.2"/>
      <sheetName val="230.1"/>
      <sheetName val="230.2"/>
      <sheetName val="231.1"/>
      <sheetName val="232.1"/>
      <sheetName val="310.1"/>
      <sheetName val="311.1"/>
      <sheetName val="312.1"/>
      <sheetName val="312.2"/>
      <sheetName val="312.3"/>
      <sheetName val="312.4"/>
      <sheetName val="320.1"/>
      <sheetName val="320.2"/>
      <sheetName val="330.1"/>
      <sheetName val="330.2"/>
      <sheetName val="340.1"/>
      <sheetName val="340.2"/>
      <sheetName val="340.3"/>
      <sheetName val="341.1"/>
      <sheetName val="341.2"/>
      <sheetName val="342.1"/>
      <sheetName val="343.P"/>
      <sheetName val="410.1"/>
      <sheetName val="410.2"/>
      <sheetName val="411.1"/>
      <sheetName val="411.2"/>
      <sheetName val="411.3"/>
      <sheetName val="414.1"/>
      <sheetName val="414.2"/>
      <sheetName val="414.3"/>
      <sheetName val="414.4"/>
      <sheetName val="414.5"/>
      <sheetName val="415"/>
      <sheetName val="420.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2"/>
      <sheetName val="440.3"/>
      <sheetName val="440.4"/>
      <sheetName val="441.1 "/>
      <sheetName val="441.2"/>
      <sheetName val="441.3"/>
      <sheetName val="441.4"/>
      <sheetName val="450.1"/>
      <sheetName val="450.2 COMPRADA"/>
      <sheetName val="450.3 COMPRADA"/>
      <sheetName val="450.9"/>
      <sheetName val="450.9P"/>
      <sheetName val="450.1.1 COMPRADA"/>
      <sheetName val="450.1.2 COMPRADA"/>
      <sheetName val="451.1 COMPRADA"/>
      <sheetName val="451.2 COMPRADA "/>
      <sheetName val="451.3 COMPRADA  "/>
      <sheetName val="451.4 "/>
      <sheetName val="452.1 COMPRADA"/>
      <sheetName val="452.2 COMPRADA"/>
      <sheetName val="452.3 COMPRADA"/>
      <sheetName val="452.4 COMPRADA"/>
      <sheetName val="453.1"/>
      <sheetName val="460.1"/>
      <sheetName val="461.1"/>
      <sheetName val="461.2"/>
      <sheetName val="462.1.1"/>
      <sheetName val="462.1.2"/>
      <sheetName val="464.1 "/>
      <sheetName val="464.1P"/>
      <sheetName val="464.2"/>
      <sheetName val="464.3"/>
      <sheetName val="464.4"/>
      <sheetName val="465.1"/>
      <sheetName val="466.1"/>
      <sheetName val="466.2"/>
      <sheetName val="500"/>
      <sheetName val="510"/>
      <sheetName val="600.1"/>
      <sheetName val="600.2"/>
      <sheetName val="600.3"/>
      <sheetName val="600.4"/>
      <sheetName val="600.5"/>
      <sheetName val="610.1"/>
      <sheetName val="610.2"/>
      <sheetName val="620.1"/>
      <sheetName val="620.2"/>
      <sheetName val="621.1"/>
      <sheetName val="621.2"/>
      <sheetName val="622.1"/>
      <sheetName val="622.5"/>
      <sheetName val="623.1"/>
      <sheetName val="623.2"/>
      <sheetName val="630.1"/>
      <sheetName val="630.2"/>
      <sheetName val="630.3"/>
      <sheetName val="630.4"/>
      <sheetName val="630.5"/>
      <sheetName val="630.6"/>
      <sheetName val="630.7"/>
      <sheetName val="631P BOLSACRETO"/>
      <sheetName val="632.1"/>
      <sheetName val="640.1"/>
      <sheetName val="640.2"/>
      <sheetName val="641.1"/>
      <sheetName val="642.1"/>
      <sheetName val="642.2"/>
      <sheetName val="650.1"/>
      <sheetName val="650.2"/>
      <sheetName val="650.3"/>
      <sheetName val="650.4"/>
      <sheetName val="660.1"/>
      <sheetName val="660.2"/>
      <sheetName val="660.3"/>
      <sheetName val="661 TIPO 1"/>
      <sheetName val="661 TIPO 2"/>
      <sheetName val="661 OTRO"/>
      <sheetName val="662.1"/>
      <sheetName val="670.1"/>
      <sheetName val="670.2"/>
      <sheetName val="671.1"/>
      <sheetName val="672.1"/>
      <sheetName val="673.1"/>
      <sheetName val="673.2"/>
      <sheetName val="673.3"/>
      <sheetName val="673.4P"/>
      <sheetName val="674.1"/>
      <sheetName val="674.2"/>
      <sheetName val="680.1"/>
      <sheetName val="680.2"/>
      <sheetName val="680.3"/>
      <sheetName val="681.1"/>
      <sheetName val="682"/>
      <sheetName val="682.1"/>
      <sheetName val="690.1"/>
      <sheetName val="700.1"/>
      <sheetName val="700.2"/>
      <sheetName val="700.3"/>
      <sheetName val="700.4"/>
      <sheetName val="701.1"/>
      <sheetName val="701 P"/>
      <sheetName val="710.1.1"/>
      <sheetName val="710.1.1 (2)"/>
      <sheetName val="710.2"/>
      <sheetName val="710.1.3"/>
      <sheetName val="710.1.4"/>
      <sheetName val="710.1.5"/>
      <sheetName val="720"/>
      <sheetName val="730.1"/>
      <sheetName val="730.2"/>
      <sheetName val="730.3"/>
      <sheetName val="740.1"/>
      <sheetName val="800.1"/>
      <sheetName val="800.2"/>
      <sheetName val="800.3"/>
      <sheetName val="800.4"/>
      <sheetName val="801.1"/>
      <sheetName val="801.2"/>
      <sheetName val="801.3"/>
      <sheetName val="801.4"/>
      <sheetName val="801.5"/>
      <sheetName val="801.6"/>
      <sheetName val="801.7"/>
      <sheetName val="810.1"/>
      <sheetName val="810.2"/>
      <sheetName val="810.3"/>
      <sheetName val="820P1"/>
      <sheetName val="900.1"/>
      <sheetName val="900.2"/>
      <sheetName val="900.3"/>
      <sheetName val="PRESUPUESTO IE"/>
    </sheetNames>
    <sheetDataSet>
      <sheetData sheetId="0" refreshError="1"/>
      <sheetData sheetId="1" refreshError="1"/>
      <sheetData sheetId="2" refreshError="1">
        <row r="9">
          <cell r="A9">
            <v>200.1</v>
          </cell>
          <cell r="B9" t="str">
            <v>200-07</v>
          </cell>
          <cell r="D9" t="str">
            <v>DESMONTE Y LIMPIEZA: Desmonte y limpieza en bosque</v>
          </cell>
          <cell r="E9" t="str">
            <v>3.6.1.2.1</v>
          </cell>
          <cell r="F9" t="str">
            <v xml:space="preserve"> HA</v>
          </cell>
          <cell r="G9">
            <v>2121779</v>
          </cell>
        </row>
        <row r="10">
          <cell r="A10">
            <v>200.2</v>
          </cell>
          <cell r="B10" t="str">
            <v>200-07</v>
          </cell>
          <cell r="D10" t="str">
            <v>DESMONTE Y LIMPIEZA:Desmonte y limpieza en zonas no boscosas</v>
          </cell>
          <cell r="E10" t="str">
            <v>3.6.1.2.3</v>
          </cell>
          <cell r="F10" t="str">
            <v xml:space="preserve"> HA</v>
          </cell>
          <cell r="G10">
            <v>829733.84166666679</v>
          </cell>
        </row>
        <row r="11">
          <cell r="A11" t="str">
            <v>ARTICULO 201 - DEMOLICIÓN Y REMOCIÓN</v>
          </cell>
        </row>
        <row r="12">
          <cell r="A12">
            <v>201.3</v>
          </cell>
          <cell r="B12" t="str">
            <v>201-07</v>
          </cell>
          <cell r="D12" t="str">
            <v>DEMOLICIÓN Y REMOCIÓN:Demolicion de pavimentos rígidos, pisos, andenes y bordillos de concreto.</v>
          </cell>
          <cell r="E12" t="str">
            <v>3.6.1.3.33</v>
          </cell>
          <cell r="F12" t="str">
            <v>GL</v>
          </cell>
          <cell r="G12">
            <v>35822</v>
          </cell>
        </row>
        <row r="13">
          <cell r="A13">
            <v>201.4</v>
          </cell>
          <cell r="B13">
            <v>201.07</v>
          </cell>
          <cell r="D13" t="str">
            <v>DEMOLICIÓN Y REMOCIÓN:Demolicion de obstáculos</v>
          </cell>
          <cell r="F13" t="str">
            <v>GL</v>
          </cell>
          <cell r="G13">
            <v>64603</v>
          </cell>
        </row>
        <row r="14">
          <cell r="A14">
            <v>201.7</v>
          </cell>
          <cell r="B14" t="str">
            <v>201-07</v>
          </cell>
          <cell r="D14" t="str">
            <v>DEMOLICIÓN Y REMOCIÓN: Demolición de estructuras</v>
          </cell>
          <cell r="E14" t="str">
            <v xml:space="preserve">3.6.1.3.13  </v>
          </cell>
          <cell r="F14" t="str">
            <v>M³</v>
          </cell>
          <cell r="G14">
            <v>45442</v>
          </cell>
        </row>
        <row r="15">
          <cell r="A15" t="str">
            <v>201.8</v>
          </cell>
          <cell r="B15" t="str">
            <v>201-07</v>
          </cell>
          <cell r="D15" t="str">
            <v>DEMOLICIÓN Y REMOCIÓN: Demolición de pavimentos rígidos</v>
          </cell>
          <cell r="E15" t="str">
            <v>3.6.1.3.15</v>
          </cell>
          <cell r="F15" t="str">
            <v>M2</v>
          </cell>
          <cell r="G15">
            <v>15607</v>
          </cell>
        </row>
        <row r="16">
          <cell r="A16">
            <v>201.9</v>
          </cell>
          <cell r="B16" t="str">
            <v>201-07</v>
          </cell>
          <cell r="D16" t="str">
            <v>DEMOLICIÓN Y REMOCIÓN: Demolición de pisos y andenes de concreto</v>
          </cell>
          <cell r="E16" t="str">
            <v>3.6.1.3.33</v>
          </cell>
          <cell r="F16" t="str">
            <v>M²</v>
          </cell>
          <cell r="G16">
            <v>13894</v>
          </cell>
        </row>
        <row r="17">
          <cell r="A17" t="str">
            <v>201.10</v>
          </cell>
          <cell r="B17" t="str">
            <v>201.07</v>
          </cell>
          <cell r="D17" t="str">
            <v>DEMOLICIÓN Y REMOCIÓN:Demolicion de bordillos de concreto</v>
          </cell>
          <cell r="E17" t="str">
            <v>3.6.1.3.35</v>
          </cell>
          <cell r="F17" t="str">
            <v>M</v>
          </cell>
          <cell r="G17">
            <v>15679</v>
          </cell>
        </row>
        <row r="18">
          <cell r="A18" t="str">
            <v>201.11</v>
          </cell>
          <cell r="B18" t="str">
            <v>201-07</v>
          </cell>
          <cell r="D18" t="str">
            <v xml:space="preserve">DEMOLICIÓN Y REMOCIÓN:Desmontaje y traslado de estructuras metálicas. </v>
          </cell>
          <cell r="F18" t="str">
            <v>KG</v>
          </cell>
          <cell r="G18">
            <v>281</v>
          </cell>
        </row>
        <row r="19">
          <cell r="A19" t="str">
            <v>201.12</v>
          </cell>
          <cell r="B19" t="str">
            <v>201-07</v>
          </cell>
          <cell r="D19" t="str">
            <v xml:space="preserve">DEMOLICIÓN Y REMOCIÓN:Remocion de especies vegetales  </v>
          </cell>
          <cell r="E19" t="str">
            <v>3.6.1.3.47</v>
          </cell>
          <cell r="F19" t="str">
            <v>U</v>
          </cell>
          <cell r="G19">
            <v>357417</v>
          </cell>
        </row>
        <row r="20">
          <cell r="A20" t="str">
            <v>201.15</v>
          </cell>
          <cell r="B20" t="str">
            <v>201-07</v>
          </cell>
          <cell r="D20" t="str">
            <v>DEMOLICIÓN Y REMOCIÓN:Remocion de alcantarillas</v>
          </cell>
          <cell r="E20" t="str">
            <v>3.6.1.3</v>
          </cell>
          <cell r="F20" t="str">
            <v>ML</v>
          </cell>
          <cell r="G20">
            <v>33219</v>
          </cell>
        </row>
        <row r="21">
          <cell r="A21" t="str">
            <v>201.16</v>
          </cell>
          <cell r="B21" t="str">
            <v>201-07</v>
          </cell>
          <cell r="D21" t="str">
            <v xml:space="preserve">DEMOLICIÓN Y REMOCIÓN:Remocion de cercas de alambre   </v>
          </cell>
          <cell r="F21" t="str">
            <v>ML</v>
          </cell>
          <cell r="G21">
            <v>2787</v>
          </cell>
        </row>
        <row r="22">
          <cell r="A22" t="str">
            <v xml:space="preserve">ARTICULO 210 - EXCAVACIÓN DE LA EXPLANACIÓN, CANALES Y PRÉSTAMOS </v>
          </cell>
        </row>
        <row r="23">
          <cell r="A23" t="str">
            <v>210.1.1</v>
          </cell>
          <cell r="B23" t="str">
            <v>210-07</v>
          </cell>
          <cell r="D23" t="str">
            <v>EXCAVACIÓN  DE LA EXPLANACIÓN, CANALES Y PRÉSTAMOS: Excavación sin clasificar de la explanación y canales</v>
          </cell>
          <cell r="E23" t="str">
            <v xml:space="preserve">3.6.2.1.1 </v>
          </cell>
          <cell r="F23" t="str">
            <v>M³</v>
          </cell>
          <cell r="G23">
            <v>4368</v>
          </cell>
        </row>
        <row r="24">
          <cell r="A24" t="str">
            <v>210.1,2</v>
          </cell>
          <cell r="B24" t="str">
            <v>210-07</v>
          </cell>
          <cell r="D24" t="str">
            <v>EXCAVACIÓN DE LA EXPLANACIÓN, CANALES Y PRÉSTAMOS :Excavación sin clasificar de prestamos</v>
          </cell>
          <cell r="F24" t="str">
            <v>M³</v>
          </cell>
          <cell r="G24">
            <v>4342</v>
          </cell>
        </row>
        <row r="25">
          <cell r="A25" t="str">
            <v>210.2.1</v>
          </cell>
          <cell r="B25" t="str">
            <v>210-07</v>
          </cell>
          <cell r="D25" t="str">
            <v>EXCAVACIÓN  DE LA EXPLANACIÓN, CANALES Y PRÉSTAMOS: Excavación en roca de la explanación y canales</v>
          </cell>
          <cell r="E25" t="str">
            <v>3.6.2.1.3</v>
          </cell>
          <cell r="F25" t="str">
            <v>M³</v>
          </cell>
          <cell r="G25">
            <v>26298</v>
          </cell>
        </row>
        <row r="26">
          <cell r="A26" t="str">
            <v>210.2.2</v>
          </cell>
          <cell r="B26" t="str">
            <v>210-07</v>
          </cell>
          <cell r="D26" t="str">
            <v>EXCAVACIÓN DE LA EXPLANACIÓN, CANALES Y PRÉSTAMOS :Excavación en material común de la explanación y canales</v>
          </cell>
          <cell r="E26" t="str">
            <v>3.6.2.1.5</v>
          </cell>
          <cell r="F26" t="str">
            <v>M³</v>
          </cell>
          <cell r="G26">
            <v>3989</v>
          </cell>
        </row>
        <row r="27">
          <cell r="A27" t="str">
            <v>210.2.3</v>
          </cell>
          <cell r="B27" t="str">
            <v>210-07</v>
          </cell>
          <cell r="D27" t="str">
            <v>EXCAVACIÓN DE LA EXPLANACIÓN, CANALES Y PRÉSTAMOS :Excavación en roca de prestamos</v>
          </cell>
          <cell r="F27" t="str">
            <v>M³</v>
          </cell>
          <cell r="G27">
            <v>26298</v>
          </cell>
        </row>
        <row r="28">
          <cell r="A28" t="str">
            <v>210.2.4</v>
          </cell>
          <cell r="B28" t="str">
            <v>210-07</v>
          </cell>
          <cell r="D28" t="str">
            <v>EXCAVACIÓN DE LA EXPLANACIÓN, CANALES Y PRÉSTAMOS :Excavación en material común de prestamos</v>
          </cell>
          <cell r="F28" t="str">
            <v>M³</v>
          </cell>
          <cell r="G28">
            <v>3989</v>
          </cell>
        </row>
        <row r="29">
          <cell r="A29" t="str">
            <v xml:space="preserve">ARTICULO 211 - REMOCIÓN DE DERRUMBES </v>
          </cell>
        </row>
        <row r="30">
          <cell r="A30">
            <v>211.1</v>
          </cell>
          <cell r="B30" t="str">
            <v>211-07</v>
          </cell>
          <cell r="D30" t="str">
            <v>REMOCIÓN DE DERRUMBES:Remocion de derrumbes</v>
          </cell>
          <cell r="E30" t="str">
            <v xml:space="preserve">3.6.2.2.1  </v>
          </cell>
          <cell r="F30" t="str">
            <v>M³</v>
          </cell>
          <cell r="G30">
            <v>6001</v>
          </cell>
        </row>
        <row r="31">
          <cell r="A31" t="str">
            <v xml:space="preserve">ARTICULO 220 - TERRAPLENES </v>
          </cell>
        </row>
        <row r="32">
          <cell r="A32" t="str">
            <v>220.1</v>
          </cell>
          <cell r="B32" t="str">
            <v>220-07</v>
          </cell>
          <cell r="D32" t="str">
            <v>TERRAPLENES :Terraplenes</v>
          </cell>
          <cell r="E32" t="str">
            <v>3.6.2.3.1</v>
          </cell>
          <cell r="F32" t="str">
            <v>M³</v>
          </cell>
          <cell r="G32">
            <v>7225</v>
          </cell>
        </row>
        <row r="33">
          <cell r="A33" t="str">
            <v>ARTICULO 221 - PEDRAPLENES</v>
          </cell>
        </row>
        <row r="34">
          <cell r="A34" t="str">
            <v>221.1</v>
          </cell>
          <cell r="B34" t="str">
            <v>221-07</v>
          </cell>
          <cell r="D34" t="str">
            <v>PEDRAPLENES:Pedraplen compacto</v>
          </cell>
          <cell r="E34" t="str">
            <v>3.6.2.4.2</v>
          </cell>
          <cell r="F34" t="str">
            <v>M³</v>
          </cell>
          <cell r="G34">
            <v>8887</v>
          </cell>
        </row>
        <row r="35">
          <cell r="A35" t="str">
            <v>221.2</v>
          </cell>
          <cell r="B35" t="str">
            <v>221-07</v>
          </cell>
          <cell r="D35" t="str">
            <v>PEDRAPLENES:Pedraplen suelto</v>
          </cell>
          <cell r="E35" t="str">
            <v>3.6.2.4.1</v>
          </cell>
          <cell r="F35" t="str">
            <v>M³</v>
          </cell>
          <cell r="G35">
            <v>5842</v>
          </cell>
        </row>
        <row r="36">
          <cell r="A36" t="str">
            <v>ARTICULO 230 - MEJORAMIENTO DE LA SUBRASANTE</v>
          </cell>
        </row>
        <row r="37">
          <cell r="A37" t="str">
            <v>230.1</v>
          </cell>
          <cell r="B37" t="str">
            <v>230-07</v>
          </cell>
          <cell r="D37" t="str">
            <v>MEJORAMIENTO DE LA SUBRASANTE:Mejoramiento de la subrasante involucrando suelo existente</v>
          </cell>
          <cell r="E37" t="str">
            <v>3.6.2.5.1</v>
          </cell>
          <cell r="F37" t="str">
            <v>M²</v>
          </cell>
          <cell r="G37">
            <v>426</v>
          </cell>
        </row>
        <row r="38">
          <cell r="A38" t="str">
            <v>230.2</v>
          </cell>
          <cell r="B38" t="str">
            <v>230-07</v>
          </cell>
          <cell r="D38" t="str">
            <v>MEJORAMIENTO DE LA SUBRASANTE:Mejoramiento de la subrasante empleando únicamente material adicionado</v>
          </cell>
          <cell r="E38" t="str">
            <v>3.6.2.5.2</v>
          </cell>
          <cell r="F38" t="str">
            <v>M³</v>
          </cell>
          <cell r="G38">
            <v>9319</v>
          </cell>
        </row>
        <row r="39">
          <cell r="A39" t="str">
            <v>ARTICULO 231 - SEPARACIÓN DE SUELOS DE SUBRASANTE Y  CAPAS GRANULARES CON GEOTEXTIL</v>
          </cell>
        </row>
        <row r="40">
          <cell r="A40" t="str">
            <v xml:space="preserve">231.1 </v>
          </cell>
          <cell r="B40" t="str">
            <v>231-07</v>
          </cell>
          <cell r="D40" t="str">
            <v>SEPARACIÓN DE SUELOS DE SUBRASANTE Y  CAPAS GRANULARES CON GEOTEXTIL:Geotextil para separación de suelo de subrasante y capas granulares</v>
          </cell>
          <cell r="F40" t="str">
            <v>M²</v>
          </cell>
          <cell r="G40">
            <v>7080</v>
          </cell>
        </row>
        <row r="41">
          <cell r="A41" t="str">
            <v>ARTICULO 232 - ESTABILIZACIÓN DE SUELOS DE SUBRASANTE Y CAPAS GRANULARES CON GEOTEXTIL</v>
          </cell>
        </row>
        <row r="42">
          <cell r="A42" t="str">
            <v>232-1</v>
          </cell>
          <cell r="B42" t="str">
            <v>232-07</v>
          </cell>
          <cell r="D42" t="str">
            <v>ESTABILIZACIÓN DE SUELOS DE SUBRASANTE Y CAPAS GRANULARES CON GEOTEXTIL:Geotextil para estabilización de suelos de subrasante y capas granulares</v>
          </cell>
          <cell r="F42" t="str">
            <v>M²</v>
          </cell>
          <cell r="G42">
            <v>6076</v>
          </cell>
        </row>
        <row r="43">
          <cell r="A43" t="str">
            <v>ARTICULO 310 - CONFORMACIÓN DE LA CALZADA EXISTENTE</v>
          </cell>
        </row>
        <row r="44">
          <cell r="A44">
            <v>310.10000000000002</v>
          </cell>
          <cell r="B44" t="str">
            <v>310-07</v>
          </cell>
          <cell r="D44" t="str">
            <v>CONFORMACIÓN DE LA CALZADA EXISTENTE:Conformacion de la calzada existente</v>
          </cell>
          <cell r="E44" t="str">
            <v xml:space="preserve">3.6.3.1.1 </v>
          </cell>
          <cell r="F44" t="str">
            <v>M²</v>
          </cell>
          <cell r="G44">
            <v>505</v>
          </cell>
        </row>
        <row r="45">
          <cell r="A45" t="str">
            <v xml:space="preserve">ARTICULO 311 - AFIRMADO </v>
          </cell>
        </row>
        <row r="46">
          <cell r="A46">
            <v>311.10000000000002</v>
          </cell>
          <cell r="B46" t="str">
            <v>311-07</v>
          </cell>
          <cell r="D46" t="str">
            <v xml:space="preserve"> AFIRMADO:Afirmado</v>
          </cell>
          <cell r="E46" t="str">
            <v>3.6.3.2.1</v>
          </cell>
          <cell r="F46" t="str">
            <v>M³</v>
          </cell>
          <cell r="G46">
            <v>89800</v>
          </cell>
        </row>
        <row r="47">
          <cell r="A47" t="str">
            <v>ARTICULO 312 - TRATAMIENTO PALIATIVO DEL POLVO EN AFIRMADOS</v>
          </cell>
        </row>
        <row r="48">
          <cell r="A48" t="str">
            <v xml:space="preserve">312.1 </v>
          </cell>
          <cell r="B48" t="str">
            <v>312-07</v>
          </cell>
          <cell r="D48" t="str">
            <v>TRATAMIENTO PALIATIVO DEL POLVO EN AFIRMADOS:Tratamiento paliativo de polvo aplicado en forma sólida en hojuelas</v>
          </cell>
          <cell r="F48" t="str">
            <v>KG</v>
          </cell>
          <cell r="G48">
            <v>22531</v>
          </cell>
        </row>
        <row r="49">
          <cell r="A49" t="str">
            <v xml:space="preserve">312.2 </v>
          </cell>
          <cell r="B49" t="str">
            <v>312-07</v>
          </cell>
          <cell r="D49" t="str">
            <v>TRATAMIENTO PALIATIVO DEL POLVO EN AFIRMADOS:Tratamiento paliativo de polvo aplicado en forma sólida en esferas</v>
          </cell>
          <cell r="F49" t="str">
            <v>KG</v>
          </cell>
          <cell r="G49">
            <v>37448</v>
          </cell>
        </row>
        <row r="50">
          <cell r="A50" t="str">
            <v>312.3</v>
          </cell>
          <cell r="B50" t="str">
            <v>312-07</v>
          </cell>
          <cell r="D50" t="str">
            <v>TRATAMIENTO PALIATIVO DEL POLVO EN AFIRMADOS:Tratamiento paliativo de polvo aplicado en forma liquida</v>
          </cell>
          <cell r="F50" t="str">
            <v>LT</v>
          </cell>
          <cell r="G50">
            <v>37448</v>
          </cell>
        </row>
        <row r="51">
          <cell r="A51" t="str">
            <v>312.4</v>
          </cell>
          <cell r="B51" t="str">
            <v>312-07</v>
          </cell>
          <cell r="D51" t="str">
            <v>TRATAMIENTO PALIATIVO DEL POLVO EN AFIRMADOS:Material granular de adición</v>
          </cell>
          <cell r="F51" t="str">
            <v>M³</v>
          </cell>
          <cell r="G51">
            <v>45077</v>
          </cell>
        </row>
        <row r="52">
          <cell r="A52" t="str">
            <v>ARTICULO 320 - SUBBASE GRANULAR</v>
          </cell>
        </row>
        <row r="53">
          <cell r="A53" t="str">
            <v>320.1</v>
          </cell>
          <cell r="B53" t="str">
            <v>320-07</v>
          </cell>
          <cell r="D53" t="str">
            <v>SUBBASE GRANULAR:Subase granular</v>
          </cell>
          <cell r="E53" t="str">
            <v>3.6.3.4.4</v>
          </cell>
          <cell r="F53" t="str">
            <v>M³</v>
          </cell>
          <cell r="G53">
            <v>123210</v>
          </cell>
        </row>
        <row r="54">
          <cell r="A54" t="str">
            <v>320.2</v>
          </cell>
          <cell r="B54" t="str">
            <v>320-07</v>
          </cell>
          <cell r="D54" t="str">
            <v>SUBBASE GRANULAR:Subbase granular para bacheo</v>
          </cell>
          <cell r="E54" t="str">
            <v>3.6.3.4.4</v>
          </cell>
          <cell r="F54" t="str">
            <v>M³</v>
          </cell>
          <cell r="G54">
            <v>143384</v>
          </cell>
        </row>
        <row r="55">
          <cell r="A55" t="str">
            <v>ARTICULO 330 - BASE GRANULAR</v>
          </cell>
        </row>
        <row r="56">
          <cell r="A56" t="str">
            <v>330.1</v>
          </cell>
          <cell r="B56" t="str">
            <v>330-07</v>
          </cell>
          <cell r="D56" t="str">
            <v>BASE GRANULAR:Base granular</v>
          </cell>
          <cell r="E56" t="str">
            <v>3.6.3.6.2</v>
          </cell>
          <cell r="F56" t="str">
            <v>M³</v>
          </cell>
          <cell r="G56">
            <v>151606</v>
          </cell>
        </row>
        <row r="57">
          <cell r="A57" t="str">
            <v>330.2</v>
          </cell>
          <cell r="B57" t="str">
            <v>330-07</v>
          </cell>
          <cell r="D57" t="str">
            <v>BASE GRANULAR:Base granular para bacheo</v>
          </cell>
          <cell r="E57" t="str">
            <v>3.6.3.6.3</v>
          </cell>
          <cell r="F57" t="str">
            <v>M³</v>
          </cell>
          <cell r="G57">
            <v>152471</v>
          </cell>
        </row>
        <row r="58">
          <cell r="A58" t="str">
            <v>ARTICULO 340 - BASE ESTABILIZADA CON EMULSIÓN ASFÁLTICA</v>
          </cell>
        </row>
        <row r="59">
          <cell r="A59">
            <v>340.1</v>
          </cell>
          <cell r="B59" t="str">
            <v>340-07</v>
          </cell>
          <cell r="D59" t="str">
            <v>BASE ESTABILIZADA CON EMULSIÓN ASFÁLTICA:Base estabilizada con emulsión asfáltica BEE-1</v>
          </cell>
          <cell r="E59" t="str">
            <v>3.6.3.7.1</v>
          </cell>
          <cell r="F59" t="str">
            <v>M³</v>
          </cell>
          <cell r="G59">
            <v>151506</v>
          </cell>
        </row>
        <row r="60">
          <cell r="A60">
            <v>340.2</v>
          </cell>
          <cell r="B60" t="str">
            <v>340-07</v>
          </cell>
          <cell r="D60" t="str">
            <v>BASE ESTABILIZADA CON EMULSIÓN ASFÁLTICA:Base estabilizada con emulsión asfáltica BEE-2</v>
          </cell>
          <cell r="E60" t="str">
            <v>3.6.3.7.3</v>
          </cell>
          <cell r="F60" t="str">
            <v>M³</v>
          </cell>
          <cell r="G60">
            <v>151506</v>
          </cell>
        </row>
        <row r="61">
          <cell r="A61">
            <v>340.3</v>
          </cell>
          <cell r="B61" t="str">
            <v>340-07</v>
          </cell>
          <cell r="D61" t="str">
            <v>BASE ESTABILIZADA CON EMULSIÓN ASFÁLTICA:Base estabilizada con emulsión asfáltica BEE-3</v>
          </cell>
          <cell r="E61" t="str">
            <v>3.6.3.7.5</v>
          </cell>
          <cell r="F61" t="str">
            <v>M³</v>
          </cell>
          <cell r="G61">
            <v>151506</v>
          </cell>
        </row>
        <row r="62">
          <cell r="A62" t="str">
            <v>ARTICULO 341 - BASE ESTABILIZADA CON CEMENTO</v>
          </cell>
        </row>
        <row r="63">
          <cell r="A63">
            <v>341.1</v>
          </cell>
          <cell r="B63" t="str">
            <v>341-07</v>
          </cell>
          <cell r="D63" t="str">
            <v>BASE ESTABILIZADA CON CEMENTO:Base estabilizada con cemento</v>
          </cell>
          <cell r="E63" t="str">
            <v>3.6.3.7</v>
          </cell>
          <cell r="F63" t="str">
            <v>M³</v>
          </cell>
          <cell r="G63">
            <v>164698</v>
          </cell>
        </row>
        <row r="64">
          <cell r="A64">
            <v>341.2</v>
          </cell>
          <cell r="B64" t="str">
            <v>341-07</v>
          </cell>
          <cell r="D64" t="str">
            <v>BASE ESTABILIZADA CON CEMENTO:Cemento para estabilización de base</v>
          </cell>
          <cell r="E64" t="str">
            <v>3.6.3.7</v>
          </cell>
          <cell r="F64" t="str">
            <v>KG</v>
          </cell>
          <cell r="G64">
            <v>548</v>
          </cell>
        </row>
        <row r="65">
          <cell r="A65" t="str">
            <v>ARTICULO 342 - BASE DE CONCRETO HIDRÁULICO</v>
          </cell>
        </row>
        <row r="66">
          <cell r="A66" t="str">
            <v>342-1</v>
          </cell>
          <cell r="B66" t="str">
            <v>342-07</v>
          </cell>
          <cell r="D66" t="str">
            <v>BASE DE CONCRETO HIDRÁULICO:Base de concreto hidráulico</v>
          </cell>
          <cell r="F66" t="str">
            <v>M³</v>
          </cell>
          <cell r="G66">
            <v>360002</v>
          </cell>
        </row>
        <row r="67">
          <cell r="A67" t="str">
            <v>ARTICULO 410 - SUMINISTRO DE CEMENTO ASFÁLTICO</v>
          </cell>
        </row>
        <row r="68">
          <cell r="A68">
            <v>410.1</v>
          </cell>
          <cell r="B68" t="str">
            <v>410-07</v>
          </cell>
          <cell r="D68" t="str">
            <v>SUMINISTRO DE CEMENTO ASFÁLTICO:Cemento asfáltico de penetración 60-70</v>
          </cell>
          <cell r="E68" t="str">
            <v>3.6.4.1.1</v>
          </cell>
          <cell r="F68" t="str">
            <v>KG</v>
          </cell>
          <cell r="G68">
            <v>1081</v>
          </cell>
        </row>
        <row r="69">
          <cell r="A69">
            <v>410.2</v>
          </cell>
          <cell r="B69" t="str">
            <v>410-07</v>
          </cell>
          <cell r="D69" t="str">
            <v>SUMINISTRO DE CEMENTO ASFÁLTICO:Cemento asfáltico de penetración 80-100</v>
          </cell>
          <cell r="E69" t="str">
            <v>3.6.4.1.2</v>
          </cell>
          <cell r="F69" t="str">
            <v>KG</v>
          </cell>
          <cell r="G69">
            <v>1081</v>
          </cell>
        </row>
        <row r="70">
          <cell r="A70" t="str">
            <v>ARTICULO 411 - SUMINISTRO DE EMULSIÓN ASFÁLTICA</v>
          </cell>
        </row>
        <row r="71">
          <cell r="A71" t="str">
            <v>411.1</v>
          </cell>
          <cell r="B71" t="str">
            <v>411-07</v>
          </cell>
          <cell r="D71" t="str">
            <v>SUMINISTRO DE EMULSIÓN ASFÁLTICA:Emulsion asfáltica de rotura media CRM</v>
          </cell>
          <cell r="E71" t="str">
            <v>3.6.4.2.1</v>
          </cell>
          <cell r="F71" t="str">
            <v>LT</v>
          </cell>
          <cell r="G71">
            <v>1043</v>
          </cell>
        </row>
        <row r="72">
          <cell r="A72">
            <v>411.2</v>
          </cell>
          <cell r="B72" t="str">
            <v>411-07</v>
          </cell>
          <cell r="D72" t="str">
            <v>SUMINISTRO DE EMULSIÓN ASFÁLTICA:Emulsion asfáltica de rotura lenta CRL</v>
          </cell>
          <cell r="E72" t="str">
            <v>3.6.4.2.2</v>
          </cell>
          <cell r="F72" t="str">
            <v>LT</v>
          </cell>
          <cell r="G72">
            <v>1956</v>
          </cell>
        </row>
        <row r="73">
          <cell r="A73">
            <v>411.3</v>
          </cell>
          <cell r="B73" t="str">
            <v>411-07</v>
          </cell>
          <cell r="D73" t="str">
            <v>SUMINISTRO DE EMULSIÓN ASFÁLTICA:Emulsion asfáltica de rotura lenta CRL-1H</v>
          </cell>
          <cell r="E73" t="str">
            <v>3.6.4.2.3</v>
          </cell>
          <cell r="F73" t="str">
            <v>LT</v>
          </cell>
          <cell r="G73">
            <v>2478</v>
          </cell>
        </row>
        <row r="74">
          <cell r="A74" t="str">
            <v xml:space="preserve">ARTICULO 414 - SUMINISTRO DE CEMENTO ASFÁLTICO  MODIFICADO CON POLÍMEROS </v>
          </cell>
        </row>
        <row r="75">
          <cell r="A75" t="str">
            <v>414.1</v>
          </cell>
          <cell r="B75" t="str">
            <v>414-07</v>
          </cell>
          <cell r="D75" t="str">
            <v>SUMINISTRO DE CEMENTO ASFÁLTICO  MODIFICADO CON POLÍMEROS:Cemento asfáltico modificado con polímeros tipo 1</v>
          </cell>
          <cell r="E75" t="str">
            <v>3.6.4.1.3</v>
          </cell>
          <cell r="F75" t="str">
            <v>KG</v>
          </cell>
          <cell r="G75">
            <v>2079</v>
          </cell>
        </row>
        <row r="76">
          <cell r="A76" t="str">
            <v>414.2</v>
          </cell>
          <cell r="B76" t="str">
            <v>414-07</v>
          </cell>
          <cell r="D76" t="str">
            <v>SUMINISTRO DE CEMENTO ASFÁLTICO  MODIFICADO CON POLÍMEROS:Cemento asfáltico modificado con polímeros tipo 2</v>
          </cell>
          <cell r="E76" t="str">
            <v>3.6.4.1.4</v>
          </cell>
          <cell r="F76" t="str">
            <v>KG</v>
          </cell>
          <cell r="G76">
            <v>2363</v>
          </cell>
        </row>
        <row r="77">
          <cell r="A77" t="str">
            <v>414.3</v>
          </cell>
          <cell r="B77" t="str">
            <v>414-07</v>
          </cell>
          <cell r="D77" t="str">
            <v>SUMINISTRO DE CEMENTO ASFÁLTICO  MODIFICADO CON POLÍMEROS:Cemento asfáltico modificado con polímeros tipo 3</v>
          </cell>
          <cell r="E77" t="str">
            <v>3.6.4.1.5</v>
          </cell>
          <cell r="F77" t="str">
            <v>KG</v>
          </cell>
          <cell r="G77">
            <v>2163</v>
          </cell>
        </row>
        <row r="78">
          <cell r="A78" t="str">
            <v>414.4</v>
          </cell>
          <cell r="B78" t="str">
            <v>414-07</v>
          </cell>
          <cell r="D78" t="str">
            <v>SUMINISTRO DE CEMENTO ASFÁLTICO  MODIFICADO CON POLÍMEROS:Cemento asfáltico modificado con polímeros tipo 4</v>
          </cell>
          <cell r="E78" t="str">
            <v>3.6.4.1.6</v>
          </cell>
          <cell r="F78" t="str">
            <v>KG</v>
          </cell>
          <cell r="G78">
            <v>2244</v>
          </cell>
        </row>
        <row r="79">
          <cell r="A79" t="str">
            <v>414.5</v>
          </cell>
          <cell r="B79" t="str">
            <v>414-07</v>
          </cell>
          <cell r="D79" t="str">
            <v>SUMINISTRO DE CEMENTO ASFÁLTICO  MODIFICADO CON POLÍMEROS:Cemento asfáltico modificado con polímeros tipo 5</v>
          </cell>
          <cell r="F79" t="str">
            <v>KG</v>
          </cell>
          <cell r="G79">
            <v>2377</v>
          </cell>
        </row>
        <row r="80">
          <cell r="A80" t="str">
            <v xml:space="preserve">ARTICULO 415 - SUMINISTRO  DE  EMULSIÓN  ASFÁLTICA MODIFICADA  CON POLÍMEROS </v>
          </cell>
        </row>
        <row r="81">
          <cell r="A81" t="str">
            <v>415.1</v>
          </cell>
          <cell r="B81" t="str">
            <v>415-07</v>
          </cell>
          <cell r="D81" t="str">
            <v>SUMINISTRO  DE  EMULSIÓN  ASFÁLTICA MODIFICADA  CON POLÍMEROS:Emulsion asfáltica de rotura media modificada con polímeros CRMm</v>
          </cell>
          <cell r="E81" t="str">
            <v>3.6.4.2.5</v>
          </cell>
          <cell r="F81" t="str">
            <v>LT</v>
          </cell>
          <cell r="G81">
            <v>2660</v>
          </cell>
        </row>
        <row r="82">
          <cell r="A82" t="str">
            <v xml:space="preserve">ARTICULO 420 - RIEGO  DE  IMPRIMACIÓN </v>
          </cell>
        </row>
        <row r="83">
          <cell r="A83">
            <v>420.1</v>
          </cell>
          <cell r="B83" t="str">
            <v>420-07</v>
          </cell>
          <cell r="D83" t="str">
            <v>RIEGO DE IMPRIMACIÓN: Riego de imprimación con emulsión asfáltica</v>
          </cell>
          <cell r="E83" t="str">
            <v xml:space="preserve">3.6.4.3.1 </v>
          </cell>
          <cell r="F83" t="str">
            <v>M²</v>
          </cell>
          <cell r="G83">
            <v>2049</v>
          </cell>
        </row>
        <row r="84">
          <cell r="A84">
            <v>420.2</v>
          </cell>
          <cell r="B84" t="str">
            <v>420-07</v>
          </cell>
          <cell r="D84" t="str">
            <v>RIEGO DE IMPRIMACIÓN: Riego de imprimación con asfalto liquido</v>
          </cell>
          <cell r="E84" t="str">
            <v>3.6.4.3.2</v>
          </cell>
          <cell r="F84" t="str">
            <v>M²</v>
          </cell>
          <cell r="G84">
            <v>3060</v>
          </cell>
        </row>
        <row r="85">
          <cell r="A85" t="str">
            <v>ARTICULO 421 - RIEGO DE LIGA</v>
          </cell>
        </row>
        <row r="86">
          <cell r="A86">
            <v>421.1</v>
          </cell>
          <cell r="B86" t="str">
            <v>421-07</v>
          </cell>
          <cell r="D86" t="str">
            <v>RIEGO DE LIGA:  Riego de liga con emulsión asfáltica  CRR-1</v>
          </cell>
          <cell r="E86" t="str">
            <v>3.6.4.4.2</v>
          </cell>
          <cell r="F86" t="str">
            <v>M²</v>
          </cell>
          <cell r="G86">
            <v>1094</v>
          </cell>
        </row>
        <row r="87">
          <cell r="A87" t="str">
            <v>421.2</v>
          </cell>
          <cell r="B87" t="str">
            <v>421-07</v>
          </cell>
          <cell r="D87" t="str">
            <v xml:space="preserve"> RIEGO DE LIGA:Riego de liga con emulsión asfáltica CRR-2</v>
          </cell>
          <cell r="E87" t="str">
            <v>3.6.4.4.3</v>
          </cell>
          <cell r="F87" t="str">
            <v>M²</v>
          </cell>
          <cell r="G87">
            <v>1147</v>
          </cell>
        </row>
        <row r="88">
          <cell r="A88" t="str">
            <v>421.3</v>
          </cell>
          <cell r="B88" t="str">
            <v>421-07</v>
          </cell>
          <cell r="D88" t="str">
            <v xml:space="preserve"> RIEGO DE LIGA:Riego de liga con emulsión modificada con polímeros CRR-1M</v>
          </cell>
          <cell r="E88" t="str">
            <v>3.6.4.4.4</v>
          </cell>
          <cell r="F88" t="str">
            <v>M²</v>
          </cell>
          <cell r="G88">
            <v>1488</v>
          </cell>
        </row>
        <row r="89">
          <cell r="A89" t="str">
            <v>421.4</v>
          </cell>
          <cell r="B89" t="str">
            <v>421-07</v>
          </cell>
          <cell r="D89" t="str">
            <v xml:space="preserve"> RIEGO DE LIGA:Riego de liga con emulsión modificada con polímeros CRR-2M</v>
          </cell>
          <cell r="E89" t="str">
            <v>3.6.4.4.5</v>
          </cell>
          <cell r="F89" t="str">
            <v>M²</v>
          </cell>
          <cell r="G89">
            <v>1488</v>
          </cell>
        </row>
        <row r="90">
          <cell r="A90" t="str">
            <v xml:space="preserve">ARTICULO 430 - TRATAMIENTO SUPERFICIAL SIMPLE </v>
          </cell>
        </row>
        <row r="91">
          <cell r="A91" t="str">
            <v>430.1</v>
          </cell>
          <cell r="B91" t="str">
            <v>430-07</v>
          </cell>
          <cell r="D91" t="str">
            <v>TRATAMIENTO SUPERFICIAL SIMPLE :Tratamiento superficial simple con emulsión CRR-2</v>
          </cell>
          <cell r="E91" t="str">
            <v>3.6.4.5.1</v>
          </cell>
          <cell r="F91" t="str">
            <v>M²</v>
          </cell>
          <cell r="G91">
            <v>4780</v>
          </cell>
        </row>
        <row r="92">
          <cell r="A92" t="str">
            <v>430.2</v>
          </cell>
          <cell r="B92" t="str">
            <v>430-07</v>
          </cell>
          <cell r="D92" t="str">
            <v>TRATAMIENTO SUPERFICIAL SIMPLE :Tratamiento superficial simple con emulsión CRR-2M</v>
          </cell>
          <cell r="E92" t="str">
            <v>3.6.4.5.2</v>
          </cell>
          <cell r="F92" t="str">
            <v>M²</v>
          </cell>
          <cell r="G92">
            <v>5367</v>
          </cell>
        </row>
        <row r="93">
          <cell r="A93" t="str">
            <v>ARTICULO 431 - TRATAMIENTO SUPERFICIAL DOBLE</v>
          </cell>
        </row>
        <row r="94">
          <cell r="A94" t="str">
            <v>431.1</v>
          </cell>
          <cell r="B94" t="str">
            <v>431-07</v>
          </cell>
          <cell r="D94" t="str">
            <v>TRATAMIENTO SUPERFICIAL DOBLE:Tratamiento superficial doble con emulsión  CRR-2</v>
          </cell>
          <cell r="E94" t="str">
            <v>3.6.4.6.1</v>
          </cell>
          <cell r="F94" t="str">
            <v>M²</v>
          </cell>
          <cell r="G94">
            <v>9837</v>
          </cell>
        </row>
        <row r="95">
          <cell r="A95" t="str">
            <v>431.2</v>
          </cell>
          <cell r="B95" t="str">
            <v>431-07</v>
          </cell>
          <cell r="D95" t="str">
            <v>TRATAMIENTO SUPERFICIAL DOBLE:Tratamiento superficial doble con emulsión CRR-2M</v>
          </cell>
          <cell r="E95" t="str">
            <v>3.6.4.6.2</v>
          </cell>
          <cell r="F95" t="str">
            <v>M²</v>
          </cell>
          <cell r="G95">
            <v>10476</v>
          </cell>
        </row>
        <row r="96">
          <cell r="A96" t="str">
            <v xml:space="preserve">ARTICULO 432 - SELLO DE ARENA - ASFALTO </v>
          </cell>
        </row>
        <row r="97">
          <cell r="A97" t="str">
            <v>432.1</v>
          </cell>
          <cell r="B97" t="str">
            <v>432-07</v>
          </cell>
          <cell r="D97" t="str">
            <v>SELLO DE ARENA - ASFALTO :Sello de arena-asfalto con emulsión  CRR-2</v>
          </cell>
          <cell r="E97" t="str">
            <v>3.6.4.7.1</v>
          </cell>
          <cell r="F97" t="str">
            <v>M²</v>
          </cell>
          <cell r="G97">
            <v>3506</v>
          </cell>
        </row>
        <row r="98">
          <cell r="A98" t="str">
            <v>432.2</v>
          </cell>
          <cell r="B98" t="str">
            <v>432-07</v>
          </cell>
          <cell r="D98" t="str">
            <v>SELLO DE ARENA - ASFALTO :Sello de arna -asfalto con emulsión CRR-2m</v>
          </cell>
          <cell r="E98" t="str">
            <v>3.6.4.7.1</v>
          </cell>
          <cell r="F98" t="str">
            <v>M²</v>
          </cell>
          <cell r="G98">
            <v>5563</v>
          </cell>
        </row>
        <row r="99">
          <cell r="A99" t="str">
            <v>ARTICULO 433- LECHADA ASFÁLTICA</v>
          </cell>
        </row>
        <row r="100">
          <cell r="A100" t="str">
            <v>433.1</v>
          </cell>
          <cell r="B100" t="str">
            <v>433-07</v>
          </cell>
          <cell r="D100" t="str">
            <v>LECHADA ASFÁLTICA : Lechada asfáltica con emulsión CRL-1H LA-1</v>
          </cell>
          <cell r="E100" t="str">
            <v>3.6.4.8.1</v>
          </cell>
          <cell r="F100" t="str">
            <v>M²</v>
          </cell>
          <cell r="G100">
            <v>4538</v>
          </cell>
        </row>
        <row r="101">
          <cell r="A101" t="str">
            <v>433.2</v>
          </cell>
          <cell r="B101" t="str">
            <v>433-07</v>
          </cell>
          <cell r="D101" t="str">
            <v>LECHADA ASFÁLTICA : Lechada asfáltica con emulsión CRL-1H LA-2</v>
          </cell>
          <cell r="E101" t="str">
            <v>3.6.4.8.2</v>
          </cell>
          <cell r="F101" t="str">
            <v>M²</v>
          </cell>
          <cell r="G101">
            <v>7044</v>
          </cell>
        </row>
        <row r="102">
          <cell r="A102" t="str">
            <v>433.3</v>
          </cell>
          <cell r="B102" t="str">
            <v>433-07</v>
          </cell>
          <cell r="D102" t="str">
            <v>LECHADA ASFÁLTICA : Lechada asfáltica con emulsión CRL-1H LA-3</v>
          </cell>
          <cell r="E102" t="str">
            <v>3.6.4.8.3</v>
          </cell>
          <cell r="F102" t="str">
            <v>M²</v>
          </cell>
          <cell r="G102">
            <v>7552</v>
          </cell>
        </row>
        <row r="103">
          <cell r="A103" t="str">
            <v>433.4</v>
          </cell>
          <cell r="B103" t="str">
            <v>433-07</v>
          </cell>
          <cell r="D103" t="str">
            <v>LECHADA ASFÁLTICA : Lechada asfáltica con emulsión CRL-1H LA-4</v>
          </cell>
          <cell r="E103" t="str">
            <v>3.6.4.8.4</v>
          </cell>
          <cell r="F103" t="str">
            <v>M²</v>
          </cell>
          <cell r="G103">
            <v>8569</v>
          </cell>
        </row>
        <row r="104">
          <cell r="A104" t="str">
            <v>433.5</v>
          </cell>
          <cell r="B104" t="str">
            <v>433-07</v>
          </cell>
          <cell r="D104" t="str">
            <v>LECHADA ASFÁLTICA : Lechada asfáltica con emulsión CRL-1HM LA-1</v>
          </cell>
          <cell r="E104" t="str">
            <v>3.6.4.8.5</v>
          </cell>
          <cell r="F104" t="str">
            <v>M²</v>
          </cell>
          <cell r="G104">
            <v>5442</v>
          </cell>
        </row>
        <row r="105">
          <cell r="A105" t="str">
            <v>433.6</v>
          </cell>
          <cell r="B105" t="str">
            <v>433-07</v>
          </cell>
          <cell r="D105" t="str">
            <v>LECHADA ASFÁLTICA : Lechada asfáltica con emulsión CRL-1HM LA-2</v>
          </cell>
          <cell r="E105" t="str">
            <v>3.6.4.8.6</v>
          </cell>
          <cell r="F105" t="str">
            <v>M²</v>
          </cell>
          <cell r="G105">
            <v>8593</v>
          </cell>
        </row>
        <row r="106">
          <cell r="A106" t="str">
            <v>433.7</v>
          </cell>
          <cell r="B106" t="str">
            <v>433-07</v>
          </cell>
          <cell r="D106" t="str">
            <v>LECHADA ASFÁLTICA : Lechada asfáltica con emulsión CRL-1HM LA-3</v>
          </cell>
          <cell r="E106" t="str">
            <v>3.6.4.8.7</v>
          </cell>
          <cell r="F106" t="str">
            <v>M²</v>
          </cell>
          <cell r="G106">
            <v>9231</v>
          </cell>
        </row>
        <row r="107">
          <cell r="A107" t="str">
            <v>433.8</v>
          </cell>
          <cell r="B107" t="str">
            <v>433-07</v>
          </cell>
          <cell r="D107" t="str">
            <v>LECHADA ASFÁLTICA : Lechada asfáltica con emulsión CRL-1HM LA-4</v>
          </cell>
          <cell r="E107" t="str">
            <v>3.6.4.8.8</v>
          </cell>
          <cell r="F107" t="str">
            <v>M²</v>
          </cell>
          <cell r="G107">
            <v>10505</v>
          </cell>
        </row>
        <row r="108">
          <cell r="A108" t="str">
            <v>ARTICULO 440 - MEZCLA DENSA EN FRÍO</v>
          </cell>
        </row>
        <row r="109">
          <cell r="A109" t="str">
            <v>440.1</v>
          </cell>
          <cell r="B109" t="str">
            <v>440-07</v>
          </cell>
          <cell r="D109" t="str">
            <v>MEZCLA DENSA EN FRÍO.Mezcla densa en frío tipo MDF- 1</v>
          </cell>
          <cell r="E109" t="str">
            <v>3.6.4.9.1</v>
          </cell>
          <cell r="F109" t="str">
            <v>M³</v>
          </cell>
          <cell r="G109">
            <v>518888</v>
          </cell>
        </row>
        <row r="110">
          <cell r="A110" t="str">
            <v>440.2</v>
          </cell>
          <cell r="B110" t="str">
            <v>440-07</v>
          </cell>
          <cell r="D110" t="str">
            <v>MEZCLA DENSA EN FRÍO:Mezcla densa en frío tipo MDF- 2</v>
          </cell>
          <cell r="E110" t="str">
            <v>3.6.4.9.2</v>
          </cell>
          <cell r="F110" t="str">
            <v>M³</v>
          </cell>
          <cell r="G110">
            <v>527627</v>
          </cell>
        </row>
        <row r="111">
          <cell r="A111" t="str">
            <v>440.3</v>
          </cell>
          <cell r="B111" t="str">
            <v>440-07</v>
          </cell>
          <cell r="D111" t="str">
            <v>MEZCLA DENSA EN FRÍO:Mezcla densa en frío tipo MDF- 3</v>
          </cell>
          <cell r="E111" t="str">
            <v>3.6.4.9.3</v>
          </cell>
          <cell r="F111" t="str">
            <v>M³</v>
          </cell>
          <cell r="G111">
            <v>536539</v>
          </cell>
        </row>
        <row r="112">
          <cell r="A112" t="str">
            <v>440.4</v>
          </cell>
          <cell r="B112" t="str">
            <v>440-07</v>
          </cell>
          <cell r="D112" t="str">
            <v>MEZCLA DENSA EN FRÍO:Mezcla densa en frío para bacheo</v>
          </cell>
          <cell r="E112" t="str">
            <v>3.6.4.9.4</v>
          </cell>
          <cell r="F112" t="str">
            <v>M³</v>
          </cell>
          <cell r="G112">
            <v>534445</v>
          </cell>
        </row>
        <row r="113">
          <cell r="A113" t="str">
            <v>ARTICULO 441 - MEZCLA ABIERTA EN FRÍO</v>
          </cell>
        </row>
        <row r="114">
          <cell r="A114">
            <v>441.1</v>
          </cell>
          <cell r="B114" t="str">
            <v>441-07</v>
          </cell>
          <cell r="D114" t="str">
            <v xml:space="preserve"> MEZCLA ABIERTA EN FRÍO: Mezcla abierta en frío tipo MAF-1</v>
          </cell>
          <cell r="E114" t="str">
            <v>3.6.4.10.1</v>
          </cell>
          <cell r="F114" t="str">
            <v>M³</v>
          </cell>
          <cell r="G114">
            <v>480308</v>
          </cell>
        </row>
        <row r="115">
          <cell r="A115">
            <v>441.2</v>
          </cell>
          <cell r="B115" t="str">
            <v>441-07</v>
          </cell>
          <cell r="D115" t="str">
            <v>MEZCLA ABIERTA EN FRÍO: Mezcla abierta en frío tipo MAF-2</v>
          </cell>
          <cell r="E115" t="str">
            <v>3.6.4.10.2</v>
          </cell>
          <cell r="F115" t="str">
            <v>M³</v>
          </cell>
          <cell r="G115">
            <v>479698</v>
          </cell>
        </row>
        <row r="116">
          <cell r="A116">
            <v>441.3</v>
          </cell>
          <cell r="B116" t="str">
            <v>441-07</v>
          </cell>
          <cell r="D116" t="str">
            <v>MEZCLA ABIERTA EN FRÍO: Mezcla abierta en frío tipo MAF-3</v>
          </cell>
          <cell r="E116" t="str">
            <v>3.6.4.10.3</v>
          </cell>
          <cell r="F116" t="str">
            <v>M³</v>
          </cell>
          <cell r="G116">
            <v>479698</v>
          </cell>
        </row>
        <row r="117">
          <cell r="A117" t="str">
            <v>441.4</v>
          </cell>
          <cell r="B117" t="str">
            <v>441-07</v>
          </cell>
          <cell r="D117" t="str">
            <v>MEZCLA ABIERTA EN FRÍO: Mezcla abierta en frío para bacheo</v>
          </cell>
          <cell r="E117" t="str">
            <v>3.6.4.10.4</v>
          </cell>
          <cell r="F117" t="str">
            <v>M³</v>
          </cell>
          <cell r="G117">
            <v>496486</v>
          </cell>
        </row>
        <row r="118">
          <cell r="A118" t="str">
            <v xml:space="preserve">ARTICULO 450 - MEZCLAS ASFÁLTICAS EN CALIENTE (CONCRETO ASFÁLTICO Y MEZCLA DE ALTO MÓDULO) </v>
          </cell>
        </row>
        <row r="119">
          <cell r="A119">
            <v>450.1</v>
          </cell>
          <cell r="B119" t="str">
            <v>450-07</v>
          </cell>
          <cell r="D119" t="str">
            <v>MEZCLA ASFÁLTICA EN CALIENTE: Mezcla densa en caliente tipo MDC-1</v>
          </cell>
          <cell r="E119" t="str">
            <v>3.6.4.11.2</v>
          </cell>
          <cell r="F119" t="str">
            <v>M³</v>
          </cell>
          <cell r="G119">
            <v>592585</v>
          </cell>
        </row>
        <row r="120">
          <cell r="A120">
            <v>450.2</v>
          </cell>
          <cell r="B120" t="str">
            <v>450-07</v>
          </cell>
          <cell r="D120" t="str">
            <v>MEZCLA ASFÁLTICA EN CALIENTE: Mezcla densa en caliente tipo MDC-2</v>
          </cell>
          <cell r="E120" t="str">
            <v>3.6.4.11.3</v>
          </cell>
          <cell r="F120" t="str">
            <v>M³</v>
          </cell>
          <cell r="G120">
            <v>563245</v>
          </cell>
        </row>
        <row r="121">
          <cell r="A121">
            <v>450.3</v>
          </cell>
          <cell r="B121" t="str">
            <v>450-07</v>
          </cell>
          <cell r="D121" t="str">
            <v>MEZCLA ASFÁLTICA EN CALIENTE: Mezcla densa en caliente tipo MDC-3</v>
          </cell>
          <cell r="E121" t="str">
            <v>3.6.4.11.4</v>
          </cell>
          <cell r="F121" t="str">
            <v>M³</v>
          </cell>
          <cell r="G121">
            <v>563245</v>
          </cell>
        </row>
        <row r="122">
          <cell r="A122">
            <v>450.9</v>
          </cell>
          <cell r="B122" t="str">
            <v>450-07</v>
          </cell>
          <cell r="D122" t="str">
            <v>MEZCLA ASFÁLTICA EN CALIENTE:Mezcla densa tipo MDC-2 en caliente para bacheo</v>
          </cell>
          <cell r="E122" t="str">
            <v>3.6.4.11.5</v>
          </cell>
          <cell r="F122" t="str">
            <v>M³</v>
          </cell>
          <cell r="G122">
            <v>619858.16583333327</v>
          </cell>
        </row>
        <row r="123">
          <cell r="A123" t="str">
            <v>450.1.1</v>
          </cell>
          <cell r="B123" t="str">
            <v>450-07</v>
          </cell>
          <cell r="D123" t="str">
            <v>MEZCLAS ASFÁLTICAS EN CALIENTE:Mezcla densa en caliente tipo MDC-1 para capa de rodadura</v>
          </cell>
          <cell r="F123" t="str">
            <v>M³</v>
          </cell>
          <cell r="G123">
            <v>588170</v>
          </cell>
        </row>
        <row r="124">
          <cell r="A124" t="str">
            <v>450.1.2</v>
          </cell>
          <cell r="B124" t="str">
            <v>450-07</v>
          </cell>
          <cell r="D124" t="str">
            <v>MEZCLAS ASFÁLTICAS EN CALIENTE:Mezcla densa en caliente tipo MDC-1 para capa intermedia</v>
          </cell>
          <cell r="F124" t="str">
            <v>M³</v>
          </cell>
          <cell r="G124">
            <v>581737</v>
          </cell>
        </row>
        <row r="125">
          <cell r="A125" t="str">
            <v>ARTICULO 451 - MEZCLA ABIERTA EN CALIENTE</v>
          </cell>
        </row>
        <row r="126">
          <cell r="A126">
            <v>451.1</v>
          </cell>
          <cell r="B126" t="str">
            <v>451-07</v>
          </cell>
          <cell r="D126" t="str">
            <v xml:space="preserve"> MEZCLA ABIERTA EN CALIENTE: Mezcla abierta en caliente tipo  MAC-1</v>
          </cell>
          <cell r="E126" t="str">
            <v>3.6.4.12.1</v>
          </cell>
          <cell r="F126" t="str">
            <v>M³</v>
          </cell>
          <cell r="G126">
            <v>546003</v>
          </cell>
        </row>
        <row r="127">
          <cell r="A127">
            <v>451.2</v>
          </cell>
          <cell r="B127" t="str">
            <v>451-07</v>
          </cell>
          <cell r="D127" t="str">
            <v xml:space="preserve"> MEZCLA ABIERTA EN CALIENTE:Mezcla abierta en caliente tipo MAC-2</v>
          </cell>
          <cell r="E127" t="str">
            <v>3.6.4.12.2</v>
          </cell>
          <cell r="F127" t="str">
            <v>M³</v>
          </cell>
          <cell r="G127">
            <v>555527</v>
          </cell>
        </row>
        <row r="128">
          <cell r="A128">
            <v>451.3</v>
          </cell>
          <cell r="B128" t="str">
            <v>451-07</v>
          </cell>
          <cell r="D128" t="str">
            <v xml:space="preserve"> MEZCLA ABIERTA EN CALIENTE:Mezcla abierta en caliente tipo  MAC-3</v>
          </cell>
          <cell r="E128" t="str">
            <v>3.6.4.12.3</v>
          </cell>
          <cell r="F128" t="str">
            <v>M³</v>
          </cell>
          <cell r="G128">
            <v>565244</v>
          </cell>
        </row>
        <row r="129">
          <cell r="A129" t="str">
            <v>451.4</v>
          </cell>
          <cell r="B129" t="str">
            <v>451-07</v>
          </cell>
          <cell r="D129" t="str">
            <v xml:space="preserve"> MEZCLA ABIERTA EN CALIENTE:Mezcla abierta en caliente tipo MAC-3 para bacheo</v>
          </cell>
          <cell r="F129" t="str">
            <v>M³</v>
          </cell>
          <cell r="G129">
            <v>592709</v>
          </cell>
        </row>
        <row r="130">
          <cell r="A130" t="str">
            <v xml:space="preserve">ARTICULO 452 - MEZCLA DISCONTINUA EN CALIENTE PARA CAPA DE RODADURA (MICROAGLOMERADO EN CALIENTE) </v>
          </cell>
        </row>
        <row r="131">
          <cell r="A131">
            <v>452.1</v>
          </cell>
          <cell r="B131" t="str">
            <v>452-07</v>
          </cell>
          <cell r="D131" t="str">
            <v>MEZCLA DISCONTINUA EN CALIENTE PARA CAPA DE RODADURA: Mezcla discontinua en caliente tipo M-1</v>
          </cell>
          <cell r="E131" t="str">
            <v>3.6.4.13.1</v>
          </cell>
          <cell r="F131" t="str">
            <v>M³</v>
          </cell>
          <cell r="G131">
            <v>320238</v>
          </cell>
        </row>
        <row r="132">
          <cell r="A132">
            <v>452.2</v>
          </cell>
          <cell r="B132" t="str">
            <v>452-07</v>
          </cell>
          <cell r="D132" t="str">
            <v>MEZCLA DISCONTINUA EN CALIENTE PARA CAPA DE RODADURA:Mezcla discontinua en caliente tipo M-2</v>
          </cell>
          <cell r="E132" t="str">
            <v>3.6.4.13.2</v>
          </cell>
          <cell r="F132" t="str">
            <v>M³</v>
          </cell>
          <cell r="G132">
            <v>320238</v>
          </cell>
        </row>
        <row r="133">
          <cell r="A133">
            <v>452.3</v>
          </cell>
          <cell r="B133" t="str">
            <v>452-07</v>
          </cell>
          <cell r="D133" t="str">
            <v>MEZCLA DISCONTINUA EN CALIENTE PARA CAPA DE RODADURA:Mezcla discontinua en caliente tipo F-1</v>
          </cell>
          <cell r="E133" t="str">
            <v>3.6.4.13.7</v>
          </cell>
          <cell r="F133" t="str">
            <v>M³</v>
          </cell>
          <cell r="G133">
            <v>322789</v>
          </cell>
        </row>
        <row r="134">
          <cell r="A134">
            <v>452.4</v>
          </cell>
          <cell r="B134" t="str">
            <v>452-07</v>
          </cell>
          <cell r="D134" t="str">
            <v>MEZCLA DISCONTINUA EN CALIENTE PARA CAPA DE RODADURA:Mezcla discontinua en caliente tipo F-2</v>
          </cell>
          <cell r="E134" t="str">
            <v>3.6.4.13.8</v>
          </cell>
          <cell r="F134" t="str">
            <v>M³</v>
          </cell>
          <cell r="G134">
            <v>322789</v>
          </cell>
        </row>
        <row r="135">
          <cell r="A135" t="str">
            <v>ARTICULO 453 - MEZCLA DRENANTE</v>
          </cell>
        </row>
        <row r="136">
          <cell r="A136" t="str">
            <v>453.1</v>
          </cell>
          <cell r="B136" t="str">
            <v>453-07</v>
          </cell>
          <cell r="D136" t="str">
            <v>MEZCLA DRENANTE:Mezcla drenante</v>
          </cell>
          <cell r="F136" t="str">
            <v>M³</v>
          </cell>
          <cell r="G136">
            <v>197066</v>
          </cell>
        </row>
        <row r="137">
          <cell r="A137" t="str">
            <v xml:space="preserve">ARTICULO 460 - FRESADO DE PAVIMENTO ASFÁLTICO </v>
          </cell>
        </row>
        <row r="138">
          <cell r="A138">
            <v>460.1</v>
          </cell>
          <cell r="B138" t="str">
            <v>460-07</v>
          </cell>
          <cell r="D138" t="str">
            <v>FRESADO DE PAVIMENTO ASFÁLTICO: Fresado de pavimento asfáltico en espesor de 10cm.</v>
          </cell>
          <cell r="E138" t="str">
            <v>3.6.4.15.2</v>
          </cell>
          <cell r="F138" t="str">
            <v>M²</v>
          </cell>
          <cell r="G138">
            <v>3187</v>
          </cell>
        </row>
        <row r="139">
          <cell r="A139" t="str">
            <v>ARTICULO 461 - RECICLADO DE PAVIMENTO ASFÁLTICO EN FRÍO EN EL LUGAR EMPLEANDO LIGANTES BITUMINOSOS</v>
          </cell>
        </row>
        <row r="140">
          <cell r="A140" t="str">
            <v>461.1</v>
          </cell>
          <cell r="B140" t="str">
            <v>461-07</v>
          </cell>
          <cell r="D140" t="str">
            <v>RECICLADO DE PAVIMENTO ASFÁLTICO:Pavimento asfáltico reciclado en frío en el lugar con emulsión asfáltica</v>
          </cell>
          <cell r="E140" t="str">
            <v>3.6.4.16.1</v>
          </cell>
          <cell r="F140" t="str">
            <v>M³</v>
          </cell>
          <cell r="G140">
            <v>207937</v>
          </cell>
        </row>
        <row r="141">
          <cell r="A141" t="str">
            <v>461.2</v>
          </cell>
          <cell r="B141" t="str">
            <v>461-07</v>
          </cell>
          <cell r="D141" t="str">
            <v>RECICLADO DE PAVIMENTO ASFÁLTICO:Pavimento asfáltico reciclado en frío en el lugar con cemento asfáltico espumado</v>
          </cell>
          <cell r="E141" t="str">
            <v>3.6.4.16.2</v>
          </cell>
          <cell r="F141" t="str">
            <v>M³</v>
          </cell>
          <cell r="G141">
            <v>81912</v>
          </cell>
        </row>
        <row r="142">
          <cell r="A142" t="str">
            <v xml:space="preserve">ARTICULO 462 - RECICLADO DE PAVIMENTO ASFÁLTICO EN PLANTA Y EN CALIENTE </v>
          </cell>
        </row>
        <row r="143">
          <cell r="A143" t="str">
            <v>462.1.1</v>
          </cell>
          <cell r="B143" t="str">
            <v>462-07</v>
          </cell>
          <cell r="D143" t="str">
            <v>RECICLADO DE PAVIMENTO ASFÁLTICO EN PLANTA Y EN CALIENTE :Mezcla asfáltica reciclada en caliente del tipo MDC-2</v>
          </cell>
          <cell r="E143" t="str">
            <v>3.6.4.17.3</v>
          </cell>
          <cell r="F143" t="str">
            <v>M³</v>
          </cell>
          <cell r="G143">
            <v>101484</v>
          </cell>
        </row>
        <row r="144">
          <cell r="A144" t="str">
            <v>462.1.2</v>
          </cell>
          <cell r="B144" t="str">
            <v>462-07</v>
          </cell>
          <cell r="D144" t="str">
            <v>RECICLADO DE PAVIMENTO ASFÁLTICO EN PLANTA Y EN CALIENTE :Mezcla asfáltica reciclada en caliente del tipo para bacheo</v>
          </cell>
          <cell r="E144" t="str">
            <v>3.6.4.17.4</v>
          </cell>
          <cell r="F144" t="str">
            <v>M³</v>
          </cell>
          <cell r="G144">
            <v>112520</v>
          </cell>
        </row>
        <row r="145">
          <cell r="A145" t="str">
            <v>ARTICULO 464 - REHABILITACIÓN DE PAVIMENTOS ASFÁLTICOS CON GEOTEXTILES</v>
          </cell>
        </row>
        <row r="146">
          <cell r="A146">
            <v>464.1</v>
          </cell>
          <cell r="B146" t="str">
            <v>464-07</v>
          </cell>
          <cell r="D146" t="str">
            <v>REHABILITACIÓN DE PAVIMENTOS ASFÁLTICOS CON GEOTEXTL:Geotextil  para rehabilitación de pavimentos asfálticos</v>
          </cell>
          <cell r="F146" t="str">
            <v>M²</v>
          </cell>
          <cell r="G146">
            <v>6188</v>
          </cell>
        </row>
        <row r="147">
          <cell r="A147" t="str">
            <v>464.2</v>
          </cell>
          <cell r="B147" t="str">
            <v>464-07</v>
          </cell>
          <cell r="D147" t="str">
            <v>REHABILITACIÓN DE PAVIMENTOS ASFÁLTICOS CON GEOTEXTILES:Suministro de cemento asfáltico</v>
          </cell>
          <cell r="F147" t="str">
            <v>Kg</v>
          </cell>
          <cell r="G147">
            <v>2838</v>
          </cell>
        </row>
        <row r="148">
          <cell r="A148" t="str">
            <v>464.3</v>
          </cell>
          <cell r="B148" t="str">
            <v>464-07</v>
          </cell>
          <cell r="D148" t="str">
            <v>REHABILITACIÓN DE PAVIMENTOS ASFÁLTICOS CON GEOTEXTILES:Suministro de emulsión asfáltica convencional</v>
          </cell>
          <cell r="F148" t="str">
            <v>LT</v>
          </cell>
          <cell r="G148">
            <v>3442</v>
          </cell>
        </row>
        <row r="149">
          <cell r="A149" t="str">
            <v>464.4</v>
          </cell>
          <cell r="B149" t="str">
            <v>464-07</v>
          </cell>
          <cell r="D149" t="str">
            <v>REHABILITACIÓN DE PAVIMENTOS ASFÁLTICOS CON GEOTEXTILES:Suministro de emulsión asfáltica modificada con polimeros</v>
          </cell>
          <cell r="F149" t="str">
            <v>LT</v>
          </cell>
          <cell r="G149">
            <v>4547</v>
          </cell>
        </row>
        <row r="150">
          <cell r="A150" t="str">
            <v>ARTICULO 465 - EXCAVACIÓN PARA REPARACIÓN DE PAVIMENTO ASFÁLTICO EXISTENTE</v>
          </cell>
        </row>
        <row r="151">
          <cell r="A151">
            <v>465.1</v>
          </cell>
          <cell r="B151" t="str">
            <v>465-07</v>
          </cell>
          <cell r="D151" t="str">
            <v>EXCAVACIÓN PARA REPARACIÓN DE PAVIMENTO ASFÁLTICO EXISTENTE:Excavaciones para reparación de pavimento asfáltico existente</v>
          </cell>
          <cell r="E151" t="str">
            <v>3.6.2.1</v>
          </cell>
          <cell r="F151" t="str">
            <v>M³</v>
          </cell>
          <cell r="G151">
            <v>50529</v>
          </cell>
        </row>
        <row r="152">
          <cell r="A152" t="str">
            <v>ARTICULO 466 - SELLO DE GRIETAS EN PAVIMENTOS ASFALTICOS</v>
          </cell>
        </row>
        <row r="153">
          <cell r="A153">
            <v>466.1</v>
          </cell>
          <cell r="B153" t="str">
            <v>466-07</v>
          </cell>
          <cell r="D153" t="str">
            <v>SELLO DE GRIETAS EN PAVIMENTOS ASFALTICOS: sello de grietas en pavimentos asfalticos sin ruteo</v>
          </cell>
          <cell r="F153" t="str">
            <v>ML</v>
          </cell>
          <cell r="G153">
            <v>2161</v>
          </cell>
        </row>
        <row r="154">
          <cell r="A154">
            <v>466.2</v>
          </cell>
          <cell r="B154" t="str">
            <v>466-07</v>
          </cell>
          <cell r="D154" t="str">
            <v>SELLO DE GRIETAS EN PAVIMENTOS ASFALTICOS: sello de grietas en pavimentos asfalticos con ruteo</v>
          </cell>
          <cell r="F154" t="str">
            <v>ML</v>
          </cell>
          <cell r="G154">
            <v>2588</v>
          </cell>
        </row>
        <row r="155">
          <cell r="A155" t="str">
            <v>ARTICULO 500 - PAVIMENTO DE CONCRETO HIDRÁULICO</v>
          </cell>
        </row>
        <row r="156">
          <cell r="A156" t="str">
            <v>500.1</v>
          </cell>
          <cell r="B156" t="str">
            <v>500-07</v>
          </cell>
          <cell r="D156" t="str">
            <v>PAVIMENTO DE CONCRETO HIDRÁULICO:Pavimento de concreto hidráulico</v>
          </cell>
          <cell r="E156" t="str">
            <v>3.6.5.1</v>
          </cell>
          <cell r="F156" t="str">
            <v>M³</v>
          </cell>
          <cell r="G156">
            <v>657029</v>
          </cell>
        </row>
        <row r="157">
          <cell r="A157" t="str">
            <v>ARTICULO 510 - PAVIMENTO DE ADOQUINES DE CONCRETO</v>
          </cell>
        </row>
        <row r="158">
          <cell r="A158" t="str">
            <v>510.1</v>
          </cell>
          <cell r="B158" t="str">
            <v>510-07</v>
          </cell>
          <cell r="D158" t="str">
            <v>PAVIMENTO DE ADOQUINES DE CONCRETO:Pavimento de adoquines de concreto</v>
          </cell>
          <cell r="E158" t="str">
            <v>3.6.5.2</v>
          </cell>
          <cell r="F158" t="str">
            <v>M²</v>
          </cell>
          <cell r="G158">
            <v>73531</v>
          </cell>
        </row>
        <row r="159">
          <cell r="A159" t="str">
            <v>ARTICULO 600 - EXCAVACIONES  VARIAS</v>
          </cell>
        </row>
        <row r="160">
          <cell r="A160">
            <v>600.1</v>
          </cell>
          <cell r="B160" t="str">
            <v>600-07</v>
          </cell>
          <cell r="D160" t="str">
            <v>EXCAVACIONES VARIAS: Excavaciones varias sin clasificar</v>
          </cell>
          <cell r="E160" t="str">
            <v>3.6.6.1.9</v>
          </cell>
          <cell r="F160" t="str">
            <v>M³</v>
          </cell>
          <cell r="G160">
            <v>10502</v>
          </cell>
        </row>
        <row r="161">
          <cell r="A161">
            <v>600.20000000000005</v>
          </cell>
          <cell r="B161" t="str">
            <v>600-07</v>
          </cell>
          <cell r="D161" t="str">
            <v>EXCAVACIONES VARIAS: Excavaciones varias en roca en seco</v>
          </cell>
          <cell r="E161" t="str">
            <v>3.6.6.1.9</v>
          </cell>
          <cell r="F161" t="str">
            <v>M³</v>
          </cell>
          <cell r="G161">
            <v>80692</v>
          </cell>
        </row>
        <row r="162">
          <cell r="A162">
            <v>600.29999999999995</v>
          </cell>
          <cell r="B162" t="str">
            <v>600-07</v>
          </cell>
          <cell r="D162" t="str">
            <v>EXCAVACIONES VARIAS: Excavaciones varias en roca bajo agua</v>
          </cell>
          <cell r="E162" t="str">
            <v>3.6.6.1.9</v>
          </cell>
          <cell r="F162" t="str">
            <v>M³</v>
          </cell>
          <cell r="G162">
            <v>81425</v>
          </cell>
        </row>
        <row r="163">
          <cell r="A163">
            <v>600.4</v>
          </cell>
          <cell r="B163" t="str">
            <v>600-07</v>
          </cell>
          <cell r="D163" t="str">
            <v>EXCAVACIONES VARIAS: Excavaciones varias en material común en seco</v>
          </cell>
          <cell r="E163" t="str">
            <v xml:space="preserve">3.6.6.1.10  </v>
          </cell>
          <cell r="F163" t="str">
            <v>M³</v>
          </cell>
          <cell r="G163">
            <v>9809</v>
          </cell>
        </row>
        <row r="164">
          <cell r="A164">
            <v>600.5</v>
          </cell>
          <cell r="B164" t="str">
            <v>600-07</v>
          </cell>
          <cell r="D164" t="str">
            <v>EXCAVACIONES VARIAS: Excavaciones varias en material común bajo agua</v>
          </cell>
          <cell r="E164" t="str">
            <v>3.6.6.1.11</v>
          </cell>
          <cell r="F164" t="str">
            <v>M³</v>
          </cell>
          <cell r="G164">
            <v>15732</v>
          </cell>
        </row>
        <row r="165">
          <cell r="A165" t="str">
            <v>ARTICULO 610 - RELLENOS PARA ESTRUCTURAS</v>
          </cell>
        </row>
        <row r="166">
          <cell r="A166">
            <v>610.1</v>
          </cell>
          <cell r="B166" t="str">
            <v>610-07</v>
          </cell>
          <cell r="D166" t="str">
            <v>RELLENO PARA ESTRUCTURAS : Rellenos para estructuras</v>
          </cell>
          <cell r="E166" t="str">
            <v xml:space="preserve">3.6.6.2.1   </v>
          </cell>
          <cell r="F166" t="str">
            <v>M³</v>
          </cell>
          <cell r="G166">
            <v>45716</v>
          </cell>
        </row>
        <row r="167">
          <cell r="A167">
            <v>610.20000000000005</v>
          </cell>
          <cell r="B167" t="str">
            <v>610-07</v>
          </cell>
          <cell r="D167" t="str">
            <v>RELLENO PARA ESTRUCTURAS : Rellenos con material filtrante</v>
          </cell>
          <cell r="E167" t="str">
            <v>3.6.6.19.2</v>
          </cell>
          <cell r="F167" t="str">
            <v>M³</v>
          </cell>
          <cell r="G167">
            <v>109417</v>
          </cell>
        </row>
        <row r="168">
          <cell r="A168" t="str">
            <v>ARTICULO 620 - PILOTES PREFABRICADOS DE CONCRETO</v>
          </cell>
        </row>
        <row r="169">
          <cell r="A169" t="str">
            <v>620.1</v>
          </cell>
          <cell r="B169" t="str">
            <v>620-07</v>
          </cell>
          <cell r="D169" t="str">
            <v>PILOTES PREFABRICADOS DE CONCRETO:Pilotes prefabricados de concreto</v>
          </cell>
          <cell r="E169" t="str">
            <v>3.6.6.3.1</v>
          </cell>
          <cell r="F169" t="str">
            <v>M</v>
          </cell>
          <cell r="G169">
            <v>276234</v>
          </cell>
        </row>
        <row r="170">
          <cell r="A170" t="str">
            <v>620.2</v>
          </cell>
          <cell r="B170" t="str">
            <v>620-07</v>
          </cell>
          <cell r="D170" t="str">
            <v>PILOTES PREFABRICADOS DE CONCRETO:Extencion de pilotes prefabricados</v>
          </cell>
          <cell r="E170" t="str">
            <v>3.6.6.3.2</v>
          </cell>
          <cell r="F170" t="str">
            <v>M</v>
          </cell>
          <cell r="G170">
            <v>0</v>
          </cell>
        </row>
        <row r="171">
          <cell r="A171" t="str">
            <v>ARTICULO 621 - PILOTES  PREEXCAVADOS</v>
          </cell>
        </row>
        <row r="172">
          <cell r="A172" t="str">
            <v>621.1</v>
          </cell>
          <cell r="B172" t="str">
            <v>621-07</v>
          </cell>
          <cell r="D172" t="str">
            <v>PILOTES PREEXCAVADOS : Pilote de concreto fundido en situ, de diámetro 1,2m</v>
          </cell>
          <cell r="E172" t="str">
            <v>3.6.6.4.1</v>
          </cell>
          <cell r="F172" t="str">
            <v>ML</v>
          </cell>
          <cell r="G172">
            <v>1673790</v>
          </cell>
        </row>
        <row r="173">
          <cell r="A173" t="str">
            <v>621.2</v>
          </cell>
          <cell r="B173" t="str">
            <v>621-07</v>
          </cell>
          <cell r="D173" t="str">
            <v>PILOTES  PREEXCAVADOS:Base acampanada</v>
          </cell>
          <cell r="E173" t="str">
            <v>3.6.6.4.2</v>
          </cell>
          <cell r="F173" t="str">
            <v>M³</v>
          </cell>
          <cell r="G173">
            <v>1119913</v>
          </cell>
        </row>
        <row r="174">
          <cell r="A174" t="str">
            <v xml:space="preserve">ARTICULO 622 - TABLESTACADOS </v>
          </cell>
        </row>
        <row r="175">
          <cell r="A175" t="str">
            <v>622.1</v>
          </cell>
          <cell r="B175" t="str">
            <v>622-07</v>
          </cell>
          <cell r="D175" t="str">
            <v>TABLESTACADOS :Tablestacado de madera</v>
          </cell>
          <cell r="E175" t="str">
            <v>3.6.6.5.1</v>
          </cell>
          <cell r="F175" t="str">
            <v>M²</v>
          </cell>
          <cell r="G175">
            <v>68422</v>
          </cell>
        </row>
        <row r="176">
          <cell r="A176" t="str">
            <v>622.5</v>
          </cell>
          <cell r="B176" t="str">
            <v>622-07</v>
          </cell>
          <cell r="D176" t="str">
            <v>TABLESTACADOS :Corte del extremo superior del elemento</v>
          </cell>
          <cell r="E176" t="str">
            <v>3.6.6.5.5</v>
          </cell>
          <cell r="F176" t="str">
            <v>ML</v>
          </cell>
          <cell r="G176">
            <v>49768.30020948952</v>
          </cell>
        </row>
        <row r="177">
          <cell r="A177" t="str">
            <v xml:space="preserve">ARTICULO 623 - ANCLAJES </v>
          </cell>
        </row>
        <row r="178">
          <cell r="A178" t="str">
            <v>623.1</v>
          </cell>
          <cell r="B178" t="str">
            <v>623-07</v>
          </cell>
          <cell r="D178" t="str">
            <v>ANCLAJES :Anclaje tipo</v>
          </cell>
          <cell r="F178" t="str">
            <v>ML</v>
          </cell>
          <cell r="G178">
            <v>379806</v>
          </cell>
        </row>
        <row r="179">
          <cell r="A179" t="str">
            <v>623.2</v>
          </cell>
          <cell r="B179" t="str">
            <v>621-07</v>
          </cell>
          <cell r="D179" t="str">
            <v>ANCLAJES :Prueba de carga</v>
          </cell>
          <cell r="F179" t="str">
            <v>U</v>
          </cell>
          <cell r="G179">
            <v>107029701</v>
          </cell>
        </row>
        <row r="180">
          <cell r="A180" t="str">
            <v>ARTICULO 630 - CONCRETO ESTRUCTURAL</v>
          </cell>
        </row>
        <row r="181">
          <cell r="A181">
            <v>630.1</v>
          </cell>
          <cell r="B181" t="str">
            <v>630-07</v>
          </cell>
          <cell r="D181" t="str">
            <v>CONCRETO ESTRUCTURAL: Concreto clase A</v>
          </cell>
          <cell r="E181" t="str">
            <v>3.6.6.6.8</v>
          </cell>
          <cell r="F181" t="str">
            <v>M³</v>
          </cell>
          <cell r="G181">
            <v>929815</v>
          </cell>
        </row>
        <row r="182">
          <cell r="A182">
            <v>630.20000000000005</v>
          </cell>
          <cell r="B182" t="str">
            <v>630-07</v>
          </cell>
          <cell r="D182" t="str">
            <v>CONCRETO ESTRUCTURAL: Concreto clase B</v>
          </cell>
          <cell r="E182" t="str">
            <v>3.6.6.6.17</v>
          </cell>
          <cell r="F182" t="str">
            <v>M³</v>
          </cell>
          <cell r="G182">
            <v>897415</v>
          </cell>
        </row>
        <row r="183">
          <cell r="A183">
            <v>630.29999999999995</v>
          </cell>
          <cell r="B183" t="str">
            <v>630-07</v>
          </cell>
          <cell r="D183" t="str">
            <v>CONCRETO ESTRUCTURAL: Concreto clase C</v>
          </cell>
          <cell r="E183" t="str">
            <v xml:space="preserve"> 3.6.6.6.26</v>
          </cell>
          <cell r="F183" t="str">
            <v>M³</v>
          </cell>
          <cell r="G183">
            <v>567402</v>
          </cell>
        </row>
        <row r="184">
          <cell r="A184">
            <v>630.4</v>
          </cell>
          <cell r="B184" t="str">
            <v>630-07</v>
          </cell>
          <cell r="D184" t="str">
            <v>CONCRETO ESTRUCTURAL: Concreto clase  D</v>
          </cell>
          <cell r="E184" t="str">
            <v xml:space="preserve">3.6.6.6.35 </v>
          </cell>
          <cell r="F184" t="str">
            <v>M³</v>
          </cell>
          <cell r="G184">
            <v>510031</v>
          </cell>
        </row>
        <row r="185">
          <cell r="A185">
            <v>630.5</v>
          </cell>
          <cell r="B185" t="str">
            <v>630-07</v>
          </cell>
          <cell r="D185" t="str">
            <v>CONCRETO ESTRUCTURAL: Concreto clase E</v>
          </cell>
          <cell r="E185" t="str">
            <v>3.6.6.6.44</v>
          </cell>
          <cell r="F185" t="str">
            <v>M³</v>
          </cell>
          <cell r="G185">
            <v>497253</v>
          </cell>
        </row>
        <row r="186">
          <cell r="A186">
            <v>630.6</v>
          </cell>
          <cell r="B186" t="str">
            <v>630-07</v>
          </cell>
          <cell r="D186" t="str">
            <v>CONCRETO ESTRUCTURAL: Concreto clase  F</v>
          </cell>
          <cell r="E186" t="str">
            <v>3.6.6.6.46</v>
          </cell>
          <cell r="F186" t="str">
            <v>M³</v>
          </cell>
          <cell r="G186">
            <v>390439</v>
          </cell>
        </row>
        <row r="187">
          <cell r="A187">
            <v>630.70000000000005</v>
          </cell>
          <cell r="B187" t="str">
            <v>630-07</v>
          </cell>
          <cell r="D187" t="str">
            <v>CONCRETO ESTRUCTURAL: Concreto clase  G</v>
          </cell>
          <cell r="E187" t="str">
            <v>3.6.6.6.47</v>
          </cell>
          <cell r="F187" t="str">
            <v>M³</v>
          </cell>
          <cell r="G187">
            <v>386045</v>
          </cell>
        </row>
        <row r="188">
          <cell r="A188" t="str">
            <v xml:space="preserve">ARTICULO 631 - BARANDAS DE CONCRETO </v>
          </cell>
        </row>
        <row r="189">
          <cell r="A189" t="str">
            <v>632.1</v>
          </cell>
          <cell r="B189" t="str">
            <v>632-07</v>
          </cell>
          <cell r="D189" t="str">
            <v xml:space="preserve"> BARANDAS DE CONCRETO :Baranda de concreto</v>
          </cell>
          <cell r="F189" t="str">
            <v>ML</v>
          </cell>
          <cell r="G189">
            <v>257591</v>
          </cell>
        </row>
        <row r="190">
          <cell r="A190" t="str">
            <v xml:space="preserve">ARTICULO 640 - ACERO DE REFUERZO </v>
          </cell>
        </row>
        <row r="191">
          <cell r="A191">
            <v>640.1</v>
          </cell>
          <cell r="B191" t="str">
            <v>640-07</v>
          </cell>
          <cell r="D191" t="str">
            <v>ACERO DE REFUERZO : Acero de refuerzo  Fy 4200</v>
          </cell>
          <cell r="E191" t="str">
            <v xml:space="preserve">3.6.6.8.3 </v>
          </cell>
          <cell r="F191" t="str">
            <v>KG</v>
          </cell>
          <cell r="G191">
            <v>3583</v>
          </cell>
        </row>
        <row r="192">
          <cell r="A192">
            <v>640.20000000000005</v>
          </cell>
          <cell r="B192" t="str">
            <v>640-07</v>
          </cell>
          <cell r="D192" t="str">
            <v xml:space="preserve">ACERO DE REFUERZO:Malla de refuerzo  fy 4200 MPA  </v>
          </cell>
          <cell r="F192" t="str">
            <v>KG</v>
          </cell>
          <cell r="G192">
            <v>3755</v>
          </cell>
        </row>
        <row r="193">
          <cell r="A193" t="str">
            <v>ARTICULO 641 - ACERO DE PREESFUERZO</v>
          </cell>
        </row>
        <row r="194">
          <cell r="A194" t="str">
            <v>641.1</v>
          </cell>
          <cell r="B194" t="str">
            <v>641-07</v>
          </cell>
          <cell r="D194" t="str">
            <v>ACERO DE PREESFUERZO:Acero de preesfuerzo</v>
          </cell>
          <cell r="E194" t="str">
            <v>3.6.6.9.1</v>
          </cell>
          <cell r="F194" t="str">
            <v>TON-M</v>
          </cell>
          <cell r="G194">
            <v>1332</v>
          </cell>
        </row>
        <row r="195">
          <cell r="A195" t="str">
            <v xml:space="preserve">ARTICULO 642 - APOYOS Y SELLOS PARA JUNTAS DE PUENTES </v>
          </cell>
        </row>
        <row r="196">
          <cell r="A196">
            <v>642.1</v>
          </cell>
          <cell r="B196" t="str">
            <v>642-07</v>
          </cell>
          <cell r="D196" t="str">
            <v>APOYOS Y SELLOS PARA JUNTAS DE PUENTES :Apoyo elastomerico</v>
          </cell>
          <cell r="E196" t="str">
            <v>3.6.6.10.1</v>
          </cell>
          <cell r="F196" t="str">
            <v>U (DM3)</v>
          </cell>
          <cell r="G196">
            <v>347272</v>
          </cell>
        </row>
        <row r="197">
          <cell r="A197">
            <v>642.20000000000005</v>
          </cell>
          <cell r="B197" t="str">
            <v>642-07</v>
          </cell>
          <cell r="D197" t="str">
            <v>APOYOS Y SELLOS PARA JUNTAS DE PUENTES :Sello para juntas de puentes</v>
          </cell>
          <cell r="E197" t="str">
            <v>3.6.6.10.2</v>
          </cell>
          <cell r="F197" t="str">
            <v>ML</v>
          </cell>
          <cell r="G197">
            <v>42703</v>
          </cell>
        </row>
        <row r="198">
          <cell r="A198" t="str">
            <v>ARTICULO 650 - ESTRUCTURAS DE ACERO</v>
          </cell>
        </row>
        <row r="199">
          <cell r="A199" t="str">
            <v>650.1</v>
          </cell>
          <cell r="B199" t="str">
            <v>650-07</v>
          </cell>
          <cell r="D199" t="str">
            <v>ESTRUCTURAS DE ACERO: Diseño y fabricación de estructura metálica</v>
          </cell>
          <cell r="E199" t="str">
            <v>3.6.6.11.1</v>
          </cell>
          <cell r="F199" t="str">
            <v>KG</v>
          </cell>
          <cell r="G199">
            <v>0</v>
          </cell>
        </row>
        <row r="200">
          <cell r="A200" t="str">
            <v>650.2</v>
          </cell>
          <cell r="B200" t="str">
            <v>650-07</v>
          </cell>
          <cell r="D200" t="str">
            <v>ESTRUCTURAS DE ACERO: Fabricación de la estructura metálica</v>
          </cell>
          <cell r="E200" t="str">
            <v>3.6.6.11.2</v>
          </cell>
          <cell r="F200" t="str">
            <v>KG</v>
          </cell>
          <cell r="G200">
            <v>8294</v>
          </cell>
        </row>
        <row r="201">
          <cell r="A201" t="str">
            <v>650.3</v>
          </cell>
          <cell r="B201" t="str">
            <v>650-07</v>
          </cell>
          <cell r="D201" t="str">
            <v>ESTRUCTURAS DE ACERO: Transporte de la estructura metálica</v>
          </cell>
          <cell r="E201" t="str">
            <v>3.6.6.11.7</v>
          </cell>
          <cell r="F201" t="str">
            <v>KG</v>
          </cell>
          <cell r="G201">
            <v>261</v>
          </cell>
        </row>
        <row r="202">
          <cell r="A202">
            <v>650.4</v>
          </cell>
          <cell r="B202" t="str">
            <v>650-07</v>
          </cell>
          <cell r="D202" t="str">
            <v>ESTRUCTURAS DE ACERO: Montaje y pintura de estructura metálica</v>
          </cell>
          <cell r="E202" t="str">
            <v>3.6.6.11.6</v>
          </cell>
          <cell r="F202" t="str">
            <v>KG</v>
          </cell>
          <cell r="G202">
            <v>1398</v>
          </cell>
        </row>
        <row r="203">
          <cell r="A203" t="str">
            <v xml:space="preserve">ARTICULO 660 - TUBERÍA DE CONCRETO SIMPLE </v>
          </cell>
        </row>
        <row r="204">
          <cell r="A204" t="str">
            <v>660.1</v>
          </cell>
          <cell r="B204" t="str">
            <v>660-07</v>
          </cell>
          <cell r="D204" t="str">
            <v>TUBERÍA DE CONCRETO SIMPLE: Tubería de concreto simple de diámetro 450mm</v>
          </cell>
          <cell r="E204" t="str">
            <v>3.6.6.12.7</v>
          </cell>
          <cell r="F204" t="str">
            <v>ML</v>
          </cell>
          <cell r="G204">
            <v>262469</v>
          </cell>
        </row>
        <row r="205">
          <cell r="A205" t="str">
            <v>660.2</v>
          </cell>
          <cell r="B205" t="str">
            <v>660-07</v>
          </cell>
          <cell r="D205" t="str">
            <v>TUBERÍA DE CONCRETO SIMPLE: Tubería de concreto simple de diámetro 500mm</v>
          </cell>
          <cell r="E205" t="str">
            <v>3.6.6.12.8</v>
          </cell>
          <cell r="F205" t="str">
            <v>ML</v>
          </cell>
          <cell r="G205">
            <v>401717</v>
          </cell>
        </row>
        <row r="206">
          <cell r="A206" t="str">
            <v>660.3</v>
          </cell>
          <cell r="B206" t="str">
            <v>660-07</v>
          </cell>
          <cell r="D206" t="str">
            <v>TUBERÍA DE CONCRETO SIMPLE: Tubería de concreto simple de diámetro 600mm</v>
          </cell>
          <cell r="E206" t="str">
            <v>3.6.6.12.9</v>
          </cell>
          <cell r="F206" t="str">
            <v>ML</v>
          </cell>
          <cell r="G206">
            <v>342900</v>
          </cell>
        </row>
        <row r="207">
          <cell r="A207" t="str">
            <v xml:space="preserve">ARTICULO 661 - TUBERÍA DE CONCRETO REFORZADO </v>
          </cell>
        </row>
        <row r="208">
          <cell r="A208">
            <v>661.1</v>
          </cell>
          <cell r="B208" t="str">
            <v>661-07</v>
          </cell>
          <cell r="D208" t="str">
            <v>TUBERÍA DE CONCRETO REFORZADO:Tuberia de concreto reforzado de 900mm de diámetro interior</v>
          </cell>
          <cell r="E208" t="str">
            <v>3.6.6.13.1</v>
          </cell>
          <cell r="F208" t="str">
            <v>ML</v>
          </cell>
          <cell r="G208">
            <v>586574</v>
          </cell>
        </row>
        <row r="209">
          <cell r="A209" t="str">
            <v>661,1,1</v>
          </cell>
          <cell r="B209" t="str">
            <v>661-07</v>
          </cell>
          <cell r="D209" t="str">
            <v>TUBERÍA DE CONCRETO REFORZADO:Tuberia de concreto reforzado de 900mm de diámetro interior ( TIPO 2)</v>
          </cell>
          <cell r="F209" t="str">
            <v>ML</v>
          </cell>
          <cell r="G209">
            <v>481120</v>
          </cell>
        </row>
        <row r="210">
          <cell r="A210" t="str">
            <v>661,1,2</v>
          </cell>
          <cell r="B210" t="str">
            <v>661-07</v>
          </cell>
          <cell r="D210" t="str">
            <v>TUBERÍA DE CONCRETO REFORZADO:Tuberia de concreto reforzado de 900mm de diámetro interior (HECHO EN OBRA)</v>
          </cell>
          <cell r="F210" t="str">
            <v>ML</v>
          </cell>
          <cell r="G210">
            <v>299285</v>
          </cell>
        </row>
        <row r="211">
          <cell r="A211" t="str">
            <v>ARTICULO 662 - TUBERÍA METÁLICA CORRUGADA</v>
          </cell>
        </row>
        <row r="212">
          <cell r="A212" t="str">
            <v>662.1</v>
          </cell>
          <cell r="B212" t="str">
            <v>662-07</v>
          </cell>
          <cell r="D212" t="str">
            <v>TUBERÍA METÁLICA CORRUGADA:Tuberia corrugada de acero galvanizado</v>
          </cell>
          <cell r="E212" t="str">
            <v>3.3.14.19.1</v>
          </cell>
          <cell r="F212" t="str">
            <v>ML</v>
          </cell>
          <cell r="G212">
            <v>446511</v>
          </cell>
        </row>
        <row r="213">
          <cell r="A213" t="str">
            <v>ARTICULO 670 - DISIPADORES DE ENERGÍA Y SEDIMENTADORES</v>
          </cell>
        </row>
        <row r="214">
          <cell r="A214">
            <v>670.1</v>
          </cell>
          <cell r="B214" t="str">
            <v>670-07</v>
          </cell>
          <cell r="D214" t="str">
            <v>DISIPADORES DE ENERGIA Y SEDIMENTADORES :En gaviones</v>
          </cell>
          <cell r="E214" t="str">
            <v>3.6.6.15.2</v>
          </cell>
          <cell r="F214" t="str">
            <v>M³</v>
          </cell>
          <cell r="G214">
            <v>289136</v>
          </cell>
        </row>
        <row r="215">
          <cell r="A215">
            <v>670.2</v>
          </cell>
          <cell r="B215" t="str">
            <v>670-07</v>
          </cell>
          <cell r="D215" t="str">
            <v>DISIPADORES DE ENERGÍA Y SEDIMENTADORES : En concreto ciclópeo</v>
          </cell>
          <cell r="E215" t="str">
            <v>3.6.6.15.2</v>
          </cell>
          <cell r="F215" t="str">
            <v>M³</v>
          </cell>
          <cell r="G215">
            <v>408917</v>
          </cell>
        </row>
        <row r="216">
          <cell r="A216" t="str">
            <v xml:space="preserve">ARTICULO 671 - CUNETAS REVESTIDAS EN CONCRETO </v>
          </cell>
        </row>
        <row r="217">
          <cell r="A217">
            <v>671.1</v>
          </cell>
          <cell r="B217" t="str">
            <v>671-07</v>
          </cell>
          <cell r="D217" t="str">
            <v>CUNETAS REVESTIDAS EN CONCRETO: Cuneta de concreto fundida en el lugar</v>
          </cell>
          <cell r="E217" t="str">
            <v>3.6.6.16.1</v>
          </cell>
          <cell r="F217" t="str">
            <v>M³</v>
          </cell>
          <cell r="G217">
            <v>489095</v>
          </cell>
        </row>
        <row r="218">
          <cell r="A218" t="str">
            <v xml:space="preserve">ARTICULO 672 - BORDILLOS DE CONCRETO </v>
          </cell>
        </row>
        <row r="219">
          <cell r="A219">
            <v>672.1</v>
          </cell>
          <cell r="B219">
            <v>672.07</v>
          </cell>
          <cell r="D219" t="str">
            <v>BORDILLOS DE CONCRETO :Bordillos</v>
          </cell>
          <cell r="E219" t="str">
            <v>3.6.6.17</v>
          </cell>
          <cell r="F219" t="str">
            <v>ML</v>
          </cell>
          <cell r="G219">
            <v>66372</v>
          </cell>
        </row>
        <row r="220">
          <cell r="A220" t="str">
            <v>ARTICULO 673 - SUBDRENES CON GEOTEXTIL Y MATERIAL GRANULAR</v>
          </cell>
        </row>
        <row r="221">
          <cell r="A221">
            <v>673.1</v>
          </cell>
          <cell r="B221" t="str">
            <v>673-07</v>
          </cell>
          <cell r="D221" t="str">
            <v>SUBDRENES CON GEOTEXTIL Y MATERIAL GRANULAR: Material granular filtrante</v>
          </cell>
          <cell r="E221" t="str">
            <v>3.6.6.19.2</v>
          </cell>
          <cell r="F221" t="str">
            <v>M³</v>
          </cell>
          <cell r="G221">
            <v>94072</v>
          </cell>
        </row>
        <row r="222">
          <cell r="A222">
            <v>673.2</v>
          </cell>
          <cell r="B222" t="str">
            <v>673-07</v>
          </cell>
          <cell r="D222" t="str">
            <v>SUBDRENES CON GEOTEXTIL Y MATERIAL GRANULAR: Geotextil</v>
          </cell>
          <cell r="E222" t="str">
            <v>3.6.8.1.2</v>
          </cell>
          <cell r="F222" t="str">
            <v>M²</v>
          </cell>
          <cell r="G222">
            <v>7854</v>
          </cell>
        </row>
        <row r="223">
          <cell r="A223">
            <v>673.3</v>
          </cell>
          <cell r="B223" t="str">
            <v>673-07</v>
          </cell>
          <cell r="D223" t="str">
            <v>SUBDRENES CON GEOTEXTIL Y MATERIAL GRANULAR: Material de cobertura</v>
          </cell>
          <cell r="E223" t="str">
            <v>3.6.8.1.2</v>
          </cell>
          <cell r="F223" t="str">
            <v>M³</v>
          </cell>
          <cell r="G223">
            <v>35073</v>
          </cell>
        </row>
        <row r="224">
          <cell r="A224" t="str">
            <v>ARTICULO 674 - DRENES HORIZONTALES EN TALUDES</v>
          </cell>
        </row>
        <row r="225">
          <cell r="A225">
            <v>674.1</v>
          </cell>
          <cell r="B225" t="str">
            <v>674-07</v>
          </cell>
          <cell r="D225" t="str">
            <v>DRENES HORIZONTALES EN TALUDES.Dren horizontal de longitud menor o igual a diez (10) metros</v>
          </cell>
          <cell r="F225" t="str">
            <v>ML</v>
          </cell>
          <cell r="G225">
            <v>139615</v>
          </cell>
        </row>
        <row r="226">
          <cell r="A226" t="str">
            <v>674.2</v>
          </cell>
          <cell r="B226" t="str">
            <v>674-07</v>
          </cell>
          <cell r="D226" t="str">
            <v>DRENES HORIZONTALES EN TALUDES:Dren horizontal de longitud mayor a diez (10) metros</v>
          </cell>
          <cell r="F226" t="str">
            <v>ML</v>
          </cell>
          <cell r="G226">
            <v>139615</v>
          </cell>
        </row>
        <row r="227">
          <cell r="A227" t="str">
            <v>ARTICULO 680 - TIERRA ARMADA</v>
          </cell>
        </row>
        <row r="228">
          <cell r="A228" t="str">
            <v>680.1</v>
          </cell>
          <cell r="B228" t="str">
            <v>680-07</v>
          </cell>
          <cell r="D228" t="str">
            <v>TIERRA ARMADA:Escamas en concreto</v>
          </cell>
          <cell r="E228" t="str">
            <v>3.6.6.20.1</v>
          </cell>
          <cell r="F228" t="str">
            <v>M²</v>
          </cell>
          <cell r="G228">
            <v>221116</v>
          </cell>
        </row>
        <row r="229">
          <cell r="A229" t="str">
            <v>680.2</v>
          </cell>
          <cell r="B229" t="str">
            <v>680-07</v>
          </cell>
          <cell r="D229" t="str">
            <v>TIERRA ARMADA:Armadura galvanizada</v>
          </cell>
          <cell r="E229" t="str">
            <v>3.6.6.20.2</v>
          </cell>
          <cell r="F229" t="str">
            <v>ML</v>
          </cell>
        </row>
        <row r="230">
          <cell r="A230" t="str">
            <v>680.3</v>
          </cell>
          <cell r="B230" t="str">
            <v>680-07</v>
          </cell>
          <cell r="D230" t="str">
            <v>TIERRA ARMADA:Relleno granular para tierra armada</v>
          </cell>
          <cell r="E230" t="str">
            <v>3.6.6.20.3</v>
          </cell>
          <cell r="F230" t="str">
            <v>M³</v>
          </cell>
          <cell r="G230">
            <v>125054</v>
          </cell>
        </row>
        <row r="231">
          <cell r="A231" t="str">
            <v>ARTICULO 681 - GAVIÓN</v>
          </cell>
        </row>
        <row r="232">
          <cell r="A232">
            <v>681.1</v>
          </cell>
          <cell r="B232" t="str">
            <v>681-07</v>
          </cell>
          <cell r="D232" t="str">
            <v>GAVIÓN:Gaviones</v>
          </cell>
          <cell r="E232" t="str">
            <v xml:space="preserve">3.6.6.21.1  </v>
          </cell>
          <cell r="F232" t="str">
            <v>M³</v>
          </cell>
          <cell r="G232">
            <v>207513</v>
          </cell>
        </row>
        <row r="233">
          <cell r="A233" t="str">
            <v>ARTICULO 682 - COLCHOGAVIONES</v>
          </cell>
        </row>
        <row r="234">
          <cell r="A234" t="str">
            <v>682.1</v>
          </cell>
          <cell r="B234" t="str">
            <v>682-07</v>
          </cell>
          <cell r="D234" t="str">
            <v>COLCHOGAVIONES:Colchogavion</v>
          </cell>
          <cell r="E234" t="str">
            <v>3.2.7.5.3</v>
          </cell>
          <cell r="F234" t="str">
            <v>M³</v>
          </cell>
          <cell r="G234">
            <v>227476</v>
          </cell>
        </row>
        <row r="235">
          <cell r="A235" t="str">
            <v>ARTICULO 690 - IMPERMEABILIZACIÓN DE ESTRUCTURAS</v>
          </cell>
        </row>
        <row r="236">
          <cell r="A236" t="str">
            <v>690.1</v>
          </cell>
          <cell r="B236" t="str">
            <v>690-07</v>
          </cell>
          <cell r="D236" t="str">
            <v xml:space="preserve"> IMPERMEABILIZACIÓN DE ESTRUCTURAS:Impermeabilizacion de estructuras</v>
          </cell>
          <cell r="F236" t="str">
            <v>M²</v>
          </cell>
          <cell r="G236">
            <v>18156</v>
          </cell>
        </row>
        <row r="237">
          <cell r="A237" t="str">
            <v>ARTICULO 700 - LÍNEAS DE DEMARCACIÓN Y MARCAS VIALES</v>
          </cell>
        </row>
        <row r="238">
          <cell r="A238">
            <v>700.1</v>
          </cell>
          <cell r="B238" t="str">
            <v>700-07</v>
          </cell>
          <cell r="D238" t="str">
            <v>LÍNEA DE DEMARCACIÓN Y MARCAS VIALES: Línea de demarcación con pintura en frío</v>
          </cell>
          <cell r="E238" t="str">
            <v>3.6.7.1.1</v>
          </cell>
          <cell r="F238" t="str">
            <v>ML</v>
          </cell>
          <cell r="G238">
            <v>1532</v>
          </cell>
        </row>
        <row r="239">
          <cell r="A239">
            <v>700.2</v>
          </cell>
          <cell r="B239" t="str">
            <v>700-07</v>
          </cell>
          <cell r="D239" t="str">
            <v>LÍNEA DE DEMARCACIÓN Y MARCAS VIALES: Línea de demarcación con resina termoplastica</v>
          </cell>
          <cell r="E239" t="str">
            <v>3.6.7.1</v>
          </cell>
          <cell r="F239" t="str">
            <v>ML</v>
          </cell>
          <cell r="G239">
            <v>4092</v>
          </cell>
        </row>
        <row r="240">
          <cell r="A240">
            <v>700.3</v>
          </cell>
          <cell r="B240" t="str">
            <v>700-07</v>
          </cell>
          <cell r="D240" t="str">
            <v>LÍNEA DE DEMARCACIÓN Y MARCAS VIALES: Marca vial con pintura en frío</v>
          </cell>
          <cell r="F240" t="str">
            <v>M²</v>
          </cell>
          <cell r="G240">
            <v>23037</v>
          </cell>
        </row>
        <row r="241">
          <cell r="A241">
            <v>700.4</v>
          </cell>
          <cell r="B241" t="str">
            <v>700-07</v>
          </cell>
          <cell r="D241" t="str">
            <v>LÍNEA DE DEMARCACIÓN Y MARCAS VIALES: Marca vial con resina termoplastica</v>
          </cell>
          <cell r="E241" t="str">
            <v>3.6.7.1.6</v>
          </cell>
          <cell r="F241" t="str">
            <v>M²</v>
          </cell>
          <cell r="G241">
            <v>40035</v>
          </cell>
        </row>
        <row r="242">
          <cell r="A242" t="str">
            <v xml:space="preserve">ARTICULO 701 - TACHAS REFLECTIVAS </v>
          </cell>
        </row>
        <row r="243">
          <cell r="A243">
            <v>701.1</v>
          </cell>
          <cell r="B243" t="str">
            <v>701-07</v>
          </cell>
          <cell r="D243" t="str">
            <v>TACHAS REFLECTIVAS :Tachas reflectivas</v>
          </cell>
          <cell r="E243" t="str">
            <v>3.6.7.2.1</v>
          </cell>
          <cell r="F243" t="str">
            <v>U</v>
          </cell>
          <cell r="G243">
            <v>11500</v>
          </cell>
        </row>
        <row r="244">
          <cell r="A244" t="str">
            <v>701P</v>
          </cell>
          <cell r="D244" t="str">
            <v>ESTOPEROLES</v>
          </cell>
          <cell r="F244" t="str">
            <v>U</v>
          </cell>
          <cell r="G244">
            <v>6545</v>
          </cell>
        </row>
        <row r="245">
          <cell r="A245" t="str">
            <v>ARTICULO 710 - SEÑALES VERTICALES DE TRÁNSITO</v>
          </cell>
        </row>
        <row r="246">
          <cell r="A246" t="str">
            <v>710.1</v>
          </cell>
          <cell r="B246" t="str">
            <v>710-07</v>
          </cell>
          <cell r="D246" t="str">
            <v>SEÑALES VERTICALES DE TRÁNSITO:Señal vertical de transito tipo 1(0.75x0.75 m)</v>
          </cell>
          <cell r="E246" t="str">
            <v>3.6.7.3.13</v>
          </cell>
          <cell r="F246" t="str">
            <v>UN</v>
          </cell>
          <cell r="G246">
            <v>309824</v>
          </cell>
        </row>
        <row r="247">
          <cell r="A247" t="str">
            <v>710.1.1</v>
          </cell>
          <cell r="B247" t="str">
            <v>710-07</v>
          </cell>
          <cell r="D247" t="str">
            <v>SEÑALES VERTICALES DE TRANSITO :Señal vertical de transito tipo 1 (0,9*0,9 m)</v>
          </cell>
          <cell r="E247" t="str">
            <v>3.6.7.3.39</v>
          </cell>
          <cell r="F247" t="str">
            <v>UN</v>
          </cell>
          <cell r="G247">
            <v>342673</v>
          </cell>
        </row>
        <row r="248">
          <cell r="A248" t="str">
            <v>710.2</v>
          </cell>
          <cell r="B248" t="str">
            <v>710-07</v>
          </cell>
          <cell r="D248" t="str">
            <v>SEÑALES VERTICALES DE TRÁNSITO:Señal vertical de transito tipo 2 (1.20x0.40 m)</v>
          </cell>
          <cell r="E248" t="str">
            <v>3.6.7.3</v>
          </cell>
          <cell r="F248" t="str">
            <v>M²</v>
          </cell>
          <cell r="G248">
            <v>299522</v>
          </cell>
        </row>
        <row r="249">
          <cell r="A249" t="str">
            <v>710.1.3</v>
          </cell>
          <cell r="B249" t="str">
            <v>710-07</v>
          </cell>
          <cell r="D249" t="str">
            <v>SEÑALES VERTICALES DE TRÁNSITO:Señal vertical de transito grupo 3 (2.40*0.30 m)</v>
          </cell>
          <cell r="F249" t="str">
            <v>UN</v>
          </cell>
          <cell r="G249">
            <v>364237</v>
          </cell>
        </row>
        <row r="250">
          <cell r="A250" t="str">
            <v>710.1.4</v>
          </cell>
          <cell r="B250" t="str">
            <v>710-07</v>
          </cell>
          <cell r="D250" t="str">
            <v>SEÑALES VERTICALES DE TRÁNSITO:Señal vertical de transito grupo 4 (Delineadores de curva)</v>
          </cell>
          <cell r="F250" t="str">
            <v>UN</v>
          </cell>
          <cell r="G250">
            <v>247237</v>
          </cell>
        </row>
        <row r="251">
          <cell r="A251" t="str">
            <v>710.1.5</v>
          </cell>
          <cell r="B251" t="str">
            <v>710-07</v>
          </cell>
          <cell r="D251" t="str">
            <v>SEÑALES VERTICALES DE TRÁNSITO:Señal vertical de transito grupo 5 (Informativas)</v>
          </cell>
          <cell r="F251" t="str">
            <v>UN</v>
          </cell>
          <cell r="G251">
            <v>550394</v>
          </cell>
        </row>
        <row r="252">
          <cell r="A252" t="str">
            <v xml:space="preserve">ARTICULO 720 - POSTES DE REFERENCIA </v>
          </cell>
        </row>
        <row r="253">
          <cell r="A253" t="str">
            <v>720.1</v>
          </cell>
          <cell r="B253" t="str">
            <v>720-07</v>
          </cell>
          <cell r="D253" t="str">
            <v>POSTES DE REFERENCIA :Postes de kilometraje</v>
          </cell>
          <cell r="E253" t="str">
            <v>3.6.7.4.1</v>
          </cell>
          <cell r="F253" t="str">
            <v>U</v>
          </cell>
          <cell r="G253">
            <v>122984</v>
          </cell>
        </row>
        <row r="254">
          <cell r="A254" t="str">
            <v>ARTICULO 730 - DEFENSAS METÁLICAS</v>
          </cell>
        </row>
        <row r="255">
          <cell r="A255" t="str">
            <v>730.1</v>
          </cell>
          <cell r="B255" t="str">
            <v>730-07</v>
          </cell>
          <cell r="D255" t="str">
            <v>DEFENSAS METÁLICAS:Defensas metálicas</v>
          </cell>
          <cell r="E255" t="str">
            <v>3.6.7.5.1</v>
          </cell>
          <cell r="F255" t="str">
            <v>ML</v>
          </cell>
          <cell r="G255">
            <v>116247</v>
          </cell>
        </row>
        <row r="256">
          <cell r="A256" t="str">
            <v>730.2</v>
          </cell>
          <cell r="B256" t="str">
            <v>730-07</v>
          </cell>
          <cell r="D256" t="str">
            <v>DEFENSAS METÁLICAS:Seccion final</v>
          </cell>
          <cell r="E256" t="str">
            <v>3.6.7.5.2</v>
          </cell>
          <cell r="F256" t="str">
            <v>UN</v>
          </cell>
          <cell r="G256">
            <v>53983</v>
          </cell>
        </row>
        <row r="257">
          <cell r="A257" t="str">
            <v>730.3</v>
          </cell>
          <cell r="B257" t="str">
            <v>730-07</v>
          </cell>
          <cell r="D257" t="str">
            <v>DEFENSAS METÁLICAS:Seccion de tope</v>
          </cell>
          <cell r="E257" t="str">
            <v>3.6.7.5.3</v>
          </cell>
          <cell r="F257" t="str">
            <v>UN</v>
          </cell>
          <cell r="G257">
            <v>53983</v>
          </cell>
        </row>
        <row r="258">
          <cell r="A258" t="str">
            <v>ARTICULO 740 - CAPTAFAROS</v>
          </cell>
        </row>
        <row r="259">
          <cell r="A259">
            <v>740.1</v>
          </cell>
          <cell r="B259" t="str">
            <v>740-07</v>
          </cell>
          <cell r="D259" t="str">
            <v>CAPTAFAROS:Captafaros</v>
          </cell>
          <cell r="E259" t="str">
            <v>3.6.7.6.1</v>
          </cell>
          <cell r="F259" t="str">
            <v>U</v>
          </cell>
          <cell r="G259">
            <v>14380</v>
          </cell>
        </row>
        <row r="260">
          <cell r="A260" t="str">
            <v xml:space="preserve">ARTICULO 800 - CERCAS DE ALAMBRE </v>
          </cell>
        </row>
        <row r="261">
          <cell r="A261" t="str">
            <v>800.1</v>
          </cell>
          <cell r="B261" t="str">
            <v>800-07</v>
          </cell>
          <cell r="D261" t="str">
            <v>CERCAS DE ALAMBRE : Cerca de alambre de púas con postes de madera</v>
          </cell>
          <cell r="E261" t="str">
            <v>3.6.9.1.4</v>
          </cell>
          <cell r="F261" t="str">
            <v>ML</v>
          </cell>
          <cell r="G261">
            <v>10742</v>
          </cell>
        </row>
        <row r="262">
          <cell r="A262" t="str">
            <v>800.2</v>
          </cell>
          <cell r="B262" t="str">
            <v>800-07</v>
          </cell>
          <cell r="D262" t="str">
            <v>CERCAS DE ALAMBRE : Cerca de alambre de púas con postes de concreto</v>
          </cell>
          <cell r="E262" t="str">
            <v>3.6.9.1.10</v>
          </cell>
          <cell r="F262" t="str">
            <v>ML</v>
          </cell>
          <cell r="G262">
            <v>17966</v>
          </cell>
        </row>
        <row r="263">
          <cell r="A263" t="str">
            <v>800.3</v>
          </cell>
          <cell r="B263" t="str">
            <v>800-07</v>
          </cell>
          <cell r="D263" t="str">
            <v>CERCAS DE ALAMBRE : Cercas de malla con postes de madera</v>
          </cell>
          <cell r="E263" t="str">
            <v>3.6.9.1.6</v>
          </cell>
          <cell r="F263" t="str">
            <v>ML</v>
          </cell>
          <cell r="G263">
            <v>39037</v>
          </cell>
        </row>
        <row r="264">
          <cell r="A264" t="str">
            <v>800.4</v>
          </cell>
          <cell r="B264" t="str">
            <v>800-07</v>
          </cell>
          <cell r="D264" t="str">
            <v>CERCAS DE ALAMBRE : Cercas de malla con postes de concreto</v>
          </cell>
          <cell r="E264" t="str">
            <v>3.6.9.1.13</v>
          </cell>
          <cell r="F264" t="str">
            <v>ML</v>
          </cell>
          <cell r="G264">
            <v>47969</v>
          </cell>
        </row>
        <row r="265">
          <cell r="A265" t="str">
            <v xml:space="preserve">ARTICULO 801 - MANTENIMIENTO  RUTINARIO DE VÍAS </v>
          </cell>
        </row>
        <row r="266">
          <cell r="A266" t="str">
            <v>801.1</v>
          </cell>
          <cell r="B266" t="str">
            <v>801-07</v>
          </cell>
          <cell r="D266" t="str">
            <v>MANTENIMIENTO  RUTINARIO DE VÍAS : Roceria</v>
          </cell>
          <cell r="F266" t="str">
            <v>Ha</v>
          </cell>
          <cell r="G266">
            <v>341400.78333333333</v>
          </cell>
        </row>
        <row r="267">
          <cell r="A267" t="str">
            <v>801.2</v>
          </cell>
          <cell r="B267" t="str">
            <v>801-07</v>
          </cell>
          <cell r="D267" t="str">
            <v>MANTENIMIENTO  RUTINARIO DE VÍAS :Limpieza de bermas</v>
          </cell>
          <cell r="F267" t="str">
            <v>M²</v>
          </cell>
          <cell r="G267">
            <v>729.75099999999998</v>
          </cell>
        </row>
        <row r="268">
          <cell r="A268" t="str">
            <v>801.3</v>
          </cell>
          <cell r="B268" t="str">
            <v>801-07</v>
          </cell>
          <cell r="D268" t="str">
            <v>MANTENIMIENTO  RUTINARIO DE VÍAS :Limpieza a mano de cunetas en tierra</v>
          </cell>
          <cell r="E268" t="str">
            <v>3.6.9.4.12</v>
          </cell>
          <cell r="F268" t="str">
            <v>ML</v>
          </cell>
          <cell r="G268">
            <v>1702.7523333333331</v>
          </cell>
        </row>
        <row r="269">
          <cell r="A269" t="str">
            <v>801.4</v>
          </cell>
          <cell r="B269" t="str">
            <v>801-07</v>
          </cell>
          <cell r="D269" t="str">
            <v>MANTENIMIENTO  RUTINARIO DE VÍAS :Limpieza a mano de cunetas en concreto</v>
          </cell>
          <cell r="E269" t="str">
            <v>3.6.9.4.12</v>
          </cell>
          <cell r="F269" t="str">
            <v>ML</v>
          </cell>
          <cell r="G269">
            <v>1021.6514000000001</v>
          </cell>
        </row>
        <row r="270">
          <cell r="A270" t="str">
            <v>801.5</v>
          </cell>
          <cell r="B270" t="str">
            <v>801-07</v>
          </cell>
          <cell r="D270" t="str">
            <v xml:space="preserve">MANTENIMIENTO  RUTINARIO DE VÍAS :Limpieza a mano de encoles y descoles  </v>
          </cell>
          <cell r="E270" t="str">
            <v>3.6.9.4.8</v>
          </cell>
          <cell r="F270" t="str">
            <v>ML</v>
          </cell>
          <cell r="G270">
            <v>2043.3028000000002</v>
          </cell>
        </row>
        <row r="271">
          <cell r="A271" t="str">
            <v>801.6</v>
          </cell>
          <cell r="B271" t="str">
            <v>801-07</v>
          </cell>
          <cell r="D271" t="str">
            <v>MANTENIMIENTO  RUTINARIO DE VÍAS :Limpieza a mano de alcantarillas de tubo de 600 o 900 mm</v>
          </cell>
          <cell r="E271" t="str">
            <v>3.6.9.4.10</v>
          </cell>
          <cell r="F271" t="str">
            <v>UN</v>
          </cell>
          <cell r="G271">
            <v>4643.87</v>
          </cell>
        </row>
        <row r="272">
          <cell r="A272" t="str">
            <v>801.7</v>
          </cell>
          <cell r="B272" t="str">
            <v>801-07</v>
          </cell>
          <cell r="D272" t="str">
            <v>MANTENIMIENTO  RUTINARIO DE VÍAS :Limpieza a mano de pontones y puentes</v>
          </cell>
          <cell r="F272" t="str">
            <v>ML</v>
          </cell>
          <cell r="G272">
            <v>10216.513999999999</v>
          </cell>
        </row>
        <row r="273">
          <cell r="A273" t="str">
            <v xml:space="preserve">ARTICULO 810 - PROTECCIÓN VEGETAL DE TALUDES </v>
          </cell>
        </row>
        <row r="274">
          <cell r="A274">
            <v>810.1</v>
          </cell>
          <cell r="B274" t="str">
            <v>810-07</v>
          </cell>
          <cell r="D274" t="str">
            <v>PROTECCIÓN VEGETAL DE TALUDES: Protección de taludes con bloque de césped</v>
          </cell>
          <cell r="E274" t="str">
            <v>3.6.9.2.1</v>
          </cell>
          <cell r="F274" t="str">
            <v>M²</v>
          </cell>
          <cell r="G274">
            <v>8904</v>
          </cell>
        </row>
        <row r="275">
          <cell r="A275">
            <v>810.2</v>
          </cell>
          <cell r="B275" t="str">
            <v>810-07</v>
          </cell>
          <cell r="D275" t="str">
            <v>PROTECCIÓN VEGETAL DE TALUDES: Protección de taludes con tierra orgánica</v>
          </cell>
          <cell r="E275" t="str">
            <v>3.6.9.2.2</v>
          </cell>
          <cell r="F275" t="str">
            <v>M²</v>
          </cell>
          <cell r="G275">
            <v>12250</v>
          </cell>
        </row>
        <row r="276">
          <cell r="A276">
            <v>810.3</v>
          </cell>
          <cell r="B276" t="str">
            <v>810-07</v>
          </cell>
          <cell r="D276" t="str">
            <v>PROTECCIÓN VEGETAL DE TALUDES: Protección de taludes con hidrosiembra controlada</v>
          </cell>
          <cell r="E276" t="str">
            <v>3.2.9.1.1</v>
          </cell>
          <cell r="F276" t="str">
            <v>M²</v>
          </cell>
          <cell r="G276">
            <v>12250</v>
          </cell>
        </row>
        <row r="277">
          <cell r="A277" t="str">
            <v xml:space="preserve">ARTICULO 900 - TRANSPORTE DE MATERIALES PROVENIENTES DE EXCAVACIONES Y DERRUMBES </v>
          </cell>
        </row>
        <row r="278">
          <cell r="A278">
            <v>900.1</v>
          </cell>
          <cell r="B278" t="str">
            <v>900-07</v>
          </cell>
          <cell r="D278" t="str">
            <v>TRANSPORTE DE MATERIAL PROVENIENTE DE EXCAVACIONES Y DERRUMBES: Transporte de materiales provenientes de la excavación de la explanación, canales y prestamos, entre cien metros (100m) y mil metros (1000m) de distancia</v>
          </cell>
          <cell r="E278" t="str">
            <v xml:space="preserve">3.6.9.3.1   </v>
          </cell>
          <cell r="F278" t="str">
            <v>M³-KM</v>
          </cell>
          <cell r="G278">
            <v>195.42857142857144</v>
          </cell>
        </row>
        <row r="279">
          <cell r="A279">
            <v>900.2</v>
          </cell>
          <cell r="B279" t="str">
            <v>900-07</v>
          </cell>
          <cell r="D279" t="str">
            <v>TRANSPORTE DE MATERIAL PROVENIENTE DE EXCAVACIONES Y DERRUMBES: Transporte de materiales provenientes de la excavación de la explanación, canales y prestamos para distancias mayores a mil metros (1000m)</v>
          </cell>
          <cell r="E279" t="str">
            <v xml:space="preserve">3.6.9.3.1   </v>
          </cell>
          <cell r="F279" t="str">
            <v>M³-KM</v>
          </cell>
          <cell r="G279">
            <v>838</v>
          </cell>
        </row>
        <row r="280">
          <cell r="A280">
            <v>900.3</v>
          </cell>
          <cell r="B280" t="str">
            <v>900-07</v>
          </cell>
          <cell r="D280" t="str">
            <v>TRANSPORTE DE MATERIAL PROVENIENTE DE EXCAVACIONES Y DERRUMBES: Transporte de materiales provenientes de derrumbes</v>
          </cell>
          <cell r="E280" t="str">
            <v xml:space="preserve">3.6.9.3.1   </v>
          </cell>
          <cell r="F280" t="str">
            <v>M³-KM</v>
          </cell>
          <cell r="G280">
            <v>838</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refreshError="1"/>
      <sheetData sheetId="65" refreshError="1"/>
      <sheetData sheetId="66" refreshError="1"/>
      <sheetData sheetId="67" refreshError="1"/>
      <sheetData sheetId="68" refreshError="1"/>
      <sheetData sheetId="69" refreshError="1"/>
      <sheetData sheetId="70" refreshError="1"/>
      <sheetData sheetId="71" refreshError="1"/>
      <sheetData sheetId="72" refreshError="1"/>
      <sheetData sheetId="73" refreshError="1"/>
      <sheetData sheetId="74" refreshError="1"/>
      <sheetData sheetId="75" refreshError="1"/>
      <sheetData sheetId="76" refreshError="1"/>
      <sheetData sheetId="77" refreshError="1"/>
      <sheetData sheetId="78" refreshError="1"/>
      <sheetData sheetId="79" refreshError="1"/>
      <sheetData sheetId="80" refreshError="1"/>
      <sheetData sheetId="81" refreshError="1"/>
      <sheetData sheetId="82" refreshError="1"/>
      <sheetData sheetId="83" refreshError="1"/>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refreshError="1"/>
      <sheetData sheetId="122" refreshError="1"/>
      <sheetData sheetId="123" refreshError="1"/>
      <sheetData sheetId="124" refreshError="1"/>
      <sheetData sheetId="125" refreshError="1"/>
      <sheetData sheetId="126" refreshError="1"/>
      <sheetData sheetId="127" refreshError="1"/>
      <sheetData sheetId="128" refreshError="1"/>
      <sheetData sheetId="129" refreshError="1"/>
      <sheetData sheetId="130" refreshError="1"/>
      <sheetData sheetId="131" refreshError="1"/>
      <sheetData sheetId="132" refreshError="1"/>
      <sheetData sheetId="133" refreshError="1"/>
      <sheetData sheetId="134" refreshError="1"/>
      <sheetData sheetId="135" refreshError="1"/>
      <sheetData sheetId="136" refreshError="1"/>
      <sheetData sheetId="137" refreshError="1"/>
      <sheetData sheetId="138" refreshError="1"/>
      <sheetData sheetId="139" refreshError="1"/>
      <sheetData sheetId="140" refreshError="1"/>
      <sheetData sheetId="141" refreshError="1"/>
      <sheetData sheetId="142" refreshError="1"/>
      <sheetData sheetId="143" refreshError="1"/>
      <sheetData sheetId="144" refreshError="1"/>
      <sheetData sheetId="145" refreshError="1"/>
      <sheetData sheetId="146" refreshError="1"/>
      <sheetData sheetId="147" refreshError="1"/>
      <sheetData sheetId="148" refreshError="1"/>
      <sheetData sheetId="149" refreshError="1"/>
      <sheetData sheetId="150" refreshError="1"/>
      <sheetData sheetId="151" refreshError="1"/>
      <sheetData sheetId="152" refreshError="1"/>
      <sheetData sheetId="153" refreshError="1"/>
      <sheetData sheetId="154" refreshError="1"/>
      <sheetData sheetId="155" refreshError="1"/>
      <sheetData sheetId="156" refreshError="1"/>
      <sheetData sheetId="157" refreshError="1"/>
      <sheetData sheetId="158" refreshError="1"/>
      <sheetData sheetId="159" refreshError="1"/>
      <sheetData sheetId="160" refreshError="1"/>
      <sheetData sheetId="161" refreshError="1"/>
      <sheetData sheetId="162" refreshError="1"/>
      <sheetData sheetId="163" refreshError="1"/>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Set>
  </externalBook>
</externalLink>
</file>

<file path=xl/externalLinks/externalLink11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ECIOS ACTUALIZADOS FERRASA"/>
      <sheetName val="INDICE"/>
    </sheetNames>
    <sheetDataSet>
      <sheetData sheetId="0" refreshError="1"/>
      <sheetData sheetId="1" refreshError="1"/>
    </sheetDataSet>
  </externalBook>
</externalLink>
</file>

<file path=xl/externalLinks/externalLink11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Materiales y Equipos"/>
      <sheetName val="PRECIOS ACTUALIZADOS FERRASA"/>
    </sheetNames>
    <sheetDataSet>
      <sheetData sheetId="0" refreshError="1"/>
      <sheetData sheetId="1" refreshError="1"/>
    </sheetDataSet>
  </externalBook>
</externalLink>
</file>

<file path=xl/externalLinks/externalLink11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DUBIC"/>
      <sheetName val="CODESPACIO"/>
      <sheetName val="CODCONST"/>
      <sheetName val="pptopreliminar"/>
      <sheetName val="BAMBU"/>
      <sheetName val="entrepaños"/>
      <sheetName val="MACANA"/>
      <sheetName val="TDBAMBU"/>
      <sheetName val="TDMACANA"/>
      <sheetName val="memoria"/>
      <sheetName val="mampbambu A y B"/>
      <sheetName val="fachbambu A y B1"/>
      <sheetName val="mampMACANA A Y B"/>
      <sheetName val="fachmacana A y B"/>
      <sheetName val="Cuadro cantidades rev1"/>
    </sheetNames>
    <sheetDataSet>
      <sheetData sheetId="0" refreshError="1"/>
      <sheetData sheetId="1" refreshError="1"/>
      <sheetData sheetId="2"/>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11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AMC"/>
      <sheetName val="Basico"/>
      <sheetName val="Iva"/>
      <sheetName val="Total"/>
      <sheetName val="amc_acta"/>
      <sheetName val="amc_bas"/>
      <sheetName val="amc_iva"/>
      <sheetName val="amc_total"/>
      <sheetName val="amc_anticip"/>
      <sheetName val="a  aaInformación"/>
      <sheetName val="a%20%20aaInformación"/>
    </sheetNames>
    <definedNames>
      <definedName name="absc"/>
    </definedNames>
    <sheetDataSet>
      <sheetData sheetId="0"/>
      <sheetData sheetId="1"/>
      <sheetData sheetId="2"/>
      <sheetData sheetId="3"/>
      <sheetData sheetId="4"/>
      <sheetData sheetId="5"/>
      <sheetData sheetId="6"/>
      <sheetData sheetId="7"/>
      <sheetData sheetId="8"/>
      <sheetData sheetId="9"/>
      <sheetData sheetId="10" refreshError="1"/>
      <sheetData sheetId="11" refreshError="1"/>
    </sheetDataSet>
  </externalBook>
</externalLink>
</file>

<file path=xl/externalLinks/externalLink11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ESTADO VÍA-CRIT.TECNICO"/>
      <sheetName val="Materiales y Equipos"/>
    </sheetNames>
    <sheetDataSet>
      <sheetData sheetId="0" refreshError="1"/>
      <sheetData sheetId="1" refreshError="1"/>
    </sheetDataSet>
  </externalBook>
</externalLink>
</file>

<file path=xl/externalLinks/externalLink12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nsumo"/>
      <sheetName val="Resumen APU"/>
      <sheetName val="APU"/>
      <sheetName val="cant tubos "/>
      <sheetName val="MAINHOLES"/>
      <sheetName val="Formulas PVC"/>
      <sheetName val="P.OBR.ALCA"/>
      <sheetName val="P.OBR.ACUED"/>
      <sheetName val="P MANEJO"/>
      <sheetName val="P.SUMI.ACUE"/>
      <sheetName val="P SUMI,ALCA"/>
      <sheetName val="P RESUMEN"/>
      <sheetName val="FINANCIERO"/>
      <sheetName val="OBRAS CRA"/>
      <sheetName val="INFOR. GENERAL"/>
      <sheetName val="Datos"/>
      <sheetName val="Aobra 1"/>
      <sheetName val="Amodif 1"/>
      <sheetName val="Antequera"/>
      <sheetName val="Res.Antequera"/>
      <sheetName val="Las Brisas"/>
      <sheetName val="Res.LasBrisas"/>
      <sheetName val="Las Palmas"/>
      <sheetName val="Res.LasPalmas"/>
      <sheetName val="Zapatosa"/>
      <sheetName val="Res.Zapatosa"/>
      <sheetName val="San Andres"/>
      <sheetName val="Res.SanAndres"/>
      <sheetName val="Puerto Oculto"/>
      <sheetName val="Res.PtoOculto"/>
      <sheetName val="San Jose"/>
      <sheetName val="Res.SanJose"/>
      <sheetName val="Consolidado"/>
      <sheetName val="Resumen Gral"/>
      <sheetName val="A.P.U."/>
      <sheetName val="A.P.U. CONC 4000"/>
      <sheetName val="Apu Ambiental"/>
      <sheetName val="AIU"/>
      <sheetName val="Equipo"/>
      <sheetName val="Materiales"/>
      <sheetName val="Transportes"/>
      <sheetName val="Mano de obra"/>
      <sheetName val="Presupuestos TODOS - NO PRINT"/>
      <sheetName val="Borrar"/>
      <sheetName val="Acta N° 1"/>
      <sheetName val="RESUMEN"/>
      <sheetName val="8&quot;ACU"/>
      <sheetName val="16&quot;ACU"/>
      <sheetName val="20-6"/>
      <sheetName val="18-6"/>
      <sheetName val="16-6 "/>
      <sheetName val="14-6 "/>
      <sheetName val="12-6 "/>
      <sheetName val="10-6"/>
      <sheetName val="8-6"/>
      <sheetName val="24&quot; "/>
      <sheetName val="20&quot;"/>
      <sheetName val="18&quot;"/>
      <sheetName val="16&quot; "/>
      <sheetName val="14&quot;"/>
      <sheetName val="12&quot;"/>
      <sheetName val="10&quot;"/>
      <sheetName val="8&quot;"/>
      <sheetName val="6&quot;"/>
      <sheetName val="PRESUPUESTO INICIAL"/>
      <sheetName val="PRESUPUESTO MODIFICADO"/>
      <sheetName val="ADICIONAL INTERVENTORIA"/>
      <sheetName val="CUENTA  (9)"/>
      <sheetName val="CUENTA  (10)"/>
      <sheetName val="CUENTA  (11)"/>
      <sheetName val="GASTOS DIAN"/>
      <sheetName val="GASTOS DIAN (2)"/>
      <sheetName val="GASTOS DIAN (3)"/>
      <sheetName val="Ppto EL COPEY"/>
      <sheetName val="APU "/>
      <sheetName val="bocatoma"/>
      <sheetName val="MO"/>
      <sheetName val="ANALISIS DE PRECIOS BASICOS"/>
      <sheetName val="PRESUPUESTO GENERAL"/>
      <sheetName val="P. MATERIAL A.C.T CER"/>
      <sheetName val="ANALISIS DE PRECIOS UNITARIOS"/>
      <sheetName val="P. TOTALES"/>
      <sheetName val="ORGANIGRAMA"/>
      <sheetName val="FLUJO DE FONDOS"/>
      <sheetName val="CRONOGRAMA"/>
      <sheetName val="INSUMOS"/>
      <sheetName val="A.E.B"/>
      <sheetName val="PRESUPUESTO"/>
      <sheetName val="A.P.U (3)"/>
      <sheetName val="A.P.U (2)"/>
      <sheetName val="A.P.U"/>
      <sheetName val="P.S"/>
      <sheetName val="A.I.U"/>
      <sheetName val="ACTA DE MODIFICACION No. 1"/>
      <sheetName val=" PROGR. INV."/>
      <sheetName val="ACTA DE MODIFICACION No. 2"/>
      <sheetName val=" PROGR. INV. ACTA MOD. 2"/>
      <sheetName val="REPROGR. 2"/>
      <sheetName val="ACTA DE MODIFICACION No. 3"/>
      <sheetName val=" PROGR. INV. ACTA MOD. 3"/>
      <sheetName val="ACTA DE MODIFICACION No. 4"/>
      <sheetName val=" PROGR. INV. ACTA MOD. REVISADO"/>
      <sheetName val=" PROGR. INV. ACTA MOD. 4"/>
      <sheetName val="memorias"/>
      <sheetName val="PR 0"/>
      <sheetName val="PR 1"/>
      <sheetName val="PR 2"/>
      <sheetName val="PR 3"/>
      <sheetName val="PR 4"/>
      <sheetName val="PR 5"/>
      <sheetName val="PR 6"/>
      <sheetName val="PR 7"/>
      <sheetName val="PR 8"/>
      <sheetName val="PR 9"/>
      <sheetName val="PR 10"/>
      <sheetName val="PR 11"/>
      <sheetName val="PR 12"/>
      <sheetName val="PR 13"/>
      <sheetName val="PR 14"/>
      <sheetName val="PR 15"/>
      <sheetName val="PR 16"/>
      <sheetName val="PR 17"/>
      <sheetName val="PR18"/>
      <sheetName val="PR 19"/>
      <sheetName val="PR 20"/>
      <sheetName val="PR 21"/>
      <sheetName val="PR 22"/>
      <sheetName val="PR 23"/>
      <sheetName val="PR 24"/>
      <sheetName val="PR 25"/>
      <sheetName val="PR 26"/>
      <sheetName val="PR 27"/>
      <sheetName val="PR 28"/>
      <sheetName val="PR 29"/>
      <sheetName val="PR 30"/>
      <sheetName val="PR 31"/>
      <sheetName val="PR 32"/>
      <sheetName val="PR 33"/>
      <sheetName val="PR 34"/>
      <sheetName val="PR 35"/>
      <sheetName val="PR 36"/>
      <sheetName val="PR 37"/>
      <sheetName val="PR38"/>
      <sheetName val="PR 39"/>
      <sheetName val="PR 40"/>
      <sheetName val="PR 41"/>
      <sheetName val="PR 42"/>
      <sheetName val="PR 43"/>
      <sheetName val="PR 44"/>
      <sheetName val="PR 45"/>
      <sheetName val="PR 46"/>
      <sheetName val="PR 47"/>
      <sheetName val="PR 48"/>
      <sheetName val="PR 49"/>
      <sheetName val="Cuadro Estado"/>
      <sheetName val="L. MAT."/>
      <sheetName val="A.BAS."/>
      <sheetName val="CUAD."/>
      <sheetName val="AUI"/>
      <sheetName val="C.FIN."/>
      <sheetName val="P.INV"/>
      <sheetName val="P.S."/>
      <sheetName val="P.INV.ANTIC."/>
      <sheetName val="Hoja1"/>
      <sheetName val="RESUMEN "/>
      <sheetName val="Preacta N°5"/>
      <sheetName val="#¡REF"/>
      <sheetName val="PERT-CPM"/>
      <sheetName val="comparacion de flujos"/>
      <sheetName val="FONDO LEJANO"/>
      <sheetName val="FONDO CERCANO"/>
      <sheetName val="CUADRO MATRIZ DE ACTIV"/>
      <sheetName val="CUADRO LISTA DE ACTIVI"/>
      <sheetName val="Memoria de Calculos"/>
      <sheetName val="EQUIPOS Y MATERIALES"/>
      <sheetName val="310.1"/>
      <sheetName val="201P.1"/>
      <sheetName val="210.2.4"/>
      <sheetName val="220.1"/>
      <sheetName val="201.7"/>
      <sheetName val="311P.1"/>
      <sheetName val="600.1"/>
      <sheetName val="610.1"/>
      <sheetName val="630.6"/>
      <sheetName val="630.4"/>
      <sheetName val="640.1"/>
      <sheetName val="900.2"/>
      <sheetName val="BDATOS"/>
      <sheetName val="V.R. 13 AL 26 MAR"/>
      <sheetName val="B.A. 13 AL 26 MAR"/>
      <sheetName val="L.M 10 AL 23 DE ABRIL"/>
      <sheetName val="V.R 10 AL 23 ABRIL"/>
      <sheetName val="J.CRUZ 10AL23 ABRIL"/>
      <sheetName val="J. BUELVAS 1-15 FEB"/>
      <sheetName val="Estado Resumen"/>
      <sheetName val="TORTA"/>
      <sheetName val="Resum_Pav"/>
      <sheetName val="INVENT.ALC-CUNETAS 90BLB"/>
      <sheetName val="PUENTES Y PONTONES"/>
      <sheetName val="SEÑAL VERTICAL90BLB"/>
      <sheetName val="SEÑAL HORIZONTAL90BLB"/>
      <sheetName val="Tabla"/>
      <sheetName val="AMC"/>
      <sheetName val="Basico"/>
      <sheetName val="Iva"/>
      <sheetName val="Total"/>
      <sheetName val="amc_acta"/>
      <sheetName val="amc_bas"/>
      <sheetName val="amc_iva"/>
      <sheetName val="amc_total"/>
      <sheetName val="amc_anticip"/>
      <sheetName val="a  aaInformación GRUPO"/>
      <sheetName val="Formulario No.1 "/>
      <sheetName val="200P1"/>
      <sheetName val="200P2"/>
      <sheetName val="600.5"/>
      <sheetName val="621.1"/>
      <sheetName val="642.1"/>
      <sheetName val="320.1"/>
      <sheetName val="330.1"/>
      <sheetName val="450.2P  Vía 9003"/>
      <sheetName val="632.1P "/>
      <sheetName val="673.2"/>
      <sheetName val="201.15"/>
      <sheetName val="610.1P"/>
      <sheetName val="465.1"/>
      <sheetName val="630.4 Vía 9003"/>
      <sheetName val="630.6 Vía 7801"/>
      <sheetName val="640.1.2"/>
      <sheetName val="700.1"/>
      <sheetName val="673.1"/>
      <sheetName val="VínculoExternoRecuperado1"/>
      <sheetName val="FACTOR PREST."/>
      <sheetName val="DESGLOSE DE PERSONAL"/>
      <sheetName val="ResumenK77+126 hasta K104+435"/>
      <sheetName val="K77+126 hasta K104+435"/>
      <sheetName val="k77+126 A K78"/>
      <sheetName val="K78-K79"/>
      <sheetName val="K79-K80"/>
      <sheetName val="K80-K81"/>
      <sheetName val="K81-K82"/>
      <sheetName val="K82-K83"/>
      <sheetName val="K83 - K84"/>
      <sheetName val="K84 - K85"/>
      <sheetName val="K85-K86"/>
      <sheetName val="K86-K87"/>
      <sheetName val="K87-K88"/>
      <sheetName val="K88-K89"/>
      <sheetName val="K89-K90"/>
      <sheetName val="K90-K91"/>
      <sheetName val="K91-K92"/>
      <sheetName val="K92-K93"/>
      <sheetName val="K93-K94"/>
      <sheetName val="K94-K95"/>
      <sheetName val="K95-K96"/>
      <sheetName val="K96-K97"/>
      <sheetName val="K97-K98"/>
      <sheetName val="K98-K99"/>
      <sheetName val="K99-K100"/>
      <sheetName val="K100-K101"/>
      <sheetName val="K101-K102"/>
      <sheetName val="K102-K103"/>
      <sheetName val="K103-K104"/>
      <sheetName val="K104-104+435"/>
      <sheetName val="RESUMEN CANTIDADES POR KM"/>
      <sheetName val="200.2"/>
      <sheetName val="201.8"/>
      <sheetName val="201.9"/>
      <sheetName val="201.10"/>
      <sheetName val="201.16"/>
      <sheetName val="210.1.1"/>
      <sheetName val="211.1"/>
      <sheetName val="234.1"/>
      <sheetName val="311.1"/>
      <sheetName val="420.1"/>
      <sheetName val="450.2P"/>
      <sheetName val="500.1"/>
      <sheetName val="511.1P"/>
      <sheetName val="511.2P"/>
      <sheetName val="672.1"/>
      <sheetName val="672.2P"/>
      <sheetName val="672.3P"/>
      <sheetName val="672.4P"/>
      <sheetName val="672.5P"/>
      <sheetName val="672.6P"/>
      <sheetName val="672.7P"/>
      <sheetName val="600.2"/>
      <sheetName val="610.1.1"/>
      <sheetName val="610.1.2P"/>
      <sheetName val="610.1.3P"/>
      <sheetName val="621.2"/>
      <sheetName val="621.3"/>
      <sheetName val="621.4"/>
      <sheetName val="630.1"/>
      <sheetName val="630.2"/>
      <sheetName val="640.2"/>
      <sheetName val="642.2"/>
      <sheetName val="642.4"/>
      <sheetName val="642.5"/>
      <sheetName val="642.6"/>
      <sheetName val="642.7"/>
      <sheetName val="642.8"/>
      <sheetName val="642.3"/>
      <sheetName val="642.9"/>
      <sheetName val="642.10"/>
      <sheetName val="650.1"/>
      <sheetName val="650.2"/>
      <sheetName val="650.4"/>
      <sheetName val="650.3"/>
      <sheetName val="674.1"/>
      <sheetName val="674.1P"/>
      <sheetName val="674.2P"/>
      <sheetName val="674.3P"/>
      <sheetName val="674.4P"/>
      <sheetName val="661.1"/>
      <sheetName val="670.2"/>
      <sheetName val="671.1"/>
      <sheetName val="630.7"/>
      <sheetName val="671.2"/>
      <sheetName val="681.1"/>
      <sheetName val="673.3"/>
      <sheetName val="673.4"/>
      <sheetName val="673.5"/>
      <sheetName val="673.6"/>
      <sheetName val="671.3"/>
      <sheetName val="700.3"/>
      <sheetName val="710.1"/>
      <sheetName val="700.1.1"/>
      <sheetName val="720.1"/>
      <sheetName val="730.1"/>
      <sheetName val="731.1"/>
      <sheetName val="800.2"/>
      <sheetName val="810.2"/>
      <sheetName val="810.3P"/>
      <sheetName val="900.3"/>
      <sheetName val="SEG. PROGRAMA  HITO 3"/>
      <sheetName val="MOV.TIERRAS"/>
      <sheetName val="BASE "/>
      <sheetName val="SUBBASE"/>
      <sheetName val="MCD-2"/>
      <sheetName val="SITIOS CRITICOS (2)"/>
      <sheetName val="PUENTE K77+430 (2)"/>
      <sheetName val="PUENTE K77+830 (2)"/>
      <sheetName val="PUENTE K79+090 (2)"/>
      <sheetName val="puente k87+028 (2)"/>
      <sheetName val="PUENTE 87+414 (2)"/>
      <sheetName val="PUENTE 87+765 (2)"/>
      <sheetName val="PUENTE K88+535 (2)"/>
      <sheetName val="PUENTE 88+885 (2)"/>
      <sheetName val="PUENTE K91+355 (2)"/>
      <sheetName val="PUENTE K92+827 (2)"/>
      <sheetName val="PUENTE K93+483 (2)"/>
      <sheetName val="PUENTE K94+143 (2)"/>
      <sheetName val="PUENTE K94+907 (2)"/>
      <sheetName val="PUENTE K96+925 (2)"/>
      <sheetName val="PUENTE K99+293 (2)"/>
      <sheetName val="PUENTE K102+359 (2)"/>
      <sheetName val="PUENTE K105+580 (2)"/>
      <sheetName val="Muros cimentados superficia (2"/>
      <sheetName val="Muros cimentados en pilotes (2"/>
      <sheetName val="Pantallas de pìlotes (2)"/>
      <sheetName val="BOXCULVER"/>
      <sheetName val="ALCANTARILLAS"/>
      <sheetName val="CUNETA"/>
      <sheetName val="Disipadores"/>
      <sheetName val="Zanjas"/>
      <sheetName val="SUBDRENES"/>
      <sheetName val="Costos PAGA"/>
      <sheetName val="PREDIOS PR80-PR94"/>
      <sheetName val="PREDIOS PR94-PR117"/>
      <sheetName val="77+340 AL 78+000"/>
      <sheetName val="78+000 AL 79+000"/>
      <sheetName val="79+000 AL 80+000"/>
      <sheetName val="80+000 AL 81+000"/>
      <sheetName val="81+000 AL 82+000"/>
      <sheetName val="82+000 AL 83+000"/>
      <sheetName val="83+000 AL 84+000"/>
      <sheetName val="84+000 AL 85+000"/>
      <sheetName val="85+000 AL 86+000"/>
      <sheetName val="86+000 AL 87+000"/>
      <sheetName val="87+000 AL 88+000"/>
      <sheetName val="88+000 AL 89+000"/>
      <sheetName val="89+000 AL 90+000"/>
      <sheetName val="90+000 AL 91+000"/>
      <sheetName val="91+000 AL 92+000 "/>
      <sheetName val="92+000 AL 93+000"/>
      <sheetName val="93+000 AL 93+027.11"/>
      <sheetName val="93+027.11 AL 94+000"/>
      <sheetName val="94+000 AL 95+000"/>
      <sheetName val="95+000 AL 96+000"/>
      <sheetName val="96+000 AL 97+000"/>
      <sheetName val="97+000 AL 98+000"/>
      <sheetName val="98+000 AL 99+000"/>
      <sheetName val="99+000 AL 100+000"/>
      <sheetName val="100+000 AL 101+000"/>
      <sheetName val="101+000 AL 102+000"/>
      <sheetName val="102+000 AL 103+000"/>
      <sheetName val="103+000 AL 104+000"/>
      <sheetName val="104+000 AL 105+000"/>
      <sheetName val="a%20%20aaInformación%20GRUPO"/>
      <sheetName val="aCCIDENTES DE 1995 - 1996"/>
      <sheetName val="PORTADA"/>
      <sheetName val="FNC"/>
      <sheetName val="INDICE"/>
      <sheetName val="INDICE ALFABETICO"/>
      <sheetName val="EQUIPOS"/>
      <sheetName val="OTROS"/>
      <sheetName val="200.1"/>
      <sheetName val="200P3"/>
      <sheetName val="201.1"/>
      <sheetName val="201.1P"/>
      <sheetName val="211.11P"/>
      <sheetName val="201.2"/>
      <sheetName val="201.3"/>
      <sheetName val="201.3P"/>
      <sheetName val="201.4"/>
      <sheetName val="201.7P1"/>
      <sheetName val="201.7P2"/>
      <sheetName val="201.8P"/>
      <sheetName val="201.11"/>
      <sheetName val="201.11P"/>
      <sheetName val="201.12"/>
      <sheetName val="201.13"/>
      <sheetName val="201.14"/>
      <sheetName val="201.14P1"/>
      <sheetName val="201.17"/>
      <sheetName val="201.21"/>
      <sheetName val="210.1.2"/>
      <sheetName val="210.2.1"/>
      <sheetName val="210.2.1P"/>
      <sheetName val="210.2.2"/>
      <sheetName val="210.2.3"/>
      <sheetName val="220.1P"/>
      <sheetName val="221.1"/>
      <sheetName val="221.2"/>
      <sheetName val="225P"/>
      <sheetName val="230.1"/>
      <sheetName val="230.2"/>
      <sheetName val="232.1"/>
      <sheetName val="311P1"/>
      <sheetName val="311P2"/>
      <sheetName val="311P3"/>
      <sheetName val="320.2"/>
      <sheetName val="330.2"/>
      <sheetName val="340.1"/>
      <sheetName val="340.2"/>
      <sheetName val="340.3"/>
      <sheetName val="341.1"/>
      <sheetName val="341.2"/>
      <sheetName val="343P"/>
      <sheetName val="410.1"/>
      <sheetName val="410.2"/>
      <sheetName val="411.1"/>
      <sheetName val="411.2"/>
      <sheetName val="411.3"/>
      <sheetName val="411P"/>
      <sheetName val="414.1"/>
      <sheetName val="414.2"/>
      <sheetName val="414.3"/>
      <sheetName val="414.4"/>
      <sheetName val="414.5"/>
      <sheetName val="415.1"/>
      <sheetName val="420.2"/>
      <sheetName val="421.1"/>
      <sheetName val="421.2"/>
      <sheetName val="421.3"/>
      <sheetName val="421.4"/>
      <sheetName val="430.1"/>
      <sheetName val="430.2"/>
      <sheetName val="431.1"/>
      <sheetName val="431.2"/>
      <sheetName val="432.1"/>
      <sheetName val="432.2"/>
      <sheetName val="433.1"/>
      <sheetName val="433.2"/>
      <sheetName val="433.3"/>
      <sheetName val="433.4"/>
      <sheetName val="433.5"/>
      <sheetName val="433.6"/>
      <sheetName val="433.7"/>
      <sheetName val="433.8"/>
      <sheetName val="440.1"/>
      <sheetName val="440.1P"/>
      <sheetName val="440.2"/>
      <sheetName val="440.2P"/>
      <sheetName val="440.3"/>
      <sheetName val="440.3P"/>
      <sheetName val="440.4"/>
      <sheetName val="440.4P"/>
      <sheetName val="441.1"/>
      <sheetName val="441.1P"/>
      <sheetName val="441.2"/>
      <sheetName val="441.2P"/>
      <sheetName val="441.3"/>
      <sheetName val="441.3P"/>
      <sheetName val="441.4P"/>
      <sheetName val="450.1"/>
      <sheetName val="450.1P"/>
      <sheetName val="450.2"/>
      <sheetName val="450.3"/>
      <sheetName val="450.3P"/>
      <sheetName val="450.9"/>
      <sheetName val="450.9P"/>
      <sheetName val="451.1"/>
      <sheetName val="451.1P"/>
      <sheetName val="451.2"/>
      <sheetName val="451.2P"/>
      <sheetName val="451.3"/>
      <sheetName val="451.3P"/>
      <sheetName val="451.4P"/>
      <sheetName val="452.1"/>
      <sheetName val="452.1P"/>
      <sheetName val="452.2"/>
      <sheetName val="452.2P"/>
      <sheetName val="452.3"/>
      <sheetName val="452.3P"/>
      <sheetName val="452.4"/>
      <sheetName val="452.4P"/>
      <sheetName val="453.1"/>
      <sheetName val="460.1(5 CM)"/>
      <sheetName val="460.1 (10 CM)"/>
      <sheetName val="460.1P"/>
      <sheetName val="461.1"/>
      <sheetName val="461.2P"/>
      <sheetName val="462.1.1"/>
      <sheetName val="462.1.1P"/>
      <sheetName val="462.1.2"/>
      <sheetName val="462.1.2P"/>
      <sheetName val="462.1.3P"/>
      <sheetName val="462.1.3"/>
      <sheetName val="462.1.4P"/>
      <sheetName val="462.1.4"/>
      <sheetName val="462.2P"/>
      <sheetName val="464.1"/>
      <sheetName val="464.2"/>
      <sheetName val="464.3"/>
      <sheetName val="466.1"/>
      <sheetName val="501.1"/>
      <sheetName val="510.1"/>
      <sheetName val="510P1"/>
      <sheetName val="510P2"/>
      <sheetName val="510P3"/>
      <sheetName val="600.3"/>
      <sheetName val="600.4"/>
      <sheetName val="600.4P"/>
      <sheetName val="600.5P"/>
      <sheetName val="610.2"/>
      <sheetName val="620.1"/>
      <sheetName val="620.2"/>
      <sheetName val="620.3"/>
      <sheetName val="620P"/>
      <sheetName val="621.1P7"/>
      <sheetName val="621.5P2"/>
      <sheetName val="621P"/>
      <sheetName val="622.1"/>
      <sheetName val="622.2"/>
      <sheetName val="622.3"/>
      <sheetName val="622.4"/>
      <sheetName val="622.5"/>
      <sheetName val="623P"/>
      <sheetName val="623P1"/>
      <sheetName val="630P"/>
      <sheetName val="630.1.2P"/>
      <sheetName val="630.1P"/>
      <sheetName val="630.2P"/>
      <sheetName val="630.3"/>
      <sheetName val="630.3P"/>
      <sheetName val="630.4 "/>
      <sheetName val="630.5"/>
      <sheetName val="632.1"/>
      <sheetName val="632P"/>
      <sheetName val="632.P2"/>
      <sheetName val="633P"/>
      <sheetName val="640.1.1"/>
      <sheetName val="640.1.3"/>
      <sheetName val="640.2P"/>
      <sheetName val="641.1"/>
      <sheetName val="642P1 JUNTAS"/>
      <sheetName val="642P2 JUNTAS"/>
      <sheetName val="642P3 JUNTAS"/>
      <sheetName val="650.3P"/>
      <sheetName val="660.1"/>
      <sheetName val="660.2"/>
      <sheetName val="660.3"/>
      <sheetName val="661.1.1 TIPO I"/>
      <sheetName val="661.1.2 TIPO II"/>
      <sheetName val="661.2.1 TIPO I"/>
      <sheetName val="661P"/>
      <sheetName val="662.1"/>
      <sheetName val="662.2"/>
      <sheetName val="670.1"/>
      <sheetName val="670.1P"/>
      <sheetName val="671.1P"/>
      <sheetName val="673.1P"/>
      <sheetName val="673.2.1 NT2500"/>
      <sheetName val="673.2.2 NT2100"/>
      <sheetName val="673.2.3"/>
      <sheetName val="673.2.4"/>
      <sheetName val="674P"/>
      <sheetName val="675P1"/>
      <sheetName val="675P2"/>
      <sheetName val="680.1"/>
      <sheetName val="680.2"/>
      <sheetName val="680.3"/>
      <sheetName val="680P1"/>
      <sheetName val="680P2"/>
      <sheetName val="682.1"/>
      <sheetName val="690.1"/>
      <sheetName val="700P BANDAS SONORAS "/>
      <sheetName val="701.1"/>
      <sheetName val="701P"/>
      <sheetName val="700.2"/>
      <sheetName val="700.4"/>
      <sheetName val="710.1.1"/>
      <sheetName val="710.1.2"/>
      <sheetName val="710.1.3"/>
      <sheetName val="710.1.4"/>
      <sheetName val="710.2"/>
      <sheetName val="730.2"/>
      <sheetName val="730.3"/>
      <sheetName val="740.1"/>
      <sheetName val="800.1"/>
      <sheetName val="800.3P"/>
      <sheetName val="800.4P"/>
      <sheetName val="800P"/>
      <sheetName val="810.1"/>
      <sheetName val="810.2P"/>
      <sheetName val="810.3"/>
      <sheetName val="811.1"/>
      <sheetName val="811P"/>
      <sheetName val="812.1"/>
      <sheetName val="815P"/>
      <sheetName val="900.1"/>
      <sheetName val="PLATINA"/>
      <sheetName val="PILOTES 6&quot;"/>
      <sheetName val="701.2P"/>
      <sheetName val="201.2 reforzado"/>
      <sheetName val="210.2 OTRA"/>
      <sheetName val="650.5P"/>
      <sheetName val="1p"/>
      <sheetName val="4651p"/>
      <sheetName val="LOCALIZACION ESTRUCTURAS"/>
      <sheetName val="LOCALIZACION CARRETERAS"/>
      <sheetName val="200P ROCERIA"/>
      <sheetName val="201.2 ciclopeo"/>
      <sheetName val="210.1"/>
      <sheetName val="210.2"/>
      <sheetName val="210.3"/>
      <sheetName val="211"/>
      <sheetName val="220"/>
      <sheetName val="310"/>
      <sheetName val="311"/>
      <sheetName val="341.1P"/>
      <sheetName val="415"/>
      <sheetName val="420"/>
      <sheetName val="432"/>
      <sheetName val="440.2PREP VIA "/>
      <sheetName val="440.1PREP VIA"/>
      <sheetName val="440.3PREP VIA  "/>
      <sheetName val="441.1P COMPRADA"/>
      <sheetName val="441.2P COMPRADA"/>
      <sheetName val="441.3P COMPRADA"/>
      <sheetName val="441.4"/>
      <sheetName val="450.1P "/>
      <sheetName val="450.3P "/>
      <sheetName val="450.5"/>
      <sheetName val="452.1P "/>
      <sheetName val="452.2P "/>
      <sheetName val="453"/>
      <sheetName val="460"/>
      <sheetName val="460P"/>
      <sheetName val="461.2"/>
      <sheetName val="462.1P"/>
      <sheetName val="462.3P"/>
      <sheetName val="462.4P"/>
      <sheetName val="462.5"/>
      <sheetName val="500"/>
      <sheetName val="500P"/>
      <sheetName val="510"/>
      <sheetName val="510P5"/>
      <sheetName val="600.4 P"/>
      <sheetName val="600.5 P"/>
      <sheetName val="621.5"/>
      <sheetName val="621.5P"/>
      <sheetName val="621.6"/>
      <sheetName val="621,7"/>
      <sheetName val="630.P"/>
      <sheetName val="631P BOLSACRETO"/>
      <sheetName val="632"/>
      <sheetName val="640.3"/>
      <sheetName val="641"/>
      <sheetName val="641P ANCLAJES"/>
      <sheetName val="650.3 OTRO"/>
      <sheetName val="660.1P"/>
      <sheetName val="661 TIPO 1"/>
      <sheetName val="661 TIPO 2"/>
      <sheetName val="661 OTRO"/>
      <sheetName val="671"/>
      <sheetName val="672"/>
      <sheetName val="674"/>
      <sheetName val="675.1"/>
      <sheetName val="675.2"/>
      <sheetName val="675.3"/>
      <sheetName val="676"/>
      <sheetName val="680P"/>
      <sheetName val="681"/>
      <sheetName val="680.1P"/>
      <sheetName val="682"/>
      <sheetName val="683P"/>
      <sheetName val="701"/>
      <sheetName val="710.3"/>
      <sheetName val="710.4"/>
      <sheetName val="710.5"/>
      <sheetName val="720"/>
      <sheetName val="740"/>
      <sheetName val="800.3"/>
      <sheetName val="800.4"/>
      <sheetName val="810.1P"/>
      <sheetName val="610P"/>
      <sheetName val="hexapodos"/>
      <sheetName val="LINEA DE DEMARCACIÓN BASE AGUA"/>
      <sheetName val="TACHA REFLECTIVA"/>
      <sheetName val="SEÑAL VERTICAL DE 75"/>
      <sheetName val="DEFENSA METALICA"/>
      <sheetName val="Hoja1 (2)"/>
      <sheetName val="Hoja2 (2)"/>
      <sheetName val="Hoja3 (2)"/>
      <sheetName val="Hoja2"/>
      <sheetName val="Hoja3"/>
      <sheetName val="a  aaInformación"/>
      <sheetName val="A MInformes M"/>
      <sheetName val="ACCIDENTALIDAD"/>
      <sheetName val="ACC.EJECUTIVO"/>
      <sheetName val="ACC.EJECUTIVO-OCT-02"/>
      <sheetName val="EJEC-AGO-2002"/>
      <sheetName val="TITULOS"/>
      <sheetName val="items"/>
      <sheetName val="necesidades de la via"/>
      <sheetName val="0+900"/>
      <sheetName val="3+250"/>
      <sheetName val="3+820"/>
      <sheetName val="5+440 RÍO SECO"/>
      <sheetName val="8+000"/>
      <sheetName val="10+700"/>
      <sheetName val="13+030"/>
      <sheetName val="13+050"/>
      <sheetName val="13+600"/>
      <sheetName val="13+950"/>
      <sheetName val="14+400"/>
      <sheetName val="15+050"/>
      <sheetName val="17+100"/>
      <sheetName val="20+000"/>
      <sheetName val="20+600"/>
      <sheetName val="21+100 "/>
      <sheetName val="23+100"/>
      <sheetName val="25+520"/>
      <sheetName val="28+000"/>
      <sheetName val="28+300"/>
      <sheetName val="31+250 PTE. GUADUALITO"/>
      <sheetName val="31+580 P. GUADUAL"/>
      <sheetName val="34+ 270"/>
      <sheetName val="36+380 "/>
      <sheetName val="36+500"/>
      <sheetName val="37+350"/>
      <sheetName val="39+400"/>
      <sheetName val="42+900"/>
      <sheetName val="43+300"/>
      <sheetName val="44+400"/>
      <sheetName val="44+700"/>
      <sheetName val="44+800"/>
      <sheetName val="46+000"/>
      <sheetName val="46+100"/>
      <sheetName val="46+800"/>
      <sheetName val="47+000"/>
      <sheetName val="49+500"/>
      <sheetName val="50+000"/>
      <sheetName val="50+500"/>
      <sheetName val="51+150"/>
      <sheetName val="51+750"/>
      <sheetName val="53+000"/>
      <sheetName val="53+290"/>
      <sheetName val="54+900"/>
      <sheetName val="55+100"/>
      <sheetName val="56+020"/>
      <sheetName val="56+950"/>
      <sheetName val="57+000"/>
      <sheetName val="57+100"/>
      <sheetName val="62+636"/>
      <sheetName val="64+100"/>
      <sheetName val="64+110 P. GUADUAS II"/>
      <sheetName val="64+180 P. GUADUAS I"/>
      <sheetName val="64+820 P. QUEBRADA CUNE"/>
      <sheetName val="65+000"/>
      <sheetName val="65+300"/>
      <sheetName val="65+700"/>
      <sheetName val="65+770"/>
      <sheetName val="66+000"/>
      <sheetName val="66+370"/>
      <sheetName val="68+150"/>
      <sheetName val="66+480 PUENTE VARIANTE 2"/>
      <sheetName val="FRESADO 68 - 114"/>
      <sheetName val="68+370 P. FÉRREO "/>
      <sheetName val="68+520 P. GUANÁBANO"/>
      <sheetName val="69+030 RÍO VILLETA"/>
      <sheetName val="Villeta centro"/>
      <sheetName val="69+450"/>
      <sheetName val="71+480"/>
      <sheetName val="72+1020 LA MARÍA"/>
      <sheetName val="74+100"/>
      <sheetName val="76+800"/>
      <sheetName val="77+200"/>
      <sheetName val="78+400"/>
      <sheetName val="78+450"/>
      <sheetName val="78-90"/>
      <sheetName val="78+600 EL ZANCUDO"/>
      <sheetName val="79+400"/>
      <sheetName val="79+500"/>
      <sheetName val="80+970"/>
      <sheetName val="81+050"/>
      <sheetName val="81+650 LA HONDA"/>
      <sheetName val="82+200"/>
      <sheetName val="83+230 QDA. NAUTATÁ"/>
      <sheetName val="83+600"/>
      <sheetName val="83+700"/>
      <sheetName val="86+000"/>
      <sheetName val="86+220 PUENTE AZUL"/>
      <sheetName val="86+600 PUENTE HILA"/>
      <sheetName val="89+300-92+00"/>
      <sheetName val="90+000"/>
      <sheetName val="92+900"/>
      <sheetName val="93+150"/>
      <sheetName val="96+200"/>
      <sheetName val="97+800"/>
      <sheetName val="98+000"/>
      <sheetName val="98+800"/>
      <sheetName val="100+100"/>
      <sheetName val="100+900"/>
      <sheetName val="101+800 QDA. EL CHUSCAL"/>
      <sheetName val="102+740"/>
      <sheetName val="105+480"/>
      <sheetName val="108+500"/>
      <sheetName val="109+400"/>
      <sheetName val="FRESADO 68- 114"/>
      <sheetName val="REMOCION DERRUMBES 68 -  114"/>
      <sheetName val="DESARENADORES 68-114 "/>
      <sheetName val="Lineas de demarcacion 68-11 "/>
      <sheetName val="REALCE BORDILLOS 68-114 "/>
      <sheetName val="PARCHEO 68-114."/>
      <sheetName val="DESTAPE ALCANTARILLAS 000-1 "/>
      <sheetName val="tachas reflectivas 68-114."/>
      <sheetName val="pinmuros 68+114."/>
      <sheetName val="CUNETAS 68-114 "/>
      <sheetName val="DEFENSAS METALICAS 68-114."/>
      <sheetName val="SEÑALIZACIÓN"/>
      <sheetName val="REFERENCICACIÓN VIAL "/>
      <sheetName val="HUNDIMIENTOS"/>
      <sheetName val="REMOCION DERRUMBES"/>
      <sheetName val="DESARENADORES 68-114"/>
      <sheetName val="demarcacion"/>
      <sheetName val="tachas"/>
      <sheetName val="REALCE BORDILLOS 68-114"/>
      <sheetName val="PARCHEO 68-114"/>
      <sheetName val="DESTAPE ALCANTARILLAS 000-114"/>
      <sheetName val="pinmuros 68+114"/>
      <sheetName val="CUNETAS 68-114"/>
      <sheetName val="SEÑALI 68-114"/>
      <sheetName val="DEFENSAS METALICAS 68-114"/>
      <sheetName val="REFERENCICACIÓN VIAL"/>
      <sheetName val="OJO¡¡¡¡¡¡¡¡¡"/>
      <sheetName val="Empradización"/>
      <sheetName val="Imprimación"/>
      <sheetName val="juntas de expansion"/>
      <sheetName val="NEOPRENO"/>
      <sheetName val="Hincado de rieles"/>
      <sheetName val="Pintura muros y cabezotes"/>
      <sheetName val="Suministro e instal rieles"/>
      <sheetName val="Drenes PVC 4 pulg"/>
      <sheetName val="SELLOS PARA JUNTAS DE PUENTES"/>
      <sheetName val="Sello de grietas de concreto"/>
      <sheetName val="Tubería PVC 4 pulg"/>
      <sheetName val="CAPTAFARO"/>
      <sheetName val="SECCIÓN FINAL"/>
      <sheetName val="DEFENSA METÁLICA"/>
      <sheetName val="Postes de kilometraje"/>
      <sheetName val="REMOCIÓN DE DERRUMBES"/>
      <sheetName val="Mant. Postes de kilometraje"/>
      <sheetName val="PU201P,1"/>
      <sheetName val="PU 201,3 "/>
      <sheetName val="PU210,2"/>
      <sheetName val="PU211P.1"/>
      <sheetName val="PU211P,1"/>
      <sheetName val="PU211P.2"/>
      <sheetName val="201p.3"/>
      <sheetName val="201P3qc"/>
      <sheetName val="PU310"/>
      <sheetName val="PU311P,5"/>
      <sheetName val="PU 320,1"/>
      <sheetName val="PU330,1 "/>
      <sheetName val="PU413"/>
      <sheetName val="PU450P,1"/>
      <sheetName val="DISEÑO HIDROSANITARIO"/>
      <sheetName val="DISEÑO ELECTRICO"/>
      <sheetName val="OBRA EJECUTADA"/>
      <sheetName val="OBRA EJECUTADA POR CANCELAR"/>
      <sheetName val="OBRA A EJECUTAR"/>
      <sheetName val="BALANCE 1P INICIAL"/>
      <sheetName val="BALANCE 1P FINAL"/>
      <sheetName val="MAT"/>
      <sheetName val="MDEO"/>
      <sheetName val="C-M-H"/>
      <sheetName val="Itemes Renovación"/>
      <sheetName val="G12-T1 (F4)"/>
      <sheetName val="G12-T2a (F4)"/>
      <sheetName val="G12-T2b (F4)"/>
      <sheetName val="G12-T3a (F4)"/>
      <sheetName val="G12-T3b (F4)"/>
      <sheetName val="G13-T1a (F4)"/>
      <sheetName val="G13-T1b (F4)"/>
      <sheetName val="G14-T1 (F4)"/>
      <sheetName val="G14-T2 (F4)"/>
      <sheetName val="G14-T3 (F4)"/>
      <sheetName val="G14-T4 (F4)"/>
      <sheetName val="Interc de Hidr."/>
      <sheetName val="Cambio de Valv."/>
      <sheetName val="Interc.tapones"/>
      <sheetName val="Interc.válv."/>
      <sheetName val="Coloc. e Interc. Tapones"/>
      <sheetName val="Varios."/>
      <sheetName val="Paral. 1"/>
      <sheetName val="Paral. 2"/>
      <sheetName val="Paral. 3"/>
      <sheetName val="Paral.4"/>
      <sheetName val="Totales"/>
      <sheetName val="EvaluaciónFórmulas"/>
      <sheetName val="EvaluaciónG"/>
      <sheetName val="EvaluaciónFórmulas (2)"/>
      <sheetName val="EvaluaciónG (2)"/>
      <sheetName val="EvaluaciónFórmulas (3)"/>
      <sheetName val="EvaluaciónG (3)"/>
      <sheetName val="Evaluación"/>
      <sheetName val="Evaluación (2)"/>
      <sheetName val="Evaluación (3)"/>
      <sheetName val="aCCIDENTES DE 1995 - 1996.xls"/>
      <sheetName val="ASTREA"/>
      <sheetName val="201,2"/>
      <sheetName val="200,2"/>
      <sheetName val="201,12"/>
      <sheetName val="231.1"/>
      <sheetName val="661.1 TIPO I"/>
      <sheetName val="681,1"/>
      <sheetName val="801.1"/>
      <sheetName val="801.2"/>
      <sheetName val="801.3"/>
      <sheetName val="801.4"/>
      <sheetName val="801.5"/>
      <sheetName val="801.6"/>
      <sheetName val="801.7"/>
      <sheetName val="621,1"/>
      <sheetName val="200,1"/>
      <sheetName val="201,1"/>
      <sheetName val="201,3"/>
      <sheetName val="201,4"/>
      <sheetName val="201,5"/>
      <sheetName val="201,6"/>
      <sheetName val="201,7"/>
      <sheetName val="201,8"/>
      <sheetName val="201,9"/>
      <sheetName val="201,10"/>
      <sheetName val="201,11"/>
      <sheetName val="201,13"/>
      <sheetName val="232,1"/>
      <sheetName val="312.1"/>
      <sheetName val="312.2"/>
      <sheetName val="342.1"/>
      <sheetName val="416,2P"/>
      <sheetName val="432,1"/>
      <sheetName val="432,2"/>
      <sheetName val="451. 1P"/>
      <sheetName val="460.1"/>
      <sheetName val="460,2"/>
      <sheetName val="465,1"/>
      <sheetName val="466,1"/>
      <sheetName val="466,2"/>
      <sheetName val="INSUMO D"/>
      <sheetName val="632,1"/>
      <sheetName val="682,1"/>
      <sheetName val="730,1P"/>
      <sheetName val="Comentarios"/>
      <sheetName val="DATOS DE ENTRADA"/>
      <sheetName val="APU BASICOS"/>
      <sheetName val="CANTIDADES Y PRECIOS"/>
      <sheetName val="V%C3%ADnculoExternoRecuperado1"/>
      <sheetName val="q med"/>
      <sheetName val="ANCLAJES PENDIENTE"/>
      <sheetName val="Caudales"/>
      <sheetName val="IDF"/>
      <sheetName val="Base de Diagnóstico"/>
      <sheetName val="Diseño"/>
      <sheetName val="Impresion diseño"/>
      <sheetName val="BALANCE DE TRAMOS"/>
      <sheetName val="Resumen tubería"/>
      <sheetName val="Cant Obra"/>
      <sheetName val="Cant Obra (imp)"/>
      <sheetName val="Plantilla C.O ALDO"/>
      <sheetName val="C.O-PPTO total"/>
      <sheetName val="C.O-PPTO Interceptor"/>
      <sheetName val="C.O-PPTO Rdes ALL"/>
      <sheetName val="Precios Estandar"/>
      <sheetName val="Costo Diario Estandar"/>
      <sheetName val="Costeo por Torre"/>
      <sheetName val="Costo de Ventas"/>
      <sheetName val="MTTO"/>
      <sheetName val="Cotizaciones"/>
      <sheetName val="Bosconia 180x12 SEV 3 "/>
      <sheetName val="Astrea Q100x10 SEV 13"/>
      <sheetName val="Atrea 2 Q100x10 SEV 20"/>
      <sheetName val="El Paso 120x10 SEV 1"/>
      <sheetName val="Chimi 120x10 SEV 2"/>
      <sheetName val="Tamalameque 110x10 SEV 3"/>
      <sheetName val="Q150x12 P3"/>
      <sheetName val="Q100x8 A2"/>
      <sheetName val="Q100x8 A4"/>
      <sheetName val="Q100x8 CH2"/>
      <sheetName val="Q120x8 T1"/>
      <sheetName val="Macros"/>
      <sheetName val="Calculo Gravilla"/>
      <sheetName val="Cst Filtros y Tuberias"/>
      <sheetName val="Tuberias Acero"/>
      <sheetName val="JS 4 EHD"/>
      <sheetName val="JS 6 EHD"/>
      <sheetName val="JS 8 EHD"/>
      <sheetName val="JS 10 EHD"/>
      <sheetName val="JS 12 EHD"/>
      <sheetName val="JS 14 EHD"/>
      <sheetName val="JS 16 EHD"/>
      <sheetName val="JS 8 SEHD"/>
      <sheetName val="JS 4 HD"/>
      <sheetName val="JS 6 HD"/>
      <sheetName val="JS 8 HD"/>
      <sheetName val="JS 10 HD"/>
      <sheetName val="JS 12 HD"/>
      <sheetName val="JS 14 HD"/>
      <sheetName val="JS 16 HD"/>
      <sheetName val="JS 12 STD"/>
      <sheetName val="JS 14 STD"/>
      <sheetName val="PB 7"/>
      <sheetName val="PB 9 5 8"/>
      <sheetName val="PB 14"/>
      <sheetName val="PB 10"/>
      <sheetName val="PB 8"/>
      <sheetName val="PB 6"/>
      <sheetName val="PVC VENEZUELA"/>
      <sheetName val="Tuberia PVC y Filtros"/>
      <sheetName val="Lista Precios Colombia"/>
      <sheetName val="1655-MAQ. Y EQUIPOS"/>
      <sheetName val="Eq. Comp"/>
      <sheetName val="Herr y Eq."/>
      <sheetName val="Eq. Labor."/>
      <sheetName val="Eq. Transp"/>
      <sheetName val="Eq. de elev."/>
      <sheetName val="Hoja8"/>
      <sheetName val="ACUMULADO"/>
      <sheetName val="INFLA Y DEPR 2004"/>
      <sheetName val="BORRADOR"/>
      <sheetName val="ACT AXAPTA"/>
      <sheetName val="Hoja9"/>
      <sheetName val="ENERO"/>
      <sheetName val="FEBRERO"/>
      <sheetName val="MARZO"/>
      <sheetName val="ABRIL"/>
      <sheetName val="MAYO"/>
      <sheetName val="JUNIO"/>
      <sheetName val="JULIO"/>
      <sheetName val="AGOSTO"/>
      <sheetName val="SEPTIEMBRE"/>
      <sheetName val="OCTUBRE"/>
      <sheetName val="NOVIEMBRE"/>
      <sheetName val="DICIEMBRE"/>
      <sheetName val="1 CONTROL CALIDAD"/>
      <sheetName val="2 COBERTURA ACU"/>
      <sheetName val="3 COBERTURA ALC"/>
      <sheetName val="4 COBERTURA MICROMED"/>
      <sheetName val="5 CONTINUIDAD"/>
      <sheetName val="6 IANC"/>
      <sheetName val="6.1 Curvas IANC"/>
      <sheetName val="7 PRESION"/>
      <sheetName val="9 Demanda Media_Real"/>
      <sheetName val="10 Proy Indices Sincelejo"/>
      <sheetName val="Evolución Indicadores"/>
      <sheetName val="TARIF2002"/>
      <sheetName val="PRESUPUESTO LICITACIÓN SRN 001"/>
      <sheetName val="SRN_005"/>
      <sheetName val="Grupo 3 "/>
      <sheetName val="Grupo 2."/>
      <sheetName val="Informe semanal 22"/>
      <sheetName val="Lista chequeo"/>
      <sheetName val="Acta de Comité de Obra"/>
      <sheetName val="Acta de Comité de Obra 12"/>
      <sheetName val="resumen carcel x 16.7%"/>
      <sheetName val="resumen carcel "/>
      <sheetName val="resumen carcel con baño x 16.7%"/>
      <sheetName val="resumen carcel con baño"/>
      <sheetName val="Unitario "/>
      <sheetName val="Materiales "/>
      <sheetName val="Auxiliares "/>
      <sheetName val="Análisis de cuadrillas"/>
      <sheetName val="ESTADO RED"/>
      <sheetName val="CARRETERAS"/>
      <sheetName val="GENERALIDADES "/>
      <sheetName val="TABLA DE CONTENIDO"/>
      <sheetName val="CUMPLIMIENTO % "/>
      <sheetName val="CUMPLIMIENTO %  (2)"/>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RESUM.ACCID"/>
      <sheetName val="RESUM.ACCID (2)"/>
      <sheetName val="FACTORES"/>
      <sheetName val="AC2-AG96"/>
      <sheetName val="Formulario N° 4"/>
      <sheetName val="G.G"/>
      <sheetName val="TIEMPO-TRAB"/>
      <sheetName val="COLILLAS"/>
      <sheetName val="CONSO-PERSONA"/>
      <sheetName val="XXXXX"/>
      <sheetName val="110.1 P"/>
      <sheetName val="110.2 P"/>
      <sheetName val="201.1P-201.5P"/>
      <sheetName val="201.2P"/>
      <sheetName val="210.2 SIN EXPLO"/>
      <sheetName val="211.1.P1"/>
      <sheetName val="211P.2"/>
      <sheetName val="311P4"/>
      <sheetName val="312.3"/>
      <sheetName val="312.4"/>
      <sheetName val="320.1P"/>
      <sheetName val="320.2P"/>
      <sheetName val="342P"/>
      <sheetName val="343.P"/>
      <sheetName val="441.1 PLANTA"/>
      <sheetName val="441.2 PLANTA"/>
      <sheetName val="441.1 COMPRADA"/>
      <sheetName val="441.2 COMPRADA"/>
      <sheetName val="441.3 COMPRADA "/>
      <sheetName val="441.4 COMPRADA"/>
      <sheetName val="450.1.1 COMPRADA"/>
      <sheetName val="450.1.2 COMPRADA"/>
      <sheetName val="450.1 COMPRADA"/>
      <sheetName val="450.2 COMPRADA"/>
      <sheetName val="450.3 COMPRADA"/>
      <sheetName val="MDC-0 COMPRADA"/>
      <sheetName val="450.1 PLANTA"/>
      <sheetName val="450.2 PLANTA"/>
      <sheetName val="450.3 PLANTA"/>
      <sheetName val="451.1 PLANTA"/>
      <sheetName val="451.3 PLANTA"/>
      <sheetName val="451.1 COMPRADA"/>
      <sheetName val="451.2 COMPRADA "/>
      <sheetName val="451.3 COMPRADA  "/>
      <sheetName val="452.1 COMPRADA"/>
      <sheetName val="452.2 COMPRADA"/>
      <sheetName val="452.3 COMPRADA"/>
      <sheetName val="452.4 COMPRADA"/>
      <sheetName val="452.1 PLANTA"/>
      <sheetName val="452.2 PLANTA"/>
      <sheetName val="452.3 PLANTA"/>
      <sheetName val="452.4 PLANTA"/>
      <sheetName val="460.1 M3"/>
      <sheetName val="460P M3"/>
      <sheetName val="462.2"/>
      <sheetName val="462P MDC-0"/>
      <sheetName val="464.4"/>
      <sheetName val="466.2"/>
      <sheetName val="504P"/>
      <sheetName val="622.6P PILOTE DE MADERA"/>
      <sheetName val="620.1P"/>
      <sheetName val="620.4P.1"/>
      <sheetName val="620.4P.2"/>
      <sheetName val="621,1P1"/>
      <sheetName val="622.1P"/>
      <sheetName val="623.1"/>
      <sheetName val="640P"/>
      <sheetName val="673.4P"/>
      <sheetName val="674.2"/>
      <sheetName val="700P"/>
      <sheetName val="710.1.1 (2)"/>
      <sheetName val="710.1.5"/>
      <sheetName val="900.3P1"/>
      <sheetName val="900.3P2"/>
      <sheetName val="900.3P3"/>
      <sheetName val="MURO GEOTEXTIL"/>
      <sheetName val="683P1"/>
      <sheetName val="ESTOPEROLES"/>
      <sheetName val="CANT OBRA S-B"/>
      <sheetName val="ACCIDENTALIDAD NOV"/>
      <sheetName val="precios-básicos2002"/>
      <sheetName val="UNITARIO"/>
      <sheetName val="lecho rio"/>
      <sheetName val="Análisis de precios"/>
      <sheetName val="Remo. derr."/>
      <sheetName val="Limp. mec. Alcant."/>
      <sheetName val="XXXXXX"/>
      <sheetName val="NECESIDADES PREVENTIVAS"/>
      <sheetName val="NECESIDADES CRITICAS"/>
      <sheetName val="CANTIDADES DE OBRA 5607 "/>
      <sheetName val="CANTIDADES DE OBRA 55CN03"/>
      <sheetName val="CANTIDADES DE OBRA 4006A"/>
      <sheetName val="CANTIDADES DE OBRA 55CN01"/>
      <sheetName val="CANTIDADES DE OBRA 40CNA"/>
      <sheetName val="CANTIDADES DE OBRA 40CNB"/>
      <sheetName val="CANTIDADES DE OBRA 40CN01"/>
      <sheetName val="CANTIDADES DE OBRA 45A04"/>
      <sheetName val="CANTIDADES DE OBRA 50CN03"/>
      <sheetName val="CANTIDADES DE OBRA 5009"/>
      <sheetName val="PRESUPUEST0"/>
      <sheetName val="340.P"/>
      <sheetName val="441.1 "/>
      <sheetName val="451.4 "/>
      <sheetName val="464.1 "/>
      <sheetName val="464.1P"/>
      <sheetName val="623.2"/>
      <sheetName val="701 P"/>
      <sheetName val="820P1"/>
      <sheetName val="presupuesto necesidades vias ma"/>
      <sheetName val="PORTADA "/>
      <sheetName val="5008 trim"/>
      <sheetName val="CANT CRI SIN diseño 50 08 "/>
      <sheetName val="201.5"/>
      <sheetName val="201.6"/>
      <sheetName val="201.18"/>
      <sheetName val="201.19"/>
      <sheetName val="201.20"/>
      <sheetName val="203.1"/>
      <sheetName val="203.2"/>
      <sheetName val="203.3"/>
      <sheetName val="203.4"/>
      <sheetName val="203.5"/>
      <sheetName val="203.6"/>
      <sheetName val="203.7"/>
      <sheetName val="203.8"/>
      <sheetName val="203.9"/>
      <sheetName val="203.10"/>
      <sheetName val="203.11"/>
      <sheetName val="203.12"/>
      <sheetName val="223.1"/>
      <sheetName val="223.2"/>
      <sheetName val="223.3.1"/>
      <sheetName val="223.3.2"/>
      <sheetName val="223.3.3"/>
      <sheetName val="233.1"/>
      <sheetName val="233.10"/>
      <sheetName val="235.1"/>
      <sheetName val="235.10"/>
      <sheetName val="235.11"/>
      <sheetName val="236.1"/>
      <sheetName val="236.10"/>
      <sheetName val="236.11"/>
      <sheetName val="320.3"/>
      <sheetName val="320.4"/>
      <sheetName val="320.5"/>
      <sheetName val="320.6"/>
      <sheetName val="330.3"/>
      <sheetName val="330.4"/>
      <sheetName val="330.5"/>
      <sheetName val="330.6"/>
      <sheetName val="350.1"/>
      <sheetName val="350.2"/>
      <sheetName val="350.3"/>
      <sheetName val="350.4"/>
      <sheetName val="350.10"/>
      <sheetName val="350.11"/>
      <sheetName val="350.12"/>
      <sheetName val="350.13"/>
      <sheetName val="350.14"/>
      <sheetName val="351.1"/>
      <sheetName val="351.2"/>
      <sheetName val="351.10"/>
      <sheetName val="351.11"/>
      <sheetName val="351.12"/>
      <sheetName val="410.3"/>
      <sheetName val="411.4"/>
      <sheetName val="413.1"/>
      <sheetName val="413.2"/>
      <sheetName val="413.3"/>
      <sheetName val="414.6"/>
      <sheetName val="420.3"/>
      <sheetName val="450.2 P"/>
      <sheetName val="450.4"/>
      <sheetName val="450.4P"/>
      <sheetName val="450.5P"/>
      <sheetName val="450.6"/>
      <sheetName val="450.6P"/>
      <sheetName val="450.7"/>
      <sheetName val="450.7P"/>
      <sheetName val="450.8"/>
      <sheetName val="450.8P"/>
      <sheetName val="450.10 "/>
      <sheetName val="450.10P"/>
      <sheetName val="450.11"/>
      <sheetName val="450.11P"/>
      <sheetName val="450.12"/>
      <sheetName val="450.12P"/>
      <sheetName val="451.3P "/>
      <sheetName val="451.4"/>
      <sheetName val="462.2.1"/>
      <sheetName val="462.2.2"/>
      <sheetName val="465.2"/>
      <sheetName val="500.2"/>
      <sheetName val="501.10"/>
      <sheetName val="501.20"/>
      <sheetName val="505.1"/>
      <sheetName val="600.1.1"/>
      <sheetName val="600.2.1"/>
      <sheetName val="600.2.2"/>
      <sheetName val="600.2.3"/>
      <sheetName val="600.2.4"/>
      <sheetName val="610.3"/>
      <sheetName val="610.4"/>
      <sheetName val="610.5"/>
      <sheetName val="610.6"/>
      <sheetName val="610.7"/>
      <sheetName val="621.7"/>
      <sheetName val="631.1"/>
      <sheetName val="641.2"/>
      <sheetName val="663.1"/>
      <sheetName val="670.3"/>
      <sheetName val="670.4"/>
      <sheetName val="670.5"/>
      <sheetName val="671.4"/>
      <sheetName val="672.2"/>
      <sheetName val="672.3"/>
      <sheetName val="672.4"/>
      <sheetName val="673.1.1"/>
      <sheetName val="673.1.2"/>
      <sheetName val="681.2"/>
      <sheetName val="681.3"/>
      <sheetName val="681.4"/>
      <sheetName val="682.2"/>
      <sheetName val="682.3"/>
      <sheetName val="682.4"/>
      <sheetName val="683.1"/>
      <sheetName val="683.2"/>
      <sheetName val="683.3"/>
      <sheetName val="683.4"/>
      <sheetName val="683.5"/>
      <sheetName val="730.4"/>
      <sheetName val="741.1"/>
      <sheetName val="802.1"/>
      <sheetName val="802.2"/>
      <sheetName val="802.3"/>
      <sheetName val="802.4"/>
      <sheetName val="802.5"/>
      <sheetName val="802.6"/>
      <sheetName val="802.7"/>
      <sheetName val="802.8"/>
      <sheetName val="811.2"/>
      <sheetName val="820.1"/>
      <sheetName val="20-23"/>
      <sheetName val="APU201,3"/>
      <sheetName val="PU600P.1"/>
      <sheetName val="PU630,5"/>
      <sheetName val="PU640,3"/>
      <sheetName val="PU610,1"/>
      <sheetName val="PU681,1"/>
      <sheetName val="$ PR20 al PR23"/>
      <sheetName val="TABLA CONTENIDO"/>
      <sheetName val="GENERALIDADES"/>
      <sheetName val="ESTADO RED VIS"/>
      <sheetName val="SEMAFORO VIS 5008"/>
      <sheetName val="SEMAFORO VIS 50CN01"/>
      <sheetName val="SEMAFORO VIS 5604"/>
      <sheetName val="SEMAFORO VIS 5008A"/>
      <sheetName val="SEMAFORO VIS 5008B"/>
      <sheetName val="TORTA EST. VIAS VIS 5008"/>
      <sheetName val="TORTA EST. VIAS VIS 50CN01"/>
      <sheetName val="TORTA EST. VIAS VIS 5604"/>
      <sheetName val="TORTA EST. VIAS VIS 5008A"/>
      <sheetName val="TORTA EST. VIAS VIS 5008B"/>
      <sheetName val="ESTADO RED TEC 5008"/>
      <sheetName val="ESTADO RED TEC 50CN01"/>
      <sheetName val="ESTADO RED TEC 5604"/>
      <sheetName val="ESTADO RED TEC 5008A"/>
      <sheetName val="ESTADO RED TEC 5008B"/>
      <sheetName val="SEMAFORO TEC 5008"/>
      <sheetName val="SEMAFORO TEC 50CN01"/>
      <sheetName val="SEMAFORO TEC 5604"/>
      <sheetName val="SEMAFORO TEC 5008A"/>
      <sheetName val="SEMAFORO TEC 5008B"/>
      <sheetName val="TORTA EST. VIAS TEC 5008"/>
      <sheetName val="TORTA EST. VIAS TEC 50CN01"/>
      <sheetName val="TORTA EST. VIAS TEC 5604"/>
      <sheetName val="TORTA EST. VIAS TEC 5008A"/>
      <sheetName val="TORTA EST. VIAS TEC 5008B"/>
      <sheetName val="MAPA EST RED 5008 "/>
      <sheetName val="MAPA EST RED 50CN01"/>
      <sheetName val="MAPA EST RED 5604"/>
      <sheetName val="MAPA EST RED 5008A"/>
      <sheetName val="MAPA EST RED 5008B"/>
      <sheetName val="CANT OBRA VIA 5008"/>
      <sheetName val="CANT OBRA VIA 50CN01"/>
      <sheetName val="CANT OBRA VIA 5604"/>
      <sheetName val="CANT OBRA VIA 5008A"/>
      <sheetName val="CANT OBRA VIA 5008B"/>
      <sheetName val="CANT OBRA 5008 "/>
      <sheetName val="CANT OBRA 50CN01"/>
      <sheetName val="CANT OBRA 5604"/>
      <sheetName val="CANT OBRA 5008A"/>
      <sheetName val="CANT OBRA 5008  (2)"/>
      <sheetName val="CANT OBRA 5008  (3)"/>
      <sheetName val="TUNELES"/>
      <sheetName val="NECESIDADES EN TÚNELES"/>
      <sheetName val="Señalización Vertical"/>
      <sheetName val="Señalización Horizontal"/>
      <sheetName val="INTERVENTORIA DE CONTRATOS"/>
      <sheetName val="FOT.sitios criticos "/>
      <sheetName val="FOT-TRAB MICROS"/>
      <sheetName val="FOT ESTADVIAS"/>
      <sheetName val="PRENSA 1"/>
      <sheetName val="CAPACITACION MICRO"/>
      <sheetName val="CD"/>
      <sheetName val="TABLA CONTENIDO (2)"/>
      <sheetName val="C2 CUMPLIMIENTO % "/>
      <sheetName val="Estado RED TEC 5604 PAVIMENTO"/>
      <sheetName val="Estado RED TEC 5604 AFIRMADO"/>
      <sheetName val="FOT ABRIL"/>
      <sheetName val="FOT MAYO "/>
      <sheetName val="FOT JUNIO"/>
      <sheetName val="COMENTARIOS  "/>
      <sheetName val="CAPACITACION MICROEMPRESAS"/>
      <sheetName val="Estado Resumen 5604PAVIMENTO"/>
      <sheetName val="Vía 5604 Pavimentada"/>
      <sheetName val="Estado Resumen 5604 AFIRMADO"/>
      <sheetName val="Vía_NoPavimentada"/>
      <sheetName val="Vía 50NC01 Pavimentada"/>
      <sheetName val="Vía_50NC01 NoPavimentada"/>
      <sheetName val="Vía_"/>
      <sheetName val="FOT JULIO"/>
      <sheetName val="FOT AGOSTO "/>
      <sheetName val="FOT SEPTIEMBRE"/>
      <sheetName val="CAPACITA MICROEMPRESAS JULIO"/>
      <sheetName val="CAPACITA MICROEMPRESAS AGOSTO"/>
      <sheetName val="CAPACITA MICROEMPRESAS SEPTBRE"/>
      <sheetName val="PU450P,1 (tapada huecos)"/>
      <sheetName val="PU450P,2"/>
      <sheetName val="PU460"/>
      <sheetName val="PU460 Parcheo"/>
      <sheetName val="PU500"/>
      <sheetName val="PU600"/>
      <sheetName val="PU600P.1 "/>
      <sheetName val="PU600,4"/>
      <sheetName val="PU600,5"/>
      <sheetName val="PU610,1 "/>
      <sheetName val="PU630,4 "/>
      <sheetName val="PU630,4 acelerante"/>
      <sheetName val="PU630,4 D"/>
      <sheetName val="PU630,6"/>
      <sheetName val="PU630,6 especial por M3"/>
      <sheetName val="PU630,6 Simple"/>
      <sheetName val="PU630,6 especial por M2"/>
      <sheetName val="PU630,6 F"/>
      <sheetName val="PU630P.7 "/>
      <sheetName val="PU630,7 "/>
      <sheetName val="PU630,7 Especial"/>
      <sheetName val="PU630,11"/>
      <sheetName val="PU630P.15"/>
      <sheetName val="PU660.2"/>
      <sheetName val="PU661"/>
      <sheetName val="PU671P,1"/>
      <sheetName val="PU673 "/>
      <sheetName val="PU681,1 Esp. Q Caliche"/>
      <sheetName val="PU820,1"/>
      <sheetName val="PU830P.1 "/>
      <sheetName val="PU1000P,2"/>
      <sheetName val="PORTADA SDC"/>
      <sheetName val="PORTADA DRM"/>
      <sheetName val="vias"/>
      <sheetName val="GEN"/>
      <sheetName val="EST 50 08 VIS "/>
      <sheetName val="EST 50 CN01 VIS"/>
      <sheetName val="EST 56 04 VIS"/>
      <sheetName val="GRAF ESTVIA 5008 VIS"/>
      <sheetName val="GRAF ESTVIA 50 CN01 VIS"/>
      <sheetName val="GRAF ESTVIA 5604 VIS "/>
      <sheetName val=" TORTAS 50 08 VIS"/>
      <sheetName val="TORTAS 50 CN01 VIS"/>
      <sheetName val="TORTAS 56 04 VIS"/>
      <sheetName val="MAPA EST RED VIS "/>
      <sheetName val="NEC. VIAS "/>
      <sheetName val="CANT O 50 08"/>
      <sheetName val="CANT O 50 08 b"/>
      <sheetName val="CANT O 50 CN01"/>
      <sheetName val="NEC. CRI VIAS"/>
      <sheetName val="CANT CRI 50 08 "/>
      <sheetName val="CANT CRI 50 CN01"/>
      <sheetName val="CANT CRI 56 04"/>
      <sheetName val="SIT CRI 50 08"/>
      <sheetName val="SIT CRI 50CN01"/>
      <sheetName val="SIT CRI 5604"/>
      <sheetName val="INF. EMERG"/>
      <sheetName val="PTES "/>
      <sheetName val="NEC  PTES"/>
      <sheetName val="EST. GRAL PONT"/>
      <sheetName val="NEC. PONT"/>
      <sheetName val="SEÑ V "/>
      <sheetName val="SEÑ H "/>
      <sheetName val="CANT SEÑ VIAS"/>
      <sheetName val="ACC OCT "/>
      <sheetName val="ACC  NOV"/>
      <sheetName val="ACC  DIC"/>
      <sheetName val="ACC 50 08"/>
      <sheetName val="ACC 56 04"/>
      <sheetName val="ACC 50 CN01"/>
      <sheetName val="SEPARA. PRENSA"/>
      <sheetName val="CUNE"/>
      <sheetName val="FILTROS "/>
      <sheetName val="CUNETAS"/>
      <sheetName val="REALCE BORDILLOS "/>
      <sheetName val="HUNDIMIENTOS Y REFUERZOS "/>
      <sheetName val="PARCHEO "/>
      <sheetName val="Lineas de demarcacion"/>
      <sheetName val="tachas reflectivas"/>
      <sheetName val="SEÑALI 0-"/>
      <sheetName val="201.1P y 201.5P EDIF M2"/>
      <sheetName val="201.2P  DEMESTRU.OXI"/>
      <sheetName val="201.3P dem PIO AND BOR"/>
      <sheetName val="201.4P y 201.10P Obst"/>
      <sheetName val="201.6P ciclopeo"/>
      <sheetName val="201.7P PAV"/>
      <sheetName val="201.8P EST MET"/>
      <sheetName val="201.9ARB"/>
      <sheetName val="201.12ALC"/>
      <sheetName val="201.13CERC"/>
      <sheetName val="340.1-02"/>
      <sheetName val="344.P"/>
      <sheetName val="413"/>
      <sheetName val="441.3P COMPRADA "/>
      <sheetName val="450.1P COMPRADA"/>
      <sheetName val="450.2P COMPRADA"/>
      <sheetName val="450.3P COMPRADA"/>
      <sheetName val="450.4P COMPRADA"/>
      <sheetName val="451.3P COMPRADA  "/>
      <sheetName val="451.3 COMPRADA"/>
      <sheetName val="452.1P COMPRADA"/>
      <sheetName val="452.2P COMPRADA"/>
      <sheetName val="452.3P COMPRADA"/>
      <sheetName val="630P MORTERO 1;3"/>
      <sheetName val="PRESUPUESTOS+PERSONAL"/>
      <sheetName val="PROPONENTES"/>
      <sheetName val="KRC"/>
      <sheetName val="EXPER.GRAL-PRECAL"/>
      <sheetName val="CAP-OPERATIVA"/>
      <sheetName val="SMLM"/>
      <sheetName val="NOTAS"/>
      <sheetName val="LISTAS"/>
      <sheetName val="EST 5607 VIS"/>
      <sheetName val="EST 55CN03 VIS"/>
      <sheetName val="EST 4006A VIS"/>
      <sheetName val="EST 55CN01 VIS"/>
      <sheetName val="EST 40CN01 VIS"/>
      <sheetName val="EST 40CNA VIS"/>
      <sheetName val="EST 40CNB VIS"/>
      <sheetName val="GRA ESTVIA 5607 VIS"/>
      <sheetName val="datos semaforo 5607"/>
      <sheetName val="GRA ESTVIA 55CN03 VIS"/>
      <sheetName val="datos 55CN03"/>
      <sheetName val="GRAFICO ESTADO VIA VISUAL 4006A"/>
      <sheetName val="datos semaforo 4006A "/>
      <sheetName val="GRAFICO ESTADO VIA VISUA 55CN01"/>
      <sheetName val="datos semaforo 55CN01"/>
      <sheetName val="GRA ESTVIA 40CN01-40CNA-40CNB "/>
      <sheetName val="dato semaforo 40CN01-40CNA-40NB"/>
      <sheetName val="TORTA 5607 VIS"/>
      <sheetName val="TORTA EST. VIA 55CN03"/>
      <sheetName val="TORTA EST. VIA 4006A"/>
      <sheetName val="TORTA EST. VIA 55CN01"/>
      <sheetName val="TORTA EST. VIA 40CN01"/>
      <sheetName val="TORTA EST. VIA 40CNA"/>
      <sheetName val="TORTA EST. VIA 40CNB"/>
      <sheetName val="MAPA 1-5607"/>
      <sheetName val="MAPA 1-55CN03"/>
      <sheetName val="MAPA 1-4006A"/>
      <sheetName val="MAPA 1-55CN01"/>
      <sheetName val="MAPA 1-40CN01-40CNA-40CNB"/>
      <sheetName val="CANT OBRAS5607"/>
      <sheetName val="CANT OBRA55CN03"/>
      <sheetName val="CANT OBRA 4006A"/>
      <sheetName val="CANT OBRA55CN01"/>
      <sheetName val="CANT OBRA 40CN01"/>
      <sheetName val="CANT OBRA 40CNA"/>
      <sheetName val="CANT OBRA 40CNB"/>
      <sheetName val="CANT CRIT 5607"/>
      <sheetName val="ESTUDIOS SIT CRIT 5607"/>
      <sheetName val="INTERN-5607"/>
      <sheetName val="CANT CRIT 4006A "/>
      <sheetName val="ESTUDIOS SIT CRIT 4006A"/>
      <sheetName val="INTERN-4006A"/>
      <sheetName val="INDICE (2)"/>
      <sheetName val="CANT CRIT 55CN01 "/>
      <sheetName val="ESTUDIOS SIT CRIT 40CN01"/>
      <sheetName val="INTERN-40CN01"/>
      <sheetName val="CANT CRIT 40CNB"/>
      <sheetName val="ESTUDIOS SIT CRIT 40CNB"/>
      <sheetName val="INTERN-40CNB"/>
      <sheetName val="MAPA 2-5607 Y 55CN03"/>
      <sheetName val="MAPA SC-4006A"/>
      <sheetName val="MAPA SC-55CN01"/>
      <sheetName val="MAPA SC-40CN01,CNA,CNB,06"/>
      <sheetName val="Est Resumen5607"/>
      <sheetName val="Est Resumen 55CN03"/>
      <sheetName val="Est Resumen 4006A"/>
      <sheetName val="Est Resumen 55CN01"/>
      <sheetName val="Est Resumen tec 40CN01"/>
      <sheetName val="Est Resumen tec 40CNA"/>
      <sheetName val="Est Resumen 40CNB"/>
      <sheetName val="ACC-5607 Y 55CN03"/>
      <sheetName val="ACC-4006A"/>
      <sheetName val="ACC -55CN01"/>
      <sheetName val="ACC-40CN01,CNA,CNB"/>
      <sheetName val="SEPARADORES"/>
      <sheetName val="COMENTARIOS 1"/>
      <sheetName val="Aobra_1"/>
      <sheetName val="Amodif_1"/>
      <sheetName val="Res_Antequera"/>
      <sheetName val="Las_Brisas"/>
      <sheetName val="Res_LasBrisas"/>
      <sheetName val="Las_Palmas"/>
      <sheetName val="Res_LasPalmas"/>
      <sheetName val="Res_Zapatosa"/>
      <sheetName val="San_Andres"/>
      <sheetName val="Res_SanAndres"/>
      <sheetName val="Puerto_Oculto"/>
      <sheetName val="Res_PtoOculto"/>
      <sheetName val="San_Jose"/>
      <sheetName val="Res_SanJose"/>
      <sheetName val="Resumen_Gral"/>
      <sheetName val="A_P_U_"/>
      <sheetName val="A_P_U__CONC_4000"/>
      <sheetName val="Apu_Ambiental"/>
      <sheetName val="Mano_de_obra"/>
      <sheetName val="Presupuestos_TODOS_-_NO_PRINT"/>
      <sheetName val="Acta_N°_1"/>
      <sheetName val="16-6_"/>
      <sheetName val="14-6_"/>
      <sheetName val="12-6_"/>
      <sheetName val="24&quot;_"/>
      <sheetName val="16&quot;_"/>
      <sheetName val="FLUJO_DE_FONDOS"/>
      <sheetName val="A_E_B"/>
      <sheetName val="A_P_U_(3)"/>
      <sheetName val="A_P_U_(2)"/>
      <sheetName val="A_P_U"/>
      <sheetName val="P_S"/>
      <sheetName val="A_I_U"/>
      <sheetName val="ACTA_DE_MODIFICACION_No__1"/>
      <sheetName val="_PROGR__INV_"/>
      <sheetName val="ACTA_DE_MODIFICACION_No__2"/>
      <sheetName val="_PROGR__INV__ACTA_MOD__2"/>
      <sheetName val="REPROGR__2"/>
      <sheetName val="ACTA_DE_MODIFICACION_No__3"/>
      <sheetName val="_PROGR__INV__ACTA_MOD__3"/>
      <sheetName val="ACTA_DE_MODIFICACION_No__4"/>
      <sheetName val="_PROGR__INV__ACTA_MOD__REVISADO"/>
      <sheetName val="_PROGR__INV__ACTA_MOD__4"/>
      <sheetName val="PR_0"/>
      <sheetName val="PR_1"/>
      <sheetName val="PR_2"/>
      <sheetName val="PR_3"/>
      <sheetName val="PR_4"/>
      <sheetName val="PR_5"/>
      <sheetName val="PR_6"/>
      <sheetName val="PR_7"/>
      <sheetName val="PR_8"/>
      <sheetName val="PR_9"/>
      <sheetName val="PR_10"/>
      <sheetName val="PR_11"/>
      <sheetName val="PR_12"/>
      <sheetName val="PR_13"/>
      <sheetName val="PR_14"/>
      <sheetName val="PR_15"/>
      <sheetName val="PR_16"/>
      <sheetName val="PR_17"/>
      <sheetName val="PR_19"/>
      <sheetName val="PR_20"/>
      <sheetName val="PR_21"/>
      <sheetName val="PR_22"/>
      <sheetName val="PR_23"/>
      <sheetName val="PR_24"/>
      <sheetName val="PR_25"/>
      <sheetName val="PR_26"/>
      <sheetName val="PR_27"/>
      <sheetName val="PR_28"/>
      <sheetName val="PR_29"/>
      <sheetName val="PR_30"/>
      <sheetName val="PR_31"/>
      <sheetName val="PR_32"/>
      <sheetName val="PR_33"/>
      <sheetName val="PR_34"/>
      <sheetName val="PR_35"/>
      <sheetName val="PR_36"/>
      <sheetName val="PR_37"/>
      <sheetName val="PR_39"/>
      <sheetName val="PR_40"/>
      <sheetName val="PR_41"/>
      <sheetName val="PR_42"/>
      <sheetName val="PR_43"/>
      <sheetName val="PR_44"/>
      <sheetName val="PR_45"/>
      <sheetName val="PR_46"/>
      <sheetName val="PR_47"/>
      <sheetName val="PR_48"/>
      <sheetName val="PR_49"/>
      <sheetName val="Cuadro_Estado"/>
      <sheetName val="L__MAT_"/>
      <sheetName val="A_BAS_"/>
      <sheetName val="CUAD_"/>
      <sheetName val="C_FIN_"/>
      <sheetName val="P_INV"/>
      <sheetName val="P_S_"/>
      <sheetName val="P_INV_ANTIC_"/>
      <sheetName val="RESUMEN_"/>
      <sheetName val="Preacta_N°5"/>
      <sheetName val="comparacion_de_flujos"/>
      <sheetName val="FONDO_LEJANO"/>
      <sheetName val="FONDO_CERCANO"/>
      <sheetName val="CUADRO_MATRIZ_DE_ACTIV"/>
      <sheetName val="CUADRO_LISTA_DE_ACTIVI"/>
      <sheetName val="Memoria_de_Calculos"/>
      <sheetName val="EQUIPOS_Y_MATERIALES"/>
      <sheetName val="310_1"/>
      <sheetName val="201P_1"/>
      <sheetName val="210_2_4"/>
      <sheetName val="220_1"/>
      <sheetName val="201_7"/>
      <sheetName val="311P_1"/>
      <sheetName val="600_1"/>
      <sheetName val="610_1"/>
      <sheetName val="630_6"/>
      <sheetName val="630_4"/>
      <sheetName val="640_1"/>
      <sheetName val="900_2"/>
      <sheetName val="V_R__13_AL_26_MAR"/>
      <sheetName val="B_A__13_AL_26_MAR"/>
      <sheetName val="L_M_10_AL_23_DE_ABRIL"/>
      <sheetName val="V_R_10_AL_23_ABRIL"/>
      <sheetName val="J_CRUZ_10AL23_ABRIL"/>
      <sheetName val="J__BUELVAS_1-15_FEB"/>
      <sheetName val="ESTADO VÍA-CRIT.TECNICO"/>
      <sheetName val="NQS2"/>
      <sheetName val="NQS3"/>
      <sheetName val="Porce3"/>
      <sheetName val="Mina"/>
      <sheetName val="Wilches"/>
      <sheetName val="Frontino"/>
      <sheetName val="Villavicencio"/>
      <sheetName val="Totoró"/>
      <sheetName val="Palmas"/>
      <sheetName val="PalmasResumen"/>
      <sheetName val="Mocoa"/>
      <sheetName val="Mocoa131"/>
      <sheetName val="Icein"/>
      <sheetName val="YOLOMBO2002-3"/>
      <sheetName val="ResumenyoL"/>
      <sheetName val="Isnos"/>
      <sheetName val="Arboletes1"/>
      <sheetName val="Arboletes"/>
      <sheetName val="Manizales"/>
      <sheetName val="VIAS CESAR"/>
      <sheetName val="MIEL"/>
      <sheetName val="TRASMILENIO"/>
      <sheetName val="ELDORADO"/>
      <sheetName val="SAN ROQUE"/>
      <sheetName val="STA ROSA"/>
      <sheetName val="SUAZA1"/>
      <sheetName val="IBAGUE"/>
      <sheetName val="SUAZA2"/>
      <sheetName val="YOLOMBO"/>
      <sheetName val="IBAGUElinea2001"/>
      <sheetName val="UNIT REALES"/>
      <sheetName val="Contratos"/>
      <sheetName val="CUADRO RESUM"/>
      <sheetName val="CUADRO RESUM FALTANTE"/>
      <sheetName val="aCCIDENTES%20DE%201995%20-%2019"/>
      <sheetName val="CANT OBRA Y PRESUPUESTO 6205"/>
      <sheetName val="BARBOSA CISNEROS formato inv"/>
      <sheetName val="BARBOSA CISNEROS"/>
      <sheetName val="CANT OBRA Y PRESUPUESTO 6206"/>
      <sheetName val="CRUCE CISNEROS formato inv"/>
      <sheetName val="CRUCE CISNEROS "/>
      <sheetName val="Densidades"/>
      <sheetName val="201.12P"/>
      <sheetName val="201.14 (2)"/>
      <sheetName val="211.1P"/>
      <sheetName val="232.1p"/>
      <sheetName val="414,5"/>
      <sheetName val="440.1COMPRADA"/>
      <sheetName val="440.2COMPRADA"/>
      <sheetName val="440.3COMPRADA"/>
      <sheetName val="441.1COMPRADA"/>
      <sheetName val="441.2COMPRADA"/>
      <sheetName val="441.3COMPRADA"/>
      <sheetName val="450.2comprada"/>
      <sheetName val="451.1 (2)"/>
      <sheetName val="451.2 COMPRADA"/>
      <sheetName val="451.3 COMPRADA "/>
      <sheetName val="452.1COMPRADA"/>
      <sheetName val="452.2COMPRADA "/>
      <sheetName val="452.3COMPRADA"/>
      <sheetName val="452.4COMPRADA"/>
      <sheetName val="453,1"/>
      <sheetName val="460,1"/>
      <sheetName val="461P"/>
      <sheetName val="462.1"/>
      <sheetName val="464,1"/>
      <sheetName val="464,2"/>
      <sheetName val="464,3"/>
      <sheetName val="464,4"/>
      <sheetName val="680.2 "/>
      <sheetName val="682 "/>
      <sheetName val="690"/>
      <sheetName val="700.1 "/>
      <sheetName val="700.2 "/>
      <sheetName val="710.1 "/>
      <sheetName val="710.2 "/>
      <sheetName val="710.3 "/>
      <sheetName val="710.4 "/>
      <sheetName val="621.1P5"/>
      <sheetName val="621.7P"/>
      <sheetName val="630.6p"/>
      <sheetName val="632.1P"/>
      <sheetName val="642.2 JUNTA JEENE"/>
      <sheetName val="650.3 "/>
      <sheetName val="650.4 "/>
      <sheetName val="660.2 "/>
      <sheetName val="660.3 "/>
      <sheetName val="661 TIPO2 "/>
      <sheetName val="661 OTRO "/>
      <sheetName val="662.1 "/>
      <sheetName val="670.2 "/>
      <sheetName val="671.2 "/>
      <sheetName val="673.1 "/>
      <sheetName val="673.2 "/>
      <sheetName val="673.2p"/>
      <sheetName val="680.1 "/>
      <sheetName val="731.1 "/>
      <sheetName val="741.1P1 "/>
      <sheetName val="741.1P2"/>
      <sheetName val="741.1P3"/>
      <sheetName val="811.1 P1"/>
      <sheetName val="811.1 P2"/>
      <sheetName val="811.1P3"/>
      <sheetName val="811.1P4"/>
      <sheetName val="811.1P5"/>
      <sheetName val="811.1P6"/>
      <sheetName val="811.1P7"/>
      <sheetName val="811.1P8"/>
      <sheetName val="811.1P9"/>
      <sheetName val="811.1P10"/>
      <sheetName val="811.1P11"/>
      <sheetName val="811.1P12"/>
      <sheetName val="811.1P13"/>
      <sheetName val="811.1P14"/>
      <sheetName val="811.1P15"/>
      <sheetName val="matrix"/>
      <sheetName val="201,15"/>
      <sheetName val="201,16"/>
      <sheetName val="CLASE C"/>
      <sheetName val="1, ferrogard"/>
      <sheetName val="2, SUM APLIC RECUBRIMIENTO  SI"/>
      <sheetName val="perforacion anclajes 1"/>
      <sheetName val="perforacion anclajes 7"/>
      <sheetName val="perforacion anclajes 3"/>
      <sheetName val="perforacion anclajes 5"/>
      <sheetName val="puente de adherencia concretos"/>
      <sheetName val="RECUPER LOSA PISO CONCREGROUT "/>
      <sheetName val="INHIBIDOR CORROSION TIPO emaco"/>
      <sheetName val="DEFENSAS METALICAS"/>
      <sheetName val="PINTURA DE TRAFICO"/>
      <sheetName val="ANCLAJES Y PLACAS APOYO TENSION"/>
      <sheetName val="desviador cables tensionamiento"/>
      <sheetName val="TUBO RDE"/>
      <sheetName val="manejo de rio"/>
      <sheetName val="excavacion sin clasificar"/>
      <sheetName val="geotextil"/>
      <sheetName val="material filtrant"/>
      <sheetName val=" APU barandas 58,78 kg-ml"/>
      <sheetName val="baranda ptes meta 20ene10"/>
      <sheetName val="peso barandas meta "/>
      <sheetName val="GEOCOLCHON"/>
      <sheetName val="MENSULAS y topes sismicos"/>
      <sheetName val="ESPECIFICACIONES"/>
      <sheetName val="PPTO. OFICIAL"/>
      <sheetName val="V-01 ENERO 9 DE 2008"/>
      <sheetName val="PROPUESTA CISM-GTE-02-08"/>
      <sheetName val="Precio-peso-ml barandas"/>
      <sheetName val="BARANDA VENTANA I-II-CASA MAQ"/>
      <sheetName val="BARANDA CAPTACION"/>
      <sheetName val="BARANDA DESCARGA"/>
      <sheetName val="TAB.DE CONT."/>
      <sheetName val="PORTADA No.1"/>
      <sheetName val="GENER.CUAD.No.1"/>
      <sheetName val="CUMP.% CUAD.No.2"/>
      <sheetName val="EST.RED C.V. CUAD.No.3"/>
      <sheetName val="BASE DE DATOS"/>
      <sheetName val="GRAF No.1 EST.RED C,VISUAL"/>
      <sheetName val="TORT.EST.VIA C.V. GRAF. No.2"/>
      <sheetName val="EST.RED C.T.CUAD. No.4"/>
      <sheetName val="No.5 NEC.PREV"/>
      <sheetName val="GRAF No.1 EST.RED C,TECNICO"/>
      <sheetName val="TORTAS EST.RED C.T.GRA.No.4"/>
      <sheetName val="EST. RED Y SIT. CRI MAPA No.1 "/>
      <sheetName val="No.6 NEC.CRIT"/>
      <sheetName val="No.7 NECPREV"/>
      <sheetName val="No.7A NECCRITICAS"/>
      <sheetName val="CUAD.No.8 INF. EMER."/>
      <sheetName val="CUAD. No.9 PTES"/>
      <sheetName val="No.10 NECPTES"/>
      <sheetName val="No.10A NECPTES"/>
      <sheetName val="CUAD. No.11 PONTONES"/>
      <sheetName val="CUAD. Nº 12 NEC. PONTONES"/>
      <sheetName val="No.12A NECPONTONES"/>
      <sheetName val="CUAD. No.13 TUNELES "/>
      <sheetName val="CUAD. No.14 NEC TÚNELES "/>
      <sheetName val="CUAD. No.15 SEÑAL VER "/>
      <sheetName val="CUAD. No.16 SEÑAL HOR"/>
      <sheetName val="CUAD. No. 17 ACCID. "/>
      <sheetName val="CUAD. No.18 DEFENSA VIAS "/>
      <sheetName val="CUAD. No.19 SEGUIMIENTO FUN"/>
      <sheetName val="CUAD. No.20 FICHA CUANT."/>
      <sheetName val="CUAD. No.21 FICHA CUAL"/>
      <sheetName val="CUAD. No.22 FICHAS CUANT. MICRO"/>
      <sheetName val="CUAD. No.23 FICHA CUAL. MICRO"/>
      <sheetName val="CUAD. No.24 INTER. CONTRA"/>
      <sheetName val="FOTOS"/>
      <sheetName val="COMENT."/>
      <sheetName val="Programa de trabajo e Invers"/>
      <sheetName val="CALIFICACIÓN"/>
      <sheetName val="DAÑOS 8002"/>
      <sheetName val="DAÑOS 4313 "/>
      <sheetName val="DAÑOS 7805"/>
      <sheetName val="DAÑOS 80MG01"/>
      <sheetName val="INVENT.ALC-CUNETAS 8002"/>
      <sheetName val="INV.ALC-CUNET 4313 - 7805"/>
      <sheetName val="INVENT.ALC-CUNET 80MG01"/>
      <sheetName val="SEÑAL VERTICAL 8002"/>
      <sheetName val="SEÑAL VERTICAL 4313"/>
      <sheetName val="SEÑAL VERTICAL 80MG01"/>
      <sheetName val="SEÑAL HORIZONTAL 8002"/>
      <sheetName val="SEÑAL HORIZONTAL 4313"/>
      <sheetName val="SEÑAL HORIZONTAL 80MG01"/>
      <sheetName val="modelo"/>
      <sheetName val="precios"/>
      <sheetName val="LISTA"/>
      <sheetName val="Programacion"/>
      <sheetName val="PUC"/>
      <sheetName val="PAGOS"/>
      <sheetName val="Flujo Caja"/>
      <sheetName val="1"/>
      <sheetName val="2"/>
      <sheetName val="3"/>
      <sheetName val="4"/>
      <sheetName val="5"/>
      <sheetName val="6"/>
      <sheetName val="7"/>
      <sheetName val="8"/>
      <sheetName val="9"/>
      <sheetName val="10"/>
      <sheetName val="11"/>
      <sheetName val="12"/>
      <sheetName val="13"/>
      <sheetName val="14"/>
      <sheetName val="15"/>
      <sheetName val="16"/>
      <sheetName val="17"/>
      <sheetName val="18"/>
      <sheetName val="19"/>
      <sheetName val="20"/>
      <sheetName val="21"/>
      <sheetName val="22"/>
      <sheetName val="23"/>
      <sheetName val="24"/>
      <sheetName val="25"/>
      <sheetName val="26"/>
      <sheetName val="27"/>
      <sheetName val="28"/>
      <sheetName val="29"/>
      <sheetName val="30"/>
      <sheetName val="31"/>
      <sheetName val="32"/>
      <sheetName val="33"/>
      <sheetName val="34"/>
      <sheetName val="35"/>
      <sheetName val="36"/>
      <sheetName val="37"/>
      <sheetName val="38"/>
      <sheetName val="39"/>
      <sheetName val="40"/>
      <sheetName val="41"/>
      <sheetName val="42"/>
      <sheetName val="43"/>
      <sheetName val="44"/>
      <sheetName val="45"/>
      <sheetName val="46"/>
      <sheetName val="47"/>
      <sheetName val="48"/>
      <sheetName val="49"/>
      <sheetName val="50"/>
      <sheetName val="51"/>
      <sheetName val="52"/>
      <sheetName val="53"/>
      <sheetName val="54"/>
      <sheetName val="55"/>
      <sheetName val="56"/>
      <sheetName val="57"/>
      <sheetName val="58"/>
      <sheetName val="59"/>
      <sheetName val="60"/>
      <sheetName val="61"/>
      <sheetName val="62"/>
      <sheetName val="63"/>
      <sheetName val="64"/>
      <sheetName val="65"/>
      <sheetName val="66"/>
      <sheetName val="67"/>
      <sheetName val="68"/>
      <sheetName val="69"/>
      <sheetName val="70"/>
      <sheetName val="71"/>
      <sheetName val="72"/>
      <sheetName val="73"/>
      <sheetName val="74"/>
      <sheetName val="75"/>
      <sheetName val="76"/>
      <sheetName val="77"/>
      <sheetName val="78"/>
      <sheetName val="79"/>
      <sheetName val="80"/>
      <sheetName val="SALARIO"/>
      <sheetName val="Poliza"/>
      <sheetName val="AYUDANTE"/>
      <sheetName val="OFICIAL"/>
      <sheetName val="RESUMEN CUENTAS"/>
      <sheetName val="Escala salarial"/>
      <sheetName val="Cantidades y presupuesto"/>
      <sheetName val="Tarifas"/>
      <sheetName val="Reajustes estimados"/>
      <sheetName val="Prestaciones y AIU"/>
      <sheetName val="TABLA AIU"/>
      <sheetName val="Soportes"/>
      <sheetName val="Pólizas"/>
      <sheetName val="MO C P1"/>
      <sheetName val="MO C P2"/>
      <sheetName val="MO C P3"/>
      <sheetName val="MO C P4"/>
      <sheetName val="MO C P5"/>
      <sheetName val="MO C P6"/>
      <sheetName val="MO T P1"/>
      <sheetName val="MO T P2"/>
      <sheetName val="MO T P3"/>
      <sheetName val="MO T P4"/>
      <sheetName val="MO T P5"/>
      <sheetName val="MO T P6"/>
      <sheetName val="MO P P1"/>
      <sheetName val="MO P P2"/>
      <sheetName val="MO P P3"/>
      <sheetName val="MO P P4"/>
      <sheetName val="MO P P5"/>
      <sheetName val="MO P P6"/>
      <sheetName val="EQ P1"/>
      <sheetName val="EQ P2"/>
      <sheetName val="EQ P3"/>
      <sheetName val="EQ P4"/>
      <sheetName val="EQ P5"/>
      <sheetName val="EQ P6"/>
      <sheetName val="Grupo 1"/>
      <sheetName val="5111901"/>
      <sheetName val="5111901 Cierre a miles"/>
      <sheetName val="F.M (Personal)"/>
      <sheetName val="FM P SN ECP"/>
      <sheetName val="515265"/>
      <sheetName val="FM PERSONAL"/>
      <sheetName val="FM EQUIPOS"/>
      <sheetName val="CLASIF ARP"/>
      <sheetName val="ARP PONDERADO"/>
      <sheetName val="F.M (Equipos)"/>
      <sheetName val="AIU(Equipos)"/>
      <sheetName val="Impresora color"/>
      <sheetName val="C 4X4- 22,5"/>
      <sheetName val="C 4X4- 18"/>
      <sheetName val="C 4x2"/>
      <sheetName val="B 22,5"/>
      <sheetName val="Res. c"/>
      <sheetName val="CONTAINERS"/>
      <sheetName val="BOBINADOS EO OE"/>
      <sheetName val="DISEMEQ OM"/>
      <sheetName val="DISEMEQ OC"/>
      <sheetName val="FEBRERO-18"/>
      <sheetName val="FEBRERO-25"/>
      <sheetName val="MARZO-4"/>
      <sheetName val="MARZO-11"/>
      <sheetName val="MARZO-21"/>
      <sheetName val="MARZO-26"/>
      <sheetName val="ABRIL-04"/>
      <sheetName val="ABRIL-12"/>
      <sheetName val="ABRIL-19"/>
      <sheetName val="ABRIL 23"/>
      <sheetName val="ABRIL-30"/>
      <sheetName val="MAYO-07"/>
      <sheetName val="MAYO-14"/>
      <sheetName val="MAYO-22"/>
      <sheetName val="MAYO-31"/>
      <sheetName val="JUNIO-7"/>
      <sheetName val="JUNIO-13"/>
      <sheetName val="JUNIO 25"/>
      <sheetName val="JULIO-2"/>
      <sheetName val="JULIO-9"/>
      <sheetName val="JULIO-15"/>
      <sheetName val="JULIO-23"/>
      <sheetName val="JULIO-30"/>
      <sheetName val="AGOSTO-6"/>
      <sheetName val="AGOSTO-13"/>
      <sheetName val="AGOSTO-21"/>
      <sheetName val="AGOSTO-27"/>
      <sheetName val="SEPTIEMBRE-3"/>
      <sheetName val="SEPTIEMBRE-10"/>
      <sheetName val="SEPTIEMBRE-17"/>
      <sheetName val="SEPTIEMBRE-24"/>
      <sheetName val="OCTUBRE-01"/>
      <sheetName val="OCTUBRE-8"/>
      <sheetName val="OCTUBRE-16"/>
      <sheetName val="OCTUBRE-29"/>
      <sheetName val="NOVIEMBRE-5"/>
      <sheetName val="NOVIEMBRE-12"/>
      <sheetName val="NOVIEMBRE-19"/>
      <sheetName val="NOVIEMBRE-26"/>
      <sheetName val="DICIEMBRE-10"/>
      <sheetName val="DICIEMBRE-17"/>
      <sheetName val="OBRAS CIVILES"/>
      <sheetName val="OBRAS MECANICAS"/>
      <sheetName val="OBRAS ELECTRICAS"/>
      <sheetName val="OBRAS INSTRUMENTACION"/>
      <sheetName val="FACTURACION 2007"/>
      <sheetName val="PSSE"/>
      <sheetName val="VOE"/>
      <sheetName val="VOLP"/>
      <sheetName val="MDO"/>
      <sheetName val="Cant y costos"/>
      <sheetName val="ACTA"/>
      <sheetName val="VALOR DE OBRAS"/>
      <sheetName val="Batea COMEHUEVO"/>
      <sheetName val="Batea La Montana"/>
      <sheetName val="Otros Concreto"/>
      <sheetName val="topografia"/>
      <sheetName val="A1"/>
      <sheetName val="A2, A4"/>
      <sheetName val="A3"/>
      <sheetName val="A5"/>
      <sheetName val="A6"/>
      <sheetName val="A7, A8"/>
      <sheetName val="A9, A10, A11 Y A12"/>
      <sheetName val="A13, A14"/>
      <sheetName val="A15, A16"/>
      <sheetName val="A17"/>
      <sheetName val="A18"/>
      <sheetName val="A19"/>
      <sheetName val="A19a"/>
      <sheetName val="B21, B23"/>
      <sheetName val="B22"/>
      <sheetName val="B22a"/>
      <sheetName val="B38"/>
      <sheetName val="C45"/>
      <sheetName val="C46"/>
      <sheetName val="Adicional"/>
      <sheetName val="brocheros"/>
      <sheetName val="sedimentadores"/>
      <sheetName val="Geotextil Suministro"/>
      <sheetName val="Geotextil Mano de obra"/>
      <sheetName val="Sedim en geotextil"/>
      <sheetName val="bulldozer"/>
      <sheetName val="pc200"/>
      <sheetName val="pc200 MO"/>
      <sheetName val="cartanque"/>
      <sheetName val="A38"/>
      <sheetName val="Año 2010"/>
      <sheetName val="Trazabilidad Reportes"/>
      <sheetName val="CPF1"/>
      <sheetName val="CPF2"/>
      <sheetName val="LINEAS Y SATELITES"/>
      <sheetName val="ACTAS SEMANA 10-16 SEPT"/>
      <sheetName val="Pareto Devoluciones"/>
      <sheetName val="quifa "/>
      <sheetName val="TARIFAS CTO_MARCO_PCL"/>
      <sheetName val="CE2_PE"/>
      <sheetName val="CASE2LOC"/>
      <sheetName val="CASE2VIA"/>
      <sheetName val="1,1 Movilizacion"/>
      <sheetName val="1,2 Localizacion m2"/>
      <sheetName val="1,3 Localización Km"/>
      <sheetName val="2,1 Desmonte y Limpieza"/>
      <sheetName val="2,2 Descapote"/>
      <sheetName val="2,3 Perfilado subrasante"/>
      <sheetName val="3,1 Excav. mecánica"/>
      <sheetName val="3,2  Excav. manual"/>
      <sheetName val="3,3 Excav. roca"/>
      <sheetName val="4,1 Extend y compact terraplen"/>
      <sheetName val="5,1 Crudo rio 6&quot;"/>
      <sheetName val="5,2 Afirmado"/>
      <sheetName val="5,3 Sub-base"/>
      <sheetName val="5,4 Base"/>
      <sheetName val="5,5 Arena"/>
      <sheetName val="5,5A Transporte"/>
      <sheetName val="5,6_SUELO-CEMENTO"/>
      <sheetName val="6,1 Concreto 3000 placas"/>
      <sheetName val="6,2 Concreto 3000 contrapozo"/>
      <sheetName val="6,3 Muro bloque 5"/>
      <sheetName val="6,4 Muro ladrillo"/>
      <sheetName val="6,5 Concreto 2500"/>
      <sheetName val="6,6 Acelerante"/>
      <sheetName val="6,7 Concreto 1500"/>
      <sheetName val="6,8_GAVIONES"/>
      <sheetName val="6,9 Concreto Asfáltico"/>
      <sheetName val="6,10 Bolsacreto"/>
      <sheetName val="7,1 Cárcamo tipo 1"/>
      <sheetName val="7,2 Cárcamo tipo 2"/>
      <sheetName val="7,3 Cárcamo tipo 3"/>
      <sheetName val="7,4 Cuneta trapezoidal"/>
      <sheetName val="7,5 Cuneta triangular"/>
      <sheetName val="7,6 Skimmer tipo 1"/>
      <sheetName val="7,7 Skimmer tipo 2"/>
      <sheetName val="7,8 Tub. petrolera 8&quot;"/>
      <sheetName val="7,9 Caja bombeo piscinas"/>
      <sheetName val="7,10 Dren francés"/>
      <sheetName val="7,11 Tubo PVC 8&quot; "/>
      <sheetName val="7,12 Alcantarilla 36&quot;"/>
      <sheetName val="7,13 Alcantarilla 48&quot;"/>
      <sheetName val="8,1 Electrosoldada 4,5X4,5"/>
      <sheetName val="8,2 Electrosoldada 5,5X5,5"/>
      <sheetName val="8,3 Electrosoldada 4X4"/>
      <sheetName val="8,4 Acero PDR-60"/>
      <sheetName val="8,5 Acero A37"/>
      <sheetName val="9,1 Tubo PVC 2&quot;"/>
      <sheetName val="9,2 Cable cobre No.8"/>
      <sheetName val="9,3 Poste metálico"/>
      <sheetName val="9,4 Reflectores"/>
      <sheetName val="10,1 Cerramiento 4 hilos"/>
      <sheetName val="10,2 Cerramiento 6 hilos"/>
      <sheetName val="10,3 Caseta Resid Sól y Quim"/>
      <sheetName val="10,4 Caseta Químicos"/>
      <sheetName val="10,5 Caseta Vigilancia"/>
      <sheetName val="10,6 Talanquera"/>
      <sheetName val="10,7 Empradización estolón"/>
      <sheetName val="10,8 Empradización boleo"/>
      <sheetName val="10,9_Empradización agromanto"/>
      <sheetName val="10,10 Geomembrana 60 mills"/>
      <sheetName val="10,11 Geotextil T2400-BX60"/>
      <sheetName val="10,12 Geotextil TR400"/>
      <sheetName val="10,13 Geotextil NT1600"/>
      <sheetName val="10,14 Geotextil BX30"/>
      <sheetName val="10,15 Geotextil-BX90"/>
      <sheetName val="10,16 Geodren vert. H=1"/>
      <sheetName val="10,17 Instalación geotextil"/>
      <sheetName val="10,18 Instalación geomembrana"/>
      <sheetName val="10,19 Sacos suelo cemento"/>
      <sheetName val="10,20 Limpieza alcantarillas"/>
      <sheetName val="10,21 Limp. manejo aguas lluvia"/>
      <sheetName val="10,22 Limp. cunetas"/>
      <sheetName val="10,23 Manto Tipo 1"/>
      <sheetName val="10,24 Manto Tipo 2"/>
      <sheetName val="10,25 Demolición concreto"/>
      <sheetName val="10,26 Rocería"/>
      <sheetName val="10,27 Escarificación"/>
      <sheetName val="10,28 Perfilado"/>
      <sheetName val="10,29 Cuneteo carreteables"/>
      <sheetName val="10,30 Quiebrapatas"/>
      <sheetName val="10,31 Cerrato malla eslabonada"/>
      <sheetName val="10,32 Puesta tierra"/>
      <sheetName val="10,33  Ret-disp excav"/>
      <sheetName val="10,34 Tubo conductor"/>
      <sheetName val="10,35 Repaleo"/>
      <sheetName val="10,36 Ayudante"/>
      <sheetName val="10,37 Oficial"/>
      <sheetName val="10,38 As built"/>
      <sheetName val="10,39 Señalización"/>
      <sheetName val="10,40_GEOMENBRANA HR500"/>
      <sheetName val="PR1-Ayudante"/>
      <sheetName val="PR2-Oficial"/>
      <sheetName val="PR3-Cuadrilla"/>
      <sheetName val="PR4-Patecabra"/>
      <sheetName val="PR5-Retroexcav."/>
      <sheetName val="PR6-Volqta 6m3"/>
      <sheetName val="PR7-Retrocargador"/>
      <sheetName val="PR8-Bull D6"/>
      <sheetName val="PR9-Motoniv"/>
      <sheetName val="PR10-Vibro"/>
      <sheetName val="PR11-CarroTK"/>
      <sheetName val="PR12-Bull D8"/>
      <sheetName val="PR13-DUMPER"/>
      <sheetName val="PR14-CTK DOBLE"/>
      <sheetName val="PR15-CAMABAJA"/>
      <sheetName val="PR16-COMISION-DIA"/>
      <sheetName val="PR_ANTISOL"/>
      <sheetName val="EQP"/>
      <sheetName val="Anexo 1"/>
      <sheetName val="Anexo 2"/>
      <sheetName val="FRENTES"/>
      <sheetName val="F.C. NEXEN"/>
      <sheetName val="LOCATION"/>
      <sheetName val="NEW ROAD"/>
      <sheetName val="Realineamiento"/>
      <sheetName val="Rectificación K1+500"/>
      <sheetName val="BRIDGE"/>
      <sheetName val="BRID-LOC"/>
      <sheetName val="COY-BRID"/>
      <sheetName val="ABANDON"/>
      <sheetName val="SUMMARY"/>
      <sheetName val="PROG.UTIL.EQP"/>
      <sheetName val="prog util M.O"/>
      <sheetName val="81"/>
      <sheetName val="82"/>
      <sheetName val="83"/>
      <sheetName val="84"/>
      <sheetName val="85"/>
      <sheetName val="86"/>
      <sheetName val="87"/>
      <sheetName val="88"/>
      <sheetName val="89"/>
      <sheetName val="90"/>
      <sheetName val="FOR.5"/>
      <sheetName val="ANEXO C"/>
      <sheetName val="Hoja4"/>
      <sheetName val="CUADRO 3"/>
      <sheetName val="6.7 comercial"/>
      <sheetName val="MAQ-VICPAR"/>
      <sheetName val="PR1"/>
      <sheetName val="PR2"/>
      <sheetName val="PR3"/>
      <sheetName val="PR4"/>
      <sheetName val="PR5"/>
      <sheetName val="PR6"/>
      <sheetName val="PR7"/>
      <sheetName val="PR8"/>
      <sheetName val="PR9"/>
      <sheetName val="PR10"/>
      <sheetName val="PR11"/>
      <sheetName val="PR_D8"/>
      <sheetName val="PR_VOLVO"/>
      <sheetName val="PR_CTK DOBLE"/>
      <sheetName val="PR_CAMABAJA"/>
      <sheetName val="PR_COMISION-DIA"/>
      <sheetName val="1,3_LOC Y REPL"/>
      <sheetName val="2,1_DESMONTE Y LIMPIEZA"/>
      <sheetName val="3,3_EXC-ROCA"/>
      <sheetName val="5,1_CRUDO DE RIO 6&quot;"/>
      <sheetName val="5,2_AFIRMADO"/>
      <sheetName val="5,3_SUBBASE"/>
      <sheetName val="5,4_BASE"/>
      <sheetName val="5,5_ARENA"/>
      <sheetName val="6,3_MURO-LADRILLO"/>
      <sheetName val="6,6_ACELERANTE"/>
      <sheetName val="6,9_CONCRETO-MDC"/>
      <sheetName val="6,10_BOLSACRETO"/>
      <sheetName val="7,5_CUNETA-TRIAN"/>
      <sheetName val="7,12_ALC-NOVALOC"/>
      <sheetName val="8,4_ACERO PDR 60"/>
      <sheetName val="8,5_ACERO A37"/>
      <sheetName val="10,2_CER-6HILOS"/>
      <sheetName val="10,5_CASETA-VIG"/>
      <sheetName val="10,8_EMPRADIZACION"/>
      <sheetName val="10,9_AGROMANTO"/>
      <sheetName val="10,13_GEOTEXTIL-NT1600"/>
      <sheetName val="10,14_GEOTEXTIL-BX30"/>
      <sheetName val="10,15_GEOTEXTIL-BX90"/>
      <sheetName val="10,16_GEODREN-H=1"/>
      <sheetName val="10,17_INST-GEOTEXTIL"/>
      <sheetName val="10,18_INST-GEOMEMBRANA"/>
      <sheetName val="10,20_LIMP-ALCANT"/>
      <sheetName val="10,21_LIMP-CUN-AC"/>
      <sheetName val="10,22_LIMP-CUNETAS"/>
      <sheetName val="10,23_MTO-TIPO1"/>
      <sheetName val="10,24_MTO-TIPO2"/>
      <sheetName val="10,25_DEMO-CONCRETO"/>
      <sheetName val="10,26_ROCERIA"/>
      <sheetName val="10,27_ESCARIFICACION"/>
      <sheetName val="10,28_PERFILADO"/>
      <sheetName val="10,29_CUNETEO"/>
      <sheetName val="10,30_QUIEBRAPATAS"/>
      <sheetName val="10,31_CERRAMIENTO-MALLA"/>
      <sheetName val="10,32_PUESTA-TIERRA"/>
      <sheetName val="10,33_RETIRO-DISP"/>
      <sheetName val="10,34_TUBO-CONDUCTOR"/>
      <sheetName val="10,35_REPALEO-MAT"/>
      <sheetName val="10,36_AYUDANTE"/>
      <sheetName val="10,37_OFICIAL"/>
      <sheetName val="10,38_AS-BUILT"/>
      <sheetName val="Acta ADICIONALES"/>
      <sheetName val="APU Trinchos"/>
      <sheetName val="APU soldadores"/>
      <sheetName val="APU pantalla"/>
      <sheetName val="APU escuela"/>
      <sheetName val="APU demolicion"/>
      <sheetName val="APU ciment.contrapozo"/>
      <sheetName val="APU base "/>
      <sheetName val="APU Transporte"/>
      <sheetName val="APU movilizacion"/>
      <sheetName val="APU carcamo"/>
      <sheetName val="APU excavacion maquina"/>
      <sheetName val="APU limpieza cuneta"/>
      <sheetName val="APU saco suelo"/>
      <sheetName val="APU relleno"/>
      <sheetName val="APU barreras"/>
      <sheetName val="APU MOTOBOMBA"/>
      <sheetName val="Hundimientocontrapozo"/>
      <sheetName val="Pantalla contencion"/>
      <sheetName val="Estabilizacion 412"/>
      <sheetName val="Escuela"/>
      <sheetName val="K1+500"/>
      <sheetName val="RETROLLANTA"/>
      <sheetName val="PE_FAC-DESCARGADERO"/>
      <sheetName val="CUADRO RESUMEN."/>
      <sheetName val="MATRIZ"/>
      <sheetName val="MATERIAL TRANSPORTADO"/>
      <sheetName val="MATERIAL TRANSPORTADO POR PLACA"/>
      <sheetName val="VIAJES CORTOS"/>
      <sheetName val="CARROTANQUES"/>
      <sheetName val="VOLQUETAS POR DIAS"/>
      <sheetName val="Lita Insumos"/>
      <sheetName val="ESQUEMAS"/>
      <sheetName val="Tablas basicas"/>
      <sheetName val="Resumen X actividad"/>
      <sheetName val="Placa taladro"/>
      <sheetName val="Contrapozo"/>
      <sheetName val="CunetasALL"/>
      <sheetName val="Desarenador"/>
      <sheetName val="Filtro Frances"/>
      <sheetName val="Gaviones"/>
      <sheetName val="Anclajes"/>
      <sheetName val="prog.loc+via"/>
      <sheetName val="Prog Locac"/>
      <sheetName val="Prog Vía acc"/>
      <sheetName val="Cuadro1"/>
      <sheetName val="VIA PRADO"/>
      <sheetName val="CUADRO  (5)"/>
      <sheetName val="Hoja5"/>
      <sheetName val="costo de actividades de cuadril"/>
      <sheetName val="cuadrillas"/>
      <sheetName val="festivos"/>
      <sheetName val="TRAZ MAT 2081 "/>
      <sheetName val="MAT. 2081"/>
      <sheetName val="MOVILIZACION"/>
      <sheetName val="MEM 7S-J2"/>
      <sheetName val="MEM ESTACION 3"/>
      <sheetName val="MEM INF2037"/>
      <sheetName val="MEM ESTACION 5"/>
      <sheetName val="MEM INF2081"/>
      <sheetName val="MEM PLANTA 5"/>
      <sheetName val="MEM PLANDESH"/>
      <sheetName val="MEM P0247"/>
      <sheetName val="MEM P0414"/>
      <sheetName val="MEM POZO 414 CONEXION CASETA "/>
      <sheetName val="MEM P1524"/>
      <sheetName val="MEM P2078"/>
      <sheetName val="MEM P2178 "/>
      <sheetName val="MEM P219"/>
      <sheetName val="MEM P249"/>
      <sheetName val="MEM POZO 564"/>
      <sheetName val="MEM P097"/>
      <sheetName val="MEM J5"/>
      <sheetName val="DB NUEVO ABRIL"/>
      <sheetName val="DB NUEVO MAYO"/>
      <sheetName val="ESTACION 2"/>
      <sheetName val="ESTACION 4"/>
      <sheetName val="POZO 1838"/>
      <sheetName val="SABANA GENERAL ABRIL"/>
      <sheetName val="REPORTE DIARIO"/>
      <sheetName val="jose"/>
      <sheetName val="DB MAYO V2"/>
      <sheetName val="TARIFAS SIN ORD"/>
      <sheetName val="REPORTE SEMANAL "/>
      <sheetName val="TABPOZO"/>
      <sheetName val="TABLA DINAMICA"/>
      <sheetName val="REPORTE SEMANAL OXY"/>
      <sheetName val="cuadrillas de mayo"/>
      <sheetName val="PESOS"/>
      <sheetName val="PESOS (2)"/>
      <sheetName val="PESOS (3)"/>
      <sheetName val="GRAFICA-SEMANAL"/>
      <sheetName val="Preliminares"/>
      <sheetName val="DB MAYO v1"/>
      <sheetName val="VR CTO"/>
      <sheetName val="SABANAGENERAL"/>
      <sheetName val="SABANAGENERAL (2)"/>
      <sheetName val="SABANAGENERAL (3)"/>
      <sheetName val="DB A LA FECHA"/>
      <sheetName val="SABANA DICIEMBRE"/>
      <sheetName val="DB form"/>
      <sheetName val="pendietes act nO. 7"/>
      <sheetName val="As builts"/>
      <sheetName val="blanco"/>
      <sheetName val="L crudo 6&quot; est6-est7"/>
      <sheetName val="1082 tapon"/>
      <sheetName val="882 tapon"/>
      <sheetName val="SABANA L CRUDO NOV 387002"/>
      <sheetName val="1U marco H"/>
      <sheetName val="96 pintura  H"/>
      <sheetName val="112 Desm"/>
      <sheetName val="145 pintura marco H"/>
      <sheetName val="189 Desm"/>
      <sheetName val="193 pintura marco H"/>
      <sheetName val="194 pintura marco H"/>
      <sheetName val="235 Desm"/>
      <sheetName val="289 Tapon"/>
      <sheetName val="318 pintura marco H"/>
      <sheetName val="341 Desm"/>
      <sheetName val="357 Cv"/>
      <sheetName val="357 L"/>
      <sheetName val="440 Desm"/>
      <sheetName val="442 Desm"/>
      <sheetName val="466 L"/>
      <sheetName val="492 L"/>
      <sheetName val="509 marco H"/>
      <sheetName val="575 L Flex"/>
      <sheetName val="607 pintura marco H's"/>
      <sheetName val="619 Cv"/>
      <sheetName val="619 L"/>
      <sheetName val="716 Desm"/>
      <sheetName val="765 pintura marco H"/>
      <sheetName val="810 Cv"/>
      <sheetName val="810 L"/>
      <sheetName val="823 Cv Modif"/>
      <sheetName val="868 Cv"/>
      <sheetName val="868 L"/>
      <sheetName val="917 Cv Reub"/>
      <sheetName val="917 L"/>
      <sheetName val="918 pintura marco H"/>
      <sheetName val="1001 Cv Modif"/>
      <sheetName val="1005 Desm"/>
      <sheetName val="1026 L"/>
      <sheetName val="1041 Cv"/>
      <sheetName val="1041 L Flex"/>
      <sheetName val="1047 Cv"/>
      <sheetName val="1047 L"/>
      <sheetName val="1052 Cv"/>
      <sheetName val="1052 L Flex 3&quot; SS-49 A"/>
      <sheetName val="1064 L Flex 3&quot; SS-49 A"/>
      <sheetName val="1067 Desm"/>
      <sheetName val="1098 Cv"/>
      <sheetName val="1098 L"/>
      <sheetName val="1109 Desm"/>
      <sheetName val="1199 Cv"/>
      <sheetName val="1199 L"/>
      <sheetName val="1292 Vte"/>
      <sheetName val="1482 Desm"/>
      <sheetName val="1483 Cv"/>
      <sheetName val="1483 L Flex"/>
      <sheetName val="1578 Desm"/>
      <sheetName val="1710 Desm"/>
      <sheetName val="1725 L"/>
      <sheetName val="1746 Cv"/>
      <sheetName val="1746 L"/>
      <sheetName val="1816 Cv"/>
      <sheetName val="1816 L Flex 3&quot;"/>
      <sheetName val="1883 L Vte"/>
      <sheetName val="2097 pintura marco H"/>
      <sheetName val="2101 Eme"/>
      <sheetName val="2103 Emerg"/>
      <sheetName val="2103 L Flex 3&quot; a SS-81A"/>
      <sheetName val="2108 L Flex 3&quot; SS-49 A"/>
      <sheetName val="2109 pintura marco H"/>
      <sheetName val="2153 pintura marco H"/>
      <sheetName val="2157 Cv"/>
      <sheetName val="2157 L Flex 3&quot; SS-49 A"/>
      <sheetName val="2163 pintura marco H"/>
      <sheetName val="2165 pintura marco H"/>
      <sheetName val="2178 pintura marco H's"/>
      <sheetName val="2185 Fac Ht"/>
      <sheetName val="2186 Fac Ht"/>
      <sheetName val="2198 L Flex 3&quot; a SS-81A"/>
      <sheetName val="2207 Desm"/>
      <sheetName val="2213 marco H"/>
      <sheetName val="2244 Cv"/>
      <sheetName val="2244 L Flex"/>
      <sheetName val="2246 Cv"/>
      <sheetName val="2246 L Flex"/>
      <sheetName val="2314 Cv"/>
      <sheetName val="2314 L"/>
      <sheetName val="2318 L"/>
      <sheetName val="2324 marco H"/>
      <sheetName val="2327 Cv"/>
      <sheetName val="2327 L"/>
      <sheetName val="2333 L"/>
      <sheetName val="2344 Cv"/>
      <sheetName val="2344 L"/>
      <sheetName val="2345 Cv"/>
      <sheetName val="2345 L"/>
      <sheetName val="2576 Cv"/>
      <sheetName val="2576 L Flex"/>
      <sheetName val="2585 Cv"/>
      <sheetName val="2585 L"/>
      <sheetName val="2608 Cv"/>
      <sheetName val="2608 L"/>
      <sheetName val="2642 Cv"/>
      <sheetName val="2642 L"/>
      <sheetName val="2732 L Flex 3&quot; SS-49 A"/>
      <sheetName val="2792 L Flex Vte"/>
      <sheetName val="2795 L Flex Vte"/>
      <sheetName val="2797 L Flex Vte"/>
      <sheetName val="96 pintura marco H"/>
      <sheetName val="333 L Vte"/>
      <sheetName val="blanco (23)"/>
      <sheetName val="SABANA L CRUDO PROY DIC 387002"/>
      <sheetName val="blanco (2)"/>
      <sheetName val="LINEA 12&quot; OLEODUCTO Proy"/>
      <sheetName val="065 Cv"/>
      <sheetName val="77 pintura marco H Proy"/>
      <sheetName val="85 pintura marco H Proy"/>
      <sheetName val="88 pintura marco H Proy"/>
      <sheetName val="105 Cv"/>
      <sheetName val="276 Cv"/>
      <sheetName val="276 L Proy"/>
      <sheetName val="295 L Proy"/>
      <sheetName val="438 Cv"/>
      <sheetName val="467 Cv"/>
      <sheetName val="509 L Proy"/>
      <sheetName val="555 L Proy"/>
      <sheetName val="571 pintura marco H Proy"/>
      <sheetName val="589 pintura marco H Proy"/>
      <sheetName val="653 Cv"/>
      <sheetName val="716 Cv"/>
      <sheetName val="908 pintura marco H Proy"/>
      <sheetName val="923 pintura marco H Proy"/>
      <sheetName val="1047 pintura marco H Proy"/>
      <sheetName val="1051 L Flex Proy"/>
      <sheetName val="1053 Cv"/>
      <sheetName val="1058 L Flex Proy"/>
      <sheetName val="1072 Cv"/>
      <sheetName val="1073 Cv"/>
      <sheetName val="1084 L SS 145 Proy"/>
      <sheetName val="1198 L"/>
      <sheetName val="1199 pintura marco H Proy"/>
      <sheetName val="1256 pintura marco H Proy"/>
      <sheetName val="1563 pintura marco H Proy"/>
      <sheetName val="1614 pintura marco H Proy"/>
      <sheetName val="1674 pintura marco H Proy"/>
      <sheetName val="1679 L Proy"/>
      <sheetName val="1714 pintura marco H Proy"/>
      <sheetName val="1746 pintura marco H Proy"/>
      <sheetName val="1883 pintura marco H Proy"/>
      <sheetName val="2102 pintura marco H Proy"/>
      <sheetName val="2103 Desm Proy"/>
      <sheetName val="2105 pintura marco H Proy"/>
      <sheetName val="2108 pintura marco H Proy"/>
      <sheetName val="2109 Desm Proy"/>
      <sheetName val="2136 L Flex Proy"/>
      <sheetName val="2142 Cv"/>
      <sheetName val="2153 Desm Proy"/>
      <sheetName val="2167 pintura marco H Proy"/>
      <sheetName val="2168 L Flex Proy"/>
      <sheetName val="2185 pintura marco H Proy"/>
      <sheetName val="2191 Cv"/>
      <sheetName val="2198 Desm Proy"/>
      <sheetName val="2218 Cv"/>
      <sheetName val="2219 Cv"/>
      <sheetName val="2221 L Flex Proy"/>
      <sheetName val="2248 Cv"/>
      <sheetName val="2248 L Flex Proy"/>
      <sheetName val="2304 pintura marco H Proy"/>
      <sheetName val="2314 pintura marco H Proy"/>
      <sheetName val="2320 L Flex Proy"/>
      <sheetName val="2324 pintura marco H Proy"/>
      <sheetName val="2328 pintura marco H Proy"/>
      <sheetName val="2571 Cv"/>
      <sheetName val="2575 Cv"/>
      <sheetName val="2577 L Flex Proy"/>
      <sheetName val="2582 Cv"/>
      <sheetName val="2584 Cv"/>
      <sheetName val="2588 Cv"/>
      <sheetName val="2588 L Flex Proy"/>
      <sheetName val="2593 Cv"/>
      <sheetName val="2600 Cv"/>
      <sheetName val="2602 L Flex Proy"/>
      <sheetName val="2611 L Flex Proy"/>
      <sheetName val="2637 pintura marco H Proy"/>
      <sheetName val="2789 Cv"/>
      <sheetName val="2789 L Flex Proy"/>
      <sheetName val="2790 Cv"/>
      <sheetName val="135 Desm Colec"/>
      <sheetName val="192  Cv "/>
      <sheetName val="192 L"/>
      <sheetName val="212 Cv"/>
      <sheetName val="212 L"/>
      <sheetName val="224 L Desm"/>
      <sheetName val="229 L al  ss 42"/>
      <sheetName val="251 L al  ss 42"/>
      <sheetName val="781 L al  ss 42"/>
      <sheetName val="914 L al  ss 42"/>
      <sheetName val="1037 L al  ss 42"/>
      <sheetName val="1352 L al  ss 42"/>
      <sheetName val="2031 L al  ss 42"/>
      <sheetName val="2058 L al  ss 42"/>
      <sheetName val="2110 L al  ss 42"/>
      <sheetName val="355 L Cambio"/>
      <sheetName val="509 L"/>
      <sheetName val="597 L"/>
      <sheetName val="745 L Flex"/>
      <sheetName val="745 Cv"/>
      <sheetName val="823 Cv"/>
      <sheetName val="823 L"/>
      <sheetName val="884 L"/>
      <sheetName val="915 L Desm"/>
      <sheetName val="940 Cv m"/>
      <sheetName val="1002 Cv"/>
      <sheetName val="1002 L"/>
      <sheetName val="1045 Cv"/>
      <sheetName val="1045 L Flex"/>
      <sheetName val="1651 Cv"/>
      <sheetName val="1651 L"/>
      <sheetName val="1725 Cv M"/>
      <sheetName val="464 781 L a SS 42"/>
      <sheetName val="229 L a SS 42"/>
      <sheetName val="914 L a SS 42"/>
      <sheetName val="1037 L a SS 42"/>
      <sheetName val="1191 1411 Desm Colec"/>
      <sheetName val="1314 L Colect"/>
      <sheetName val="1349 2305 2306 Desm Colec"/>
      <sheetName val="1352 L a SS 42"/>
      <sheetName val="2031 La SS 42"/>
      <sheetName val="2058 La SS 42"/>
      <sheetName val="2110 La SS 42"/>
      <sheetName val="2112 L Flex"/>
      <sheetName val="2122 Cv"/>
      <sheetName val="2122 L"/>
      <sheetName val="2149 L Flex a SS 95"/>
      <sheetName val="2150 LFlex a SS 95"/>
      <sheetName val="2200 L Flex a SS 95"/>
      <sheetName val="2146 Cv"/>
      <sheetName val="2146 L"/>
      <sheetName val="2147 Cv"/>
      <sheetName val="2147 L"/>
      <sheetName val="2178 Cv"/>
      <sheetName val="2178 L Flex"/>
      <sheetName val="2206 L Flex"/>
      <sheetName val="2207 L Flex"/>
      <sheetName val="2212 Cv"/>
      <sheetName val="2212 L Flex"/>
      <sheetName val="2217 L"/>
      <sheetName val="2217 Cv"/>
      <sheetName val="2330 L"/>
      <sheetName val="2331 L Flex"/>
      <sheetName val="2332 Cv"/>
      <sheetName val="2332L Flex"/>
      <sheetName val="2332L Ac"/>
      <sheetName val="2339 L y Desm"/>
      <sheetName val="2381 L AC"/>
      <sheetName val="2381 L Flex"/>
      <sheetName val="2624 Cv"/>
      <sheetName val="2624 L"/>
      <sheetName val="2732 L"/>
      <sheetName val="2732 Cv"/>
      <sheetName val="SABANA SS NOV 477010"/>
      <sheetName val="SS-9 Str"/>
      <sheetName val="SS-39B Pintura marco H"/>
      <sheetName val="SS-41 Hot tap"/>
      <sheetName val="SS-41A pintura marco H"/>
      <sheetName val="SS 52 Desm"/>
      <sheetName val="SS- 58 B Str"/>
      <sheetName val="SS-77B pintura marco H"/>
      <sheetName val="SS-81A pintura marco H"/>
      <sheetName val="SS-95 pintura marco H"/>
      <sheetName val="SS-98A pintura marco H"/>
      <sheetName val="SS 98A LG"/>
      <sheetName val="SS 98A LG (2)"/>
      <sheetName val="SS 98A LM"/>
      <sheetName val="SS-98B LG"/>
      <sheetName val="SS-99 LG Vte"/>
      <sheetName val="SS-99 LM Vte"/>
      <sheetName val="SS-100B LG"/>
      <sheetName val="SS-100B LM"/>
      <sheetName val="SS- 105 Str"/>
      <sheetName val="SS- 106 C LG"/>
      <sheetName val="SS- 106 C LM"/>
      <sheetName val="SS-106 C Str"/>
      <sheetName val="SS-109 pintura marco H"/>
      <sheetName val="SS-120A pintura marco H"/>
      <sheetName val="SS-128 pintura marco H"/>
      <sheetName val="SS-135 Emerg"/>
      <sheetName val="SS-145 Vte"/>
      <sheetName val="SS-154B LM"/>
      <sheetName val="blanco (3)"/>
      <sheetName val="L FLEX FACTURADAS 2008 (2)"/>
      <sheetName val="SABANA FLEX 2008 387002"/>
      <sheetName val="SABANA FLEX 2008"/>
      <sheetName val="SABANA FLEX 2008 477010"/>
      <sheetName val="L FLEX FACTURADAS 2008"/>
      <sheetName val="SABANA SS SEP 477010"/>
      <sheetName val="SS 8 B Lm"/>
      <sheetName val="SS-26 LG"/>
      <sheetName val="SS-26 LM"/>
      <sheetName val="SS-26 Str"/>
      <sheetName val="SS 34  Str Ampl"/>
      <sheetName val="SS 035"/>
      <sheetName val="SS-39 LG Rep"/>
      <sheetName val="SS 39A  Str Ampl"/>
      <sheetName val="SS 39B Lg"/>
      <sheetName val="SS 39B Lm"/>
      <sheetName val="SS 57 Lg"/>
      <sheetName val="SS 80 lg"/>
      <sheetName val="SS 88 F Lg"/>
      <sheetName val="SS 88 F LM"/>
      <sheetName val="SS 88 F Str"/>
      <sheetName val="SS-95 Var"/>
      <sheetName val="SS 95B Str"/>
      <sheetName val="SS-98a Lm"/>
      <sheetName val="SS 99 Lg"/>
      <sheetName val="SS 99 Lm "/>
      <sheetName val="SS 0106 Lg"/>
      <sheetName val="SS 109 Lg Ok"/>
      <sheetName val="SS 111 Desm"/>
      <sheetName val="SS 120 a Str"/>
      <sheetName val="SS 124 Str Amp"/>
      <sheetName val="SS 128 Lg"/>
      <sheetName val="SS 128 Lm"/>
      <sheetName val="0088"/>
      <sheetName val="318"/>
      <sheetName val="515"/>
      <sheetName val="917"/>
      <sheetName val="ADJUNTOS"/>
      <sheetName val="B.D.REPORTES"/>
      <sheetName val="AFES"/>
      <sheetName val="AFEs_Doris"/>
      <sheetName val="AFE'S"/>
      <sheetName val="Actividades"/>
      <sheetName val="B.D.-Reportes"/>
      <sheetName val="T.D.-Niv.Corte"/>
      <sheetName val="T.D.-Niv.Relleno"/>
      <sheetName val="T.D.-Niv.Afirmado"/>
      <sheetName val="T.D.-Niv.Mezcla"/>
      <sheetName val="Conversión Emulsión"/>
      <sheetName val="ZODMES(LOC)"/>
      <sheetName val="6111(pozo)"/>
      <sheetName val="6310(pozo)"/>
      <sheetName val="6103(POZO)"/>
      <sheetName val="6116(pozo)"/>
      <sheetName val="6118(pozo)"/>
      <sheetName val="VIA(2)"/>
      <sheetName val="B.D.REPORTES."/>
      <sheetName val="11-11-10"/>
      <sheetName val="12-11-10"/>
      <sheetName val="13-11-10"/>
      <sheetName val="14-11-10"/>
      <sheetName val="15-11-10"/>
      <sheetName val="16-11-10"/>
      <sheetName val="17-11-10"/>
      <sheetName val="18-11-10"/>
      <sheetName val="19-11-10"/>
      <sheetName val="20-11-10"/>
      <sheetName val="21-11-10"/>
      <sheetName val="22-11-10"/>
      <sheetName val="23-11-10"/>
      <sheetName val="24-11-10"/>
      <sheetName val="25-11-10"/>
      <sheetName val="26-11-10"/>
      <sheetName val="27-11-10"/>
      <sheetName val="28-11-10"/>
      <sheetName val="29-11-10"/>
      <sheetName val="30-11-10"/>
      <sheetName val="01-12-10"/>
      <sheetName val="02-12-10"/>
      <sheetName val="03-12-10"/>
      <sheetName val="04-12-10"/>
      <sheetName val="05-12-10"/>
      <sheetName val="06-12-10"/>
      <sheetName val="07-12-10"/>
      <sheetName val="08-12-10"/>
      <sheetName val="09-12-10"/>
      <sheetName val="10-12-10"/>
      <sheetName val="11-12-10"/>
      <sheetName val="12-12-10"/>
      <sheetName val="13-12-10"/>
      <sheetName val="14-12-10"/>
      <sheetName val="15-12-10"/>
      <sheetName val="16-12-10"/>
      <sheetName val="17-12-10"/>
      <sheetName val="18-12-10"/>
      <sheetName val="19-12-10"/>
      <sheetName val="20-12-10"/>
      <sheetName val="IDO (2)"/>
      <sheetName val="Tablas"/>
      <sheetName val="Datos de escala temporal"/>
      <sheetName val="RRHH"/>
      <sheetName val="HrsP"/>
      <sheetName val="HSE"/>
      <sheetName val="IDO"/>
      <sheetName val="ISO"/>
      <sheetName val="AVP"/>
      <sheetName val="PENDIENTES X COBRAR"/>
      <sheetName val="BITACORA"/>
      <sheetName val="UTILI-FRENTE"/>
      <sheetName val="ABIMAELXPAGAR"/>
      <sheetName val="INCLUYO_EDUIN"/>
      <sheetName val="AVP (2)"/>
      <sheetName val="PROYECCION"/>
      <sheetName val="CUADRO DE CANTIDADES"/>
      <sheetName val="ACTA_2"/>
      <sheetName val="AJUSTE CANTIDADES"/>
      <sheetName val="PROYECCIONES"/>
      <sheetName val="HOMOLOGACION DE CANTIDADES"/>
      <sheetName val="CCDO"/>
      <sheetName val="BALANCE"/>
      <sheetName val="PDT"/>
      <sheetName val="PDT_SEG"/>
      <sheetName val="CCRO"/>
      <sheetName val="CCDO_OPC"/>
      <sheetName val="HRP"/>
      <sheetName val="0013"/>
      <sheetName val="VIA0013"/>
      <sheetName val="0039"/>
      <sheetName val="VIA0039"/>
      <sheetName val="0049"/>
      <sheetName val="0052"/>
      <sheetName val="0057"/>
      <sheetName val="VIA0057"/>
      <sheetName val="0065"/>
      <sheetName val="VIA0065"/>
      <sheetName val="0066"/>
      <sheetName val="0077"/>
      <sheetName val="0082"/>
      <sheetName val="VIA0082"/>
      <sheetName val="0086"/>
      <sheetName val="0094"/>
      <sheetName val="VIA0094"/>
      <sheetName val="VIA0097"/>
      <sheetName val="0105"/>
      <sheetName val="0109"/>
      <sheetName val="0186"/>
      <sheetName val="0196"/>
      <sheetName val="0197"/>
      <sheetName val="0214"/>
      <sheetName val="0239"/>
      <sheetName val="0262"/>
      <sheetName val="0264"/>
      <sheetName val="0286"/>
      <sheetName val="0315"/>
      <sheetName val="0342"/>
      <sheetName val="0419"/>
      <sheetName val="0423"/>
      <sheetName val="0433"/>
      <sheetName val="VIA0433"/>
      <sheetName val="0436"/>
      <sheetName val="0471"/>
      <sheetName val="VIA0471"/>
      <sheetName val="0476"/>
      <sheetName val="0484"/>
      <sheetName val="0506"/>
      <sheetName val="0599"/>
      <sheetName val="0618"/>
      <sheetName val="0627"/>
      <sheetName val="0637"/>
      <sheetName val="1098"/>
      <sheetName val="VIA1098"/>
      <sheetName val="1109"/>
      <sheetName val="1110"/>
      <sheetName val="VIA1110"/>
      <sheetName val="1111"/>
      <sheetName val="1115"/>
      <sheetName val="VIA1115"/>
      <sheetName val="1116"/>
      <sheetName val="VIA1116"/>
      <sheetName val="1123"/>
      <sheetName val="VIA1123"/>
      <sheetName val="1124"/>
      <sheetName val="1125"/>
      <sheetName val="1483"/>
      <sheetName val="VIA1483"/>
      <sheetName val="1487"/>
      <sheetName val="1494"/>
      <sheetName val="VIA1494"/>
      <sheetName val="1495"/>
      <sheetName val="1519"/>
      <sheetName val="1524"/>
      <sheetName val="1589"/>
      <sheetName val="1590"/>
      <sheetName val="1624"/>
      <sheetName val="1626"/>
      <sheetName val="VIA1626"/>
      <sheetName val="1636"/>
      <sheetName val="1674"/>
      <sheetName val="VIA1674"/>
      <sheetName val="1699"/>
      <sheetName val="VIA1699"/>
      <sheetName val="1700"/>
      <sheetName val="VIA1700"/>
      <sheetName val="0 (1)"/>
      <sheetName val="nivelacion  Corte"/>
      <sheetName val="nivelacion  Relleno"/>
      <sheetName val="nivelacion Afirmado"/>
      <sheetName val="Emulsion "/>
      <sheetName val="nivelacion  Corte via"/>
      <sheetName val="nivelacion  Relleno via"/>
      <sheetName val="nivelacion Afirmado via"/>
      <sheetName val="ZODMES(VIA)"/>
      <sheetName val="nivelacion Afirma VIA"/>
      <sheetName val="Emulsion"/>
      <sheetName val="Reportes"/>
      <sheetName val="LOC(1)"/>
      <sheetName val="LOC(2)"/>
      <sheetName val="VIA(1)"/>
      <sheetName val="Emulsión Ajustada"/>
      <sheetName val="INFORME EJECUTIVO"/>
      <sheetName val="Módulo1"/>
      <sheetName val="RESUME DAILY REP"/>
      <sheetName val="CIVIL DAILY REP"/>
      <sheetName val="UNDERG PIPING REP"/>
      <sheetName val="ELECT,INST DAILY REP"/>
      <sheetName val="TANKS DAILY REP"/>
      <sheetName val="MECH AND PIP REP"/>
      <sheetName val="ELEC.INT. WIRING_CONECT"/>
      <sheetName val="INST. INSTRUMENT PROD"/>
      <sheetName val="PIP. WELDS PROD HP1"/>
      <sheetName val="PIP. WELDS PROD HP2"/>
      <sheetName val="PIP. WELDS PROD LP1"/>
      <sheetName val="PIP. WELDS PROD LP2"/>
      <sheetName val="MECH. Project Tracking"/>
      <sheetName val="Sheet1"/>
      <sheetName val="Acta Locacion"/>
      <sheetName val="LOCACION"/>
      <sheetName val="PISCINA"/>
      <sheetName val="Filtros subsuperficiales "/>
      <sheetName val="Filtro de 6"/>
      <sheetName val="CUNETAS "/>
      <sheetName val="Dren hor"/>
      <sheetName val="Area taladro"/>
      <sheetName val="Foso quemado"/>
      <sheetName val="Tub 8&quot;"/>
      <sheetName val="C. Vigilancia"/>
      <sheetName val="C. Quimicos"/>
      <sheetName val="placa bombas"/>
      <sheetName val="Skimmers"/>
      <sheetName val="Diques de contencion"/>
      <sheetName val="Zanjas de coronacion"/>
      <sheetName val="Trinchos"/>
      <sheetName val="Descoles escalonados"/>
      <sheetName val="Cerca en alambre de puas"/>
      <sheetName val="Fosos de disparo"/>
      <sheetName val="empradizacion"/>
      <sheetName val="Ssi. iluminacion"/>
      <sheetName val="APU Filtro 6&quot;"/>
      <sheetName val="APU concreto 1500"/>
      <sheetName val="APU concreto 2500"/>
      <sheetName val="APU concreto 3000"/>
      <sheetName val="APU acero refuerzo"/>
      <sheetName val="APU TUBERI8&quot;"/>
      <sheetName val="Mamposteria"/>
      <sheetName val="Triturado"/>
      <sheetName val="APU desarenador"/>
      <sheetName val="APU skimer"/>
      <sheetName val="APU SUBBASE "/>
      <sheetName val="APU iluminacion"/>
      <sheetName val="APU Moviydesmovi"/>
      <sheetName val="CERRAMIENTOS"/>
      <sheetName val="Zanja de coronacion"/>
      <sheetName val="Descoles en sacos S-C"/>
      <sheetName val="Barreras en sacos de S-C"/>
      <sheetName val="Carcavas via de acceso"/>
      <sheetName val="Demoliciones"/>
      <sheetName val="Rellenos"/>
      <sheetName val="Cargue"/>
      <sheetName val="Biomanto"/>
      <sheetName val="Vía de Acceso"/>
      <sheetName val="DE"/>
      <sheetName val="IT"/>
      <sheetName val="Dat"/>
      <sheetName val="Kxm"/>
      <sheetName val="Em"/>
      <sheetName val="O C"/>
      <sheetName val=" V"/>
      <sheetName val="CA"/>
      <sheetName val=" E"/>
      <sheetName val="RD"/>
      <sheetName val="TR"/>
      <sheetName val="MH"/>
      <sheetName val="OC"/>
      <sheetName val="OR"/>
      <sheetName val="Ad"/>
      <sheetName val="Form5 _Pág_ 1"/>
      <sheetName val="Enero 3"/>
      <sheetName val="Enero 4"/>
      <sheetName val="Enero 5"/>
      <sheetName val="Enero 6"/>
      <sheetName val="Enero 7"/>
      <sheetName val="Enero 8"/>
      <sheetName val="Enero 9"/>
      <sheetName val="Enero 10"/>
      <sheetName val="Enero 11"/>
      <sheetName val="Enero 12"/>
      <sheetName val="Enero 13"/>
      <sheetName val="Enero 14"/>
      <sheetName val="Enero 15"/>
      <sheetName val="Enero 16"/>
      <sheetName val="Enero 17"/>
      <sheetName val="Enero 18"/>
      <sheetName val="Enero 19"/>
      <sheetName val="Enero 20"/>
      <sheetName val="Enero 21"/>
      <sheetName val="Enero "/>
      <sheetName val="Enero 1"/>
      <sheetName val="Enero 199"/>
      <sheetName val="Enero 1989"/>
      <sheetName val="Enero 2"/>
      <sheetName val="Enero 89"/>
      <sheetName val="Enero AA129"/>
      <sheetName val="Enero89"/>
      <sheetName val="Enero1"/>
      <sheetName val="Enero 198"/>
      <sheetName val="TRANSP"/>
      <sheetName val="EQU"/>
      <sheetName val="RESUMEN -2"/>
      <sheetName val="RESUMEN -1"/>
      <sheetName val="DESMONTE"/>
      <sheetName val="DEMOLICION"/>
      <sheetName val="EXC.EXPL. CAN"/>
      <sheetName val="REMOC. DERRUMB"/>
      <sheetName val="TERRAPLEN"/>
      <sheetName val="PEDRAPLEN"/>
      <sheetName val="CONFORM. CALZ"/>
      <sheetName val="AFIRMADO"/>
      <sheetName val="BASE"/>
      <sheetName val="REP. PAV.EXIS"/>
      <sheetName val="IMPRIMACION"/>
      <sheetName val="MEZCLA MDC-1"/>
      <sheetName val="CONC. HIDR"/>
      <sheetName val="EXC.VARIAS"/>
      <sheetName val="RELL.ESTR"/>
      <sheetName val="CONCRETOS"/>
      <sheetName val="BARANDAS"/>
      <sheetName val="ACERO DE REF"/>
      <sheetName val="ACERO DE PREESF."/>
      <sheetName val="JUNTAS PTES"/>
      <sheetName val="ESTR. ACERO"/>
      <sheetName val="TUBERIA REF"/>
      <sheetName val="DISIPADOR"/>
      <sheetName val="FILTROS"/>
      <sheetName val="MARCA VIAL"/>
      <sheetName val="OBRAS VARIAS"/>
      <sheetName val="Form8_bombas"/>
      <sheetName val="Form8_h2"/>
      <sheetName val="Form8_lubricacion"/>
      <sheetName val="Form8_regeneracion"/>
      <sheetName val="tub"/>
      <sheetName val="val"/>
      <sheetName val="tub_lub"/>
      <sheetName val="pintura"/>
      <sheetName val="partidas_cant_tub_final_04"/>
      <sheetName val="PACC Contratacion"/>
      <sheetName val="Contratacion PME v021"/>
      <sheetName val="LISTA APUS PRELIMINARES"/>
      <sheetName val="LISTA APUS EXCAVACIONES"/>
      <sheetName val="LISTA APUS RELLENOS"/>
      <sheetName val="LISTA APUS CONCRETOS"/>
      <sheetName val="LISTA APUS ACUEDUCTO"/>
      <sheetName val="LISTA APUS ALCANTARILLADO"/>
      <sheetName val="APUS PRELIMINARES"/>
      <sheetName val="APUS EXCAVACIONES"/>
      <sheetName val="APUS RELLENOS"/>
      <sheetName val="APUS CONCRETOS"/>
      <sheetName val="APUS ACUEDUCTO"/>
      <sheetName val="APUS ALCANTARILLADO"/>
      <sheetName val="APUS CAJA"/>
      <sheetName val="APUS CAJA (2)"/>
      <sheetName val="Caja Domiciliaria"/>
      <sheetName val="LISTA INSUMOS "/>
      <sheetName val="LISTA MANO DE OBRA"/>
      <sheetName val="LISTA EQUIPO"/>
      <sheetName val="LISTA TRANSPORTE"/>
      <sheetName val="APUS"/>
      <sheetName val="EXCAVACIONES"/>
      <sheetName val="Base de Diseño"/>
      <sheetName val="ELECTRICO"/>
      <sheetName val="Vuelta"/>
      <sheetName val="Diagnóstico"/>
      <sheetName val="Ppto total"/>
      <sheetName val="Cimentación"/>
      <sheetName val="Parámetros"/>
      <sheetName val="Tabla 4.1 Distrito Nº1"/>
      <sheetName val="Tabla 4.2 Distrito Nº2"/>
      <sheetName val="Tabal 4.3 Resumén distritos"/>
      <sheetName val="Tabla 4.4 Sistemas"/>
      <sheetName val="Insuficiencia"/>
      <sheetName val="Ppto alcantarillado"/>
      <sheetName val="T133-134"/>
      <sheetName val="T132-133"/>
      <sheetName val="T130-131"/>
      <sheetName val="4. G2. Sur - LOS PARRAS  3472"/>
      <sheetName val="SABANETA 3335"/>
      <sheetName val="AJIZAL 3335"/>
      <sheetName val="Formulario No. 3"/>
      <sheetName val="Desglose del AIU "/>
      <sheetName val="01051.02"/>
      <sheetName val="01052.01"/>
      <sheetName val="01053.01"/>
      <sheetName val="01054.01"/>
      <sheetName val="01057.03"/>
      <sheetName val="01065.03"/>
      <sheetName val="01051.01"/>
      <sheetName val="01030.02"/>
      <sheetName val="01065.04"/>
      <sheetName val="01065.05"/>
      <sheetName val="01065.06"/>
      <sheetName val="01090.01"/>
      <sheetName val="02001.02"/>
      <sheetName val="02008.02"/>
      <sheetName val="02010.01"/>
      <sheetName val="02010.02"/>
      <sheetName val="02010.05"/>
      <sheetName val="02010.16"/>
      <sheetName val="02020.01"/>
      <sheetName val="02020.02"/>
      <sheetName val="02040.05"/>
      <sheetName val="02040.07"/>
      <sheetName val="02040.10"/>
      <sheetName val="02080.01"/>
      <sheetName val="02210.06"/>
      <sheetName val="02210.07"/>
      <sheetName val="02210.08"/>
      <sheetName val="02210.10"/>
      <sheetName val="02212.01"/>
      <sheetName val="02212.02"/>
      <sheetName val="03010.02"/>
      <sheetName val="03020.01"/>
      <sheetName val="03030.01"/>
      <sheetName val="03030.02"/>
      <sheetName val="03070.01"/>
      <sheetName val="03070.02"/>
      <sheetName val="03510.01"/>
      <sheetName val="03510.02"/>
      <sheetName val="03510.04"/>
      <sheetName val="03510.07"/>
      <sheetName val="03510.06"/>
      <sheetName val="03520.01"/>
      <sheetName val="03520.04"/>
      <sheetName val="03520.05"/>
      <sheetName val="03550.02"/>
      <sheetName val="02010.15"/>
      <sheetName val="03610.01"/>
      <sheetName val="03610.02"/>
      <sheetName val="03610.03"/>
      <sheetName val="03610.04"/>
      <sheetName val="03610.05"/>
      <sheetName val="03610.06"/>
      <sheetName val="03610.07"/>
      <sheetName val="03616.03"/>
      <sheetName val="03616.04"/>
      <sheetName val="03670.04"/>
      <sheetName val="03670.05"/>
      <sheetName val="03670.06"/>
      <sheetName val="03670.07"/>
      <sheetName val="03670.09"/>
      <sheetName val="05010.09"/>
      <sheetName val="05010.10"/>
      <sheetName val="05020.04"/>
      <sheetName val="05020.08"/>
      <sheetName val="05030.01"/>
      <sheetName val="05030.04"/>
      <sheetName val="05030.08"/>
      <sheetName val="05030.50"/>
      <sheetName val="05030.51"/>
      <sheetName val="05088.01"/>
      <sheetName val="05090.09"/>
      <sheetName val="05100.02"/>
      <sheetName val="05100.03"/>
      <sheetName val="05200.03"/>
      <sheetName val="05520.01"/>
      <sheetName val="05520.02"/>
      <sheetName val="06010.02"/>
      <sheetName val="07013.08"/>
      <sheetName val="07013.09"/>
      <sheetName val="07013.14"/>
      <sheetName val="07020.01"/>
      <sheetName val="07021.01"/>
      <sheetName val="07021.02"/>
      <sheetName val="07030.01"/>
      <sheetName val="07070.01"/>
      <sheetName val="07110.02"/>
      <sheetName val="07110.03"/>
      <sheetName val="08020.06"/>
      <sheetName val="08020.18"/>
      <sheetName val="08020.20"/>
      <sheetName val="08030.03"/>
      <sheetName val="08030.04"/>
      <sheetName val="08030.05"/>
      <sheetName val="08030.06"/>
      <sheetName val="08030.07"/>
      <sheetName val="08030.08"/>
      <sheetName val="08030.09"/>
      <sheetName val="08030.10"/>
      <sheetName val="08060.01"/>
      <sheetName val="08070.01"/>
      <sheetName val="08070.04"/>
      <sheetName val="08070.05"/>
      <sheetName val="08070.06"/>
      <sheetName val="08070.07"/>
      <sheetName val="08070.08"/>
      <sheetName val="08070.09"/>
      <sheetName val="08070.10"/>
      <sheetName val="08070.11"/>
      <sheetName val="08070.12"/>
      <sheetName val="08090.01"/>
      <sheetName val="08110.01"/>
      <sheetName val="08110.03"/>
      <sheetName val="08130.01"/>
      <sheetName val="08170.04"/>
      <sheetName val="08170.05"/>
      <sheetName val="08190.01"/>
      <sheetName val="26101.01"/>
      <sheetName val="26102.01"/>
      <sheetName val="26103.01"/>
      <sheetName val="26301.01"/>
      <sheetName val="26318.01"/>
      <sheetName val="26320.01"/>
      <sheetName val="26342.01"/>
      <sheetName val="26362.01"/>
      <sheetName val="42023.01"/>
      <sheetName val="42304.01"/>
      <sheetName val="42312.01"/>
      <sheetName val="42313.01"/>
      <sheetName val="42314.01"/>
      <sheetName val="43003.01"/>
      <sheetName val="43004.01"/>
      <sheetName val="43007.01"/>
      <sheetName val="43022.01"/>
      <sheetName val="43023.01"/>
      <sheetName val="43023.02"/>
      <sheetName val="43024.01"/>
      <sheetName val="43026.01"/>
      <sheetName val="43026.02"/>
      <sheetName val="44003.01"/>
      <sheetName val="44004.01"/>
      <sheetName val="44022.01"/>
      <sheetName val="44023.01"/>
      <sheetName val="46001.01"/>
      <sheetName val="46002.01"/>
      <sheetName val="46003.01"/>
      <sheetName val="46009.01"/>
      <sheetName val="46010.01"/>
      <sheetName val="47022.01"/>
      <sheetName val="47004.01"/>
      <sheetName val="47030.01"/>
      <sheetName val="47030.02"/>
      <sheetName val="47030.03"/>
      <sheetName val="47030.04"/>
      <sheetName val="47030.05"/>
      <sheetName val="47030.06"/>
      <sheetName val="47035.03"/>
      <sheetName val="47035.04"/>
      <sheetName val="47035.05"/>
      <sheetName val="47035.06"/>
      <sheetName val="47042.01"/>
      <sheetName val="47042.02"/>
      <sheetName val="47107.01"/>
      <sheetName val="47107.02"/>
      <sheetName val="47115.01"/>
      <sheetName val="53015.01"/>
      <sheetName val="53016.01"/>
      <sheetName val="51036.01"/>
      <sheetName val="51036.02"/>
      <sheetName val="51036.03"/>
      <sheetName val="60000.01"/>
      <sheetName val="60000.02"/>
      <sheetName val="60000.03"/>
      <sheetName val="60000.04"/>
      <sheetName val="60000.06"/>
      <sheetName val="60000.08"/>
      <sheetName val="60000.09"/>
      <sheetName val="60000.10"/>
      <sheetName val="60000.12"/>
      <sheetName val="60000.13"/>
      <sheetName val="60000.14"/>
      <sheetName val="72000.01"/>
      <sheetName val="72000.02"/>
      <sheetName val="72000.03"/>
      <sheetName val="72000.04"/>
      <sheetName val="72000.05"/>
      <sheetName val="72000.06"/>
      <sheetName val="72000.07"/>
      <sheetName val="72000.08"/>
      <sheetName val="72000.09"/>
      <sheetName val="72000.10"/>
      <sheetName val="72000.11"/>
      <sheetName val="72000.12"/>
      <sheetName val="72000.13"/>
      <sheetName val="72000.14"/>
      <sheetName val="72000.15"/>
      <sheetName val="72000.16"/>
      <sheetName val="72000.17"/>
      <sheetName val="74000.01"/>
      <sheetName val="74000.02"/>
      <sheetName val="74000.03"/>
      <sheetName val="74000.04"/>
      <sheetName val="74000.09"/>
      <sheetName val="74000.10"/>
      <sheetName val="76000.01"/>
      <sheetName val="76000.02"/>
      <sheetName val="76000.03"/>
      <sheetName val="76000.04"/>
      <sheetName val="02010.51"/>
      <sheetName val="02010.52"/>
      <sheetName val="05020.51"/>
      <sheetName val="05020.52"/>
      <sheetName val="05020.53"/>
      <sheetName val="05020.54"/>
      <sheetName val="05020.55"/>
      <sheetName val="05020.56"/>
      <sheetName val="06010.10"/>
      <sheetName val="05035.01"/>
      <sheetName val="05035.02"/>
      <sheetName val="05080.01"/>
      <sheetName val="06010.11"/>
      <sheetName val="05510.01"/>
      <sheetName val="12100.03"/>
      <sheetName val="12100.04"/>
      <sheetName val="12100.05"/>
      <sheetName val="12100.06"/>
      <sheetName val="12100.07"/>
      <sheetName val="12100.08"/>
      <sheetName val="12100.10"/>
      <sheetName val="12100.11"/>
      <sheetName val="12100.12"/>
      <sheetName val="12100.13"/>
      <sheetName val="12100.14"/>
      <sheetName val="12100.15"/>
      <sheetName val="12100.16"/>
      <sheetName val="12100.17"/>
      <sheetName val="12100.18"/>
      <sheetName val="12100.19"/>
      <sheetName val="12100.20"/>
      <sheetName val="12100.21"/>
      <sheetName val="12100.22"/>
      <sheetName val="Hoja4 (2)"/>
      <sheetName val="Hoja4 (3)"/>
      <sheetName val="4. Norte 2005"/>
      <sheetName val="Inversión"/>
      <sheetName val="A.I.U (2)"/>
      <sheetName val="Datos generales"/>
      <sheetName val="FOR-001"/>
      <sheetName val="Sábana"/>
      <sheetName val="AIUI calculado"/>
      <sheetName val="Cuadro2"/>
      <sheetName val="Cuadro3"/>
      <sheetName val="Exper."/>
      <sheetName val="OtrosCálculos"/>
      <sheetName val="4. G1 Norte"/>
      <sheetName val="EST 2509 "/>
      <sheetName val="EST6003"/>
      <sheetName val="preacta1"/>
      <sheetName val="preacta2"/>
      <sheetName val="PREACTA3"/>
      <sheetName val="preacta4"/>
      <sheetName val="preacta5"/>
      <sheetName val="413ERPV"/>
      <sheetName val="450,24MDC"/>
      <sheetName val="45026MDCPB"/>
      <sheetName val="600Excvsincl"/>
      <sheetName val="bg"/>
      <sheetName val="conf calzada"/>
      <sheetName val="FALTANTEENER9"/>
      <sheetName val="702,1lineas"/>
      <sheetName val="FORMATO ACOM ALDO. FRENTE"/>
      <sheetName val="ANALIS JORNAL REAL"/>
      <sheetName val="PPTO DIAGNOSTICO"/>
      <sheetName val="FORMATO PPTO DE CIERRE"/>
      <sheetName val="LISTADO DE MATERIAL"/>
      <sheetName val="ANEXO FORMULARIO CANTIDADES"/>
      <sheetName val="ANEXO CALCULO AU"/>
      <sheetName val="ANEXO INVERSION AMBIENTAL"/>
      <sheetName val="APU I&amp;D (2)"/>
      <sheetName val="LISTADO DE PRECIOS"/>
      <sheetName val="LISTADO DE PRECIOS (2)"/>
      <sheetName val="APU OBRAS"/>
      <sheetName val="CONSOLIDADO REST ITUANGO"/>
      <sheetName val="Flujo De Caja panor 1"/>
      <sheetName val="HTA Y EQUIPO"/>
      <sheetName val="TRANSPORTE (2)"/>
      <sheetName val="F.C. SEDE PRINCIPAL"/>
      <sheetName val="APU I&amp;D"/>
      <sheetName val="LISTADO DE INSUMO"/>
      <sheetName val="EXPLOSION DE INSUMOS"/>
      <sheetName val="CONSOLIDADO DE INSUMOS"/>
      <sheetName val="ATHE"/>
      <sheetName val="THEQUIPO"/>
      <sheetName val="RELEQUIPO"/>
      <sheetName val="JORNALES"/>
      <sheetName val="PRTSOCIALES"/>
      <sheetName val="COPU"/>
      <sheetName val="COPUREAL"/>
      <sheetName val="NOV30"/>
      <sheetName val="DIC1"/>
      <sheetName val="PREACTA"/>
      <sheetName val="PREA14DIC"/>
      <sheetName val="ACTADI14"/>
      <sheetName val="MODIFIC"/>
      <sheetName val="ACFINFEB12"/>
      <sheetName val="ADI14DI"/>
      <sheetName val="AREA23A"/>
      <sheetName val="COPUADICI"/>
      <sheetName val="CANTOBRA"/>
      <sheetName val="ACTA1"/>
      <sheetName val="PTEINV"/>
      <sheetName val="ANTICIPO"/>
      <sheetName val="DESCUENTOS"/>
      <sheetName val="TRITUR"/>
      <sheetName val="APUREAL"/>
      <sheetName val="0BRAS ADICIONALES"/>
      <sheetName val="CONTRATO 235 ACTUALIZADO"/>
      <sheetName val="FF-01"/>
      <sheetName val="VIABILIDAD (2)"/>
      <sheetName val="FF-01 ADICIONAL"/>
      <sheetName val="FS-03"/>
      <sheetName val="FICHA-EBI 1"/>
      <sheetName val="FICHA-EBI 2"/>
      <sheetName val="Cuadro"/>
      <sheetName val="Contratos en ejecución"/>
      <sheetName val="Contratos en ejecución (2)"/>
      <sheetName val="ANEXO No 4"/>
      <sheetName val="ANEXO No 4 (2)"/>
      <sheetName val="ANEXO No 4 JP"/>
      <sheetName val="EQ"/>
      <sheetName val="equip"/>
      <sheetName val="analisis"/>
      <sheetName val="prog trab"/>
      <sheetName val="Progr Equ"/>
      <sheetName val="Girados"/>
      <sheetName val="inforbuenman"/>
      <sheetName val="Inversion"/>
      <sheetName val="7 (2)"/>
      <sheetName val="5 (2)"/>
      <sheetName val="6 (2)"/>
      <sheetName val="SML"/>
      <sheetName val="5,1"/>
      <sheetName val="5,2"/>
      <sheetName val="5,3"/>
      <sheetName val="5,4"/>
      <sheetName val="cuadro costos"/>
      <sheetName val="BALANCE (2)"/>
      <sheetName val="INDICES"/>
      <sheetName val="PROGR"/>
      <sheetName val="Mate"/>
      <sheetName val="Jorn"/>
      <sheetName val="1,1"/>
      <sheetName val="1,2"/>
      <sheetName val="1,3"/>
      <sheetName val="1,4"/>
      <sheetName val="1,5"/>
      <sheetName val="1,6"/>
      <sheetName val="1,7"/>
      <sheetName val="1,8"/>
      <sheetName val="2,1"/>
      <sheetName val="2,2"/>
      <sheetName val="2,3"/>
      <sheetName val="2,4"/>
      <sheetName val="2,5"/>
      <sheetName val="2,6"/>
      <sheetName val="3,1"/>
      <sheetName val="3,2"/>
      <sheetName val="3,3"/>
      <sheetName val="3,4"/>
      <sheetName val="3,5"/>
      <sheetName val="3,6"/>
      <sheetName val="4,1"/>
      <sheetName val="4,2"/>
      <sheetName val="4,3"/>
      <sheetName val="6,1"/>
      <sheetName val="6,2"/>
      <sheetName val="6,3"/>
      <sheetName val="6,4"/>
      <sheetName val="6,5"/>
      <sheetName val="7,1"/>
      <sheetName val="7,2"/>
      <sheetName val="7,3"/>
      <sheetName val="7,4"/>
      <sheetName val="7,5"/>
      <sheetName val="8,1"/>
      <sheetName val="9,1"/>
      <sheetName val="9,2"/>
      <sheetName val="9,3"/>
      <sheetName val="9,4"/>
      <sheetName val="9,5"/>
      <sheetName val="10,1"/>
      <sheetName val="10,2"/>
      <sheetName val="10,3"/>
      <sheetName val="10,4"/>
      <sheetName val="10,5"/>
      <sheetName val="10,6"/>
      <sheetName val="ccostos"/>
      <sheetName val="10,7"/>
      <sheetName val="11,1"/>
      <sheetName val="11,2"/>
      <sheetName val="11,3"/>
      <sheetName val="11,4"/>
      <sheetName val="11,5"/>
      <sheetName val="12,1,1"/>
      <sheetName val="12,1,2"/>
      <sheetName val="12,1,3"/>
      <sheetName val="12,1,4"/>
      <sheetName val="12,1,5"/>
      <sheetName val="12,1,6"/>
      <sheetName val="12,1,7"/>
      <sheetName val="12,1,8"/>
      <sheetName val="12,1,9"/>
      <sheetName val="12,1,10"/>
      <sheetName val="12,1,11"/>
      <sheetName val="12,1,12"/>
      <sheetName val="12,1,13"/>
      <sheetName val="12,1,14"/>
      <sheetName val="12,1,15"/>
      <sheetName val="12,1,16"/>
      <sheetName val="12,1,17"/>
      <sheetName val="12,1,18"/>
      <sheetName val="12,1,19"/>
      <sheetName val="12,1,20"/>
      <sheetName val="12,2,1"/>
      <sheetName val="12,2,2"/>
      <sheetName val="12,3,1"/>
      <sheetName val="12,3,2"/>
      <sheetName val="12,3,3"/>
      <sheetName val="12,4,1"/>
      <sheetName val="12,4,2"/>
      <sheetName val="12,5,1"/>
      <sheetName val="12,6,1"/>
      <sheetName val="12,6,2"/>
      <sheetName val="12,7,1"/>
      <sheetName val="12,7,2"/>
      <sheetName val="12,7,3"/>
      <sheetName val="12,7,4"/>
      <sheetName val="12,7,5"/>
      <sheetName val="12,8,1"/>
      <sheetName val="12,8,2"/>
      <sheetName val="12,8,3"/>
      <sheetName val="12,8,4"/>
      <sheetName val="12,8,5"/>
      <sheetName val="16,1,3"/>
      <sheetName val="16,1,4"/>
      <sheetName val="16,2,1"/>
      <sheetName val="16,2,2"/>
      <sheetName val="16,3,1"/>
      <sheetName val="16,4,1"/>
      <sheetName val="16,5,1"/>
      <sheetName val="16,5,2"/>
      <sheetName val="16,5,3"/>
      <sheetName val="16,5,4"/>
      <sheetName val="16,5,5"/>
      <sheetName val="16,5,6"/>
      <sheetName val="16,6,1"/>
      <sheetName val="16,7,1"/>
      <sheetName val="16,8,2"/>
      <sheetName val="16,8,3"/>
      <sheetName val="16,9,1"/>
      <sheetName val="16,9,2"/>
      <sheetName val="16,9,3"/>
      <sheetName val="16,9,4"/>
      <sheetName val="16,9,5"/>
      <sheetName val="16,10,1"/>
      <sheetName val="16,10,2"/>
      <sheetName val="16,10,3"/>
      <sheetName val="16,10,4"/>
      <sheetName val="16,11,1"/>
      <sheetName val="16,11,2"/>
      <sheetName val="16,11.3"/>
      <sheetName val="16,12,1"/>
      <sheetName val="16,12,2"/>
      <sheetName val="16,12,3"/>
      <sheetName val="16,12,4"/>
      <sheetName val="16,12,5"/>
      <sheetName val="16,12,6"/>
      <sheetName val="16,12,7"/>
      <sheetName val="16,12,8"/>
      <sheetName val="16,12,9"/>
      <sheetName val="16,13"/>
      <sheetName val="16,14"/>
      <sheetName val="16,15"/>
      <sheetName val="16,17"/>
      <sheetName val="16,18"/>
      <sheetName val="16,19"/>
      <sheetName val="16,20"/>
      <sheetName val="16,21"/>
      <sheetName val="16,22"/>
      <sheetName val="16,23"/>
      <sheetName val="costos adicional"/>
      <sheetName val="ONG"/>
      <sheetName val="CORPORI"/>
      <sheetName val="IDENT"/>
      <sheetName val="ANTECEDENTES"/>
      <sheetName val="PROYECTO"/>
      <sheetName val="THE"/>
      <sheetName val="PRECIO.MAT"/>
      <sheetName val="APUDETA."/>
      <sheetName val="COPUDETA."/>
      <sheetName val="FUENTES"/>
      <sheetName val="RECUR.HUM"/>
      <sheetName val="CRONOG."/>
      <sheetName val="MEC.EJECUC."/>
      <sheetName val="ACTAS"/>
      <sheetName val="PTEINB"/>
      <sheetName val="CUENTAS"/>
      <sheetName val="CAPACHO"/>
      <sheetName val="ANTICIPOS"/>
      <sheetName val="Compilado"/>
      <sheetName val="Base Datos"/>
      <sheetName val="ACEROS"/>
      <sheetName val="C123"/>
      <sheetName val="M14"/>
      <sheetName val="A.1"/>
      <sheetName val="A.2"/>
      <sheetName val="CANT. MAT."/>
      <sheetName val="14."/>
      <sheetName val="15."/>
      <sheetName val="EXC MAQUINA"/>
      <sheetName val="CANECAS"/>
      <sheetName val="PINTURA ACRILICA PARA TRAFICO"/>
      <sheetName val="RELLENO CON VIBRO"/>
      <sheetName val="DILATACION TABL ROMANA"/>
      <sheetName val="CAJA EN CCTO REF"/>
      <sheetName val="PLACA CCTO REF CICLOVIA"/>
      <sheetName val="PLACA V EN CCTO"/>
      <sheetName val="JUEGOS VARIOS"/>
      <sheetName val="PARQUEADERO CICLA (2)"/>
      <sheetName val="PARQUEADERO CICLA"/>
      <sheetName val="PEDESTAL"/>
      <sheetName val="PVC 4&quot;"/>
      <sheetName val="PVC 3&quot;"/>
      <sheetName val="MURETE"/>
      <sheetName val="CCTO CICLOPEO"/>
      <sheetName val="RELLENO CON RANA"/>
      <sheetName val="ESTUDIOS"/>
      <sheetName val="BANCAS"/>
      <sheetName val="GOLOSA"/>
      <sheetName val="LAMP DECOR"/>
      <sheetName val="PUERTA"/>
      <sheetName val="CERRAMIENTO"/>
      <sheetName val="ACERO REF"/>
      <sheetName val="BORDILLO"/>
      <sheetName val="PLACA E 0.08"/>
      <sheetName val="PLACA E 0.1"/>
      <sheetName val="EXCV"/>
      <sheetName val="LOC Y REP"/>
      <sheetName val="DESCAPOTE"/>
      <sheetName val="LOCAL1"/>
      <sheetName val="PRECIOS REF"/>
      <sheetName val="C124"/>
      <sheetName val="C122"/>
      <sheetName val="M15"/>
      <sheetName val="M13"/>
      <sheetName val="M12"/>
      <sheetName val="ACERO"/>
      <sheetName val="CONCRET"/>
      <sheetName val="MANO OBRA"/>
      <sheetName val="PROG TRAB (2)"/>
      <sheetName val="Compensada"/>
      <sheetName val="1.1"/>
      <sheetName val="1.2"/>
      <sheetName val="2.1"/>
      <sheetName val="2.2"/>
      <sheetName val="3.1"/>
      <sheetName val="3.2"/>
      <sheetName val="3.3"/>
      <sheetName val="3.4"/>
      <sheetName val="3.5"/>
      <sheetName val="3.6"/>
      <sheetName val="3.7"/>
      <sheetName val="4.1"/>
      <sheetName val="5.1"/>
      <sheetName val="5.2"/>
      <sheetName val="6.1"/>
      <sheetName val="6.2"/>
      <sheetName val="7.1"/>
      <sheetName val="7.2"/>
      <sheetName val="7.3"/>
      <sheetName val="7.4"/>
      <sheetName val="7.5"/>
      <sheetName val="7.6"/>
      <sheetName val="7.7"/>
      <sheetName val="7.8"/>
      <sheetName val="7.9"/>
      <sheetName val="7.10"/>
      <sheetName val="7.11"/>
      <sheetName val="8.1"/>
      <sheetName val="Presup"/>
      <sheetName val="Prog"/>
      <sheetName val="F Fdos"/>
      <sheetName val="Presup(2)"/>
      <sheetName val="Presupuesto GABO"/>
      <sheetName val="4.2"/>
      <sheetName val="4.3"/>
      <sheetName val="6.3"/>
      <sheetName val="6.4"/>
      <sheetName val="8.2"/>
      <sheetName val="9.1"/>
      <sheetName val="9.3"/>
      <sheetName val="9.4"/>
      <sheetName val="10.1"/>
      <sheetName val="10.2"/>
      <sheetName val="10.3"/>
      <sheetName val="11.1"/>
      <sheetName val="12.1"/>
      <sheetName val="vinilo"/>
      <sheetName val="PAÑETE"/>
      <sheetName val="ENCHAPE"/>
      <sheetName val="ESTUCO"/>
      <sheetName val="CERCHA"/>
      <sheetName val="FICHA EBI 1 de 6 "/>
      <sheetName val="FICHA EBI 2 de 6"/>
      <sheetName val="FICHA EBI 3 de 6"/>
      <sheetName val="FICHA EBI 4 DE 6"/>
      <sheetName val="FICHA EBI 5 DE 6"/>
      <sheetName val="ID-01"/>
      <sheetName val="ID-02"/>
      <sheetName val="ID-03"/>
      <sheetName val="ID-04"/>
      <sheetName val="PE-01A"/>
      <sheetName val="PE-01-B"/>
      <sheetName val="PE-02"/>
      <sheetName val="PE-03"/>
      <sheetName val="PE-04"/>
      <sheetName val="FS-01"/>
      <sheetName val="COSTOS"/>
      <sheetName val="UNIT."/>
      <sheetName val="1.3"/>
      <sheetName val="Programación"/>
      <sheetName val="Presupuesto "/>
      <sheetName val="8.3"/>
      <sheetName val="9.2"/>
      <sheetName val="12.2"/>
      <sheetName val="12.3"/>
      <sheetName val="13.1"/>
      <sheetName val="PRES"/>
      <sheetName val="M1.4"/>
      <sheetName val="C3PSI"/>
      <sheetName val="LOC"/>
      <sheetName val="EXC"/>
      <sheetName val="MURO H10"/>
      <sheetName val="REGA"/>
      <sheetName val="PLACA10"/>
      <sheetName val="ANTEPISO"/>
      <sheetName val="ENCH"/>
      <sheetName val="PTOELEC"/>
      <sheetName val="ACOMELEC"/>
      <sheetName val="RASO"/>
      <sheetName val="LAMPARA"/>
      <sheetName val="RELL"/>
      <sheetName val="SOLADO"/>
      <sheetName val="CICLO"/>
      <sheetName val="VIGACIMENTA"/>
      <sheetName val="VIGADINTEL"/>
      <sheetName val="COL2020"/>
      <sheetName val="ZAP"/>
      <sheetName val="PISOGRES"/>
      <sheetName val="VENTANA"/>
      <sheetName val="CUBIERTA"/>
      <sheetName val="LIMPIEZA"/>
      <sheetName val="PAINT"/>
      <sheetName val="PAF"/>
      <sheetName val="PVC12"/>
      <sheetName val="SAN3"/>
      <sheetName val="SAN4"/>
      <sheetName val="TUB3"/>
      <sheetName val="TUB4"/>
      <sheetName val="APSANIT"/>
      <sheetName val="LLDUCHA"/>
      <sheetName val="LLPASO"/>
      <sheetName val="LLTER"/>
      <sheetName val="TANQUEAE"/>
      <sheetName val="PVC"/>
      <sheetName val="TWG"/>
      <sheetName val="ENCHAP"/>
      <sheetName val="ZINC"/>
      <sheetName val="PISOGRESS"/>
      <sheetName val="Presupuesto (2)"/>
      <sheetName val="CUBS"/>
      <sheetName val="3.8"/>
      <sheetName val="6.5"/>
      <sheetName val="6.6"/>
      <sheetName val="6.7"/>
      <sheetName val="12.4"/>
      <sheetName val="12.5"/>
      <sheetName val="PROGRAMA DE OBRA"/>
      <sheetName val="PROGRAMA DE INVERSIONES"/>
      <sheetName val="PROG.INV.COMPRIMIDO"/>
      <sheetName val="EQUIPO REQUERIDO"/>
      <sheetName val="PTEI2"/>
      <sheetName val="AHUMADA"/>
      <sheetName val="PUNITARIOS"/>
      <sheetName val="CONCRETO 3000 PSI"/>
      <sheetName val="CONCRETO 2000 PSI"/>
      <sheetName val="MORTERO 1,3"/>
      <sheetName val="MORTERO 1,4"/>
      <sheetName val="3,7"/>
      <sheetName val="3,8"/>
      <sheetName val="3,9"/>
      <sheetName val="3,10"/>
      <sheetName val="3,11"/>
      <sheetName val="3,12"/>
      <sheetName val="3,13"/>
      <sheetName val="3,14"/>
      <sheetName val="4,4"/>
      <sheetName val="7,6"/>
      <sheetName val="7,7"/>
      <sheetName val="7,8"/>
      <sheetName val="7,9"/>
      <sheetName val="8,2"/>
      <sheetName val="8,3"/>
      <sheetName val="8,4"/>
      <sheetName val="8,5"/>
      <sheetName val="8,6"/>
      <sheetName val="8,7"/>
      <sheetName val="8,8"/>
      <sheetName val="8,9"/>
      <sheetName val="8,10"/>
      <sheetName val="8,11"/>
      <sheetName val="8,12"/>
      <sheetName val="8,13"/>
      <sheetName val="8,14"/>
      <sheetName val="8,15"/>
      <sheetName val="11,6"/>
      <sheetName val="11,7"/>
      <sheetName val="11,8"/>
      <sheetName val="11,9"/>
      <sheetName val="11,10"/>
      <sheetName val="12,1"/>
      <sheetName val="12,2"/>
      <sheetName val="12,3"/>
      <sheetName val="12,4"/>
      <sheetName val="12,5"/>
      <sheetName val="13,1"/>
      <sheetName val="13,2"/>
      <sheetName val="14,1"/>
      <sheetName val="14,3"/>
      <sheetName val="14,2"/>
      <sheetName val="14,4"/>
      <sheetName val="PE-Indice"/>
      <sheetName val="PE-01"/>
      <sheetName val="PE-05"/>
      <sheetName val="PE-06"/>
      <sheetName val="PE-07"/>
      <sheetName val="PE-08"/>
      <sheetName val="PE-09"/>
      <sheetName val="PE-10"/>
      <sheetName val="PE-11"/>
      <sheetName val="PE-12"/>
      <sheetName val="PE-13"/>
      <sheetName val="PE-14"/>
      <sheetName val="PE-15"/>
      <sheetName val="PE-16"/>
      <sheetName val="Control"/>
      <sheetName val="preinversion"/>
      <sheetName val="ejecucion"/>
      <sheetName val="mantenimiento"/>
      <sheetName val="Listado"/>
      <sheetName val="des_rps"/>
      <sheetName val="no"/>
      <sheetName val="1.20.4"/>
      <sheetName val="1.20.3"/>
      <sheetName val="1.20.2"/>
      <sheetName val="1.20.1"/>
      <sheetName val="1.19.5"/>
      <sheetName val="1.19.4"/>
      <sheetName val="1.19.3"/>
      <sheetName val="1.19.2"/>
      <sheetName val="1.19.1"/>
      <sheetName val="1.18.7"/>
      <sheetName val="1.18.6"/>
      <sheetName val="1.18.5"/>
      <sheetName val="1.18.4"/>
      <sheetName val="1.18.3"/>
      <sheetName val="1.18.2"/>
      <sheetName val="1.18.1"/>
      <sheetName val="1.17.9"/>
      <sheetName val="1.17.8"/>
      <sheetName val="1.17.7"/>
      <sheetName val="1.17.6"/>
      <sheetName val="1.17.5"/>
      <sheetName val="1.17.4"/>
      <sheetName val="1.17.3"/>
      <sheetName val="1.17.2"/>
      <sheetName val="1.17.1"/>
      <sheetName val="1.16.6"/>
      <sheetName val="1.16.5"/>
      <sheetName val="1.16.4"/>
      <sheetName val="1.16.3"/>
      <sheetName val="1.16.2"/>
      <sheetName val="1.16.1"/>
      <sheetName val="1.15.3"/>
      <sheetName val="1.15.2"/>
      <sheetName val="1.15.1"/>
      <sheetName val="1.14.1"/>
      <sheetName val="1.13.19"/>
      <sheetName val="1.13.18"/>
      <sheetName val="1.13.17"/>
      <sheetName val="1.13.16"/>
      <sheetName val="1.13.15"/>
      <sheetName val="1.13.14"/>
      <sheetName val="1.13.13"/>
      <sheetName val="1.13.12"/>
      <sheetName val="1.13.11"/>
      <sheetName val="1.13.10"/>
      <sheetName val="1.13.9"/>
      <sheetName val="1.13.8"/>
      <sheetName val="1.13.7"/>
      <sheetName val="1.13.6"/>
      <sheetName val="1.13.5"/>
      <sheetName val="1.13.4"/>
      <sheetName val="1.13.3"/>
      <sheetName val="1.13.2"/>
      <sheetName val="1.13.1"/>
      <sheetName val="1.12.2"/>
      <sheetName val="1.12.1"/>
      <sheetName val="1.11.2"/>
      <sheetName val="1.11.1"/>
      <sheetName val="1.10.4"/>
      <sheetName val="1.10.3"/>
      <sheetName val="1.10.2"/>
      <sheetName val="1.10.1"/>
      <sheetName val="1.9.5"/>
      <sheetName val="1.9.4"/>
      <sheetName val="1.9.3"/>
      <sheetName val="1.9.2"/>
      <sheetName val="1.9.1"/>
      <sheetName val="1.8.7"/>
      <sheetName val="1.8.6"/>
      <sheetName val="1.8.5"/>
      <sheetName val="1.8.4"/>
      <sheetName val="1.8.3"/>
      <sheetName val="1.8.2"/>
      <sheetName val="1.8.1"/>
      <sheetName val="1.7.9"/>
      <sheetName val="1.7.8"/>
      <sheetName val="1.7.7"/>
      <sheetName val="1.7.6"/>
      <sheetName val="1.7.5"/>
      <sheetName val="1.7.4"/>
      <sheetName val="1.7.3"/>
      <sheetName val="1.7.2"/>
      <sheetName val="1.7.1"/>
      <sheetName val="1.6.6"/>
      <sheetName val="1.6.5"/>
      <sheetName val="1.6.4"/>
      <sheetName val="1.6.3"/>
      <sheetName val="1.6.2"/>
      <sheetName val="1.6.1"/>
      <sheetName val="1.5.3"/>
      <sheetName val="1.5.2"/>
      <sheetName val="1.5.1"/>
      <sheetName val="1.4.1"/>
      <sheetName val="1.3.19"/>
      <sheetName val="1.3.18"/>
      <sheetName val="1.3.17"/>
      <sheetName val="1.3.16"/>
      <sheetName val="1.3.15"/>
      <sheetName val="1.3.14"/>
      <sheetName val="1.3.13"/>
      <sheetName val="1.3.12"/>
      <sheetName val="1.3.11"/>
      <sheetName val="1.3.10"/>
      <sheetName val="1.3.9"/>
      <sheetName val="1.3.8"/>
      <sheetName val="1.3.7"/>
      <sheetName val="1.3.6"/>
      <sheetName val="1.3.5"/>
      <sheetName val="1.3.4"/>
      <sheetName val="1.3.3"/>
      <sheetName val="1.3.2"/>
      <sheetName val="1.3.1"/>
      <sheetName val="1.2.2"/>
      <sheetName val="1.2.1"/>
      <sheetName val="1.1.2"/>
      <sheetName val="1.1.1"/>
      <sheetName val="M 1.4"/>
      <sheetName val="M 1.3"/>
      <sheetName val="C 1.2.4 "/>
      <sheetName val="C1.2.3"/>
      <sheetName val="Pres gral"/>
      <sheetName val="1,01"/>
      <sheetName val="1,02"/>
      <sheetName val="1,03"/>
      <sheetName val="1,04"/>
      <sheetName val="1,05"/>
      <sheetName val="1,06"/>
      <sheetName val="1,07"/>
      <sheetName val="1,08"/>
      <sheetName val="1,10"/>
      <sheetName val="List Equ"/>
      <sheetName val="List mat"/>
      <sheetName val="PRESENTACIÓN"/>
      <sheetName val="List M.O."/>
      <sheetName val="M1,5"/>
      <sheetName val="M1,4 (2)"/>
      <sheetName val="M1,3"/>
      <sheetName val="M1,2"/>
      <sheetName val="C1,2,2"/>
      <sheetName val="C1,2,3"/>
      <sheetName val="C1,2,4"/>
      <sheetName val="localizacion y replanteo"/>
      <sheetName val="q"/>
      <sheetName val="w"/>
      <sheetName val="3,08"/>
      <sheetName val="3,07"/>
      <sheetName val="3,06"/>
      <sheetName val="3,05"/>
      <sheetName val="3,04"/>
      <sheetName val="3,03"/>
      <sheetName val="3,02"/>
      <sheetName val="3,01"/>
      <sheetName val="2,00"/>
      <sheetName val="M1,4"/>
      <sheetName val="C1,3,5"/>
      <sheetName val="627"/>
      <sheetName val="625"/>
      <sheetName val="622"/>
      <sheetName val="621"/>
      <sheetName val="611"/>
      <sheetName val="607"/>
      <sheetName val="595"/>
      <sheetName val="591"/>
      <sheetName val="590"/>
      <sheetName val="584"/>
      <sheetName val="583"/>
      <sheetName val="582"/>
      <sheetName val="581"/>
      <sheetName val="580"/>
      <sheetName val="577"/>
      <sheetName val="576"/>
      <sheetName val="575"/>
      <sheetName val="574"/>
      <sheetName val="572"/>
      <sheetName val="570"/>
      <sheetName val="569"/>
      <sheetName val="568"/>
      <sheetName val="567"/>
      <sheetName val="565"/>
      <sheetName val="564"/>
      <sheetName val="563"/>
      <sheetName val="562"/>
      <sheetName val="474,"/>
      <sheetName val="473"/>
      <sheetName val="437"/>
      <sheetName val="430"/>
      <sheetName val="429"/>
      <sheetName val="428"/>
      <sheetName val="427"/>
      <sheetName val="426"/>
      <sheetName val="423"/>
      <sheetName val="422"/>
      <sheetName val="421"/>
      <sheetName val="418"/>
      <sheetName val="416"/>
      <sheetName val="414"/>
      <sheetName val="411"/>
      <sheetName val="410"/>
      <sheetName val="409"/>
      <sheetName val="408"/>
      <sheetName val="407"/>
      <sheetName val="406"/>
      <sheetName val="404"/>
      <sheetName val="403"/>
      <sheetName val="556"/>
      <sheetName val="547"/>
      <sheetName val="528"/>
      <sheetName val="525"/>
      <sheetName val="524"/>
      <sheetName val="523"/>
      <sheetName val="517"/>
      <sheetName val="512"/>
      <sheetName val="498"/>
      <sheetName val="497"/>
      <sheetName val="496"/>
      <sheetName val="495"/>
      <sheetName val="494"/>
      <sheetName val="493"/>
      <sheetName val="491"/>
      <sheetName val="489"/>
      <sheetName val="484"/>
      <sheetName val="480"/>
      <sheetName val="474"/>
      <sheetName val="472"/>
      <sheetName val="402"/>
      <sheetName val="395"/>
      <sheetName val="398"/>
      <sheetName val="360"/>
      <sheetName val="351"/>
      <sheetName val="350"/>
      <sheetName val="346"/>
      <sheetName val="334"/>
      <sheetName val="304"/>
      <sheetName val="184"/>
      <sheetName val="183"/>
      <sheetName val="181"/>
      <sheetName val="166"/>
      <sheetName val="163"/>
      <sheetName val="141"/>
      <sheetName val="191"/>
      <sheetName val="190"/>
      <sheetName val="189"/>
      <sheetName val="184,"/>
      <sheetName val="183,"/>
      <sheetName val="181,"/>
      <sheetName val="180"/>
      <sheetName val="179"/>
      <sheetName val="178"/>
      <sheetName val="177"/>
      <sheetName val="175"/>
      <sheetName val="171"/>
      <sheetName val="168"/>
      <sheetName val="167"/>
      <sheetName val="166,"/>
      <sheetName val="164,"/>
      <sheetName val="163,"/>
      <sheetName val="162"/>
      <sheetName val="161"/>
      <sheetName val="105 (2)"/>
      <sheetName val="32 (2)"/>
      <sheetName val="160"/>
      <sheetName val="140"/>
      <sheetName val="120"/>
      <sheetName val="119"/>
      <sheetName val="141,"/>
      <sheetName val="117"/>
      <sheetName val="116"/>
      <sheetName val="115"/>
      <sheetName val="110"/>
      <sheetName val="109"/>
      <sheetName val="108"/>
      <sheetName val="107"/>
      <sheetName val="106"/>
      <sheetName val="105"/>
      <sheetName val="104"/>
      <sheetName val="103"/>
      <sheetName val="102"/>
      <sheetName val="101"/>
      <sheetName val="100"/>
      <sheetName val="99"/>
      <sheetName val="98"/>
      <sheetName val="97"/>
      <sheetName val="96"/>
      <sheetName val="95"/>
      <sheetName val="94"/>
      <sheetName val="93"/>
      <sheetName val="92"/>
      <sheetName val="91"/>
      <sheetName val="62,"/>
      <sheetName val="61,"/>
      <sheetName val="59,"/>
      <sheetName val="58,"/>
      <sheetName val="57,"/>
      <sheetName val="56,"/>
      <sheetName val="54,"/>
      <sheetName val="53,"/>
      <sheetName val="52,"/>
      <sheetName val="51,"/>
      <sheetName val="50,"/>
      <sheetName val="49,"/>
      <sheetName val="48,"/>
      <sheetName val="47,"/>
      <sheetName val="46,"/>
      <sheetName val="45,"/>
      <sheetName val="44,"/>
      <sheetName val="43,"/>
      <sheetName val="42,"/>
      <sheetName val="41,"/>
      <sheetName val="40,"/>
      <sheetName val="39,"/>
      <sheetName val="38,"/>
      <sheetName val="37,"/>
      <sheetName val="36,"/>
      <sheetName val="41,,,,"/>
      <sheetName val="35,"/>
      <sheetName val="39,,,,"/>
      <sheetName val="34,"/>
      <sheetName val="33,"/>
      <sheetName val="32,"/>
      <sheetName val="36,,,,"/>
      <sheetName val="31,"/>
      <sheetName val="30,"/>
      <sheetName val="34,,,,"/>
      <sheetName val="29,"/>
      <sheetName val="28,"/>
      <sheetName val="31,,,,"/>
      <sheetName val="30,,,,"/>
      <sheetName val="29,,,,"/>
      <sheetName val="27,"/>
      <sheetName val="27,,,"/>
      <sheetName val="26,"/>
      <sheetName val="25,"/>
      <sheetName val="24,"/>
      <sheetName val="23,"/>
      <sheetName val="22,"/>
      <sheetName val="21,"/>
      <sheetName val="20,"/>
      <sheetName val="19,"/>
      <sheetName val="18,"/>
      <sheetName val="17,"/>
      <sheetName val="16,"/>
      <sheetName val="15,"/>
      <sheetName val="14,"/>
      <sheetName val="13,"/>
      <sheetName val="12,"/>
      <sheetName val="11,"/>
      <sheetName val="10,"/>
      <sheetName val="9,"/>
      <sheetName val="8,"/>
      <sheetName val="7,"/>
      <sheetName val="6,"/>
      <sheetName val="5,"/>
      <sheetName val="C1,4,7 "/>
      <sheetName val="C1,3,4"/>
      <sheetName val="652"/>
      <sheetName val="651"/>
      <sheetName val="650"/>
      <sheetName val="648"/>
      <sheetName val="647"/>
      <sheetName val="646"/>
      <sheetName val="643"/>
      <sheetName val="642"/>
      <sheetName val="640"/>
      <sheetName val="639"/>
      <sheetName val="626"/>
      <sheetName val="624"/>
      <sheetName val="623"/>
      <sheetName val="614"/>
      <sheetName val="613"/>
      <sheetName val="612"/>
      <sheetName val="610"/>
      <sheetName val="609"/>
      <sheetName val="608"/>
      <sheetName val="606"/>
      <sheetName val="605"/>
      <sheetName val="604"/>
      <sheetName val="603"/>
      <sheetName val="602"/>
      <sheetName val="601"/>
      <sheetName val="600"/>
      <sheetName val="599"/>
      <sheetName val="598"/>
      <sheetName val="597"/>
      <sheetName val="596"/>
      <sheetName val="594"/>
      <sheetName val="593"/>
      <sheetName val="592"/>
      <sheetName val="589"/>
      <sheetName val="588"/>
      <sheetName val="587"/>
      <sheetName val="586"/>
      <sheetName val="585"/>
      <sheetName val="579"/>
      <sheetName val="578"/>
      <sheetName val="573"/>
      <sheetName val="571"/>
      <sheetName val="566"/>
      <sheetName val="561"/>
      <sheetName val="560"/>
      <sheetName val="559"/>
      <sheetName val="558"/>
      <sheetName val="557"/>
      <sheetName val="555"/>
      <sheetName val="554"/>
      <sheetName val="553"/>
      <sheetName val="552"/>
      <sheetName val="551"/>
      <sheetName val="550"/>
      <sheetName val="549"/>
      <sheetName val="548"/>
      <sheetName val="546"/>
      <sheetName val="545"/>
      <sheetName val="544"/>
      <sheetName val="543"/>
      <sheetName val="542"/>
      <sheetName val="541"/>
      <sheetName val="540"/>
      <sheetName val="539"/>
      <sheetName val="538"/>
      <sheetName val="537"/>
      <sheetName val="536"/>
      <sheetName val="535"/>
      <sheetName val="534"/>
      <sheetName val="533"/>
      <sheetName val="532"/>
      <sheetName val="531"/>
      <sheetName val="530"/>
      <sheetName val="529"/>
      <sheetName val="527"/>
      <sheetName val="526"/>
      <sheetName val="522"/>
      <sheetName val="521"/>
      <sheetName val="519"/>
      <sheetName val="520"/>
      <sheetName val="518"/>
      <sheetName val="516"/>
      <sheetName val="514"/>
      <sheetName val="513"/>
      <sheetName val="511"/>
      <sheetName val="509"/>
      <sheetName val="508"/>
      <sheetName val="507"/>
      <sheetName val="506"/>
      <sheetName val="505"/>
      <sheetName val="504"/>
      <sheetName val="503"/>
      <sheetName val="502"/>
      <sheetName val="501"/>
      <sheetName val="499"/>
      <sheetName val="492"/>
      <sheetName val="490"/>
      <sheetName val="488"/>
      <sheetName val="487"/>
      <sheetName val="486"/>
      <sheetName val="485"/>
      <sheetName val="483"/>
      <sheetName val="482"/>
      <sheetName val="481"/>
      <sheetName val="479"/>
      <sheetName val="478"/>
      <sheetName val="477"/>
      <sheetName val="COORDENADAS"/>
      <sheetName val="Simulación dot.=150"/>
      <sheetName val="ALIVIADERO C32"/>
      <sheetName val="ALIVIADERO C125"/>
      <sheetName val="tabla2"/>
      <sheetName val="tabla1"/>
      <sheetName val="PRES BUENAVISTA"/>
      <sheetName val="CUADRO PARA PLANO"/>
      <sheetName val="PERFILES"/>
      <sheetName val="CUADRO PLANTA GENERAL"/>
      <sheetName val="APU PVC"/>
      <sheetName val="MEMO"/>
      <sheetName val="APU POLIETILENO"/>
      <sheetName val="impermeabilización"/>
      <sheetName val="tratamiento de talud"/>
      <sheetName val="tubería canal"/>
      <sheetName val="PTAP"/>
      <sheetName val="bocatoma y vertedero"/>
      <sheetName val="Sensores tanque"/>
      <sheetName val="conducción"/>
      <sheetName val="La arcadia"/>
      <sheetName val="Domiciliaria típica"/>
      <sheetName val="A.I.U. 27%"/>
      <sheetName val="PRESTACIONES 65%"/>
      <sheetName val="CANAL ENTRADA, CRIBA, DESAR"/>
      <sheetName val="PRIMARIO"/>
      <sheetName val="SEDIM + UASB PTAR"/>
      <sheetName val="APU CANAL"/>
      <sheetName val="APU DESARENA"/>
      <sheetName val="APU SEDIMEN"/>
      <sheetName val="APU UASB"/>
      <sheetName val="APU FAFA"/>
      <sheetName val="APU LS"/>
      <sheetName val="APU COMPL"/>
      <sheetName val="APU ALCLLDO"/>
      <sheetName val="APU CAS OPER"/>
      <sheetName val="VISCOSIDAD"/>
      <sheetName val="PRECIOS PVC"/>
      <sheetName val="PRECIO NOVAFORT"/>
      <sheetName val="PRECIO UP"/>
      <sheetName val="PRECIO PVC -S "/>
      <sheetName val="PRECIO PVC - P"/>
      <sheetName val="MATERIALES 37"/>
      <sheetName val="PRESTA"/>
      <sheetName val="BASE CTOS"/>
      <sheetName val="PRELIM"/>
      <sheetName val="TUBERIA"/>
      <sheetName val="EXCAVA"/>
      <sheetName val="PRESUPUESTO PTAR ALT 1"/>
      <sheetName val="APU PTAR ALT 1"/>
      <sheetName val="PRESUPUESTO PTAR ALT 2"/>
      <sheetName val="APU PTAR ALT 2"/>
      <sheetName val="RESUMEN ALTERNATIVA 1"/>
      <sheetName val="RESUMEN ALTERNATIVA 2"/>
      <sheetName val="RESUMEN ALTERNATIVA SELECCIONAD"/>
      <sheetName val="PRESUPUESTO PTAR LA FLORESTA"/>
      <sheetName val="RESUMEN PTAR LA FLORESTA"/>
      <sheetName val="ANZÁ INTERCEPTOR"/>
      <sheetName val="ANZÁ REDES SECUNDARIAS"/>
      <sheetName val="A74-75"/>
      <sheetName val="A73-74"/>
      <sheetName val="A74-80"/>
      <sheetName val="A73-79"/>
      <sheetName val="A61-70"/>
      <sheetName val="A69-72"/>
      <sheetName val="A71-72"/>
      <sheetName val="A197-198"/>
      <sheetName val="A67-71"/>
      <sheetName val="A67-70"/>
      <sheetName val="A59-60"/>
      <sheetName val="A58-59"/>
      <sheetName val="A33-34"/>
      <sheetName val="A56-204"/>
      <sheetName val="A54-204"/>
      <sheetName val="A53-54"/>
      <sheetName val="A51-52"/>
      <sheetName val="A48-49"/>
      <sheetName val="A45-47"/>
      <sheetName val="A44-45"/>
      <sheetName val="A40-43"/>
      <sheetName val="A40-41"/>
      <sheetName val="A36-40"/>
      <sheetName val="A38-39"/>
      <sheetName val="A36-37"/>
      <sheetName val="A34-36"/>
      <sheetName val="A32-33"/>
      <sheetName val="A30-32"/>
      <sheetName val="A30-31"/>
      <sheetName val="A29-30"/>
      <sheetName val="A25-26"/>
      <sheetName val="A19-202"/>
      <sheetName val="A19-21"/>
      <sheetName val="A19-20"/>
      <sheetName val="A18-19"/>
      <sheetName val="ENE"/>
      <sheetName val="FEB"/>
      <sheetName val="MAR"/>
      <sheetName val="Ene-Mar EEPPM"/>
      <sheetName val="Ene-Mar Contrato"/>
      <sheetName val="Rendimientos_Sur 03-00(JC)"/>
      <sheetName val="Ene-Feb"/>
      <sheetName val="Mar-Abr"/>
      <sheetName val="May-Jun"/>
      <sheetName val="Jul-Ago"/>
      <sheetName val="Sep-Oct"/>
      <sheetName val="Ene-Oct EEPPM"/>
      <sheetName val="May-Oct Contrato"/>
      <sheetName val="Resumen El Paraiso"/>
      <sheetName val="Red El Paraiso"/>
      <sheetName val="APU RED EL PARAISO"/>
      <sheetName val="Sol. Ind."/>
      <sheetName val="GRUPO 3"/>
      <sheetName val="TOTAL7(MODIF.)"/>
      <sheetName val="TOTAL6(MODIF.)"/>
      <sheetName val="TOTAL5(MODIF.)"/>
      <sheetName val="GRUPO 2"/>
      <sheetName val="TOTAL4(MODIF.)"/>
      <sheetName val="TOTAL3(MODIF.)"/>
      <sheetName val="TOTAL2(MODIF.)"/>
      <sheetName val="TOTAL1(MODIF.)"/>
      <sheetName val="TotalesReposicion"/>
      <sheetName val="TotalesOptimizacion"/>
      <sheetName val="TOTAL SUB1"/>
      <sheetName val="Red Los Balsos"/>
      <sheetName val="Red El Edén"/>
      <sheetName val="Red Principal"/>
      <sheetName val="La Esperanza"/>
      <sheetName val="Cantidades de Obra"/>
      <sheetName val="TOPO"/>
      <sheetName val="Simulación bariloche Colector"/>
      <sheetName val="CANTIDADES OBRA COLECTOR"/>
      <sheetName val="ANEXO 3.1.1 NODOS"/>
      <sheetName val="ANEXO 3.1.2TUBERIAS"/>
      <sheetName val="ANEXO 3.2.1 CANT OBRA"/>
      <sheetName val="ANEXO 3.2.3 PRESUPUESTO"/>
      <sheetName val="RESUMEN ACUEDUCTO"/>
      <sheetName val="ALIV 255"/>
      <sheetName val="ALIV 205"/>
      <sheetName val="ALIV 198"/>
      <sheetName val="ALIV 264"/>
      <sheetName val="ALIV 302"/>
      <sheetName val="ALIV 281"/>
      <sheetName val="ALIV 133"/>
      <sheetName val="ALIV 165"/>
      <sheetName val="ALIV 195"/>
      <sheetName val="ALIV 117"/>
      <sheetName val="ALIV 279A"/>
      <sheetName val="ALIV 289"/>
      <sheetName val="ALIV 183"/>
      <sheetName val="ALIV 300"/>
      <sheetName val="CANT OBRA FREDONIA"/>
      <sheetName val="RESUMENES TUBERIA"/>
      <sheetName val=".xls].xls].xls].xls].xls].xls]."/>
      <sheetName val="Materiales y M.O"/>
      <sheetName val="Cant. de Obra Aduccion"/>
      <sheetName val="Presupuesto Aduccion "/>
      <sheetName val="ALIV XX"/>
      <sheetName val="EJECUCION PRESUPUESTAL"/>
      <sheetName val="AFECTACION"/>
      <sheetName val="COPIA PARAFISCALES"/>
      <sheetName val="Financiera "/>
      <sheetName val="ACTA DE COSTOS 8"/>
      <sheetName val="HOJA DE RUTA 11-2-6"/>
      <sheetName val="ACUMULADOS"/>
      <sheetName val="CAMBIA (A)"/>
      <sheetName val="ACTA DE COSTOS 7"/>
      <sheetName val="ACTA DE COSTOS 10"/>
      <sheetName val="CAPITULO II"/>
      <sheetName val="CAPITULO III"/>
      <sheetName val="CAPITULO IV"/>
      <sheetName val="CAPITULO V "/>
      <sheetName val="CAPITULO VI"/>
      <sheetName val="AUXILIAR CONCRETOS"/>
      <sheetName val="CAPITULO VII"/>
      <sheetName val="CAPITULO VIII"/>
      <sheetName val="CAPITULO IX"/>
      <sheetName val="AUXILIAR MEZCLA Y TRITURACION"/>
      <sheetName val="MdeObra"/>
      <sheetName val="200.3P"/>
      <sheetName val="200.4P"/>
      <sheetName val="311.1P"/>
      <sheetName val="311.2P"/>
      <sheetName val="311.3P"/>
      <sheetName val="434.1P"/>
      <sheetName val="600.1P"/>
      <sheetName val="623.1P"/>
      <sheetName val="631P"/>
      <sheetName val="632.3P"/>
      <sheetName val="632.4P"/>
      <sheetName val="632.5P"/>
      <sheetName val="630.4P"/>
      <sheetName val="642P"/>
      <sheetName val="682P"/>
      <sheetName val="C8 int"/>
      <sheetName val="C9 int"/>
      <sheetName val="c10"/>
      <sheetName val="c11 int"/>
      <sheetName val="PRESTACIONES SOCIALES"/>
      <sheetName val="RESUMEN AIU"/>
      <sheetName val="DISPONIBILIDAD"/>
      <sheetName val="CONVENIENCIA Y OPORTUNIDAD"/>
      <sheetName val="PRESUPUESTO CONSTRUPLAN"/>
      <sheetName val="FORMATO SOLICITUD SICE"/>
      <sheetName val="Multiplicador"/>
      <sheetName val="Presupuesto Oficial"/>
      <sheetName val="CANT. TOTAL"/>
      <sheetName val="interventoria"/>
      <sheetName val="PPTO OFICIAL"/>
      <sheetName val="673,1"/>
      <sheetName val="201.9P"/>
      <sheetName val="450.2P COM"/>
      <sheetName val="PRESUPUESTOCONSORCIOPUENTES"/>
      <sheetName val="M DE O"/>
      <sheetName val="201.23P"/>
      <sheetName val="450.2 (2)"/>
      <sheetName val="710.11"/>
      <sheetName val="710.3P"/>
      <sheetName val="PART1"/>
      <sheetName val="PART3"/>
      <sheetName val="681 (2)"/>
      <sheetName val="PART6"/>
      <sheetName val="PART4"/>
      <sheetName val="PART5"/>
      <sheetName val="PROGRAMACIÓN GRAL"/>
      <sheetName val="PROGRAMACIÓN LOC"/>
      <sheetName val="PROGRAMACIÓN VÍA"/>
      <sheetName val="PROG VS EJEC"/>
      <sheetName val="PRESUPUESTO VIA"/>
      <sheetName val="PRESUPUESTO LOCACION"/>
      <sheetName val="PRESUPUESTO CAMPAMENTO MILITAR"/>
      <sheetName val="PRESUPUESTO IMPREV"/>
      <sheetName val="TOTAL PROG"/>
      <sheetName val="ACUMULADO EJEC"/>
      <sheetName val="Acta 04"/>
      <sheetName val="RESPONSABLES"/>
      <sheetName val="Sop&amp;Sup-Cantidades-LOC"/>
      <sheetName val="Sop&amp;Sup-Cantidades-CM"/>
      <sheetName val="Sop&amp;Sup-Cantidades-VIA"/>
      <sheetName val="Insum"/>
      <sheetName val="Lista APU"/>
      <sheetName val="A-1.01"/>
      <sheetName val="A-1.02"/>
      <sheetName val="A-1.03"/>
      <sheetName val="A-2.01"/>
      <sheetName val="A-2.02"/>
      <sheetName val="A-2.03"/>
      <sheetName val="A-2.04"/>
      <sheetName val="A-3.01"/>
      <sheetName val="A-3.02"/>
      <sheetName val="A-3.03"/>
      <sheetName val="A-3.04"/>
      <sheetName val="A-3.05"/>
      <sheetName val="A-3.06"/>
      <sheetName val="A-4.01"/>
      <sheetName val="A-4.02"/>
      <sheetName val="A-4.03"/>
      <sheetName val="A-4.04"/>
      <sheetName val="A-4.05"/>
      <sheetName val="A-4.10"/>
      <sheetName val="A-5.01"/>
      <sheetName val="A-5.02"/>
      <sheetName val="A-5.03"/>
      <sheetName val="A-5.04"/>
      <sheetName val="A-5.05"/>
      <sheetName val="A-5.06"/>
      <sheetName val="A-6.01"/>
      <sheetName val="A-6.02"/>
      <sheetName val="A-6.03"/>
      <sheetName val="A-6.04"/>
      <sheetName val="A-6.05"/>
      <sheetName val="A-6.06"/>
      <sheetName val="A-6.07"/>
      <sheetName val="A-6.08"/>
      <sheetName val="A-6.09"/>
      <sheetName val="A-6.10"/>
      <sheetName val="A-6.11"/>
      <sheetName val="A-6.12"/>
      <sheetName val="A-6.13"/>
      <sheetName val="A-6.14"/>
      <sheetName val="A-7.01"/>
      <sheetName val="A-7.02"/>
      <sheetName val="A-7.03"/>
      <sheetName val="A-7.04"/>
      <sheetName val="A-7.05"/>
      <sheetName val="A-7.06"/>
      <sheetName val="A-7.07"/>
      <sheetName val="A-7.08"/>
      <sheetName val="A-7.09"/>
      <sheetName val="A-7.10"/>
      <sheetName val="A-7.11"/>
      <sheetName val="A-8.01"/>
      <sheetName val="A-8.02"/>
      <sheetName val="A-9.01"/>
      <sheetName val="A-9.02"/>
      <sheetName val="A-9.03"/>
      <sheetName val="A-9.04"/>
      <sheetName val="A-9.05"/>
      <sheetName val="A-9.06"/>
      <sheetName val="A-9.07"/>
      <sheetName val="A-9.08"/>
      <sheetName val="A-9.09"/>
      <sheetName val="A-9.10"/>
      <sheetName val="A-9.11"/>
      <sheetName val="A-9.12"/>
      <sheetName val="A-9.13"/>
      <sheetName val="A-9.14"/>
      <sheetName val="A-9.15"/>
      <sheetName val="A-9.16"/>
      <sheetName val="A-9.17"/>
      <sheetName val="A-9.18"/>
      <sheetName val="A-9.19"/>
      <sheetName val="RESUMEN (2)"/>
      <sheetName val="ACTA 11"/>
      <sheetName val="ASFALTO"/>
      <sheetName val="TRANS. ASFALTO"/>
      <sheetName val="EXC. MECANICA"/>
      <sheetName val="EXC. MANUAL"/>
      <sheetName val="RETIRO DE ESCOMBROS"/>
      <sheetName val="CONCRETO CLASE F"/>
      <sheetName val="CONCRETO CLASE G"/>
      <sheetName val="CONCRETO CLASE D"/>
      <sheetName val="RELLENO DE MATERIAL"/>
      <sheetName val="TUBERIA 36&quot;"/>
      <sheetName val="NP-1"/>
      <sheetName val="R.M.S"/>
      <sheetName val="CERCA"/>
      <sheetName val="CEMENTO"/>
      <sheetName val="BASE G."/>
      <sheetName val="DESPIECE ACERO"/>
      <sheetName val="REGISTRO FOTOGRAFICO"/>
      <sheetName val="volumen 1"/>
      <sheetName val="volumen 2"/>
      <sheetName val="1. RESUMEN"/>
      <sheetName val="2. PRESUPUESTO PISCINA (A)"/>
      <sheetName val="3. AIU (A)"/>
      <sheetName val="4. PMA-BIOSEGURIDAD (A)"/>
      <sheetName val="2. PRESUPUESTO COLISEO (B)"/>
      <sheetName val="3. AIU (B)"/>
      <sheetName val="4. PMA-BIOSEGURIDAD (B)"/>
      <sheetName val="2. PRESUPUESTO TOTAL "/>
      <sheetName val="3. AIU"/>
      <sheetName val="4. PMA-BIOSEGURIDAD"/>
      <sheetName val="5. BASICOS"/>
      <sheetName val="6.  APU-A"/>
      <sheetName val="6. APU-B"/>
      <sheetName val="7. INSUMOS"/>
      <sheetName val="6. APU"/>
      <sheetName val="8. M.O."/>
      <sheetName val="9. INTERVENTORIA (A)"/>
      <sheetName val="9. INTERVENTORIA (B)"/>
      <sheetName val="9. INTERVENTORIA"/>
      <sheetName val="10. PROGRAMACION  Y FLUJO1"/>
      <sheetName val="10. CUADRO DE REDIMIENTOS (A)"/>
      <sheetName val="10. CUADRO DE REDIMIENTOS (B)"/>
      <sheetName val="10. CUADRO DE REDIMIENTOS TOTAL"/>
      <sheetName val="11. PROGRAMACION  Y FLUJO (A)"/>
      <sheetName val="11. PROGRAMACION  Y FLUJO (B)"/>
      <sheetName val="12. F.M"/>
      <sheetName val="RES 747 TARIFAS PROF."/>
      <sheetName val="A. Cant. Piscina"/>
      <sheetName val="A.2 Cant  Hidro-Pisc"/>
      <sheetName val="B. Cant. Coliseo"/>
      <sheetName val="B.2 Cant  Hidro-Col"/>
      <sheetName val="RES 747 TARIFAS PROF.20"/>
      <sheetName val="1. MEMORIA CANTIDADES1"/>
      <sheetName val="6. APU (2)"/>
      <sheetName val="8. MANO DE OBRA"/>
      <sheetName val="10. INTERVENTORIA"/>
      <sheetName val=" INTERVENTORÍA (8 MESES) "/>
      <sheetName val="PTO ETAPA I"/>
      <sheetName val="PTO ETAPA II"/>
      <sheetName val="PTO ETAPA III"/>
      <sheetName val="PTO ETAPA IV"/>
      <sheetName val=" INTERVENTORÍA  ETAPAS (2 M)"/>
      <sheetName val="PPTO 1 VIP"/>
      <sheetName val="PPTO (2etp) 202 VIP"/>
      <sheetName val="PPTO (2etp) 152 VIP (2)"/>
      <sheetName val="PPTO (2etp) 354 VIP (sin lote)"/>
      <sheetName val="4.4"/>
      <sheetName val=".5.2"/>
      <sheetName val=".5.3"/>
      <sheetName val="5.4"/>
      <sheetName val=".5.4"/>
      <sheetName val="5.6"/>
      <sheetName val="TOTCAPIT"/>
      <sheetName val="JORNABAS"/>
      <sheetName val="TOTCUADEQ"/>
      <sheetName val="TOTCUADMO"/>
      <sheetName val="CAMPAMENT"/>
      <sheetName val="CERRZINC"/>
      <sheetName val="Trazado y loc."/>
      <sheetName val="Excavación común"/>
      <sheetName val="Excavación Humeda"/>
      <sheetName val="Relleno mat. Sitio"/>
      <sheetName val="Relleno mat. selecc."/>
      <sheetName val="Base Suelo Cemento 1;20"/>
      <sheetName val="RELL. PIEDRA CICLOPEA"/>
      <sheetName val="ENROCADO"/>
      <sheetName val="CICLOPEO"/>
      <sheetName val="CICLOPEO (2)"/>
      <sheetName val="Concreto  2500 psi "/>
      <sheetName val="Concreto zapata 3000 psi"/>
      <sheetName val="Concreto zapata 3500 psi "/>
      <sheetName val="Concreto zapata 4000 psi "/>
      <sheetName val="ZAPATA 1.2x1.2x0.3"/>
      <sheetName val="ZAPATA 80x80x0.3 "/>
      <sheetName val="ZAPATA 60x60x0.3 "/>
      <sheetName val="ZAPATA 40x40x0.4"/>
      <sheetName val="Viga  Cim  "/>
      <sheetName val="RETIROMAT"/>
      <sheetName val="RETIROMAT (2)"/>
      <sheetName val="Concreto columna  3000psi"/>
      <sheetName val="Concreto columna  4000psi "/>
      <sheetName val="Concreto vigas sup -  nervios"/>
      <sheetName val="Placa mesón  e=0.10m "/>
      <sheetName val="Placa de  cubierta e=0.10m"/>
      <sheetName val="Placa de  cubierta e=0,15m "/>
      <sheetName val="Placa de  cubierta e=0,20m"/>
      <sheetName val="Placa de  cubierta 4000"/>
      <sheetName val="Placa de  cubierta 3000 "/>
      <sheetName val="Concreto Escalera 3000 "/>
      <sheetName val="Concreto  Muro  3000 "/>
      <sheetName val="Concreto  Muro  3500 "/>
      <sheetName val="Acero de refuerzo"/>
      <sheetName val="Canaleta  90"/>
      <sheetName val="CUBIERTA  ASB.  CEMENTO"/>
      <sheetName val="CABALLETE   A.C."/>
      <sheetName val="TECHPALM"/>
      <sheetName val="Levante block No 4 "/>
      <sheetName val="Elem.  Prefab. 1.8"/>
      <sheetName val="Elem.  Prefab. 0.8 "/>
      <sheetName val="Calados  25x25"/>
      <sheetName val="Calados  25x25 "/>
      <sheetName val="Alfajia"/>
      <sheetName val="Dintel"/>
      <sheetName val="Graniplast"/>
      <sheetName val="Pañete 1a4  e=0.02"/>
      <sheetName val="Pañete 1a4  e=0.02 imp"/>
      <sheetName val="Juntas  Ext"/>
      <sheetName val="REDOBLON "/>
      <sheetName val="Imper. Vigacanal"/>
      <sheetName val="Imper. Losa"/>
      <sheetName val="CIELO RASO"/>
      <sheetName val="Levante No 6"/>
      <sheetName val="Levante No 6 relleno"/>
      <sheetName val="Levante No 6 relleno (2)"/>
      <sheetName val="Levante No 8 "/>
      <sheetName val="Levante No 8 relleno"/>
      <sheetName val="Vigas Entre pisos 30x40"/>
      <sheetName val="Placa Inferior e=0.10"/>
      <sheetName val="Placa Inferior e=0.10 sr"/>
      <sheetName val="Pintura acrílica"/>
      <sheetName val="Cornisa en concreto"/>
      <sheetName val=" AdoVh"/>
      <sheetName val=" AdoP"/>
      <sheetName val="Relleno  Arenoso"/>
      <sheetName val="Machón  15x20"/>
      <sheetName val="Columna  15x20"/>
      <sheetName val="Columna  20x20"/>
      <sheetName val="Columna  25x25 "/>
      <sheetName val="Columna  30x30 "/>
      <sheetName val="Columna  30x30  (2)"/>
      <sheetName val="Columna  35x35"/>
      <sheetName val="Sobrecimiento block No4"/>
      <sheetName val="Imper. Sobrecimiento"/>
      <sheetName val="Cim.Cicl30x30"/>
      <sheetName val="Cim.Cicl30x40 "/>
      <sheetName val="Cim.Cicl40x40"/>
      <sheetName val="Viga  Cim.  20x20"/>
      <sheetName val="Viga  Cim.  15x20 "/>
      <sheetName val="Viga cim. 20x30 "/>
      <sheetName val="Viga cim. 30x30"/>
      <sheetName val="Viga  Sup. 30x25"/>
      <sheetName val="Viga  Sup. 10x10"/>
      <sheetName val="Viga  Sup. 10x20"/>
      <sheetName val="Viga  Sup. 10x20 (2)"/>
      <sheetName val="Viga  Sup. 15x10"/>
      <sheetName val="Viga  Sup. 15x20"/>
      <sheetName val="Viga  Sup. 15x20 (2)"/>
      <sheetName val="Viga  Sup. 20x25 "/>
      <sheetName val="Viga  Sup. 15x25 (3)"/>
      <sheetName val="Viga  Sup. 15x25 (2)"/>
      <sheetName val="Viga  Sup. 15x25 (4)"/>
      <sheetName val="Viga  Sup. 15x25"/>
      <sheetName val="Viga  Sup. 20x20 "/>
      <sheetName val="Viga  Inf. 15x25 "/>
      <sheetName val="Viga  Inf. 20x25  "/>
      <sheetName val="Plantilla  e = 0.075m "/>
      <sheetName val="Anden e=0.070"/>
      <sheetName val="Plantilla  e = 0.07m"/>
      <sheetName val="Plantilla  e = 0.05m "/>
      <sheetName val="Plantilla  e = 0.05m imp."/>
      <sheetName val="Plantilla  Afinada  Coloreada"/>
      <sheetName val="Pta  Triplex 70x205"/>
      <sheetName val="Pta  Triplex 80x205"/>
      <sheetName val="Pta  Triplex 90x205 "/>
      <sheetName val="Sum. Instal. pta. ceiba"/>
      <sheetName val="Sum. Inst. Cta hierro "/>
      <sheetName val="Sum. Instal. pta. hierro"/>
      <sheetName val="Ventaneria de aluminio"/>
      <sheetName val="Zocalos"/>
      <sheetName val="Enchape  20.5x20.5"/>
      <sheetName val="Piso  Decorpiso"/>
      <sheetName val="Piso  Baldosa"/>
      <sheetName val="Piso Tablón-China"/>
      <sheetName val="Piso Tablón"/>
      <sheetName val="Pañete 1a4  e=0.025 (placa)"/>
      <sheetName val="Pintura  Promical"/>
      <sheetName val="Vinilo a dos manos"/>
      <sheetName val="Vinilo, placa sup."/>
      <sheetName val="Pintura Esmalte"/>
      <sheetName val="Pintura  Zocalo"/>
      <sheetName val="Piso ladrillo vitrificado"/>
      <sheetName val="Piso en granito lavado"/>
      <sheetName val="Banca en concreto y bloque"/>
      <sheetName val="MURO  JARDINERAS"/>
      <sheetName val="Arena blanca"/>
      <sheetName val="Lámpara DJK 250 W"/>
      <sheetName val="Fotocelda"/>
      <sheetName val="Juego Madera M-8"/>
      <sheetName val="Juego Madera M-10"/>
      <sheetName val="Juego Madera M-19"/>
      <sheetName val="Tobogán"/>
      <sheetName val="Tierra negra"/>
      <sheetName val="Laureles h=2.0"/>
      <sheetName val="Gramilla"/>
      <sheetName val="Punto  Aguas  LLuvias"/>
      <sheetName val="Tubería  ALCANT.  Ø 8&quot;  (2)"/>
      <sheetName val="Tubería  Sanitaria  Ø 8&quot; "/>
      <sheetName val="Tubería  Sanitaria  Ø 6&quot;"/>
      <sheetName val="Tubería  Sanitaria  Ø 4&quot;"/>
      <sheetName val="Tubería  Sanitaria  Ø 2&quot; "/>
      <sheetName val="Tubería  Ventilación  Ø 4&quot;"/>
      <sheetName val="Tubería  Ventilación  Ø 3&quot;"/>
      <sheetName val="Tubería  Hidraul  Ø 4&quot; "/>
      <sheetName val="Tubería  Hid. Ø1.5&quot;"/>
      <sheetName val="Tubería  Hid. 1.25&quot;"/>
      <sheetName val="Tubería   Hid.  0.75&quot;"/>
      <sheetName val="Tubería   Hid.  0.5&quot;"/>
      <sheetName val="Valvula  Comp. 0.75&quot;"/>
      <sheetName val="Valvula  Cheque  1.5 &quot; "/>
      <sheetName val="Valvula  Cheque  0.5&quot;  "/>
      <sheetName val="Medidor  0.5&quot;"/>
      <sheetName val="Tanque  1000 Lts"/>
      <sheetName val="Tanque  500 Lts "/>
      <sheetName val="Tanque  250 Lts  "/>
      <sheetName val="Conexión  a  Tanque"/>
      <sheetName val="Punto  Sanitario "/>
      <sheetName val="Punto Hidráulico"/>
      <sheetName val="Malla ciclón 2&quot;"/>
      <sheetName val="Malla ciclón 2&quot; (2)"/>
      <sheetName val="Malla ciclón 2&quot; (3)"/>
      <sheetName val="Cerram.  Tubo"/>
      <sheetName val="Tubo para malla"/>
      <sheetName val="Platina para malla"/>
      <sheetName val="Demolición Piso"/>
      <sheetName val="Demolición Redoblón"/>
      <sheetName val="Demolición muro  "/>
      <sheetName val="Demolición muro   (2)"/>
      <sheetName val="Desmonte  de Canaleta"/>
      <sheetName val="Desmonte  de Cubierta"/>
      <sheetName val="Reinstalación  de Cubierta "/>
      <sheetName val="Desmonte  de Ventanas"/>
      <sheetName val="Desmonte  de Puertas"/>
      <sheetName val="Desmonte  Lavamanos"/>
      <sheetName val="Desmonte  Sanitarios"/>
      <sheetName val="Demolición pisos"/>
      <sheetName val="Demolición Placa"/>
      <sheetName val="Picada  Enchape"/>
      <sheetName val="Desmonte  Malla Ciclón"/>
      <sheetName val="Desmonte  Cielo  Raso"/>
      <sheetName val="Demolición viga 0.15 x 0.35"/>
      <sheetName val="Salida  Para  Teléfono"/>
      <sheetName val="Acometida"/>
      <sheetName val="Salida Tomacorrientes  110V"/>
      <sheetName val="Salida  Luces  110V"/>
      <sheetName val="Tabero Monof. de  18 CTC"/>
      <sheetName val="Salida  Abanico  110V"/>
      <sheetName val="Sum. Inst . Sanitario"/>
      <sheetName val="Sum. Inst . Lavamanos"/>
      <sheetName val="Sum. Inst. Orinal"/>
      <sheetName val="Sum. Inst. LavP. S"/>
      <sheetName val="Sum. Inst. LavP D"/>
      <sheetName val="Registro Dom 60x60"/>
      <sheetName val="Registro  Dom. 60x60"/>
      <sheetName val="Registro  Sanit. 80x80 "/>
      <sheetName val="Tablero Mortero"/>
      <sheetName val="Duchas"/>
      <sheetName val="Rejilla"/>
      <sheetName val="Abanico"/>
      <sheetName val="Lamp. 2x48"/>
      <sheetName val="Lamp. red."/>
      <sheetName val="PRECIOS (2)"/>
      <sheetName val="A. P. U."/>
      <sheetName val="1.4"/>
      <sheetName val="1.5"/>
      <sheetName val="1.6"/>
      <sheetName val="1.7"/>
      <sheetName val="1.8"/>
      <sheetName val="1.9"/>
      <sheetName val="1.10"/>
      <sheetName val="1.11"/>
      <sheetName val="1.12"/>
      <sheetName val="1.13"/>
      <sheetName val="1.14"/>
      <sheetName val="1.15"/>
      <sheetName val="1.16"/>
      <sheetName val="1.17"/>
      <sheetName val="1.18"/>
      <sheetName val="1.19"/>
      <sheetName val="2.4"/>
      <sheetName val="2.5"/>
      <sheetName val="5.3"/>
      <sheetName val="5.5"/>
      <sheetName val="6.8"/>
      <sheetName val="6.9"/>
      <sheetName val="6.10"/>
      <sheetName val="6.11"/>
      <sheetName val="6.12"/>
      <sheetName val="6.13"/>
      <sheetName val="6.14"/>
      <sheetName val="6.15"/>
      <sheetName val="6.16"/>
      <sheetName val="6.17"/>
      <sheetName val="6.18"/>
      <sheetName val="10.4"/>
      <sheetName val="10.5"/>
      <sheetName val="10.6"/>
      <sheetName val="10.7"/>
      <sheetName val="10.8"/>
      <sheetName val="10.9"/>
      <sheetName val="10.10"/>
      <sheetName val="12.7"/>
      <sheetName val="12.9"/>
      <sheetName val="12.10"/>
      <sheetName val="12.11"/>
      <sheetName val="12.13"/>
      <sheetName val="12.14"/>
      <sheetName val="12.15"/>
      <sheetName val="12.16"/>
      <sheetName val="12.17"/>
      <sheetName val="12.18"/>
      <sheetName val="12.22"/>
      <sheetName val="12.23"/>
      <sheetName val="13.2"/>
      <sheetName val="22.1"/>
      <sheetName val="23.1"/>
      <sheetName val="25.1"/>
      <sheetName val="25.2"/>
      <sheetName val="25.3"/>
      <sheetName val="25.4"/>
      <sheetName val="25.5"/>
      <sheetName val="26.1"/>
      <sheetName val="27.1"/>
      <sheetName val="27.3"/>
      <sheetName val="27.5"/>
      <sheetName val="28.1"/>
      <sheetName val="28.2"/>
      <sheetName val="29.8"/>
      <sheetName val="29.9"/>
      <sheetName val="30.1"/>
      <sheetName val="30.2"/>
      <sheetName val="30.3"/>
      <sheetName val="30.4"/>
      <sheetName val="30.5"/>
      <sheetName val="30.6"/>
      <sheetName val="31.1"/>
      <sheetName val="32.1"/>
      <sheetName val="32.2"/>
      <sheetName val="32.3"/>
      <sheetName val="32.4"/>
      <sheetName val="32.5"/>
      <sheetName val="32.6"/>
      <sheetName val="32.7"/>
      <sheetName val="33.1"/>
      <sheetName val="33.2"/>
      <sheetName val="33.3"/>
      <sheetName val="33.4"/>
      <sheetName val="34.1"/>
      <sheetName val="34.2"/>
      <sheetName val="34.3"/>
      <sheetName val="34.4"/>
      <sheetName val="35.1"/>
      <sheetName val="35.2"/>
      <sheetName val="35.3"/>
      <sheetName val="35.4"/>
      <sheetName val="36.1"/>
      <sheetName val="36.2"/>
      <sheetName val="36.3"/>
      <sheetName val="36.4"/>
      <sheetName val="36.5"/>
      <sheetName val="36.6"/>
      <sheetName val="36.7"/>
      <sheetName val="36.8"/>
      <sheetName val="36.9"/>
      <sheetName val="36.10"/>
      <sheetName val="36.11"/>
      <sheetName val="36.12"/>
      <sheetName val="36.13"/>
      <sheetName val="36.14"/>
      <sheetName val="36.15"/>
      <sheetName val="36.16"/>
      <sheetName val="36.17"/>
      <sheetName val="36.18"/>
      <sheetName val="36.19"/>
      <sheetName val="36.20"/>
      <sheetName val="36.21"/>
      <sheetName val="36.22"/>
      <sheetName val="36.23"/>
      <sheetName val="36.24"/>
      <sheetName val="36.25"/>
      <sheetName val="36.26"/>
      <sheetName val="36.27"/>
      <sheetName val="36.29"/>
      <sheetName val="36.30"/>
      <sheetName val="36.31"/>
      <sheetName val="36.32"/>
      <sheetName val="36.33"/>
      <sheetName val="36.34"/>
      <sheetName val="36.35"/>
      <sheetName val="37.1"/>
      <sheetName val="37.2"/>
      <sheetName val="37.3"/>
      <sheetName val="37.4"/>
      <sheetName val="37.5"/>
      <sheetName val="37.6"/>
      <sheetName val="37.7"/>
      <sheetName val="37.8"/>
      <sheetName val="37.9"/>
      <sheetName val="37.10"/>
      <sheetName val="37.11"/>
      <sheetName val="37.12"/>
      <sheetName val="37.13"/>
      <sheetName val="37.14"/>
      <sheetName val="37.15"/>
      <sheetName val="37.16"/>
      <sheetName val="37.17"/>
      <sheetName val="37.18"/>
      <sheetName val="37.19"/>
      <sheetName val="37.20"/>
      <sheetName val="38.1"/>
      <sheetName val="38.2"/>
      <sheetName val="38.3"/>
      <sheetName val="38.4"/>
      <sheetName val="39.1"/>
      <sheetName val="39.2"/>
      <sheetName val="39.3"/>
      <sheetName val="39.4"/>
      <sheetName val="39.6"/>
      <sheetName val="39.7"/>
      <sheetName val="39.11"/>
      <sheetName val="39.12"/>
      <sheetName val="39.13"/>
      <sheetName val="39.14"/>
      <sheetName val="39.15"/>
      <sheetName val="39.16"/>
      <sheetName val="39.17"/>
      <sheetName val="39.18"/>
      <sheetName val="39.19"/>
      <sheetName val="39.20"/>
      <sheetName val="39.21"/>
      <sheetName val="40.1"/>
      <sheetName val="40.2"/>
      <sheetName val="41.1"/>
      <sheetName val="41.2"/>
      <sheetName val="42.1"/>
      <sheetName val="42.2"/>
      <sheetName val="42.3"/>
      <sheetName val="42.4"/>
      <sheetName val="42.5"/>
      <sheetName val="42.6"/>
      <sheetName val="43.1"/>
      <sheetName val="43.2"/>
      <sheetName val="43.3"/>
      <sheetName val="43.4"/>
      <sheetName val="44.1"/>
      <sheetName val="44.2"/>
      <sheetName val="44.3"/>
      <sheetName val="44.5"/>
      <sheetName val="44.6"/>
      <sheetName val="44.7"/>
      <sheetName val="44.8"/>
      <sheetName val="44.9"/>
      <sheetName val="44.10"/>
      <sheetName val="44.11"/>
      <sheetName val="44.12"/>
      <sheetName val="44.13"/>
      <sheetName val="44.14"/>
      <sheetName val="44.15"/>
      <sheetName val="44.16"/>
      <sheetName val="44.17"/>
      <sheetName val="44.18"/>
      <sheetName val="44.19"/>
      <sheetName val="44.20"/>
      <sheetName val="44.21"/>
      <sheetName val="44.22"/>
      <sheetName val="44.23"/>
      <sheetName val="44.24"/>
      <sheetName val="44.25"/>
      <sheetName val="44.26"/>
      <sheetName val="44.27"/>
      <sheetName val="44.28"/>
      <sheetName val="44.29"/>
      <sheetName val="44.30"/>
      <sheetName val="44.31"/>
      <sheetName val="44.32"/>
      <sheetName val="45.1"/>
      <sheetName val="46.1"/>
      <sheetName val="46.2"/>
      <sheetName val="47.1"/>
      <sheetName val="48.1"/>
      <sheetName val="49.1"/>
      <sheetName val="INSUMOS  DEL PROYECTO"/>
      <sheetName val="formato base"/>
      <sheetName val="M.Obra"/>
      <sheetName val="PPTO (VIEJO)"/>
      <sheetName val="CO"/>
      <sheetName val="PPTO"/>
      <sheetName val="BASICOS"/>
      <sheetName val="MANUAL"/>
      <sheetName val="ENERO-2003"/>
      <sheetName val="PERSONAL"/>
      <sheetName val="DIRECTOS"/>
      <sheetName val="FACT10"/>
      <sheetName val="RESUMENJULIO"/>
      <sheetName val="FACTURA"/>
      <sheetName val="PROFORMAENE-2003"/>
      <sheetName val="planillasalario"/>
      <sheetName val="Planilla horas extras"/>
      <sheetName val="VEHÍCULO"/>
      <sheetName val="VEHÍCULO (2)"/>
      <sheetName val="EQUIPO TOPOGRAFIA"/>
      <sheetName val="VIATICOS"/>
      <sheetName val="TRANSPORTES TERRESTRES"/>
      <sheetName val="TRANSPORTES AEREOS"/>
      <sheetName val="EQUIPO LABORATORIO"/>
      <sheetName val="OFICINA"/>
      <sheetName val="DOTACIÓN"/>
      <sheetName val="DOCUMENTOS"/>
      <sheetName val="INFORMES"/>
      <sheetName val="COMUNICACIONES"/>
      <sheetName val="CONTROL COMUNICAC"/>
      <sheetName val="Presupuesto_Via_distribuidora"/>
      <sheetName val="Presupuesto V2 "/>
      <sheetName val="Hoja6"/>
      <sheetName val="Hoja7"/>
      <sheetName val="Hoja10"/>
      <sheetName val="Hoja11"/>
      <sheetName val="Hoja12"/>
      <sheetName val="Hoja13"/>
      <sheetName val="Hoja14"/>
      <sheetName val="Hoja15"/>
      <sheetName val="Hoja16"/>
      <sheetName val="Hoja17"/>
      <sheetName val="Hoja18"/>
      <sheetName val="Hoja19"/>
      <sheetName val="Hoja20"/>
      <sheetName val="Hoja21"/>
      <sheetName val="Hoja22"/>
      <sheetName val="Hoja23"/>
      <sheetName val="Hoja24"/>
      <sheetName val="Hoja25"/>
      <sheetName val="Hoja26"/>
      <sheetName val="Hoja27"/>
      <sheetName val="Hoja28"/>
      <sheetName val="Hoja29"/>
      <sheetName val="Hoja30"/>
      <sheetName val="Hoja31"/>
      <sheetName val="Hoja32"/>
      <sheetName val="Hoja33"/>
      <sheetName val="Hoja34"/>
      <sheetName val="Hoja35"/>
      <sheetName val="Hoja36"/>
      <sheetName val="Hoja37"/>
      <sheetName val="Hoja38"/>
      <sheetName val="Hoja39"/>
      <sheetName val="Hoja40"/>
      <sheetName val="Hoja41"/>
      <sheetName val="Hoja42"/>
      <sheetName val="Hoja43"/>
      <sheetName val="Hoja44"/>
      <sheetName val="Hoja45"/>
      <sheetName val="Hoja46"/>
      <sheetName val="Hoja47"/>
      <sheetName val="Hoja48"/>
      <sheetName val="Hoja49"/>
      <sheetName val="Hoja50"/>
      <sheetName val="Hoja51"/>
      <sheetName val="Hoja52"/>
      <sheetName val="Hoja53"/>
      <sheetName val="Hoja54"/>
      <sheetName val="Hoja55"/>
      <sheetName val="Hoja56"/>
      <sheetName val="Hoja57"/>
      <sheetName val="Hoja58"/>
      <sheetName val="Hoja59"/>
      <sheetName val="Hoja60"/>
      <sheetName val="Hoja61"/>
      <sheetName val="Hoja62"/>
      <sheetName val="Hoja63"/>
      <sheetName val="Hoja64"/>
      <sheetName val="Hoja65"/>
      <sheetName val="Hoja66"/>
      <sheetName val="Hoja67"/>
      <sheetName val="Hoja68"/>
      <sheetName val="Hoja69"/>
      <sheetName val="Hoja70"/>
      <sheetName val="Hoja71"/>
      <sheetName val="Hoja72"/>
      <sheetName val="Hoja73"/>
      <sheetName val="Hoja74"/>
      <sheetName val="Hoja75"/>
      <sheetName val="Hoja76"/>
      <sheetName val="Hoja77"/>
      <sheetName val="Hoja78"/>
      <sheetName val="Hoja79"/>
      <sheetName val="Hoja80"/>
      <sheetName val="Hoja81"/>
      <sheetName val="Hoja82"/>
      <sheetName val="Hoja83"/>
      <sheetName val="Hoja84"/>
      <sheetName val="Hoja85"/>
      <sheetName val="Hoja86"/>
      <sheetName val="Hoja87"/>
      <sheetName val="Hoja88"/>
      <sheetName val="Hoja89"/>
      <sheetName val="Hoja90"/>
      <sheetName val="Hoja91"/>
      <sheetName val="Hoja92"/>
      <sheetName val="Hoja93"/>
      <sheetName val="Hoja94"/>
      <sheetName val="Hoja95"/>
      <sheetName val="Hoja96"/>
      <sheetName val="Hoja97"/>
      <sheetName val="Hoja98"/>
      <sheetName val="Hoja99"/>
      <sheetName val="Hoja100"/>
      <sheetName val="OBRAS DE DRENAJE"/>
      <sheetName val="PUENTE"/>
      <sheetName val="INVIAS"/>
      <sheetName val="OBRAS TRANSVERSALES"/>
      <sheetName val="BOX CULVERT"/>
      <sheetName val="APU HIDROSANITARIAS"/>
      <sheetName val="REDES HIDROSANITARIAS"/>
      <sheetName val="acueducto"/>
      <sheetName val="lluvias"/>
      <sheetName val="residuales"/>
      <sheetName val="Combinadas"/>
      <sheetName val="PRESTA (2)"/>
      <sheetName val="BASE (2)"/>
      <sheetName val="FORMULARIO AIU"/>
      <sheetName val="PREACTA No. 1 MAYO DE 2009"/>
      <sheetName val="Vr Ejecu Preacta No. 1 MAY 2009"/>
      <sheetName val="CAMBIA"/>
      <sheetName val="preac-1"/>
      <sheetName val="preac-2"/>
      <sheetName val="preac-3"/>
      <sheetName val="preac-8"/>
      <sheetName val="CONT_ADI"/>
      <sheetName val="Recursos"/>
      <sheetName val="Formular"/>
      <sheetName val="alc k133+142"/>
      <sheetName val="alc k133+270"/>
      <sheetName val="alc k133+280 "/>
      <sheetName val="alc k133+488"/>
      <sheetName val="alc k133+560"/>
      <sheetName val="box k133+602"/>
      <sheetName val="alc  k133+691"/>
      <sheetName val="box k133+877"/>
      <sheetName val="alc K134+127"/>
      <sheetName val="alc K134+300"/>
      <sheetName val="alc K134+500"/>
      <sheetName val="alc K134+590"/>
      <sheetName val="alc K134+750"/>
      <sheetName val="alc K134+827"/>
      <sheetName val="alc K134+979"/>
      <sheetName val="amplia.box k135+114"/>
      <sheetName val="alc k135+220 "/>
      <sheetName val="alc k135+348"/>
      <sheetName val="alc k135+585"/>
      <sheetName val="alc k135+930"/>
      <sheetName val="alc k135+996"/>
      <sheetName val="alc k136+280"/>
      <sheetName val="alc k136+580"/>
      <sheetName val="alc k136+680"/>
      <sheetName val="alc k137+070"/>
      <sheetName val="alc k137+460"/>
      <sheetName val="alc k137+750"/>
      <sheetName val="alc k137+908"/>
      <sheetName val="alc k137+989"/>
      <sheetName val="alc k138+118"/>
      <sheetName val="alc k138+340"/>
      <sheetName val="alc k138+470"/>
      <sheetName val="alc k138+572"/>
      <sheetName val="alc k138+783"/>
      <sheetName val="alc k138+828"/>
      <sheetName val="alc k138+910"/>
      <sheetName val="alc k139+060"/>
      <sheetName val="alc k139+080"/>
      <sheetName val="box k139+252"/>
      <sheetName val="alc K 139+290"/>
      <sheetName val="box k139+580"/>
      <sheetName val="box k139+755"/>
      <sheetName val="Muro K 140+070"/>
      <sheetName val="alc K 140+340"/>
      <sheetName val="alc K 140+380"/>
      <sheetName val="alc K 140+506"/>
      <sheetName val="alc K 140+630"/>
      <sheetName val="alc k140+708"/>
      <sheetName val="box k140+800"/>
      <sheetName val="alc k140+995"/>
      <sheetName val="box k141+124"/>
      <sheetName val="box k141+265"/>
      <sheetName val="alc k141+381 "/>
      <sheetName val="box k141+567"/>
      <sheetName val="alc k141+748,50 "/>
      <sheetName val="box k141+803"/>
      <sheetName val="alc k141+943"/>
      <sheetName val="Dem k141+995"/>
      <sheetName val="boxk142+020,30 Claudio"/>
      <sheetName val="alc k142+173 Nelson"/>
      <sheetName val="alc k142+317 Claudio"/>
      <sheetName val="Muro K142+346-358 Der Latinco"/>
      <sheetName val="alc k 142+371 Claudio"/>
      <sheetName val="alc k142+427 Claudio"/>
      <sheetName val="alc k142+570 Claudio"/>
      <sheetName val="box k 142+678 claudio"/>
      <sheetName val="box k 142+804 Claudio"/>
      <sheetName val="alc k 143+070  Nelson "/>
      <sheetName val="box k143+097 Nelson"/>
      <sheetName val="alc k 143+134 Nelson"/>
      <sheetName val="alc k143+210 Nelson"/>
      <sheetName val="alc k143+300 Nelson"/>
      <sheetName val="alc k143+416 Nelson"/>
      <sheetName val="alc k143+501 Nelson "/>
      <sheetName val="box k 143+571.5 Nelson"/>
      <sheetName val="alc k143+675 Nelson"/>
      <sheetName val="Alc.  K143+792 Nelson"/>
      <sheetName val="box k143+940 Nelson"/>
      <sheetName val="Alc K144+117 Nelson"/>
      <sheetName val="Alc. K144+205 Nelson"/>
      <sheetName val="Alc K144+260 Nelson"/>
      <sheetName val="alc k144+455 Nelson "/>
      <sheetName val="alc k144+725 Nelson "/>
      <sheetName val="alc k144+837 Nelson"/>
      <sheetName val="box k144+980 Nelson "/>
      <sheetName val="alc k145+221.50"/>
      <sheetName val="box k145+515.2-517.8 Nelson"/>
      <sheetName val="box k145+698 Claudio"/>
      <sheetName val="alc k145+980 AT"/>
      <sheetName val="box k146+081 AT"/>
      <sheetName val="alc k146+196 AT"/>
      <sheetName val="alc k146+287 AT"/>
      <sheetName val="alc k146+538  Nelson "/>
      <sheetName val="alc k146+580 ó k146+015 AD"/>
      <sheetName val="box k146+723 ó 163AD Ecu"/>
      <sheetName val="box k146+963 ó k146+403AD"/>
      <sheetName val="alc k147+064ó k146+504AD"/>
      <sheetName val="alc k147+106 ó k146+549AD"/>
      <sheetName val="alc k147+375 ó +825AD PENDTE"/>
      <sheetName val="Inventario Filtros"/>
      <sheetName val="box k146+963 ó k146+403AD "/>
      <sheetName val="ALC K19+440"/>
      <sheetName val="ALC K19+460"/>
      <sheetName val="ALC K19+592 SEPT"/>
      <sheetName val="Alc k19+750"/>
      <sheetName val="Alc k19+880 "/>
      <sheetName val="Alc k20+025"/>
      <sheetName val="Alc k20+130"/>
      <sheetName val="ALC K20+360"/>
      <sheetName val="Box K21+006"/>
      <sheetName val="muro21+385 "/>
      <sheetName val="Alc K21+725 Nov"/>
      <sheetName val="BORDILLO K21870 "/>
      <sheetName val="ALCAN K21+160 AL 800"/>
      <sheetName val="Valor Preacta"/>
      <sheetName val="Proveedores"/>
      <sheetName val="Productos"/>
      <sheetName val="VOLQUETAS"/>
      <sheetName val="General"/>
      <sheetName val="ALZATE"/>
      <sheetName val="CAMIONEROS"/>
      <sheetName val="Preacta Jul-Ago"/>
      <sheetName val="VRL"/>
      <sheetName val="Base Granular"/>
      <sheetName val="Reciclaje"/>
      <sheetName val="MDC-2 Bacheo"/>
      <sheetName val="MDC-2-Imprimación"/>
      <sheetName val="Exc. Obras"/>
      <sheetName val="Rell. Cunetas"/>
      <sheetName val="Rell. Obras"/>
      <sheetName val="Cncreto  D"/>
      <sheetName val="Concreto F"/>
      <sheetName val="Cncreto G"/>
      <sheetName val="Conc. Cunetas"/>
      <sheetName val="Demolición"/>
      <sheetName val="Demol. Cunetas"/>
      <sheetName val="0+400-4+400"/>
      <sheetName val="4+400-10+000"/>
      <sheetName val="10+000 - 16+100"/>
      <sheetName val="DESMONTE VIA "/>
      <sheetName val="11+820-900  11+960-12+000"/>
      <sheetName val="12+370-12+460"/>
      <sheetName val="12+540-12+820"/>
      <sheetName val="12+860-13+130"/>
      <sheetName val="13+200-13+340"/>
      <sheetName val="13+460-13+770"/>
      <sheetName val="CONF. BOTADERO PR12+720 "/>
      <sheetName val="CONF. BOTADERO"/>
      <sheetName val="ACTA No. 5 SEPT. 2009"/>
      <sheetName val="PREACTA No. 5 SEP DE 2009"/>
      <sheetName val="DESMONTE VIA"/>
      <sheetName val="13+190-300"/>
      <sheetName val="TERRAPLENES ACTA 5 "/>
      <sheetName val="CRUDO ACTA 5 SEPT."/>
      <sheetName val="EXPLANA. SEPT. 09"/>
      <sheetName val="PEDRO J 7"/>
      <sheetName val="PREACTA 7"/>
      <sheetName val="Gráfico1"/>
      <sheetName val="Valor ejecutado semanal"/>
      <sheetName val="4a Semana de Abril-09"/>
      <sheetName val="informe"/>
      <sheetName val="Vr Ejecu Preacta No. 4 AGO 2009"/>
      <sheetName val="PREACTA No. 4 AGO DE 2009"/>
      <sheetName val="EXPLANA. AGOSTO 09"/>
      <sheetName val="13+770-820"/>
      <sheetName val="15+730-990"/>
      <sheetName val="TERRAPLENES ACTA 4 "/>
      <sheetName val="LATINCOSA"/>
      <sheetName val="TERMOTECNICA"/>
      <sheetName val="COLPATRIA"/>
      <sheetName val="ALC. k0 al k4 "/>
      <sheetName val="ALC. k4 al k8"/>
      <sheetName val="ALC. k8 al k12"/>
      <sheetName val="ALC. k12 al k16 "/>
      <sheetName val="MUROS REFORZADOS"/>
      <sheetName val="DEMO. ESTRUCTURAL"/>
      <sheetName val="CERCAS"/>
      <sheetName val="OBRAS DE ARTE"/>
      <sheetName val="APROXIMADAS"/>
      <sheetName val="PREACTA No. 2 JUNIO DE 2009"/>
      <sheetName val="13+200-13+350"/>
      <sheetName val="A 02-Jun"/>
      <sheetName val="A 30-Jun"/>
      <sheetName val="Facturación Latinco"/>
      <sheetName val="Consumos"/>
      <sheetName val="Reembolsos CM"/>
      <sheetName val="articulos"/>
      <sheetName val="aplicaciones"/>
      <sheetName val="CA-L02"/>
      <sheetName val="CA-L04"/>
      <sheetName val="CA-L05"/>
      <sheetName val="CB-L02"/>
      <sheetName val="MN-L01"/>
      <sheetName val="VO-L01"/>
      <sheetName val="VO-L02"/>
      <sheetName val="PT-L01"/>
      <sheetName val="PL-L01"/>
      <sheetName val="PL-L02"/>
      <sheetName val="PL-L04"/>
      <sheetName val="PL-L05"/>
      <sheetName val="PL-L06"/>
      <sheetName val="PL-L13"/>
      <sheetName val="PL-L15"/>
      <sheetName val="PL-L16"/>
      <sheetName val="PA-L05"/>
      <sheetName val="NE-L05"/>
      <sheetName val="EX-L03"/>
      <sheetName val="VA-L01"/>
      <sheetName val="VA-L02"/>
      <sheetName val="VA-L03"/>
      <sheetName val="VA-L04"/>
      <sheetName val="CALDERA"/>
      <sheetName val="CZ-L01"/>
      <sheetName val="EA-L01"/>
      <sheetName val="CH-L01"/>
      <sheetName val="CH-L02"/>
      <sheetName val="VD-L07"/>
      <sheetName val="VD-L11"/>
      <sheetName val="VD-L12"/>
      <sheetName val="VD-L15"/>
      <sheetName val="VD-L16"/>
      <sheetName val="Vr Ejec Preacta No. 16 AGO 2010"/>
      <sheetName val="PREACTA No. 16 AGO. DE 2010"/>
      <sheetName val="CORTE ACTA 16"/>
      <sheetName val="REMOCION DERRUMBES 16"/>
      <sheetName val=" CRUDO ACTA 16"/>
      <sheetName val="SUB BASE ACTA 16"/>
      <sheetName val="NP 9B"/>
      <sheetName val="PREACTA No. 9B ABRIL DE 2010"/>
      <sheetName val="NP 10A"/>
      <sheetName val="PREACTA No. 10A ABRIL. DE 2010"/>
      <sheetName val="Facturacion"/>
      <sheetName val="CONSOLIDADO TOTAL"/>
      <sheetName val="NE-CSJM01"/>
      <sheetName val="PL-CSJM01"/>
      <sheetName val="VD-CSJM01"/>
      <sheetName val="VD-CSJM02"/>
      <sheetName val="VD-CSJM03"/>
      <sheetName val="VD-CSJM04"/>
      <sheetName val="VD-CSJM05"/>
      <sheetName val="VD-CSJM06"/>
      <sheetName val="VD-CSJM07"/>
      <sheetName val="VD-CSJM08"/>
      <sheetName val="VD-CSJM09"/>
      <sheetName val="VD-CSJM10"/>
      <sheetName val="EX-CSJM01"/>
      <sheetName val="CH-CSJM01"/>
      <sheetName val="CH-CSJM02"/>
      <sheetName val="CH-CSJM03"/>
      <sheetName val="CH-CSJM04"/>
      <sheetName val="PC-CSJM01"/>
      <sheetName val="MC-CSJM01"/>
      <sheetName val="PA-CSJM01"/>
      <sheetName val="ON-CSJM02"/>
      <sheetName val="ON-CSJM03"/>
      <sheetName val="ON-CSJM04"/>
      <sheetName val="RV-CSJM01"/>
      <sheetName val="TI-CSJM01"/>
      <sheetName val="TI-CSJM02"/>
      <sheetName val="CT-CSJM01"/>
      <sheetName val="NE-CSJM03"/>
      <sheetName val="MS-CSJM01"/>
      <sheetName val="CV-CSJM01"/>
      <sheetName val="PC-CSJM02"/>
      <sheetName val="CLASIFICADORA PA"/>
      <sheetName val="MC-CSJM02"/>
      <sheetName val="NE-CSJM02"/>
      <sheetName val="330.1 BASE GRANULAR"/>
      <sheetName val="341.2 - CEMNENTO"/>
      <sheetName val="400-1P-RECICLADO"/>
      <sheetName val="420 - IMPRIMACION"/>
      <sheetName val="450.3 - MDC-2"/>
      <sheetName val="675.1-GEOTEXTIL"/>
      <sheetName val="DEMOL 201.19-18"/>
      <sheetName val="EXC 210.1-18"/>
      <sheetName val="EXC 210-3-18"/>
      <sheetName val="CONFORMACION 310"/>
      <sheetName val="AFIRMADO 311-18"/>
      <sheetName val="SUBBASE 320.2"/>
      <sheetName val="BASE 330.1"/>
      <sheetName val="GEOT-SUBRASANTE 674.1"/>
      <sheetName val="CERRAMINTO 800.5"/>
      <sheetName val="TRANS 900.2"/>
      <sheetName val="PALET DEL 21 FEB AL 5 MARZ"/>
      <sheetName val="PALETEROS 6 AL 15 MARZO"/>
      <sheetName val="Resumen Sectores"/>
      <sheetName val="Resumen Mensual"/>
      <sheetName val="Balance Obras Ejecutadas"/>
      <sheetName val="Acta General"/>
      <sheetName val="Listado de Precios U"/>
      <sheetName val="T1"/>
      <sheetName val="Cuadro B"/>
      <sheetName val="Cuadro D"/>
      <sheetName val="Cuadro 8"/>
      <sheetName val="Cantidades"/>
      <sheetName val="curva_Avance"/>
      <sheetName val="ejecutivo"/>
      <sheetName val="MEJORAMIENTO "/>
      <sheetName val="PIEDRA FILTRO"/>
      <sheetName val="POLVILLO"/>
      <sheetName val="ARENA DEL GUABO"/>
      <sheetName val="CRUDO"/>
      <sheetName val="Supuestos"/>
      <sheetName val="P&amp;G 2011"/>
      <sheetName val="FCL 2011"/>
      <sheetName val="Resumen General"/>
      <sheetName val="Hipotesis"/>
      <sheetName val="Indirectos"/>
      <sheetName val="Cant x item"/>
      <sheetName val="Datos Contrato"/>
      <sheetName val="HITO 5"/>
      <sheetName val="HITO 4"/>
      <sheetName val="HITO 3"/>
      <sheetName val="CONTROL PERSONAL"/>
      <sheetName val="CONTROL MAQUINARIA"/>
      <sheetName val="COMITÉ"/>
      <sheetName val="cantidad obra ejecutada"/>
      <sheetName val="Progr.Vs Real"/>
      <sheetName val="Ambiental y Social"/>
      <sheetName val="Fotografías"/>
      <sheetName val="Bases"/>
      <sheetName val="P&amp;G"/>
      <sheetName val="Flujo de Caja Dir"/>
      <sheetName val="Flujo de Caja Ind"/>
      <sheetName val="Simulación Inf."/>
      <sheetName val="Gráfica Inf."/>
      <sheetName val="Simulación MC"/>
      <sheetName val="Generación"/>
      <sheetName val="VPN"/>
      <sheetName val="Inventario MP"/>
      <sheetName val="Inventario PT"/>
      <sheetName val="Deuda US"/>
      <sheetName val="Deuda $"/>
      <sheetName val="Deuda"/>
      <sheetName val="Inversiones"/>
      <sheetName val="MC VPN"/>
      <sheetName val="Modelo Financiero ACME Esquelet"/>
      <sheetName val="PELEA"/>
      <sheetName val="ALCANCE M3"/>
      <sheetName val="FLUJO DE CAJA M3"/>
      <sheetName val="GANADOR"/>
      <sheetName val="BASE PARA PARETO"/>
      <sheetName val="PARETO VENTA"/>
      <sheetName val="PARETO RENTABILIDAD UNITARIA"/>
      <sheetName val="PARETO RENTABILIDAD TOTAL"/>
      <sheetName val="1P Local. y Replant."/>
      <sheetName val="200.1 Desm y Limpiez"/>
      <sheetName val="201.7 Demolicion"/>
      <sheetName val="201.15 Remocion Alcantarill"/>
      <sheetName val="201.16 Remocion Cercas"/>
      <sheetName val="210.1 Exc. Explanacion"/>
      <sheetName val="220 Terraplén"/>
      <sheetName val="221.1 Pedraplén"/>
      <sheetName val="231.1 Geot. sep. Subrasante"/>
      <sheetName val="2 P Confor. Depositos"/>
      <sheetName val="310 Confor calzada"/>
      <sheetName val="320.1 Sub-base Granular"/>
      <sheetName val="500.1 Pavimento Hidráulico"/>
      <sheetName val="600.1 Excav. Varias sin Clasif."/>
      <sheetName val="600.4 Exc. Varias Seco"/>
      <sheetName val="600.5 Excav. Varias Bajo Agua"/>
      <sheetName val="610.1 Relleno Estruc."/>
      <sheetName val="630.1 C. Clase A"/>
      <sheetName val="630.3 C. Clase C"/>
      <sheetName val="630.4 C. Clase D"/>
      <sheetName val="630.4 C. Clase D (mez)"/>
      <sheetName val="630.6 C. Clase F"/>
      <sheetName val="630.7 C. Clase G"/>
      <sheetName val="Concreto xra Tubería"/>
      <sheetName val="Tubería"/>
      <sheetName val="661 Tuberia Instalada"/>
      <sheetName val="632.1P Baranda Acero"/>
      <sheetName val="640.1 Acero Refuerzo"/>
      <sheetName val="642.1 Apoyo Elastom. "/>
      <sheetName val="671.1 Cunetas"/>
      <sheetName val="673.1 Material Filtr."/>
      <sheetName val="673.2 Geotextil"/>
      <sheetName val="673.3 Material Cobertura"/>
      <sheetName val="673.3P Geodren"/>
      <sheetName val="700.1 Líneas Demar."/>
      <sheetName val="700.3 Marca Vial"/>
      <sheetName val="701.1 Tacha R."/>
      <sheetName val="710 Señales tipo I"/>
      <sheetName val="710 Señales tipo IV"/>
      <sheetName val="720.1 Postes Referencia"/>
      <sheetName val="730.1 Defensa Metálica"/>
      <sheetName val="730.2 Sección Final"/>
      <sheetName val="740.1 Captafaros"/>
      <sheetName val="800.2 Cercas Postes Concreto"/>
      <sheetName val="801.6P Limpieza Alcant."/>
      <sheetName val="810.1 Protecc. Taludes Cesped"/>
      <sheetName val="900.2 Transporte Ex"/>
      <sheetName val="230 P Mat. Aluvial Mejom."/>
      <sheetName val="Mej. Sub. sin Ad. Mat"/>
      <sheetName val="Geotextil Est. Subrasante"/>
      <sheetName val="Geomalla biaxial"/>
      <sheetName val="Transportes &lt; 1000 mts"/>
      <sheetName val="Derrumbes"/>
      <sheetName val="Explot. Crudo Río"/>
      <sheetName val="Explot. Crudo Río para Triturad"/>
      <sheetName val="Producc. Trit y Arena"/>
      <sheetName val="Tarifas Act. Equipos"/>
      <sheetName val="Factor Prestacional"/>
      <sheetName val="Proyeccción"/>
      <sheetName val="Mes a Mes"/>
      <sheetName val="Ajuste"/>
      <sheetName val="ForPago"/>
      <sheetName val="PryFinc"/>
      <sheetName val="APO"/>
      <sheetName val="Presup OPUS"/>
      <sheetName val="Cant mes a mes Opus"/>
      <sheetName val="Costo m a m OPUS"/>
      <sheetName val="Chequeos"/>
      <sheetName val="Proyecto Acta No 8A"/>
      <sheetName val="Preacta 8A"/>
      <sheetName val="001-1-1  "/>
      <sheetName val="002-1-1. "/>
      <sheetName val="003-1-1. "/>
      <sheetName val="004-1-1."/>
      <sheetName val="005-1-1."/>
      <sheetName val="006-1-1. "/>
      <sheetName val="007-1-1."/>
      <sheetName val="008-1-1. "/>
      <sheetName val="009-1-1."/>
      <sheetName val="010-1-1 "/>
      <sheetName val="011-1-1 ."/>
      <sheetName val="012-1-1A"/>
      <sheetName val="012-1-1B"/>
      <sheetName val="013-1-2"/>
      <sheetName val="013-2-2 "/>
      <sheetName val="014-1-2"/>
      <sheetName val="014-2-2 "/>
      <sheetName val="015-1-2."/>
      <sheetName val="015-2-2"/>
      <sheetName val="016-1-1. "/>
      <sheetName val="017-1-1"/>
      <sheetName val="018-1-1 "/>
      <sheetName val="019-1-1"/>
      <sheetName val="020-1-1"/>
      <sheetName val="Explanación"/>
      <sheetName val="mejor. base"/>
      <sheetName val="anchos calzada"/>
      <sheetName val="preacta NO"/>
      <sheetName val="Mej. sitios criticos"/>
      <sheetName val="transporte mejoramiento"/>
      <sheetName val="Estudios de suelos"/>
      <sheetName val="A MInf"/>
      <sheetName val="FORMULA"/>
      <sheetName val="MC SF GAVIONES"/>
      <sheetName val="MC MALLA DE RETENCION EN VIA"/>
      <sheetName val="SF ANCLAJES  Y CONCRETO LANZADO"/>
      <sheetName val="SF ANCLAJES M DE RETENCION"/>
      <sheetName val="VEGETALIZACIÓN"/>
      <sheetName val="Cantiades_Zonas_Inestables_Jul_"/>
      <sheetName val="AutoOpen Stub Data"/>
      <sheetName val="Personalizar"/>
      <sheetName val="ATW"/>
      <sheetName val="Lock"/>
      <sheetName val="TemplateInformation"/>
      <sheetName val="dobletroque"/>
      <sheetName val="dumper"/>
      <sheetName val="terex"/>
      <sheetName val="mantos"/>
      <sheetName val="taladros"/>
      <sheetName val="mulas"/>
      <sheetName val="lluvia"/>
      <sheetName val="observaciones"/>
      <sheetName val="datos_equipo"/>
      <sheetName val="dobletroque1"/>
      <sheetName val="mulas room"/>
      <sheetName val="RESUMEN PRESUPUESTO"/>
      <sheetName val="APU-1301"/>
      <sheetName val="APU-1228"/>
      <sheetName val="APU-1227"/>
      <sheetName val="APU-1226"/>
      <sheetName val="APU-1225"/>
      <sheetName val="APU-1224"/>
      <sheetName val="APU-1223"/>
      <sheetName val="APU-1222"/>
      <sheetName val="APU-1221"/>
      <sheetName val="APU-1212"/>
      <sheetName val="APU-1211"/>
      <sheetName val="APU-1104"/>
      <sheetName val="APU-1103"/>
      <sheetName val="APU-1102"/>
      <sheetName val="APU-1101"/>
      <sheetName val="APU-10423"/>
      <sheetName val="APU-10422"/>
      <sheetName val="APU-10421"/>
      <sheetName val="APU-10420"/>
      <sheetName val="APU-10419"/>
      <sheetName val="APU-10418"/>
      <sheetName val="APU-10417"/>
      <sheetName val="APU-10416"/>
      <sheetName val="APU-10415"/>
      <sheetName val="APU-10414"/>
      <sheetName val="APU-10413"/>
      <sheetName val="APU-10412"/>
      <sheetName val="APU-10411"/>
      <sheetName val="APU-10410"/>
      <sheetName val="APU-1049"/>
      <sheetName val="APU-1048"/>
      <sheetName val="APU-1047"/>
      <sheetName val="APU-1046"/>
      <sheetName val="APU-1045"/>
      <sheetName val="APU-1044"/>
      <sheetName val="APU-1043"/>
      <sheetName val="APU-1042"/>
      <sheetName val="APU-1041"/>
      <sheetName val="APU-1032"/>
      <sheetName val="APU-1031"/>
      <sheetName val="APU-1022"/>
      <sheetName val="APU-1021"/>
      <sheetName val="APU-1012"/>
      <sheetName val="APU-1011"/>
      <sheetName val="APU-9910"/>
      <sheetName val="APU-999"/>
      <sheetName val="APU-998"/>
      <sheetName val="APU-997"/>
      <sheetName val="APU-996"/>
      <sheetName val="APU-995"/>
      <sheetName val="APU-994"/>
      <sheetName val="APU-993"/>
      <sheetName val="APU-992"/>
      <sheetName val="APU-991"/>
      <sheetName val="APU-985"/>
      <sheetName val="APU-984"/>
      <sheetName val="APU-983"/>
      <sheetName val="APU-982"/>
      <sheetName val="APU-981"/>
      <sheetName val="APU-972"/>
      <sheetName val="APU-971"/>
      <sheetName val="APU-962"/>
      <sheetName val="APU-961"/>
      <sheetName val="APU-952"/>
      <sheetName val="APU-951"/>
      <sheetName val="APU-946"/>
      <sheetName val="APU-945"/>
      <sheetName val="APU-944"/>
      <sheetName val="APU-943"/>
      <sheetName val="APU-942"/>
      <sheetName val="APU-941"/>
      <sheetName val="APU-936"/>
      <sheetName val="APU-935"/>
      <sheetName val="APU-934"/>
      <sheetName val="APU-933"/>
      <sheetName val="APU-932"/>
      <sheetName val="APU-931"/>
      <sheetName val="APU-926"/>
      <sheetName val="APU-925"/>
      <sheetName val="APU-924"/>
      <sheetName val="APU-923"/>
      <sheetName val="APU-922"/>
      <sheetName val="APU-921"/>
      <sheetName val="APU-914"/>
      <sheetName val="APU-913"/>
      <sheetName val="APU-912"/>
      <sheetName val="APU-911"/>
      <sheetName val="APU-853"/>
      <sheetName val="APU-852"/>
      <sheetName val="APU-851"/>
      <sheetName val="APU-841"/>
      <sheetName val="APU-839"/>
      <sheetName val="APU-838"/>
      <sheetName val="APU-837"/>
      <sheetName val="APU-836"/>
      <sheetName val="APU-835"/>
      <sheetName val="APU-834"/>
      <sheetName val="APU-833"/>
      <sheetName val="APU-832"/>
      <sheetName val="APU-831"/>
      <sheetName val="APU-824"/>
      <sheetName val="APU-823"/>
      <sheetName val="APU-822"/>
      <sheetName val="APU-821"/>
      <sheetName val="APU-812"/>
      <sheetName val="APU-811"/>
      <sheetName val="APU-707"/>
      <sheetName val="APU-706"/>
      <sheetName val="APU-705"/>
      <sheetName val="APU-704"/>
      <sheetName val="APU-703"/>
      <sheetName val="APU-702"/>
      <sheetName val="APU-701"/>
      <sheetName val="APU-609"/>
      <sheetName val="APU-608"/>
      <sheetName val="APU-607"/>
      <sheetName val="APU-606"/>
      <sheetName val="APU-605"/>
      <sheetName val="APU-604"/>
      <sheetName val="APU-603"/>
      <sheetName val="APU-602"/>
      <sheetName val="APU-601"/>
      <sheetName val="APU-507"/>
      <sheetName val="APU-506"/>
      <sheetName val="APU-505"/>
      <sheetName val="APU-504"/>
      <sheetName val="APU-503"/>
      <sheetName val="APU-502"/>
      <sheetName val="APU-501"/>
      <sheetName val="APU-402"/>
      <sheetName val="APU-401"/>
      <sheetName val="APU-304"/>
      <sheetName val="APU-303"/>
      <sheetName val="APU-302"/>
      <sheetName val="APU-301"/>
      <sheetName val="APU-201"/>
      <sheetName val="APU-103"/>
      <sheetName val="APU-102"/>
      <sheetName val="APU-101"/>
      <sheetName val="Consolidado T2"/>
      <sheetName val="Mz Av.15-Tv.18 - CN"/>
      <sheetName val="Mz Tv.18-Tv.19 - CN"/>
      <sheetName val="Mz Tv.19-Tv.19A - CN"/>
      <sheetName val="Mz Tv.19A-Tv.20 - CN"/>
      <sheetName val="Mz Tv.20-Tv.21 - CN"/>
      <sheetName val="Mz Tv.21-Av.19 - CN"/>
      <sheetName val="Mz Av.15-Tv.17 - CS"/>
      <sheetName val="Mz Tv.17-Tv.19 - CS"/>
      <sheetName val="Mz Tv.19-Tv.19A - CS"/>
      <sheetName val="Mz Tv.19A-Tv.20 - CS"/>
      <sheetName val="Mz Tv.20-Tv.23 - CS"/>
      <sheetName val="Mz Tv.23-Av.19 - CS"/>
      <sheetName val="Separador T2"/>
      <sheetName val="TARIFAS MINTRANSPORTE"/>
      <sheetName val="TARIFAS DIARIO OF 2007"/>
      <sheetName val="COSTOS OFICINA"/>
      <sheetName val="COSTOS CAMPAMENTO"/>
      <sheetName val="UTILIDAD"/>
      <sheetName val="Adicional Invias"/>
      <sheetName val="alternativa 2"/>
      <sheetName val="alternativa 1"/>
      <sheetName val="VR-PROP"/>
      <sheetName val="ICCP"/>
      <sheetName val="BSC VS OBJ. CALIDAD"/>
      <sheetName val="FORMATO"/>
      <sheetName val="ACTA INT"/>
      <sheetName val="ACTA DE OBRA"/>
      <sheetName val="1.01"/>
      <sheetName val="1.03"/>
      <sheetName val="1.04"/>
      <sheetName val="2.03"/>
      <sheetName val="3.01"/>
      <sheetName val="3.02"/>
      <sheetName val="3.03"/>
      <sheetName val="3.04"/>
      <sheetName val="3.05"/>
      <sheetName val="3.08"/>
      <sheetName val="3.10 "/>
      <sheetName val="3.11"/>
      <sheetName val="4.01"/>
      <sheetName val="4.01.03"/>
      <sheetName val="8.19"/>
      <sheetName val="10.01.11"/>
      <sheetName val="10.01.12"/>
      <sheetName val="11.01.01.01"/>
      <sheetName val="11.01.01.02"/>
      <sheetName val="11.01.01.03"/>
      <sheetName val="11.01.01.04"/>
      <sheetName val="11.01.01.05"/>
      <sheetName val="11.01.01.06"/>
      <sheetName val="11.01.01.08"/>
      <sheetName val="11.01.01.09"/>
      <sheetName val="11.01.01.10"/>
      <sheetName val="11.01.01.11"/>
      <sheetName val="11.01.01.12"/>
      <sheetName val="11.01.02.01"/>
      <sheetName val="11.01.02.02"/>
      <sheetName val="11.01.02.03"/>
      <sheetName val="11.01.02.04"/>
      <sheetName val="11.01.02.05"/>
      <sheetName val="11.01.02.06"/>
      <sheetName val="11.01.02.07"/>
      <sheetName val="11.01.02.08"/>
      <sheetName val="11.01.02.09"/>
      <sheetName val="11.01.02.10"/>
      <sheetName val="11.01.02.12"/>
      <sheetName val="11.01.02.13"/>
      <sheetName val="11.01.02.14"/>
      <sheetName val="11.01.02.15"/>
      <sheetName val="11.01.02.18"/>
      <sheetName val="11.01.02.19"/>
      <sheetName val="11.01.02.20"/>
      <sheetName val="11.01.04.02"/>
      <sheetName val="11.04.01.04"/>
      <sheetName val="11.04.01.05"/>
      <sheetName val="11.04.02.01"/>
      <sheetName val="11.04.02.03"/>
      <sheetName val="11.04.02.04"/>
      <sheetName val="11.05.06.01"/>
      <sheetName val="12.01.01"/>
      <sheetName val="12.01.02"/>
      <sheetName val="12.02.01"/>
      <sheetName val="12.02.02"/>
      <sheetName val="12.03.01"/>
      <sheetName val="12.03.02"/>
      <sheetName val="12.04"/>
      <sheetName val="12.05"/>
      <sheetName val="12.06"/>
      <sheetName val="12.07"/>
      <sheetName val="12.08.01"/>
      <sheetName val="12.08.02"/>
      <sheetName val="12.12"/>
      <sheetName val="15.01"/>
      <sheetName val="15.02"/>
      <sheetName val="15.03"/>
      <sheetName val="15.04"/>
      <sheetName val="15.06"/>
      <sheetName val="15.07"/>
      <sheetName val="16.01"/>
      <sheetName val="16.02"/>
      <sheetName val="17.01"/>
      <sheetName val="17.07"/>
      <sheetName val="17.08"/>
      <sheetName val="19.10.01"/>
      <sheetName val="19.10.03"/>
      <sheetName val="19.10.04"/>
      <sheetName val="19.10.06"/>
      <sheetName val="19.11.04"/>
      <sheetName val="19.11.07"/>
      <sheetName val="19.13.05"/>
      <sheetName val="19.13.06"/>
      <sheetName val="19.13.07"/>
      <sheetName val="19.13.09"/>
      <sheetName val="19.13.09 (150)"/>
      <sheetName val="19.13.15"/>
      <sheetName val="19.13.16"/>
      <sheetName val="19.15.08"/>
      <sheetName val="19.21.04"/>
      <sheetName val="20.01"/>
      <sheetName val="20.13"/>
      <sheetName val="20.19"/>
      <sheetName val="20.21"/>
      <sheetName val="20.26"/>
      <sheetName val="20.28"/>
      <sheetName val="22.01.01.02"/>
      <sheetName val="22.01.01.14"/>
      <sheetName val="22.01.02.01"/>
      <sheetName val="22.01.02.02"/>
      <sheetName val="22.01.02.04"/>
      <sheetName val="PUN-001"/>
      <sheetName val="apunuevo"/>
      <sheetName val="item 200P1"/>
      <sheetName val="item 200P2"/>
      <sheetName val="item 200,1"/>
      <sheetName val="item 200,2"/>
      <sheetName val="item 201,1P"/>
      <sheetName val="item 201,7P"/>
      <sheetName val="item 201,7P1"/>
      <sheetName val="item 201,7P2"/>
      <sheetName val="item 201,9P"/>
      <sheetName val="item 201,8P"/>
      <sheetName val="item 201,4"/>
      <sheetName val="item 201.10"/>
      <sheetName val="item 201,11"/>
      <sheetName val="item 201,12"/>
      <sheetName val="item 201,13"/>
      <sheetName val="item 201,14"/>
      <sheetName val="item 201,15"/>
      <sheetName val="item 201,16"/>
      <sheetName val="item 210,1,1"/>
      <sheetName val="item 210,1,2"/>
      <sheetName val="item 210,2,1"/>
      <sheetName val="item 210,2,2"/>
      <sheetName val="item 210,2,3"/>
      <sheetName val="item 210,2,4"/>
      <sheetName val="item 211.1"/>
      <sheetName val="item 220,1"/>
      <sheetName val="item 221,1"/>
      <sheetName val="item 221,2"/>
      <sheetName val="item 225P"/>
      <sheetName val="item 230,1"/>
      <sheetName val="item 230,2"/>
      <sheetName val="item 231.1"/>
      <sheetName val="item 232.1"/>
      <sheetName val="item 234.1"/>
      <sheetName val="item 310,1"/>
      <sheetName val="item 311,1"/>
      <sheetName val="item 311P1"/>
      <sheetName val="item 311P2"/>
      <sheetName val="item 311P3"/>
      <sheetName val="item 312.1"/>
      <sheetName val="item 312.2"/>
      <sheetName val="item 312.3"/>
      <sheetName val="item 312.4"/>
      <sheetName val="item 320,1"/>
      <sheetName val="item 320,2"/>
      <sheetName val="item 330,1"/>
      <sheetName val="item 330,2"/>
      <sheetName val="item 340,1"/>
      <sheetName val="item 340,2"/>
      <sheetName val="item 340,3"/>
      <sheetName val="item 341,1"/>
      <sheetName val="item 341,2"/>
      <sheetName val="item 342.1"/>
      <sheetName val="item 342P"/>
      <sheetName val="item 410,1"/>
      <sheetName val="item 410,2"/>
      <sheetName val="item 411,1"/>
      <sheetName val="item 411,2"/>
      <sheetName val="item 411,3"/>
      <sheetName val="item 414,1"/>
      <sheetName val="item 414,2"/>
      <sheetName val="item 414,3"/>
      <sheetName val="item 414,4"/>
      <sheetName val="item 414.5"/>
      <sheetName val="item 415,1"/>
      <sheetName val="item 420.1"/>
      <sheetName val="item 420.2"/>
      <sheetName val="item 421,1"/>
      <sheetName val="item 421,2"/>
      <sheetName val="item 421,3"/>
      <sheetName val="item 421,4"/>
      <sheetName val="item 430,1"/>
      <sheetName val="item 430,2"/>
      <sheetName val="item 431,1"/>
      <sheetName val="item 431,2"/>
      <sheetName val="item 432,1"/>
      <sheetName val="item 432,2"/>
      <sheetName val="item 433,1"/>
      <sheetName val="item 433,2"/>
      <sheetName val="item 433,3"/>
      <sheetName val="item 433,4"/>
      <sheetName val="item 433,5"/>
      <sheetName val="item 433,6"/>
      <sheetName val="item 433,7"/>
      <sheetName val="item 433,8"/>
      <sheetName val="item 440,1"/>
      <sheetName val="item 440.1P"/>
      <sheetName val="item 440,2"/>
      <sheetName val="item 440.2P "/>
      <sheetName val="item 440,3"/>
      <sheetName val="item 440.3P"/>
      <sheetName val="item 440,4"/>
      <sheetName val="item 441,1"/>
      <sheetName val="item 441.1P"/>
      <sheetName val="item 441,2"/>
      <sheetName val="item 441.2P"/>
      <sheetName val="item 441,3"/>
      <sheetName val="item 441.3P"/>
      <sheetName val="item 441,4"/>
      <sheetName val="item 450,1"/>
      <sheetName val="item 450.1P"/>
      <sheetName val="item 450,2"/>
      <sheetName val="item 450.2P"/>
      <sheetName val="item 450,3"/>
      <sheetName val="item 450.3P"/>
      <sheetName val="item 450,9"/>
      <sheetName val="item 451,1"/>
      <sheetName val="item 451.1P"/>
      <sheetName val="item 451,2"/>
      <sheetName val="item 451.2P"/>
      <sheetName val="item 451,3"/>
      <sheetName val="item 451.3P"/>
      <sheetName val="item 451,4"/>
      <sheetName val="item 452,1"/>
      <sheetName val="item 452.1P"/>
      <sheetName val="item 452,2"/>
      <sheetName val="item 452.2P"/>
      <sheetName val="item 452,3"/>
      <sheetName val="item 452.3P"/>
      <sheetName val="item 452,4"/>
      <sheetName val="item 452.4P"/>
      <sheetName val="item 453,1"/>
      <sheetName val="item 460,1"/>
      <sheetName val="item 460.1P"/>
      <sheetName val="item 461,1"/>
      <sheetName val="item 461,2"/>
      <sheetName val="item 462,1"/>
      <sheetName val="item 462,2"/>
      <sheetName val="item 462,1P"/>
      <sheetName val="item 462,2P"/>
      <sheetName val="item 462,3P"/>
      <sheetName val="item 464.1"/>
      <sheetName val="item 464.2"/>
      <sheetName val="item 464.3"/>
      <sheetName val="item 464.4"/>
      <sheetName val="item 465,1"/>
      <sheetName val="item 466.1"/>
      <sheetName val="item 466.2"/>
      <sheetName val="item 500,1"/>
      <sheetName val="item 501.1"/>
      <sheetName val="item 510,1"/>
      <sheetName val="item 600,1"/>
      <sheetName val="item 600,2"/>
      <sheetName val="item 600,3"/>
      <sheetName val="item 600,4"/>
      <sheetName val="item 600.4P"/>
      <sheetName val="item 600,5"/>
      <sheetName val="item 600.5P"/>
      <sheetName val="item 610,1"/>
      <sheetName val="item 610,2"/>
      <sheetName val="item 620,1"/>
      <sheetName val="item 620,2"/>
      <sheetName val="item 620,3"/>
      <sheetName val="item 620P"/>
      <sheetName val="item 621,1"/>
      <sheetName val="item 621.1P"/>
      <sheetName val="item 621,2"/>
      <sheetName val="item 621,3"/>
      <sheetName val="item 621,4"/>
      <sheetName val="item 621,5"/>
      <sheetName val="item 621,5P1"/>
      <sheetName val="item 621,5P2"/>
      <sheetName val="item 621,6"/>
      <sheetName val="item 622,1"/>
      <sheetName val="item 622,2"/>
      <sheetName val="item 622,3"/>
      <sheetName val="item 622,4"/>
      <sheetName val="item 622,5"/>
      <sheetName val="item 623.1"/>
      <sheetName val="item 623.2"/>
      <sheetName val="item 630,1"/>
      <sheetName val="item 630,2"/>
      <sheetName val="item 630,3"/>
      <sheetName val="item 630,4"/>
      <sheetName val="item 630,5"/>
      <sheetName val="item 630.5P"/>
      <sheetName val="item 630,6"/>
      <sheetName val="item 630,7"/>
      <sheetName val="item 630.P1"/>
      <sheetName val="item 630.P2"/>
      <sheetName val="item 630.P3"/>
      <sheetName val="item 631P"/>
      <sheetName val="item 632,1"/>
      <sheetName val="item 632.P"/>
      <sheetName val="item 640,1 ."/>
      <sheetName val="item 640,1P1"/>
      <sheetName val="item 640,1P2"/>
      <sheetName val="item 640,1"/>
      <sheetName val="item 640.2"/>
      <sheetName val="item 641.1"/>
      <sheetName val="item 641.2"/>
      <sheetName val="item 641.P"/>
      <sheetName val="item 642,1"/>
      <sheetName val="item 642.1P"/>
      <sheetName val="item 642,2"/>
      <sheetName val="item 642.2P"/>
      <sheetName val="item 650,1"/>
      <sheetName val="item 650,2"/>
      <sheetName val="item 650,3"/>
      <sheetName val="item 650,4"/>
      <sheetName val="item 660,1"/>
      <sheetName val="item 660,2"/>
      <sheetName val="item 660,3"/>
      <sheetName val="item 661.1"/>
      <sheetName val="item 661.1P"/>
      <sheetName val="item 662,1"/>
      <sheetName val="item 662,2"/>
      <sheetName val="item 670.1"/>
      <sheetName val="item 670,2"/>
      <sheetName val="item 671.1"/>
      <sheetName val="item 672.1"/>
      <sheetName val="item 672.1P"/>
      <sheetName val="item 673,1"/>
      <sheetName val="item 673,2"/>
      <sheetName val="item 673,3"/>
      <sheetName val="item 674.1"/>
      <sheetName val="item 680,1"/>
      <sheetName val="item 680.1P"/>
      <sheetName val="item 680,2"/>
      <sheetName val="item 680,3"/>
      <sheetName val="item 681.1"/>
      <sheetName val="item 682.1"/>
      <sheetName val="item 690.1"/>
      <sheetName val="item 700,1"/>
      <sheetName val="item 700,2"/>
      <sheetName val="item 700.3"/>
      <sheetName val="item 700.4"/>
      <sheetName val="item 700.P"/>
      <sheetName val="item 701.1"/>
      <sheetName val="item 710,1"/>
      <sheetName val="item 710,2"/>
      <sheetName val="item 710,P1"/>
      <sheetName val="item 710,P2"/>
      <sheetName val="item 710,P3"/>
      <sheetName val="item 710.P4"/>
      <sheetName val="item 710.P5"/>
      <sheetName val="item 720.1"/>
      <sheetName val="item 730,1"/>
      <sheetName val="item 730,2"/>
      <sheetName val="item 730.3"/>
      <sheetName val="item 731.1"/>
      <sheetName val="item 740.1"/>
      <sheetName val="item 800,1"/>
      <sheetName val="item 800,2"/>
      <sheetName val="item 800,3"/>
      <sheetName val="item 800,4"/>
      <sheetName val="item 801.1"/>
      <sheetName val="item 801.2"/>
      <sheetName val="item 801.3"/>
      <sheetName val="item 801.4"/>
      <sheetName val="item 801.5"/>
      <sheetName val="item 801.6"/>
      <sheetName val="item 801.7"/>
      <sheetName val="item 810,1"/>
      <sheetName val="item 810,2"/>
      <sheetName val="item 810.3"/>
      <sheetName val="item 811.1"/>
      <sheetName val="item 812.1"/>
      <sheetName val="item 900,1"/>
      <sheetName val="item 900,2"/>
      <sheetName val="item 900,3"/>
      <sheetName val="item 650,4P"/>
      <sheetName val="basico 450,1"/>
      <sheetName val="basico 450,2"/>
      <sheetName val="basico 450,3"/>
      <sheetName val="BASICO 630,3"/>
      <sheetName val="BASICO 630,4"/>
      <sheetName val="BASICO 630,5"/>
      <sheetName val="BASICO 630,6"/>
      <sheetName val="basico 630,7"/>
      <sheetName val="item 700.3P1"/>
      <sheetName val="item 700.3P2"/>
      <sheetName val="item 700.3P3"/>
      <sheetName val="item 700.3P4"/>
      <sheetName val="SALARIOS"/>
      <sheetName val="EQALT"/>
      <sheetName val="equipos1"/>
      <sheetName val="PRESOC"/>
      <sheetName val="Módulo2"/>
      <sheetName val="Módulo3"/>
      <sheetName val="datosluminariasRoyAlPHa"/>
      <sheetName val="FORMULARIO"/>
      <sheetName val="25 (2)"/>
      <sheetName val="54 "/>
      <sheetName val="55 "/>
      <sheetName val="56  "/>
      <sheetName val="57 "/>
      <sheetName val="58 "/>
      <sheetName val="59 "/>
      <sheetName val="60 "/>
      <sheetName val="61  "/>
      <sheetName val="62 "/>
      <sheetName val="63 "/>
      <sheetName val="64 "/>
      <sheetName val="65 "/>
      <sheetName val="66 "/>
      <sheetName val="67 "/>
      <sheetName val="68 "/>
      <sheetName val="69 "/>
      <sheetName val="70 "/>
      <sheetName val="71 "/>
      <sheetName val="72  "/>
      <sheetName val="73 "/>
      <sheetName val="74 "/>
      <sheetName val="ACLARACION"/>
      <sheetName val="TRANSPORTE"/>
      <sheetName val="MINFRA-MN-IN-10-FR-1"/>
      <sheetName val="F-3 ACTA COMPROMISO"/>
      <sheetName val="APu1"/>
      <sheetName val="APu2"/>
      <sheetName val="APu3"/>
      <sheetName val="APu4"/>
      <sheetName val="Base_de_Diseño"/>
      <sheetName val="Ppto_total"/>
      <sheetName val="Resumen_tubería"/>
      <sheetName val="Tabla_4_1_Distrito_Nº1"/>
      <sheetName val="Tabla_4_2_Distrito_Nº2"/>
      <sheetName val="Tabal_4_3_Resumén_distritos"/>
      <sheetName val="Tabla_4_4_Sistemas"/>
      <sheetName val="Ppto_alcantarillado"/>
      <sheetName val="Informacion"/>
      <sheetName val="a"/>
      <sheetName val="armada"/>
      <sheetName val="RESUMEN ITEMS (2)"/>
      <sheetName val="RESUMEN ITEMS"/>
      <sheetName val="OBRAS"/>
      <sheetName val="drenaje"/>
      <sheetName val="protec"/>
      <sheetName val="ubicacion"/>
      <sheetName val="contenido"/>
      <sheetName val="PORTADAS"/>
      <sheetName val="ESPECIALES"/>
      <sheetName val="PU"/>
      <sheetName val="19-may-05"/>
      <sheetName val="26-may-05"/>
      <sheetName val="31-may-05"/>
      <sheetName val="CEN"/>
      <sheetName val="LIB"/>
      <sheetName val="PAN"/>
      <sheetName val="ARAUCA"/>
      <sheetName val="Mapa localizacion"/>
      <sheetName val="experiencia"/>
      <sheetName val="exp. específ."/>
      <sheetName val="herramientas"/>
      <sheetName val="COOPTRAL"/>
      <sheetName val="BRISASARAUCA"/>
      <sheetName val="TC"/>
      <sheetName val="PLAN"/>
      <sheetName val="A1-F1(2009)"/>
      <sheetName val="A1-F1(2010)"/>
      <sheetName val="A2"/>
      <sheetName val="A4-HV"/>
      <sheetName val="A5-EE"/>
      <sheetName val="trazabilidad"/>
      <sheetName val="fm"/>
      <sheetName val="FORMATO+"/>
      <sheetName val="PLANO"/>
      <sheetName val="REG.FOTOG "/>
      <sheetName val="ACER.ESTR-VIGAS"/>
      <sheetName val="ACER.ESTR-wilson"/>
      <sheetName val="ACER.ESTR-RI0STRAS"/>
      <sheetName val="CCTO.D.PLACA"/>
      <sheetName val="CCTO.D."/>
      <sheetName val="ACERO-60"/>
      <sheetName val="EX.VAR.MAT.COMUN-seco"/>
      <sheetName val="APOYO-NEOPRENO"/>
      <sheetName val="CCTO.G. ELEVA."/>
      <sheetName val="CCTO.F "/>
      <sheetName val="650,4P limpieza"/>
      <sheetName val="650,4p pintura prot"/>
      <sheetName val="650,4p pintura anti"/>
      <sheetName val="201,1demolicion est"/>
      <sheetName val="630 CONCRETO CLASE D"/>
      <sheetName val="SOLD JUNTAS"/>
      <sheetName val="640,3ACERO GRADO 60"/>
      <sheetName val="JUNTA TIP SIERRA"/>
      <sheetName val="642 JUNTA MET"/>
      <sheetName val="700,1"/>
      <sheetName val="701,1"/>
      <sheetName val="730,1"/>
      <sheetName val="730,2"/>
      <sheetName val="CUADRILLA"/>
      <sheetName val="FISICO-FINAN. JULIO"/>
      <sheetName val="INF.FINANCIERA"/>
      <sheetName val="REPRO-INVERSIONES"/>
      <sheetName val="ITEM-PR"/>
      <sheetName val="SGT 008"/>
      <sheetName val="SGT 021"/>
      <sheetName val="SGT 026"/>
      <sheetName val="SGT 028"/>
      <sheetName val="SGT 030"/>
      <sheetName val="SGT 037"/>
      <sheetName val="SGT 039"/>
      <sheetName val="SGT 036"/>
      <sheetName val="SGT 047"/>
      <sheetName val="CLIMA"/>
      <sheetName val="PROY ORIGINAL"/>
      <sheetName val="INV"/>
      <sheetName val="AASHTO"/>
      <sheetName val="Impuestos y Polizas"/>
      <sheetName val="ADMINISTRACION PROYECTO"/>
      <sheetName val="Datos Oferta"/>
      <sheetName val="DESGLOSE ADMINISTRACION"/>
      <sheetName val="Cuadro Salarios"/>
      <sheetName val="Resumen II Oferta"/>
      <sheetName val="Valor Oferta"/>
      <sheetName val="Valor OfertaPRESENTADA ECP"/>
      <sheetName val="PARETO"/>
      <sheetName val="Unit 1.1.1"/>
      <sheetName val="Unit 1.1.2"/>
      <sheetName val="Unit 1.1.3"/>
      <sheetName val="Unit 1.1.4"/>
      <sheetName val="Unit 1.1.5"/>
      <sheetName val="Unit 1.1.6"/>
      <sheetName val="Unit 1.2.1"/>
      <sheetName val="Unit 1.2.2"/>
      <sheetName val="Unit 1.2.3"/>
      <sheetName val="Unit 1.2.4"/>
      <sheetName val="Unit 1.2.5"/>
      <sheetName val="Unit 1.2.6"/>
      <sheetName val="Unit 1.2.7"/>
      <sheetName val="Unit 1.2.8"/>
      <sheetName val="Unit 1.3.1"/>
      <sheetName val="Unit 1.3.2"/>
      <sheetName val="Unit 1.4.1"/>
      <sheetName val="Unit 1.4.2"/>
      <sheetName val="Unit 1.4.3"/>
      <sheetName val="Unit 1.4.4"/>
      <sheetName val="Unit 1.4.5"/>
      <sheetName val="Unit 1.4.6"/>
      <sheetName val="Unit 1.4.7"/>
      <sheetName val="Unit 1.4.8"/>
      <sheetName val="Unit 1.4.9"/>
      <sheetName val="Unit 1.5.1"/>
      <sheetName val="Unit 1.5.2"/>
      <sheetName val="Unit 1.5.3"/>
      <sheetName val="Unit 1.5.4"/>
      <sheetName val="Unit 1.5.5"/>
      <sheetName val="Unit 1.5.6"/>
      <sheetName val="Unit 1.5.7"/>
      <sheetName val="Unit 1.5.8"/>
      <sheetName val="Unit 1.5.9"/>
      <sheetName val="Unit 1.6.1"/>
      <sheetName val="Unit 1.6.2"/>
      <sheetName val="Unit 1.6.3"/>
      <sheetName val="Unit 1.7.1"/>
      <sheetName val="Unit 1.7.2"/>
      <sheetName val="Unit 1.7.3"/>
      <sheetName val="Unit 1.7.4"/>
      <sheetName val="Unit 1.7.5"/>
      <sheetName val="Unit 1.7.6"/>
      <sheetName val="Unit 1.7.7"/>
      <sheetName val="Unit 1.7.8"/>
      <sheetName val="Unit 1.7.9"/>
      <sheetName val="Unit 2.1"/>
      <sheetName val="Unit 2.2"/>
      <sheetName val="Unit 2.3"/>
      <sheetName val="Unit 3.1.1"/>
      <sheetName val="Unit 3.1.2"/>
      <sheetName val="Unit 3.1.3"/>
      <sheetName val="Unit 3.1.4"/>
      <sheetName val="Unit 3.1.5"/>
      <sheetName val="Unit 3.2.1"/>
      <sheetName val="Unit 3.2.2"/>
      <sheetName val="Unit 3.2.3"/>
      <sheetName val="Unit 3.2.4"/>
      <sheetName val="Unit 3.2.5"/>
      <sheetName val="Unit 3.2.6"/>
      <sheetName val="Unit 3.2.7"/>
      <sheetName val="Unit 3.3.1"/>
      <sheetName val="Unit 3.3.2"/>
      <sheetName val="Unit 3.3.3"/>
      <sheetName val="Unit 3.3.4"/>
      <sheetName val="Unit 3.4.1"/>
      <sheetName val="Unit 3.4.2"/>
      <sheetName val="Unit 3.4.3"/>
      <sheetName val="Unit 3.4.4"/>
      <sheetName val="Unit 3.4.5"/>
      <sheetName val="Unit 3.4.6"/>
      <sheetName val="Unit 3.5.1"/>
      <sheetName val="Unit 3.5.2"/>
      <sheetName val="Unit 3.5.3"/>
      <sheetName val="Unit 3.5.4"/>
      <sheetName val="Unit 3.5.5"/>
      <sheetName val="Unit 3.6.1"/>
      <sheetName val="Unit 3.6.2"/>
      <sheetName val="Unit 3.6.3"/>
      <sheetName val="Unit 3.6.4"/>
      <sheetName val="Unit 3.6.5"/>
      <sheetName val="Unit 3.6.6"/>
      <sheetName val="Unit 3.7.1"/>
      <sheetName val="Unit 3.7.2"/>
      <sheetName val="Unit 3.7.3"/>
      <sheetName val="Unit 3.7.4"/>
      <sheetName val="Unit 3.7.5"/>
      <sheetName val="Unit 3.8.1"/>
      <sheetName val="Unit 3.8.2"/>
      <sheetName val="Unit 3.8.3"/>
      <sheetName val="Unit 3.8.4"/>
      <sheetName val="Unit 3.8.5"/>
      <sheetName val="Unit 3.8.6"/>
      <sheetName val="Unit 3.8.7"/>
      <sheetName val="Unit 3.8.8"/>
      <sheetName val="Unit 3.9.1"/>
      <sheetName val="Unit 3.9.2"/>
      <sheetName val="Unit 3.9.3"/>
      <sheetName val="Unit 3.9.4"/>
      <sheetName val="Unit 3.9.5"/>
      <sheetName val="Unit 3.10.1"/>
      <sheetName val="Unit 3.10.2"/>
      <sheetName val="Unit 3.10.3"/>
      <sheetName val="Unit 3.10.4"/>
      <sheetName val="Unit 3.10.5"/>
      <sheetName val="Unit 3.11.1"/>
      <sheetName val="Unit 3.11.2"/>
      <sheetName val="Unit 3.12.1"/>
      <sheetName val="Unit 3.12.2"/>
      <sheetName val="Unit 3.12.3"/>
      <sheetName val="Unit 3.12.4"/>
      <sheetName val="Unit 3.13.1"/>
      <sheetName val="Unit 4.1"/>
      <sheetName val="Unit 4.1.1"/>
      <sheetName val="Unit 4.1.2"/>
      <sheetName val="Unit 4.1.3"/>
      <sheetName val="Unit 4.2.1"/>
      <sheetName val="Unit 4.2.2"/>
      <sheetName val="Unit 4.2.3"/>
      <sheetName val="Unit 4.3.1"/>
      <sheetName val="Unit 4.3.2"/>
      <sheetName val="Unit 4.3.3"/>
      <sheetName val="Unit 4.3.4"/>
      <sheetName val="Unit 4.3.5"/>
      <sheetName val="Unit 4.3.6"/>
      <sheetName val="Unit 4.3.7"/>
      <sheetName val="Unit 4.3.8"/>
      <sheetName val="Unit 4.3.9"/>
      <sheetName val="Unit 4.3.10"/>
      <sheetName val="Unit 4.9.1"/>
      <sheetName val="Unit 4.9.2"/>
      <sheetName val="Unit 4.9.3"/>
      <sheetName val="Unit 4.9.4"/>
      <sheetName val="Unit 4.9.5"/>
      <sheetName val="Unit 4.9.6"/>
      <sheetName val="Unit 4.9.7"/>
      <sheetName val="Unit 4.9.8"/>
      <sheetName val="Unit 4.9.9"/>
      <sheetName val="Unit 4.9.10"/>
      <sheetName val="Unit 4.10.1"/>
      <sheetName val="Unit 4.10.2"/>
      <sheetName val="Unit 4.11.1"/>
      <sheetName val="Unit 4.11.2"/>
      <sheetName val="Unit 4.11.3"/>
      <sheetName val="Unit 4.11.4"/>
      <sheetName val="Unit 4.11.5"/>
      <sheetName val="Unit 4.11.6"/>
      <sheetName val="Unit 4.11.7"/>
      <sheetName val="Unit 4.11.8"/>
      <sheetName val="Unit 4.12.1"/>
      <sheetName val="Unit 4.12.2"/>
      <sheetName val="Unit 4.13.1"/>
      <sheetName val="Unit 4.13.2"/>
      <sheetName val="Unit 4.13.3"/>
      <sheetName val="Unit 4.13.4"/>
      <sheetName val="Unit 4.13.5"/>
      <sheetName val="Unit 4.13.6"/>
      <sheetName val="Unit 4.13.7"/>
      <sheetName val="Unit 4.13.8"/>
      <sheetName val="Unit 4.13.9"/>
      <sheetName val="Unit 4.14.1"/>
      <sheetName val="Unit 4.14.2"/>
      <sheetName val="Unit 4.14.3"/>
      <sheetName val="Unit 4.14.4"/>
      <sheetName val="Unit 4.14.5"/>
      <sheetName val="Unit 4.14.6"/>
      <sheetName val="Unit 4.14.7"/>
      <sheetName val="Unit 4.14.8"/>
      <sheetName val="Unit 4.14.9"/>
      <sheetName val="Unit 4.15.1"/>
      <sheetName val="Unit 4.15.2"/>
      <sheetName val="Unit 4.15.3"/>
      <sheetName val="Unit 4.16.1"/>
      <sheetName val="Unit 4.16.2"/>
      <sheetName val="Unit 4.16.3"/>
      <sheetName val="Unit 4.16.4"/>
      <sheetName val="Unit 4.16.5"/>
      <sheetName val="Unit 4.16.6"/>
      <sheetName val="Unit 4.16.7"/>
      <sheetName val="Unit 4.16.8"/>
      <sheetName val="Unit 4.16.9"/>
      <sheetName val="Unit 4.17.1"/>
      <sheetName val="Unit 4.18.1"/>
      <sheetName val="Unit 4.18.2"/>
      <sheetName val="Unit 4.18.3"/>
      <sheetName val="Unit 4.18.4"/>
      <sheetName val="Unit 4.18.5"/>
      <sheetName val="Unit 4.18.6"/>
      <sheetName val="Unit 4.19.1"/>
      <sheetName val="Unit 4.20.1"/>
      <sheetName val="Unit 4.20.2"/>
      <sheetName val="Unit 4.20.3"/>
      <sheetName val="Unit 4.20.4"/>
      <sheetName val="Unit 4.20.5"/>
      <sheetName val="Unit 4.20.6"/>
      <sheetName val="Unit 4.21.1"/>
      <sheetName val="Unit 4.22.1"/>
      <sheetName val="Unit 4.23.1"/>
      <sheetName val="Unit 5.1"/>
      <sheetName val="Unit 5.2"/>
      <sheetName val="Unit 5.3"/>
      <sheetName val="Unit 5.4"/>
      <sheetName val="Unit 5.5"/>
      <sheetName val="Unit 5.6"/>
      <sheetName val="Unit 5.7"/>
      <sheetName val="Unit 5.8"/>
      <sheetName val="Unit 5.9"/>
      <sheetName val="Unit 5.10"/>
      <sheetName val="Unit 5.11"/>
      <sheetName val="Unit 5.12"/>
      <sheetName val="Unit 5.13"/>
      <sheetName val="Unit 5.14"/>
      <sheetName val="Unit 5.15"/>
      <sheetName val="Unit 5.16"/>
      <sheetName val="Unit 5.17"/>
      <sheetName val="Unit 5.18"/>
      <sheetName val="Unit 5.19"/>
      <sheetName val="Unit 5.20"/>
      <sheetName val="Unit 5.21"/>
      <sheetName val="Unit 5.22"/>
      <sheetName val="Unit 5.23"/>
      <sheetName val="Gral"/>
      <sheetName val="01"/>
      <sheetName val="02"/>
      <sheetName val="03"/>
      <sheetName val="04"/>
      <sheetName val="05"/>
      <sheetName val="06"/>
      <sheetName val="07"/>
      <sheetName val="08"/>
      <sheetName val="09"/>
      <sheetName val="Bsw"/>
      <sheetName val="PTsep"/>
      <sheetName val="Vc"/>
      <sheetName val="MSF_001"/>
      <sheetName val="STRING - VTA assy."/>
      <sheetName val="Inner Work STRING"/>
      <sheetName val="VTA - Comp"/>
      <sheetName val="Job Log"/>
      <sheetName val="Sand Amount Calc"/>
      <sheetName val="Wash Pipe Tally"/>
      <sheetName val="SAND CALC HEIGHT-GRAFICA"/>
      <sheetName val="Risk A"/>
      <sheetName val="tubos e informaçoes"/>
      <sheetName val="col de teste"/>
      <sheetName val="cálculos"/>
      <sheetName val="esq. de poço"/>
      <sheetName val="Client (2)"/>
      <sheetName val="estimulacion "/>
      <sheetName val="CT &amp; N2"/>
      <sheetName val="fluidos"/>
      <sheetName val="Cementación"/>
      <sheetName val="PULI-3"/>
      <sheetName val="PULI-7"/>
      <sheetName val="PULI-7 WTF"/>
      <sheetName val="Chart1"/>
      <sheetName val="Chart2"/>
      <sheetName val="String DST2"/>
      <sheetName val="String"/>
      <sheetName val="RISK"/>
      <sheetName val="Check list"/>
      <sheetName val="Call Out Sheet"/>
      <sheetName val="SF 156 - sarta prueba (2)"/>
      <sheetName val="SF 156 - sarta prueba"/>
      <sheetName val="newBHA"/>
      <sheetName val="work"/>
      <sheetName val="tools"/>
      <sheetName val="build"/>
      <sheetName val="pageset"/>
      <sheetName val="newpage"/>
      <sheetName val="Survey Report"/>
      <sheetName val="VS Plot"/>
      <sheetName val="PV Plot"/>
      <sheetName val="Slide Sheet Report"/>
      <sheetName val="BHA#1"/>
      <sheetName val="Well Plan Arce-4 Rev-A2"/>
      <sheetName val="Data"/>
      <sheetName val="TF Set"/>
      <sheetName val="*************************"/>
      <sheetName val="Srvy NG 24 Plt"/>
      <sheetName val="Srvy ST( HORZ )"/>
      <sheetName val="Vert Plot"/>
      <sheetName val="Horiz Plot"/>
      <sheetName val="Target"/>
      <sheetName val="TANQUES"/>
      <sheetName val="Jul 12 2005"/>
      <sheetName val="Costos_Apiay_Este_2"/>
      <sheetName val="surveys"/>
      <sheetName val="Plan view"/>
      <sheetName val="Vertical section"/>
      <sheetName val="BHA#4 STD"/>
      <sheetName val="Parameter Julio (12)"/>
      <sheetName val="Input details here"/>
      <sheetName val="FrontCover"/>
      <sheetName val="Sidecover"/>
      <sheetName val="Contents"/>
      <sheetName val="1.Scorecard"/>
      <sheetName val="2.RIR Section"/>
      <sheetName val="3. Safety Meeting"/>
      <sheetName val="4. PreJob(1)"/>
      <sheetName val="4. PreJob(2)"/>
      <sheetName val="9. Rig PAR and Inventory"/>
      <sheetName val="10. Morning Report Email"/>
      <sheetName val="11. RDO (PEMEX)"/>
      <sheetName val="12. RDO (Interno)"/>
      <sheetName val="13. Bit Run&amp;Failure Paperwork"/>
      <sheetName val="14. Failure Checklist"/>
      <sheetName val="16. Shipping Document"/>
      <sheetName val="18. Battery Inventory"/>
      <sheetName val="19. MLWD Performance Sp(1)"/>
      <sheetName val="19. MLWD Performance Eng(2)"/>
      <sheetName val="19. DD Performance Sp (3)"/>
      <sheetName val="19. DD Performance Eng (4)"/>
      <sheetName val="20. Wishlist"/>
      <sheetName val="21. Trainee Appraisal"/>
      <sheetName val="22.DQR"/>
      <sheetName val="Est_ Mec_ La Hocha"/>
      <sheetName val="6 Jun 09 2001"/>
      <sheetName val="5 Jun 08 2001"/>
      <sheetName val="4 Jun 07 2001"/>
      <sheetName val="3 Jun 06 2001"/>
      <sheetName val="2 Jun 05 2001"/>
      <sheetName val="1 Jun 04 2001"/>
      <sheetName val="BHA 3"/>
      <sheetName val="DD Worksheet"/>
      <sheetName val="Motor Run # 1"/>
      <sheetName val="BHA 5"/>
      <sheetName val="TIEMPO OPERACIONAL"/>
      <sheetName val="Abanico 14"/>
      <sheetName val="Abanico 11"/>
      <sheetName val="Abanico-8"/>
      <sheetName val="PCP ABA-7"/>
      <sheetName val="Abanico-6"/>
      <sheetName val="Abanico-5"/>
      <sheetName val="Abanico-4"/>
      <sheetName val="PCP ABA2"/>
      <sheetName val="PCP ABA 1"/>
      <sheetName val="Nov 10"/>
      <sheetName val="Slide Nov (10)"/>
      <sheetName val="Slide Nov (9)"/>
      <sheetName val="Plot"/>
      <sheetName val=" TALLY "/>
      <sheetName val="TALLY"/>
      <sheetName val="bha#2"/>
      <sheetName val="bha#6"/>
      <sheetName val="bha#7"/>
      <sheetName val="bha#8"/>
      <sheetName val="Bit Records"/>
      <sheetName val="Rotación"/>
      <sheetName val="graficos"/>
      <sheetName val="Tiempo"/>
      <sheetName val="Lodo"/>
      <sheetName val="glodo"/>
      <sheetName val="Comportamiento"/>
      <sheetName val="Multigráficos"/>
      <sheetName val="Gráficos"/>
      <sheetName val="WELL"/>
      <sheetName val="GRAPHIC"/>
      <sheetName val="Listado de equipos"/>
      <sheetName val="CUADRO 4"/>
      <sheetName val="CUADRO 7"/>
      <sheetName val="FORM-9"/>
      <sheetName val="FORM-16"/>
      <sheetName val="FORM-17"/>
      <sheetName val="FORM-30"/>
      <sheetName val="DATOS POZOS"/>
      <sheetName val="FISCAL E INYECC"/>
      <sheetName val="CONT. EST. WPF"/>
      <sheetName val="CONT. INY. AGUA"/>
      <sheetName val="Mov. Tks-380"/>
      <sheetName val="LIQUID. AGUA"/>
      <sheetName val="CONTROL ANALISIS"/>
      <sheetName val="REP PRUEBA"/>
      <sheetName val="CONT. PRUEBA"/>
      <sheetName val="R. PRUEBA ANT "/>
      <sheetName val="BALDIA"/>
      <sheetName val="T380-A"/>
      <sheetName val="T380-B"/>
      <sheetName val="T380-C"/>
      <sheetName val="BalCrudo"/>
      <sheetName val="BalAgua"/>
      <sheetName val="WELL TEST"/>
      <sheetName val="Rep TOW"/>
      <sheetName val="Hist Pruebas"/>
      <sheetName val=" Flash Condic."/>
      <sheetName val="GAS"/>
      <sheetName val="CAL"/>
      <sheetName val="Fb"/>
      <sheetName val="GAS SEP V-302"/>
      <sheetName val="1-SHR"/>
      <sheetName val="Sheet2"/>
      <sheetName val="GAS (2)"/>
      <sheetName val="1-SHR (2)"/>
      <sheetName val="CAL (2)"/>
      <sheetName val="Fb (2)"/>
      <sheetName val="REPORTE OPERACIONES"/>
      <sheetName val="M"/>
      <sheetName val="CONT. ESTACION"/>
      <sheetName val="CONT. INYECCION"/>
      <sheetName val="X"/>
      <sheetName val="chkunits"/>
      <sheetName val="rezs"/>
      <sheetName val="SOLC. MANT."/>
      <sheetName val="SOLC. MANT.BR"/>
      <sheetName val="Help"/>
      <sheetName val="Tks"/>
      <sheetName val="Novedades"/>
      <sheetName val="Pruebas"/>
      <sheetName val="Quimicos"/>
      <sheetName val="Database"/>
      <sheetName val="Marché"/>
      <sheetName val="Daily"/>
      <sheetName val="Slb"/>
      <sheetName val="Welltest"/>
      <sheetName val="Well Status"/>
      <sheetName val="BalSCHL"/>
      <sheetName val="BALSCHLAGUA-1"/>
      <sheetName val="Mto"/>
      <sheetName val="PPF"/>
      <sheetName val="Gas Skid"/>
      <sheetName val="Nom Gas ECOGAS"/>
      <sheetName val="Nomina Gas ECP"/>
      <sheetName val="Rep"/>
      <sheetName val="CURVA 1"/>
      <sheetName val="REPORT"/>
      <sheetName val="CAL2"/>
      <sheetName val="TK 482"/>
      <sheetName val="Module2"/>
      <sheetName val="DATA BASE HORA A HORA"/>
      <sheetName val="Reporte produccion Abanico 33 S"/>
      <sheetName val="POR1"/>
      <sheetName val="SWAB 02"/>
      <sheetName val="GRAF. SWAB 02"/>
      <sheetName val="NIVELES 02"/>
      <sheetName val="Est. Mec. La Hocha"/>
      <sheetName val="Sheet3"/>
      <sheetName val="MOVIMIENTO TK'S"/>
      <sheetName val="PRUEBA CP 3"/>
      <sheetName val="Prueba Cp C1"/>
      <sheetName val="consumo de acpm"/>
      <sheetName val="ACPM MES"/>
      <sheetName val="Consumo Acpm"/>
      <sheetName val="500-3"/>
      <sheetName val="500-4"/>
      <sheetName val="500-5"/>
      <sheetName val="500-6"/>
      <sheetName val="5000-1"/>
      <sheetName val="5000-2"/>
      <sheetName val="5000-3"/>
      <sheetName val="SENSOR  "/>
      <sheetName val="DAILY PRODUCTION"/>
      <sheetName val="Executive Report "/>
      <sheetName val="HIST.."/>
      <sheetName val="CALC,PROD "/>
      <sheetName val="TKS "/>
      <sheetName val="VENTAS"/>
      <sheetName val="PCP CAP A1"/>
      <sheetName val="PCP CAP B2"/>
      <sheetName val="PCP CAP A3"/>
      <sheetName val="PCP CAP C5"/>
      <sheetName val="PCP CAP E8"/>
      <sheetName val="TEST CAP1"/>
      <sheetName val="TEST CAP2"/>
      <sheetName val="TEST CAP3"/>
      <sheetName val="TEST C-5"/>
      <sheetName val="TEST E-8"/>
      <sheetName val="Table 5A - 6A"/>
      <sheetName val="procedimiento daily"/>
      <sheetName val="Histórico"/>
      <sheetName val="Graficas"/>
      <sheetName val="Seguimiento Sistema"/>
      <sheetName val="Consumo de agua"/>
      <sheetName val="PCP CAP 1-A1"/>
      <sheetName val="PCP CAP 2-B2"/>
      <sheetName val="PCP CAP 3-A3"/>
      <sheetName val="PCP CAP4- C5"/>
      <sheetName val="PCP CAP 5- E8"/>
      <sheetName val="PCP CAP 6 F7"/>
      <sheetName val="TEST CAP4"/>
      <sheetName val="TEST CAP5"/>
      <sheetName val="TEST CAP6"/>
      <sheetName val="TK-500-1A"/>
      <sheetName val="TK-500-2A"/>
      <sheetName val="TK-500-3A"/>
      <sheetName val="TK-500-4A"/>
      <sheetName val="TK-500-5A"/>
      <sheetName val="TK-500-6 B"/>
      <sheetName val="TK-500-7 B "/>
      <sheetName val="TK-500-8 B "/>
      <sheetName val="Table 5A - 6A "/>
      <sheetName val="factor"/>
      <sheetName val="TK-00-1A"/>
      <sheetName val="TK-00-2A"/>
      <sheetName val="TK-00-3A"/>
      <sheetName val="TK-00-4A"/>
      <sheetName val="TK-00-5A"/>
      <sheetName val="TK-00-1 (CAP 2)"/>
      <sheetName val="TK-00-2 (CAP 2)"/>
      <sheetName val="TK-00-3 (CAP 2) "/>
      <sheetName val="TK-500-1 B"/>
      <sheetName val="TK-500-2 B "/>
      <sheetName val="TK-500-3 B "/>
      <sheetName val="501b"/>
      <sheetName val="502b"/>
      <sheetName val="503b"/>
      <sheetName val="501c"/>
      <sheetName val="Executive Report"/>
      <sheetName val="DP (2)"/>
      <sheetName val="DP"/>
      <sheetName val="TIEMPOS"/>
      <sheetName val="GENERAL PIPE 3"/>
      <sheetName val="GENERAL PIPE 2"/>
      <sheetName val="GENERAL PIPE  1"/>
      <sheetName val="VARISUR"/>
      <sheetName val="WEATHERFORD"/>
      <sheetName val="HS"/>
      <sheetName val="HALLIBURTON"/>
      <sheetName val="MATERIALES (2)"/>
      <sheetName val="COSTOS DIARIOS"/>
      <sheetName val="Est. Mecánico"/>
      <sheetName val="TALLY (1)"/>
      <sheetName val="*****"/>
      <sheetName val="MSF-001"/>
      <sheetName val="SURVEY"/>
      <sheetName val="RS- LH-26 -29-04-2011"/>
      <sheetName val="RS-SOLDADURA LH-26"/>
      <sheetName val="SARTA DE PRODUCCION"/>
      <sheetName val="SARTA DE CORO LH-26"/>
      <sheetName val="TIQUETE"/>
      <sheetName val="FBG-903,  LH-24 10-12-2010"/>
      <sheetName val="FBG-903 LH-24  11-12-2010"/>
      <sheetName val="WELDER"/>
      <sheetName val="Flash Report "/>
      <sheetName val="INSP COROD LH 24, 10-12-2010"/>
      <sheetName val="BHA de pesca"/>
      <sheetName val="tp1e"/>
      <sheetName val="bhp_es1e"/>
      <sheetName val="es1n"/>
      <sheetName val="Chart1 (2)"/>
      <sheetName val="pr_red_es2e"/>
      <sheetName val="es2e"/>
      <sheetName val="es1spres"/>
      <sheetName val="EM ME-1 "/>
      <sheetName val="ME-1 PROP ESP"/>
      <sheetName val="Tanks "/>
      <sheetName val="Data "/>
      <sheetName val="Históricos 2008"/>
      <sheetName val="Históricos 2007"/>
      <sheetName val="HORA"/>
      <sheetName val="Reporte  Ab Pruebas Extensas "/>
      <sheetName val="Distribución"/>
      <sheetName val="Reporte Abanico 20-33"/>
      <sheetName val="Reporte Abanico 34-35-36"/>
      <sheetName val="TK-01"/>
      <sheetName val="TK-02"/>
      <sheetName val="TK-07"/>
      <sheetName val="TK-08"/>
      <sheetName val="Diesel"/>
      <sheetName val="Reporte producción"/>
      <sheetName val="BASE-AGUA"/>
      <sheetName val="ABANICO 20"/>
      <sheetName val="Bomba SERVIRENT "/>
      <sheetName val="INFORMATION"/>
      <sheetName val="CALCULATIONS"/>
      <sheetName val="RESULTS"/>
      <sheetName val="Module1"/>
      <sheetName val="SOLDADURA CBE 1093"/>
      <sheetName val="SOLDADURA CBE 1093 (2)"/>
      <sheetName val="TANQUE C"/>
      <sheetName val="TICKET"/>
      <sheetName val="Ticket (Pag 2)"/>
      <sheetName val="TimeBreakdown"/>
      <sheetName val="UNIT"/>
      <sheetName val="LQC"/>
      <sheetName val="CSR"/>
      <sheetName val="Delivery"/>
      <sheetName val="DAT-label"/>
      <sheetName val="dRevenue"/>
      <sheetName val="mCodigos"/>
      <sheetName val="dHojas"/>
      <sheetName val="mBorrar"/>
      <sheetName val="mExtras"/>
      <sheetName val="TOP"/>
      <sheetName val="HEADER"/>
      <sheetName val="ELS REPORT"/>
      <sheetName val="OPÇÃO"/>
      <sheetName val="PRINT"/>
      <sheetName val="Module Macro"/>
      <sheetName val="SETUP"/>
      <sheetName val="RESUMO"/>
      <sheetName val="CONTROLE"/>
      <sheetName val="SENSORES"/>
      <sheetName val="EQUIPE"/>
      <sheetName val="COVER PAGE"/>
      <sheetName val="PROCEDIMENTO"/>
      <sheetName val="NOMENCLATURA"/>
      <sheetName val="ESQUEMA"/>
      <sheetName val="DIV1"/>
      <sheetName val="INDEX"/>
      <sheetName val="DIV3"/>
      <sheetName val="EVENTOS"/>
      <sheetName val="DIV4"/>
      <sheetName val="GRADIENTE DE PRESION"/>
      <sheetName val="CUASITLA"/>
      <sheetName val="GRADIENTE DE TEMPERATURA"/>
      <sheetName val="MEMÓRIA"/>
      <sheetName val="YOYO"/>
      <sheetName val="SPRO"/>
      <sheetName val="LINC"/>
      <sheetName val="Events"/>
      <sheetName val="Data Sheet "/>
      <sheetName val="ALLDATA"/>
      <sheetName val="Data Sheet"/>
      <sheetName val="Gas Calculation"/>
      <sheetName val="Condensate Meter Rates"/>
      <sheetName val="SHRINKAGE"/>
      <sheetName val="Tank Rates"/>
      <sheetName val="Water Meter Rates"/>
      <sheetName val="MACRO125 "/>
      <sheetName val="OIL formulas"/>
      <sheetName val="Formulas"/>
      <sheetName val="MACRO125"/>
      <sheetName val="Datos vs. Tiempo"/>
      <sheetName val="EVT"/>
      <sheetName val="GasQ"/>
      <sheetName val="OilQ (2)"/>
      <sheetName val="VARIABLES"/>
      <sheetName val="TANQUE 2"/>
      <sheetName val="TANQUE 3"/>
      <sheetName val="TANQUE 4"/>
      <sheetName val="TANQUE 5"/>
      <sheetName val="TANQUE 6"/>
      <sheetName val="TANQUE 7"/>
      <sheetName val="TANQUE 8"/>
      <sheetName val="TANQUE 9"/>
      <sheetName val="PULLING PH-07-06-24-12-2010"/>
      <sheetName val="RS-FB-12 PH-07-06-24-12-2010 "/>
      <sheetName val="Running JAZ AD-02-24-12-2010"/>
      <sheetName val="RS-FB-12-JAZ AD-02-24-12-2010"/>
      <sheetName val="Resumido"/>
      <sheetName val="FBG-903,  LH-22- 8-01-2011"/>
      <sheetName val="FBG-903,  LH-22 29-11-2010"/>
      <sheetName val="SARTA PCP FINAL"/>
      <sheetName val="ANEXO"/>
      <sheetName val="R.S. LC 2930- 17-OCT -11"/>
      <sheetName val="SOLDADURA LC-2930-"/>
      <sheetName val="FBG-903,  LH-19 06-01-2011"/>
      <sheetName val="RS. LH-19. PESCA. 07-01-2011"/>
      <sheetName val="DEFINITIVO LH-19 "/>
      <sheetName val="EST0798"/>
      <sheetName val="Detalle"/>
      <sheetName val="Provincia"/>
      <sheetName val="Blancos"/>
      <sheetName val="Compresión"/>
      <sheetName val="Agua "/>
      <sheetName val="Flujos"/>
      <sheetName val="PARAMETERS"/>
      <sheetName val="TABLE 2"/>
      <sheetName val="TABLE 1"/>
      <sheetName val="Distrib"/>
      <sheetName val="ANNEX D"/>
      <sheetName val="TABLE 2 (2)"/>
      <sheetName val="PARAMETERS (2)"/>
      <sheetName val="TABLE 1 (2)"/>
      <sheetName val="ANALISIS (2)"/>
      <sheetName val="Distrib (2)"/>
      <sheetName val="ANNEX D (2)"/>
      <sheetName val="PRODUCCIÓN VENTAS(DIARIO)"/>
      <sheetName val="GAS EL CENTRO"/>
      <sheetName val="Variables - Visión Empresarial"/>
      <sheetName val="API93"/>
      <sheetName val="API91"/>
      <sheetName val="API92"/>
      <sheetName val="DIFERIDA"/>
      <sheetName val="Liquidación real"/>
      <sheetName val="LIQUIDACION FV"/>
      <sheetName val="TABLAS DE AFOROS"/>
      <sheetName val="potenciales"/>
      <sheetName val="PRESIONES CABEZA POZOS (2)"/>
      <sheetName val="SUB EST ELEC LIS"/>
      <sheetName val="FORMATO MEDIDAS"/>
      <sheetName val="MEDIDAS ABRIL"/>
      <sheetName val="MEDIDAS OCTUBRE"/>
      <sheetName val="MEDIDAS MAYO"/>
      <sheetName val="Factor Agosto"/>
      <sheetName val="Factor Junio"/>
      <sheetName val="DISTRIBUCION"/>
      <sheetName val="TORTA PROM. MENSUAL"/>
      <sheetName val="TORTA PROM. MENSUAL %"/>
      <sheetName val="MEDIDAS"/>
      <sheetName val="CALCULO AGUA"/>
      <sheetName val="CONSOLIDADO CONTRATACION GEC"/>
      <sheetName val="RUN LIFE"/>
      <sheetName val="1. WO CASTILLA IND 2011"/>
      <sheetName val="1. WO CASTILLA VAR 2012"/>
      <sheetName val="2. WO CASTILLA IND 2012"/>
      <sheetName val="3. WO CHICHIMENE IND 2012"/>
      <sheetName val="1. WO CASTILLA VAR 2013"/>
      <sheetName val="2. WO CASTILLA IND 2013"/>
      <sheetName val="3. WO CHICHIMENE IND 2013"/>
      <sheetName val="4. WO CASTILLA VAR 2014"/>
      <sheetName val="5. WO CASTILLA IND 2014"/>
      <sheetName val="6. WO CHICHIMENE IND 2014"/>
      <sheetName val="C"/>
      <sheetName val="WellTestData1"/>
      <sheetName val="Events1"/>
      <sheetName val="complete events"/>
      <sheetName val="Procedure."/>
      <sheetName val="Diferencia porcentual"/>
      <sheetName val="TRACTOMULAS"/>
      <sheetName val="GRAFICA"/>
      <sheetName val="Capachos-Banadia "/>
      <sheetName val="Cuadro-1 TK-A"/>
      <sheetName val="Cuadro-1 TK-B"/>
      <sheetName val="Resumen Cuadros 1"/>
      <sheetName val="F-16"/>
      <sheetName val="F-9"/>
      <sheetName val="F-30"/>
      <sheetName val="Cuadro-4"/>
      <sheetName val="SECUENCIA DE EVENTOS"/>
      <sheetName val="REPORTE"/>
      <sheetName val="HISTORICO"/>
      <sheetName val="AFORO TK - 2"/>
      <sheetName val="AFORO TK-1"/>
      <sheetName val="AFORO TK - 3"/>
      <sheetName val="AFORO TK - 4"/>
      <sheetName val="AFORO TK - 5"/>
      <sheetName val="BALANCE TANQUES"/>
      <sheetName val="TK-1 "/>
      <sheetName val="TK-2 "/>
      <sheetName val="TK-3 "/>
      <sheetName val="TK ALQ CO 28"/>
      <sheetName val="TK-4 "/>
      <sheetName val="TK ALQ CO20"/>
      <sheetName val="TK-5 "/>
      <sheetName val="BAL. GRAL"/>
      <sheetName val="TABLA TK 5007"/>
      <sheetName val="Scorecard "/>
      <sheetName val="2.RIR Section (2)"/>
      <sheetName val="2. Safety Meeting (3)"/>
      <sheetName val="3. PreJob(3)"/>
      <sheetName val="3. PreJob(4)"/>
      <sheetName val="6. Rig PAR and Inventory"/>
      <sheetName val="8. Bit Run Paperwork (2)"/>
      <sheetName val="9. BP &amp; LL (2)"/>
      <sheetName val="10. Battery Inventory (2)"/>
      <sheetName val="14. Shipping Document (6)"/>
      <sheetName val="21. Material Request"/>
      <sheetName val="16. MLWD Performance (2)"/>
      <sheetName val="16. MLWD Performance_Espano (2)"/>
      <sheetName val="16. DD Performance (2)"/>
      <sheetName val="16. DD Performance_Espanol (2)"/>
      <sheetName val="18. Cell Handover (2)"/>
      <sheetName val="19. Product Delivery (2)"/>
      <sheetName val="19. DQR (2)"/>
      <sheetName val="20. Unit Inventory "/>
      <sheetName val="22. Post-Job (2)"/>
      <sheetName val="StartUp Sheet "/>
      <sheetName val="4. Exemptions"/>
      <sheetName val="7. Morning Report Email"/>
      <sheetName val="8. Bit Run Paperwork"/>
      <sheetName val="8a. Pre-Job_DC_Rep"/>
      <sheetName val="8b. Depth_Tracking_Sheet_rUN1"/>
      <sheetName val="8b. Depth_Tracking_Sheet rUN2"/>
      <sheetName val="Format"/>
      <sheetName val="LH 11"/>
      <sheetName val="RESUMES"/>
      <sheetName val="Feb 01 07"/>
      <sheetName val="Feb 02 07"/>
      <sheetName val="Feb 03 07"/>
      <sheetName val="Feb 04 07"/>
      <sheetName val="Feb 05 07"/>
      <sheetName val="Feb 06 07"/>
      <sheetName val="Feb 07 07"/>
      <sheetName val="Feb 08 07"/>
      <sheetName val="Feb 09 07"/>
      <sheetName val="Feb 10 07"/>
      <sheetName val="Feb 11 07"/>
      <sheetName val="Ene 12 07"/>
      <sheetName val="Ene 13 07"/>
      <sheetName val="Ene 14 07"/>
      <sheetName val="Ene 15 07"/>
      <sheetName val="Ene 16 07"/>
      <sheetName val="Ene 17 07"/>
      <sheetName val="Ene 18 07"/>
      <sheetName val="Ene 19 07"/>
      <sheetName val="Ene 20 07"/>
      <sheetName val="Ene 21 07"/>
      <sheetName val="Ene 22 07"/>
      <sheetName val="Ene 23 07"/>
      <sheetName val="Ene 24 07"/>
      <sheetName val="Ene 25 07"/>
      <sheetName val="Ene 26 07"/>
      <sheetName val="Ene 27 07"/>
      <sheetName val="Ene 28 07"/>
      <sheetName val="Ene 29 07"/>
      <sheetName val="Ene 30 07"/>
      <sheetName val="Ene 31 07"/>
      <sheetName val="ReporteDiario"/>
      <sheetName val="LCN 01 "/>
      <sheetName val="LCN 05 General"/>
      <sheetName val="MED TK"/>
      <sheetName val="Reporte LCN"/>
      <sheetName val="Aforos"/>
      <sheetName val="Well head"/>
      <sheetName val="Prueba LCN-02"/>
      <sheetName val="AFORO (2)"/>
      <sheetName val="AFORO"/>
      <sheetName val="Tabla 5A"/>
      <sheetName val="LiquidarTK"/>
      <sheetName val="D.GUA.TK"/>
      <sheetName val="DATA HORA-HORA PERCHERON"/>
      <sheetName val="PROMEDIOS PERCHERON"/>
      <sheetName val="RESUMEN PERCHERON-01"/>
      <sheetName val="DATA HORA-HORA MIRASOL"/>
      <sheetName val="PROMEDIOS MIRASOL"/>
      <sheetName val="RESUMEN MIRASOL-01"/>
      <sheetName val="RESUMEN CRUDO RECUPERADO"/>
      <sheetName val="Resumen CAMPO"/>
      <sheetName val="Preliminar"/>
      <sheetName val="Informe final"/>
      <sheetName val="DATOS GERENCIAL"/>
      <sheetName val="DATOS ANH"/>
      <sheetName val="INTEGRADOR ANH"/>
      <sheetName val="DATOS ACUMULADOS"/>
      <sheetName val="REPORT GERENCIAL"/>
      <sheetName val="REPORTE DIARIO PROD"/>
      <sheetName val="DISPOSICION AGUA"/>
      <sheetName val="DATA HORA-HORA"/>
      <sheetName val="TOTAL DIA"/>
      <sheetName val="AGUA DIA"/>
      <sheetName val="CRUDO DIA"/>
      <sheetName val="CRUDO MAPACHE"/>
      <sheetName val="CAL PROD"/>
      <sheetName val="TK 1"/>
      <sheetName val="FT_080"/>
      <sheetName val="TK 2"/>
      <sheetName val="TK 3"/>
      <sheetName val="TK 4"/>
      <sheetName val="TK 5"/>
      <sheetName val="TK 6"/>
      <sheetName val="RESUMEN TANQUES"/>
      <sheetName val="CALCULOS AUXILIARES"/>
      <sheetName val="BUSCADOR"/>
      <sheetName val="TK DIESEL"/>
      <sheetName val="TK´s Agua Iny"/>
      <sheetName val="inyeccion"/>
      <sheetName val="Csg CO A-1, A-4"/>
      <sheetName val="Dia"/>
      <sheetName val="Csg CO A-1"/>
      <sheetName val="Parametros Inyeccion"/>
      <sheetName val="DAT. BIPD-THP"/>
      <sheetName val="8c. Post-Job_Depth_Ctrl_Rep (2)"/>
      <sheetName val="8c. Post-Job_Depth_Ctrl_Report"/>
      <sheetName val="9. BP &amp; LL"/>
      <sheetName val="10. Battery Inventory"/>
      <sheetName val="11. Instructions"/>
      <sheetName val="D&amp;IInits_FAC"/>
      <sheetName val="All Input Data - FAC"/>
      <sheetName val="FAC_Chart-H_G"/>
      <sheetName val="FAC_Chart - DIP"/>
      <sheetName val="11. BMC_Report"/>
      <sheetName val="14. Shipping Document"/>
      <sheetName val="17. Trainee Appraisal"/>
      <sheetName val="18. Cell Handover"/>
      <sheetName val="19. Product Delivery"/>
      <sheetName val="19. DQR"/>
      <sheetName val="20. Unit Inventory"/>
      <sheetName val="22. Post-Job"/>
      <sheetName val="Labels Here"/>
      <sheetName val="Film Labels "/>
      <sheetName val="Well Name Back Up"/>
      <sheetName val="IDEAL BACK UP"/>
      <sheetName val="HSPM BACK UP"/>
      <sheetName val="MWD BACK UP"/>
      <sheetName val="DD BACK UP"/>
      <sheetName val="Cover"/>
      <sheetName val="Useful Links"/>
      <sheetName val="RWP"/>
      <sheetName val="Report - Recommendations"/>
      <sheetName val="Audit Timing &amp; groups"/>
      <sheetName val="Schedule of Inspections"/>
      <sheetName val="Audit Form Updates"/>
      <sheetName val="Report - Charts"/>
      <sheetName val="Radiation"/>
      <sheetName val="Lithium Batteries"/>
      <sheetName val="Miscellaneous Risks"/>
      <sheetName val="Service Quality &amp; LQC"/>
      <sheetName val="Wellsite Crew"/>
      <sheetName val="Wellsite Unit"/>
      <sheetName val="Latest DQR form"/>
      <sheetName val="Maintenance - General"/>
      <sheetName val="Maintenance - Calibrations"/>
      <sheetName val="Maintenance - Electronics Lab"/>
      <sheetName val="Maintenance - Mechanics Shop"/>
      <sheetName val="Inspections"/>
      <sheetName val="M&amp;S Management"/>
      <sheetName val="Asset Management"/>
      <sheetName val="Personnel"/>
      <sheetName val="Training &amp; Coaching"/>
      <sheetName val="Management &amp; Market"/>
      <sheetName val="DEC"/>
      <sheetName val="DD Operations"/>
      <sheetName val="PowerPak"/>
      <sheetName val="PowerDrive"/>
      <sheetName val="GST &amp; NBS"/>
      <sheetName val="AIM"/>
      <sheetName val="IDEAL"/>
      <sheetName val="PowerPulse"/>
      <sheetName val="IMPulse"/>
      <sheetName val="SlimPulse"/>
      <sheetName val="Realtime Extenders"/>
      <sheetName val="ARC"/>
      <sheetName val="CDR"/>
      <sheetName val="RAB, GVR"/>
      <sheetName val="VDN, ADN, CDN"/>
      <sheetName val="ISONIC"/>
      <sheetName val="Summary "/>
      <sheetName val="LWD SHOP Tools list"/>
      <sheetName val="New Tool or service"/>
      <sheetName val="Help with Excel"/>
      <sheetName val="Operating Instructions"/>
      <sheetName val="Oilfield Units"/>
      <sheetName val="Motor data"/>
      <sheetName val="SI Units"/>
      <sheetName val="Release Notes"/>
      <sheetName val="CalcsSI"/>
      <sheetName val="Calcs"/>
      <sheetName val="Characteristics"/>
      <sheetName val="Test data"/>
      <sheetName val="Sheet5"/>
      <sheetName val="Sheet6"/>
      <sheetName val="Sheet7"/>
      <sheetName val="Sheet8"/>
      <sheetName val="Sheet9"/>
      <sheetName val="Sheet10"/>
      <sheetName val="StartUp Sheet"/>
      <sheetName val="Scorecard"/>
      <sheetName val="2. Safety Meeting"/>
      <sheetName val="3. PreJob(1)"/>
      <sheetName val="3. PreJob(2)"/>
      <sheetName val="8. Rig PAR and Inventory"/>
      <sheetName val="9. Morning Report Email"/>
      <sheetName val="10. Bit Run Paperwork"/>
      <sheetName val="15. Shipping Document"/>
      <sheetName val="17. Failure Email List"/>
      <sheetName val="18.GST Battery Capacity"/>
      <sheetName val="19. MLWD Performance Sp"/>
      <sheetName val="19. MLWD Performance Eng"/>
      <sheetName val="19. DD Performance Sp"/>
      <sheetName val="19. DD Performance Eng"/>
      <sheetName val="20. Material Request"/>
      <sheetName val="22. Product Delivery"/>
      <sheetName val="22. DQR"/>
      <sheetName val="23. BP &amp; LL"/>
      <sheetName val="24. Post-Job"/>
      <sheetName val="Archiving Structure"/>
      <sheetName val="PCE"/>
      <sheetName val="COD"/>
      <sheetName val="ECD"/>
      <sheetName val="PED"/>
      <sheetName val="Resumen Ventas"/>
      <sheetName val="Resumen Regalias"/>
      <sheetName val="A_G105"/>
      <sheetName val="A_G200"/>
      <sheetName val="A_A110"/>
      <sheetName val="A_A210"/>
      <sheetName val="A_A310"/>
      <sheetName val="A_A410"/>
      <sheetName val="C21_G105"/>
      <sheetName val="C21_G110"/>
      <sheetName val="C21_G115"/>
      <sheetName val="C21_G210"/>
      <sheetName val="C21_G215"/>
      <sheetName val="C21_G220"/>
      <sheetName val="C21_A310"/>
      <sheetName val="C21_A410"/>
      <sheetName val="Cases description"/>
      <sheetName val="B"/>
      <sheetName val="C2 A37"/>
      <sheetName val="C2 A32"/>
      <sheetName val="C2 B37"/>
      <sheetName val="C2 B32"/>
      <sheetName val="Prod prof Ay 59.3"/>
      <sheetName val="Prod prof Ay 30"/>
      <sheetName val="st plot-A1 59.3 bcf "/>
      <sheetName val="st plot-A1 30 bcf"/>
      <sheetName val="lt plot-A1 59.3 bcf"/>
      <sheetName val="lt plot-A1 30 bcf"/>
      <sheetName val="FAX"/>
      <sheetName val="DESC_BEJ-1X"/>
      <sheetName val="PR_RESBU-1"/>
      <sheetName val="PR_RESBU-2"/>
      <sheetName val="BEJ1X_T1-fsa"/>
      <sheetName val="PROM-CK-16"/>
      <sheetName val="PROM-CK-24"/>
      <sheetName val="PROM-CK-32"/>
      <sheetName val="PROM-CK-16(2)"/>
      <sheetName val="PROM-CK-24 (2)"/>
      <sheetName val="PR_RESBU-1_ESRO"/>
      <sheetName val="PR_RESBU-2_ESRO"/>
      <sheetName val="DESC_BEJ-1X_ESRO"/>
      <sheetName val="EVEN_BEJ1X"/>
      <sheetName val="EVEN_DST"/>
      <sheetName val="EVEN_WT_H2S"/>
      <sheetName val="T4ET1ca1"/>
      <sheetName val="T4ET1COL1"/>
      <sheetName val="T4ET1COz"/>
      <sheetName val="T4ET2sua"/>
      <sheetName val="EVEN-WISE"/>
      <sheetName val="EVEREPT"/>
      <sheetName val="BA18DST"/>
      <sheetName val="TICKET 1"/>
      <sheetName val="orden"/>
      <sheetName val="certificacion"/>
      <sheetName val="terminacion m.n."/>
      <sheetName val="terminacion usd"/>
      <sheetName val="Anex C 86"/>
      <sheetName val="form. reporte op."/>
      <sheetName val="ESTATUS"/>
      <sheetName val="HHASIG."/>
      <sheetName val="HHPROG."/>
      <sheetName val="HHINV.1050"/>
      <sheetName val="H.P.EGRESOS"/>
      <sheetName val="H.P.EGRESOS.PH.G."/>
      <sheetName val="HHFACT.1050"/>
      <sheetName val="HPPROY."/>
      <sheetName val="GrafHH"/>
      <sheetName val="GrafHP"/>
      <sheetName val="GrafHPPROY"/>
      <sheetName val="G. R.INGRE."/>
      <sheetName val="G. R.EGRE. "/>
      <sheetName val="RES.COST.INGRE"/>
      <sheetName val="RES.COST.EGRE "/>
      <sheetName val="HH REV."/>
      <sheetName val="INGRESOS"/>
      <sheetName val="EGRESOS "/>
      <sheetName val="RES.ALQ."/>
      <sheetName val="RES-GERENCIAL"/>
      <sheetName val="HH.ASIG.99"/>
      <sheetName val="HH.INV.99"/>
      <sheetName val="RES.FACT."/>
      <sheetName val="HP.FAC.1040"/>
      <sheetName val="HP.EGRES.MES.1040"/>
      <sheetName val="HP.EGRES.PROY."/>
      <sheetName val="HP.PROG.1040"/>
      <sheetName val="HPROG.1040.FR "/>
      <sheetName val="HP.PROY.99 "/>
      <sheetName val="Graf.HH.1040"/>
      <sheetName val="Graf.HP.99"/>
      <sheetName val="GrafHPROY.99"/>
      <sheetName val="RES.FR"/>
      <sheetName val="DETALLE.GR."/>
      <sheetName val="GASTOS R."/>
      <sheetName val="RES.GASTOS R."/>
      <sheetName val="RES.COST."/>
      <sheetName val="RES.COST. + MERANO"/>
      <sheetName val="HP.PROY.1040"/>
      <sheetName val="GR.FAC.ALQ.1051"/>
      <sheetName val="GR.DET.FAC.1051"/>
      <sheetName val="GEST.FINAN.1051"/>
      <sheetName val="EMPLEADOS"/>
      <sheetName val="ASIG.1040"/>
      <sheetName val="HP.PROG.1040 "/>
      <sheetName val="GR.DET.TESORERIA.1040"/>
      <sheetName val="GR.RES.FAC.1040"/>
      <sheetName val="HH.INV.1040"/>
      <sheetName val="HP.FAC.CONC.12.99 "/>
      <sheetName val="HP.PROY.1040.MIA"/>
      <sheetName val="HP.EGRES.PROY.1040"/>
      <sheetName val="BACKLOG.1040"/>
      <sheetName val="HP.RES.FAC.1040"/>
      <sheetName val="HP.DET.FAC.1040"/>
      <sheetName val="HP.DET.TESORERIA.1040"/>
      <sheetName val="HP.DET(1).TESORERIA.1040"/>
      <sheetName val="GEST.FINAN.1040"/>
      <sheetName val="GEST.FINAN. + MERANO"/>
      <sheetName val="HH.Graf.1040"/>
      <sheetName val="HP.Graf.1040"/>
      <sheetName val="HP.FAC.CONC.1040 "/>
      <sheetName val="HP.FAC.CONC.1040  (2)"/>
      <sheetName val="GR.RES.FAC.1050"/>
      <sheetName val="RES-GERENCIAL (2)"/>
      <sheetName val="RES.PH.G."/>
      <sheetName val="HP.PROG.1040.FR"/>
      <sheetName val="GEST.FINAN."/>
      <sheetName val="HH.PP."/>
      <sheetName val="CURVAS"/>
      <sheetName val="planif"/>
      <sheetName val="Copiaproject"/>
      <sheetName val="ACARREO"/>
      <sheetName val="APU (22)"/>
      <sheetName val="O.Civil A. Base Zona A2S4"/>
      <sheetName val="(Item 1P)"/>
      <sheetName val="(Item 200.2)"/>
      <sheetName val="(Item 201.7)"/>
      <sheetName val="(Item 201.15)"/>
      <sheetName val="(Item 210,2,2)"/>
      <sheetName val="(Item 210,2,1)"/>
      <sheetName val="(Item 211,1)"/>
      <sheetName val="(Item 220,1)"/>
      <sheetName val="(Item 221,1)"/>
      <sheetName val="(Item 230,2)"/>
      <sheetName val="(Item 231,1)"/>
      <sheetName val="(Item 2p)"/>
      <sheetName val="(Item 310,1)"/>
      <sheetName val="(Item 320,1)"/>
      <sheetName val="(Item 420,1)"/>
      <sheetName val="(Item 450,2P)"/>
      <sheetName val="(Item 466,1P)"/>
      <sheetName val="(Item 500,1)"/>
      <sheetName val="(Item 600,1)"/>
      <sheetName val="(Item 600,2)"/>
      <sheetName val="(Item 600,5)"/>
      <sheetName val="(Item 610,1)"/>
      <sheetName val="(Item 673,1)"/>
      <sheetName val="(Item 630,1)"/>
      <sheetName val="(Item 630,3)"/>
      <sheetName val="(Item 630,4)"/>
      <sheetName val="(Item 630,6)"/>
      <sheetName val="(Item 630,7)"/>
      <sheetName val="(Item 640,1)"/>
      <sheetName val="(Item 632,1)"/>
      <sheetName val="(Item 642,1)"/>
      <sheetName val="(Item 661,1)"/>
      <sheetName val="(Item 671,1)"/>
      <sheetName val="(Item 673,2)"/>
      <sheetName val="(Item 672,1)"/>
      <sheetName val="(Item 673,3P)"/>
      <sheetName val="(Item 681,1)"/>
      <sheetName val="(Item 621P)"/>
      <sheetName val="(Item 700,1)"/>
      <sheetName val="(Item 700,3)"/>
      <sheetName val="(Item 701,1)"/>
      <sheetName val="(Item 710,1,1)"/>
      <sheetName val="(Item 710,1,2)"/>
      <sheetName val="(Item 710,2)"/>
      <sheetName val="(Item 720,1)"/>
      <sheetName val="(Item 730,1)"/>
      <sheetName val="(Item 730,2)"/>
      <sheetName val="(Item 740,1)"/>
      <sheetName val="(Item 800,1)"/>
      <sheetName val="(Item 810,1)"/>
      <sheetName val="(Item 900,2)"/>
      <sheetName val="(Item 900,3)"/>
      <sheetName val="(Item NP 900,1)"/>
      <sheetName val="(Item NP 330)"/>
      <sheetName val="(Item NP 641,1P)"/>
      <sheetName val="(Item NP 341,2,2P)"/>
      <sheetName val="(Item NP 3P1)"/>
      <sheetName val="(Item NP 4P1)"/>
      <sheetName val="(Item NP 4P2)"/>
      <sheetName val="(Item NP 4P3)"/>
      <sheetName val="(Item NP 4P4)"/>
      <sheetName val="(Item NP 4P5)"/>
      <sheetName val="(Item 420,1) (50)"/>
      <sheetName val="(Item NP 450.2P)"/>
      <sheetName val="(Item 1P) copado"/>
      <sheetName val="ANEXO 7"/>
      <sheetName val="DUB-823"/>
      <sheetName val="GPI 526"/>
      <sheetName val="SKJ452"/>
      <sheetName val="ITA878"/>
      <sheetName val="AEA-944"/>
      <sheetName val="XXJ617"/>
      <sheetName val="SNG_855"/>
      <sheetName val="VEA 374"/>
      <sheetName val="HFB024"/>
      <sheetName val="PAJ825"/>
      <sheetName val="Cheque"/>
      <sheetName val="BaseDatos"/>
      <sheetName val="HOJA DE RUTA ACTA No 6"/>
      <sheetName val="OBRA 6"/>
      <sheetName val="REGISTROS PRESUPUESTALES 6"/>
      <sheetName val="ACTA No 6"/>
      <sheetName val="ACTA DE MODIFICACION No"/>
      <sheetName val="PREACTA 6"/>
      <sheetName val="RESUMEN 6"/>
      <sheetName val="ESTADO FINANCIERO 6"/>
      <sheetName val="FIRMANTES"/>
      <sheetName val="PRESENTACION"/>
      <sheetName val="aCCIDENTES DE 19"/>
      <sheetName val="Precios 08-arquit en proceso"/>
      <sheetName val="unit2008-ARQUIT EN PROCESO"/>
      <sheetName val="Precios 08-vias"/>
      <sheetName val="unit2008-VIAS"/>
      <sheetName val="Costo Real 2008"/>
      <sheetName val="cotizaciones 2008"/>
      <sheetName val="ACEROS 60000 PSI"/>
      <sheetName val="cuadrilla 2008"/>
      <sheetName val="RENDI"/>
      <sheetName val="PRESUPUESTO IE"/>
      <sheetName val="APUS  IE"/>
      <sheetName val="\Users\JoseGabriel\Documents\Mi"/>
      <sheetName val="BASE.BACHEO"/>
      <sheetName val="SELLO.GRIETAS"/>
      <sheetName val="EXCAV.REP.PAV"/>
      <sheetName val="MDC-2"/>
      <sheetName val="MDC-2.BACHEO"/>
      <sheetName val="MDC-2 RENIVEL"/>
      <sheetName val="CONC.F"/>
      <sheetName val="REPLAN."/>
      <sheetName val="EXCAV.MAT.COM"/>
      <sheetName val="TERRAP."/>
      <sheetName val="IMPRIMA"/>
      <sheetName val="EXCAV.ESTRUCT."/>
      <sheetName val="EXCAV.B.AGUA"/>
      <sheetName val="RELLE.ESTRUCT."/>
      <sheetName val="DEMOLI"/>
      <sheetName val="CONCRETO.C"/>
      <sheetName val="CONC.D"/>
      <sheetName val="CONC.G"/>
      <sheetName val="TUB.36&quot;"/>
      <sheetName val="CUNET.CC"/>
      <sheetName val="MAT.FILTRO"/>
      <sheetName val="ANDEN"/>
      <sheetName val="BORDI"/>
      <sheetName val="GEOTEXT."/>
      <sheetName val="SEÑALVERT."/>
      <sheetName val="LIN.DEMARC."/>
      <sheetName val="LIN.DEMARC.DISC."/>
      <sheetName val="POST.KILOM"/>
      <sheetName val="Guia"/>
      <sheetName val="Concreto Fy 105"/>
      <sheetName val="Concreto Fy 140"/>
      <sheetName val="Concreto Fy 175"/>
      <sheetName val="Concreto Fy 210"/>
      <sheetName val="Concreto Fy 250"/>
      <sheetName val="Acero 2012"/>
      <sheetName val="Nva Granada"/>
      <sheetName val="Carrera 5"/>
      <sheetName val="Presu Interventoria"/>
      <sheetName val="Fact Multiplicador"/>
      <sheetName val="Calle 20"/>
      <sheetName val="Calle 2E"/>
      <sheetName val="Calle 2D"/>
      <sheetName val="Calle 2C"/>
      <sheetName val="Calle 2A"/>
      <sheetName val="Calle 2 "/>
      <sheetName val="Calle 2D Ta Lucia"/>
      <sheetName val="Calle 2B Sta Lucia"/>
      <sheetName val="Calle 4A Sur"/>
      <sheetName val="Calle 2A Sur"/>
      <sheetName val="Calle 3 Sur"/>
      <sheetName val="La cruz"/>
      <sheetName val="ANALISIS BASICOS"/>
      <sheetName val="concreto 2500 psi"/>
      <sheetName val="mortero 1.3"/>
      <sheetName val="mortero 1.4"/>
      <sheetName val="presupuesto Sabanas"/>
      <sheetName val="listado de materiales"/>
      <sheetName val="A.3"/>
      <sheetName val="A.4"/>
      <sheetName val="A.6"/>
      <sheetName val="A.7"/>
      <sheetName val="B.1"/>
      <sheetName val="B.2"/>
      <sheetName val="B.3"/>
      <sheetName val="B.4"/>
      <sheetName val="B.6"/>
      <sheetName val="B.7"/>
      <sheetName val="C.1.1"/>
      <sheetName val="C.1.2"/>
      <sheetName val="C.2.1"/>
      <sheetName val="C.2.2"/>
      <sheetName val="C.2.3"/>
      <sheetName val="C.2.4"/>
      <sheetName val="C.2.5"/>
      <sheetName val="C.3.1"/>
      <sheetName val="C.3.2"/>
      <sheetName val="C.4.1"/>
      <sheetName val="C.4.2"/>
      <sheetName val="C.4.3"/>
      <sheetName val="C.4.4"/>
      <sheetName val="C.4.5"/>
      <sheetName val="C.5.1"/>
      <sheetName val="C.5.2"/>
      <sheetName val="C.6.1"/>
      <sheetName val="C.7.1"/>
      <sheetName val="C.7.2"/>
      <sheetName val="C.7.3"/>
      <sheetName val="C.7.4"/>
      <sheetName val="D.1"/>
      <sheetName val="D.2"/>
      <sheetName val="D.3"/>
      <sheetName val="D.4"/>
      <sheetName val="D.5"/>
      <sheetName val="D.6"/>
      <sheetName val="D.7"/>
      <sheetName val="D.8"/>
      <sheetName val="D.9"/>
      <sheetName val="D.10"/>
      <sheetName val="E.1.1"/>
      <sheetName val="E.1.2"/>
      <sheetName val="E.1.3"/>
      <sheetName val="E.1.4"/>
      <sheetName val="E.1.5"/>
      <sheetName val="E.1.6"/>
      <sheetName val="E.1.7"/>
      <sheetName val="E.1.8"/>
      <sheetName val="E.2.1"/>
      <sheetName val="E.2.2"/>
      <sheetName val="E.2.3"/>
      <sheetName val="E.2.4"/>
      <sheetName val="E.2.5"/>
      <sheetName val="E.2.6"/>
      <sheetName val="E.2.7"/>
      <sheetName val="E.2.8"/>
      <sheetName val="E.2.9"/>
      <sheetName val="E.2.10"/>
      <sheetName val="E.2.11"/>
      <sheetName val="E.2.12"/>
      <sheetName val="E.2.13"/>
      <sheetName val="E.2.14"/>
      <sheetName val="E.2.15"/>
      <sheetName val="E.2.16"/>
      <sheetName val="E.2.17"/>
      <sheetName val="E.2.18"/>
      <sheetName val="E.2.19"/>
      <sheetName val="E.2.20"/>
      <sheetName val="E.2.21"/>
      <sheetName val="111"/>
      <sheetName val="112"/>
      <sheetName val="113"/>
      <sheetName val="114"/>
      <sheetName val="118"/>
      <sheetName val="121"/>
      <sheetName val="122"/>
      <sheetName val="123"/>
      <sheetName val="124"/>
      <sheetName val="125"/>
      <sheetName val="126"/>
      <sheetName val="127"/>
      <sheetName val="128"/>
      <sheetName val="129"/>
      <sheetName val="130"/>
      <sheetName val="131"/>
      <sheetName val="132"/>
      <sheetName val="133"/>
      <sheetName val="134"/>
      <sheetName val="135"/>
      <sheetName val="136"/>
      <sheetName val="137"/>
      <sheetName val="138"/>
      <sheetName val="139"/>
      <sheetName val="142"/>
      <sheetName val="143"/>
      <sheetName val="144"/>
      <sheetName val="145"/>
      <sheetName val="146"/>
      <sheetName val="147"/>
      <sheetName val="148"/>
      <sheetName val="149"/>
      <sheetName val="150"/>
      <sheetName val="151"/>
      <sheetName val="152"/>
      <sheetName val="153"/>
      <sheetName val="154"/>
      <sheetName val="155"/>
      <sheetName val="156"/>
      <sheetName val="157"/>
      <sheetName val="158"/>
      <sheetName val="159"/>
      <sheetName val="164"/>
      <sheetName val="165"/>
      <sheetName val="169"/>
      <sheetName val="170"/>
      <sheetName val="172"/>
      <sheetName val="173"/>
      <sheetName val="174"/>
      <sheetName val="176"/>
      <sheetName val="182"/>
      <sheetName val="185"/>
      <sheetName val="186"/>
      <sheetName val="187"/>
      <sheetName val="188"/>
      <sheetName val="192"/>
      <sheetName val="193"/>
      <sheetName val="194"/>
      <sheetName val="195"/>
      <sheetName val="196"/>
      <sheetName val="197"/>
      <sheetName val="198"/>
      <sheetName val="199"/>
      <sheetName val="200"/>
      <sheetName val="201"/>
      <sheetName val="202"/>
      <sheetName val="203"/>
      <sheetName val="204"/>
      <sheetName val="205"/>
      <sheetName val="206"/>
      <sheetName val="207"/>
      <sheetName val="208"/>
      <sheetName val="209"/>
      <sheetName val="210"/>
      <sheetName val="212"/>
      <sheetName val="213"/>
      <sheetName val="214"/>
      <sheetName val="215"/>
      <sheetName val="216"/>
      <sheetName val="217"/>
      <sheetName val="218"/>
      <sheetName val="219"/>
      <sheetName val="221"/>
      <sheetName val="222"/>
      <sheetName val="223"/>
      <sheetName val="224"/>
      <sheetName val="225"/>
      <sheetName val="226"/>
      <sheetName val="227"/>
      <sheetName val="228"/>
      <sheetName val="229"/>
      <sheetName val="230"/>
      <sheetName val="231"/>
      <sheetName val="232"/>
      <sheetName val="233"/>
      <sheetName val="234"/>
      <sheetName val="235"/>
      <sheetName val="236"/>
      <sheetName val="237"/>
      <sheetName val="238"/>
      <sheetName val="239"/>
      <sheetName val="240"/>
      <sheetName val="241"/>
      <sheetName val="242"/>
      <sheetName val="243"/>
      <sheetName val="244"/>
      <sheetName val="245"/>
      <sheetName val="246"/>
      <sheetName val="247"/>
      <sheetName val="248"/>
      <sheetName val="249"/>
      <sheetName val="250"/>
      <sheetName val="251"/>
      <sheetName val="252"/>
      <sheetName val="253"/>
      <sheetName val="254"/>
      <sheetName val="255"/>
      <sheetName val="256"/>
      <sheetName val="257"/>
      <sheetName val="258"/>
      <sheetName val="259"/>
      <sheetName val="260"/>
      <sheetName val="261"/>
      <sheetName val="262"/>
      <sheetName val="263"/>
      <sheetName val="264"/>
      <sheetName val="265"/>
      <sheetName val="266"/>
      <sheetName val="267"/>
      <sheetName val="268"/>
      <sheetName val="269"/>
      <sheetName val="270"/>
      <sheetName val="271"/>
      <sheetName val="272"/>
      <sheetName val="273"/>
      <sheetName val="274"/>
      <sheetName val="275"/>
      <sheetName val="276"/>
      <sheetName val="277"/>
      <sheetName val="278"/>
      <sheetName val="279"/>
      <sheetName val="280"/>
      <sheetName val="281"/>
      <sheetName val="282"/>
      <sheetName val="283"/>
      <sheetName val="284"/>
      <sheetName val="285"/>
      <sheetName val="286"/>
      <sheetName val="287"/>
      <sheetName val="288"/>
      <sheetName val="289"/>
      <sheetName val="290"/>
      <sheetName val="291"/>
      <sheetName val="292"/>
      <sheetName val="293"/>
      <sheetName val="294"/>
      <sheetName val="295"/>
      <sheetName val="296"/>
      <sheetName val="297"/>
      <sheetName val="298"/>
      <sheetName val="299"/>
      <sheetName val="300"/>
      <sheetName val="301"/>
      <sheetName val="302"/>
      <sheetName val="303"/>
      <sheetName val="305"/>
      <sheetName val="filtro"/>
      <sheetName val="pto agua"/>
      <sheetName val="puertas"/>
      <sheetName val="U.(23)"/>
      <sheetName val="U.(22)"/>
      <sheetName val="U.(21)"/>
      <sheetName val="ladrillo"/>
      <sheetName val="U.(18)"/>
      <sheetName val="U.(17)"/>
      <sheetName val="U.(16)"/>
      <sheetName val="U.(15)"/>
      <sheetName val="columnas"/>
      <sheetName val="viga de cimentacion"/>
      <sheetName val="placa piso "/>
      <sheetName val="U.(10)"/>
      <sheetName val="U.(9)"/>
      <sheetName val="U.(8)"/>
      <sheetName val="U.(7)"/>
      <sheetName val="U.(6)"/>
      <sheetName val="U.(5)"/>
      <sheetName val="U.(2)"/>
      <sheetName val="U.(4)"/>
      <sheetName val="retiro escombros"/>
      <sheetName val="loc. replanteo"/>
      <sheetName val="localizacion topografica"/>
      <sheetName val="concreto3000psi"/>
      <sheetName val="concreto2500psi"/>
      <sheetName val="concreto pobre 1,3,6"/>
      <sheetName val="mortero básico"/>
      <sheetName val="1.1.3"/>
      <sheetName val="1.1.4"/>
      <sheetName val="1.1.5"/>
      <sheetName val="1.1.6"/>
      <sheetName val="2.3"/>
      <sheetName val="2.6"/>
      <sheetName val="2.7"/>
      <sheetName val="4.1.1"/>
      <sheetName val="4.1.2"/>
      <sheetName val="4.2.1"/>
      <sheetName val="4.2.2"/>
      <sheetName val="4.2.3"/>
      <sheetName val="4.2.4"/>
      <sheetName val="4.2.6"/>
      <sheetName val="4.2.7"/>
      <sheetName val="4.2.8"/>
      <sheetName val="4.2.9"/>
      <sheetName val="4.3.1"/>
      <sheetName val="4.3.2"/>
      <sheetName val="4.4.1"/>
      <sheetName val="4.4.2"/>
      <sheetName val="4.4.3"/>
      <sheetName val="4.4.4"/>
      <sheetName val="4.4.5"/>
      <sheetName val="4.4.6"/>
      <sheetName val="4.4.7"/>
      <sheetName val="4.4.8"/>
      <sheetName val="4.4.9"/>
      <sheetName val="4.4.10"/>
      <sheetName val="4.4.11"/>
      <sheetName val="4.4.12"/>
      <sheetName val="4.4.13"/>
      <sheetName val="4.5.1"/>
      <sheetName val="4.5.2"/>
      <sheetName val="4.5.3"/>
      <sheetName val="4.5.4"/>
      <sheetName val="4.6.1"/>
      <sheetName val="4.6.2"/>
      <sheetName val="4.6.3"/>
      <sheetName val="4.7.1"/>
      <sheetName val="4.7.2"/>
      <sheetName val="4.7.3"/>
      <sheetName val="4.7.4"/>
      <sheetName val="4.7.5"/>
      <sheetName val="5.1.1"/>
      <sheetName val="5.1.2"/>
      <sheetName val="5.1.3"/>
      <sheetName val="5.1.4"/>
      <sheetName val="5.1.5"/>
      <sheetName val="5.1.6"/>
      <sheetName val="5.1.7"/>
      <sheetName val="5.2.1"/>
      <sheetName val="5.2.2"/>
      <sheetName val="5.2.3"/>
      <sheetName val="5.3.5"/>
      <sheetName val="6,6"/>
      <sheetName val="6,8"/>
      <sheetName val="6,9"/>
      <sheetName val="6,10"/>
      <sheetName val="6,11"/>
      <sheetName val="7,11"/>
      <sheetName val="7,2,1"/>
      <sheetName val="7,2,2"/>
      <sheetName val="7,2,3"/>
      <sheetName val="7,2,4"/>
      <sheetName val="7,2,5"/>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8"/>
      <sheetName val="8,1,19"/>
      <sheetName val="8,1,20"/>
      <sheetName val="8,2,1"/>
      <sheetName val="8,2,2"/>
      <sheetName val="8,2,3"/>
      <sheetName val="8,2,4"/>
      <sheetName val="8,2,5"/>
      <sheetName val="8,2,6"/>
      <sheetName val="8,2,7"/>
      <sheetName val="8,2,8"/>
      <sheetName val="8,2,9"/>
      <sheetName val="8,2,10"/>
      <sheetName val="8,2,11"/>
      <sheetName val="8,2,12"/>
      <sheetName val="8,3,1"/>
      <sheetName val="8,3,2"/>
      <sheetName val="8,3,3"/>
      <sheetName val="688"/>
      <sheetName val="687"/>
      <sheetName val="686"/>
      <sheetName val="684"/>
      <sheetName val="683"/>
      <sheetName val="680"/>
      <sheetName val="679"/>
      <sheetName val="678"/>
      <sheetName val="677"/>
      <sheetName val="675"/>
      <sheetName val="673"/>
      <sheetName val="670"/>
      <sheetName val="669"/>
      <sheetName val="668"/>
      <sheetName val="667"/>
      <sheetName val="666"/>
      <sheetName val="665"/>
      <sheetName val="664"/>
      <sheetName val="663"/>
      <sheetName val="662"/>
      <sheetName val="661"/>
      <sheetName val="660"/>
      <sheetName val="659"/>
      <sheetName val="658"/>
      <sheetName val="657"/>
      <sheetName val="656"/>
      <sheetName val="655"/>
      <sheetName val="654"/>
      <sheetName val="653"/>
      <sheetName val="649"/>
      <sheetName val="645"/>
      <sheetName val="644"/>
      <sheetName val="638"/>
      <sheetName val="637"/>
      <sheetName val="636"/>
      <sheetName val="635"/>
      <sheetName val="634"/>
      <sheetName val="633"/>
      <sheetName val="631"/>
      <sheetName val="630"/>
      <sheetName val="629"/>
      <sheetName val="628"/>
      <sheetName val="REVISAR 626"/>
      <sheetName val="620"/>
      <sheetName val="619"/>
      <sheetName val="618"/>
      <sheetName val="617"/>
      <sheetName val="616"/>
      <sheetName val="615"/>
      <sheetName val="REVISAR 605"/>
      <sheetName val="545 "/>
      <sheetName val="476"/>
      <sheetName val="475"/>
      <sheetName val="471"/>
      <sheetName val="470"/>
      <sheetName val="469"/>
      <sheetName val="468"/>
      <sheetName val="467"/>
      <sheetName val="466"/>
      <sheetName val="465"/>
      <sheetName val="464"/>
      <sheetName val="463"/>
      <sheetName val="462"/>
      <sheetName val="461"/>
      <sheetName val="459"/>
      <sheetName val="458"/>
      <sheetName val="457"/>
      <sheetName val="456"/>
      <sheetName val="455"/>
      <sheetName val="454"/>
      <sheetName val="452"/>
      <sheetName val="451"/>
      <sheetName val="450"/>
      <sheetName val="449"/>
      <sheetName val="448"/>
      <sheetName val="447"/>
      <sheetName val="446"/>
      <sheetName val="445"/>
      <sheetName val="444"/>
      <sheetName val="443"/>
      <sheetName val="442"/>
      <sheetName val="441"/>
      <sheetName val="440"/>
      <sheetName val="439"/>
      <sheetName val="438"/>
      <sheetName val="436"/>
      <sheetName val="435"/>
      <sheetName val="434"/>
      <sheetName val="433"/>
      <sheetName val="431"/>
      <sheetName val="425"/>
      <sheetName val="424"/>
      <sheetName val="419"/>
      <sheetName val="417"/>
      <sheetName val="412"/>
      <sheetName val="405"/>
      <sheetName val="401"/>
      <sheetName val="400"/>
      <sheetName val="399"/>
      <sheetName val="397"/>
      <sheetName val="396"/>
      <sheetName val="394"/>
      <sheetName val="393"/>
      <sheetName val="392"/>
      <sheetName val="391"/>
      <sheetName val="390"/>
      <sheetName val="389"/>
      <sheetName val="388"/>
      <sheetName val="387"/>
      <sheetName val="386"/>
      <sheetName val="385"/>
      <sheetName val="384"/>
      <sheetName val="383"/>
      <sheetName val="382"/>
      <sheetName val="381"/>
      <sheetName val="380"/>
      <sheetName val="379"/>
      <sheetName val="378"/>
      <sheetName val="377"/>
      <sheetName val="376"/>
      <sheetName val="375"/>
      <sheetName val="374"/>
      <sheetName val="373"/>
      <sheetName val="372"/>
      <sheetName val="371"/>
      <sheetName val="370"/>
      <sheetName val="369"/>
      <sheetName val="368"/>
      <sheetName val="367"/>
      <sheetName val="366"/>
      <sheetName val="365"/>
      <sheetName val="364"/>
      <sheetName val="363"/>
      <sheetName val="362"/>
      <sheetName val="361"/>
      <sheetName val="359"/>
      <sheetName val="358"/>
      <sheetName val="357"/>
      <sheetName val="356"/>
      <sheetName val="355"/>
      <sheetName val="354"/>
      <sheetName val="353"/>
      <sheetName val="352"/>
      <sheetName val="349"/>
      <sheetName val="348"/>
      <sheetName val="347"/>
      <sheetName val="345"/>
      <sheetName val="344"/>
      <sheetName val="343"/>
      <sheetName val="342"/>
      <sheetName val="341"/>
      <sheetName val="340"/>
      <sheetName val="339"/>
      <sheetName val="338"/>
      <sheetName val="337"/>
      <sheetName val="336"/>
      <sheetName val="335"/>
      <sheetName val="333"/>
      <sheetName val="332"/>
      <sheetName val="331"/>
      <sheetName val="330"/>
      <sheetName val="329"/>
      <sheetName val="328"/>
      <sheetName val="327"/>
      <sheetName val="326"/>
      <sheetName val="325"/>
      <sheetName val="324"/>
      <sheetName val="323"/>
      <sheetName val="322"/>
      <sheetName val="321"/>
      <sheetName val="320"/>
      <sheetName val="319"/>
      <sheetName val="317"/>
      <sheetName val="316"/>
      <sheetName val="315"/>
      <sheetName val="314"/>
      <sheetName val="313"/>
      <sheetName val="312"/>
      <sheetName val="309"/>
      <sheetName val="308"/>
      <sheetName val="307"/>
      <sheetName val="306"/>
      <sheetName val="List Equ (2)"/>
      <sheetName val="Pres gral (2)"/>
      <sheetName val="36 (2)"/>
      <sheetName val="47,,3"/>
      <sheetName val="685"/>
      <sheetName val="PRESE"/>
      <sheetName val="CORPOR"/>
      <sheetName val="ANTECED"/>
      <sheetName val="Informe de gastos 208-03"/>
      <sheetName val="Informe de gastos Henry"/>
      <sheetName val="Informe de gastos MO"/>
      <sheetName val="Informe de gastos Materiales"/>
      <sheetName val="Informe de gastos Comb y lubric"/>
      <sheetName val="Informe de gastos varios"/>
      <sheetName val="Informe de gastos Jorge"/>
      <sheetName val="INVERSION Vs INVERSIONISTA"/>
      <sheetName val="Select Employee"/>
      <sheetName val="Base_Datos1"/>
      <sheetName val="Base_Datos"/>
      <sheetName val="Base_Datos2"/>
      <sheetName val="DESPIECE REDES"/>
      <sheetName val="4.1 EBAC"/>
      <sheetName val="4.2 IMPULSION"/>
      <sheetName val="4.3 CONDUCCION"/>
      <sheetName val="4.4 TANQUES"/>
      <sheetName val="4.6 REDES"/>
      <sheetName val="4.7 RESUMEN"/>
      <sheetName val="Base Datos terrestre"/>
      <sheetName val="7.5.3"/>
      <sheetName val="7.5.2"/>
      <sheetName val="7.5.1"/>
      <sheetName val="7.4.2"/>
      <sheetName val="7.4.1"/>
      <sheetName val="7.3.2"/>
      <sheetName val="7.3.1"/>
      <sheetName val="7.2.3"/>
      <sheetName val="7.2.2"/>
      <sheetName val="7.2.1"/>
      <sheetName val="VILLANUEVA"/>
      <sheetName val="PRESUPUESTO FINAL"/>
      <sheetName val="6.5.3"/>
      <sheetName val="6.5.2"/>
      <sheetName val="6.5.1"/>
      <sheetName val="6.4.2"/>
      <sheetName val="6.4.1"/>
      <sheetName val="6.3.2"/>
      <sheetName val="6.3.1"/>
      <sheetName val="6.2.3"/>
      <sheetName val="6.2.2"/>
      <sheetName val="6.2.1"/>
      <sheetName val="ALTO PRIMORES"/>
      <sheetName val="5.6.3"/>
      <sheetName val="5.6.2"/>
      <sheetName val="5.6.1"/>
      <sheetName val="5.5.2"/>
      <sheetName val="5.5.1"/>
      <sheetName val="5.4.2"/>
      <sheetName val="5.4.1"/>
      <sheetName val="5.3.3"/>
      <sheetName val="5.3.2"/>
      <sheetName val="5.3.1"/>
      <sheetName val="CHORROS"/>
      <sheetName val="4.3.3"/>
      <sheetName val="CEDRITO"/>
      <sheetName val="3.7.5"/>
      <sheetName val="3.7.4"/>
      <sheetName val="3.7.3"/>
      <sheetName val="3.7.2"/>
      <sheetName val="3.7.1"/>
      <sheetName val="3.6.2"/>
      <sheetName val="3.6.1"/>
      <sheetName val=" 3.5.2"/>
      <sheetName val="3.5.1"/>
      <sheetName val="3.4.4"/>
      <sheetName val="3.4.3"/>
      <sheetName val="3.4.2"/>
      <sheetName val="3.4.1"/>
      <sheetName val="3.3.1"/>
      <sheetName val="3.2.2"/>
      <sheetName val="3.2.1"/>
      <sheetName val="4.2.1 (2)"/>
      <sheetName val="JAVILLAL"/>
      <sheetName val="2.7.2"/>
      <sheetName val="2.7.1"/>
      <sheetName val="2.6.3"/>
      <sheetName val="2.6.2"/>
      <sheetName val="2.6.1"/>
      <sheetName val="2.5.9"/>
      <sheetName val="2.5.8"/>
      <sheetName val="2.5.7"/>
      <sheetName val="2.5.6"/>
      <sheetName val="2.5.5"/>
      <sheetName val="2.5.4"/>
      <sheetName val="2.5.3"/>
      <sheetName val="2.5.2"/>
      <sheetName val="2.5.1"/>
      <sheetName val="2.4.4"/>
      <sheetName val=" 2.4.3"/>
      <sheetName val="2.4.2"/>
      <sheetName val="2.4.1"/>
      <sheetName val="2.3.1"/>
      <sheetName val="2.2.7"/>
      <sheetName val="2.2.6"/>
      <sheetName val="2.2.5"/>
      <sheetName val="2.2.4"/>
      <sheetName val="2.2.3"/>
      <sheetName val="2.2.2"/>
      <sheetName val="2.2.1 "/>
      <sheetName val="SAN RAFAEL"/>
      <sheetName val="1.6.9"/>
      <sheetName val="1.6.8"/>
      <sheetName val="1.6.7"/>
      <sheetName val="REVISAR 1,6,1"/>
      <sheetName val="1.5.7"/>
      <sheetName val="1.5.6"/>
      <sheetName val="1.5.5"/>
      <sheetName val="1.5.4"/>
      <sheetName val="1.4.4"/>
      <sheetName val="1.4.3"/>
      <sheetName val="1.4.2"/>
      <sheetName val="1.2.7"/>
      <sheetName val="1.2.6"/>
      <sheetName val="1.2.5"/>
      <sheetName val="1.2.4"/>
      <sheetName val="1.2.3"/>
      <sheetName val="C1.2.4"/>
      <sheetName val="PreDES"/>
      <sheetName val="Ba Da"/>
      <sheetName val="SUMINISTROS ELECTRICOS"/>
      <sheetName val="PARAFISCALES"/>
      <sheetName val="MACRO Y CAJA"/>
      <sheetName val="APU PLANTA APARTADO"/>
      <sheetName val="Excavac y LLenos Efra"/>
      <sheetName val="Cantidad de Concreto x Estruc"/>
      <sheetName val="CONSOLIDADO FASE 1 (2)"/>
      <sheetName val="Floculadores"/>
      <sheetName val="Tanque de 1000"/>
      <sheetName val="Micelaneos"/>
      <sheetName val="SUMINISTROS"/>
      <sheetName val="ID-Indice"/>
      <sheetName val="ID-05"/>
      <sheetName val="ID-06"/>
      <sheetName val="ID-07"/>
      <sheetName val="ID-08"/>
      <sheetName val="ID-09"/>
      <sheetName val="ID-10"/>
      <sheetName val="ID-11"/>
      <sheetName val="ID-12"/>
      <sheetName val="ID-13"/>
      <sheetName val="Indicadores de Producto"/>
      <sheetName val="Indicadores de Impacto"/>
      <sheetName val="Indicadores Gestión"/>
      <sheetName val="Programa Presupuestal"/>
      <sheetName val="Objetivos de Política"/>
      <sheetName val="Descentralizadas"/>
      <sheetName val="Subprograma"/>
      <sheetName val="IDEN"/>
      <sheetName val="LSAL"/>
      <sheetName val="Anexo 12"/>
      <sheetName val="Indicadores_de_Producto"/>
      <sheetName val="Indicadores_de_Impacto"/>
      <sheetName val="Indicadores_Gestión"/>
      <sheetName val="Programa_Presupuestal"/>
      <sheetName val="Objetivos_de_Política"/>
      <sheetName val="ANEXO 1. CARPETA ASFALTICA "/>
      <sheetName val="ANEXO 2. BASE GRANULAR "/>
      <sheetName val="ANEXO 3. CAPA ESTABILIZADA "/>
      <sheetName val="ANEXO 4. CRUDO DE RIO"/>
      <sheetName val="ANEXO 5. EXCAVACIONES"/>
      <sheetName val="VR-PROP MOD 1"/>
      <sheetName val="PRECIO"/>
      <sheetName val="I M"/>
      <sheetName val="SOÑANDO"/>
      <sheetName val="EV 424 CON 5 (2)"/>
      <sheetName val="Precios no oficial"/>
      <sheetName val="OFERTA ECON"/>
      <sheetName val="PROY_ORIGINAL"/>
      <sheetName val="PU (2)"/>
      <sheetName val="PRESUPUESTOS-REV1"/>
      <sheetName val="G&amp;G"/>
      <sheetName val="CABG"/>
      <sheetName val=""/>
      <sheetName val="PPTONUEVOFORMATO"/>
      <sheetName val="PRESUPUESTO1"/>
      <sheetName val="200P.1"/>
      <sheetName val="500P.1"/>
      <sheetName val="500P.2"/>
      <sheetName val="640P.2"/>
      <sheetName val="640.1 (2)"/>
      <sheetName val="672P.1"/>
      <sheetName val="2P.1"/>
      <sheetName val="materiales de insumo"/>
      <sheetName val="jornales y prestaciones"/>
      <sheetName val="3P"/>
      <sheetName val="2P"/>
      <sheetName val="3P.1"/>
      <sheetName val="3P.2"/>
      <sheetName val="6.1P"/>
      <sheetName val="6.2P"/>
      <sheetName val="6.4P"/>
      <sheetName val="muros"/>
      <sheetName val="COSTOS UNITARIOS"/>
      <sheetName val="CA-2909"/>
      <sheetName val="TRAYECTO 1"/>
      <sheetName val="Varios"/>
      <sheetName val="Seguim-16"/>
      <sheetName val="VALOR ENSAYOS"/>
      <sheetName val="K9+900"/>
      <sheetName val="PR10+760"/>
      <sheetName val="PR11+020"/>
      <sheetName val="PR12+400"/>
      <sheetName val="PR18+560"/>
      <sheetName val="PR19+100"/>
      <sheetName val="PR19+900"/>
      <sheetName val="PR21+380"/>
      <sheetName val="PR21+900"/>
      <sheetName val="PR23+350"/>
      <sheetName val="PR24+500"/>
      <sheetName val="PR25+700"/>
      <sheetName val="PR31+200"/>
      <sheetName val="PR33+010"/>
      <sheetName val="PR33+030"/>
      <sheetName val="PR35+400A"/>
      <sheetName val="PR35+400"/>
      <sheetName val="PR35+540"/>
      <sheetName val="PROY_ORIGINAL2"/>
      <sheetName val="PU_(2)1"/>
      <sheetName val="PROY_ORIGINAL1"/>
      <sheetName val="PU_(2)"/>
      <sheetName val="PROY_ORIGINAL3"/>
      <sheetName val="PU_(2)2"/>
      <sheetName val="PROY_ORIGINAL5"/>
      <sheetName val="PU_(2)4"/>
      <sheetName val="PROY_ORIGINAL4"/>
      <sheetName val="PU_(2)3"/>
      <sheetName val="ó&gt;_x0000__x0001__x0000__x0000__x0000_j0$_x0000_#_x0000__x0000__x0000_j.$_x0000_#_x0000__x0000__x0000_L_x0012_Óu_x0000__x0000__x0000__x0000_"/>
      <sheetName val="plantilla"/>
      <sheetName val="resumen preacta"/>
      <sheetName val="Resalto en asfalto"/>
      <sheetName val="Mat fresado para ampliacion"/>
      <sheetName val="Tuberia filtro D=6&quot;"/>
      <sheetName val="Realce de bordillo"/>
      <sheetName val="Remocion tuberia d=24&quot;"/>
      <sheetName val="GRAVA ATRAQUES DE ALCANTARILLA"/>
      <sheetName val="RESALTO"/>
      <sheetName val="Geodren"/>
      <sheetName val="FORMATO PREACTA"/>
      <sheetName val="FORMATO FECHA)"/>
      <sheetName val="DESMONTE LIMP."/>
      <sheetName val="S200.1 DESM. LIMP.B "/>
      <sheetName val="S200.2 DESM. LIMP. NB"/>
      <sheetName val="S201.7 DEMO. ESTRUCTURAS"/>
      <sheetName val="Remocion alcantarillas."/>
      <sheetName val="Excav. Mat. Comun."/>
      <sheetName val="s201.15-remoción de alcantarill"/>
      <sheetName val="s210.2.2-Exc de expl"/>
      <sheetName val="s210.2.1-Exc en roca"/>
      <sheetName val="s211.1 REMOCION DERR."/>
      <sheetName val="s220.1 Terraplenes"/>
      <sheetName val="s221.1 Pedraplen"/>
      <sheetName val="S900.3 TRANS. DERRUMBE"/>
      <sheetName val="s231.1 Geotextil"/>
      <sheetName val="S230.2 Mejora. de la Sub-Ra"/>
      <sheetName val="S320.1 Sub base"/>
      <sheetName val="S330.1 BASE GRANULAR"/>
      <sheetName val="SUB-BASE"/>
      <sheetName val="CONFM. DE CALZADA EXISTENTE"/>
      <sheetName val="S310.1 Confor. calzada existe "/>
      <sheetName val=" S450.1 MEZCLA MDC-1"/>
      <sheetName val=" S450.2MEZCLA MDC-2"/>
      <sheetName val="S420.1 RIEGO DE IMPRIMACION."/>
      <sheetName val="S421.1 RIEGO LIGA CRR-1"/>
      <sheetName val="S460.1 FRESADO."/>
      <sheetName val="Excav. REPARACION PAVIMENTO."/>
      <sheetName val="S465.1 EXC. PAV. ASFALTICO"/>
      <sheetName val="S500.1 PAVIMENTO CONCRETO"/>
      <sheetName val="S510.1 PAVIMENTO ADOQUIN"/>
      <sheetName val="S600.1 EXCAV. VARIAS "/>
      <sheetName val="Relleno Estructuras"/>
      <sheetName val="eXCAVACIONES VARIAS EN ROCA "/>
      <sheetName val="S600.2 EXCAV. ROCA"/>
      <sheetName val="S610.1 Relleno Estructuras"/>
      <sheetName val="S623.1 Anclajes "/>
      <sheetName val="S623P1 Pantalla Concreto"/>
      <sheetName val="S630.3 Concretos C"/>
      <sheetName val="S630.4a Concretos D"/>
      <sheetName val="S630.4b Concretos D"/>
      <sheetName val="S630.6 CONCRETO F"/>
      <sheetName val="CONCRETO G"/>
      <sheetName val="S630.7 CONCRETO G"/>
      <sheetName val="s640.1 Acero refuerzo"/>
      <sheetName val="S642.13 Juntas dilatacion"/>
      <sheetName val="S644.2 Tuberia PVC 4&quot;"/>
      <sheetName val=" TUBERIA 36&quot;"/>
      <sheetName val="S632.1 Baranda"/>
      <sheetName val=" S661.1 TUBERIA 36&quot; "/>
      <sheetName val="S673.1 MAT. FILTRANTE"/>
      <sheetName val="S673.2 GEOTEXTIL"/>
      <sheetName val="Señales"/>
      <sheetName val="TRANS. EXPLANACION"/>
      <sheetName val=" S673.3 GEODREN PLANAR 6&quot;"/>
      <sheetName val="S681.1 GAVIONES"/>
      <sheetName val="S700.1 Demarcacion"/>
      <sheetName val="S700.2 Marca víal"/>
      <sheetName val="S701.1 tachas reflectivas"/>
      <sheetName val="S710.1.1 SEÑ VERT. "/>
      <sheetName val="S710.2 SEÑ VERT.V"/>
      <sheetName val="S710.1.2 SEÑ VERT."/>
      <sheetName val="S730.1Defensas "/>
      <sheetName val="S800.2 CERCAS"/>
      <sheetName val="S810.1 PROTECCION TALUDES"/>
      <sheetName val="S900.2Trans explan"/>
      <sheetName val="Drenes"/>
      <sheetName val="Tratamiento fisuras"/>
      <sheetName val="MARCAS VIALES"/>
      <sheetName val="Geomalla con fibra de vidrio"/>
      <sheetName val="Anclajes pasivos 4#6"/>
      <sheetName val="SNP1-geomalla fibra Vidrio"/>
      <sheetName val="SNP2-geomalla Biaxial"/>
      <sheetName val="SNP3 concreto 3500 "/>
      <sheetName val="SNP4 CEM. ASFALTICO"/>
      <sheetName val="SNP5 MTTO RUTINARIO"/>
      <sheetName val="SNP6 Drenes"/>
      <sheetName val="SNP7 Anclajes pasivos 4#6"/>
      <sheetName val="SNP8 Anclajes activos 2 Tor"/>
      <sheetName val="SNP9 Anclajes activos 4 Tor"/>
      <sheetName val="SNP10 MATERIAL 3&quot; TRIT"/>
      <sheetName val="SNP11 Material Relleno"/>
      <sheetName val="SNP12 CUNETAS 3.000"/>
      <sheetName val="SNP13 PARCHEO"/>
      <sheetName val="SNP14 SELLO JUNTAS"/>
      <sheetName val="SNP15 Pilotes"/>
      <sheetName val="SNP16 EXCAV. PAVIMENTO"/>
      <sheetName val="SNP17 TRANS BASE"/>
      <sheetName val="SNP18 AFIRMADO 3&quot;"/>
      <sheetName val="alcantarilla K69+103"/>
      <sheetName val="alcantarilla K68+437"/>
      <sheetName val="alcantarilla K67+455"/>
      <sheetName val="BOXXXX"/>
      <sheetName val="BOX 110+520 PUENTE EL VERDE"/>
      <sheetName val="Muro K99+0703"/>
      <sheetName val="MURO K104+454"/>
      <sheetName val="Muro K109+0570"/>
      <sheetName val="BOX K"/>
      <sheetName val="CONVERCIONES"/>
      <sheetName val="PARCHEO"/>
      <sheetName val="APU´s"/>
      <sheetName val="Información"/>
      <sheetName val="INFORME SEMANAL"/>
      <sheetName val="4P"/>
      <sheetName val="7P"/>
      <sheetName val="670.P"/>
      <sheetName val="671.P"/>
      <sheetName val="6P"/>
      <sheetName val="621.1P"/>
      <sheetName val="8P"/>
      <sheetName val="9P"/>
      <sheetName val="610.2P"/>
      <sheetName val="465-3P"/>
      <sheetName val="11P"/>
      <sheetName val="230.2P"/>
      <sheetName val="621.1-1P"/>
      <sheetName val="14P"/>
      <sheetName val="15P"/>
      <sheetName val="17P"/>
      <sheetName val="18P"/>
      <sheetName val="19P"/>
      <sheetName val="20P"/>
      <sheetName val="21P"/>
      <sheetName val="22P"/>
      <sheetName val="621.1.2P"/>
      <sheetName val="PESO VARILLAS"/>
      <sheetName val="CUADBASI"/>
      <sheetName val="todos"/>
      <sheetName val="CONTROL AJUSTES"/>
      <sheetName val="Ind_SerieEmpcanasta gral y obra"/>
      <sheetName val="H de RUTA"/>
      <sheetName val="AFECTACION PRES"/>
      <sheetName val="ACTA DE MODIFICACION  (2)"/>
      <sheetName val="anexo2"/>
      <sheetName val="CDItem"/>
      <sheetName val="ARMENIA-CLUB DE TIRO"/>
      <sheetName val="\Users\aljipego\Downloads\Víncu"/>
      <sheetName val="COMPONENTE II"/>
      <sheetName val="CONSOLIDADO."/>
      <sheetName val="PtoOficial"/>
      <sheetName val="APU II"/>
      <sheetName val="Hora efectiva (base calendario)"/>
      <sheetName val="Total Insumos"/>
      <sheetName val="PRECIOS INSUMOS"/>
      <sheetName val="Presupuesto HMP E1"/>
      <sheetName val="Presupuesto HMP CIRUGÍA"/>
      <sheetName val="Presupuesto HMP E2A"/>
      <sheetName val="Presupuesto HMP E2B"/>
      <sheetName val="Total Etapas Presupuesto HMP"/>
      <sheetName val="Presupuesto Estructural"/>
      <sheetName val="ACERO chele "/>
      <sheetName val="CANTIDAD DE OBRA"/>
      <sheetName val="CANT"/>
      <sheetName val="ACERO ITA "/>
      <sheetName val="CANTIDAD DE OBRA ITA"/>
      <sheetName val="ACERO "/>
      <sheetName val="informe avance campo"/>
      <sheetName val="fisico"/>
      <sheetName val="Presupuestal"/>
      <sheetName val="Curva fisico"/>
      <sheetName val="Graf.Fondos"/>
      <sheetName val="Ejecutivo Itansuca"/>
      <sheetName val="Cantidades "/>
      <sheetName val="SURIA SUR 11"/>
      <sheetName val="RESUMEN LINEA"/>
      <sheetName val="INFO SEMANA 5"/>
      <sheetName val="C_ESTE_1"/>
      <sheetName val="S1"/>
      <sheetName val="S 2"/>
      <sheetName val="PRUEBA"/>
      <sheetName val="C. IMPORTADAS"/>
      <sheetName val="O. CIVILES"/>
      <sheetName val="O. MECANICA"/>
      <sheetName val="RESUMEN-TOTAL"/>
      <sheetName val="doc-"/>
      <sheetName val="documento"/>
      <sheetName val="CntrlCantidades"/>
      <sheetName val="Graf_fondos"/>
      <sheetName val="%programado"/>
      <sheetName val="AVANCE"/>
      <sheetName val="LN5-CHC.4-7-SS7"/>
      <sheetName val="Poliza Aprox"/>
      <sheetName val="MAQUINARIA"/>
      <sheetName val="PE 1"/>
      <sheetName val="Acta k1+500"/>
      <sheetName val="Piscinadelodos"/>
      <sheetName val="filtropiscinaN2"/>
      <sheetName val="Taludsuroriental"/>
      <sheetName val="1raPruebaSismicaVSP"/>
      <sheetName val="RellenoVSPN2"/>
      <sheetName val="VSPN3"/>
      <sheetName val="sacos sc"/>
      <sheetName val="APU Filtro de 6"/>
      <sheetName val="APU 20 mills"/>
      <sheetName val="APUdesmontec.a.p."/>
      <sheetName val="APU desmonte Nesl"/>
      <sheetName val="APU desmonte de trinchos"/>
      <sheetName val="APU corta corrientes"/>
      <sheetName val="APUestructuraen madera"/>
      <sheetName val="RENDIMIENTOS"/>
      <sheetName val="PRES_RES"/>
      <sheetName val="PRES_GEN"/>
      <sheetName val="ANALISIS DE CANTIDADES"/>
      <sheetName val="APU-2"/>
      <sheetName val="JUSTIFICACION AIU"/>
      <sheetName val="CRONOGRAMA DE OBRA"/>
      <sheetName val="COMPONENTES"/>
      <sheetName val="XComponentes"/>
      <sheetName val="XActividades"/>
      <sheetName val="Datos entrada"/>
      <sheetName val="Trans"/>
      <sheetName val="P Sanitario"/>
      <sheetName val="Granito pulido "/>
      <sheetName val="Marcos puerta"/>
      <sheetName val="Marcos ventana"/>
      <sheetName val="1,1,1 Campamt"/>
      <sheetName val="1,1,7 Locali Manual"/>
      <sheetName val="1,2,1 Provicional agua"/>
      <sheetName val="1,2,2 Provicional luz"/>
      <sheetName val="1,3,1 Desmonte cubierta"/>
      <sheetName val="1,3,2 Demoliciòn muro"/>
      <sheetName val="1,3,3  Dm enchape"/>
      <sheetName val="1,3,4 Dm cimiento"/>
      <sheetName val="1,3,5 Dm Vig-colum"/>
      <sheetName val="1,3,6 Demolicion placa"/>
      <sheetName val="1,3,7  Dm Aparatos"/>
      <sheetName val="1,4,2 Traslado postes"/>
      <sheetName val="1,4,3 Arb 5"/>
      <sheetName val="1,4,4 Arb 10"/>
      <sheetName val="1,4,5 Arb 15"/>
      <sheetName val="1,4,6 Arb 20"/>
      <sheetName val="1,4,7 Arb +20"/>
      <sheetName val="1,4,8 Traslado Arb"/>
      <sheetName val="2,1,3 Exc M Sub base"/>
      <sheetName val="2,1,5 Relleno M Común"/>
      <sheetName val="2,1,6  Rellenos M Selec"/>
      <sheetName val="2,1,7  Sub base Recebo "/>
      <sheetName val="2,1,8 Geotextil NT"/>
      <sheetName val="2,1,9 Geotextil Tejido"/>
      <sheetName val="2,2,2 Concr Ciclopeo"/>
      <sheetName val="2,2,3 Muros de contencion"/>
      <sheetName val="2,2,4 Concreto Zapatas"/>
      <sheetName val="2,2,6,3 Pilotes 0,60"/>
      <sheetName val="2,2,6,4 Pilotes 0,80"/>
      <sheetName val="2,2,6,5 Pilotes 0,90 "/>
      <sheetName val="2,2,8 Placa Flotante 0,60"/>
      <sheetName val="2,2,10 Placas cont= 0,125"/>
      <sheetName val="2,2,11 Placas cont= 0,15"/>
      <sheetName val="2,4,1 Gaviones"/>
      <sheetName val="2,4,2 Cajon aislamiento vigas"/>
      <sheetName val="2,4,3 Icopor Aislante ciment. "/>
      <sheetName val="2,4,4 Pañete Taludes "/>
      <sheetName val="3,1,1 Novafort A.LL. 4&quot; 110mm "/>
      <sheetName val="3,1,2 Novafort A.LL.6&quot; 160mm  "/>
      <sheetName val="3,1,3 Novafort A.LL 8&quot;200 mm   "/>
      <sheetName val="3,1,4 Novafort 10&quot;A.LL. 255mm "/>
      <sheetName val="3,1,5 Novafort A.LL.12&quot; 315mm  "/>
      <sheetName val="3,1,6  Acc. Novafort. A.LL"/>
      <sheetName val="3,2,3 Novafort A.N. 8&quot;200 mm"/>
      <sheetName val="3,2,4 Novafort 10&quot;A.N. 255 mm"/>
      <sheetName val="3,2,5 Novafort A.N.12&quot; 315mm"/>
      <sheetName val="3,2,6  Acc. Novafort. A.N."/>
      <sheetName val="3,3,1 Tuberia drenaje PVC 4&quot;"/>
      <sheetName val="3,3,2 Tuberia drenaje PVC 4&quot;"/>
      <sheetName val="3,3,3 Accesorio drenaje PVC 3&quot;"/>
      <sheetName val="3,3,4 Accesorio drenaje PVC 4&quot;"/>
      <sheetName val="3,3,5 Filtros Escorrentias"/>
      <sheetName val="3,4,2 Caja inspección 0,80"/>
      <sheetName val="3,4,3 Caja inspección 1,00"/>
      <sheetName val="3,4,6 Carcamo aguas lluvias"/>
      <sheetName val="3,4,7 Trampa de grasas"/>
      <sheetName val="3,4,8 Pozo Septico"/>
      <sheetName val="3,5,1 Exc Man "/>
      <sheetName val="3,5,2 Exc en recebo comp."/>
      <sheetName val="3,5,3  Relleno M seleccionado"/>
      <sheetName val="3,5,4 Relleno M Común "/>
      <sheetName val="3,5,5 Retiro sobrantes"/>
      <sheetName val="4,1,3 Muros"/>
      <sheetName val="4,2,2 Viga canal"/>
      <sheetName val="4,2,3  Vigas Prefabricadas"/>
      <sheetName val="4,3,3 Caseton 45 cm"/>
      <sheetName val="4,3,4 Caseton 40 cm "/>
      <sheetName val="4,3,6 Placa maciza 0,20"/>
      <sheetName val="4,3,9 Placa maciza 0,15"/>
      <sheetName val="4,4,2 Rampas"/>
      <sheetName val="4,4,3 POZO CONCRETO 20 M3"/>
      <sheetName val="4,6,2,3 Cerrchas  Metàlica"/>
      <sheetName val="5,1,1 Bloq Conc Estruc 0,12"/>
      <sheetName val="5,1,2 Bloque concreto divisorio"/>
      <sheetName val="5,1,6 Bloq Conc Estruc 014"/>
      <sheetName val="5,1,7 Bloq Conc Estruc 019"/>
      <sheetName val="5,2,2 Ladrillo estructural"/>
      <sheetName val="5,2,4 Ladrillo Prensado portant"/>
      <sheetName val="5,2,6 Muro en bloque No 4"/>
      <sheetName val="5,3,1 Enchape ladrillo arcilla"/>
      <sheetName val="5,3,3 Alfagias ladrillo arcilla"/>
      <sheetName val="5,3,4 Remate ladrillo arcilla"/>
      <sheetName val="5,5,3 Malla Electrosoldada "/>
      <sheetName val="5,6,1 Instalaciòn carpint. Meta"/>
      <sheetName val="6,1,2 Dinteles"/>
      <sheetName val="6,1,3 Remates sobre mamposteria"/>
      <sheetName val="6.1.8 Pergolas"/>
      <sheetName val="6,1,11 PLAQUETAS"/>
      <sheetName val="6,1,15 Bordillos ducha y aseo"/>
      <sheetName val="6,2,1 Mesones en concreto"/>
      <sheetName val="6,2,5 Bancas Concreto"/>
      <sheetName val="6,2,8 Alfajias 2"/>
      <sheetName val="7,1,1,1 Acometida PVC-P 2&quot;"/>
      <sheetName val="7,1,1,2 Accesorio PVC-P 2&quot; "/>
      <sheetName val="7,1,1,5 Bajantes A.N.  PVC 3&quot;"/>
      <sheetName val="7,1,2,1 Tuberia H.G. 1&quot;"/>
      <sheetName val="7,1,2,2  Accesorio H.G. 1&quot; "/>
      <sheetName val="7,1,3,1 Tuberia H.G. 1&quot;cuarto "/>
      <sheetName val="7,1,3,2  Accesorio H.G.1&quot;cuarto"/>
      <sheetName val="7,1,3,3  Registro R. W. 1&quot;"/>
      <sheetName val="7,1,3,7  Tanque Subterrraneo"/>
      <sheetName val="7,1,4,1 Tuberia H.G. 1 1.2&quot;"/>
      <sheetName val="7,1,4,2  Accesorio H.G.1 1.2&quot;"/>
      <sheetName val="7,1,4,3  Registro R. W. 1. 1.2&quot;"/>
      <sheetName val="7,1,4,4  Cheque  Helber 1 1.2&quot;"/>
      <sheetName val="7,1,5,1 Registro 1.2&quot;"/>
      <sheetName val="7,1,5,2 Registro 3 4"/>
      <sheetName val="7,1,5,3 Registro 1 "/>
      <sheetName val="7,1,5,4 Registro 114"/>
      <sheetName val="7,1,5,6 Registro 2 "/>
      <sheetName val="7,1,6,4 Acometida 1 14"/>
      <sheetName val="7,1,6,6 Acometida 2"/>
      <sheetName val="7,1,6,7 Tubo UZ 2&quot;"/>
      <sheetName val="7,1,6,9 Tuberia UZ 3&quot;"/>
      <sheetName val="7,1,6,10 Accesorio UZ  2&quot;"/>
      <sheetName val="7,1,6,11 Accesorio UZ 3&quot;"/>
      <sheetName val="7,1,7,1 Tuberia H.G. 1.2&quot;"/>
      <sheetName val="7,1,7,2  Accesorio H.G.1.2&quot;"/>
      <sheetName val="7,1,7,3 Registro Corte 1.2&quot; "/>
      <sheetName val="7,1,7,4 Registro 1.2&quot;"/>
      <sheetName val="7,1,7,5 Caja para medidor"/>
      <sheetName val="7,1,8,2 Punto  Agua Fria 1 1.2&quot;"/>
      <sheetName val="7,1,8,3 P Agua Fria Sanitarios"/>
      <sheetName val="7,1,8,4 P Agua Fria Orinales"/>
      <sheetName val="7,1,8,5 P Agua Fria pocetas lab"/>
      <sheetName val="7,1,8,6 P Agua Fria Ducha"/>
      <sheetName val="7,1,8,7 P Agua Fria Pocetas"/>
      <sheetName val="7,1,8,8 Llave  Manguera 1.2&quot;"/>
      <sheetName val="7,1,8,10  Tapòn H.G.1.2&quot;"/>
      <sheetName val="7,1,8,11  Tapòn P.V.C.1.2&quot; "/>
      <sheetName val="7,1,8,12  Camara aire H.G.1.2&quot;"/>
      <sheetName val="7,1,8,13  Camara aire P.V.C.P "/>
      <sheetName val="7,1,9,5  P Sifòn PVC-S 4&quot;"/>
      <sheetName val="7,1,10,1 Acomet sanit"/>
      <sheetName val="7,1,10,2 Pto 3&quot;"/>
      <sheetName val="7,1,11,1 Acomet lluvia"/>
      <sheetName val="7,1,11,3 3plg"/>
      <sheetName val="7,1,11,5 Bajante PVC "/>
      <sheetName val="7,1,11,6 Accesorios PVC"/>
      <sheetName val="7,1,12,1 Instalaciòn Lavamanos"/>
      <sheetName val="7,1,12,2 Instalaciòn Sanitario "/>
      <sheetName val="7,1,12,8 Llave  Manguera 1.2 "/>
      <sheetName val="7,1,12,9 Acoflex lav.sant."/>
      <sheetName val="7,1,14 Lavado Tanque"/>
      <sheetName val="7,1,15 Desinfecciòn tanque"/>
      <sheetName val="7,1,16,2 Bomba"/>
      <sheetName val="7,2,1,4 Tuberia  tipo L 1&quot;"/>
      <sheetName val="7,2,1,5  Registro bola 1&quot; "/>
      <sheetName val="7,2,1,7  Rejilla vent. plastica"/>
      <sheetName val="8,16"/>
      <sheetName val="8,17"/>
      <sheetName val="8,18"/>
      <sheetName val="8,20"/>
      <sheetName val="8,21"/>
      <sheetName val="8,22"/>
      <sheetName val="8,23"/>
      <sheetName val="8,24"/>
      <sheetName val="8,25"/>
      <sheetName val="8,26"/>
      <sheetName val="8,27"/>
      <sheetName val="8,28"/>
      <sheetName val="8,29"/>
      <sheetName val="8,30"/>
      <sheetName val="8,31"/>
      <sheetName val="8,32"/>
      <sheetName val="8,33"/>
      <sheetName val="8,34"/>
      <sheetName val="8,35"/>
      <sheetName val="8,36"/>
      <sheetName val="8,37"/>
      <sheetName val="8,38"/>
      <sheetName val="8,40"/>
      <sheetName val="8,41"/>
      <sheetName val="8,42"/>
      <sheetName val="8,43"/>
      <sheetName val="8,44"/>
      <sheetName val="8,45"/>
      <sheetName val="8,46"/>
      <sheetName val="8,47"/>
      <sheetName val="8,48"/>
      <sheetName val="8,51"/>
      <sheetName val="8,52"/>
      <sheetName val="8,56"/>
      <sheetName val="8,57"/>
      <sheetName val="8,58"/>
      <sheetName val="8,61"/>
      <sheetName val="8,62"/>
      <sheetName val="8,64"/>
      <sheetName val="8,65"/>
      <sheetName val="8,66"/>
      <sheetName val="8,67"/>
      <sheetName val="8,68"/>
      <sheetName val="8,69"/>
      <sheetName val="8,72"/>
      <sheetName val="8,73"/>
      <sheetName val="8,77"/>
      <sheetName val="8,78"/>
      <sheetName val="8,79"/>
      <sheetName val="8,80"/>
      <sheetName val="8,81"/>
      <sheetName val="8,83"/>
      <sheetName val="8,85"/>
      <sheetName val="8,86"/>
      <sheetName val="8,87"/>
      <sheetName val="8,88"/>
      <sheetName val="8,91"/>
      <sheetName val="8,92"/>
      <sheetName val="8,93"/>
      <sheetName val="10,1,3 Alistado pisos"/>
      <sheetName val="10,1,4 Mortero afinado"/>
      <sheetName val="10,2,1,3 Ceramica 0,20 x 0,20 "/>
      <sheetName val="10,2,2,3 Piso tablòn ges 0,30 "/>
      <sheetName val="10,2,4,3 gravilla m2"/>
      <sheetName val="10,3,1,1 Tablòn cuarto 26"/>
      <sheetName val="10,3,2,3 Media Caña"/>
      <sheetName val="10,3,2,5 Gravilla "/>
      <sheetName val="10,4,2 Escalera en Granito"/>
      <sheetName val="11,1,3 Afinado Viga canales"/>
      <sheetName val="11,2,2,1 Caballete"/>
      <sheetName val="11,2,3,1 Domo acrílico"/>
      <sheetName val="11,2,3,2 Acrilico transparente"/>
      <sheetName val="11,2,3,3 Teja trapezoidal Plast"/>
      <sheetName val="11,2,4,2 Cubierta placa"/>
      <sheetName val="11,2,5,1 Teja Barro"/>
      <sheetName val="11,2,5,2 Limahoyas"/>
      <sheetName val="11,3,3 Tragante 5x3"/>
      <sheetName val="11,3,5 Canal PVC"/>
      <sheetName val="12,1,4 Puert Alum dob reja"/>
      <sheetName val="12,1,7 PERGOLAS ALUM"/>
      <sheetName val="12,1,8 Puertas discapacitados"/>
      <sheetName val="12,1,9 BARANDA EN ALUMINIO"/>
      <sheetName val="12,2,1,1 Marcos puerta"/>
      <sheetName val="12,2,1,2 Puerta Sencilla"/>
      <sheetName val="12,2,1,3 Ventana"/>
      <sheetName val="12,2,1,5 Puertas Emtamborada"/>
      <sheetName val="12,2,2,2 Pasamanos"/>
      <sheetName val=" 12,2,2,4 Baranda tubo"/>
      <sheetName val="12,2,3,1 Rejas en varilla cuadr"/>
      <sheetName val="12,2,3,2 Rejas ventana"/>
      <sheetName val="12,2,3,3 Rejas Puerta baño"/>
      <sheetName val="12,2,3,4 Reja Ventilación"/>
      <sheetName val="12,2,4,1 CORTASOL"/>
      <sheetName val="12,2,4,4 Ventana Malla"/>
      <sheetName val="13,1,2"/>
      <sheetName val="13,1,5"/>
      <sheetName val="13,1,6"/>
      <sheetName val="13,4,1"/>
      <sheetName val="16,1,7 Lavamanos de colgar"/>
      <sheetName val="16,1,8 Sanit Disc"/>
      <sheetName val="16,2,1 Pocetas Aseo"/>
      <sheetName val="16,2,7 Barras disc"/>
      <sheetName val="17,2,1 Puerta Vidrio"/>
      <sheetName val="17,2,2 Puerta PVC Baterias"/>
      <sheetName val="17,2,3 Divisiones 0,06"/>
      <sheetName val="17,2,4 Divisiones baños "/>
      <sheetName val="18,1,2 pintura plastica"/>
      <sheetName val="18,1,4 Vinilo sin estuco "/>
      <sheetName val="18,1,5 Vinilo Cielos "/>
      <sheetName val="20,3,1 Solado esp= 0,05"/>
      <sheetName val="20,3,2 Concreto Ciclopeo "/>
      <sheetName val="20,3,3 Vigas de Amarre"/>
      <sheetName val="20,3,5  Cerramiento Malla Esla"/>
      <sheetName val="20,3,6  Muros de contencion "/>
      <sheetName val="20,4,1 Mov Tierras"/>
      <sheetName val="20,2,13 Escalinatas"/>
      <sheetName val="20,5,1 Gaviones en piedra"/>
      <sheetName val="20,5,2 PERGOLA  METALICA"/>
      <sheetName val="20,5,3  Acero 37000  Ext."/>
      <sheetName val="20,5,4 Acero 60000 psi"/>
      <sheetName val="20,5,5 Malla Electrosoldada  "/>
      <sheetName val="21,1,1 Lavada ladrillo "/>
      <sheetName val="21,1,4 Retiro Escombros"/>
      <sheetName val="Pasamanos "/>
      <sheetName val="MALECON"/>
      <sheetName val="STRSUMM0"/>
      <sheetName val="$ Directo"/>
      <sheetName val="mat&amp;sub"/>
      <sheetName val="indir"/>
      <sheetName val="gene"/>
      <sheetName val="tot"/>
      <sheetName val="prog "/>
      <sheetName val="pres_comp"/>
      <sheetName val="civ_1"/>
      <sheetName val="kp_civ1"/>
      <sheetName val="KP"/>
      <sheetName val="civpl1"/>
      <sheetName val="7417stiA"/>
      <sheetName val="Vía 9004"/>
      <sheetName val="450.9 "/>
      <sheetName val="450.9P  "/>
      <sheetName val="330.1P"/>
      <sheetName val="900.4P"/>
      <sheetName val="FIBRA ÓPTICA"/>
      <sheetName val="presupuesto obra (2)"/>
      <sheetName val="ETIQUETAS"/>
      <sheetName val="PRESUPUESTO GRADAS SOTFBALL"/>
      <sheetName val="F.PRESTAC"/>
      <sheetName val="UTILI"/>
      <sheetName val="IMPR"/>
      <sheetName val="ADM"/>
      <sheetName val="PGIO FINAL"/>
      <sheetName val="PAPSO"/>
      <sheetName val="INTERV"/>
      <sheetName val="F.M"/>
      <sheetName val="PLAN FINANCIERO GRADAS"/>
      <sheetName val="LISTA MATERIALES"/>
      <sheetName val=" EQUIPO MATERIALES"/>
      <sheetName val="INF"/>
      <sheetName val="CUADRO AREAS ARQ."/>
      <sheetName val="ACERO PARA JARDINERAS"/>
      <sheetName val="\Users\JoseGabriel\Downloads\Ví"/>
      <sheetName val="INSUMOS (2)"/>
      <sheetName val="ITEM"/>
      <sheetName val="PRESP.JJR2006"/>
      <sheetName val="MODIFICATORIO"/>
      <sheetName val="ACTA MODIFICATORIA"/>
      <sheetName val="ACTA PARCIAL"/>
      <sheetName val="1 (2)"/>
      <sheetName val="2 (2)"/>
      <sheetName val="2 (3)"/>
      <sheetName val="2 (4)"/>
      <sheetName val="6 (5)"/>
      <sheetName val="6 (3)"/>
      <sheetName val="6 (4)"/>
      <sheetName val="7(1)"/>
      <sheetName val="8 (2)"/>
      <sheetName val="9 (2)"/>
      <sheetName val="9 (3)"/>
      <sheetName val="10 (2)"/>
      <sheetName val="10 (3)"/>
      <sheetName val="11 (2)"/>
      <sheetName val="11 (3)"/>
      <sheetName val="11 (12)"/>
      <sheetName val="11 (4)"/>
      <sheetName val="11 (5)"/>
      <sheetName val="11 (6)"/>
      <sheetName val="11 (7)"/>
      <sheetName val="11 (8)"/>
      <sheetName val="11 (13)"/>
      <sheetName val="11 (9)"/>
      <sheetName val="11 (10)"/>
      <sheetName val="11 (15)"/>
      <sheetName val="11 (11)"/>
      <sheetName val="11 (14)"/>
      <sheetName val="16 (2)"/>
      <sheetName val="ADICIONAL X  604"/>
      <sheetName val="ADIC.X 604 DEF."/>
      <sheetName val="4,5"/>
      <sheetName val="4,6"/>
      <sheetName val="4,7"/>
      <sheetName val="4,8"/>
      <sheetName val="4,9"/>
      <sheetName val="4,10"/>
      <sheetName val="5,5"/>
      <sheetName val="6,7"/>
      <sheetName val="9,6"/>
      <sheetName val="9,7"/>
      <sheetName val="10,1,1"/>
      <sheetName val="10,1,2"/>
      <sheetName val="10,1,3"/>
      <sheetName val="10,1,4"/>
      <sheetName val="10,1,5"/>
      <sheetName val="10,1,6"/>
      <sheetName val="10,1,7"/>
      <sheetName val="10,1,8"/>
      <sheetName val="10,1,9"/>
      <sheetName val="10,1,10"/>
      <sheetName val="10,1,11"/>
      <sheetName val="10,1,12"/>
      <sheetName val="10,1,13"/>
      <sheetName val="10,2,1"/>
      <sheetName val="10,2,2"/>
      <sheetName val="10,2,3"/>
      <sheetName val="10,3,1"/>
      <sheetName val="10,3,2"/>
      <sheetName val="10,4,1"/>
      <sheetName val="10,4,2"/>
      <sheetName val="10,4,3"/>
      <sheetName val="10,4,4"/>
      <sheetName val="10,5,1"/>
      <sheetName val="10,5,2"/>
      <sheetName val="10,5,3"/>
      <sheetName val="10,5,4"/>
      <sheetName val="10,5,5"/>
      <sheetName val="10,6,1"/>
      <sheetName val="10,6,2"/>
      <sheetName val="10,6,3"/>
      <sheetName val="10,6,4"/>
      <sheetName val="10,7,1"/>
      <sheetName val="10,7,2"/>
      <sheetName val="10,8,1"/>
      <sheetName val="12,6"/>
      <sheetName val="MORT.1.4"/>
      <sheetName val="MORT.1.3"/>
      <sheetName val="CONC.1500"/>
      <sheetName val="CONC.3000"/>
      <sheetName val="ORIG. + ADIC. x 2104"/>
      <sheetName val="MODIF. CONTRATO 132 DEL 2011"/>
      <sheetName val="14,5"/>
      <sheetName val="14,6"/>
      <sheetName val="14,7"/>
      <sheetName val="14,8"/>
      <sheetName val="14,9"/>
      <sheetName val="INFORME BT"/>
      <sheetName val="INFORME TLP"/>
      <sheetName val="Causas BT"/>
      <sheetName val="Causas TLP"/>
      <sheetName val="Inicio"/>
      <sheetName val="Menú"/>
      <sheetName val="Registro"/>
      <sheetName val="Cierres"/>
      <sheetName val="Automoviles"/>
      <sheetName val="Inf. Estación"/>
      <sheetName val="Control Diario Combustible"/>
      <sheetName val="Planilla Acc"/>
      <sheetName val="Incidente"/>
      <sheetName val="PUENTES PARAMETRIZADO"/>
      <sheetName val="fact. pres"/>
      <sheetName val="DIESELxMDC2"/>
      <sheetName val="TOTALCANT"/>
      <sheetName val="TRAYECTO 2"/>
      <sheetName val="TRAYECTO 3"/>
      <sheetName val="TRAYECTO 4"/>
      <sheetName val="TRAYECTO 5A"/>
      <sheetName val="TRAYECTO 5B"/>
      <sheetName val="TRAYECTO 6_1"/>
      <sheetName val="TRAYECTO 6_2"/>
      <sheetName val="TRAYECTO 6_3"/>
      <sheetName val="TRAYECTO 6_4"/>
      <sheetName val="T1-1"/>
      <sheetName val="T1-2"/>
      <sheetName val="T1-3"/>
      <sheetName val="T1-3A"/>
      <sheetName val="T1-3B"/>
      <sheetName val="T1-4"/>
      <sheetName val="T1-4B"/>
      <sheetName val="T1-4C"/>
      <sheetName val="BE EN CALIENTE SIN RAP"/>
      <sheetName val="T1-5"/>
      <sheetName val="T1-6"/>
      <sheetName val="T1-6B"/>
      <sheetName val="T1-6C"/>
      <sheetName val="T1-7"/>
      <sheetName val="T1-8"/>
      <sheetName val="T1-9"/>
      <sheetName val="T1-9pav"/>
      <sheetName val="T1-9Excav"/>
      <sheetName val="T1-10"/>
      <sheetName val="T1-11"/>
      <sheetName val="T1-12"/>
      <sheetName val="T1-13"/>
      <sheetName val="T1-14"/>
      <sheetName val="T1-14B"/>
      <sheetName val="T1-14C"/>
      <sheetName val="T1-15"/>
      <sheetName val="T1-15A"/>
      <sheetName val="T1-16"/>
      <sheetName val="T1-16A"/>
      <sheetName val="T1-17"/>
      <sheetName val="T1-17B"/>
      <sheetName val="T1-18"/>
      <sheetName val="T1-19"/>
      <sheetName val="T1-20"/>
      <sheetName val="T1-21"/>
      <sheetName val="T1-22"/>
      <sheetName val="T1-23"/>
      <sheetName val="T1-23A"/>
      <sheetName val="T1-24"/>
      <sheetName val="T1-25"/>
      <sheetName val="T1-26"/>
      <sheetName val="T1-27"/>
      <sheetName val="T1-28"/>
      <sheetName val="T1-29"/>
      <sheetName val="T1-29A"/>
      <sheetName val="T1-30"/>
      <sheetName val="T1-31"/>
      <sheetName val="T1-32"/>
      <sheetName val="T1-33"/>
      <sheetName val="T1-34"/>
      <sheetName val="T1-34A"/>
      <sheetName val="T1-35"/>
      <sheetName val="T1-36"/>
      <sheetName val="T1-37"/>
      <sheetName val="T1-38"/>
      <sheetName val="T1-39A"/>
      <sheetName val="T1-39B"/>
      <sheetName val="T1-39C"/>
      <sheetName val="T1-40"/>
      <sheetName val="SOPORTES TRAYECTO 1"/>
      <sheetName val="SOPORTES TRAYECTO 3"/>
      <sheetName val="PRESUPUESTO 4 CARRILES"/>
      <sheetName val="PRESUPUESTO 2 CARRILES"/>
      <sheetName val="PPTO TOTAL 2 CARRILES"/>
      <sheetName val="PPTO  TOTAL4 CARRILES"/>
      <sheetName val="AUXILIAR 4 CARR"/>
      <sheetName val="AUXILIAR PPTO 2 CARR"/>
      <sheetName val="P Y G (T1-T5) "/>
      <sheetName val="Libro1"/>
      <sheetName val="Hipótesis"/>
      <sheetName val="Cash Flow"/>
      <sheetName val="Construcción y Financiación"/>
      <sheetName val="Deuda (T1-T5)"/>
      <sheetName val="Fechas"/>
      <sheetName val="Cambio"/>
      <sheetName val="1-C_SEDE"/>
      <sheetName val="2-C_AREA"/>
      <sheetName val="3_MAT-CONS"/>
      <sheetName val="7.-ADMINISTRACION"/>
      <sheetName val="FINANCIEROS"/>
      <sheetName val="CALENDARIO"/>
      <sheetName val="COSTES"/>
      <sheetName val="Resumen O&amp;M"/>
      <sheetName val="Resumen O&amp;M (2)"/>
      <sheetName val="IEF-05 O&amp;M"/>
      <sheetName val="IEF-06 Reposicion"/>
      <sheetName val="Costes generales"/>
      <sheetName val="SEDE SOCIAL"/>
      <sheetName val="AREA DE MANTENIMIENTO"/>
      <sheetName val="Costes generales (2)"/>
      <sheetName val="EOAF (capex)"/>
      <sheetName val="Cashflow"/>
      <sheetName val="HipotesisPrimarias"/>
      <sheetName val="Hipotesis Secundarias"/>
      <sheetName val="Capex"/>
      <sheetName val="Ingresos Operativos"/>
      <sheetName val="Costes Operativos"/>
      <sheetName val="Amortización"/>
      <sheetName val="Reservas Reposiciones"/>
      <sheetName val="Tributos"/>
      <sheetName val="Financiación"/>
      <sheetName val="Anexo 6"/>
      <sheetName val="Portada (2)"/>
      <sheetName val="PRESENTACIÓN GESTIÓN TOTAL"/>
      <sheetName val="PRESENTACIÓN GESTIÓN IRIDIUM"/>
      <sheetName val="PRESENTACIÓN GESTIÓN INVINSA"/>
      <sheetName val="PRESENTACIÓN GESTIÓN RESTO"/>
      <sheetName val="Cuenta explotación Resto"/>
      <sheetName val="Cuenta explotación Concesiones"/>
      <sheetName val="Cuenta explotación Iridium"/>
      <sheetName val="Cuenta explotación Invinsa"/>
      <sheetName val="Cuenta explotación DCA"/>
      <sheetName val="Puesta en equivalencia 2008"/>
      <sheetName val=" P.E 2008 ACS ACS "/>
      <sheetName val="PRESUPUESTO 2008 TOTAL"/>
      <sheetName val="Consolidado Concesiones"/>
      <sheetName val="Consolidado Iridium"/>
      <sheetName val="Consolidado Invinsa"/>
      <sheetName val="Consolidado DCA"/>
      <sheetName val="Iridium"/>
      <sheetName val="Hospital de Majadahonda"/>
      <sheetName val="Santiago Brión"/>
      <sheetName val="DCF"/>
      <sheetName val="DCV1"/>
      <sheetName val="Aumancha"/>
      <sheetName val="Sdad. Inv. De Infraestruc. Manc"/>
      <sheetName val="Int. Av. América"/>
      <sheetName val="Int. P.Pío"/>
      <sheetName val="Int. P.Castilla"/>
      <sheetName val="Green Canal Golf"/>
      <sheetName val="CAT"/>
      <sheetName val="REUS"/>
      <sheetName val="DCV2"/>
      <sheetName val="Dragados Waterford Ireland"/>
      <sheetName val="Iridium Portlaoise"/>
      <sheetName val="Iridium Aparcamientos"/>
      <sheetName val="ACS Infra&amp;Dev"/>
      <sheetName val="CV Chile"/>
      <sheetName val="Invinsa"/>
      <sheetName val="Resto COncesiones"/>
      <sheetName val="ACS Chile"/>
      <sheetName val="Nocedal"/>
      <sheetName val="Taurus"/>
      <sheetName val="Dragados Concessions"/>
      <sheetName val="ICSA"/>
      <sheetName val="DCA"/>
      <sheetName val="Explotación, Otros costes"/>
      <sheetName val="Tráfico"/>
      <sheetName val="Reus Jun-08"/>
      <sheetName val="Sep-08"/>
      <sheetName val="Proyecciones y reales"/>
      <sheetName val="7.Período Constr."/>
      <sheetName val="Comp modelo"/>
      <sheetName val="sin iva "/>
      <sheetName val="con iva"/>
      <sheetName val="explotación"/>
      <sheetName val="Resumen Ejecutivo"/>
      <sheetName val="Organizac. objetivo Concesiones"/>
      <sheetName val="Grupos de Consolidación"/>
      <sheetName val="Puesta en Equivalencia"/>
      <sheetName val="Inversiones Financieras"/>
      <sheetName val="Inversiones Financieras Notas"/>
      <sheetName val="Inversión Material"/>
      <sheetName val="GRUPO IRIDIUM"/>
      <sheetName val="Resumen Ejecutivo Iridium"/>
      <sheetName val="Ppto.08xsociedad G.Iridium"/>
      <sheetName val="Bidelan A8"/>
      <sheetName val="Bidelan AP1"/>
      <sheetName val="Autovía de los Pinares"/>
      <sheetName val="Inrasa"/>
      <sheetName val="Ciralsa"/>
      <sheetName val="Ruta de los Pantanos"/>
      <sheetName val="Accesos de Madrid"/>
      <sheetName val="Waterford"/>
      <sheetName val="Southlink"/>
      <sheetName val="crg Portlaoise "/>
      <sheetName val="Autopista Jónica"/>
      <sheetName val="TSC"/>
      <sheetName val="GRUPO INVINSA"/>
      <sheetName val="Resumen Ejecutivo Invinsa"/>
      <sheetName val="Ppto.08xsociedad Invinsa"/>
      <sheetName val="Rutas del Pacífico"/>
      <sheetName val="Autopista Central"/>
      <sheetName val="VNE"/>
      <sheetName val="RMS A13"/>
      <sheetName val="Platinum"/>
      <sheetName val="Pt Op. Serv."/>
      <sheetName val="SCUTVIAS"/>
      <sheetName val="GRUPO DCA"/>
      <sheetName val="Resumen Ejecutivo DCA"/>
      <sheetName val="Ppto.08xsociedad DCA"/>
      <sheetName val="MBJ"/>
      <sheetName val="AMP"/>
      <sheetName val="Aerocali"/>
      <sheetName val="SCL"/>
      <sheetName val="GRUPO Dragados"/>
      <sheetName val="Comisaría del Vallés"/>
      <sheetName val="Carcel de Brians"/>
      <sheetName val="Comisaría Central"/>
      <sheetName val="Comisarías de Cataluña"/>
      <sheetName val="EMESA (M30)"/>
      <sheetName val="Tipos de cambio"/>
      <sheetName val="Abertis"/>
      <sheetName val="Origen Información"/>
      <sheetName val="Ppto.07xsociedad G.Iridium"/>
      <sheetName val="Iridium Portloise"/>
      <sheetName val="Ppto.07xsociedad Invinsa"/>
      <sheetName val="Ppto.07xsociedad DCA"/>
      <sheetName val="CTA EXPLOTACIÓN ACTIVIDAD V1"/>
      <sheetName val="CTA EXPLOTACIÓN V1"/>
      <sheetName val="CTA EXPLOTACIÓN ACTIVIDAD V2"/>
      <sheetName val="CTA EXPLOTACIÓN V2"/>
      <sheetName val="Resultados"/>
      <sheetName val="Intragrupo"/>
      <sheetName val="Patrimonio neto"/>
      <sheetName val="Inco"/>
      <sheetName val="Detalle cuenta 2500"/>
      <sheetName val="Socios Externos"/>
      <sheetName val="Fondos de Comercio"/>
      <sheetName val="Fondos de Comercio (2)"/>
      <sheetName val="Pta en Equivalencia"/>
      <sheetName val="Sociedades"/>
      <sheetName val="Parámetros grupo"/>
      <sheetName val="Macro"/>
      <sheetName val="POR GRUPOS PROFESIONALES"/>
      <sheetName val="PERSONAL EN CONCESIONES"/>
      <sheetName val="PERSONAL CONCESIONES"/>
      <sheetName val="INVERSIONES FINANCIERAS 2006"/>
      <sheetName val="GESTIÓN 2009 TOTAL"/>
      <sheetName val="Total Consolidado"/>
      <sheetName val="GESTIÓN 2009 G. IRIDIUM"/>
      <sheetName val="Conso G. Iridium X sociedad"/>
      <sheetName val="Conso G. Iridium X sociedad V.R"/>
      <sheetName val="G. Iridium X % participación"/>
      <sheetName val="Iridium Consolidado"/>
      <sheetName val="Inv. de la Aumancha"/>
      <sheetName val="Int. Ppe Pío"/>
      <sheetName val="ECISA"/>
      <sheetName val="Hospital Majadahonda"/>
      <sheetName val=" H.Majadahonda Explotaciones"/>
      <sheetName val="Aumecsa"/>
      <sheetName val="CV-50"/>
      <sheetName val="A30"/>
      <sheetName val="Bidelán A8-AP1"/>
      <sheetName val="Aupisa"/>
      <sheetName val="Jónica"/>
      <sheetName val="Central Greece"/>
      <sheetName val="Int. Plaza Castilla"/>
      <sheetName val="TP FERRO"/>
      <sheetName val="Santiago Brion"/>
      <sheetName val="Radial"/>
      <sheetName val="Ruta Pantanos"/>
      <sheetName val="Metro de Sevilla"/>
      <sheetName val="EPSA"/>
      <sheetName val="SERRANO PARK"/>
      <sheetName val="CAN BRIANS"/>
      <sheetName val="EJE DIAGONAL"/>
      <sheetName val="Dragados waterford"/>
      <sheetName val="CRG WATERFORD"/>
      <sheetName val="I.Portlaoise"/>
      <sheetName val="ACS I&amp;D"/>
      <sheetName val="ACS I&amp;D Detalle cuentas"/>
      <sheetName val="ACS I&amp;D Anexo"/>
      <sheetName val="ACS &amp; ID Detalle (Nuevo)"/>
      <sheetName val="GESTIÓN 2009 G. RESTO CONC."/>
      <sheetName val="Conso G. Resto X sociedad"/>
      <sheetName val="G. Resto X % participación"/>
      <sheetName val="Resto Consolidado"/>
      <sheetName val="Pt Ops"/>
      <sheetName val="Inflación Chile"/>
      <sheetName val="A 13"/>
      <sheetName val="RESTO P.E"/>
      <sheetName val="GASTOS GENERALES 2008"/>
      <sheetName val="GG Detallado"/>
      <sheetName val="GG D.Explotación"/>
      <sheetName val="GG D.Desarrollo"/>
      <sheetName val="GG D.Asesoría Jurídica"/>
      <sheetName val="GG D.Admon"/>
      <sheetName val="GG D. Finanzas"/>
      <sheetName val="GG D. CIEP"/>
      <sheetName val="Costes de estudio"/>
      <sheetName val="Ebitdas (calidad)"/>
      <sheetName val="Variaciones Gestión Total"/>
      <sheetName val="Variaciones Gestión Iridium"/>
      <sheetName val="Variaciones Gestión Invinsa"/>
      <sheetName val="PRESENTACIÓN GESTIÓN DCA"/>
      <sheetName val="Variaciones Gestión DCA"/>
      <sheetName val="CTA EXPLOTACIÓN TOTAL CONCES"/>
      <sheetName val="CTA EXPLOTACIÓN IRIDIUM"/>
      <sheetName val="CTA EXPLOTACIÓN CAT"/>
      <sheetName val="CTA EXPLOTACIÓN INVINSA"/>
      <sheetName val="CTA EXPLOTACIÓN DCA"/>
      <sheetName val="Puesta en equivalencia 2007"/>
      <sheetName val="INVERSIONES FINANCIERAS 2007"/>
      <sheetName val="INVERSIONES MATERIALES 2007"/>
      <sheetName val="ENDEUDAMIENTO"/>
      <sheetName val="Cifra de negocio"/>
      <sheetName val="Facturación DCI"/>
      <sheetName val="AMORTIZ. LINEAL VS CRECIENTE"/>
      <sheetName val="Cifra de negocio Nac-Int."/>
      <sheetName val="Detalle por Paises"/>
      <sheetName val="Detalle por Provincias"/>
      <sheetName val="PERSONAL ACS ACS"/>
      <sheetName val="Pers_Gr profes"/>
      <sheetName val="TOTAL PERSONAL IRIDIUM"/>
      <sheetName val="TITULADOS SUPERIORES IRIDIUM"/>
      <sheetName val="TITULADOS MEDIOS IRIDIUM"/>
      <sheetName val="TOTAL PERSONAL DCA"/>
      <sheetName val="TITULADOS SUPERIORES DCA"/>
      <sheetName val="TITULADOS MEDIOS DCA"/>
      <sheetName val="RESULTADOS 2006"/>
      <sheetName val="INVERSIONES 2006"/>
      <sheetName val="Consolidado Concesiones 2006"/>
      <sheetName val="Puesta en equivalencia 2006"/>
      <sheetName val="PRESUPUESTO 2007 TOTAL"/>
      <sheetName val="Consolidado Conces. ppto 2007"/>
      <sheetName val="Consolidado Iridium ppto 2007"/>
      <sheetName val="Consolidado Invinsa ppto 2007"/>
      <sheetName val="Consolidado DCA ppto 2007"/>
      <sheetName val="Puesta Equivalencia ppto 2007"/>
      <sheetName val="Inv. Financieras ppto 2007"/>
      <sheetName val="Inv. Fin. ppto 07 org.actual"/>
      <sheetName val="Inv. Fin. revisadas en mayo 07"/>
      <sheetName val="Inv. Material ppto 2007"/>
      <sheetName val="Inv. mat. ppto 2007 org.act"/>
      <sheetName val="Inv. mat. revisadas en mayo 07"/>
      <sheetName val="Financieros Iridium"/>
      <sheetName val="Dragados A1"/>
      <sheetName val="Dragados Dundalk"/>
      <sheetName val="SIT oficial"/>
      <sheetName val="PYG oficial"/>
      <sheetName val="PYG"/>
      <sheetName val="Detalle Partidas"/>
      <sheetName val="Base Rec Financ"/>
      <sheetName val="Contas a Receber"/>
      <sheetName val="Estoques"/>
      <sheetName val="Investimentos"/>
      <sheetName val="Ágio sobre investimentos"/>
      <sheetName val="Imobilizado"/>
      <sheetName val="Reavaliação"/>
      <sheetName val="Empréstimos"/>
      <sheetName val="PAES"/>
      <sheetName val="Parcelamento"/>
      <sheetName val="Contingências"/>
      <sheetName val="Amortização de Ágio"/>
      <sheetName val="Result Financeiro"/>
      <sheetName val="Base Desp Financ"/>
      <sheetName val="Result Ñ Operacional"/>
      <sheetName val="Imposto de Renda"/>
      <sheetName val="Tickmarks"/>
      <sheetName val="Capa"/>
      <sheetName val="QD3A"/>
      <sheetName val="QD4A"/>
      <sheetName val="QD1B"/>
      <sheetName val="Memo Fin"/>
      <sheetName val="QD2B"/>
      <sheetName val="QD3B"/>
      <sheetName val="Oferta"/>
      <sheetName val="QD5B"/>
      <sheetName val="QD6B"/>
      <sheetName val="QD7B"/>
      <sheetName val="QD8B"/>
      <sheetName val="QD9B"/>
      <sheetName val="QD10B"/>
      <sheetName val="QD11B"/>
      <sheetName val="impostos"/>
      <sheetName val="capital"/>
      <sheetName val="Fluxos"/>
      <sheetName val="Garantias"/>
      <sheetName val="Seguros"/>
      <sheetName val="Autos"/>
      <sheetName val="Dados"/>
      <sheetName val="EEFF"/>
      <sheetName val="O&amp;M"/>
      <sheetName val="Anexos"/>
      <sheetName val="4.1.3"/>
      <sheetName val="4.1.4"/>
      <sheetName val="4.1.5"/>
      <sheetName val="4.1.6"/>
      <sheetName val="4.1.7"/>
      <sheetName val="5.1.8"/>
      <sheetName val="5.1.9"/>
      <sheetName val="5.1.10"/>
      <sheetName val="5.1.11"/>
      <sheetName val="6.1.1"/>
      <sheetName val="6.1.2"/>
      <sheetName val="8.1.1"/>
      <sheetName val="8.1.2"/>
      <sheetName val="8.1.3"/>
      <sheetName val="8.1.4"/>
      <sheetName val="8.1.5"/>
      <sheetName val="8.1.6"/>
      <sheetName val="8.1.7"/>
      <sheetName val="8.1.8"/>
      <sheetName val="8.1.9"/>
      <sheetName val="8.1.10"/>
      <sheetName val="8.1.11"/>
      <sheetName val="8.1.12"/>
      <sheetName val="8.1.13"/>
      <sheetName val="8.1.14"/>
      <sheetName val="8.1.15"/>
      <sheetName val="8.1.16"/>
      <sheetName val="8.1.17"/>
      <sheetName val="8.1.19"/>
      <sheetName val="8.1.18"/>
      <sheetName val="8.1.20"/>
      <sheetName val="8.1.21"/>
      <sheetName val="8.1.22"/>
      <sheetName val="8.1.23"/>
      <sheetName val="8.1.24"/>
      <sheetName val="8.1.25"/>
      <sheetName val="8.1.26"/>
      <sheetName val="8.1.27"/>
      <sheetName val="8.1.28"/>
      <sheetName val="8.1.29"/>
      <sheetName val="8.1.30"/>
      <sheetName val="8.1.31"/>
      <sheetName val="8.1.32"/>
      <sheetName val="8.1.33"/>
      <sheetName val="8.1.34"/>
      <sheetName val="8.1.35"/>
      <sheetName val="8.1.36"/>
      <sheetName val="8.1.37"/>
      <sheetName val="8.1.38"/>
      <sheetName val="8.2.1"/>
      <sheetName val="8.2.2"/>
      <sheetName val="8.2.3"/>
      <sheetName val="8.3.1"/>
      <sheetName val="8.3.2"/>
      <sheetName val="8.3.3"/>
      <sheetName val="8.3.4"/>
      <sheetName val="8.3.5"/>
      <sheetName val="8.3.6"/>
      <sheetName val="8.3.7"/>
      <sheetName val="8.3.8"/>
      <sheetName val="8.3.9"/>
      <sheetName val="8.3.10"/>
      <sheetName val="8.3.11"/>
      <sheetName val="8.4.1"/>
      <sheetName val="8.4.2"/>
      <sheetName val="8.4.3"/>
      <sheetName val="8.4.4"/>
      <sheetName val="8.4.5"/>
      <sheetName val="8.4.6"/>
      <sheetName val="8.4.7"/>
      <sheetName val="8.4.8"/>
      <sheetName val="8.4.9"/>
      <sheetName val="8.4.10"/>
      <sheetName val="8.4.11"/>
      <sheetName val="8.4.12"/>
      <sheetName val="8.4.13"/>
      <sheetName val="8.4.14"/>
      <sheetName val="8.4.15"/>
      <sheetName val="8.4.16"/>
      <sheetName val="8.4.17"/>
      <sheetName val="8.4.18"/>
      <sheetName val="8.4.19"/>
      <sheetName val="8.4.20"/>
      <sheetName val="8.4.21"/>
      <sheetName val="8.4.22"/>
      <sheetName val="8.4.23"/>
      <sheetName val="8.4.24"/>
      <sheetName val="8.4.25"/>
      <sheetName val="8.4.26"/>
      <sheetName val="8.4.27"/>
      <sheetName val="8.4.28"/>
      <sheetName val="8.4.29"/>
      <sheetName val="8.4.30"/>
      <sheetName val="8.4.31"/>
      <sheetName val="8.4.32"/>
      <sheetName val="8.4.33"/>
      <sheetName val="8.4.34"/>
      <sheetName val="8.4.35"/>
      <sheetName val="8.4.36"/>
      <sheetName val="8.4.37"/>
      <sheetName val="8.4.38"/>
      <sheetName val="8.4.39"/>
      <sheetName val="8.4.40"/>
      <sheetName val="8.4.41"/>
      <sheetName val="8.4.42"/>
      <sheetName val="8.4.43"/>
      <sheetName val="8.4.44"/>
      <sheetName val="8.4.45"/>
      <sheetName val="8.4.46"/>
      <sheetName val="8.4.47"/>
      <sheetName val="8.4.48"/>
      <sheetName val="8.4.49"/>
      <sheetName val="8.4.50"/>
      <sheetName val="8.4.51"/>
      <sheetName val="8.4.52"/>
      <sheetName val="8.4.53"/>
      <sheetName val="8.4.54"/>
      <sheetName val="8.4.55"/>
      <sheetName val="8.4.56"/>
      <sheetName val="8.4.57"/>
      <sheetName val="8.5.1"/>
      <sheetName val="8.5.2"/>
      <sheetName val="8.5.3"/>
      <sheetName val="8.5.4"/>
      <sheetName val="8.5.5"/>
      <sheetName val="8.5.6"/>
      <sheetName val="8.5.7"/>
      <sheetName val="8.5.8"/>
      <sheetName val="8.5.9"/>
      <sheetName val="8.5.10"/>
      <sheetName val="8.5.11"/>
      <sheetName val="8.5.12"/>
      <sheetName val="8.5.13"/>
      <sheetName val="8.5.14"/>
      <sheetName val="8.5.15"/>
      <sheetName val="8.5.16"/>
      <sheetName val="8.5.17"/>
      <sheetName val="8.5.18"/>
      <sheetName val="8.5.19"/>
      <sheetName val="9.1.1"/>
      <sheetName val="9.1.2"/>
      <sheetName val="9.1.3"/>
      <sheetName val="9.1.4"/>
      <sheetName val="9.1.5"/>
      <sheetName val="9.1.6"/>
      <sheetName val="9.1.7"/>
      <sheetName val="9.1.8"/>
      <sheetName val="9.1.9"/>
      <sheetName val="9.1.10"/>
      <sheetName val="9.1.11"/>
      <sheetName val="9.1.12"/>
      <sheetName val="9.1.13"/>
      <sheetName val="9.1.14"/>
      <sheetName val="9.1.15"/>
      <sheetName val="9.1.16"/>
      <sheetName val="9.1.17"/>
      <sheetName val="9.1.18"/>
      <sheetName val="9.1.21"/>
      <sheetName val="9.1.22"/>
      <sheetName val="9.2.1"/>
      <sheetName val="9.2.2"/>
      <sheetName val="10.1.1"/>
      <sheetName val="10.1.2"/>
      <sheetName val="10.1.3"/>
      <sheetName val="10.1.4"/>
      <sheetName val="10.1.5"/>
      <sheetName val="10.1.6"/>
      <sheetName val="10.1.7"/>
      <sheetName val="10.1.8"/>
      <sheetName val="10.1.9"/>
      <sheetName val="10.1.10"/>
      <sheetName val="10.1.11"/>
      <sheetName val="10.1.12"/>
      <sheetName val="10.1.13"/>
      <sheetName val="10.1.14"/>
      <sheetName val="10.1.15"/>
      <sheetName val="10.1.16"/>
      <sheetName val="10.1.17"/>
      <sheetName val="10.1.18"/>
      <sheetName val="10.1.19"/>
      <sheetName val="10.2.1"/>
      <sheetName val="10.2.2"/>
      <sheetName val="10.2.3"/>
      <sheetName val="10.2.4"/>
      <sheetName val="10.2.5"/>
      <sheetName val="10.2.6"/>
      <sheetName val="10.2.7"/>
      <sheetName val="10.2.8"/>
      <sheetName val="10.2.9"/>
      <sheetName val="10.2.10"/>
      <sheetName val="10.2.11"/>
      <sheetName val="10.2.12"/>
      <sheetName val="10.2.13"/>
      <sheetName val="10.2.14"/>
      <sheetName val="10.2.15"/>
      <sheetName val="10.2.16"/>
      <sheetName val="10.2.17"/>
      <sheetName val="10.2.18"/>
      <sheetName val="10.2.19"/>
      <sheetName val="10.2.20"/>
      <sheetName val="10.2.21"/>
      <sheetName val="10.2.22"/>
      <sheetName val="10.2.23"/>
      <sheetName val="10.2.24"/>
      <sheetName val="10.2.25"/>
      <sheetName val="10.2.26"/>
      <sheetName val="10.2.27"/>
      <sheetName val="10.2.28"/>
      <sheetName val="10.2.29"/>
      <sheetName val="10.2.30"/>
      <sheetName val="10.2.31"/>
      <sheetName val="10.2.32"/>
      <sheetName val="10.2.33"/>
      <sheetName val="10.2.34"/>
      <sheetName val="10.2.35"/>
      <sheetName val="10.2.36"/>
      <sheetName val="10.2.37"/>
      <sheetName val="10.2.38"/>
      <sheetName val="10.2.39"/>
      <sheetName val="10.2.40"/>
      <sheetName val="10.2.41"/>
      <sheetName val="10.2.42"/>
      <sheetName val="10.2.43"/>
      <sheetName val="10.2.44"/>
      <sheetName val="10.2.45"/>
      <sheetName val="10.2.46"/>
      <sheetName val="10.2.47"/>
      <sheetName val="10.2.48"/>
      <sheetName val="10.2.49"/>
      <sheetName val="10.2.50"/>
      <sheetName val="10.2.51"/>
      <sheetName val="10.2.52"/>
      <sheetName val="10.2.53"/>
      <sheetName val="10.3.1"/>
      <sheetName val="10.3.2"/>
      <sheetName val="10.3.3"/>
      <sheetName val="10.3.4"/>
      <sheetName val="10.3.5"/>
      <sheetName val="10.3.6"/>
      <sheetName val="10.3.7"/>
      <sheetName val="10.3.8"/>
      <sheetName val="10.3.9"/>
      <sheetName val="10.3.10"/>
      <sheetName val="11.1.1"/>
      <sheetName val="11.1.2"/>
      <sheetName val="11.1.3"/>
      <sheetName val="11.1.4"/>
      <sheetName val="11.1.5"/>
      <sheetName val="11.1.6"/>
      <sheetName val="11.1.7"/>
      <sheetName val="11.1.8"/>
      <sheetName val="11.1.9"/>
      <sheetName val="11.1.10"/>
      <sheetName val="11.1.11"/>
      <sheetName val="11.1.12"/>
      <sheetName val="11.1.13"/>
      <sheetName val="11.1.14"/>
      <sheetName val="11.1.15"/>
      <sheetName val="11.1.16"/>
      <sheetName val="11.1.17"/>
      <sheetName val="11.1.18"/>
      <sheetName val="11.1.19"/>
      <sheetName val="11.1.20"/>
      <sheetName val="11.1.21"/>
      <sheetName val="11.1.22"/>
      <sheetName val="11.1.23"/>
      <sheetName val="11.1.24"/>
      <sheetName val="11.2.1"/>
      <sheetName val="11.2.2"/>
      <sheetName val="11.2.3"/>
      <sheetName val="11.2.4"/>
      <sheetName val="11.2.5"/>
      <sheetName val="11.3.1"/>
      <sheetName val="11.3.2"/>
      <sheetName val="11.3.3"/>
      <sheetName val="11.3.4"/>
      <sheetName val="11.3.5"/>
      <sheetName val="11.3.6"/>
      <sheetName val="11.3.7"/>
      <sheetName val="12.2.4"/>
      <sheetName val="12.4.1"/>
      <sheetName val="12.4.2"/>
      <sheetName val="12.5.1"/>
      <sheetName val="12.7.3"/>
      <sheetName val="12.7.4"/>
      <sheetName val="12.7.5"/>
      <sheetName val="12.7.6"/>
      <sheetName val="12.8.1"/>
      <sheetName val="12.8.2"/>
      <sheetName val="12.8.3"/>
      <sheetName val="12.8.4"/>
      <sheetName val="12.8.5"/>
      <sheetName val="12.10.1"/>
      <sheetName val="12.11.1"/>
      <sheetName val="12.11.6"/>
      <sheetName val="12.11.7"/>
      <sheetName val="12.12.6"/>
      <sheetName val="12.12.7"/>
      <sheetName val="12.14.3"/>
      <sheetName val="12.14.4"/>
      <sheetName val="12.14.6"/>
      <sheetName val="12.14.7"/>
      <sheetName val="13.3"/>
      <sheetName val="13.4"/>
      <sheetName val="13.5"/>
      <sheetName val="13.6"/>
      <sheetName val="13.7"/>
      <sheetName val="13.8"/>
      <sheetName val="13.9"/>
      <sheetName val="13.10"/>
      <sheetName val="13.11"/>
      <sheetName val="13.12"/>
      <sheetName val="13.13"/>
      <sheetName val="13.13.2"/>
      <sheetName val="13.14"/>
      <sheetName val="13.15"/>
      <sheetName val="13.16"/>
      <sheetName val="13.17"/>
      <sheetName val="13.18"/>
      <sheetName val="13.19"/>
      <sheetName val="13.20"/>
      <sheetName val="13.21"/>
      <sheetName val="13.22"/>
      <sheetName val="13.23"/>
      <sheetName val="13.24"/>
      <sheetName val="13.25"/>
      <sheetName val="13.26"/>
      <sheetName val="13.27"/>
      <sheetName val="13.28"/>
      <sheetName val="CERRAMIENTO T2 (4)"/>
      <sheetName val="12.14.5"/>
      <sheetName val="500 KCMIL MT"/>
      <sheetName val="CABLE"/>
      <sheetName val="RED NORMAL"/>
      <sheetName val="RED REGULADA"/>
      <sheetName val="LED AP"/>
      <sheetName val="TABLER GRAL"/>
      <sheetName val="C CABLE"/>
      <sheetName val="Tanque y cuarto - potable"/>
      <sheetName val="Tanque RCI"/>
      <sheetName val="CERRAMIENTO T2 (2)"/>
      <sheetName val="CERRAMIENTO T2 (3)"/>
      <sheetName val="CERRAMIENTO T3"/>
      <sheetName val="CERRAMIENTO T3 (2)"/>
      <sheetName val="CERRAMIENTO T3 (3)"/>
      <sheetName val="CERRAMIENTO T3 (4)"/>
      <sheetName val="CERRAMIENTO T3 (6)"/>
      <sheetName val="URBANISMO INT (6)"/>
      <sheetName val="ZONAS BLANDAS"/>
      <sheetName val="URB. 01"/>
      <sheetName val="URB. 03 (4)"/>
      <sheetName val="item 02-03-001"/>
      <sheetName val="item 04-03-002"/>
      <sheetName val="item 04-05-001"/>
      <sheetName val="item 11-01-001"/>
      <sheetName val="LISTA DE ACTIVIDADES"/>
      <sheetName val="CUB. TIPO "/>
      <sheetName val="CUB. GRAD. TRILLADORA"/>
      <sheetName val="CUB PROT. MAR. GAVIONES"/>
      <sheetName val="CUB. MUROS CONTEN. PASAR."/>
      <sheetName val="CUB. PASARELA TRILLAD"/>
      <sheetName val="RESUMEN CANTIDADES"/>
      <sheetName val="Datos Básicos"/>
      <sheetName val="REFERENCIAS"/>
      <sheetName val="AAA"/>
      <sheetName val="aputipo"/>
      <sheetName val="Agregados"/>
      <sheetName val="base Apus"/>
      <sheetName val="INICIO IMPRESIÓN"/>
      <sheetName val="INICIOPU"/>
      <sheetName val="1Movilización"/>
      <sheetName val="2Localización"/>
      <sheetName val="3Cerramiento"/>
      <sheetName val="4Desmonte"/>
      <sheetName val="5Descapote"/>
      <sheetName val="6Demoliciónconcretosinref"/>
      <sheetName val="7Demoliciónconcretoref"/>
      <sheetName val="8Demolicmuro0,15"/>
      <sheetName val="9Demolicmuro0,25"/>
      <sheetName val="10Excavaman"/>
      <sheetName val="11Excavaconglom"/>
      <sheetName val="12Excavamaqui"/>
      <sheetName val="13pilotpreex"/>
      <sheetName val="14Hinca"/>
      <sheetName val="15Enrocado e=0,30"/>
      <sheetName val="16Gavión"/>
      <sheetName val="17Revestgavion"/>
      <sheetName val="18Revmurotierraarmada"/>
      <sheetName val="19Acarreofuente"/>
      <sheetName val="20Manej agua"/>
      <sheetName val="21Rellcomun"/>
      <sheetName val="22Rellselec"/>
      <sheetName val="23Subbase"/>
      <sheetName val="24Base"/>
      <sheetName val="25Camatritur"/>
      <sheetName val="26Matfilt"/>
      <sheetName val="27Relletierraneg"/>
      <sheetName val="28Subfrances"/>
      <sheetName val="29Geodrenplanar"/>
      <sheetName val="30GeotexNT1600"/>
      <sheetName val="31GeotexNT2000"/>
      <sheetName val="32GeotexT2400"/>
      <sheetName val="33Tubdren65"/>
      <sheetName val="34Tubdren100mm"/>
      <sheetName val="35Concsolado"/>
      <sheetName val="36Ciclopeo"/>
      <sheetName val="37Cetructuras21"/>
      <sheetName val="38cestruct21imp"/>
      <sheetName val="39Cimperm28"/>
      <sheetName val="40Cpav"/>
      <sheetName val="41Selljunt"/>
      <sheetName val="42Acero"/>
      <sheetName val="43Mallaelectrosol"/>
      <sheetName val="44Ancleje 14cm"/>
      <sheetName val="46Polietil"/>
      <sheetName val="45Anclaje10cm"/>
      <sheetName val="47placa0,20"/>
      <sheetName val="48Pisopiedragrama"/>
      <sheetName val="49Adoqoctag"/>
      <sheetName val="50Adoquin 60"/>
      <sheetName val="51Adoquin200x100x80"/>
      <sheetName val="52Loseta 40"/>
      <sheetName val="53LosetatactilA-55"/>
      <sheetName val="54LosetaA60"/>
      <sheetName val="55Deck pvc"/>
      <sheetName val="56Dec wpc"/>
      <sheetName val="57Gravillalavada"/>
      <sheetName val="58Enchappisos"/>
      <sheetName val="59Enchape pasar"/>
      <sheetName val="60Enchapemuros"/>
      <sheetName val="61Enchapegradas"/>
      <sheetName val="62Enchap escaler"/>
      <sheetName val="63Enchapespejagua"/>
      <sheetName val="BasicoMesongranitpulid"/>
      <sheetName val="64Cranipulid"/>
      <sheetName val="65Guardaescob"/>
      <sheetName val="66Bordillo A10"/>
      <sheetName val="67Sardinel A80"/>
      <sheetName val="68Bordilo A81"/>
      <sheetName val="69CañuelA120"/>
      <sheetName val="70Bordillo A-85"/>
      <sheetName val="71Bordillo A-86"/>
      <sheetName val="72Contenedde raices"/>
      <sheetName val="73Bolarhierr"/>
      <sheetName val="74Bolarconcreto"/>
      <sheetName val="75Bloqueabujardgris"/>
      <sheetName val="76Bloqueabujardcolor"/>
      <sheetName val="77Toletealavist"/>
      <sheetName val="78Jardinera"/>
      <sheetName val="79Pañeteimp13"/>
      <sheetName val="80FIlosy dilat"/>
      <sheetName val="81Grouting"/>
      <sheetName val="82Mortrepar"/>
      <sheetName val="BasicoEspejo"/>
      <sheetName val="83Estuypintint"/>
      <sheetName val="84Estucypintext"/>
      <sheetName val="85Pintbarand"/>
      <sheetName val="86Pint sandm2"/>
      <sheetName val="87Bancaprefespald"/>
      <sheetName val="88BancasinspaldarM31"/>
      <sheetName val="89BancaM40"/>
      <sheetName val="90BarandaM80"/>
      <sheetName val="91Baranda met"/>
      <sheetName val="92CanecaM120"/>
      <sheetName val="93Ciclopar M100"/>
      <sheetName val="94CabinatelefonicaM-2"/>
      <sheetName val="95Parqueref35071D"/>
      <sheetName val="96Girocader"/>
      <sheetName val="97Camin"/>
      <sheetName val="98Flexión adult"/>
      <sheetName val="99Barr adul"/>
      <sheetName val="100Masajerelax"/>
      <sheetName val="101Volante"/>
      <sheetName val="102Presion hombro"/>
      <sheetName val="103Esculturas"/>
      <sheetName val="104empradización"/>
      <sheetName val="106Vegetación"/>
      <sheetName val="107Arborización"/>
      <sheetName val="108Plamas"/>
      <sheetName val="109Jardínvertical"/>
      <sheetName val="105Cesped"/>
      <sheetName val="110Sistemaderiego"/>
      <sheetName val="111Sistemahidpagua"/>
      <sheetName val="112Batbañ"/>
      <sheetName val="113Sunpresibañ"/>
      <sheetName val="114Hidrosanitbb"/>
      <sheetName val="115Aguasnegylluv bañ"/>
      <sheetName val="116Limpsumi"/>
      <sheetName val="117Limppozo"/>
      <sheetName val="118Rejilla sum"/>
      <sheetName val="119Tubalcant160mm"/>
      <sheetName val="120Tubalcant200mm"/>
      <sheetName val="121Tubalcanta250mm"/>
      <sheetName val="122Tubalcantari315mm"/>
      <sheetName val="124Tubalcant400mm"/>
      <sheetName val="123Tubalcant16&quot;"/>
      <sheetName val="124Tubalcant20&quot;"/>
      <sheetName val="125Seccajapozins"/>
      <sheetName val="126Placacubcajpozins"/>
      <sheetName val="127Placafondo"/>
      <sheetName val="128Red elect bat baños"/>
      <sheetName val="129Rediluminacion"/>
      <sheetName val="BasicoConc14"/>
      <sheetName val="BasicoConc175"/>
      <sheetName val="dosif morteros"/>
      <sheetName val="BasicoConc21"/>
      <sheetName val="BasicoConc21imp"/>
      <sheetName val="BasicoConcreto 24"/>
      <sheetName val="BasicoConcreto 28"/>
      <sheetName val="BasicoContpav45"/>
      <sheetName val="basicoConos"/>
      <sheetName val="basicocoMortero1;3imp. "/>
      <sheetName val="BasicoMortero1;4imp."/>
      <sheetName val="BasicoToletecomun"/>
      <sheetName val="BasicoIncrust"/>
      <sheetName val="BasicoBloqueconc"/>
      <sheetName val="BasicoMuro No4"/>
      <sheetName val="BasicoPoyo 21"/>
      <sheetName val="BasicoCotagot"/>
      <sheetName val="BasicoSeñal transito"/>
      <sheetName val="BasicoPinttrafico"/>
      <sheetName val="BasicoPintlamina"/>
      <sheetName val="BasicoPintbitum"/>
      <sheetName val="BasicoMarcopuert"/>
      <sheetName val="BasicoPuertacc"/>
      <sheetName val="BasicoDivbaño"/>
      <sheetName val="BasicoVentalum"/>
      <sheetName val="FINPU"/>
      <sheetName val="PSISO"/>
      <sheetName val="PMA"/>
      <sheetName val="Ensayos"/>
      <sheetName val="FINAL"/>
      <sheetName val="A4-SEPARACIÓNPOT TEMP"/>
      <sheetName val="Manejo de aguas"/>
      <sheetName val="Mallaeslabonada"/>
      <sheetName val="Tubosaguanegra1.5"/>
      <sheetName val="Angulos1,5"/>
      <sheetName val="Portontuberia2"/>
      <sheetName val="94Puera metalica"/>
      <sheetName val="Tuberia acero negro2&quot;"/>
      <sheetName val="Tuberia acero negro1&quot;"/>
      <sheetName val="bolsacreto1101"/>
      <sheetName val="bolsacreto1401"/>
      <sheetName val="Acerounion bolsacetos"/>
      <sheetName val="platina "/>
      <sheetName val="Tejapolicarbonato"/>
      <sheetName val="Grama sintetica"/>
      <sheetName val="campo de infiltración"/>
      <sheetName val="CANCHA SINTETICA"/>
      <sheetName val="CERRAMIENTO CANCHA CESPED"/>
      <sheetName val="PLACA Y CANCHASPOLIDEP"/>
      <sheetName val="Loc y repl m2"/>
      <sheetName val="Anclajesepoxico"/>
      <sheetName val="Bordill8x15"/>
      <sheetName val="enrocado0,25"/>
      <sheetName val="Bordill20x35"/>
      <sheetName val="Tubventi"/>
      <sheetName val="Contador"/>
      <sheetName val="Tanque agua 1000 LTS"/>
      <sheetName val="Puertintern"/>
      <sheetName val="TARIF PROFESIONALES"/>
      <sheetName val="Andencolor21"/>
      <sheetName val="Enchapespejagua"/>
      <sheetName val="Acareeomanual"/>
      <sheetName val="TubAguaLluvia"/>
      <sheetName val="Lista de arboles"/>
      <sheetName val="Revmuro tierraarm"/>
      <sheetName val="PROPUESTA PRESENTADA"/>
      <sheetName val="comparprecunit"/>
      <sheetName val="reversión"/>
      <sheetName val="(1)"/>
      <sheetName val="(2)"/>
      <sheetName val="(3)"/>
      <sheetName val="PROPUESTA"/>
      <sheetName val="Reajustes"/>
      <sheetName val="Presupuesto_"/>
      <sheetName val="UN-AÑO1-P1"/>
      <sheetName val="MO&lt;10SMLV AÑO1-P1"/>
      <sheetName val="MO&gt;10SMLV AÑO1"/>
      <sheetName val="EQU-P1"/>
      <sheetName val="UN-AÑO1-P2"/>
      <sheetName val="UN-AÑO1-P3"/>
      <sheetName val="UN-AÑO2"/>
      <sheetName val="MO&lt;10SMLV AÑO1-P2"/>
      <sheetName val="Equipos horarios"/>
      <sheetName val="U-P5"/>
      <sheetName val="U-P6"/>
      <sheetName val="MO&lt;10SMLV AÑO1-P3"/>
      <sheetName val="MO&lt;10SMLV AÑO2"/>
      <sheetName val="MO&gt;10SMLV AÑO2"/>
      <sheetName val="EQU-P2"/>
      <sheetName val="EQ-P5"/>
      <sheetName val="EQ-P6"/>
      <sheetName val="MO-P5"/>
      <sheetName val="MO-P6"/>
      <sheetName val="Recuperado_Hoja1"/>
      <sheetName val="INGRESOS - COP"/>
      <sheetName val="Escenario 1"/>
      <sheetName val="Escenario 2"/>
      <sheetName val=" CHICAS+Nafta"/>
      <sheetName val=" ASR+Nafta"/>
      <sheetName val="Todos+Nafta"/>
      <sheetName val="Portafolio 06"/>
      <sheetName val="Propiedades de Fluidos"/>
      <sheetName val="L30-260"/>
      <sheetName val="L24-260"/>
      <sheetName val="L20-260"/>
      <sheetName val="L18-260"/>
      <sheetName val="loop 20x16"/>
      <sheetName val="sep15-actual"/>
      <sheetName val="20&quot;actual"/>
      <sheetName val="20 actual+1E"/>
      <sheetName val="30X20+1e-260"/>
      <sheetName val="24X20+1E-260"/>
      <sheetName val="20X20+1E-260"/>
      <sheetName val="18X20+e-260"/>
      <sheetName val="16X20+1E-260"/>
      <sheetName val="MEMORANDO"/>
      <sheetName val="PERSONAL TOTAL"/>
      <sheetName val="DESV. 5%"/>
      <sheetName val="PERSONAL TEMPORAL"/>
      <sheetName val="DESV. 10%"/>
      <sheetName val="EVOLUCION PL.PERS"/>
      <sheetName val="VIC FINANCIERA"/>
      <sheetName val="VIC. PERSONAL"/>
      <sheetName val="VIC. EXPL. Y PROD."/>
      <sheetName val="VIC. COMERCIO Y GAS"/>
      <sheetName val="VIC. TRANSP."/>
      <sheetName val="VIC. REF. Y MERC"/>
      <sheetName val="COMPARATIVO"/>
      <sheetName val="Módulo4"/>
      <sheetName val="Módulo5"/>
      <sheetName val="CB_DATA_"/>
      <sheetName val="Modelo financiero-Alter_1"/>
      <sheetName val="Memorias de Cálculo"/>
      <sheetName val="Información Base"/>
      <sheetName val="Ingresos Operacionales"/>
      <sheetName val="Costos de contaminación"/>
      <sheetName val="PIMS2007"/>
      <sheetName val="Presupuestos"/>
      <sheetName val="MATRIZ RAM"/>
      <sheetName val="GSUM"/>
      <sheetName val="SUM 1"/>
      <sheetName val="SUM 2A"/>
      <sheetName val="SUM 2B"/>
      <sheetName val="SUM 3"/>
      <sheetName val="WKST 1"/>
      <sheetName val="WKST 2A"/>
      <sheetName val="WKST 2B"/>
      <sheetName val="WKST 3"/>
      <sheetName val="QTY"/>
      <sheetName val="Option #1"/>
      <sheetName val="Option #2A"/>
      <sheetName val="Option 2B"/>
      <sheetName val="Option 3"/>
      <sheetName val="CREWS"/>
      <sheetName val="LABOR"/>
      <sheetName val="QUOTE"/>
      <sheetName val="ANEXO 10 VALOR OFERTA_O2"/>
      <sheetName val="DIC_1002"/>
      <sheetName val="PMP_1002"/>
      <sheetName val="INS_1002"/>
      <sheetName val="HOJA PROYECTO"/>
      <sheetName val="Grafica Oleo"/>
      <sheetName val="C &amp; C"/>
      <sheetName val="INDICADORES"/>
      <sheetName val="PANEL"/>
      <sheetName val="detallado"/>
      <sheetName val="Anexo 8"/>
      <sheetName val="Archivo CO"/>
      <sheetName val="RelacionPyG"/>
      <sheetName val="Errores"/>
      <sheetName val="Tips Bases"/>
      <sheetName val="IDATA"/>
      <sheetName val="4007259"/>
      <sheetName val="Apiay"/>
      <sheetName val="Monterrey"/>
      <sheetName val="Porvenir"/>
      <sheetName val="Araguaney"/>
      <sheetName val="Castilla"/>
      <sheetName val="Rubiales"/>
      <sheetName val="Chichimene"/>
      <sheetName val="Coveñas (3)"/>
      <sheetName val="Ayacucho (2)"/>
      <sheetName val="Orú"/>
      <sheetName val="Río Zulia"/>
      <sheetName val="Toledo"/>
      <sheetName val="Samoré"/>
      <sheetName val="Banadía"/>
      <sheetName val="Caño Limón"/>
      <sheetName val="Tumaco"/>
      <sheetName val="Guayacana"/>
      <sheetName val="Junin"/>
      <sheetName val="Guabo"/>
      <sheetName val="Alto"/>
      <sheetName val="Churuyaco"/>
      <sheetName val="Caribe"/>
      <sheetName val="Alisales"/>
      <sheetName val="Guamues"/>
      <sheetName val="Orito"/>
      <sheetName val="Coveñas"/>
      <sheetName val="Caucasia"/>
      <sheetName val="El Pollo"/>
      <sheetName val="Vasconia II"/>
      <sheetName val="Cartagena"/>
      <sheetName val="Coveñas (2)"/>
      <sheetName val="El Retiro"/>
      <sheetName val="Cicuco"/>
      <sheetName val="Ayacucho"/>
      <sheetName val="Isla6"/>
      <sheetName val="Galan"/>
      <sheetName val="CIB8"/>
      <sheetName val="Vasconia"/>
      <sheetName val="Informe (2)"/>
      <sheetName val="AZU3sadeven"/>
      <sheetName val="HHp3"/>
      <sheetName val="AvanceP3"/>
      <sheetName val="horas lluvia"/>
      <sheetName val="perfil semana 4"/>
      <sheetName val="perfil semana 5"/>
      <sheetName val="perfil semana 6"/>
      <sheetName val="perfil semana 7"/>
      <sheetName val="perfil semana 8"/>
      <sheetName val="perfil semana 9"/>
      <sheetName val="perfil semana 10"/>
      <sheetName val="perfil semana 11"/>
      <sheetName val="perfil semana 12"/>
      <sheetName val="perfil semana 13"/>
      <sheetName val="perfil semana 14"/>
      <sheetName val="perfil semana 15"/>
      <sheetName val="perfil semana 16"/>
      <sheetName val="perfil semana 17"/>
      <sheetName val="perfil semana 18"/>
      <sheetName val="perfil semana 19"/>
      <sheetName val="perfil semana 20"/>
      <sheetName val="perfil semana 21"/>
      <sheetName val="perfil semana 22"/>
      <sheetName val="perfil semana 24"/>
      <sheetName val="perfil semana 25"/>
      <sheetName val="perfil semana 26"/>
      <sheetName val="perfil semana 27"/>
      <sheetName val="TEARES1 (2)"/>
      <sheetName val="Ingenieria"/>
      <sheetName val="Compras"/>
      <sheetName val="Construcción"/>
      <sheetName val="HHxACT"/>
      <sheetName val="HHxACT (2)"/>
      <sheetName val="RESUMEN PROYECTO"/>
      <sheetName val="RESUMEN ESP"/>
      <sheetName val="ANX 1 RESUMEN GENERAL (2)"/>
      <sheetName val="OBRAS SEBASTOPOL "/>
      <sheetName val="OBRAS SANTA ROSA  (2)"/>
      <sheetName val="OBRAS SANTA ROSA"/>
      <sheetName val="Proyecc 30-Nov-12"/>
      <sheetName val="EMPRESA"/>
      <sheetName val="LIQ-NOM"/>
      <sheetName val="NOMINA-1"/>
      <sheetName val="NOMINA-2"/>
      <sheetName val="R-PAGO"/>
      <sheetName val="ISS"/>
      <sheetName val="INF-PENSION"/>
      <sheetName val="INF-SALUD"/>
      <sheetName val="INF-RIESGO"/>
      <sheetName val="CAFABA"/>
      <sheetName val="CAJASAN"/>
      <sheetName val="LIQ-PERS"/>
      <sheetName val="INF-PRES-SOC"/>
      <sheetName val="CONTRATO-FIA"/>
      <sheetName val="CONTRATO-DOLC"/>
      <sheetName val="SERVICIOS"/>
      <sheetName val="C-EGRESO"/>
      <sheetName val="NC-P"/>
      <sheetName val="NC-A"/>
      <sheetName val="INF-DOT"/>
      <sheetName val="INF-AUTOR"/>
      <sheetName val="INF-EMP"/>
      <sheetName val="P-RIESGOS"/>
      <sheetName val="CONTRATO"/>
      <sheetName val="LIQUIDA-NOMINA"/>
      <sheetName val="NOMINA 1"/>
      <sheetName val="NOMINA 2"/>
      <sheetName val="SALUD"/>
      <sheetName val="PAZ Y SALVO"/>
      <sheetName val="CONTROL   "/>
      <sheetName val="CONTROL DIA  EJECUCION"/>
      <sheetName val="INFORME CONTRATO"/>
      <sheetName val="PAGO No1"/>
      <sheetName val="RECIBO No  1"/>
      <sheetName val="PAGO No 2 "/>
      <sheetName val="RECIBO No  2"/>
      <sheetName val="PAGO No 3"/>
      <sheetName val="RECIBO No 3"/>
      <sheetName val="PAGO No 4"/>
      <sheetName val="RECIBO No 4"/>
      <sheetName val="PAGO FINAL"/>
      <sheetName val="RECIBO FINAL"/>
      <sheetName val="CENTROS COSTOS"/>
      <sheetName val="TUBERIASPROCESO"/>
      <sheetName val="VASIJAS"/>
      <sheetName val="CALCULOS"/>
      <sheetName val="adicional 1"/>
      <sheetName val="adicional 2"/>
      <sheetName val="CONTROL DIA"/>
      <sheetName val="EJECPAGO1"/>
      <sheetName val="PAGO 1 "/>
      <sheetName val="RECIBO 1"/>
      <sheetName val="EJECPAGO 2 "/>
      <sheetName val="COMUNICACIONES CON IVA 4%"/>
      <sheetName val="PAGO 2"/>
      <sheetName val="RECIBO 2"/>
      <sheetName val="GASTO  SEPT"/>
      <sheetName val="GASTOS REEMBOLSABLES 1"/>
      <sheetName val="EJECPAGO 3"/>
      <sheetName val="PAGO 3"/>
      <sheetName val="EJECPAGO 4"/>
      <sheetName val="PAGO 4OK"/>
      <sheetName val="EJECPtotalacumulada"/>
      <sheetName val="EJECPAGO 5"/>
      <sheetName val="PAGO 5 OK"/>
      <sheetName val="EJECPAGO 6"/>
      <sheetName val="PAGO 6 OK "/>
      <sheetName val="EJECPAGO 7 Y FINAL"/>
      <sheetName val="PAGO 7 Y FINAL"/>
      <sheetName val="PAGO 5 OK (2)"/>
      <sheetName val="PAGO 4"/>
      <sheetName val="PAGO 5"/>
      <sheetName val="PAGO 5 A"/>
      <sheetName val="PAGO 6"/>
      <sheetName val="MAYOR OBRA"/>
      <sheetName val="ACTA DE PROYECCION"/>
      <sheetName val="DATOS PARA GRAFICA (2)"/>
      <sheetName val="IMFORME EJECUTIVO"/>
      <sheetName val="DATOS PARA GRAFICA"/>
      <sheetName val="diana"/>
      <sheetName val="IMFORME EJECUTIVO PARA PAGO2"/>
      <sheetName val="GASTOS REEMBOLSABLES 2"/>
      <sheetName val="GASTOS REEMBOLSABLES 3"/>
      <sheetName val="NECESIDADES ENERO"/>
      <sheetName val="EJECPAGO ENERO"/>
      <sheetName val="COSTO ENERO"/>
      <sheetName val="GASTOS REEMBOLSABLES ENERO"/>
      <sheetName val="LIQUIDA_NOMINA"/>
      <sheetName val="OBRA TOTAL"/>
      <sheetName val="TABLA SALARIOS"/>
      <sheetName val="TABLA EQUIPOS"/>
      <sheetName val="TABLA MATERIALES"/>
      <sheetName val="Instrucciones Matriz RAM"/>
      <sheetName val="Anexo. Matriz RAM"/>
      <sheetName val="Ev. riesgos"/>
      <sheetName val="Ev. alternativas"/>
      <sheetName val="PAR"/>
      <sheetName val="Anexo 01"/>
      <sheetName val="Parámetros Formato"/>
      <sheetName val="Anexo 02"/>
      <sheetName val="Reporte S&amp;C (MODELO)"/>
      <sheetName val="Caverna"/>
      <sheetName val="P10"/>
      <sheetName val="P50"/>
      <sheetName val="P90"/>
      <sheetName val="Info-Portaf"/>
      <sheetName val="Procesos de Contratacion"/>
      <sheetName val="Lineas del PACC"/>
      <sheetName val="Alvaro Jácome"/>
      <sheetName val="Roque Chavez"/>
      <sheetName val="Omar Estupiñan"/>
      <sheetName val="Pablo Sanchez"/>
      <sheetName val="Braulio López"/>
      <sheetName val="Martha Alvarez"/>
      <sheetName val="William García"/>
      <sheetName val="Oscar y German"/>
      <sheetName val="Carlos Julio Salcedo"/>
      <sheetName val="Gerardo Gómez"/>
      <sheetName val="Germán Gutierrez"/>
      <sheetName val="Germán Gutierrez (2)"/>
      <sheetName val="Juan Carlos Silva"/>
      <sheetName val="Martha Cordón"/>
      <sheetName val="Emiro Acevedo"/>
      <sheetName val="Pedro Mendoza"/>
      <sheetName val="Juan Carlos Pinto"/>
      <sheetName val="Carlos Nieto"/>
      <sheetName val="Jaime Vladimir Rojas"/>
      <sheetName val="Julio Yanez"/>
      <sheetName val="Ramiro Dietes"/>
      <sheetName val="Proyecto_Central_Salto2_jun2006"/>
      <sheetName val="Proyecto_Central_Salto2_dic2005"/>
      <sheetName val="OOCC-camino arriba sin tapon"/>
      <sheetName val="G.G.El mauro"/>
      <sheetName val="sost"/>
      <sheetName val="GG"/>
      <sheetName val="Evaluadores"/>
      <sheetName val="Comparativos"/>
      <sheetName val="PxQ Valores"/>
      <sheetName val="PxQ Cantidades"/>
      <sheetName val="Resumen TBM"/>
      <sheetName val="Alt_Obra_Toma y Aducc con TBM"/>
      <sheetName val="Detalle precio equipos"/>
      <sheetName val="Costo Túnel aducc con TBM"/>
      <sheetName val="Tunel y pique"/>
      <sheetName val="CLC21_CDBDu"/>
      <sheetName val="CLC22_CDBDu"/>
      <sheetName val="CLC23_CDBDu"/>
      <sheetName val="Puente grua caverna montaje TBM"/>
      <sheetName val="CLC-51"/>
      <sheetName val="Alternativa camino"/>
      <sheetName val="Camino-CLC22_Ventana 1 y 2"/>
      <sheetName val="CLC22_CDBDu Base camino"/>
      <sheetName val="Resumen_TBM"/>
      <sheetName val="Diseño 6.2 por obra AGUAS ABAJO"/>
      <sheetName val="Arquitectura"/>
      <sheetName val="Precio Cables"/>
      <sheetName val="Blindajes"/>
      <sheetName val="Blindaje el salto"/>
      <sheetName val="Costos TBM"/>
      <sheetName val="BD_TBM_con cub asesorSRK y Impr"/>
      <sheetName val="Análisis de Costos Impregilo"/>
      <sheetName val="Funicular"/>
      <sheetName val="Cinta"/>
      <sheetName val="Tk"/>
      <sheetName val="Datos técnicos"/>
      <sheetName val="Emisiones"/>
      <sheetName val="Calculo"/>
      <sheetName val="Project Cost Summary"/>
      <sheetName val="Specialized Equipment"/>
      <sheetName val="Other Equipment"/>
      <sheetName val="Civil"/>
      <sheetName val="Mechanical"/>
      <sheetName val="Electrical Assembly &amp;&amp; Wiring"/>
      <sheetName val="Buildings"/>
      <sheetName val="Engineering &amp;&amp; Plant Startup"/>
      <sheetName val="Soft &amp;&amp; Miscellaneous Costs"/>
      <sheetName val="Cost Multipliers"/>
      <sheetName val="Gasification Plant"/>
      <sheetName val="Desalination Plant"/>
      <sheetName val="CO2 Capture Plant"/>
      <sheetName val="Pumps"/>
      <sheetName val="Miscellaneous"/>
      <sheetName val="Electrical"/>
      <sheetName val="SE San Fabián (Intymedio)"/>
      <sheetName val="Resumen PPTO"/>
      <sheetName val="Ampliación SE Paposo"/>
      <sheetName val="MMOO"/>
      <sheetName val="EDAG"/>
      <sheetName val="ResumGlobal"/>
      <sheetName val="ResumRRHH"/>
      <sheetName val="RRHH Gx"/>
      <sheetName val="CostosRRHH"/>
      <sheetName val="ResumGastos"/>
      <sheetName val="Gastos"/>
      <sheetName val="LA21"/>
      <sheetName val="Resumen 2005"/>
      <sheetName val="la21cp"/>
      <sheetName val="@RISK - Correlaciones"/>
      <sheetName val="RESUMEN CAP"/>
      <sheetName val="PRES CAP CLC"/>
      <sheetName val="Piruquina EPC"/>
      <sheetName val="G.Gral 1 Contrato rev_A"/>
      <sheetName val="25-08-IEET-ITE-001 (2)"/>
      <sheetName val="gastos endesa"/>
      <sheetName val="09528 2400 CUB IIC _B"/>
      <sheetName val="25-12-ITEL-ITE-001"/>
      <sheetName val="ELECTRICO DE FAENAS"/>
      <sheetName val="IIMH IIMI"/>
      <sheetName val="24-06-ITEL-ITE-001"/>
      <sheetName val="25-08-IEET-ITE-001"/>
      <sheetName val="PRES MCH V1"/>
      <sheetName val="G.Gral 1 Contrato"/>
      <sheetName val="Agotamiento"/>
      <sheetName val="Km"/>
      <sheetName val="Parametrización"/>
      <sheetName val="B1-CB_2x220kV_710MVA_1C"/>
      <sheetName val="B2-CB_2x220kV_370MVA_1C"/>
      <sheetName val="P1-CP_2x220kV_420MVA_1C"/>
      <sheetName val="P2.1-CP_2x220kV_640MVA_1C"/>
      <sheetName val="P2.2-CP_2x220kV_420MVA_1C"/>
      <sheetName val="Línea Validada"/>
      <sheetName val="CD2x220_500MVA"/>
      <sheetName val="Variaciones Cant y Precios"/>
      <sheetName val="Ppto Referenc (tabla informe)"/>
      <sheetName val="G.Gral MLP"/>
      <sheetName val="Inst. Faena MLP"/>
      <sheetName val="Cubicaciones"/>
      <sheetName val="Cubicaciones JPR 28 oct"/>
      <sheetName val="CGDA ($)"/>
      <sheetName val="CGDA (Cant)"/>
      <sheetName val="IF"/>
      <sheetName val="BC"/>
      <sheetName val="C1"/>
      <sheetName val="BL"/>
      <sheetName val="C2"/>
      <sheetName val="BO"/>
      <sheetName val="C3"/>
      <sheetName val="CC"/>
      <sheetName val="CR"/>
      <sheetName val="OS"/>
      <sheetName val="CM"/>
      <sheetName val="CN"/>
      <sheetName val="LS"/>
      <sheetName val="OOCC"/>
      <sheetName val="Infraestructura"/>
      <sheetName val="Cierre"/>
      <sheetName val="VMG RH"/>
      <sheetName val="PU RH"/>
      <sheetName val="GA PU"/>
      <sheetName val="GITO PU"/>
      <sheetName val="GR IF"/>
      <sheetName val="SC"/>
      <sheetName val="SC VEfec"/>
      <sheetName val="SR ENDESA"/>
      <sheetName val="Opcional"/>
      <sheetName val="Misiones"/>
      <sheetName val="CP Ito"/>
      <sheetName val="Gastos Ito"/>
      <sheetName val="gantt"/>
      <sheetName val="ORG-ITO"/>
      <sheetName val="P2000"/>
      <sheetName val="MENU"/>
      <sheetName val="MATERIAL - EQUIPÓS"/>
      <sheetName val="ITEM 1"/>
      <sheetName val="ITEM 2"/>
      <sheetName val="ITEM 3"/>
      <sheetName val="ITEM 4"/>
      <sheetName val="ITEM 5"/>
      <sheetName val="ITEM 6"/>
      <sheetName val="ITEM 7"/>
      <sheetName val="ITEM 8"/>
      <sheetName val="ITEM 9"/>
      <sheetName val="ITEM 10"/>
      <sheetName val="ITEM 11"/>
      <sheetName val="ITEM 12"/>
      <sheetName val="ITEM 13"/>
      <sheetName val="ITEM 14"/>
      <sheetName val="ITEM 15"/>
      <sheetName val="ITEM 16"/>
      <sheetName val="ITEM 17"/>
      <sheetName val="ITEM 18"/>
      <sheetName val="ITEM 19"/>
      <sheetName val="ITEM 20"/>
      <sheetName val="ITEM 21"/>
      <sheetName val="ITEM 22"/>
      <sheetName val="ITEM 23"/>
      <sheetName val="ITEM 24"/>
      <sheetName val="ITEM 25"/>
      <sheetName val="ITEM 26"/>
      <sheetName val="ITEM 27"/>
      <sheetName val="ITEM 28"/>
      <sheetName val="ITEM 29"/>
      <sheetName val="ITEM 30"/>
      <sheetName val="ITEM 31"/>
      <sheetName val="ITEM 32"/>
      <sheetName val="ITEM 33"/>
      <sheetName val="ITEM 34"/>
      <sheetName val="ITEM 35"/>
      <sheetName val="ITEM 36"/>
      <sheetName val="ITEM 37"/>
      <sheetName val="ITEM 38"/>
      <sheetName val="ITEM 39"/>
      <sheetName val="ITEM 40"/>
      <sheetName val="ITEM 41"/>
      <sheetName val="ITEM 42"/>
      <sheetName val="ITEM 43"/>
      <sheetName val="ITEM 44"/>
      <sheetName val="ITEM 45"/>
      <sheetName val="ITEM 46"/>
      <sheetName val="ITEM 47"/>
      <sheetName val="ITEM 48"/>
      <sheetName val="ITEM 49"/>
      <sheetName val="ITEM 50"/>
      <sheetName val="ITEM 51"/>
      <sheetName val="ITEM 52"/>
      <sheetName val="ITEM 53"/>
      <sheetName val="ITEM 54"/>
      <sheetName val="ITEM 55"/>
      <sheetName val="ITEM 56"/>
      <sheetName val="ITEM 57"/>
      <sheetName val="ITEM 58"/>
      <sheetName val="ITEM 59"/>
      <sheetName val="ITEM 60"/>
      <sheetName val="ITEM 61"/>
      <sheetName val="ITEM 62"/>
      <sheetName val="ITEM 63"/>
      <sheetName val="ITEM 64"/>
      <sheetName val="ITEM 65"/>
      <sheetName val="ITEM 66"/>
      <sheetName val="ITEM 67"/>
      <sheetName val="ITEM 68"/>
      <sheetName val="ITEM 69"/>
      <sheetName val="ITEM 70"/>
      <sheetName val="ITEM 71"/>
      <sheetName val="ITEM 72"/>
      <sheetName val="ITEM 73"/>
      <sheetName val="ITEM 74"/>
      <sheetName val="ITEM 75"/>
      <sheetName val="ITEM 76"/>
      <sheetName val="ITEM 77"/>
      <sheetName val="ITEM 78"/>
      <sheetName val="ITEM 79"/>
      <sheetName val="ITEM 80"/>
      <sheetName val="ITEM 81"/>
      <sheetName val="ITEM 82"/>
      <sheetName val="ITEM 83"/>
      <sheetName val="ITEM 84"/>
      <sheetName val="ITEM 85"/>
      <sheetName val="ITEM 86"/>
      <sheetName val="ITEM 87"/>
      <sheetName val="ITEM 88"/>
      <sheetName val="ITEM 89"/>
      <sheetName val="ITEM 90"/>
      <sheetName val="ITEM 91"/>
      <sheetName val="ITEM 92"/>
      <sheetName val="ITEM 93"/>
      <sheetName val="ITEM 94"/>
      <sheetName val="ITEM 95"/>
      <sheetName val="ITEM 96"/>
      <sheetName val="ITEM 97"/>
      <sheetName val="ITEM 98"/>
      <sheetName val="ITEM 99"/>
      <sheetName val="ITEM 100"/>
      <sheetName val="ITEM 101"/>
      <sheetName val="ITEM 102"/>
      <sheetName val="ITEM 103"/>
      <sheetName val="ITEM 104"/>
      <sheetName val="ITEM 105"/>
      <sheetName val="ITEM 106"/>
      <sheetName val="ITEM 107"/>
      <sheetName val="ITEM 108"/>
      <sheetName val="ITEM 109"/>
      <sheetName val="ITEM 110"/>
      <sheetName val="FORMATO APU"/>
    </sheetNames>
    <sheetDataSet>
      <sheetData sheetId="0" refreshError="1"/>
      <sheetData sheetId="1" refreshError="1"/>
      <sheetData sheetId="2">
        <row r="41">
          <cell r="G41">
            <v>4237.2145748987859</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sheetData sheetId="17">
        <row r="1">
          <cell r="B1" t="str">
            <v>CTO-102-2002</v>
          </cell>
        </row>
      </sheetData>
      <sheetData sheetId="18"/>
      <sheetData sheetId="19"/>
      <sheetData sheetId="20"/>
      <sheetData sheetId="21"/>
      <sheetData sheetId="22"/>
      <sheetData sheetId="23"/>
      <sheetData sheetId="24"/>
      <sheetData sheetId="25"/>
      <sheetData sheetId="26">
        <row r="2">
          <cell r="A2" t="str">
            <v>ACTA No</v>
          </cell>
        </row>
      </sheetData>
      <sheetData sheetId="27"/>
      <sheetData sheetId="28"/>
      <sheetData sheetId="29"/>
      <sheetData sheetId="30"/>
      <sheetData sheetId="31"/>
      <sheetData sheetId="32">
        <row r="1">
          <cell r="B1" t="str">
            <v>CTO-102-2002</v>
          </cell>
        </row>
      </sheetData>
      <sheetData sheetId="33">
        <row r="4">
          <cell r="B4" t="str">
            <v xml:space="preserve"> Bisagra Pivotante </v>
          </cell>
        </row>
      </sheetData>
      <sheetData sheetId="34">
        <row r="1">
          <cell r="B1" t="str">
            <v>CTO-102-2002</v>
          </cell>
        </row>
      </sheetData>
      <sheetData sheetId="35">
        <row r="4">
          <cell r="B4" t="str">
            <v xml:space="preserve"> Bisagra Pivotante </v>
          </cell>
        </row>
      </sheetData>
      <sheetData sheetId="36">
        <row r="4">
          <cell r="B4" t="str">
            <v xml:space="preserve"> Bisagra Pivotante </v>
          </cell>
        </row>
      </sheetData>
      <sheetData sheetId="37"/>
      <sheetData sheetId="38">
        <row r="4">
          <cell r="B4" t="str">
            <v xml:space="preserve"> Bisagra Pivotante </v>
          </cell>
        </row>
      </sheetData>
      <sheetData sheetId="39" refreshError="1"/>
      <sheetData sheetId="40" refreshError="1"/>
      <sheetData sheetId="41" refreshError="1"/>
      <sheetData sheetId="42" refreshError="1"/>
      <sheetData sheetId="43" refreshError="1"/>
      <sheetData sheetId="44" refreshError="1"/>
      <sheetData sheetId="45"/>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refreshError="1"/>
      <sheetData sheetId="76" refreshError="1"/>
      <sheetData sheetId="77"/>
      <sheetData sheetId="78" refreshError="1"/>
      <sheetData sheetId="79" refreshError="1"/>
      <sheetData sheetId="80" refreshError="1"/>
      <sheetData sheetId="81" refreshError="1"/>
      <sheetData sheetId="82">
        <row r="1">
          <cell r="A1" t="str">
            <v>INSTITUTO NACIONAL DE VIAS</v>
          </cell>
        </row>
      </sheetData>
      <sheetData sheetId="83">
        <row r="52">
          <cell r="H52">
            <v>117768</v>
          </cell>
        </row>
      </sheetData>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refreshError="1"/>
      <sheetData sheetId="97" refreshError="1"/>
      <sheetData sheetId="98" refreshError="1"/>
      <sheetData sheetId="99" refreshError="1"/>
      <sheetData sheetId="100" refreshError="1"/>
      <sheetData sheetId="101" refreshError="1"/>
      <sheetData sheetId="102" refreshError="1"/>
      <sheetData sheetId="103" refreshError="1"/>
      <sheetData sheetId="104" refreshError="1"/>
      <sheetData sheetId="105" refreshError="1"/>
      <sheetData sheetId="106" refreshError="1"/>
      <sheetData sheetId="107" refreshError="1"/>
      <sheetData sheetId="108" refreshError="1"/>
      <sheetData sheetId="109" refreshError="1"/>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ow r="5">
          <cell r="E5" t="str">
            <v>CANTIDAD</v>
          </cell>
        </row>
      </sheetData>
      <sheetData sheetId="121">
        <row r="5">
          <cell r="E5" t="str">
            <v>CANTIDAD</v>
          </cell>
        </row>
      </sheetData>
      <sheetData sheetId="122">
        <row r="1">
          <cell r="B1" t="str">
            <v>CTO-102-2002</v>
          </cell>
        </row>
      </sheetData>
      <sheetData sheetId="123">
        <row r="1">
          <cell r="A1" t="str">
            <v>1P</v>
          </cell>
        </row>
      </sheetData>
      <sheetData sheetId="124">
        <row r="1">
          <cell r="B1" t="str">
            <v>CTO-102-2002</v>
          </cell>
        </row>
      </sheetData>
      <sheetData sheetId="125">
        <row r="5">
          <cell r="E5" t="str">
            <v>CANTIDAD</v>
          </cell>
        </row>
      </sheetData>
      <sheetData sheetId="126">
        <row r="33">
          <cell r="C33">
            <v>0.77967625899280601</v>
          </cell>
        </row>
      </sheetData>
      <sheetData sheetId="127">
        <row r="33">
          <cell r="C33">
            <v>0.77967625899280601</v>
          </cell>
        </row>
      </sheetData>
      <sheetData sheetId="128">
        <row r="1">
          <cell r="A1" t="str">
            <v>1P</v>
          </cell>
        </row>
      </sheetData>
      <sheetData sheetId="129">
        <row r="5">
          <cell r="E5" t="str">
            <v>CANTIDAD</v>
          </cell>
        </row>
      </sheetData>
      <sheetData sheetId="130"/>
      <sheetData sheetId="131">
        <row r="52">
          <cell r="H52">
            <v>117768</v>
          </cell>
        </row>
      </sheetData>
      <sheetData sheetId="132">
        <row r="51">
          <cell r="D51">
            <v>698</v>
          </cell>
        </row>
      </sheetData>
      <sheetData sheetId="133"/>
      <sheetData sheetId="134"/>
      <sheetData sheetId="135"/>
      <sheetData sheetId="136">
        <row r="4">
          <cell r="B4" t="str">
            <v xml:space="preserve"> Bisagra Pivotante </v>
          </cell>
        </row>
      </sheetData>
      <sheetData sheetId="137">
        <row r="33">
          <cell r="C33">
            <v>0.77967625899280601</v>
          </cell>
        </row>
      </sheetData>
      <sheetData sheetId="138"/>
      <sheetData sheetId="139">
        <row r="4">
          <cell r="B4" t="str">
            <v xml:space="preserve"> Bisagra Pivotante </v>
          </cell>
        </row>
      </sheetData>
      <sheetData sheetId="140"/>
      <sheetData sheetId="141"/>
      <sheetData sheetId="142">
        <row r="4">
          <cell r="B4" t="str">
            <v xml:space="preserve"> Bisagra Pivotante </v>
          </cell>
        </row>
      </sheetData>
      <sheetData sheetId="143"/>
      <sheetData sheetId="144"/>
      <sheetData sheetId="145"/>
      <sheetData sheetId="146"/>
      <sheetData sheetId="147"/>
      <sheetData sheetId="148">
        <row r="1">
          <cell r="A1" t="str">
            <v>INSTITUTO NACIONAL DE VIAS</v>
          </cell>
        </row>
      </sheetData>
      <sheetData sheetId="149"/>
      <sheetData sheetId="150"/>
      <sheetData sheetId="151"/>
      <sheetData sheetId="152"/>
      <sheetData sheetId="153"/>
      <sheetData sheetId="154">
        <row r="33">
          <cell r="C33">
            <v>0.77967625899280601</v>
          </cell>
        </row>
      </sheetData>
      <sheetData sheetId="155"/>
      <sheetData sheetId="156">
        <row r="52">
          <cell r="H52">
            <v>117768</v>
          </cell>
        </row>
      </sheetData>
      <sheetData sheetId="157"/>
      <sheetData sheetId="158">
        <row r="33">
          <cell r="C33">
            <v>0.77967625899280601</v>
          </cell>
        </row>
      </sheetData>
      <sheetData sheetId="159">
        <row r="33">
          <cell r="C33">
            <v>0.77967625899280601</v>
          </cell>
        </row>
      </sheetData>
      <sheetData sheetId="160"/>
      <sheetData sheetId="161">
        <row r="33">
          <cell r="C33">
            <v>0.77967625899280601</v>
          </cell>
        </row>
      </sheetData>
      <sheetData sheetId="162"/>
      <sheetData sheetId="163">
        <row r="33">
          <cell r="C33">
            <v>0.77967625899280601</v>
          </cell>
        </row>
      </sheetData>
      <sheetData sheetId="164" refreshError="1"/>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 sheetId="173" refreshError="1"/>
      <sheetData sheetId="174" refreshError="1"/>
      <sheetData sheetId="175" refreshError="1"/>
      <sheetData sheetId="176" refreshError="1"/>
      <sheetData sheetId="177" refreshError="1"/>
      <sheetData sheetId="178" refreshError="1"/>
      <sheetData sheetId="179" refreshError="1"/>
      <sheetData sheetId="180" refreshError="1"/>
      <sheetData sheetId="181" refreshError="1"/>
      <sheetData sheetId="182" refreshError="1"/>
      <sheetData sheetId="183" refreshError="1"/>
      <sheetData sheetId="184" refreshError="1"/>
      <sheetData sheetId="185" refreshError="1"/>
      <sheetData sheetId="186" refreshError="1"/>
      <sheetData sheetId="187" refreshError="1"/>
      <sheetData sheetId="188" refreshError="1"/>
      <sheetData sheetId="189" refreshError="1"/>
      <sheetData sheetId="190" refreshError="1"/>
      <sheetData sheetId="191" refreshError="1"/>
      <sheetData sheetId="192" refreshError="1"/>
      <sheetData sheetId="193" refreshError="1"/>
      <sheetData sheetId="194" refreshError="1"/>
      <sheetData sheetId="195" refreshError="1"/>
      <sheetData sheetId="196" refreshError="1"/>
      <sheetData sheetId="197" refreshError="1"/>
      <sheetData sheetId="198" refreshError="1"/>
      <sheetData sheetId="199" refreshError="1"/>
      <sheetData sheetId="200" refreshError="1"/>
      <sheetData sheetId="201" refreshError="1"/>
      <sheetData sheetId="202" refreshError="1"/>
      <sheetData sheetId="203" refreshError="1"/>
      <sheetData sheetId="204" refreshError="1"/>
      <sheetData sheetId="205" refreshError="1"/>
      <sheetData sheetId="206" refreshError="1"/>
      <sheetData sheetId="207" refreshError="1"/>
      <sheetData sheetId="208" refreshError="1"/>
      <sheetData sheetId="209" refreshError="1"/>
      <sheetData sheetId="210" refreshError="1"/>
      <sheetData sheetId="211" refreshError="1"/>
      <sheetData sheetId="212" refreshError="1"/>
      <sheetData sheetId="213" refreshError="1"/>
      <sheetData sheetId="214" refreshError="1"/>
      <sheetData sheetId="215" refreshError="1"/>
      <sheetData sheetId="216" refreshError="1"/>
      <sheetData sheetId="217" refreshError="1"/>
      <sheetData sheetId="218" refreshError="1"/>
      <sheetData sheetId="219" refreshError="1">
        <row r="52">
          <cell r="H52">
            <v>117768</v>
          </cell>
        </row>
      </sheetData>
      <sheetData sheetId="220" refreshError="1"/>
      <sheetData sheetId="221" refreshError="1"/>
      <sheetData sheetId="222" refreshError="1"/>
      <sheetData sheetId="223" refreshError="1"/>
      <sheetData sheetId="224" refreshError="1"/>
      <sheetData sheetId="225" refreshError="1"/>
      <sheetData sheetId="226" refreshError="1"/>
      <sheetData sheetId="227" refreshError="1"/>
      <sheetData sheetId="228" refreshError="1"/>
      <sheetData sheetId="229" refreshError="1"/>
      <sheetData sheetId="230" refreshError="1"/>
      <sheetData sheetId="231" refreshError="1"/>
      <sheetData sheetId="232" refreshError="1"/>
      <sheetData sheetId="233" refreshError="1"/>
      <sheetData sheetId="234" refreshError="1"/>
      <sheetData sheetId="235" refreshError="1"/>
      <sheetData sheetId="236" refreshError="1"/>
      <sheetData sheetId="237" refreshError="1"/>
      <sheetData sheetId="238" refreshError="1"/>
      <sheetData sheetId="239" refreshError="1"/>
      <sheetData sheetId="240" refreshError="1"/>
      <sheetData sheetId="241" refreshError="1"/>
      <sheetData sheetId="242" refreshError="1"/>
      <sheetData sheetId="243" refreshError="1"/>
      <sheetData sheetId="244" refreshError="1"/>
      <sheetData sheetId="245" refreshError="1"/>
      <sheetData sheetId="246" refreshError="1"/>
      <sheetData sheetId="247" refreshError="1"/>
      <sheetData sheetId="248" refreshError="1"/>
      <sheetData sheetId="249" refreshError="1"/>
      <sheetData sheetId="250" refreshError="1"/>
      <sheetData sheetId="251" refreshError="1"/>
      <sheetData sheetId="252" refreshError="1"/>
      <sheetData sheetId="253" refreshError="1"/>
      <sheetData sheetId="254" refreshError="1"/>
      <sheetData sheetId="255" refreshError="1"/>
      <sheetData sheetId="256" refreshError="1"/>
      <sheetData sheetId="257" refreshError="1"/>
      <sheetData sheetId="258" refreshError="1"/>
      <sheetData sheetId="259" refreshError="1"/>
      <sheetData sheetId="260" refreshError="1"/>
      <sheetData sheetId="261" refreshError="1"/>
      <sheetData sheetId="262" refreshError="1"/>
      <sheetData sheetId="263" refreshError="1"/>
      <sheetData sheetId="264" refreshError="1"/>
      <sheetData sheetId="265" refreshError="1"/>
      <sheetData sheetId="266" refreshError="1"/>
      <sheetData sheetId="267" refreshError="1"/>
      <sheetData sheetId="268" refreshError="1"/>
      <sheetData sheetId="269" refreshError="1"/>
      <sheetData sheetId="270" refreshError="1"/>
      <sheetData sheetId="271" refreshError="1"/>
      <sheetData sheetId="272" refreshError="1"/>
      <sheetData sheetId="273" refreshError="1"/>
      <sheetData sheetId="274" refreshError="1"/>
      <sheetData sheetId="275" refreshError="1"/>
      <sheetData sheetId="276" refreshError="1"/>
      <sheetData sheetId="277" refreshError="1"/>
      <sheetData sheetId="278" refreshError="1"/>
      <sheetData sheetId="279" refreshError="1"/>
      <sheetData sheetId="280" refreshError="1"/>
      <sheetData sheetId="281" refreshError="1"/>
      <sheetData sheetId="282" refreshError="1"/>
      <sheetData sheetId="283" refreshError="1"/>
      <sheetData sheetId="284" refreshError="1"/>
      <sheetData sheetId="285" refreshError="1"/>
      <sheetData sheetId="286" refreshError="1"/>
      <sheetData sheetId="287" refreshError="1"/>
      <sheetData sheetId="288" refreshError="1"/>
      <sheetData sheetId="289" refreshError="1"/>
      <sheetData sheetId="290" refreshError="1"/>
      <sheetData sheetId="291" refreshError="1"/>
      <sheetData sheetId="292" refreshError="1"/>
      <sheetData sheetId="293" refreshError="1"/>
      <sheetData sheetId="294" refreshError="1"/>
      <sheetData sheetId="295" refreshError="1"/>
      <sheetData sheetId="296" refreshError="1"/>
      <sheetData sheetId="297" refreshError="1"/>
      <sheetData sheetId="298" refreshError="1"/>
      <sheetData sheetId="299" refreshError="1"/>
      <sheetData sheetId="300" refreshError="1"/>
      <sheetData sheetId="301" refreshError="1"/>
      <sheetData sheetId="302" refreshError="1"/>
      <sheetData sheetId="303" refreshError="1"/>
      <sheetData sheetId="304"/>
      <sheetData sheetId="305"/>
      <sheetData sheetId="306"/>
      <sheetData sheetId="307"/>
      <sheetData sheetId="308">
        <row r="1">
          <cell r="A1" t="str">
            <v>EQUIPO</v>
          </cell>
        </row>
      </sheetData>
      <sheetData sheetId="309" refreshError="1"/>
      <sheetData sheetId="310"/>
      <sheetData sheetId="311"/>
      <sheetData sheetId="312"/>
      <sheetData sheetId="313"/>
      <sheetData sheetId="314"/>
      <sheetData sheetId="315"/>
      <sheetData sheetId="316"/>
      <sheetData sheetId="317"/>
      <sheetData sheetId="318"/>
      <sheetData sheetId="319"/>
      <sheetData sheetId="320"/>
      <sheetData sheetId="321"/>
      <sheetData sheetId="322"/>
      <sheetData sheetId="323"/>
      <sheetData sheetId="324"/>
      <sheetData sheetId="325"/>
      <sheetData sheetId="326"/>
      <sheetData sheetId="327"/>
      <sheetData sheetId="328"/>
      <sheetData sheetId="329"/>
      <sheetData sheetId="330"/>
      <sheetData sheetId="331"/>
      <sheetData sheetId="332"/>
      <sheetData sheetId="333"/>
      <sheetData sheetId="334"/>
      <sheetData sheetId="335"/>
      <sheetData sheetId="336"/>
      <sheetData sheetId="337"/>
      <sheetData sheetId="338"/>
      <sheetData sheetId="339"/>
      <sheetData sheetId="340"/>
      <sheetData sheetId="341"/>
      <sheetData sheetId="342"/>
      <sheetData sheetId="343"/>
      <sheetData sheetId="344"/>
      <sheetData sheetId="345"/>
      <sheetData sheetId="346"/>
      <sheetData sheetId="347"/>
      <sheetData sheetId="348"/>
      <sheetData sheetId="349"/>
      <sheetData sheetId="350"/>
      <sheetData sheetId="351"/>
      <sheetData sheetId="352"/>
      <sheetData sheetId="353"/>
      <sheetData sheetId="354"/>
      <sheetData sheetId="355"/>
      <sheetData sheetId="356"/>
      <sheetData sheetId="357"/>
      <sheetData sheetId="358"/>
      <sheetData sheetId="359"/>
      <sheetData sheetId="360"/>
      <sheetData sheetId="361"/>
      <sheetData sheetId="362"/>
      <sheetData sheetId="363"/>
      <sheetData sheetId="364"/>
      <sheetData sheetId="365"/>
      <sheetData sheetId="366"/>
      <sheetData sheetId="367"/>
      <sheetData sheetId="368"/>
      <sheetData sheetId="369"/>
      <sheetData sheetId="370"/>
      <sheetData sheetId="371"/>
      <sheetData sheetId="372"/>
      <sheetData sheetId="373"/>
      <sheetData sheetId="374"/>
      <sheetData sheetId="375"/>
      <sheetData sheetId="376"/>
      <sheetData sheetId="377"/>
      <sheetData sheetId="378"/>
      <sheetData sheetId="379"/>
      <sheetData sheetId="380"/>
      <sheetData sheetId="381"/>
      <sheetData sheetId="382"/>
      <sheetData sheetId="383"/>
      <sheetData sheetId="384"/>
      <sheetData sheetId="385"/>
      <sheetData sheetId="386"/>
      <sheetData sheetId="387"/>
      <sheetData sheetId="388"/>
      <sheetData sheetId="389"/>
      <sheetData sheetId="390"/>
      <sheetData sheetId="391"/>
      <sheetData sheetId="392"/>
      <sheetData sheetId="393"/>
      <sheetData sheetId="394"/>
      <sheetData sheetId="395"/>
      <sheetData sheetId="396"/>
      <sheetData sheetId="397"/>
      <sheetData sheetId="398"/>
      <sheetData sheetId="399"/>
      <sheetData sheetId="400"/>
      <sheetData sheetId="401"/>
      <sheetData sheetId="402"/>
      <sheetData sheetId="403">
        <row r="2">
          <cell r="A2">
            <v>2</v>
          </cell>
        </row>
      </sheetData>
      <sheetData sheetId="404">
        <row r="1">
          <cell r="A1" t="str">
            <v>ITEM</v>
          </cell>
        </row>
      </sheetData>
      <sheetData sheetId="405">
        <row r="1">
          <cell r="A1" t="str">
            <v>EQUIPO</v>
          </cell>
        </row>
      </sheetData>
      <sheetData sheetId="406"/>
      <sheetData sheetId="407">
        <row r="1">
          <cell r="A1" t="str">
            <v>ADMINISTRACION</v>
          </cell>
        </row>
      </sheetData>
      <sheetData sheetId="408"/>
      <sheetData sheetId="409">
        <row r="33">
          <cell r="C33">
            <v>0.77967625899280601</v>
          </cell>
        </row>
      </sheetData>
      <sheetData sheetId="410"/>
      <sheetData sheetId="411"/>
      <sheetData sheetId="412"/>
      <sheetData sheetId="413"/>
      <sheetData sheetId="414"/>
      <sheetData sheetId="415">
        <row r="1">
          <cell r="A1" t="str">
            <v>ITEM</v>
          </cell>
        </row>
      </sheetData>
      <sheetData sheetId="416">
        <row r="1">
          <cell r="A1" t="str">
            <v>EQUIPO</v>
          </cell>
        </row>
      </sheetData>
      <sheetData sheetId="417">
        <row r="1">
          <cell r="A1" t="str">
            <v>ADMINISTRACION</v>
          </cell>
        </row>
      </sheetData>
      <sheetData sheetId="418">
        <row r="1">
          <cell r="A1" t="str">
            <v>ADMINISTRACION</v>
          </cell>
        </row>
      </sheetData>
      <sheetData sheetId="419"/>
      <sheetData sheetId="420"/>
      <sheetData sheetId="421">
        <row r="1">
          <cell r="A1" t="str">
            <v>ITEM</v>
          </cell>
        </row>
      </sheetData>
      <sheetData sheetId="422">
        <row r="1">
          <cell r="A1" t="str">
            <v>EQUIPO</v>
          </cell>
        </row>
      </sheetData>
      <sheetData sheetId="423">
        <row r="1">
          <cell r="A1" t="str">
            <v>ADMINISTRACION</v>
          </cell>
        </row>
      </sheetData>
      <sheetData sheetId="424">
        <row r="1">
          <cell r="A1" t="str">
            <v>ITEM</v>
          </cell>
        </row>
      </sheetData>
      <sheetData sheetId="425">
        <row r="1">
          <cell r="A1" t="str">
            <v>EQUIPO</v>
          </cell>
        </row>
      </sheetData>
      <sheetData sheetId="426">
        <row r="1">
          <cell r="A1" t="str">
            <v>ADMINISTRACION</v>
          </cell>
        </row>
      </sheetData>
      <sheetData sheetId="427"/>
      <sheetData sheetId="428"/>
      <sheetData sheetId="429"/>
      <sheetData sheetId="430"/>
      <sheetData sheetId="431">
        <row r="1">
          <cell r="A1" t="str">
            <v>ITEM</v>
          </cell>
        </row>
      </sheetData>
      <sheetData sheetId="432">
        <row r="1">
          <cell r="A1" t="str">
            <v>EQUIPO</v>
          </cell>
        </row>
      </sheetData>
      <sheetData sheetId="433"/>
      <sheetData sheetId="434"/>
      <sheetData sheetId="435"/>
      <sheetData sheetId="436"/>
      <sheetData sheetId="437"/>
      <sheetData sheetId="438">
        <row r="1">
          <cell r="A1" t="str">
            <v>ADMINISTRACION</v>
          </cell>
        </row>
      </sheetData>
      <sheetData sheetId="439">
        <row r="1">
          <cell r="A1" t="str">
            <v>EQUIPO</v>
          </cell>
        </row>
      </sheetData>
      <sheetData sheetId="440">
        <row r="1">
          <cell r="A1" t="str">
            <v>ADMINISTRACION</v>
          </cell>
        </row>
      </sheetData>
      <sheetData sheetId="441">
        <row r="1">
          <cell r="A1" t="str">
            <v>ADMINISTRACION</v>
          </cell>
        </row>
      </sheetData>
      <sheetData sheetId="442"/>
      <sheetData sheetId="443"/>
      <sheetData sheetId="444"/>
      <sheetData sheetId="445"/>
      <sheetData sheetId="446"/>
      <sheetData sheetId="447"/>
      <sheetData sheetId="448"/>
      <sheetData sheetId="449">
        <row r="1">
          <cell r="A1" t="str">
            <v>EQUIPO</v>
          </cell>
        </row>
      </sheetData>
      <sheetData sheetId="450"/>
      <sheetData sheetId="451"/>
      <sheetData sheetId="452"/>
      <sheetData sheetId="453"/>
      <sheetData sheetId="454"/>
      <sheetData sheetId="455"/>
      <sheetData sheetId="456"/>
      <sheetData sheetId="457"/>
      <sheetData sheetId="458"/>
      <sheetData sheetId="459"/>
      <sheetData sheetId="460">
        <row r="1">
          <cell r="A1" t="str">
            <v>EQUIPO</v>
          </cell>
        </row>
      </sheetData>
      <sheetData sheetId="461">
        <row r="1">
          <cell r="A1" t="str">
            <v>ITEM</v>
          </cell>
        </row>
      </sheetData>
      <sheetData sheetId="462">
        <row r="1">
          <cell r="A1" t="str">
            <v>EQUIPO</v>
          </cell>
        </row>
      </sheetData>
      <sheetData sheetId="463"/>
      <sheetData sheetId="464"/>
      <sheetData sheetId="465"/>
      <sheetData sheetId="466"/>
      <sheetData sheetId="467"/>
      <sheetData sheetId="468"/>
      <sheetData sheetId="469"/>
      <sheetData sheetId="470"/>
      <sheetData sheetId="471">
        <row r="1">
          <cell r="A1" t="str">
            <v>ADMINISTRACION</v>
          </cell>
        </row>
      </sheetData>
      <sheetData sheetId="472"/>
      <sheetData sheetId="473"/>
      <sheetData sheetId="474">
        <row r="2">
          <cell r="A2">
            <v>2</v>
          </cell>
        </row>
      </sheetData>
      <sheetData sheetId="475">
        <row r="1">
          <cell r="A1" t="str">
            <v>ITEM</v>
          </cell>
        </row>
      </sheetData>
      <sheetData sheetId="476">
        <row r="1">
          <cell r="A1" t="str">
            <v>EQUIPO</v>
          </cell>
        </row>
      </sheetData>
      <sheetData sheetId="477">
        <row r="1">
          <cell r="A1" t="str">
            <v>ADMINISTRACION</v>
          </cell>
        </row>
      </sheetData>
      <sheetData sheetId="478">
        <row r="1">
          <cell r="A1" t="str">
            <v>ITEM</v>
          </cell>
        </row>
      </sheetData>
      <sheetData sheetId="479">
        <row r="1">
          <cell r="A1" t="str">
            <v>EQUIPO</v>
          </cell>
        </row>
      </sheetData>
      <sheetData sheetId="480">
        <row r="1">
          <cell r="A1" t="str">
            <v>ADMINISTRACION</v>
          </cell>
        </row>
      </sheetData>
      <sheetData sheetId="481"/>
      <sheetData sheetId="482"/>
      <sheetData sheetId="483">
        <row r="1">
          <cell r="A1" t="str">
            <v>ITEM</v>
          </cell>
        </row>
      </sheetData>
      <sheetData sheetId="484">
        <row r="1">
          <cell r="A1" t="str">
            <v>EQUIPO</v>
          </cell>
        </row>
      </sheetData>
      <sheetData sheetId="485">
        <row r="1">
          <cell r="A1" t="str">
            <v>ADMINISTRACION</v>
          </cell>
        </row>
      </sheetData>
      <sheetData sheetId="486">
        <row r="1">
          <cell r="A1" t="str">
            <v>ADMINISTRACION</v>
          </cell>
        </row>
      </sheetData>
      <sheetData sheetId="487">
        <row r="1">
          <cell r="B1" t="str">
            <v>CTO-102-2002</v>
          </cell>
        </row>
      </sheetData>
      <sheetData sheetId="488">
        <row r="168">
          <cell r="D168">
            <v>10046</v>
          </cell>
        </row>
      </sheetData>
      <sheetData sheetId="489"/>
      <sheetData sheetId="490"/>
      <sheetData sheetId="491">
        <row r="1">
          <cell r="A1" t="str">
            <v>ADMINISTRACION</v>
          </cell>
        </row>
      </sheetData>
      <sheetData sheetId="492">
        <row r="1">
          <cell r="A1" t="str">
            <v>EQUIPO</v>
          </cell>
        </row>
      </sheetData>
      <sheetData sheetId="493">
        <row r="1">
          <cell r="A1" t="str">
            <v>ADMINISTRACION</v>
          </cell>
        </row>
      </sheetData>
      <sheetData sheetId="494"/>
      <sheetData sheetId="495">
        <row r="1">
          <cell r="A1" t="str">
            <v>EQUIPO</v>
          </cell>
        </row>
      </sheetData>
      <sheetData sheetId="496"/>
      <sheetData sheetId="497"/>
      <sheetData sheetId="498"/>
      <sheetData sheetId="499"/>
      <sheetData sheetId="500"/>
      <sheetData sheetId="501"/>
      <sheetData sheetId="502">
        <row r="33">
          <cell r="C33">
            <v>0.77967625899280601</v>
          </cell>
        </row>
      </sheetData>
      <sheetData sheetId="503"/>
      <sheetData sheetId="504"/>
      <sheetData sheetId="505">
        <row r="1">
          <cell r="A1" t="str">
            <v>ITEM</v>
          </cell>
        </row>
      </sheetData>
      <sheetData sheetId="506">
        <row r="1">
          <cell r="A1" t="str">
            <v>EQUIPO</v>
          </cell>
        </row>
      </sheetData>
      <sheetData sheetId="507">
        <row r="1">
          <cell r="A1" t="str">
            <v>ADMINISTRACION</v>
          </cell>
        </row>
      </sheetData>
      <sheetData sheetId="508"/>
      <sheetData sheetId="509"/>
      <sheetData sheetId="510"/>
      <sheetData sheetId="511"/>
      <sheetData sheetId="512">
        <row r="1">
          <cell r="A1" t="str">
            <v>ITEM</v>
          </cell>
        </row>
      </sheetData>
      <sheetData sheetId="513">
        <row r="1">
          <cell r="A1" t="str">
            <v>EQUIPO</v>
          </cell>
        </row>
      </sheetData>
      <sheetData sheetId="514">
        <row r="1">
          <cell r="A1" t="str">
            <v>ADMINISTRACION</v>
          </cell>
        </row>
      </sheetData>
      <sheetData sheetId="515"/>
      <sheetData sheetId="516">
        <row r="1">
          <cell r="A1" t="str">
            <v>ADMINISTRACION</v>
          </cell>
        </row>
      </sheetData>
      <sheetData sheetId="517"/>
      <sheetData sheetId="518"/>
      <sheetData sheetId="519">
        <row r="2">
          <cell r="A2" t="str">
            <v>ACTA No</v>
          </cell>
        </row>
      </sheetData>
      <sheetData sheetId="520">
        <row r="1">
          <cell r="A1" t="str">
            <v>ITEM</v>
          </cell>
        </row>
      </sheetData>
      <sheetData sheetId="521">
        <row r="1">
          <cell r="A1" t="str">
            <v>EQUIPO</v>
          </cell>
        </row>
      </sheetData>
      <sheetData sheetId="522"/>
      <sheetData sheetId="523">
        <row r="1">
          <cell r="A1" t="str">
            <v>ADMINISTRACION</v>
          </cell>
        </row>
      </sheetData>
      <sheetData sheetId="524"/>
      <sheetData sheetId="525">
        <row r="1">
          <cell r="A1" t="str">
            <v>ADMINISTRACION</v>
          </cell>
        </row>
      </sheetData>
      <sheetData sheetId="526"/>
      <sheetData sheetId="527"/>
      <sheetData sheetId="528"/>
      <sheetData sheetId="529"/>
      <sheetData sheetId="530"/>
      <sheetData sheetId="531">
        <row r="1">
          <cell r="A1" t="str">
            <v>ITEM</v>
          </cell>
        </row>
      </sheetData>
      <sheetData sheetId="532">
        <row r="1">
          <cell r="A1" t="str">
            <v>EQUIPO</v>
          </cell>
        </row>
      </sheetData>
      <sheetData sheetId="533"/>
      <sheetData sheetId="534">
        <row r="1">
          <cell r="A1" t="str">
            <v>ADMINISTRACION</v>
          </cell>
        </row>
      </sheetData>
      <sheetData sheetId="535"/>
      <sheetData sheetId="536">
        <row r="33">
          <cell r="C33">
            <v>0.77967625899280601</v>
          </cell>
        </row>
      </sheetData>
      <sheetData sheetId="537"/>
      <sheetData sheetId="538">
        <row r="4">
          <cell r="B4" t="str">
            <v xml:space="preserve"> Bisagra Pivotante </v>
          </cell>
        </row>
      </sheetData>
      <sheetData sheetId="539">
        <row r="1">
          <cell r="A1" t="str">
            <v>ITEM</v>
          </cell>
        </row>
      </sheetData>
      <sheetData sheetId="540">
        <row r="1">
          <cell r="A1" t="str">
            <v>EQUIPO</v>
          </cell>
        </row>
      </sheetData>
      <sheetData sheetId="541">
        <row r="1">
          <cell r="A1" t="str">
            <v>ADMINISTRACION</v>
          </cell>
        </row>
      </sheetData>
      <sheetData sheetId="542"/>
      <sheetData sheetId="543"/>
      <sheetData sheetId="544">
        <row r="1">
          <cell r="A1" t="str">
            <v>ITEM</v>
          </cell>
        </row>
      </sheetData>
      <sheetData sheetId="545">
        <row r="1">
          <cell r="A1" t="str">
            <v>EQUIPO</v>
          </cell>
        </row>
      </sheetData>
      <sheetData sheetId="546"/>
      <sheetData sheetId="547">
        <row r="1">
          <cell r="B1" t="str">
            <v>CTO-102-2002</v>
          </cell>
        </row>
      </sheetData>
      <sheetData sheetId="548"/>
      <sheetData sheetId="549"/>
      <sheetData sheetId="550"/>
      <sheetData sheetId="551">
        <row r="1">
          <cell r="A1" t="str">
            <v>ITEM</v>
          </cell>
        </row>
      </sheetData>
      <sheetData sheetId="552">
        <row r="1">
          <cell r="A1" t="str">
            <v>EQUIPO</v>
          </cell>
        </row>
      </sheetData>
      <sheetData sheetId="553">
        <row r="1">
          <cell r="A1" t="str">
            <v>ADMINISTRACION</v>
          </cell>
        </row>
      </sheetData>
      <sheetData sheetId="554"/>
      <sheetData sheetId="555">
        <row r="168">
          <cell r="D168">
            <v>10046</v>
          </cell>
        </row>
      </sheetData>
      <sheetData sheetId="556">
        <row r="1">
          <cell r="A1" t="str">
            <v>ITEM</v>
          </cell>
        </row>
      </sheetData>
      <sheetData sheetId="557">
        <row r="1">
          <cell r="A1" t="str">
            <v>EQUIPO</v>
          </cell>
        </row>
      </sheetData>
      <sheetData sheetId="558">
        <row r="1">
          <cell r="A1" t="str">
            <v>ADMINISTRACION</v>
          </cell>
        </row>
      </sheetData>
      <sheetData sheetId="559"/>
      <sheetData sheetId="560"/>
      <sheetData sheetId="561"/>
      <sheetData sheetId="562"/>
      <sheetData sheetId="563"/>
      <sheetData sheetId="564"/>
      <sheetData sheetId="565"/>
      <sheetData sheetId="566"/>
      <sheetData sheetId="567"/>
      <sheetData sheetId="568"/>
      <sheetData sheetId="569"/>
      <sheetData sheetId="570">
        <row r="4">
          <cell r="B4" t="str">
            <v xml:space="preserve"> Bisagra Pivotante </v>
          </cell>
        </row>
      </sheetData>
      <sheetData sheetId="571">
        <row r="33">
          <cell r="C33">
            <v>0.77967625899280601</v>
          </cell>
        </row>
      </sheetData>
      <sheetData sheetId="572"/>
      <sheetData sheetId="573"/>
      <sheetData sheetId="574"/>
      <sheetData sheetId="575">
        <row r="1">
          <cell r="A1" t="str">
            <v>ITEM</v>
          </cell>
        </row>
      </sheetData>
      <sheetData sheetId="576"/>
      <sheetData sheetId="577">
        <row r="1">
          <cell r="A1" t="str">
            <v>ADMINISTRACION</v>
          </cell>
        </row>
      </sheetData>
      <sheetData sheetId="578"/>
      <sheetData sheetId="579"/>
      <sheetData sheetId="580"/>
      <sheetData sheetId="581"/>
      <sheetData sheetId="582"/>
      <sheetData sheetId="583"/>
      <sheetData sheetId="584"/>
      <sheetData sheetId="585"/>
      <sheetData sheetId="586"/>
      <sheetData sheetId="587"/>
      <sheetData sheetId="588"/>
      <sheetData sheetId="589">
        <row r="33">
          <cell r="C33">
            <v>0.77967625899280601</v>
          </cell>
        </row>
      </sheetData>
      <sheetData sheetId="590"/>
      <sheetData sheetId="591">
        <row r="1">
          <cell r="A1" t="str">
            <v>ITEM</v>
          </cell>
        </row>
      </sheetData>
      <sheetData sheetId="592">
        <row r="1">
          <cell r="A1" t="str">
            <v>EQUIPO</v>
          </cell>
        </row>
      </sheetData>
      <sheetData sheetId="593">
        <row r="1">
          <cell r="A1" t="str">
            <v>ADMINISTRACION</v>
          </cell>
        </row>
      </sheetData>
      <sheetData sheetId="594">
        <row r="1">
          <cell r="A1" t="str">
            <v>ADMINISTRACION</v>
          </cell>
        </row>
      </sheetData>
      <sheetData sheetId="595"/>
      <sheetData sheetId="596"/>
      <sheetData sheetId="597"/>
      <sheetData sheetId="598"/>
      <sheetData sheetId="599"/>
      <sheetData sheetId="600"/>
      <sheetData sheetId="601">
        <row r="1">
          <cell r="A1" t="str">
            <v>ITEM</v>
          </cell>
        </row>
      </sheetData>
      <sheetData sheetId="602">
        <row r="1">
          <cell r="A1" t="str">
            <v>EQUIPO</v>
          </cell>
        </row>
      </sheetData>
      <sheetData sheetId="603">
        <row r="1">
          <cell r="A1" t="str">
            <v>ADMINISTRACION</v>
          </cell>
        </row>
      </sheetData>
      <sheetData sheetId="604"/>
      <sheetData sheetId="605"/>
      <sheetData sheetId="606">
        <row r="1">
          <cell r="A1" t="str">
            <v>ITEM</v>
          </cell>
        </row>
      </sheetData>
      <sheetData sheetId="607">
        <row r="1">
          <cell r="A1" t="str">
            <v>INSTITUTO NACIONAL DE VIAS</v>
          </cell>
        </row>
      </sheetData>
      <sheetData sheetId="608">
        <row r="1">
          <cell r="A1" t="str">
            <v>ADMINISTRACION</v>
          </cell>
        </row>
      </sheetData>
      <sheetData sheetId="609"/>
      <sheetData sheetId="610"/>
      <sheetData sheetId="611"/>
      <sheetData sheetId="612">
        <row r="1">
          <cell r="B1" t="str">
            <v>CTO-102-2002</v>
          </cell>
        </row>
      </sheetData>
      <sheetData sheetId="613">
        <row r="1">
          <cell r="A1" t="str">
            <v>INSTITUTO NACIONAL DE VIAS</v>
          </cell>
        </row>
      </sheetData>
      <sheetData sheetId="614"/>
      <sheetData sheetId="615"/>
      <sheetData sheetId="616"/>
      <sheetData sheetId="617"/>
      <sheetData sheetId="618"/>
      <sheetData sheetId="619">
        <row r="1">
          <cell r="A1" t="str">
            <v>INSTITUTO NACIONAL DE VIAS</v>
          </cell>
        </row>
      </sheetData>
      <sheetData sheetId="620"/>
      <sheetData sheetId="621"/>
      <sheetData sheetId="622"/>
      <sheetData sheetId="623"/>
      <sheetData sheetId="624"/>
      <sheetData sheetId="625"/>
      <sheetData sheetId="626"/>
      <sheetData sheetId="627"/>
      <sheetData sheetId="628"/>
      <sheetData sheetId="629">
        <row r="1">
          <cell r="A1" t="str">
            <v>ITEM</v>
          </cell>
        </row>
      </sheetData>
      <sheetData sheetId="630"/>
      <sheetData sheetId="631">
        <row r="1">
          <cell r="A1" t="str">
            <v>ADMINISTRACION</v>
          </cell>
        </row>
      </sheetData>
      <sheetData sheetId="632"/>
      <sheetData sheetId="633" refreshError="1"/>
      <sheetData sheetId="634" refreshError="1"/>
      <sheetData sheetId="635" refreshError="1"/>
      <sheetData sheetId="636" refreshError="1"/>
      <sheetData sheetId="637" refreshError="1"/>
      <sheetData sheetId="638" refreshError="1"/>
      <sheetData sheetId="639" refreshError="1"/>
      <sheetData sheetId="640" refreshError="1"/>
      <sheetData sheetId="641" refreshError="1"/>
      <sheetData sheetId="642" refreshError="1"/>
      <sheetData sheetId="643" refreshError="1"/>
      <sheetData sheetId="644" refreshError="1"/>
      <sheetData sheetId="645" refreshError="1"/>
      <sheetData sheetId="646" refreshError="1"/>
      <sheetData sheetId="647" refreshError="1"/>
      <sheetData sheetId="648" refreshError="1"/>
      <sheetData sheetId="649" refreshError="1"/>
      <sheetData sheetId="650" refreshError="1"/>
      <sheetData sheetId="651" refreshError="1"/>
      <sheetData sheetId="652" refreshError="1"/>
      <sheetData sheetId="653" refreshError="1"/>
      <sheetData sheetId="654" refreshError="1"/>
      <sheetData sheetId="655" refreshError="1"/>
      <sheetData sheetId="656" refreshError="1"/>
      <sheetData sheetId="657" refreshError="1"/>
      <sheetData sheetId="658" refreshError="1"/>
      <sheetData sheetId="659" refreshError="1"/>
      <sheetData sheetId="660" refreshError="1"/>
      <sheetData sheetId="661" refreshError="1"/>
      <sheetData sheetId="662" refreshError="1"/>
      <sheetData sheetId="663" refreshError="1"/>
      <sheetData sheetId="664" refreshError="1"/>
      <sheetData sheetId="665" refreshError="1"/>
      <sheetData sheetId="666" refreshError="1"/>
      <sheetData sheetId="667" refreshError="1"/>
      <sheetData sheetId="668" refreshError="1"/>
      <sheetData sheetId="669" refreshError="1"/>
      <sheetData sheetId="670" refreshError="1"/>
      <sheetData sheetId="671" refreshError="1"/>
      <sheetData sheetId="672" refreshError="1"/>
      <sheetData sheetId="673" refreshError="1"/>
      <sheetData sheetId="674" refreshError="1"/>
      <sheetData sheetId="675" refreshError="1"/>
      <sheetData sheetId="676" refreshError="1"/>
      <sheetData sheetId="677" refreshError="1"/>
      <sheetData sheetId="678" refreshError="1"/>
      <sheetData sheetId="679" refreshError="1"/>
      <sheetData sheetId="680" refreshError="1"/>
      <sheetData sheetId="681" refreshError="1"/>
      <sheetData sheetId="682" refreshError="1"/>
      <sheetData sheetId="683" refreshError="1"/>
      <sheetData sheetId="684" refreshError="1"/>
      <sheetData sheetId="685" refreshError="1"/>
      <sheetData sheetId="686" refreshError="1"/>
      <sheetData sheetId="687" refreshError="1"/>
      <sheetData sheetId="688" refreshError="1"/>
      <sheetData sheetId="689" refreshError="1"/>
      <sheetData sheetId="690" refreshError="1"/>
      <sheetData sheetId="691" refreshError="1"/>
      <sheetData sheetId="692" refreshError="1"/>
      <sheetData sheetId="693" refreshError="1"/>
      <sheetData sheetId="694" refreshError="1"/>
      <sheetData sheetId="695" refreshError="1"/>
      <sheetData sheetId="696" refreshError="1"/>
      <sheetData sheetId="697" refreshError="1"/>
      <sheetData sheetId="698" refreshError="1"/>
      <sheetData sheetId="699" refreshError="1"/>
      <sheetData sheetId="700" refreshError="1"/>
      <sheetData sheetId="701" refreshError="1"/>
      <sheetData sheetId="702" refreshError="1"/>
      <sheetData sheetId="703" refreshError="1"/>
      <sheetData sheetId="704" refreshError="1"/>
      <sheetData sheetId="705" refreshError="1"/>
      <sheetData sheetId="706" refreshError="1"/>
      <sheetData sheetId="707" refreshError="1"/>
      <sheetData sheetId="708" refreshError="1"/>
      <sheetData sheetId="709" refreshError="1"/>
      <sheetData sheetId="710" refreshError="1"/>
      <sheetData sheetId="711" refreshError="1"/>
      <sheetData sheetId="712" refreshError="1"/>
      <sheetData sheetId="713" refreshError="1"/>
      <sheetData sheetId="714" refreshError="1"/>
      <sheetData sheetId="715" refreshError="1"/>
      <sheetData sheetId="716" refreshError="1"/>
      <sheetData sheetId="717" refreshError="1"/>
      <sheetData sheetId="718" refreshError="1"/>
      <sheetData sheetId="719" refreshError="1"/>
      <sheetData sheetId="720" refreshError="1"/>
      <sheetData sheetId="721" refreshError="1"/>
      <sheetData sheetId="722" refreshError="1"/>
      <sheetData sheetId="723" refreshError="1"/>
      <sheetData sheetId="724" refreshError="1"/>
      <sheetData sheetId="725" refreshError="1"/>
      <sheetData sheetId="726" refreshError="1"/>
      <sheetData sheetId="727" refreshError="1"/>
      <sheetData sheetId="728" refreshError="1"/>
      <sheetData sheetId="729" refreshError="1"/>
      <sheetData sheetId="730" refreshError="1"/>
      <sheetData sheetId="731" refreshError="1"/>
      <sheetData sheetId="732" refreshError="1"/>
      <sheetData sheetId="733" refreshError="1"/>
      <sheetData sheetId="734" refreshError="1"/>
      <sheetData sheetId="735" refreshError="1"/>
      <sheetData sheetId="736" refreshError="1"/>
      <sheetData sheetId="737" refreshError="1"/>
      <sheetData sheetId="738" refreshError="1"/>
      <sheetData sheetId="739" refreshError="1"/>
      <sheetData sheetId="740" refreshError="1"/>
      <sheetData sheetId="741" refreshError="1"/>
      <sheetData sheetId="742" refreshError="1"/>
      <sheetData sheetId="743" refreshError="1"/>
      <sheetData sheetId="744" refreshError="1"/>
      <sheetData sheetId="745" refreshError="1"/>
      <sheetData sheetId="746" refreshError="1"/>
      <sheetData sheetId="747" refreshError="1"/>
      <sheetData sheetId="748" refreshError="1"/>
      <sheetData sheetId="749" refreshError="1"/>
      <sheetData sheetId="750" refreshError="1"/>
      <sheetData sheetId="751" refreshError="1"/>
      <sheetData sheetId="752" refreshError="1"/>
      <sheetData sheetId="753" refreshError="1"/>
      <sheetData sheetId="754" refreshError="1"/>
      <sheetData sheetId="755" refreshError="1"/>
      <sheetData sheetId="756" refreshError="1"/>
      <sheetData sheetId="757" refreshError="1"/>
      <sheetData sheetId="758" refreshError="1"/>
      <sheetData sheetId="759" refreshError="1"/>
      <sheetData sheetId="760" refreshError="1"/>
      <sheetData sheetId="761" refreshError="1"/>
      <sheetData sheetId="762" refreshError="1"/>
      <sheetData sheetId="763" refreshError="1"/>
      <sheetData sheetId="764" refreshError="1"/>
      <sheetData sheetId="765" refreshError="1"/>
      <sheetData sheetId="766" refreshError="1"/>
      <sheetData sheetId="767" refreshError="1"/>
      <sheetData sheetId="768" refreshError="1"/>
      <sheetData sheetId="769" refreshError="1"/>
      <sheetData sheetId="770" refreshError="1"/>
      <sheetData sheetId="771" refreshError="1"/>
      <sheetData sheetId="772" refreshError="1"/>
      <sheetData sheetId="773" refreshError="1"/>
      <sheetData sheetId="774" refreshError="1"/>
      <sheetData sheetId="775" refreshError="1"/>
      <sheetData sheetId="776" refreshError="1"/>
      <sheetData sheetId="777" refreshError="1"/>
      <sheetData sheetId="778" refreshError="1"/>
      <sheetData sheetId="779" refreshError="1"/>
      <sheetData sheetId="780" refreshError="1"/>
      <sheetData sheetId="781" refreshError="1"/>
      <sheetData sheetId="782" refreshError="1"/>
      <sheetData sheetId="783" refreshError="1"/>
      <sheetData sheetId="784" refreshError="1"/>
      <sheetData sheetId="785" refreshError="1"/>
      <sheetData sheetId="786" refreshError="1"/>
      <sheetData sheetId="787" refreshError="1"/>
      <sheetData sheetId="788" refreshError="1"/>
      <sheetData sheetId="789" refreshError="1"/>
      <sheetData sheetId="790" refreshError="1"/>
      <sheetData sheetId="791" refreshError="1"/>
      <sheetData sheetId="792" refreshError="1"/>
      <sheetData sheetId="793" refreshError="1"/>
      <sheetData sheetId="794" refreshError="1"/>
      <sheetData sheetId="795" refreshError="1"/>
      <sheetData sheetId="796" refreshError="1"/>
      <sheetData sheetId="797" refreshError="1"/>
      <sheetData sheetId="798" refreshError="1"/>
      <sheetData sheetId="799" refreshError="1"/>
      <sheetData sheetId="800" refreshError="1"/>
      <sheetData sheetId="801" refreshError="1"/>
      <sheetData sheetId="802" refreshError="1"/>
      <sheetData sheetId="803" refreshError="1"/>
      <sheetData sheetId="804" refreshError="1"/>
      <sheetData sheetId="805" refreshError="1"/>
      <sheetData sheetId="806" refreshError="1"/>
      <sheetData sheetId="807" refreshError="1"/>
      <sheetData sheetId="808" refreshError="1"/>
      <sheetData sheetId="809" refreshError="1"/>
      <sheetData sheetId="810" refreshError="1"/>
      <sheetData sheetId="811" refreshError="1"/>
      <sheetData sheetId="812" refreshError="1"/>
      <sheetData sheetId="813" refreshError="1"/>
      <sheetData sheetId="814" refreshError="1"/>
      <sheetData sheetId="815" refreshError="1"/>
      <sheetData sheetId="816" refreshError="1"/>
      <sheetData sheetId="817" refreshError="1"/>
      <sheetData sheetId="818" refreshError="1"/>
      <sheetData sheetId="819" refreshError="1"/>
      <sheetData sheetId="820" refreshError="1"/>
      <sheetData sheetId="821" refreshError="1"/>
      <sheetData sheetId="822" refreshError="1"/>
      <sheetData sheetId="823" refreshError="1"/>
      <sheetData sheetId="824" refreshError="1"/>
      <sheetData sheetId="825" refreshError="1"/>
      <sheetData sheetId="826" refreshError="1"/>
      <sheetData sheetId="827" refreshError="1"/>
      <sheetData sheetId="828" refreshError="1"/>
      <sheetData sheetId="829" refreshError="1"/>
      <sheetData sheetId="830" refreshError="1"/>
      <sheetData sheetId="831" refreshError="1"/>
      <sheetData sheetId="832" refreshError="1"/>
      <sheetData sheetId="833" refreshError="1"/>
      <sheetData sheetId="834" refreshError="1"/>
      <sheetData sheetId="835" refreshError="1"/>
      <sheetData sheetId="836" refreshError="1"/>
      <sheetData sheetId="837" refreshError="1"/>
      <sheetData sheetId="838" refreshError="1"/>
      <sheetData sheetId="839" refreshError="1"/>
      <sheetData sheetId="840" refreshError="1"/>
      <sheetData sheetId="841" refreshError="1"/>
      <sheetData sheetId="842" refreshError="1"/>
      <sheetData sheetId="843" refreshError="1"/>
      <sheetData sheetId="844" refreshError="1"/>
      <sheetData sheetId="845" refreshError="1"/>
      <sheetData sheetId="846" refreshError="1"/>
      <sheetData sheetId="847" refreshError="1"/>
      <sheetData sheetId="848" refreshError="1"/>
      <sheetData sheetId="849" refreshError="1"/>
      <sheetData sheetId="850" refreshError="1"/>
      <sheetData sheetId="851" refreshError="1"/>
      <sheetData sheetId="852" refreshError="1"/>
      <sheetData sheetId="853" refreshError="1"/>
      <sheetData sheetId="854" refreshError="1"/>
      <sheetData sheetId="855" refreshError="1"/>
      <sheetData sheetId="856" refreshError="1"/>
      <sheetData sheetId="857" refreshError="1"/>
      <sheetData sheetId="858" refreshError="1"/>
      <sheetData sheetId="859" refreshError="1"/>
      <sheetData sheetId="860" refreshError="1"/>
      <sheetData sheetId="861" refreshError="1"/>
      <sheetData sheetId="862" refreshError="1"/>
      <sheetData sheetId="863" refreshError="1"/>
      <sheetData sheetId="864" refreshError="1"/>
      <sheetData sheetId="865" refreshError="1"/>
      <sheetData sheetId="866" refreshError="1"/>
      <sheetData sheetId="867" refreshError="1"/>
      <sheetData sheetId="868" refreshError="1"/>
      <sheetData sheetId="869" refreshError="1"/>
      <sheetData sheetId="870" refreshError="1"/>
      <sheetData sheetId="871" refreshError="1"/>
      <sheetData sheetId="872" refreshError="1"/>
      <sheetData sheetId="873" refreshError="1"/>
      <sheetData sheetId="874" refreshError="1"/>
      <sheetData sheetId="875" refreshError="1"/>
      <sheetData sheetId="876" refreshError="1"/>
      <sheetData sheetId="877" refreshError="1"/>
      <sheetData sheetId="878" refreshError="1"/>
      <sheetData sheetId="879" refreshError="1"/>
      <sheetData sheetId="880" refreshError="1"/>
      <sheetData sheetId="881" refreshError="1"/>
      <sheetData sheetId="882" refreshError="1"/>
      <sheetData sheetId="883" refreshError="1"/>
      <sheetData sheetId="884" refreshError="1"/>
      <sheetData sheetId="885" refreshError="1"/>
      <sheetData sheetId="886" refreshError="1"/>
      <sheetData sheetId="887" refreshError="1"/>
      <sheetData sheetId="888" refreshError="1"/>
      <sheetData sheetId="889" refreshError="1"/>
      <sheetData sheetId="890" refreshError="1"/>
      <sheetData sheetId="891" refreshError="1"/>
      <sheetData sheetId="892" refreshError="1"/>
      <sheetData sheetId="893" refreshError="1"/>
      <sheetData sheetId="894" refreshError="1"/>
      <sheetData sheetId="895" refreshError="1"/>
      <sheetData sheetId="896" refreshError="1"/>
      <sheetData sheetId="897" refreshError="1"/>
      <sheetData sheetId="898" refreshError="1"/>
      <sheetData sheetId="899" refreshError="1"/>
      <sheetData sheetId="900" refreshError="1"/>
      <sheetData sheetId="901" refreshError="1"/>
      <sheetData sheetId="902" refreshError="1"/>
      <sheetData sheetId="903" refreshError="1"/>
      <sheetData sheetId="904" refreshError="1"/>
      <sheetData sheetId="905" refreshError="1"/>
      <sheetData sheetId="906" refreshError="1"/>
      <sheetData sheetId="907" refreshError="1"/>
      <sheetData sheetId="908" refreshError="1"/>
      <sheetData sheetId="909" refreshError="1"/>
      <sheetData sheetId="910">
        <row r="41">
          <cell r="G41">
            <v>4237.2145748987859</v>
          </cell>
        </row>
      </sheetData>
      <sheetData sheetId="911" refreshError="1"/>
      <sheetData sheetId="912" refreshError="1"/>
      <sheetData sheetId="913" refreshError="1"/>
      <sheetData sheetId="914" refreshError="1"/>
      <sheetData sheetId="915" refreshError="1"/>
      <sheetData sheetId="916" refreshError="1"/>
      <sheetData sheetId="917" refreshError="1"/>
      <sheetData sheetId="918" refreshError="1"/>
      <sheetData sheetId="919" refreshError="1"/>
      <sheetData sheetId="920" refreshError="1"/>
      <sheetData sheetId="921" refreshError="1"/>
      <sheetData sheetId="922" refreshError="1"/>
      <sheetData sheetId="923" refreshError="1"/>
      <sheetData sheetId="924" refreshError="1"/>
      <sheetData sheetId="925" refreshError="1"/>
      <sheetData sheetId="926" refreshError="1"/>
      <sheetData sheetId="927" refreshError="1"/>
      <sheetData sheetId="928" refreshError="1"/>
      <sheetData sheetId="929" refreshError="1"/>
      <sheetData sheetId="930" refreshError="1"/>
      <sheetData sheetId="931" refreshError="1"/>
      <sheetData sheetId="932" refreshError="1"/>
      <sheetData sheetId="933">
        <row r="1">
          <cell r="A1" t="str">
            <v>INSTITUTO NACIONAL DE VIAS</v>
          </cell>
        </row>
      </sheetData>
      <sheetData sheetId="934">
        <row r="1">
          <cell r="A1" t="str">
            <v>ITEM</v>
          </cell>
        </row>
      </sheetData>
      <sheetData sheetId="935">
        <row r="1">
          <cell r="A1" t="str">
            <v>EQUIPO</v>
          </cell>
        </row>
      </sheetData>
      <sheetData sheetId="936">
        <row r="1">
          <cell r="B1" t="str">
            <v>CTO-102-2002</v>
          </cell>
        </row>
      </sheetData>
      <sheetData sheetId="937"/>
      <sheetData sheetId="938">
        <row r="1">
          <cell r="A1" t="str">
            <v>ITEM</v>
          </cell>
        </row>
      </sheetData>
      <sheetData sheetId="939" refreshError="1"/>
      <sheetData sheetId="940" refreshError="1"/>
      <sheetData sheetId="941" refreshError="1"/>
      <sheetData sheetId="942" refreshError="1"/>
      <sheetData sheetId="943" refreshError="1"/>
      <sheetData sheetId="944" refreshError="1"/>
      <sheetData sheetId="945" refreshError="1"/>
      <sheetData sheetId="946" refreshError="1"/>
      <sheetData sheetId="947" refreshError="1"/>
      <sheetData sheetId="948" refreshError="1"/>
      <sheetData sheetId="949" refreshError="1"/>
      <sheetData sheetId="950" refreshError="1"/>
      <sheetData sheetId="951" refreshError="1"/>
      <sheetData sheetId="952" refreshError="1"/>
      <sheetData sheetId="953" refreshError="1"/>
      <sheetData sheetId="954" refreshError="1"/>
      <sheetData sheetId="955" refreshError="1"/>
      <sheetData sheetId="956" refreshError="1"/>
      <sheetData sheetId="957" refreshError="1"/>
      <sheetData sheetId="958" refreshError="1"/>
      <sheetData sheetId="959" refreshError="1"/>
      <sheetData sheetId="960" refreshError="1"/>
      <sheetData sheetId="961" refreshError="1"/>
      <sheetData sheetId="962" refreshError="1"/>
      <sheetData sheetId="963" refreshError="1"/>
      <sheetData sheetId="964" refreshError="1"/>
      <sheetData sheetId="965" refreshError="1"/>
      <sheetData sheetId="966" refreshError="1"/>
      <sheetData sheetId="967" refreshError="1"/>
      <sheetData sheetId="968" refreshError="1"/>
      <sheetData sheetId="969" refreshError="1"/>
      <sheetData sheetId="970" refreshError="1"/>
      <sheetData sheetId="971" refreshError="1"/>
      <sheetData sheetId="972" refreshError="1"/>
      <sheetData sheetId="973" refreshError="1"/>
      <sheetData sheetId="974" refreshError="1"/>
      <sheetData sheetId="975" refreshError="1"/>
      <sheetData sheetId="976" refreshError="1"/>
      <sheetData sheetId="977" refreshError="1"/>
      <sheetData sheetId="978" refreshError="1"/>
      <sheetData sheetId="979" refreshError="1"/>
      <sheetData sheetId="980" refreshError="1"/>
      <sheetData sheetId="981" refreshError="1"/>
      <sheetData sheetId="982" refreshError="1"/>
      <sheetData sheetId="983" refreshError="1"/>
      <sheetData sheetId="984" refreshError="1"/>
      <sheetData sheetId="985" refreshError="1"/>
      <sheetData sheetId="986" refreshError="1"/>
      <sheetData sheetId="987"/>
      <sheetData sheetId="988">
        <row r="1">
          <cell r="A1" t="str">
            <v>EQUIPO</v>
          </cell>
        </row>
      </sheetData>
      <sheetData sheetId="989"/>
      <sheetData sheetId="990"/>
      <sheetData sheetId="991" refreshError="1"/>
      <sheetData sheetId="992" refreshError="1"/>
      <sheetData sheetId="993" refreshError="1"/>
      <sheetData sheetId="994" refreshError="1"/>
      <sheetData sheetId="995" refreshError="1"/>
      <sheetData sheetId="996" refreshError="1"/>
      <sheetData sheetId="997" refreshError="1"/>
      <sheetData sheetId="998" refreshError="1"/>
      <sheetData sheetId="999" refreshError="1"/>
      <sheetData sheetId="1000" refreshError="1"/>
      <sheetData sheetId="1001" refreshError="1"/>
      <sheetData sheetId="1002" refreshError="1"/>
      <sheetData sheetId="1003" refreshError="1"/>
      <sheetData sheetId="1004" refreshError="1"/>
      <sheetData sheetId="1005" refreshError="1"/>
      <sheetData sheetId="1006" refreshError="1"/>
      <sheetData sheetId="1007"/>
      <sheetData sheetId="1008"/>
      <sheetData sheetId="1009"/>
      <sheetData sheetId="1010"/>
      <sheetData sheetId="1011"/>
      <sheetData sheetId="1012">
        <row r="2">
          <cell r="A2" t="str">
            <v>ACTA No</v>
          </cell>
        </row>
      </sheetData>
      <sheetData sheetId="1013"/>
      <sheetData sheetId="1014"/>
      <sheetData sheetId="1015"/>
      <sheetData sheetId="1016"/>
      <sheetData sheetId="1017"/>
      <sheetData sheetId="1018"/>
      <sheetData sheetId="1019"/>
      <sheetData sheetId="1020"/>
      <sheetData sheetId="1021"/>
      <sheetData sheetId="1022">
        <row r="5">
          <cell r="E5" t="str">
            <v>CANTIDAD</v>
          </cell>
        </row>
      </sheetData>
      <sheetData sheetId="1023">
        <row r="5">
          <cell r="E5" t="str">
            <v>CANTIDAD</v>
          </cell>
        </row>
      </sheetData>
      <sheetData sheetId="1024">
        <row r="5">
          <cell r="E5" t="str">
            <v>CANTIDAD</v>
          </cell>
        </row>
      </sheetData>
      <sheetData sheetId="1025">
        <row r="5">
          <cell r="E5" t="str">
            <v>CANTIDAD</v>
          </cell>
        </row>
      </sheetData>
      <sheetData sheetId="1026">
        <row r="5">
          <cell r="E5" t="str">
            <v>CANTIDAD</v>
          </cell>
        </row>
      </sheetData>
      <sheetData sheetId="1027">
        <row r="5">
          <cell r="E5" t="str">
            <v>CANTIDAD</v>
          </cell>
        </row>
      </sheetData>
      <sheetData sheetId="1028"/>
      <sheetData sheetId="1029"/>
      <sheetData sheetId="1030"/>
      <sheetData sheetId="1031"/>
      <sheetData sheetId="1032"/>
      <sheetData sheetId="1033"/>
      <sheetData sheetId="1034">
        <row r="2">
          <cell r="A2" t="str">
            <v>ACTA No</v>
          </cell>
        </row>
      </sheetData>
      <sheetData sheetId="1035"/>
      <sheetData sheetId="1036"/>
      <sheetData sheetId="1037"/>
      <sheetData sheetId="1038"/>
      <sheetData sheetId="1039"/>
      <sheetData sheetId="1040"/>
      <sheetData sheetId="1041"/>
      <sheetData sheetId="1042"/>
      <sheetData sheetId="1043"/>
      <sheetData sheetId="1044"/>
      <sheetData sheetId="1045"/>
      <sheetData sheetId="1046"/>
      <sheetData sheetId="1047"/>
      <sheetData sheetId="1048"/>
      <sheetData sheetId="1049"/>
      <sheetData sheetId="1050"/>
      <sheetData sheetId="1051"/>
      <sheetData sheetId="1052"/>
      <sheetData sheetId="1053"/>
      <sheetData sheetId="1054" refreshError="1"/>
      <sheetData sheetId="1055" refreshError="1"/>
      <sheetData sheetId="1056" refreshError="1"/>
      <sheetData sheetId="1057" refreshError="1"/>
      <sheetData sheetId="1058" refreshError="1"/>
      <sheetData sheetId="1059" refreshError="1"/>
      <sheetData sheetId="1060" refreshError="1"/>
      <sheetData sheetId="1061" refreshError="1"/>
      <sheetData sheetId="1062" refreshError="1"/>
      <sheetData sheetId="1063" refreshError="1"/>
      <sheetData sheetId="1064" refreshError="1"/>
      <sheetData sheetId="1065" refreshError="1"/>
      <sheetData sheetId="1066" refreshError="1"/>
      <sheetData sheetId="1067" refreshError="1"/>
      <sheetData sheetId="1068" refreshError="1"/>
      <sheetData sheetId="1069" refreshError="1"/>
      <sheetData sheetId="1070" refreshError="1"/>
      <sheetData sheetId="1071" refreshError="1"/>
      <sheetData sheetId="1072" refreshError="1"/>
      <sheetData sheetId="1073" refreshError="1"/>
      <sheetData sheetId="1074" refreshError="1"/>
      <sheetData sheetId="1075" refreshError="1"/>
      <sheetData sheetId="1076" refreshError="1"/>
      <sheetData sheetId="1077" refreshError="1"/>
      <sheetData sheetId="1078" refreshError="1"/>
      <sheetData sheetId="1079" refreshError="1"/>
      <sheetData sheetId="1080" refreshError="1"/>
      <sheetData sheetId="1081" refreshError="1"/>
      <sheetData sheetId="1082" refreshError="1"/>
      <sheetData sheetId="1083" refreshError="1"/>
      <sheetData sheetId="1084" refreshError="1"/>
      <sheetData sheetId="1085" refreshError="1"/>
      <sheetData sheetId="1086" refreshError="1"/>
      <sheetData sheetId="1087" refreshError="1"/>
      <sheetData sheetId="1088" refreshError="1"/>
      <sheetData sheetId="1089" refreshError="1"/>
      <sheetData sheetId="1090">
        <row r="33">
          <cell r="C33">
            <v>0.77967625899280601</v>
          </cell>
        </row>
      </sheetData>
      <sheetData sheetId="1091"/>
      <sheetData sheetId="1092">
        <row r="1">
          <cell r="B1" t="str">
            <v>CTO-102-2002</v>
          </cell>
        </row>
      </sheetData>
      <sheetData sheetId="1093"/>
      <sheetData sheetId="1094">
        <row r="6">
          <cell r="A6" t="str">
            <v>CONTRATISTA:</v>
          </cell>
        </row>
      </sheetData>
      <sheetData sheetId="1095" refreshError="1"/>
      <sheetData sheetId="1096" refreshError="1"/>
      <sheetData sheetId="1097" refreshError="1"/>
      <sheetData sheetId="1098"/>
      <sheetData sheetId="1099"/>
      <sheetData sheetId="1100"/>
      <sheetData sheetId="1101"/>
      <sheetData sheetId="1102">
        <row r="33">
          <cell r="C33">
            <v>0.77967625899280601</v>
          </cell>
        </row>
      </sheetData>
      <sheetData sheetId="1103"/>
      <sheetData sheetId="1104"/>
      <sheetData sheetId="1105"/>
      <sheetData sheetId="1106" refreshError="1"/>
      <sheetData sheetId="1107" refreshError="1"/>
      <sheetData sheetId="1108" refreshError="1"/>
      <sheetData sheetId="1109"/>
      <sheetData sheetId="1110"/>
      <sheetData sheetId="1111" refreshError="1"/>
      <sheetData sheetId="1112"/>
      <sheetData sheetId="1113"/>
      <sheetData sheetId="1114"/>
      <sheetData sheetId="1115"/>
      <sheetData sheetId="1116"/>
      <sheetData sheetId="1117"/>
      <sheetData sheetId="1118"/>
      <sheetData sheetId="1119"/>
      <sheetData sheetId="1120"/>
      <sheetData sheetId="1121"/>
      <sheetData sheetId="1122"/>
      <sheetData sheetId="1123"/>
      <sheetData sheetId="1124"/>
      <sheetData sheetId="1125"/>
      <sheetData sheetId="1126"/>
      <sheetData sheetId="1127"/>
      <sheetData sheetId="1128"/>
      <sheetData sheetId="1129"/>
      <sheetData sheetId="1130"/>
      <sheetData sheetId="1131"/>
      <sheetData sheetId="1132"/>
      <sheetData sheetId="1133"/>
      <sheetData sheetId="1134"/>
      <sheetData sheetId="1135"/>
      <sheetData sheetId="1136"/>
      <sheetData sheetId="1137"/>
      <sheetData sheetId="1138"/>
      <sheetData sheetId="1139"/>
      <sheetData sheetId="1140"/>
      <sheetData sheetId="1141"/>
      <sheetData sheetId="1142"/>
      <sheetData sheetId="1143"/>
      <sheetData sheetId="1144"/>
      <sheetData sheetId="1145"/>
      <sheetData sheetId="1146"/>
      <sheetData sheetId="1147"/>
      <sheetData sheetId="1148"/>
      <sheetData sheetId="1149"/>
      <sheetData sheetId="1150" refreshError="1"/>
      <sheetData sheetId="1151" refreshError="1"/>
      <sheetData sheetId="1152" refreshError="1"/>
      <sheetData sheetId="1153" refreshError="1"/>
      <sheetData sheetId="1154"/>
      <sheetData sheetId="1155"/>
      <sheetData sheetId="1156"/>
      <sheetData sheetId="1157" refreshError="1"/>
      <sheetData sheetId="1158" refreshError="1"/>
      <sheetData sheetId="1159" refreshError="1"/>
      <sheetData sheetId="1160" refreshError="1"/>
      <sheetData sheetId="1161" refreshError="1"/>
      <sheetData sheetId="1162" refreshError="1"/>
      <sheetData sheetId="1163" refreshError="1"/>
      <sheetData sheetId="1164" refreshError="1"/>
      <sheetData sheetId="1165" refreshError="1"/>
      <sheetData sheetId="1166" refreshError="1"/>
      <sheetData sheetId="1167" refreshError="1"/>
      <sheetData sheetId="1168" refreshError="1"/>
      <sheetData sheetId="1169" refreshError="1"/>
      <sheetData sheetId="1170" refreshError="1"/>
      <sheetData sheetId="1171" refreshError="1"/>
      <sheetData sheetId="1172" refreshError="1"/>
      <sheetData sheetId="1173" refreshError="1"/>
      <sheetData sheetId="1174" refreshError="1"/>
      <sheetData sheetId="1175" refreshError="1"/>
      <sheetData sheetId="1176" refreshError="1"/>
      <sheetData sheetId="1177" refreshError="1"/>
      <sheetData sheetId="1178" refreshError="1"/>
      <sheetData sheetId="1179" refreshError="1"/>
      <sheetData sheetId="1180" refreshError="1"/>
      <sheetData sheetId="1181" refreshError="1"/>
      <sheetData sheetId="1182" refreshError="1"/>
      <sheetData sheetId="1183" refreshError="1"/>
      <sheetData sheetId="1184" refreshError="1"/>
      <sheetData sheetId="1185" refreshError="1"/>
      <sheetData sheetId="1186" refreshError="1"/>
      <sheetData sheetId="1187" refreshError="1"/>
      <sheetData sheetId="1188" refreshError="1"/>
      <sheetData sheetId="1189" refreshError="1"/>
      <sheetData sheetId="1190" refreshError="1"/>
      <sheetData sheetId="1191" refreshError="1"/>
      <sheetData sheetId="1192" refreshError="1"/>
      <sheetData sheetId="1193" refreshError="1"/>
      <sheetData sheetId="1194" refreshError="1"/>
      <sheetData sheetId="1195" refreshError="1"/>
      <sheetData sheetId="1196" refreshError="1"/>
      <sheetData sheetId="1197" refreshError="1"/>
      <sheetData sheetId="1198" refreshError="1"/>
      <sheetData sheetId="1199" refreshError="1"/>
      <sheetData sheetId="1200" refreshError="1"/>
      <sheetData sheetId="1201" refreshError="1"/>
      <sheetData sheetId="1202" refreshError="1"/>
      <sheetData sheetId="1203" refreshError="1"/>
      <sheetData sheetId="1204" refreshError="1"/>
      <sheetData sheetId="1205" refreshError="1"/>
      <sheetData sheetId="1206" refreshError="1"/>
      <sheetData sheetId="1207" refreshError="1"/>
      <sheetData sheetId="1208" refreshError="1"/>
      <sheetData sheetId="1209" refreshError="1"/>
      <sheetData sheetId="1210" refreshError="1"/>
      <sheetData sheetId="1211" refreshError="1"/>
      <sheetData sheetId="1212" refreshError="1"/>
      <sheetData sheetId="1213" refreshError="1"/>
      <sheetData sheetId="1214" refreshError="1"/>
      <sheetData sheetId="1215" refreshError="1"/>
      <sheetData sheetId="1216" refreshError="1"/>
      <sheetData sheetId="1217" refreshError="1"/>
      <sheetData sheetId="1218" refreshError="1"/>
      <sheetData sheetId="1219" refreshError="1"/>
      <sheetData sheetId="1220" refreshError="1"/>
      <sheetData sheetId="1221" refreshError="1"/>
      <sheetData sheetId="1222" refreshError="1"/>
      <sheetData sheetId="1223" refreshError="1"/>
      <sheetData sheetId="1224" refreshError="1"/>
      <sheetData sheetId="1225" refreshError="1"/>
      <sheetData sheetId="1226" refreshError="1"/>
      <sheetData sheetId="1227" refreshError="1"/>
      <sheetData sheetId="1228" refreshError="1"/>
      <sheetData sheetId="1229" refreshError="1"/>
      <sheetData sheetId="1230" refreshError="1"/>
      <sheetData sheetId="1231" refreshError="1"/>
      <sheetData sheetId="1232" refreshError="1"/>
      <sheetData sheetId="1233" refreshError="1"/>
      <sheetData sheetId="1234" refreshError="1"/>
      <sheetData sheetId="1235" refreshError="1"/>
      <sheetData sheetId="1236" refreshError="1"/>
      <sheetData sheetId="1237" refreshError="1"/>
      <sheetData sheetId="1238" refreshError="1"/>
      <sheetData sheetId="1239" refreshError="1"/>
      <sheetData sheetId="1240" refreshError="1"/>
      <sheetData sheetId="1241" refreshError="1"/>
      <sheetData sheetId="1242" refreshError="1"/>
      <sheetData sheetId="1243" refreshError="1"/>
      <sheetData sheetId="1244" refreshError="1"/>
      <sheetData sheetId="1245" refreshError="1"/>
      <sheetData sheetId="1246" refreshError="1"/>
      <sheetData sheetId="1247" refreshError="1"/>
      <sheetData sheetId="1248" refreshError="1"/>
      <sheetData sheetId="1249" refreshError="1"/>
      <sheetData sheetId="1250" refreshError="1"/>
      <sheetData sheetId="1251" refreshError="1"/>
      <sheetData sheetId="1252" refreshError="1"/>
      <sheetData sheetId="1253" refreshError="1"/>
      <sheetData sheetId="1254" refreshError="1"/>
      <sheetData sheetId="1255" refreshError="1"/>
      <sheetData sheetId="1256" refreshError="1"/>
      <sheetData sheetId="1257" refreshError="1"/>
      <sheetData sheetId="1258" refreshError="1"/>
      <sheetData sheetId="1259" refreshError="1"/>
      <sheetData sheetId="1260" refreshError="1"/>
      <sheetData sheetId="1261" refreshError="1"/>
      <sheetData sheetId="1262" refreshError="1"/>
      <sheetData sheetId="1263" refreshError="1"/>
      <sheetData sheetId="1264" refreshError="1"/>
      <sheetData sheetId="1265" refreshError="1"/>
      <sheetData sheetId="1266" refreshError="1"/>
      <sheetData sheetId="1267" refreshError="1"/>
      <sheetData sheetId="1268" refreshError="1"/>
      <sheetData sheetId="1269" refreshError="1"/>
      <sheetData sheetId="1270" refreshError="1"/>
      <sheetData sheetId="1271" refreshError="1"/>
      <sheetData sheetId="1272" refreshError="1"/>
      <sheetData sheetId="1273" refreshError="1"/>
      <sheetData sheetId="1274" refreshError="1"/>
      <sheetData sheetId="1275" refreshError="1"/>
      <sheetData sheetId="1276" refreshError="1"/>
      <sheetData sheetId="1277" refreshError="1"/>
      <sheetData sheetId="1278" refreshError="1"/>
      <sheetData sheetId="1279" refreshError="1"/>
      <sheetData sheetId="1280" refreshError="1"/>
      <sheetData sheetId="1281" refreshError="1"/>
      <sheetData sheetId="1282" refreshError="1"/>
      <sheetData sheetId="1283" refreshError="1"/>
      <sheetData sheetId="1284" refreshError="1"/>
      <sheetData sheetId="1285" refreshError="1"/>
      <sheetData sheetId="1286" refreshError="1"/>
      <sheetData sheetId="1287" refreshError="1"/>
      <sheetData sheetId="1288" refreshError="1"/>
      <sheetData sheetId="1289" refreshError="1"/>
      <sheetData sheetId="1290" refreshError="1"/>
      <sheetData sheetId="1291" refreshError="1"/>
      <sheetData sheetId="1292" refreshError="1"/>
      <sheetData sheetId="1293" refreshError="1"/>
      <sheetData sheetId="1294" refreshError="1"/>
      <sheetData sheetId="1295" refreshError="1"/>
      <sheetData sheetId="1296" refreshError="1"/>
      <sheetData sheetId="1297" refreshError="1"/>
      <sheetData sheetId="1298" refreshError="1"/>
      <sheetData sheetId="1299" refreshError="1"/>
      <sheetData sheetId="1300" refreshError="1"/>
      <sheetData sheetId="1301" refreshError="1"/>
      <sheetData sheetId="1302" refreshError="1"/>
      <sheetData sheetId="1303" refreshError="1"/>
      <sheetData sheetId="1304" refreshError="1"/>
      <sheetData sheetId="1305" refreshError="1"/>
      <sheetData sheetId="1306" refreshError="1"/>
      <sheetData sheetId="1307" refreshError="1"/>
      <sheetData sheetId="1308" refreshError="1"/>
      <sheetData sheetId="1309" refreshError="1"/>
      <sheetData sheetId="1310" refreshError="1"/>
      <sheetData sheetId="1311" refreshError="1"/>
      <sheetData sheetId="1312" refreshError="1"/>
      <sheetData sheetId="1313" refreshError="1"/>
      <sheetData sheetId="1314" refreshError="1"/>
      <sheetData sheetId="1315" refreshError="1"/>
      <sheetData sheetId="1316" refreshError="1"/>
      <sheetData sheetId="1317" refreshError="1"/>
      <sheetData sheetId="1318" refreshError="1"/>
      <sheetData sheetId="1319" refreshError="1"/>
      <sheetData sheetId="1320" refreshError="1"/>
      <sheetData sheetId="1321" refreshError="1"/>
      <sheetData sheetId="1322" refreshError="1"/>
      <sheetData sheetId="1323" refreshError="1"/>
      <sheetData sheetId="1324" refreshError="1"/>
      <sheetData sheetId="1325" refreshError="1"/>
      <sheetData sheetId="1326" refreshError="1"/>
      <sheetData sheetId="1327" refreshError="1"/>
      <sheetData sheetId="1328" refreshError="1"/>
      <sheetData sheetId="1329" refreshError="1"/>
      <sheetData sheetId="1330" refreshError="1"/>
      <sheetData sheetId="1331" refreshError="1"/>
      <sheetData sheetId="1332" refreshError="1"/>
      <sheetData sheetId="1333" refreshError="1"/>
      <sheetData sheetId="1334" refreshError="1"/>
      <sheetData sheetId="1335" refreshError="1"/>
      <sheetData sheetId="1336" refreshError="1"/>
      <sheetData sheetId="1337" refreshError="1"/>
      <sheetData sheetId="1338" refreshError="1"/>
      <sheetData sheetId="1339" refreshError="1"/>
      <sheetData sheetId="1340" refreshError="1"/>
      <sheetData sheetId="1341" refreshError="1"/>
      <sheetData sheetId="1342" refreshError="1"/>
      <sheetData sheetId="1343" refreshError="1"/>
      <sheetData sheetId="1344" refreshError="1"/>
      <sheetData sheetId="1345" refreshError="1"/>
      <sheetData sheetId="1346" refreshError="1"/>
      <sheetData sheetId="1347" refreshError="1"/>
      <sheetData sheetId="1348" refreshError="1"/>
      <sheetData sheetId="1349" refreshError="1"/>
      <sheetData sheetId="1350" refreshError="1"/>
      <sheetData sheetId="1351" refreshError="1"/>
      <sheetData sheetId="1352" refreshError="1"/>
      <sheetData sheetId="1353" refreshError="1"/>
      <sheetData sheetId="1354" refreshError="1"/>
      <sheetData sheetId="1355" refreshError="1"/>
      <sheetData sheetId="1356" refreshError="1"/>
      <sheetData sheetId="1357" refreshError="1"/>
      <sheetData sheetId="1358" refreshError="1"/>
      <sheetData sheetId="1359" refreshError="1"/>
      <sheetData sheetId="1360" refreshError="1"/>
      <sheetData sheetId="1361" refreshError="1"/>
      <sheetData sheetId="1362" refreshError="1"/>
      <sheetData sheetId="1363" refreshError="1"/>
      <sheetData sheetId="1364" refreshError="1"/>
      <sheetData sheetId="1365" refreshError="1"/>
      <sheetData sheetId="1366" refreshError="1"/>
      <sheetData sheetId="1367" refreshError="1"/>
      <sheetData sheetId="1368" refreshError="1"/>
      <sheetData sheetId="1369" refreshError="1"/>
      <sheetData sheetId="1370" refreshError="1"/>
      <sheetData sheetId="1371" refreshError="1"/>
      <sheetData sheetId="1372" refreshError="1"/>
      <sheetData sheetId="1373" refreshError="1"/>
      <sheetData sheetId="1374" refreshError="1"/>
      <sheetData sheetId="1375" refreshError="1"/>
      <sheetData sheetId="1376" refreshError="1"/>
      <sheetData sheetId="1377" refreshError="1"/>
      <sheetData sheetId="1378" refreshError="1"/>
      <sheetData sheetId="1379" refreshError="1"/>
      <sheetData sheetId="1380" refreshError="1"/>
      <sheetData sheetId="1381" refreshError="1"/>
      <sheetData sheetId="1382" refreshError="1"/>
      <sheetData sheetId="1383" refreshError="1"/>
      <sheetData sheetId="1384" refreshError="1"/>
      <sheetData sheetId="1385" refreshError="1"/>
      <sheetData sheetId="1386" refreshError="1"/>
      <sheetData sheetId="1387" refreshError="1"/>
      <sheetData sheetId="1388" refreshError="1"/>
      <sheetData sheetId="1389" refreshError="1"/>
      <sheetData sheetId="1390" refreshError="1"/>
      <sheetData sheetId="1391" refreshError="1"/>
      <sheetData sheetId="1392" refreshError="1"/>
      <sheetData sheetId="1393" refreshError="1"/>
      <sheetData sheetId="1394" refreshError="1"/>
      <sheetData sheetId="1395" refreshError="1"/>
      <sheetData sheetId="1396" refreshError="1"/>
      <sheetData sheetId="1397" refreshError="1"/>
      <sheetData sheetId="1398" refreshError="1"/>
      <sheetData sheetId="1399" refreshError="1"/>
      <sheetData sheetId="1400" refreshError="1"/>
      <sheetData sheetId="1401" refreshError="1"/>
      <sheetData sheetId="1402" refreshError="1"/>
      <sheetData sheetId="1403" refreshError="1"/>
      <sheetData sheetId="1404" refreshError="1"/>
      <sheetData sheetId="1405" refreshError="1"/>
      <sheetData sheetId="1406" refreshError="1"/>
      <sheetData sheetId="1407" refreshError="1"/>
      <sheetData sheetId="1408" refreshError="1"/>
      <sheetData sheetId="1409" refreshError="1"/>
      <sheetData sheetId="1410" refreshError="1"/>
      <sheetData sheetId="1411" refreshError="1"/>
      <sheetData sheetId="1412" refreshError="1"/>
      <sheetData sheetId="1413" refreshError="1"/>
      <sheetData sheetId="1414" refreshError="1"/>
      <sheetData sheetId="1415" refreshError="1"/>
      <sheetData sheetId="1416" refreshError="1"/>
      <sheetData sheetId="1417" refreshError="1"/>
      <sheetData sheetId="1418" refreshError="1"/>
      <sheetData sheetId="1419" refreshError="1"/>
      <sheetData sheetId="1420" refreshError="1"/>
      <sheetData sheetId="1421" refreshError="1"/>
      <sheetData sheetId="1422" refreshError="1"/>
      <sheetData sheetId="1423" refreshError="1"/>
      <sheetData sheetId="1424" refreshError="1"/>
      <sheetData sheetId="1425" refreshError="1"/>
      <sheetData sheetId="1426" refreshError="1"/>
      <sheetData sheetId="1427" refreshError="1"/>
      <sheetData sheetId="1428" refreshError="1"/>
      <sheetData sheetId="1429" refreshError="1"/>
      <sheetData sheetId="1430" refreshError="1"/>
      <sheetData sheetId="1431" refreshError="1"/>
      <sheetData sheetId="1432" refreshError="1"/>
      <sheetData sheetId="1433" refreshError="1"/>
      <sheetData sheetId="1434" refreshError="1"/>
      <sheetData sheetId="1435" refreshError="1"/>
      <sheetData sheetId="1436" refreshError="1"/>
      <sheetData sheetId="1437" refreshError="1"/>
      <sheetData sheetId="1438" refreshError="1"/>
      <sheetData sheetId="1439" refreshError="1"/>
      <sheetData sheetId="1440" refreshError="1"/>
      <sheetData sheetId="1441" refreshError="1"/>
      <sheetData sheetId="1442" refreshError="1"/>
      <sheetData sheetId="1443" refreshError="1"/>
      <sheetData sheetId="1444" refreshError="1"/>
      <sheetData sheetId="1445" refreshError="1"/>
      <sheetData sheetId="1446" refreshError="1"/>
      <sheetData sheetId="1447" refreshError="1"/>
      <sheetData sheetId="1448" refreshError="1"/>
      <sheetData sheetId="1449" refreshError="1"/>
      <sheetData sheetId="1450" refreshError="1"/>
      <sheetData sheetId="1451" refreshError="1"/>
      <sheetData sheetId="1452" refreshError="1"/>
      <sheetData sheetId="1453" refreshError="1"/>
      <sheetData sheetId="1454" refreshError="1"/>
      <sheetData sheetId="1455" refreshError="1"/>
      <sheetData sheetId="1456" refreshError="1"/>
      <sheetData sheetId="1457" refreshError="1"/>
      <sheetData sheetId="1458" refreshError="1"/>
      <sheetData sheetId="1459" refreshError="1"/>
      <sheetData sheetId="1460" refreshError="1"/>
      <sheetData sheetId="1461" refreshError="1"/>
      <sheetData sheetId="1462" refreshError="1"/>
      <sheetData sheetId="1463" refreshError="1"/>
      <sheetData sheetId="1464" refreshError="1"/>
      <sheetData sheetId="1465" refreshError="1"/>
      <sheetData sheetId="1466" refreshError="1"/>
      <sheetData sheetId="1467" refreshError="1"/>
      <sheetData sheetId="1468" refreshError="1"/>
      <sheetData sheetId="1469" refreshError="1"/>
      <sheetData sheetId="1470" refreshError="1"/>
      <sheetData sheetId="1471" refreshError="1"/>
      <sheetData sheetId="1472" refreshError="1"/>
      <sheetData sheetId="1473" refreshError="1"/>
      <sheetData sheetId="1474" refreshError="1"/>
      <sheetData sheetId="1475" refreshError="1"/>
      <sheetData sheetId="1476" refreshError="1"/>
      <sheetData sheetId="1477" refreshError="1"/>
      <sheetData sheetId="1478" refreshError="1"/>
      <sheetData sheetId="1479" refreshError="1"/>
      <sheetData sheetId="1480" refreshError="1"/>
      <sheetData sheetId="1481" refreshError="1"/>
      <sheetData sheetId="1482" refreshError="1"/>
      <sheetData sheetId="1483" refreshError="1"/>
      <sheetData sheetId="1484" refreshError="1"/>
      <sheetData sheetId="1485" refreshError="1"/>
      <sheetData sheetId="1486" refreshError="1"/>
      <sheetData sheetId="1487" refreshError="1"/>
      <sheetData sheetId="1488" refreshError="1"/>
      <sheetData sheetId="1489" refreshError="1"/>
      <sheetData sheetId="1490" refreshError="1"/>
      <sheetData sheetId="1491" refreshError="1"/>
      <sheetData sheetId="1492" refreshError="1"/>
      <sheetData sheetId="1493" refreshError="1"/>
      <sheetData sheetId="1494" refreshError="1"/>
      <sheetData sheetId="1495" refreshError="1"/>
      <sheetData sheetId="1496" refreshError="1"/>
      <sheetData sheetId="1497" refreshError="1"/>
      <sheetData sheetId="1498" refreshError="1"/>
      <sheetData sheetId="1499" refreshError="1"/>
      <sheetData sheetId="1500" refreshError="1"/>
      <sheetData sheetId="1501" refreshError="1"/>
      <sheetData sheetId="1502" refreshError="1"/>
      <sheetData sheetId="1503" refreshError="1"/>
      <sheetData sheetId="1504" refreshError="1"/>
      <sheetData sheetId="1505" refreshError="1"/>
      <sheetData sheetId="1506" refreshError="1"/>
      <sheetData sheetId="1507" refreshError="1"/>
      <sheetData sheetId="1508" refreshError="1"/>
      <sheetData sheetId="1509" refreshError="1"/>
      <sheetData sheetId="1510" refreshError="1"/>
      <sheetData sheetId="1511" refreshError="1"/>
      <sheetData sheetId="1512" refreshError="1"/>
      <sheetData sheetId="1513" refreshError="1"/>
      <sheetData sheetId="1514" refreshError="1"/>
      <sheetData sheetId="1515" refreshError="1"/>
      <sheetData sheetId="1516" refreshError="1"/>
      <sheetData sheetId="1517" refreshError="1"/>
      <sheetData sheetId="1518" refreshError="1"/>
      <sheetData sheetId="1519" refreshError="1"/>
      <sheetData sheetId="1520" refreshError="1"/>
      <sheetData sheetId="1521" refreshError="1"/>
      <sheetData sheetId="1522" refreshError="1"/>
      <sheetData sheetId="1523" refreshError="1"/>
      <sheetData sheetId="1524" refreshError="1"/>
      <sheetData sheetId="1525" refreshError="1"/>
      <sheetData sheetId="1526" refreshError="1"/>
      <sheetData sheetId="1527" refreshError="1"/>
      <sheetData sheetId="1528" refreshError="1"/>
      <sheetData sheetId="1529" refreshError="1"/>
      <sheetData sheetId="1530" refreshError="1"/>
      <sheetData sheetId="1531" refreshError="1"/>
      <sheetData sheetId="1532" refreshError="1"/>
      <sheetData sheetId="1533" refreshError="1"/>
      <sheetData sheetId="1534" refreshError="1"/>
      <sheetData sheetId="1535" refreshError="1"/>
      <sheetData sheetId="1536" refreshError="1"/>
      <sheetData sheetId="1537" refreshError="1"/>
      <sheetData sheetId="1538" refreshError="1"/>
      <sheetData sheetId="1539" refreshError="1"/>
      <sheetData sheetId="1540" refreshError="1"/>
      <sheetData sheetId="1541" refreshError="1"/>
      <sheetData sheetId="1542" refreshError="1"/>
      <sheetData sheetId="1543" refreshError="1"/>
      <sheetData sheetId="1544" refreshError="1"/>
      <sheetData sheetId="1545" refreshError="1"/>
      <sheetData sheetId="1546" refreshError="1"/>
      <sheetData sheetId="1547" refreshError="1"/>
      <sheetData sheetId="1548" refreshError="1"/>
      <sheetData sheetId="1549" refreshError="1"/>
      <sheetData sheetId="1550" refreshError="1"/>
      <sheetData sheetId="1551" refreshError="1"/>
      <sheetData sheetId="1552" refreshError="1"/>
      <sheetData sheetId="1553" refreshError="1"/>
      <sheetData sheetId="1554" refreshError="1"/>
      <sheetData sheetId="1555" refreshError="1"/>
      <sheetData sheetId="1556" refreshError="1"/>
      <sheetData sheetId="1557" refreshError="1"/>
      <sheetData sheetId="1558" refreshError="1"/>
      <sheetData sheetId="1559" refreshError="1"/>
      <sheetData sheetId="1560" refreshError="1"/>
      <sheetData sheetId="1561" refreshError="1"/>
      <sheetData sheetId="1562" refreshError="1"/>
      <sheetData sheetId="1563" refreshError="1"/>
      <sheetData sheetId="1564" refreshError="1"/>
      <sheetData sheetId="1565" refreshError="1"/>
      <sheetData sheetId="1566" refreshError="1"/>
      <sheetData sheetId="1567" refreshError="1"/>
      <sheetData sheetId="1568" refreshError="1"/>
      <sheetData sheetId="1569" refreshError="1"/>
      <sheetData sheetId="1570" refreshError="1"/>
      <sheetData sheetId="1571" refreshError="1"/>
      <sheetData sheetId="1572" refreshError="1"/>
      <sheetData sheetId="1573" refreshError="1"/>
      <sheetData sheetId="1574" refreshError="1"/>
      <sheetData sheetId="1575" refreshError="1"/>
      <sheetData sheetId="1576" refreshError="1"/>
      <sheetData sheetId="1577" refreshError="1"/>
      <sheetData sheetId="1578" refreshError="1"/>
      <sheetData sheetId="1579"/>
      <sheetData sheetId="1580"/>
      <sheetData sheetId="1581"/>
      <sheetData sheetId="1582"/>
      <sheetData sheetId="1583"/>
      <sheetData sheetId="1584"/>
      <sheetData sheetId="1585"/>
      <sheetData sheetId="1586"/>
      <sheetData sheetId="1587" refreshError="1"/>
      <sheetData sheetId="1588" refreshError="1"/>
      <sheetData sheetId="1589" refreshError="1"/>
      <sheetData sheetId="1590" refreshError="1"/>
      <sheetData sheetId="1591" refreshError="1"/>
      <sheetData sheetId="1592" refreshError="1"/>
      <sheetData sheetId="1593" refreshError="1"/>
      <sheetData sheetId="1594" refreshError="1"/>
      <sheetData sheetId="1595" refreshError="1"/>
      <sheetData sheetId="1596" refreshError="1"/>
      <sheetData sheetId="1597" refreshError="1"/>
      <sheetData sheetId="1598" refreshError="1"/>
      <sheetData sheetId="1599" refreshError="1"/>
      <sheetData sheetId="1600" refreshError="1"/>
      <sheetData sheetId="1601" refreshError="1"/>
      <sheetData sheetId="1602" refreshError="1"/>
      <sheetData sheetId="1603" refreshError="1"/>
      <sheetData sheetId="1604" refreshError="1"/>
      <sheetData sheetId="1605" refreshError="1"/>
      <sheetData sheetId="1606" refreshError="1"/>
      <sheetData sheetId="1607" refreshError="1"/>
      <sheetData sheetId="1608" refreshError="1"/>
      <sheetData sheetId="1609" refreshError="1"/>
      <sheetData sheetId="1610" refreshError="1"/>
      <sheetData sheetId="1611" refreshError="1"/>
      <sheetData sheetId="1612" refreshError="1"/>
      <sheetData sheetId="1613" refreshError="1"/>
      <sheetData sheetId="1614" refreshError="1"/>
      <sheetData sheetId="1615" refreshError="1"/>
      <sheetData sheetId="1616" refreshError="1"/>
      <sheetData sheetId="1617" refreshError="1"/>
      <sheetData sheetId="1618" refreshError="1"/>
      <sheetData sheetId="1619" refreshError="1"/>
      <sheetData sheetId="1620" refreshError="1"/>
      <sheetData sheetId="1621" refreshError="1"/>
      <sheetData sheetId="1622" refreshError="1"/>
      <sheetData sheetId="1623" refreshError="1"/>
      <sheetData sheetId="1624" refreshError="1"/>
      <sheetData sheetId="1625" refreshError="1"/>
      <sheetData sheetId="1626" refreshError="1"/>
      <sheetData sheetId="1627" refreshError="1"/>
      <sheetData sheetId="1628" refreshError="1"/>
      <sheetData sheetId="1629" refreshError="1"/>
      <sheetData sheetId="1630" refreshError="1"/>
      <sheetData sheetId="1631" refreshError="1"/>
      <sheetData sheetId="1632" refreshError="1"/>
      <sheetData sheetId="1633" refreshError="1"/>
      <sheetData sheetId="1634" refreshError="1"/>
      <sheetData sheetId="1635" refreshError="1"/>
      <sheetData sheetId="1636" refreshError="1"/>
      <sheetData sheetId="1637" refreshError="1"/>
      <sheetData sheetId="1638" refreshError="1"/>
      <sheetData sheetId="1639" refreshError="1"/>
      <sheetData sheetId="1640" refreshError="1"/>
      <sheetData sheetId="1641" refreshError="1"/>
      <sheetData sheetId="1642" refreshError="1"/>
      <sheetData sheetId="1643" refreshError="1"/>
      <sheetData sheetId="1644" refreshError="1"/>
      <sheetData sheetId="1645" refreshError="1"/>
      <sheetData sheetId="1646" refreshError="1"/>
      <sheetData sheetId="1647" refreshError="1"/>
      <sheetData sheetId="1648" refreshError="1"/>
      <sheetData sheetId="1649" refreshError="1"/>
      <sheetData sheetId="1650" refreshError="1"/>
      <sheetData sheetId="1651" refreshError="1"/>
      <sheetData sheetId="1652" refreshError="1"/>
      <sheetData sheetId="1653"/>
      <sheetData sheetId="1654"/>
      <sheetData sheetId="1655"/>
      <sheetData sheetId="1656"/>
      <sheetData sheetId="1657"/>
      <sheetData sheetId="1658"/>
      <sheetData sheetId="1659"/>
      <sheetData sheetId="1660"/>
      <sheetData sheetId="1661"/>
      <sheetData sheetId="1662"/>
      <sheetData sheetId="1663"/>
      <sheetData sheetId="1664"/>
      <sheetData sheetId="1665"/>
      <sheetData sheetId="1666"/>
      <sheetData sheetId="1667"/>
      <sheetData sheetId="1668"/>
      <sheetData sheetId="1669">
        <row r="4">
          <cell r="B4" t="str">
            <v xml:space="preserve"> Bisagra Pivotante </v>
          </cell>
        </row>
      </sheetData>
      <sheetData sheetId="1670"/>
      <sheetData sheetId="1671"/>
      <sheetData sheetId="1672"/>
      <sheetData sheetId="1673"/>
      <sheetData sheetId="1674"/>
      <sheetData sheetId="1675"/>
      <sheetData sheetId="1676"/>
      <sheetData sheetId="1677"/>
      <sheetData sheetId="1678"/>
      <sheetData sheetId="1679"/>
      <sheetData sheetId="1680"/>
      <sheetData sheetId="1681"/>
      <sheetData sheetId="1682"/>
      <sheetData sheetId="1683"/>
      <sheetData sheetId="1684"/>
      <sheetData sheetId="1685"/>
      <sheetData sheetId="1686"/>
      <sheetData sheetId="1687"/>
      <sheetData sheetId="1688"/>
      <sheetData sheetId="1689"/>
      <sheetData sheetId="1690"/>
      <sheetData sheetId="1691"/>
      <sheetData sheetId="1692"/>
      <sheetData sheetId="1693"/>
      <sheetData sheetId="1694"/>
      <sheetData sheetId="1695"/>
      <sheetData sheetId="1696"/>
      <sheetData sheetId="1697"/>
      <sheetData sheetId="1698"/>
      <sheetData sheetId="1699"/>
      <sheetData sheetId="1700"/>
      <sheetData sheetId="1701"/>
      <sheetData sheetId="1702"/>
      <sheetData sheetId="1703"/>
      <sheetData sheetId="1704"/>
      <sheetData sheetId="1705"/>
      <sheetData sheetId="1706"/>
      <sheetData sheetId="1707"/>
      <sheetData sheetId="1708">
        <row r="33">
          <cell r="C33">
            <v>0.77967625899280601</v>
          </cell>
        </row>
      </sheetData>
      <sheetData sheetId="1709"/>
      <sheetData sheetId="1710"/>
      <sheetData sheetId="1711"/>
      <sheetData sheetId="1712"/>
      <sheetData sheetId="1713"/>
      <sheetData sheetId="1714"/>
      <sheetData sheetId="1715"/>
      <sheetData sheetId="1716"/>
      <sheetData sheetId="1717"/>
      <sheetData sheetId="1718"/>
      <sheetData sheetId="1719"/>
      <sheetData sheetId="1720"/>
      <sheetData sheetId="1721"/>
      <sheetData sheetId="1722"/>
      <sheetData sheetId="1723"/>
      <sheetData sheetId="1724"/>
      <sheetData sheetId="1725"/>
      <sheetData sheetId="1726"/>
      <sheetData sheetId="1727"/>
      <sheetData sheetId="1728"/>
      <sheetData sheetId="1729"/>
      <sheetData sheetId="1730"/>
      <sheetData sheetId="1731"/>
      <sheetData sheetId="1732"/>
      <sheetData sheetId="1733"/>
      <sheetData sheetId="1734"/>
      <sheetData sheetId="1735"/>
      <sheetData sheetId="1736"/>
      <sheetData sheetId="1737"/>
      <sheetData sheetId="1738"/>
      <sheetData sheetId="1739"/>
      <sheetData sheetId="1740"/>
      <sheetData sheetId="1741"/>
      <sheetData sheetId="1742"/>
      <sheetData sheetId="1743"/>
      <sheetData sheetId="1744"/>
      <sheetData sheetId="1745"/>
      <sheetData sheetId="1746"/>
      <sheetData sheetId="1747"/>
      <sheetData sheetId="1748"/>
      <sheetData sheetId="1749"/>
      <sheetData sheetId="1750"/>
      <sheetData sheetId="1751"/>
      <sheetData sheetId="1752"/>
      <sheetData sheetId="1753"/>
      <sheetData sheetId="1754"/>
      <sheetData sheetId="1755"/>
      <sheetData sheetId="1756"/>
      <sheetData sheetId="1757"/>
      <sheetData sheetId="1758"/>
      <sheetData sheetId="1759"/>
      <sheetData sheetId="1760"/>
      <sheetData sheetId="1761"/>
      <sheetData sheetId="1762"/>
      <sheetData sheetId="1763"/>
      <sheetData sheetId="1764"/>
      <sheetData sheetId="1765"/>
      <sheetData sheetId="1766"/>
      <sheetData sheetId="1767"/>
      <sheetData sheetId="1768"/>
      <sheetData sheetId="1769"/>
      <sheetData sheetId="1770"/>
      <sheetData sheetId="1771"/>
      <sheetData sheetId="1772"/>
      <sheetData sheetId="1773"/>
      <sheetData sheetId="1774"/>
      <sheetData sheetId="1775"/>
      <sheetData sheetId="1776"/>
      <sheetData sheetId="1777"/>
      <sheetData sheetId="1778"/>
      <sheetData sheetId="1779" refreshError="1"/>
      <sheetData sheetId="1780">
        <row r="1">
          <cell r="B1" t="str">
            <v>CTO-102-2002</v>
          </cell>
        </row>
      </sheetData>
      <sheetData sheetId="1781"/>
      <sheetData sheetId="1782"/>
      <sheetData sheetId="1783"/>
      <sheetData sheetId="1784"/>
      <sheetData sheetId="1785"/>
      <sheetData sheetId="1786"/>
      <sheetData sheetId="1787"/>
      <sheetData sheetId="1788"/>
      <sheetData sheetId="1789"/>
      <sheetData sheetId="1790"/>
      <sheetData sheetId="1791"/>
      <sheetData sheetId="1792"/>
      <sheetData sheetId="1793">
        <row r="33">
          <cell r="C33">
            <v>0.77967625899280601</v>
          </cell>
        </row>
      </sheetData>
      <sheetData sheetId="1794"/>
      <sheetData sheetId="1795"/>
      <sheetData sheetId="1796"/>
      <sheetData sheetId="1797">
        <row r="1">
          <cell r="B1" t="str">
            <v>CTO-102-2002</v>
          </cell>
        </row>
      </sheetData>
      <sheetData sheetId="1798"/>
      <sheetData sheetId="1799"/>
      <sheetData sheetId="1800"/>
      <sheetData sheetId="1801">
        <row r="2">
          <cell r="A2" t="str">
            <v>ACTA No</v>
          </cell>
        </row>
      </sheetData>
      <sheetData sheetId="1802">
        <row r="2">
          <cell r="A2" t="str">
            <v>ACTA No</v>
          </cell>
        </row>
      </sheetData>
      <sheetData sheetId="1803">
        <row r="1">
          <cell r="B1" t="str">
            <v>CTO-102-2002</v>
          </cell>
        </row>
      </sheetData>
      <sheetData sheetId="1804">
        <row r="33">
          <cell r="C33">
            <v>0.77967625899280601</v>
          </cell>
        </row>
      </sheetData>
      <sheetData sheetId="1805"/>
      <sheetData sheetId="1806"/>
      <sheetData sheetId="1807"/>
      <sheetData sheetId="1808">
        <row r="1">
          <cell r="B1" t="str">
            <v>CTO-102-2002</v>
          </cell>
        </row>
      </sheetData>
      <sheetData sheetId="1809"/>
      <sheetData sheetId="1810"/>
      <sheetData sheetId="1811"/>
      <sheetData sheetId="1812" refreshError="1"/>
      <sheetData sheetId="1813" refreshError="1"/>
      <sheetData sheetId="1814" refreshError="1"/>
      <sheetData sheetId="1815"/>
      <sheetData sheetId="1816" refreshError="1"/>
      <sheetData sheetId="1817" refreshError="1"/>
      <sheetData sheetId="1818" refreshError="1"/>
      <sheetData sheetId="1819" refreshError="1"/>
      <sheetData sheetId="1820" refreshError="1"/>
      <sheetData sheetId="1821"/>
      <sheetData sheetId="1822" refreshError="1"/>
      <sheetData sheetId="1823" refreshError="1"/>
      <sheetData sheetId="1824" refreshError="1"/>
      <sheetData sheetId="1825" refreshError="1"/>
      <sheetData sheetId="1826"/>
      <sheetData sheetId="1827"/>
      <sheetData sheetId="1828"/>
      <sheetData sheetId="1829"/>
      <sheetData sheetId="1830"/>
      <sheetData sheetId="1831"/>
      <sheetData sheetId="1832"/>
      <sheetData sheetId="1833"/>
      <sheetData sheetId="1834" refreshError="1"/>
      <sheetData sheetId="1835"/>
      <sheetData sheetId="1836"/>
      <sheetData sheetId="1837"/>
      <sheetData sheetId="1838"/>
      <sheetData sheetId="1839"/>
      <sheetData sheetId="1840"/>
      <sheetData sheetId="1841"/>
      <sheetData sheetId="1842"/>
      <sheetData sheetId="1843" refreshError="1"/>
      <sheetData sheetId="1844"/>
      <sheetData sheetId="1845"/>
      <sheetData sheetId="1846"/>
      <sheetData sheetId="1847"/>
      <sheetData sheetId="1848"/>
      <sheetData sheetId="1849"/>
      <sheetData sheetId="1850"/>
      <sheetData sheetId="1851"/>
      <sheetData sheetId="1852"/>
      <sheetData sheetId="1853"/>
      <sheetData sheetId="1854"/>
      <sheetData sheetId="1855"/>
      <sheetData sheetId="1856"/>
      <sheetData sheetId="1857"/>
      <sheetData sheetId="1858" refreshError="1"/>
      <sheetData sheetId="1859" refreshError="1"/>
      <sheetData sheetId="1860" refreshError="1"/>
      <sheetData sheetId="1861" refreshError="1"/>
      <sheetData sheetId="1862"/>
      <sheetData sheetId="1863"/>
      <sheetData sheetId="1864"/>
      <sheetData sheetId="1865"/>
      <sheetData sheetId="1866"/>
      <sheetData sheetId="1867"/>
      <sheetData sheetId="1868"/>
      <sheetData sheetId="1869"/>
      <sheetData sheetId="1870"/>
      <sheetData sheetId="1871"/>
      <sheetData sheetId="1872"/>
      <sheetData sheetId="1873"/>
      <sheetData sheetId="1874" refreshError="1"/>
      <sheetData sheetId="1875"/>
      <sheetData sheetId="1876"/>
      <sheetData sheetId="1877"/>
      <sheetData sheetId="1878"/>
      <sheetData sheetId="1879"/>
      <sheetData sheetId="1880"/>
      <sheetData sheetId="1881"/>
      <sheetData sheetId="1882"/>
      <sheetData sheetId="1883"/>
      <sheetData sheetId="1884"/>
      <sheetData sheetId="1885"/>
      <sheetData sheetId="1886"/>
      <sheetData sheetId="1887"/>
      <sheetData sheetId="1888"/>
      <sheetData sheetId="1889"/>
      <sheetData sheetId="1890"/>
      <sheetData sheetId="1891"/>
      <sheetData sheetId="1892"/>
      <sheetData sheetId="1893"/>
      <sheetData sheetId="1894"/>
      <sheetData sheetId="1895"/>
      <sheetData sheetId="1896">
        <row r="5">
          <cell r="E5" t="str">
            <v>CANTIDAD</v>
          </cell>
        </row>
      </sheetData>
      <sheetData sheetId="1897"/>
      <sheetData sheetId="1898"/>
      <sheetData sheetId="1899" refreshError="1"/>
      <sheetData sheetId="1900" refreshError="1"/>
      <sheetData sheetId="1901" refreshError="1"/>
      <sheetData sheetId="1902" refreshError="1"/>
      <sheetData sheetId="1903" refreshError="1"/>
      <sheetData sheetId="1904" refreshError="1"/>
      <sheetData sheetId="1905" refreshError="1"/>
      <sheetData sheetId="1906" refreshError="1"/>
      <sheetData sheetId="1907" refreshError="1"/>
      <sheetData sheetId="1908" refreshError="1"/>
      <sheetData sheetId="1909" refreshError="1"/>
      <sheetData sheetId="1910" refreshError="1"/>
      <sheetData sheetId="1911" refreshError="1"/>
      <sheetData sheetId="1912" refreshError="1"/>
      <sheetData sheetId="1913" refreshError="1"/>
      <sheetData sheetId="1914" refreshError="1"/>
      <sheetData sheetId="1915" refreshError="1"/>
      <sheetData sheetId="1916" refreshError="1"/>
      <sheetData sheetId="1917" refreshError="1"/>
      <sheetData sheetId="1918" refreshError="1"/>
      <sheetData sheetId="1919" refreshError="1"/>
      <sheetData sheetId="1920" refreshError="1"/>
      <sheetData sheetId="1921" refreshError="1"/>
      <sheetData sheetId="1922" refreshError="1"/>
      <sheetData sheetId="1923" refreshError="1"/>
      <sheetData sheetId="1924" refreshError="1"/>
      <sheetData sheetId="1925" refreshError="1"/>
      <sheetData sheetId="1926" refreshError="1"/>
      <sheetData sheetId="1927" refreshError="1"/>
      <sheetData sheetId="1928" refreshError="1"/>
      <sheetData sheetId="1929" refreshError="1"/>
      <sheetData sheetId="1930" refreshError="1"/>
      <sheetData sheetId="1931" refreshError="1"/>
      <sheetData sheetId="1932" refreshError="1"/>
      <sheetData sheetId="1933" refreshError="1"/>
      <sheetData sheetId="1934" refreshError="1"/>
      <sheetData sheetId="1935" refreshError="1"/>
      <sheetData sheetId="1936" refreshError="1"/>
      <sheetData sheetId="1937" refreshError="1"/>
      <sheetData sheetId="1938" refreshError="1"/>
      <sheetData sheetId="1939" refreshError="1"/>
      <sheetData sheetId="1940" refreshError="1"/>
      <sheetData sheetId="1941" refreshError="1"/>
      <sheetData sheetId="1942" refreshError="1"/>
      <sheetData sheetId="1943" refreshError="1"/>
      <sheetData sheetId="1944" refreshError="1"/>
      <sheetData sheetId="1945" refreshError="1"/>
      <sheetData sheetId="1946" refreshError="1"/>
      <sheetData sheetId="1947" refreshError="1"/>
      <sheetData sheetId="1948" refreshError="1"/>
      <sheetData sheetId="1949"/>
      <sheetData sheetId="1950"/>
      <sheetData sheetId="1951" refreshError="1"/>
      <sheetData sheetId="1952" refreshError="1"/>
      <sheetData sheetId="1953" refreshError="1"/>
      <sheetData sheetId="1954" refreshError="1"/>
      <sheetData sheetId="1955" refreshError="1"/>
      <sheetData sheetId="1956" refreshError="1"/>
      <sheetData sheetId="1957" refreshError="1"/>
      <sheetData sheetId="1958" refreshError="1"/>
      <sheetData sheetId="1959" refreshError="1"/>
      <sheetData sheetId="1960" refreshError="1"/>
      <sheetData sheetId="1961" refreshError="1"/>
      <sheetData sheetId="1962" refreshError="1"/>
      <sheetData sheetId="1963" refreshError="1"/>
      <sheetData sheetId="1964" refreshError="1"/>
      <sheetData sheetId="1965" refreshError="1"/>
      <sheetData sheetId="1966" refreshError="1"/>
      <sheetData sheetId="1967" refreshError="1"/>
      <sheetData sheetId="1968" refreshError="1"/>
      <sheetData sheetId="1969" refreshError="1"/>
      <sheetData sheetId="1970" refreshError="1"/>
      <sheetData sheetId="1971" refreshError="1"/>
      <sheetData sheetId="1972" refreshError="1"/>
      <sheetData sheetId="1973" refreshError="1"/>
      <sheetData sheetId="1974" refreshError="1"/>
      <sheetData sheetId="1975" refreshError="1"/>
      <sheetData sheetId="1976" refreshError="1"/>
      <sheetData sheetId="1977" refreshError="1"/>
      <sheetData sheetId="1978" refreshError="1"/>
      <sheetData sheetId="1979" refreshError="1"/>
      <sheetData sheetId="1980" refreshError="1"/>
      <sheetData sheetId="1981" refreshError="1"/>
      <sheetData sheetId="1982" refreshError="1"/>
      <sheetData sheetId="1983" refreshError="1"/>
      <sheetData sheetId="1984" refreshError="1"/>
      <sheetData sheetId="1985" refreshError="1"/>
      <sheetData sheetId="1986" refreshError="1"/>
      <sheetData sheetId="1987" refreshError="1"/>
      <sheetData sheetId="1988" refreshError="1"/>
      <sheetData sheetId="1989" refreshError="1"/>
      <sheetData sheetId="1990" refreshError="1"/>
      <sheetData sheetId="1991" refreshError="1"/>
      <sheetData sheetId="1992" refreshError="1"/>
      <sheetData sheetId="1993" refreshError="1"/>
      <sheetData sheetId="1994" refreshError="1"/>
      <sheetData sheetId="1995" refreshError="1"/>
      <sheetData sheetId="1996" refreshError="1"/>
      <sheetData sheetId="1997" refreshError="1"/>
      <sheetData sheetId="1998" refreshError="1"/>
      <sheetData sheetId="1999" refreshError="1"/>
      <sheetData sheetId="2000" refreshError="1"/>
      <sheetData sheetId="2001" refreshError="1"/>
      <sheetData sheetId="2002" refreshError="1"/>
      <sheetData sheetId="2003" refreshError="1"/>
      <sheetData sheetId="2004" refreshError="1"/>
      <sheetData sheetId="2005" refreshError="1"/>
      <sheetData sheetId="2006" refreshError="1"/>
      <sheetData sheetId="2007" refreshError="1"/>
      <sheetData sheetId="2008" refreshError="1"/>
      <sheetData sheetId="2009" refreshError="1"/>
      <sheetData sheetId="2010" refreshError="1"/>
      <sheetData sheetId="2011" refreshError="1"/>
      <sheetData sheetId="2012" refreshError="1"/>
      <sheetData sheetId="2013" refreshError="1"/>
      <sheetData sheetId="2014" refreshError="1"/>
      <sheetData sheetId="2015" refreshError="1"/>
      <sheetData sheetId="2016" refreshError="1"/>
      <sheetData sheetId="2017" refreshError="1"/>
      <sheetData sheetId="2018" refreshError="1"/>
      <sheetData sheetId="2019" refreshError="1"/>
      <sheetData sheetId="2020" refreshError="1"/>
      <sheetData sheetId="2021" refreshError="1"/>
      <sheetData sheetId="2022" refreshError="1"/>
      <sheetData sheetId="2023" refreshError="1"/>
      <sheetData sheetId="2024" refreshError="1"/>
      <sheetData sheetId="2025" refreshError="1"/>
      <sheetData sheetId="2026" refreshError="1"/>
      <sheetData sheetId="2027" refreshError="1"/>
      <sheetData sheetId="2028" refreshError="1"/>
      <sheetData sheetId="2029" refreshError="1"/>
      <sheetData sheetId="2030" refreshError="1"/>
      <sheetData sheetId="2031" refreshError="1"/>
      <sheetData sheetId="2032" refreshError="1"/>
      <sheetData sheetId="2033" refreshError="1"/>
      <sheetData sheetId="2034" refreshError="1"/>
      <sheetData sheetId="2035" refreshError="1"/>
      <sheetData sheetId="2036" refreshError="1"/>
      <sheetData sheetId="2037" refreshError="1"/>
      <sheetData sheetId="2038" refreshError="1"/>
      <sheetData sheetId="2039" refreshError="1"/>
      <sheetData sheetId="2040" refreshError="1"/>
      <sheetData sheetId="2041" refreshError="1"/>
      <sheetData sheetId="2042" refreshError="1"/>
      <sheetData sheetId="2043" refreshError="1"/>
      <sheetData sheetId="2044" refreshError="1"/>
      <sheetData sheetId="2045" refreshError="1"/>
      <sheetData sheetId="2046" refreshError="1"/>
      <sheetData sheetId="2047" refreshError="1"/>
      <sheetData sheetId="2048" refreshError="1"/>
      <sheetData sheetId="2049" refreshError="1"/>
      <sheetData sheetId="2050" refreshError="1"/>
      <sheetData sheetId="2051" refreshError="1"/>
      <sheetData sheetId="2052" refreshError="1"/>
      <sheetData sheetId="2053" refreshError="1"/>
      <sheetData sheetId="2054" refreshError="1"/>
      <sheetData sheetId="2055" refreshError="1"/>
      <sheetData sheetId="2056" refreshError="1"/>
      <sheetData sheetId="2057" refreshError="1"/>
      <sheetData sheetId="2058" refreshError="1"/>
      <sheetData sheetId="2059" refreshError="1"/>
      <sheetData sheetId="2060" refreshError="1"/>
      <sheetData sheetId="2061" refreshError="1"/>
      <sheetData sheetId="2062" refreshError="1"/>
      <sheetData sheetId="2063" refreshError="1"/>
      <sheetData sheetId="2064" refreshError="1"/>
      <sheetData sheetId="2065" refreshError="1"/>
      <sheetData sheetId="2066" refreshError="1"/>
      <sheetData sheetId="2067" refreshError="1"/>
      <sheetData sheetId="2068" refreshError="1"/>
      <sheetData sheetId="2069" refreshError="1"/>
      <sheetData sheetId="2070" refreshError="1"/>
      <sheetData sheetId="2071" refreshError="1"/>
      <sheetData sheetId="2072" refreshError="1"/>
      <sheetData sheetId="2073" refreshError="1"/>
      <sheetData sheetId="2074"/>
      <sheetData sheetId="2075">
        <row r="168">
          <cell r="D168">
            <v>0.16</v>
          </cell>
        </row>
      </sheetData>
      <sheetData sheetId="2076">
        <row r="2">
          <cell r="A2" t="str">
            <v>CODIGO</v>
          </cell>
        </row>
      </sheetData>
      <sheetData sheetId="2077">
        <row r="7">
          <cell r="B7">
            <v>1</v>
          </cell>
        </row>
      </sheetData>
      <sheetData sheetId="2078">
        <row r="1">
          <cell r="A1" t="str">
            <v>OCCIDENTAL DE COLOMBIA, LLC. / OCCIDENTAL ANDINA, LLC</v>
          </cell>
        </row>
      </sheetData>
      <sheetData sheetId="2079"/>
      <sheetData sheetId="2080"/>
      <sheetData sheetId="2081"/>
      <sheetData sheetId="2082"/>
      <sheetData sheetId="2083"/>
      <sheetData sheetId="2084"/>
      <sheetData sheetId="2085"/>
      <sheetData sheetId="2086"/>
      <sheetData sheetId="2087"/>
      <sheetData sheetId="2088"/>
      <sheetData sheetId="2089"/>
      <sheetData sheetId="2090"/>
      <sheetData sheetId="2091"/>
      <sheetData sheetId="2092"/>
      <sheetData sheetId="2093"/>
      <sheetData sheetId="2094"/>
      <sheetData sheetId="2095"/>
      <sheetData sheetId="2096"/>
      <sheetData sheetId="2097"/>
      <sheetData sheetId="2098"/>
      <sheetData sheetId="2099"/>
      <sheetData sheetId="2100"/>
      <sheetData sheetId="2101"/>
      <sheetData sheetId="2102"/>
      <sheetData sheetId="2103"/>
      <sheetData sheetId="2104"/>
      <sheetData sheetId="2105"/>
      <sheetData sheetId="2106"/>
      <sheetData sheetId="2107"/>
      <sheetData sheetId="2108"/>
      <sheetData sheetId="2109"/>
      <sheetData sheetId="2110">
        <row r="168">
          <cell r="D168">
            <v>0.16</v>
          </cell>
        </row>
      </sheetData>
      <sheetData sheetId="2111"/>
      <sheetData sheetId="2112">
        <row r="7">
          <cell r="B7">
            <v>1</v>
          </cell>
        </row>
      </sheetData>
      <sheetData sheetId="2113">
        <row r="33">
          <cell r="G33">
            <v>0.59504299999999999</v>
          </cell>
        </row>
      </sheetData>
      <sheetData sheetId="2114"/>
      <sheetData sheetId="2115"/>
      <sheetData sheetId="2116"/>
      <sheetData sheetId="2117"/>
      <sheetData sheetId="2118"/>
      <sheetData sheetId="2119"/>
      <sheetData sheetId="2120"/>
      <sheetData sheetId="2121"/>
      <sheetData sheetId="2122"/>
      <sheetData sheetId="2123"/>
      <sheetData sheetId="2124"/>
      <sheetData sheetId="2125" refreshError="1"/>
      <sheetData sheetId="2126" refreshError="1"/>
      <sheetData sheetId="2127" refreshError="1"/>
      <sheetData sheetId="2128" refreshError="1"/>
      <sheetData sheetId="2129" refreshError="1"/>
      <sheetData sheetId="2130" refreshError="1"/>
      <sheetData sheetId="2131" refreshError="1"/>
      <sheetData sheetId="2132" refreshError="1"/>
      <sheetData sheetId="2133" refreshError="1"/>
      <sheetData sheetId="2134" refreshError="1"/>
      <sheetData sheetId="2135" refreshError="1"/>
      <sheetData sheetId="2136" refreshError="1"/>
      <sheetData sheetId="2137" refreshError="1"/>
      <sheetData sheetId="2138" refreshError="1"/>
      <sheetData sheetId="2139" refreshError="1"/>
      <sheetData sheetId="2140" refreshError="1"/>
      <sheetData sheetId="2141" refreshError="1"/>
      <sheetData sheetId="2142" refreshError="1"/>
      <sheetData sheetId="2143" refreshError="1"/>
      <sheetData sheetId="2144" refreshError="1"/>
      <sheetData sheetId="2145" refreshError="1"/>
      <sheetData sheetId="2146" refreshError="1"/>
      <sheetData sheetId="2147" refreshError="1"/>
      <sheetData sheetId="2148" refreshError="1"/>
      <sheetData sheetId="2149" refreshError="1"/>
      <sheetData sheetId="2150" refreshError="1"/>
      <sheetData sheetId="2151" refreshError="1"/>
      <sheetData sheetId="2152" refreshError="1"/>
      <sheetData sheetId="2153" refreshError="1"/>
      <sheetData sheetId="2154" refreshError="1"/>
      <sheetData sheetId="2155" refreshError="1"/>
      <sheetData sheetId="2156" refreshError="1"/>
      <sheetData sheetId="2157" refreshError="1"/>
      <sheetData sheetId="2158" refreshError="1"/>
      <sheetData sheetId="2159" refreshError="1"/>
      <sheetData sheetId="2160" refreshError="1"/>
      <sheetData sheetId="2161" refreshError="1"/>
      <sheetData sheetId="2162" refreshError="1"/>
      <sheetData sheetId="2163" refreshError="1"/>
      <sheetData sheetId="2164" refreshError="1"/>
      <sheetData sheetId="2165"/>
      <sheetData sheetId="2166"/>
      <sheetData sheetId="2167"/>
      <sheetData sheetId="2168"/>
      <sheetData sheetId="2169"/>
      <sheetData sheetId="2170"/>
      <sheetData sheetId="2171"/>
      <sheetData sheetId="2172"/>
      <sheetData sheetId="2173"/>
      <sheetData sheetId="2174" refreshError="1"/>
      <sheetData sheetId="2175" refreshError="1"/>
      <sheetData sheetId="2176" refreshError="1"/>
      <sheetData sheetId="2177" refreshError="1"/>
      <sheetData sheetId="2178" refreshError="1"/>
      <sheetData sheetId="2179" refreshError="1"/>
      <sheetData sheetId="2180" refreshError="1"/>
      <sheetData sheetId="2181" refreshError="1"/>
      <sheetData sheetId="2182" refreshError="1"/>
      <sheetData sheetId="2183" refreshError="1"/>
      <sheetData sheetId="2184" refreshError="1"/>
      <sheetData sheetId="2185" refreshError="1"/>
      <sheetData sheetId="2186" refreshError="1"/>
      <sheetData sheetId="2187" refreshError="1"/>
      <sheetData sheetId="2188" refreshError="1"/>
      <sheetData sheetId="2189" refreshError="1"/>
      <sheetData sheetId="2190" refreshError="1"/>
      <sheetData sheetId="2191" refreshError="1"/>
      <sheetData sheetId="2192" refreshError="1"/>
      <sheetData sheetId="2193" refreshError="1"/>
      <sheetData sheetId="2194" refreshError="1"/>
      <sheetData sheetId="2195" refreshError="1"/>
      <sheetData sheetId="2196" refreshError="1"/>
      <sheetData sheetId="2197" refreshError="1"/>
      <sheetData sheetId="2198" refreshError="1"/>
      <sheetData sheetId="2199" refreshError="1"/>
      <sheetData sheetId="2200" refreshError="1"/>
      <sheetData sheetId="2201" refreshError="1"/>
      <sheetData sheetId="2202" refreshError="1"/>
      <sheetData sheetId="2203" refreshError="1"/>
      <sheetData sheetId="2204" refreshError="1"/>
      <sheetData sheetId="2205" refreshError="1"/>
      <sheetData sheetId="2206" refreshError="1"/>
      <sheetData sheetId="2207" refreshError="1"/>
      <sheetData sheetId="2208" refreshError="1"/>
      <sheetData sheetId="2209" refreshError="1"/>
      <sheetData sheetId="2210" refreshError="1"/>
      <sheetData sheetId="2211" refreshError="1"/>
      <sheetData sheetId="2212" refreshError="1"/>
      <sheetData sheetId="2213" refreshError="1"/>
      <sheetData sheetId="2214" refreshError="1"/>
      <sheetData sheetId="2215" refreshError="1"/>
      <sheetData sheetId="2216" refreshError="1"/>
      <sheetData sheetId="2217" refreshError="1"/>
      <sheetData sheetId="2218" refreshError="1"/>
      <sheetData sheetId="2219" refreshError="1"/>
      <sheetData sheetId="2220" refreshError="1"/>
      <sheetData sheetId="2221" refreshError="1"/>
      <sheetData sheetId="2222" refreshError="1"/>
      <sheetData sheetId="2223" refreshError="1"/>
      <sheetData sheetId="2224" refreshError="1"/>
      <sheetData sheetId="2225" refreshError="1"/>
      <sheetData sheetId="2226" refreshError="1"/>
      <sheetData sheetId="2227" refreshError="1"/>
      <sheetData sheetId="2228" refreshError="1"/>
      <sheetData sheetId="2229" refreshError="1"/>
      <sheetData sheetId="2230" refreshError="1"/>
      <sheetData sheetId="2231" refreshError="1"/>
      <sheetData sheetId="2232" refreshError="1"/>
      <sheetData sheetId="2233" refreshError="1"/>
      <sheetData sheetId="2234" refreshError="1"/>
      <sheetData sheetId="2235" refreshError="1"/>
      <sheetData sheetId="2236" refreshError="1"/>
      <sheetData sheetId="2237" refreshError="1"/>
      <sheetData sheetId="2238" refreshError="1"/>
      <sheetData sheetId="2239" refreshError="1"/>
      <sheetData sheetId="2240" refreshError="1"/>
      <sheetData sheetId="2241" refreshError="1"/>
      <sheetData sheetId="2242" refreshError="1"/>
      <sheetData sheetId="2243" refreshError="1"/>
      <sheetData sheetId="2244" refreshError="1"/>
      <sheetData sheetId="2245" refreshError="1"/>
      <sheetData sheetId="2246" refreshError="1"/>
      <sheetData sheetId="2247" refreshError="1"/>
      <sheetData sheetId="2248" refreshError="1"/>
      <sheetData sheetId="2249" refreshError="1"/>
      <sheetData sheetId="2250" refreshError="1"/>
      <sheetData sheetId="2251" refreshError="1"/>
      <sheetData sheetId="2252" refreshError="1"/>
      <sheetData sheetId="2253" refreshError="1"/>
      <sheetData sheetId="2254" refreshError="1"/>
      <sheetData sheetId="2255" refreshError="1"/>
      <sheetData sheetId="2256" refreshError="1"/>
      <sheetData sheetId="2257" refreshError="1"/>
      <sheetData sheetId="2258" refreshError="1"/>
      <sheetData sheetId="2259" refreshError="1"/>
      <sheetData sheetId="2260" refreshError="1"/>
      <sheetData sheetId="2261" refreshError="1"/>
      <sheetData sheetId="2262" refreshError="1"/>
      <sheetData sheetId="2263" refreshError="1"/>
      <sheetData sheetId="2264" refreshError="1"/>
      <sheetData sheetId="2265" refreshError="1"/>
      <sheetData sheetId="2266" refreshError="1"/>
      <sheetData sheetId="2267" refreshError="1"/>
      <sheetData sheetId="2268" refreshError="1"/>
      <sheetData sheetId="2269" refreshError="1"/>
      <sheetData sheetId="2270" refreshError="1"/>
      <sheetData sheetId="2271" refreshError="1"/>
      <sheetData sheetId="2272" refreshError="1"/>
      <sheetData sheetId="2273" refreshError="1"/>
      <sheetData sheetId="2274" refreshError="1"/>
      <sheetData sheetId="2275" refreshError="1"/>
      <sheetData sheetId="2276" refreshError="1"/>
      <sheetData sheetId="2277" refreshError="1"/>
      <sheetData sheetId="2278" refreshError="1"/>
      <sheetData sheetId="2279" refreshError="1"/>
      <sheetData sheetId="2280" refreshError="1"/>
      <sheetData sheetId="2281" refreshError="1"/>
      <sheetData sheetId="2282" refreshError="1"/>
      <sheetData sheetId="2283" refreshError="1"/>
      <sheetData sheetId="2284" refreshError="1"/>
      <sheetData sheetId="2285" refreshError="1"/>
      <sheetData sheetId="2286" refreshError="1"/>
      <sheetData sheetId="2287" refreshError="1"/>
      <sheetData sheetId="2288" refreshError="1"/>
      <sheetData sheetId="2289" refreshError="1"/>
      <sheetData sheetId="2290" refreshError="1"/>
      <sheetData sheetId="2291" refreshError="1"/>
      <sheetData sheetId="2292" refreshError="1"/>
      <sheetData sheetId="2293" refreshError="1"/>
      <sheetData sheetId="2294" refreshError="1"/>
      <sheetData sheetId="2295" refreshError="1"/>
      <sheetData sheetId="2296" refreshError="1"/>
      <sheetData sheetId="2297" refreshError="1"/>
      <sheetData sheetId="2298" refreshError="1"/>
      <sheetData sheetId="2299" refreshError="1"/>
      <sheetData sheetId="2300" refreshError="1"/>
      <sheetData sheetId="2301" refreshError="1"/>
      <sheetData sheetId="2302" refreshError="1"/>
      <sheetData sheetId="2303" refreshError="1"/>
      <sheetData sheetId="2304" refreshError="1"/>
      <sheetData sheetId="2305" refreshError="1"/>
      <sheetData sheetId="2306" refreshError="1"/>
      <sheetData sheetId="2307" refreshError="1"/>
      <sheetData sheetId="2308" refreshError="1"/>
      <sheetData sheetId="2309" refreshError="1"/>
      <sheetData sheetId="2310" refreshError="1"/>
      <sheetData sheetId="2311" refreshError="1"/>
      <sheetData sheetId="2312" refreshError="1"/>
      <sheetData sheetId="2313" refreshError="1"/>
      <sheetData sheetId="2314" refreshError="1"/>
      <sheetData sheetId="2315" refreshError="1"/>
      <sheetData sheetId="2316" refreshError="1"/>
      <sheetData sheetId="2317" refreshError="1"/>
      <sheetData sheetId="2318" refreshError="1"/>
      <sheetData sheetId="2319" refreshError="1"/>
      <sheetData sheetId="2320" refreshError="1"/>
      <sheetData sheetId="2321" refreshError="1"/>
      <sheetData sheetId="2322" refreshError="1"/>
      <sheetData sheetId="2323" refreshError="1"/>
      <sheetData sheetId="2324" refreshError="1"/>
      <sheetData sheetId="2325" refreshError="1"/>
      <sheetData sheetId="2326" refreshError="1"/>
      <sheetData sheetId="2327" refreshError="1"/>
      <sheetData sheetId="2328" refreshError="1"/>
      <sheetData sheetId="2329" refreshError="1"/>
      <sheetData sheetId="2330" refreshError="1"/>
      <sheetData sheetId="2331" refreshError="1"/>
      <sheetData sheetId="2332" refreshError="1"/>
      <sheetData sheetId="2333" refreshError="1"/>
      <sheetData sheetId="2334" refreshError="1"/>
      <sheetData sheetId="2335" refreshError="1"/>
      <sheetData sheetId="2336" refreshError="1"/>
      <sheetData sheetId="2337" refreshError="1"/>
      <sheetData sheetId="2338" refreshError="1"/>
      <sheetData sheetId="2339" refreshError="1"/>
      <sheetData sheetId="2340" refreshError="1"/>
      <sheetData sheetId="2341" refreshError="1"/>
      <sheetData sheetId="2342" refreshError="1"/>
      <sheetData sheetId="2343" refreshError="1"/>
      <sheetData sheetId="2344" refreshError="1"/>
      <sheetData sheetId="2345" refreshError="1"/>
      <sheetData sheetId="2346" refreshError="1"/>
      <sheetData sheetId="2347" refreshError="1"/>
      <sheetData sheetId="2348" refreshError="1"/>
      <sheetData sheetId="2349" refreshError="1"/>
      <sheetData sheetId="2350" refreshError="1"/>
      <sheetData sheetId="2351" refreshError="1"/>
      <sheetData sheetId="2352" refreshError="1"/>
      <sheetData sheetId="2353" refreshError="1"/>
      <sheetData sheetId="2354" refreshError="1"/>
      <sheetData sheetId="2355" refreshError="1"/>
      <sheetData sheetId="2356" refreshError="1"/>
      <sheetData sheetId="2357" refreshError="1"/>
      <sheetData sheetId="2358" refreshError="1"/>
      <sheetData sheetId="2359" refreshError="1"/>
      <sheetData sheetId="2360" refreshError="1"/>
      <sheetData sheetId="2361" refreshError="1"/>
      <sheetData sheetId="2362" refreshError="1"/>
      <sheetData sheetId="2363" refreshError="1"/>
      <sheetData sheetId="2364" refreshError="1"/>
      <sheetData sheetId="2365" refreshError="1"/>
      <sheetData sheetId="2366" refreshError="1"/>
      <sheetData sheetId="2367" refreshError="1"/>
      <sheetData sheetId="2368" refreshError="1"/>
      <sheetData sheetId="2369" refreshError="1"/>
      <sheetData sheetId="2370" refreshError="1"/>
      <sheetData sheetId="2371" refreshError="1"/>
      <sheetData sheetId="2372" refreshError="1"/>
      <sheetData sheetId="2373" refreshError="1"/>
      <sheetData sheetId="2374" refreshError="1"/>
      <sheetData sheetId="2375" refreshError="1"/>
      <sheetData sheetId="2376" refreshError="1"/>
      <sheetData sheetId="2377" refreshError="1"/>
      <sheetData sheetId="2378" refreshError="1"/>
      <sheetData sheetId="2379" refreshError="1"/>
      <sheetData sheetId="2380" refreshError="1"/>
      <sheetData sheetId="2381" refreshError="1"/>
      <sheetData sheetId="2382" refreshError="1"/>
      <sheetData sheetId="2383" refreshError="1"/>
      <sheetData sheetId="2384" refreshError="1"/>
      <sheetData sheetId="2385" refreshError="1"/>
      <sheetData sheetId="2386" refreshError="1"/>
      <sheetData sheetId="2387" refreshError="1"/>
      <sheetData sheetId="2388" refreshError="1"/>
      <sheetData sheetId="2389" refreshError="1"/>
      <sheetData sheetId="2390" refreshError="1"/>
      <sheetData sheetId="2391" refreshError="1"/>
      <sheetData sheetId="2392" refreshError="1"/>
      <sheetData sheetId="2393" refreshError="1"/>
      <sheetData sheetId="2394" refreshError="1"/>
      <sheetData sheetId="2395" refreshError="1"/>
      <sheetData sheetId="2396" refreshError="1"/>
      <sheetData sheetId="2397" refreshError="1"/>
      <sheetData sheetId="2398" refreshError="1"/>
      <sheetData sheetId="2399" refreshError="1"/>
      <sheetData sheetId="2400" refreshError="1"/>
      <sheetData sheetId="2401" refreshError="1"/>
      <sheetData sheetId="2402" refreshError="1"/>
      <sheetData sheetId="2403" refreshError="1"/>
      <sheetData sheetId="2404" refreshError="1"/>
      <sheetData sheetId="2405" refreshError="1"/>
      <sheetData sheetId="2406" refreshError="1"/>
      <sheetData sheetId="2407" refreshError="1"/>
      <sheetData sheetId="2408" refreshError="1"/>
      <sheetData sheetId="2409" refreshError="1"/>
      <sheetData sheetId="2410" refreshError="1"/>
      <sheetData sheetId="2411" refreshError="1"/>
      <sheetData sheetId="2412" refreshError="1"/>
      <sheetData sheetId="2413" refreshError="1"/>
      <sheetData sheetId="2414" refreshError="1"/>
      <sheetData sheetId="2415" refreshError="1"/>
      <sheetData sheetId="2416" refreshError="1"/>
      <sheetData sheetId="2417" refreshError="1"/>
      <sheetData sheetId="2418" refreshError="1"/>
      <sheetData sheetId="2419" refreshError="1"/>
      <sheetData sheetId="2420" refreshError="1"/>
      <sheetData sheetId="2421" refreshError="1"/>
      <sheetData sheetId="2422" refreshError="1"/>
      <sheetData sheetId="2423" refreshError="1"/>
      <sheetData sheetId="2424" refreshError="1"/>
      <sheetData sheetId="2425" refreshError="1"/>
      <sheetData sheetId="2426" refreshError="1"/>
      <sheetData sheetId="2427" refreshError="1"/>
      <sheetData sheetId="2428" refreshError="1"/>
      <sheetData sheetId="2429" refreshError="1"/>
      <sheetData sheetId="2430" refreshError="1"/>
      <sheetData sheetId="2431" refreshError="1"/>
      <sheetData sheetId="2432" refreshError="1"/>
      <sheetData sheetId="2433" refreshError="1"/>
      <sheetData sheetId="2434" refreshError="1"/>
      <sheetData sheetId="2435" refreshError="1"/>
      <sheetData sheetId="2436" refreshError="1"/>
      <sheetData sheetId="2437" refreshError="1"/>
      <sheetData sheetId="2438" refreshError="1"/>
      <sheetData sheetId="2439" refreshError="1"/>
      <sheetData sheetId="2440" refreshError="1"/>
      <sheetData sheetId="2441" refreshError="1"/>
      <sheetData sheetId="2442" refreshError="1"/>
      <sheetData sheetId="2443" refreshError="1"/>
      <sheetData sheetId="2444" refreshError="1"/>
      <sheetData sheetId="2445" refreshError="1"/>
      <sheetData sheetId="2446" refreshError="1"/>
      <sheetData sheetId="2447" refreshError="1"/>
      <sheetData sheetId="2448" refreshError="1"/>
      <sheetData sheetId="2449" refreshError="1"/>
      <sheetData sheetId="2450" refreshError="1"/>
      <sheetData sheetId="2451" refreshError="1"/>
      <sheetData sheetId="2452" refreshError="1"/>
      <sheetData sheetId="2453" refreshError="1"/>
      <sheetData sheetId="2454" refreshError="1"/>
      <sheetData sheetId="2455" refreshError="1"/>
      <sheetData sheetId="2456" refreshError="1"/>
      <sheetData sheetId="2457" refreshError="1"/>
      <sheetData sheetId="2458" refreshError="1"/>
      <sheetData sheetId="2459" refreshError="1"/>
      <sheetData sheetId="2460" refreshError="1"/>
      <sheetData sheetId="2461" refreshError="1"/>
      <sheetData sheetId="2462" refreshError="1"/>
      <sheetData sheetId="2463" refreshError="1"/>
      <sheetData sheetId="2464" refreshError="1"/>
      <sheetData sheetId="2465" refreshError="1"/>
      <sheetData sheetId="2466" refreshError="1"/>
      <sheetData sheetId="2467" refreshError="1"/>
      <sheetData sheetId="2468" refreshError="1"/>
      <sheetData sheetId="2469" refreshError="1"/>
      <sheetData sheetId="2470" refreshError="1"/>
      <sheetData sheetId="2471" refreshError="1"/>
      <sheetData sheetId="2472" refreshError="1"/>
      <sheetData sheetId="2473" refreshError="1"/>
      <sheetData sheetId="2474" refreshError="1"/>
      <sheetData sheetId="2475" refreshError="1"/>
      <sheetData sheetId="2476" refreshError="1"/>
      <sheetData sheetId="2477" refreshError="1"/>
      <sheetData sheetId="2478" refreshError="1"/>
      <sheetData sheetId="2479" refreshError="1"/>
      <sheetData sheetId="2480" refreshError="1"/>
      <sheetData sheetId="2481" refreshError="1"/>
      <sheetData sheetId="2482" refreshError="1"/>
      <sheetData sheetId="2483" refreshError="1"/>
      <sheetData sheetId="2484" refreshError="1"/>
      <sheetData sheetId="2485" refreshError="1"/>
      <sheetData sheetId="2486" refreshError="1"/>
      <sheetData sheetId="2487" refreshError="1"/>
      <sheetData sheetId="2488" refreshError="1"/>
      <sheetData sheetId="2489" refreshError="1"/>
      <sheetData sheetId="2490" refreshError="1"/>
      <sheetData sheetId="2491" refreshError="1"/>
      <sheetData sheetId="2492" refreshError="1"/>
      <sheetData sheetId="2493" refreshError="1"/>
      <sheetData sheetId="2494" refreshError="1"/>
      <sheetData sheetId="2495" refreshError="1"/>
      <sheetData sheetId="2496" refreshError="1"/>
      <sheetData sheetId="2497" refreshError="1"/>
      <sheetData sheetId="2498" refreshError="1"/>
      <sheetData sheetId="2499" refreshError="1"/>
      <sheetData sheetId="2500" refreshError="1"/>
      <sheetData sheetId="2501" refreshError="1"/>
      <sheetData sheetId="2502" refreshError="1"/>
      <sheetData sheetId="2503" refreshError="1"/>
      <sheetData sheetId="2504" refreshError="1"/>
      <sheetData sheetId="2505" refreshError="1"/>
      <sheetData sheetId="2506" refreshError="1"/>
      <sheetData sheetId="2507" refreshError="1"/>
      <sheetData sheetId="2508" refreshError="1"/>
      <sheetData sheetId="2509" refreshError="1"/>
      <sheetData sheetId="2510" refreshError="1"/>
      <sheetData sheetId="2511" refreshError="1"/>
      <sheetData sheetId="2512" refreshError="1"/>
      <sheetData sheetId="2513" refreshError="1"/>
      <sheetData sheetId="2514" refreshError="1"/>
      <sheetData sheetId="2515" refreshError="1"/>
      <sheetData sheetId="2516" refreshError="1"/>
      <sheetData sheetId="2517" refreshError="1"/>
      <sheetData sheetId="2518" refreshError="1"/>
      <sheetData sheetId="2519" refreshError="1"/>
      <sheetData sheetId="2520" refreshError="1"/>
      <sheetData sheetId="2521" refreshError="1"/>
      <sheetData sheetId="2522" refreshError="1"/>
      <sheetData sheetId="2523" refreshError="1"/>
      <sheetData sheetId="2524" refreshError="1"/>
      <sheetData sheetId="2525" refreshError="1"/>
      <sheetData sheetId="2526" refreshError="1"/>
      <sheetData sheetId="2527" refreshError="1"/>
      <sheetData sheetId="2528" refreshError="1"/>
      <sheetData sheetId="2529" refreshError="1"/>
      <sheetData sheetId="2530" refreshError="1"/>
      <sheetData sheetId="2531" refreshError="1"/>
      <sheetData sheetId="2532" refreshError="1"/>
      <sheetData sheetId="2533" refreshError="1"/>
      <sheetData sheetId="2534" refreshError="1"/>
      <sheetData sheetId="2535" refreshError="1"/>
      <sheetData sheetId="2536" refreshError="1"/>
      <sheetData sheetId="2537" refreshError="1"/>
      <sheetData sheetId="2538" refreshError="1"/>
      <sheetData sheetId="2539" refreshError="1"/>
      <sheetData sheetId="2540" refreshError="1"/>
      <sheetData sheetId="2541" refreshError="1"/>
      <sheetData sheetId="2542" refreshError="1"/>
      <sheetData sheetId="2543" refreshError="1"/>
      <sheetData sheetId="2544" refreshError="1"/>
      <sheetData sheetId="2545" refreshError="1"/>
      <sheetData sheetId="2546" refreshError="1"/>
      <sheetData sheetId="2547" refreshError="1"/>
      <sheetData sheetId="2548" refreshError="1"/>
      <sheetData sheetId="2549" refreshError="1"/>
      <sheetData sheetId="2550" refreshError="1"/>
      <sheetData sheetId="2551" refreshError="1"/>
      <sheetData sheetId="2552" refreshError="1"/>
      <sheetData sheetId="2553" refreshError="1"/>
      <sheetData sheetId="2554" refreshError="1"/>
      <sheetData sheetId="2555" refreshError="1"/>
      <sheetData sheetId="2556" refreshError="1"/>
      <sheetData sheetId="2557" refreshError="1"/>
      <sheetData sheetId="2558" refreshError="1"/>
      <sheetData sheetId="2559" refreshError="1"/>
      <sheetData sheetId="2560" refreshError="1"/>
      <sheetData sheetId="2561" refreshError="1"/>
      <sheetData sheetId="2562" refreshError="1"/>
      <sheetData sheetId="2563" refreshError="1"/>
      <sheetData sheetId="2564" refreshError="1"/>
      <sheetData sheetId="2565" refreshError="1"/>
      <sheetData sheetId="2566" refreshError="1"/>
      <sheetData sheetId="2567" refreshError="1"/>
      <sheetData sheetId="2568" refreshError="1"/>
      <sheetData sheetId="2569" refreshError="1"/>
      <sheetData sheetId="2570" refreshError="1"/>
      <sheetData sheetId="2571" refreshError="1"/>
      <sheetData sheetId="2572" refreshError="1"/>
      <sheetData sheetId="2573" refreshError="1"/>
      <sheetData sheetId="2574" refreshError="1"/>
      <sheetData sheetId="2575" refreshError="1"/>
      <sheetData sheetId="2576" refreshError="1"/>
      <sheetData sheetId="2577" refreshError="1"/>
      <sheetData sheetId="2578" refreshError="1"/>
      <sheetData sheetId="2579" refreshError="1"/>
      <sheetData sheetId="2580" refreshError="1"/>
      <sheetData sheetId="2581" refreshError="1"/>
      <sheetData sheetId="2582" refreshError="1"/>
      <sheetData sheetId="2583" refreshError="1"/>
      <sheetData sheetId="2584" refreshError="1"/>
      <sheetData sheetId="2585" refreshError="1"/>
      <sheetData sheetId="2586" refreshError="1"/>
      <sheetData sheetId="2587" refreshError="1"/>
      <sheetData sheetId="2588" refreshError="1"/>
      <sheetData sheetId="2589" refreshError="1"/>
      <sheetData sheetId="2590" refreshError="1"/>
      <sheetData sheetId="2591" refreshError="1"/>
      <sheetData sheetId="2592" refreshError="1"/>
      <sheetData sheetId="2593" refreshError="1"/>
      <sheetData sheetId="2594" refreshError="1"/>
      <sheetData sheetId="2595" refreshError="1"/>
      <sheetData sheetId="2596" refreshError="1"/>
      <sheetData sheetId="2597" refreshError="1"/>
      <sheetData sheetId="2598" refreshError="1"/>
      <sheetData sheetId="2599" refreshError="1"/>
      <sheetData sheetId="2600" refreshError="1"/>
      <sheetData sheetId="2601" refreshError="1"/>
      <sheetData sheetId="2602" refreshError="1"/>
      <sheetData sheetId="2603" refreshError="1"/>
      <sheetData sheetId="2604" refreshError="1"/>
      <sheetData sheetId="2605" refreshError="1"/>
      <sheetData sheetId="2606" refreshError="1"/>
      <sheetData sheetId="2607" refreshError="1"/>
      <sheetData sheetId="2608" refreshError="1"/>
      <sheetData sheetId="2609" refreshError="1"/>
      <sheetData sheetId="2610" refreshError="1"/>
      <sheetData sheetId="2611" refreshError="1"/>
      <sheetData sheetId="2612" refreshError="1"/>
      <sheetData sheetId="2613" refreshError="1"/>
      <sheetData sheetId="2614" refreshError="1"/>
      <sheetData sheetId="2615" refreshError="1"/>
      <sheetData sheetId="2616" refreshError="1"/>
      <sheetData sheetId="2617" refreshError="1"/>
      <sheetData sheetId="2618" refreshError="1"/>
      <sheetData sheetId="2619" refreshError="1"/>
      <sheetData sheetId="2620" refreshError="1"/>
      <sheetData sheetId="2621" refreshError="1"/>
      <sheetData sheetId="2622" refreshError="1"/>
      <sheetData sheetId="2623" refreshError="1"/>
      <sheetData sheetId="2624" refreshError="1"/>
      <sheetData sheetId="2625" refreshError="1"/>
      <sheetData sheetId="2626" refreshError="1"/>
      <sheetData sheetId="2627" refreshError="1"/>
      <sheetData sheetId="2628" refreshError="1"/>
      <sheetData sheetId="2629" refreshError="1"/>
      <sheetData sheetId="2630" refreshError="1"/>
      <sheetData sheetId="2631" refreshError="1"/>
      <sheetData sheetId="2632" refreshError="1"/>
      <sheetData sheetId="2633" refreshError="1"/>
      <sheetData sheetId="2634" refreshError="1"/>
      <sheetData sheetId="2635" refreshError="1"/>
      <sheetData sheetId="2636" refreshError="1"/>
      <sheetData sheetId="2637" refreshError="1"/>
      <sheetData sheetId="2638" refreshError="1"/>
      <sheetData sheetId="2639" refreshError="1"/>
      <sheetData sheetId="2640" refreshError="1"/>
      <sheetData sheetId="2641" refreshError="1"/>
      <sheetData sheetId="2642" refreshError="1"/>
      <sheetData sheetId="2643" refreshError="1"/>
      <sheetData sheetId="2644" refreshError="1"/>
      <sheetData sheetId="2645" refreshError="1"/>
      <sheetData sheetId="2646" refreshError="1"/>
      <sheetData sheetId="2647" refreshError="1"/>
      <sheetData sheetId="2648" refreshError="1"/>
      <sheetData sheetId="2649" refreshError="1"/>
      <sheetData sheetId="2650" refreshError="1"/>
      <sheetData sheetId="2651" refreshError="1"/>
      <sheetData sheetId="2652" refreshError="1"/>
      <sheetData sheetId="2653" refreshError="1"/>
      <sheetData sheetId="2654" refreshError="1"/>
      <sheetData sheetId="2655" refreshError="1"/>
      <sheetData sheetId="2656" refreshError="1"/>
      <sheetData sheetId="2657" refreshError="1"/>
      <sheetData sheetId="2658" refreshError="1"/>
      <sheetData sheetId="2659" refreshError="1"/>
      <sheetData sheetId="2660" refreshError="1"/>
      <sheetData sheetId="2661" refreshError="1"/>
      <sheetData sheetId="2662" refreshError="1"/>
      <sheetData sheetId="2663" refreshError="1"/>
      <sheetData sheetId="2664" refreshError="1"/>
      <sheetData sheetId="2665" refreshError="1"/>
      <sheetData sheetId="2666" refreshError="1"/>
      <sheetData sheetId="2667" refreshError="1"/>
      <sheetData sheetId="2668" refreshError="1"/>
      <sheetData sheetId="2669" refreshError="1"/>
      <sheetData sheetId="2670" refreshError="1"/>
      <sheetData sheetId="2671" refreshError="1"/>
      <sheetData sheetId="2672" refreshError="1"/>
      <sheetData sheetId="2673" refreshError="1"/>
      <sheetData sheetId="2674" refreshError="1"/>
      <sheetData sheetId="2675" refreshError="1"/>
      <sheetData sheetId="2676" refreshError="1"/>
      <sheetData sheetId="2677" refreshError="1"/>
      <sheetData sheetId="2678" refreshError="1"/>
      <sheetData sheetId="2679" refreshError="1"/>
      <sheetData sheetId="2680" refreshError="1"/>
      <sheetData sheetId="2681" refreshError="1"/>
      <sheetData sheetId="2682" refreshError="1"/>
      <sheetData sheetId="2683" refreshError="1"/>
      <sheetData sheetId="2684" refreshError="1"/>
      <sheetData sheetId="2685" refreshError="1"/>
      <sheetData sheetId="2686" refreshError="1"/>
      <sheetData sheetId="2687" refreshError="1"/>
      <sheetData sheetId="2688" refreshError="1"/>
      <sheetData sheetId="2689" refreshError="1"/>
      <sheetData sheetId="2690" refreshError="1"/>
      <sheetData sheetId="2691" refreshError="1"/>
      <sheetData sheetId="2692" refreshError="1"/>
      <sheetData sheetId="2693" refreshError="1"/>
      <sheetData sheetId="2694" refreshError="1"/>
      <sheetData sheetId="2695" refreshError="1"/>
      <sheetData sheetId="2696" refreshError="1"/>
      <sheetData sheetId="2697" refreshError="1"/>
      <sheetData sheetId="2698" refreshError="1"/>
      <sheetData sheetId="2699" refreshError="1"/>
      <sheetData sheetId="2700" refreshError="1"/>
      <sheetData sheetId="2701" refreshError="1"/>
      <sheetData sheetId="2702" refreshError="1"/>
      <sheetData sheetId="2703" refreshError="1"/>
      <sheetData sheetId="2704" refreshError="1"/>
      <sheetData sheetId="2705" refreshError="1"/>
      <sheetData sheetId="2706" refreshError="1"/>
      <sheetData sheetId="2707" refreshError="1"/>
      <sheetData sheetId="2708" refreshError="1"/>
      <sheetData sheetId="2709" refreshError="1"/>
      <sheetData sheetId="2710" refreshError="1"/>
      <sheetData sheetId="2711" refreshError="1"/>
      <sheetData sheetId="2712" refreshError="1"/>
      <sheetData sheetId="2713" refreshError="1"/>
      <sheetData sheetId="2714" refreshError="1"/>
      <sheetData sheetId="2715" refreshError="1"/>
      <sheetData sheetId="2716" refreshError="1"/>
      <sheetData sheetId="2717" refreshError="1"/>
      <sheetData sheetId="2718" refreshError="1"/>
      <sheetData sheetId="2719" refreshError="1"/>
      <sheetData sheetId="2720" refreshError="1"/>
      <sheetData sheetId="2721" refreshError="1"/>
      <sheetData sheetId="2722" refreshError="1"/>
      <sheetData sheetId="2723" refreshError="1"/>
      <sheetData sheetId="2724" refreshError="1"/>
      <sheetData sheetId="2725" refreshError="1"/>
      <sheetData sheetId="2726" refreshError="1"/>
      <sheetData sheetId="2727" refreshError="1"/>
      <sheetData sheetId="2728" refreshError="1"/>
      <sheetData sheetId="2729" refreshError="1"/>
      <sheetData sheetId="2730" refreshError="1"/>
      <sheetData sheetId="2731" refreshError="1"/>
      <sheetData sheetId="2732" refreshError="1"/>
      <sheetData sheetId="2733" refreshError="1"/>
      <sheetData sheetId="2734" refreshError="1"/>
      <sheetData sheetId="2735" refreshError="1"/>
      <sheetData sheetId="2736" refreshError="1"/>
      <sheetData sheetId="2737" refreshError="1"/>
      <sheetData sheetId="2738" refreshError="1"/>
      <sheetData sheetId="2739" refreshError="1"/>
      <sheetData sheetId="2740" refreshError="1"/>
      <sheetData sheetId="2741" refreshError="1"/>
      <sheetData sheetId="2742" refreshError="1"/>
      <sheetData sheetId="2743" refreshError="1"/>
      <sheetData sheetId="2744" refreshError="1"/>
      <sheetData sheetId="2745" refreshError="1"/>
      <sheetData sheetId="2746" refreshError="1"/>
      <sheetData sheetId="2747" refreshError="1"/>
      <sheetData sheetId="2748" refreshError="1"/>
      <sheetData sheetId="2749" refreshError="1"/>
      <sheetData sheetId="2750" refreshError="1"/>
      <sheetData sheetId="2751" refreshError="1"/>
      <sheetData sheetId="2752" refreshError="1"/>
      <sheetData sheetId="2753" refreshError="1"/>
      <sheetData sheetId="2754" refreshError="1"/>
      <sheetData sheetId="2755" refreshError="1"/>
      <sheetData sheetId="2756" refreshError="1"/>
      <sheetData sheetId="2757" refreshError="1"/>
      <sheetData sheetId="2758" refreshError="1"/>
      <sheetData sheetId="2759" refreshError="1"/>
      <sheetData sheetId="2760" refreshError="1"/>
      <sheetData sheetId="2761" refreshError="1"/>
      <sheetData sheetId="2762" refreshError="1"/>
      <sheetData sheetId="2763" refreshError="1"/>
      <sheetData sheetId="2764" refreshError="1"/>
      <sheetData sheetId="2765" refreshError="1"/>
      <sheetData sheetId="2766" refreshError="1"/>
      <sheetData sheetId="2767" refreshError="1"/>
      <sheetData sheetId="2768" refreshError="1"/>
      <sheetData sheetId="2769" refreshError="1"/>
      <sheetData sheetId="2770" refreshError="1"/>
      <sheetData sheetId="2771" refreshError="1"/>
      <sheetData sheetId="2772" refreshError="1"/>
      <sheetData sheetId="2773" refreshError="1"/>
      <sheetData sheetId="2774" refreshError="1"/>
      <sheetData sheetId="2775" refreshError="1"/>
      <sheetData sheetId="2776" refreshError="1"/>
      <sheetData sheetId="2777" refreshError="1"/>
      <sheetData sheetId="2778" refreshError="1"/>
      <sheetData sheetId="2779" refreshError="1"/>
      <sheetData sheetId="2780" refreshError="1"/>
      <sheetData sheetId="2781" refreshError="1"/>
      <sheetData sheetId="2782" refreshError="1"/>
      <sheetData sheetId="2783" refreshError="1"/>
      <sheetData sheetId="2784" refreshError="1"/>
      <sheetData sheetId="2785" refreshError="1"/>
      <sheetData sheetId="2786"/>
      <sheetData sheetId="2787"/>
      <sheetData sheetId="2788"/>
      <sheetData sheetId="2789"/>
      <sheetData sheetId="2790"/>
      <sheetData sheetId="2791"/>
      <sheetData sheetId="2792"/>
      <sheetData sheetId="2793"/>
      <sheetData sheetId="2794"/>
      <sheetData sheetId="2795"/>
      <sheetData sheetId="2796"/>
      <sheetData sheetId="2797"/>
      <sheetData sheetId="2798"/>
      <sheetData sheetId="2799"/>
      <sheetData sheetId="2800"/>
      <sheetData sheetId="2801"/>
      <sheetData sheetId="2802"/>
      <sheetData sheetId="2803"/>
      <sheetData sheetId="2804"/>
      <sheetData sheetId="2805"/>
      <sheetData sheetId="2806"/>
      <sheetData sheetId="2807"/>
      <sheetData sheetId="2808"/>
      <sheetData sheetId="2809"/>
      <sheetData sheetId="2810"/>
      <sheetData sheetId="2811"/>
      <sheetData sheetId="2812"/>
      <sheetData sheetId="2813"/>
      <sheetData sheetId="2814"/>
      <sheetData sheetId="2815"/>
      <sheetData sheetId="2816"/>
      <sheetData sheetId="2817">
        <row r="8">
          <cell r="A8">
            <v>2.1</v>
          </cell>
        </row>
      </sheetData>
      <sheetData sheetId="2818">
        <row r="8">
          <cell r="A8">
            <v>3.1</v>
          </cell>
        </row>
      </sheetData>
      <sheetData sheetId="2819">
        <row r="8">
          <cell r="A8">
            <v>2.1</v>
          </cell>
        </row>
      </sheetData>
      <sheetData sheetId="2820">
        <row r="8">
          <cell r="A8">
            <v>3.1</v>
          </cell>
        </row>
      </sheetData>
      <sheetData sheetId="2821">
        <row r="8">
          <cell r="A8">
            <v>2.1</v>
          </cell>
        </row>
      </sheetData>
      <sheetData sheetId="2822">
        <row r="8">
          <cell r="A8">
            <v>3.1</v>
          </cell>
        </row>
      </sheetData>
      <sheetData sheetId="2823">
        <row r="3">
          <cell r="A3">
            <v>1</v>
          </cell>
        </row>
      </sheetData>
      <sheetData sheetId="2824">
        <row r="3">
          <cell r="A3">
            <v>1</v>
          </cell>
        </row>
      </sheetData>
      <sheetData sheetId="2825"/>
      <sheetData sheetId="2826">
        <row r="3">
          <cell r="A3">
            <v>1</v>
          </cell>
        </row>
      </sheetData>
      <sheetData sheetId="2827"/>
      <sheetData sheetId="2828">
        <row r="3">
          <cell r="A3">
            <v>1</v>
          </cell>
        </row>
      </sheetData>
      <sheetData sheetId="2829"/>
      <sheetData sheetId="2830">
        <row r="1">
          <cell r="A1" t="str">
            <v>LISTADO DE INSUMOS GENERAL</v>
          </cell>
        </row>
      </sheetData>
      <sheetData sheetId="2831">
        <row r="1">
          <cell r="A1" t="str">
            <v>LISTADO DE INSUMOS GENERAL</v>
          </cell>
        </row>
      </sheetData>
      <sheetData sheetId="2832"/>
      <sheetData sheetId="2833">
        <row r="1">
          <cell r="A1" t="str">
            <v>LISTADO DE INSUMOS GENERAL</v>
          </cell>
        </row>
      </sheetData>
      <sheetData sheetId="2834"/>
      <sheetData sheetId="2835">
        <row r="1">
          <cell r="A1" t="str">
            <v>LISTADO DE INSUMOS GENERAL</v>
          </cell>
        </row>
      </sheetData>
      <sheetData sheetId="2836"/>
      <sheetData sheetId="2837"/>
      <sheetData sheetId="2838"/>
      <sheetData sheetId="2839"/>
      <sheetData sheetId="2840"/>
      <sheetData sheetId="2841"/>
      <sheetData sheetId="2842"/>
      <sheetData sheetId="2843"/>
      <sheetData sheetId="2844"/>
      <sheetData sheetId="2845"/>
      <sheetData sheetId="2846"/>
      <sheetData sheetId="2847"/>
      <sheetData sheetId="2848"/>
      <sheetData sheetId="2849"/>
      <sheetData sheetId="2850"/>
      <sheetData sheetId="2851">
        <row r="8">
          <cell r="A8">
            <v>2.1</v>
          </cell>
        </row>
      </sheetData>
      <sheetData sheetId="2852">
        <row r="8">
          <cell r="A8">
            <v>3.1</v>
          </cell>
        </row>
      </sheetData>
      <sheetData sheetId="2853"/>
      <sheetData sheetId="2854"/>
      <sheetData sheetId="2855"/>
      <sheetData sheetId="2856"/>
      <sheetData sheetId="2857"/>
      <sheetData sheetId="2858">
        <row r="3">
          <cell r="A3">
            <v>1</v>
          </cell>
        </row>
      </sheetData>
      <sheetData sheetId="2859"/>
      <sheetData sheetId="2860"/>
      <sheetData sheetId="2861"/>
      <sheetData sheetId="2862"/>
      <sheetData sheetId="2863"/>
      <sheetData sheetId="2864" refreshError="1"/>
      <sheetData sheetId="2865">
        <row r="1">
          <cell r="A1" t="str">
            <v>LISTADO DE INSUMOS GENERAL</v>
          </cell>
        </row>
      </sheetData>
      <sheetData sheetId="2866" refreshError="1"/>
      <sheetData sheetId="2867"/>
      <sheetData sheetId="2868" refreshError="1"/>
      <sheetData sheetId="2869" refreshError="1"/>
      <sheetData sheetId="2870" refreshError="1"/>
      <sheetData sheetId="2871" refreshError="1"/>
      <sheetData sheetId="2872" refreshError="1"/>
      <sheetData sheetId="2873" refreshError="1"/>
      <sheetData sheetId="2874" refreshError="1"/>
      <sheetData sheetId="2875" refreshError="1"/>
      <sheetData sheetId="2876" refreshError="1"/>
      <sheetData sheetId="2877" refreshError="1"/>
      <sheetData sheetId="2878" refreshError="1"/>
      <sheetData sheetId="2879" refreshError="1"/>
      <sheetData sheetId="2880" refreshError="1"/>
      <sheetData sheetId="2881" refreshError="1"/>
      <sheetData sheetId="2882" refreshError="1"/>
      <sheetData sheetId="2883" refreshError="1"/>
      <sheetData sheetId="2884" refreshError="1"/>
      <sheetData sheetId="2885" refreshError="1"/>
      <sheetData sheetId="2886" refreshError="1"/>
      <sheetData sheetId="2887" refreshError="1"/>
      <sheetData sheetId="2888" refreshError="1"/>
      <sheetData sheetId="2889" refreshError="1"/>
      <sheetData sheetId="2890" refreshError="1"/>
      <sheetData sheetId="2891" refreshError="1"/>
      <sheetData sheetId="2892" refreshError="1"/>
      <sheetData sheetId="2893" refreshError="1"/>
      <sheetData sheetId="2894" refreshError="1"/>
      <sheetData sheetId="2895" refreshError="1"/>
      <sheetData sheetId="2896" refreshError="1"/>
      <sheetData sheetId="2897" refreshError="1"/>
      <sheetData sheetId="2898" refreshError="1"/>
      <sheetData sheetId="2899" refreshError="1"/>
      <sheetData sheetId="2900" refreshError="1"/>
      <sheetData sheetId="2901" refreshError="1"/>
      <sheetData sheetId="2902" refreshError="1"/>
      <sheetData sheetId="2903" refreshError="1"/>
      <sheetData sheetId="2904" refreshError="1"/>
      <sheetData sheetId="2905" refreshError="1"/>
      <sheetData sheetId="2906" refreshError="1"/>
      <sheetData sheetId="2907" refreshError="1"/>
      <sheetData sheetId="2908" refreshError="1"/>
      <sheetData sheetId="2909" refreshError="1"/>
      <sheetData sheetId="2910" refreshError="1"/>
      <sheetData sheetId="2911" refreshError="1"/>
      <sheetData sheetId="2912" refreshError="1"/>
      <sheetData sheetId="2913" refreshError="1"/>
      <sheetData sheetId="2914" refreshError="1"/>
      <sheetData sheetId="2915" refreshError="1"/>
      <sheetData sheetId="2916" refreshError="1"/>
      <sheetData sheetId="2917" refreshError="1"/>
      <sheetData sheetId="2918"/>
      <sheetData sheetId="2919" refreshError="1"/>
      <sheetData sheetId="2920" refreshError="1"/>
      <sheetData sheetId="2921" refreshError="1"/>
      <sheetData sheetId="2922" refreshError="1"/>
      <sheetData sheetId="2923" refreshError="1"/>
      <sheetData sheetId="2924" refreshError="1"/>
      <sheetData sheetId="2925" refreshError="1"/>
      <sheetData sheetId="2926" refreshError="1"/>
      <sheetData sheetId="2927" refreshError="1"/>
      <sheetData sheetId="2928" refreshError="1"/>
      <sheetData sheetId="2929" refreshError="1"/>
      <sheetData sheetId="2930" refreshError="1"/>
      <sheetData sheetId="2931" refreshError="1"/>
      <sheetData sheetId="2932" refreshError="1"/>
      <sheetData sheetId="2933" refreshError="1"/>
      <sheetData sheetId="2934" refreshError="1"/>
      <sheetData sheetId="2935" refreshError="1"/>
      <sheetData sheetId="2936" refreshError="1"/>
      <sheetData sheetId="2937" refreshError="1"/>
      <sheetData sheetId="2938" refreshError="1"/>
      <sheetData sheetId="2939" refreshError="1"/>
      <sheetData sheetId="2940" refreshError="1"/>
      <sheetData sheetId="2941" refreshError="1"/>
      <sheetData sheetId="2942" refreshError="1"/>
      <sheetData sheetId="2943" refreshError="1"/>
      <sheetData sheetId="2944" refreshError="1"/>
      <sheetData sheetId="2945" refreshError="1"/>
      <sheetData sheetId="2946" refreshError="1"/>
      <sheetData sheetId="2947" refreshError="1"/>
      <sheetData sheetId="2948" refreshError="1"/>
      <sheetData sheetId="2949" refreshError="1"/>
      <sheetData sheetId="2950" refreshError="1"/>
      <sheetData sheetId="2951" refreshError="1"/>
      <sheetData sheetId="2952" refreshError="1"/>
      <sheetData sheetId="2953" refreshError="1"/>
      <sheetData sheetId="2954" refreshError="1"/>
      <sheetData sheetId="2955" refreshError="1"/>
      <sheetData sheetId="2956" refreshError="1"/>
      <sheetData sheetId="2957" refreshError="1"/>
      <sheetData sheetId="2958" refreshError="1"/>
      <sheetData sheetId="2959" refreshError="1"/>
      <sheetData sheetId="2960" refreshError="1"/>
      <sheetData sheetId="2961" refreshError="1"/>
      <sheetData sheetId="2962" refreshError="1"/>
      <sheetData sheetId="2963" refreshError="1"/>
      <sheetData sheetId="2964" refreshError="1"/>
      <sheetData sheetId="2965" refreshError="1"/>
      <sheetData sheetId="2966" refreshError="1"/>
      <sheetData sheetId="2967" refreshError="1"/>
      <sheetData sheetId="2968" refreshError="1"/>
      <sheetData sheetId="2969" refreshError="1"/>
      <sheetData sheetId="2970" refreshError="1"/>
      <sheetData sheetId="2971" refreshError="1"/>
      <sheetData sheetId="2972" refreshError="1"/>
      <sheetData sheetId="2973" refreshError="1"/>
      <sheetData sheetId="2974" refreshError="1"/>
      <sheetData sheetId="2975" refreshError="1"/>
      <sheetData sheetId="2976" refreshError="1"/>
      <sheetData sheetId="2977" refreshError="1"/>
      <sheetData sheetId="2978" refreshError="1"/>
      <sheetData sheetId="2979" refreshError="1"/>
      <sheetData sheetId="2980" refreshError="1"/>
      <sheetData sheetId="2981" refreshError="1"/>
      <sheetData sheetId="2982" refreshError="1"/>
      <sheetData sheetId="2983" refreshError="1"/>
      <sheetData sheetId="2984" refreshError="1"/>
      <sheetData sheetId="2985" refreshError="1"/>
      <sheetData sheetId="2986" refreshError="1"/>
      <sheetData sheetId="2987" refreshError="1"/>
      <sheetData sheetId="2988" refreshError="1"/>
      <sheetData sheetId="2989" refreshError="1"/>
      <sheetData sheetId="2990" refreshError="1"/>
      <sheetData sheetId="2991" refreshError="1"/>
      <sheetData sheetId="2992" refreshError="1"/>
      <sheetData sheetId="2993" refreshError="1"/>
      <sheetData sheetId="2994" refreshError="1"/>
      <sheetData sheetId="2995" refreshError="1"/>
      <sheetData sheetId="2996" refreshError="1"/>
      <sheetData sheetId="2997" refreshError="1"/>
      <sheetData sheetId="2998" refreshError="1"/>
      <sheetData sheetId="2999" refreshError="1"/>
      <sheetData sheetId="3000" refreshError="1"/>
      <sheetData sheetId="3001" refreshError="1"/>
      <sheetData sheetId="3002" refreshError="1"/>
      <sheetData sheetId="3003" refreshError="1"/>
      <sheetData sheetId="3004" refreshError="1"/>
      <sheetData sheetId="3005" refreshError="1"/>
      <sheetData sheetId="3006" refreshError="1"/>
      <sheetData sheetId="3007" refreshError="1"/>
      <sheetData sheetId="3008" refreshError="1"/>
      <sheetData sheetId="3009" refreshError="1"/>
      <sheetData sheetId="3010" refreshError="1"/>
      <sheetData sheetId="3011" refreshError="1"/>
      <sheetData sheetId="3012" refreshError="1"/>
      <sheetData sheetId="3013" refreshError="1"/>
      <sheetData sheetId="3014" refreshError="1"/>
      <sheetData sheetId="3015" refreshError="1"/>
      <sheetData sheetId="3016" refreshError="1"/>
      <sheetData sheetId="3017" refreshError="1"/>
      <sheetData sheetId="3018" refreshError="1"/>
      <sheetData sheetId="3019" refreshError="1"/>
      <sheetData sheetId="3020" refreshError="1"/>
      <sheetData sheetId="3021" refreshError="1"/>
      <sheetData sheetId="3022" refreshError="1"/>
      <sheetData sheetId="3023" refreshError="1"/>
      <sheetData sheetId="3024" refreshError="1"/>
      <sheetData sheetId="3025" refreshError="1"/>
      <sheetData sheetId="3026" refreshError="1"/>
      <sheetData sheetId="3027" refreshError="1"/>
      <sheetData sheetId="3028" refreshError="1"/>
      <sheetData sheetId="3029" refreshError="1"/>
      <sheetData sheetId="3030" refreshError="1"/>
      <sheetData sheetId="3031" refreshError="1"/>
      <sheetData sheetId="3032" refreshError="1"/>
      <sheetData sheetId="3033" refreshError="1"/>
      <sheetData sheetId="3034" refreshError="1"/>
      <sheetData sheetId="3035" refreshError="1"/>
      <sheetData sheetId="3036" refreshError="1"/>
      <sheetData sheetId="3037" refreshError="1"/>
      <sheetData sheetId="3038" refreshError="1"/>
      <sheetData sheetId="3039" refreshError="1"/>
      <sheetData sheetId="3040" refreshError="1"/>
      <sheetData sheetId="3041" refreshError="1"/>
      <sheetData sheetId="3042" refreshError="1"/>
      <sheetData sheetId="3043" refreshError="1"/>
      <sheetData sheetId="3044" refreshError="1"/>
      <sheetData sheetId="3045" refreshError="1"/>
      <sheetData sheetId="3046" refreshError="1"/>
      <sheetData sheetId="3047" refreshError="1"/>
      <sheetData sheetId="3048" refreshError="1"/>
      <sheetData sheetId="3049" refreshError="1"/>
      <sheetData sheetId="3050" refreshError="1"/>
      <sheetData sheetId="3051" refreshError="1"/>
      <sheetData sheetId="3052" refreshError="1"/>
      <sheetData sheetId="3053" refreshError="1"/>
      <sheetData sheetId="3054" refreshError="1"/>
      <sheetData sheetId="3055"/>
      <sheetData sheetId="3056"/>
      <sheetData sheetId="3057"/>
      <sheetData sheetId="3058"/>
      <sheetData sheetId="3059"/>
      <sheetData sheetId="3060"/>
      <sheetData sheetId="3061"/>
      <sheetData sheetId="3062"/>
      <sheetData sheetId="3063"/>
      <sheetData sheetId="3064"/>
      <sheetData sheetId="3065"/>
      <sheetData sheetId="3066"/>
      <sheetData sheetId="3067"/>
      <sheetData sheetId="3068"/>
      <sheetData sheetId="3069"/>
      <sheetData sheetId="3070"/>
      <sheetData sheetId="3071"/>
      <sheetData sheetId="3072"/>
      <sheetData sheetId="3073"/>
      <sheetData sheetId="3074"/>
      <sheetData sheetId="3075">
        <row r="1">
          <cell r="B1" t="str">
            <v>CTO-102-2002</v>
          </cell>
        </row>
      </sheetData>
      <sheetData sheetId="3076" refreshError="1"/>
      <sheetData sheetId="3077"/>
      <sheetData sheetId="3078"/>
      <sheetData sheetId="3079" refreshError="1"/>
      <sheetData sheetId="3080" refreshError="1"/>
      <sheetData sheetId="3081" refreshError="1"/>
      <sheetData sheetId="3082" refreshError="1"/>
      <sheetData sheetId="3083"/>
      <sheetData sheetId="3084" refreshError="1"/>
      <sheetData sheetId="3085" refreshError="1"/>
      <sheetData sheetId="3086" refreshError="1"/>
      <sheetData sheetId="3087" refreshError="1"/>
      <sheetData sheetId="3088" refreshError="1"/>
      <sheetData sheetId="3089" refreshError="1"/>
      <sheetData sheetId="3090" refreshError="1"/>
      <sheetData sheetId="3091" refreshError="1"/>
      <sheetData sheetId="3092" refreshError="1"/>
      <sheetData sheetId="3093" refreshError="1"/>
      <sheetData sheetId="3094" refreshError="1"/>
      <sheetData sheetId="3095" refreshError="1"/>
      <sheetData sheetId="3096" refreshError="1"/>
      <sheetData sheetId="3097" refreshError="1"/>
      <sheetData sheetId="3098" refreshError="1"/>
      <sheetData sheetId="3099" refreshError="1"/>
      <sheetData sheetId="3100"/>
      <sheetData sheetId="3101"/>
      <sheetData sheetId="3102"/>
      <sheetData sheetId="3103"/>
      <sheetData sheetId="3104"/>
      <sheetData sheetId="3105"/>
      <sheetData sheetId="3106"/>
      <sheetData sheetId="3107"/>
      <sheetData sheetId="3108"/>
      <sheetData sheetId="3109"/>
      <sheetData sheetId="3110"/>
      <sheetData sheetId="3111"/>
      <sheetData sheetId="3112"/>
      <sheetData sheetId="3113"/>
      <sheetData sheetId="3114"/>
      <sheetData sheetId="3115"/>
      <sheetData sheetId="3116"/>
      <sheetData sheetId="3117"/>
      <sheetData sheetId="3118"/>
      <sheetData sheetId="3119" refreshError="1"/>
      <sheetData sheetId="3120" refreshError="1"/>
      <sheetData sheetId="3121" refreshError="1"/>
      <sheetData sheetId="3122" refreshError="1"/>
      <sheetData sheetId="3123" refreshError="1"/>
      <sheetData sheetId="3124" refreshError="1"/>
      <sheetData sheetId="3125" refreshError="1"/>
      <sheetData sheetId="3126" refreshError="1"/>
      <sheetData sheetId="3127" refreshError="1"/>
      <sheetData sheetId="3128" refreshError="1"/>
      <sheetData sheetId="3129"/>
      <sheetData sheetId="3130"/>
      <sheetData sheetId="3131"/>
      <sheetData sheetId="3132"/>
      <sheetData sheetId="3133"/>
      <sheetData sheetId="3134"/>
      <sheetData sheetId="3135" refreshError="1"/>
      <sheetData sheetId="3136" refreshError="1"/>
      <sheetData sheetId="3137" refreshError="1"/>
      <sheetData sheetId="3138" refreshError="1"/>
      <sheetData sheetId="3139" refreshError="1"/>
      <sheetData sheetId="3140" refreshError="1"/>
      <sheetData sheetId="3141" refreshError="1"/>
      <sheetData sheetId="3142" refreshError="1"/>
      <sheetData sheetId="3143" refreshError="1"/>
      <sheetData sheetId="3144" refreshError="1"/>
      <sheetData sheetId="3145" refreshError="1"/>
      <sheetData sheetId="3146" refreshError="1"/>
      <sheetData sheetId="3147" refreshError="1"/>
      <sheetData sheetId="3148" refreshError="1"/>
      <sheetData sheetId="3149" refreshError="1"/>
      <sheetData sheetId="3150" refreshError="1"/>
      <sheetData sheetId="3151" refreshError="1"/>
      <sheetData sheetId="3152" refreshError="1"/>
      <sheetData sheetId="3153" refreshError="1"/>
      <sheetData sheetId="3154" refreshError="1"/>
      <sheetData sheetId="3155" refreshError="1"/>
      <sheetData sheetId="3156" refreshError="1"/>
      <sheetData sheetId="3157" refreshError="1"/>
      <sheetData sheetId="3158" refreshError="1"/>
      <sheetData sheetId="3159" refreshError="1"/>
      <sheetData sheetId="3160" refreshError="1"/>
      <sheetData sheetId="3161" refreshError="1"/>
      <sheetData sheetId="3162" refreshError="1"/>
      <sheetData sheetId="3163" refreshError="1"/>
      <sheetData sheetId="3164" refreshError="1"/>
      <sheetData sheetId="3165" refreshError="1"/>
      <sheetData sheetId="3166" refreshError="1"/>
      <sheetData sheetId="3167" refreshError="1"/>
      <sheetData sheetId="3168" refreshError="1"/>
      <sheetData sheetId="3169" refreshError="1"/>
      <sheetData sheetId="3170" refreshError="1"/>
      <sheetData sheetId="3171" refreshError="1"/>
      <sheetData sheetId="3172" refreshError="1"/>
      <sheetData sheetId="3173" refreshError="1"/>
      <sheetData sheetId="3174" refreshError="1"/>
      <sheetData sheetId="3175" refreshError="1"/>
      <sheetData sheetId="3176" refreshError="1"/>
      <sheetData sheetId="3177" refreshError="1"/>
      <sheetData sheetId="3178" refreshError="1"/>
      <sheetData sheetId="3179" refreshError="1"/>
      <sheetData sheetId="3180" refreshError="1"/>
      <sheetData sheetId="3181" refreshError="1"/>
      <sheetData sheetId="3182" refreshError="1"/>
      <sheetData sheetId="3183" refreshError="1"/>
      <sheetData sheetId="3184" refreshError="1"/>
      <sheetData sheetId="3185" refreshError="1"/>
      <sheetData sheetId="3186" refreshError="1"/>
      <sheetData sheetId="3187" refreshError="1"/>
      <sheetData sheetId="3188" refreshError="1"/>
      <sheetData sheetId="3189" refreshError="1"/>
      <sheetData sheetId="3190" refreshError="1"/>
      <sheetData sheetId="3191" refreshError="1"/>
      <sheetData sheetId="3192" refreshError="1"/>
      <sheetData sheetId="3193" refreshError="1"/>
      <sheetData sheetId="3194" refreshError="1"/>
      <sheetData sheetId="3195" refreshError="1"/>
      <sheetData sheetId="3196" refreshError="1"/>
      <sheetData sheetId="3197" refreshError="1"/>
      <sheetData sheetId="3198" refreshError="1"/>
      <sheetData sheetId="3199" refreshError="1"/>
      <sheetData sheetId="3200" refreshError="1"/>
      <sheetData sheetId="3201" refreshError="1"/>
      <sheetData sheetId="3202" refreshError="1"/>
      <sheetData sheetId="3203" refreshError="1"/>
      <sheetData sheetId="3204" refreshError="1"/>
      <sheetData sheetId="3205" refreshError="1"/>
      <sheetData sheetId="3206" refreshError="1"/>
      <sheetData sheetId="3207" refreshError="1"/>
      <sheetData sheetId="3208" refreshError="1"/>
      <sheetData sheetId="3209" refreshError="1"/>
      <sheetData sheetId="3210"/>
      <sheetData sheetId="3211"/>
      <sheetData sheetId="3212"/>
      <sheetData sheetId="3213"/>
      <sheetData sheetId="3214"/>
      <sheetData sheetId="3215"/>
      <sheetData sheetId="3216"/>
      <sheetData sheetId="3217"/>
      <sheetData sheetId="3218"/>
      <sheetData sheetId="3219"/>
      <sheetData sheetId="3220" refreshError="1"/>
      <sheetData sheetId="3221" refreshError="1"/>
      <sheetData sheetId="3222" refreshError="1"/>
      <sheetData sheetId="3223" refreshError="1"/>
      <sheetData sheetId="3224" refreshError="1"/>
      <sheetData sheetId="3225" refreshError="1"/>
      <sheetData sheetId="3226" refreshError="1"/>
      <sheetData sheetId="3227" refreshError="1"/>
      <sheetData sheetId="3228" refreshError="1"/>
      <sheetData sheetId="3229" refreshError="1"/>
      <sheetData sheetId="3230" refreshError="1"/>
      <sheetData sheetId="3231" refreshError="1"/>
      <sheetData sheetId="3232" refreshError="1"/>
      <sheetData sheetId="3233" refreshError="1"/>
      <sheetData sheetId="3234" refreshError="1"/>
      <sheetData sheetId="3235" refreshError="1"/>
      <sheetData sheetId="3236" refreshError="1"/>
      <sheetData sheetId="3237" refreshError="1"/>
      <sheetData sheetId="3238" refreshError="1"/>
      <sheetData sheetId="3239" refreshError="1"/>
      <sheetData sheetId="3240" refreshError="1"/>
      <sheetData sheetId="3241" refreshError="1"/>
      <sheetData sheetId="3242" refreshError="1"/>
      <sheetData sheetId="3243" refreshError="1"/>
      <sheetData sheetId="3244" refreshError="1"/>
      <sheetData sheetId="3245" refreshError="1"/>
      <sheetData sheetId="3246" refreshError="1"/>
      <sheetData sheetId="3247" refreshError="1"/>
      <sheetData sheetId="3248" refreshError="1"/>
      <sheetData sheetId="3249" refreshError="1"/>
      <sheetData sheetId="3250" refreshError="1"/>
      <sheetData sheetId="3251" refreshError="1"/>
      <sheetData sheetId="3252" refreshError="1"/>
      <sheetData sheetId="3253" refreshError="1"/>
      <sheetData sheetId="3254" refreshError="1"/>
      <sheetData sheetId="3255" refreshError="1"/>
      <sheetData sheetId="3256" refreshError="1"/>
      <sheetData sheetId="3257" refreshError="1"/>
      <sheetData sheetId="3258" refreshError="1"/>
      <sheetData sheetId="3259" refreshError="1"/>
      <sheetData sheetId="3260" refreshError="1"/>
      <sheetData sheetId="3261" refreshError="1"/>
      <sheetData sheetId="3262" refreshError="1"/>
      <sheetData sheetId="3263" refreshError="1"/>
      <sheetData sheetId="3264" refreshError="1"/>
      <sheetData sheetId="3265" refreshError="1"/>
      <sheetData sheetId="3266" refreshError="1"/>
      <sheetData sheetId="3267" refreshError="1"/>
      <sheetData sheetId="3268" refreshError="1"/>
      <sheetData sheetId="3269" refreshError="1"/>
      <sheetData sheetId="3270" refreshError="1"/>
      <sheetData sheetId="3271" refreshError="1"/>
      <sheetData sheetId="3272" refreshError="1"/>
      <sheetData sheetId="3273" refreshError="1"/>
      <sheetData sheetId="3274" refreshError="1"/>
      <sheetData sheetId="3275" refreshError="1"/>
      <sheetData sheetId="3276" refreshError="1"/>
      <sheetData sheetId="3277" refreshError="1"/>
      <sheetData sheetId="3278" refreshError="1"/>
      <sheetData sheetId="3279"/>
      <sheetData sheetId="3280" refreshError="1"/>
      <sheetData sheetId="3281" refreshError="1"/>
      <sheetData sheetId="3282" refreshError="1"/>
      <sheetData sheetId="3283"/>
      <sheetData sheetId="3284" refreshError="1"/>
      <sheetData sheetId="3285" refreshError="1"/>
      <sheetData sheetId="3286" refreshError="1"/>
      <sheetData sheetId="3287" refreshError="1"/>
      <sheetData sheetId="3288" refreshError="1"/>
      <sheetData sheetId="3289" refreshError="1"/>
      <sheetData sheetId="3290" refreshError="1"/>
      <sheetData sheetId="3291" refreshError="1"/>
      <sheetData sheetId="3292" refreshError="1"/>
      <sheetData sheetId="3293" refreshError="1"/>
      <sheetData sheetId="3294" refreshError="1"/>
      <sheetData sheetId="3295" refreshError="1"/>
      <sheetData sheetId="3296" refreshError="1"/>
      <sheetData sheetId="3297" refreshError="1"/>
      <sheetData sheetId="3298" refreshError="1"/>
      <sheetData sheetId="3299" refreshError="1"/>
      <sheetData sheetId="3300" refreshError="1"/>
      <sheetData sheetId="3301" refreshError="1"/>
      <sheetData sheetId="3302" refreshError="1"/>
      <sheetData sheetId="3303" refreshError="1"/>
      <sheetData sheetId="3304" refreshError="1"/>
      <sheetData sheetId="3305"/>
      <sheetData sheetId="3306" refreshError="1"/>
      <sheetData sheetId="3307"/>
      <sheetData sheetId="3308" refreshError="1"/>
      <sheetData sheetId="3309" refreshError="1"/>
      <sheetData sheetId="3310" refreshError="1"/>
      <sheetData sheetId="3311" refreshError="1"/>
      <sheetData sheetId="3312" refreshError="1"/>
      <sheetData sheetId="3313"/>
      <sheetData sheetId="3314"/>
      <sheetData sheetId="3315"/>
      <sheetData sheetId="3316"/>
      <sheetData sheetId="3317" refreshError="1"/>
      <sheetData sheetId="3318" refreshError="1"/>
      <sheetData sheetId="3319" refreshError="1"/>
      <sheetData sheetId="3320" refreshError="1"/>
      <sheetData sheetId="3321" refreshError="1"/>
      <sheetData sheetId="3322"/>
      <sheetData sheetId="3323"/>
      <sheetData sheetId="3324" refreshError="1"/>
      <sheetData sheetId="3325" refreshError="1"/>
      <sheetData sheetId="3326"/>
      <sheetData sheetId="3327" refreshError="1"/>
      <sheetData sheetId="3328" refreshError="1"/>
      <sheetData sheetId="3329" refreshError="1"/>
      <sheetData sheetId="3330" refreshError="1"/>
      <sheetData sheetId="3331" refreshError="1"/>
      <sheetData sheetId="3332" refreshError="1"/>
      <sheetData sheetId="3333" refreshError="1"/>
      <sheetData sheetId="3334" refreshError="1"/>
      <sheetData sheetId="3335" refreshError="1"/>
      <sheetData sheetId="3336" refreshError="1"/>
      <sheetData sheetId="3337" refreshError="1"/>
      <sheetData sheetId="3338" refreshError="1"/>
      <sheetData sheetId="3339" refreshError="1"/>
      <sheetData sheetId="3340" refreshError="1"/>
      <sheetData sheetId="3341" refreshError="1"/>
      <sheetData sheetId="3342" refreshError="1"/>
      <sheetData sheetId="3343" refreshError="1"/>
      <sheetData sheetId="3344"/>
      <sheetData sheetId="3345" refreshError="1"/>
      <sheetData sheetId="3346" refreshError="1"/>
      <sheetData sheetId="3347" refreshError="1"/>
      <sheetData sheetId="3348" refreshError="1"/>
      <sheetData sheetId="3349" refreshError="1"/>
      <sheetData sheetId="3350" refreshError="1"/>
      <sheetData sheetId="3351" refreshError="1"/>
      <sheetData sheetId="3352" refreshError="1"/>
      <sheetData sheetId="3353" refreshError="1"/>
      <sheetData sheetId="3354" refreshError="1"/>
      <sheetData sheetId="3355" refreshError="1"/>
      <sheetData sheetId="3356" refreshError="1"/>
      <sheetData sheetId="3357" refreshError="1"/>
      <sheetData sheetId="3358" refreshError="1"/>
      <sheetData sheetId="3359" refreshError="1"/>
      <sheetData sheetId="3360" refreshError="1"/>
      <sheetData sheetId="3361" refreshError="1"/>
      <sheetData sheetId="3362" refreshError="1"/>
      <sheetData sheetId="3363" refreshError="1"/>
      <sheetData sheetId="3364" refreshError="1"/>
      <sheetData sheetId="3365" refreshError="1"/>
      <sheetData sheetId="3366" refreshError="1"/>
      <sheetData sheetId="3367" refreshError="1"/>
      <sheetData sheetId="3368" refreshError="1"/>
      <sheetData sheetId="3369" refreshError="1"/>
      <sheetData sheetId="3370" refreshError="1"/>
      <sheetData sheetId="3371" refreshError="1"/>
      <sheetData sheetId="3372" refreshError="1"/>
      <sheetData sheetId="3373" refreshError="1"/>
      <sheetData sheetId="3374" refreshError="1"/>
      <sheetData sheetId="3375" refreshError="1"/>
      <sheetData sheetId="3376" refreshError="1"/>
      <sheetData sheetId="3377" refreshError="1"/>
      <sheetData sheetId="3378" refreshError="1"/>
      <sheetData sheetId="3379" refreshError="1"/>
      <sheetData sheetId="3380" refreshError="1"/>
      <sheetData sheetId="3381" refreshError="1"/>
      <sheetData sheetId="3382" refreshError="1"/>
      <sheetData sheetId="3383" refreshError="1"/>
      <sheetData sheetId="3384" refreshError="1"/>
      <sheetData sheetId="3385" refreshError="1"/>
      <sheetData sheetId="3386" refreshError="1"/>
      <sheetData sheetId="3387" refreshError="1"/>
      <sheetData sheetId="3388" refreshError="1"/>
      <sheetData sheetId="3389" refreshError="1"/>
      <sheetData sheetId="3390" refreshError="1"/>
      <sheetData sheetId="3391" refreshError="1"/>
      <sheetData sheetId="3392" refreshError="1"/>
      <sheetData sheetId="3393" refreshError="1"/>
      <sheetData sheetId="3394" refreshError="1"/>
      <sheetData sheetId="3395" refreshError="1"/>
      <sheetData sheetId="3396" refreshError="1"/>
      <sheetData sheetId="3397" refreshError="1"/>
      <sheetData sheetId="3398" refreshError="1"/>
      <sheetData sheetId="3399" refreshError="1"/>
      <sheetData sheetId="3400" refreshError="1"/>
      <sheetData sheetId="3401" refreshError="1"/>
      <sheetData sheetId="3402" refreshError="1"/>
      <sheetData sheetId="3403" refreshError="1"/>
      <sheetData sheetId="3404" refreshError="1"/>
      <sheetData sheetId="3405" refreshError="1"/>
      <sheetData sheetId="3406" refreshError="1"/>
      <sheetData sheetId="3407" refreshError="1"/>
      <sheetData sheetId="3408" refreshError="1"/>
      <sheetData sheetId="3409" refreshError="1"/>
      <sheetData sheetId="3410" refreshError="1"/>
      <sheetData sheetId="3411" refreshError="1"/>
      <sheetData sheetId="3412" refreshError="1"/>
      <sheetData sheetId="3413" refreshError="1"/>
      <sheetData sheetId="3414" refreshError="1"/>
      <sheetData sheetId="3415" refreshError="1"/>
      <sheetData sheetId="3416" refreshError="1"/>
      <sheetData sheetId="3417" refreshError="1"/>
      <sheetData sheetId="3418" refreshError="1"/>
      <sheetData sheetId="3419" refreshError="1"/>
      <sheetData sheetId="3420" refreshError="1"/>
      <sheetData sheetId="3421" refreshError="1"/>
      <sheetData sheetId="3422" refreshError="1"/>
      <sheetData sheetId="3423" refreshError="1"/>
      <sheetData sheetId="3424" refreshError="1"/>
      <sheetData sheetId="3425" refreshError="1"/>
      <sheetData sheetId="3426" refreshError="1"/>
      <sheetData sheetId="3427" refreshError="1"/>
      <sheetData sheetId="3428" refreshError="1"/>
      <sheetData sheetId="3429" refreshError="1"/>
      <sheetData sheetId="3430" refreshError="1"/>
      <sheetData sheetId="3431" refreshError="1"/>
      <sheetData sheetId="3432" refreshError="1"/>
      <sheetData sheetId="3433" refreshError="1"/>
      <sheetData sheetId="3434" refreshError="1"/>
      <sheetData sheetId="3435" refreshError="1"/>
      <sheetData sheetId="3436" refreshError="1"/>
      <sheetData sheetId="3437" refreshError="1"/>
      <sheetData sheetId="3438" refreshError="1"/>
      <sheetData sheetId="3439" refreshError="1"/>
      <sheetData sheetId="3440" refreshError="1"/>
      <sheetData sheetId="3441"/>
      <sheetData sheetId="3442"/>
      <sheetData sheetId="3443"/>
      <sheetData sheetId="3444">
        <row r="1">
          <cell r="A1" t="str">
            <v>ITEM</v>
          </cell>
        </row>
      </sheetData>
      <sheetData sheetId="3445">
        <row r="1">
          <cell r="A1" t="str">
            <v>EQUIPO</v>
          </cell>
        </row>
      </sheetData>
      <sheetData sheetId="3446">
        <row r="1">
          <cell r="A1" t="str">
            <v>ADMINISTRACION</v>
          </cell>
        </row>
      </sheetData>
      <sheetData sheetId="3447"/>
      <sheetData sheetId="3448" refreshError="1"/>
      <sheetData sheetId="3449" refreshError="1"/>
      <sheetData sheetId="3450"/>
      <sheetData sheetId="3451"/>
      <sheetData sheetId="3452"/>
      <sheetData sheetId="3453"/>
      <sheetData sheetId="3454"/>
      <sheetData sheetId="3455">
        <row r="3">
          <cell r="A3">
            <v>1</v>
          </cell>
        </row>
      </sheetData>
      <sheetData sheetId="3456"/>
      <sheetData sheetId="3457"/>
      <sheetData sheetId="3458"/>
      <sheetData sheetId="3459"/>
      <sheetData sheetId="3460"/>
      <sheetData sheetId="3461"/>
      <sheetData sheetId="3462">
        <row r="1">
          <cell r="A1" t="str">
            <v>LISTADO DE INSUMOS GENERAL</v>
          </cell>
        </row>
      </sheetData>
      <sheetData sheetId="3463"/>
      <sheetData sheetId="3464"/>
      <sheetData sheetId="3465">
        <row r="1">
          <cell r="A1" t="str">
            <v>ITEM</v>
          </cell>
        </row>
      </sheetData>
      <sheetData sheetId="3466">
        <row r="1">
          <cell r="A1" t="str">
            <v>EQUIPO</v>
          </cell>
        </row>
      </sheetData>
      <sheetData sheetId="3467">
        <row r="1">
          <cell r="A1" t="str">
            <v>ADMINISTRACION</v>
          </cell>
        </row>
      </sheetData>
      <sheetData sheetId="3468"/>
      <sheetData sheetId="3469"/>
      <sheetData sheetId="3470"/>
      <sheetData sheetId="3471"/>
      <sheetData sheetId="3472"/>
      <sheetData sheetId="3473">
        <row r="1">
          <cell r="A1" t="str">
            <v>ITEM</v>
          </cell>
        </row>
      </sheetData>
      <sheetData sheetId="3474">
        <row r="1">
          <cell r="A1" t="str">
            <v>ADMINISTRACION</v>
          </cell>
        </row>
      </sheetData>
      <sheetData sheetId="3475"/>
      <sheetData sheetId="3476"/>
      <sheetData sheetId="3477"/>
      <sheetData sheetId="3478"/>
      <sheetData sheetId="3479"/>
      <sheetData sheetId="3480"/>
      <sheetData sheetId="3481"/>
      <sheetData sheetId="3482"/>
      <sheetData sheetId="3483">
        <row r="1">
          <cell r="A1" t="str">
            <v>ITEM</v>
          </cell>
        </row>
      </sheetData>
      <sheetData sheetId="3484">
        <row r="1">
          <cell r="A1" t="str">
            <v>EQUIPO</v>
          </cell>
        </row>
      </sheetData>
      <sheetData sheetId="3485">
        <row r="1">
          <cell r="A1" t="str">
            <v>ADMINISTRACION</v>
          </cell>
        </row>
      </sheetData>
      <sheetData sheetId="3486"/>
      <sheetData sheetId="3487"/>
      <sheetData sheetId="3488"/>
      <sheetData sheetId="3489"/>
      <sheetData sheetId="3490"/>
      <sheetData sheetId="3491"/>
      <sheetData sheetId="3492"/>
      <sheetData sheetId="3493"/>
      <sheetData sheetId="3494"/>
      <sheetData sheetId="3495"/>
      <sheetData sheetId="3496"/>
      <sheetData sheetId="3497" refreshError="1"/>
      <sheetData sheetId="3498" refreshError="1"/>
      <sheetData sheetId="3499" refreshError="1"/>
      <sheetData sheetId="3500" refreshError="1"/>
      <sheetData sheetId="3501" refreshError="1"/>
      <sheetData sheetId="3502" refreshError="1"/>
      <sheetData sheetId="3503" refreshError="1"/>
      <sheetData sheetId="3504" refreshError="1"/>
      <sheetData sheetId="3505" refreshError="1"/>
      <sheetData sheetId="3506" refreshError="1"/>
      <sheetData sheetId="3507" refreshError="1"/>
      <sheetData sheetId="3508" refreshError="1"/>
      <sheetData sheetId="3509" refreshError="1"/>
      <sheetData sheetId="3510" refreshError="1"/>
      <sheetData sheetId="3511" refreshError="1"/>
      <sheetData sheetId="3512" refreshError="1"/>
      <sheetData sheetId="3513" refreshError="1"/>
      <sheetData sheetId="3514" refreshError="1"/>
      <sheetData sheetId="3515" refreshError="1"/>
      <sheetData sheetId="3516" refreshError="1"/>
      <sheetData sheetId="3517" refreshError="1"/>
      <sheetData sheetId="3518" refreshError="1"/>
      <sheetData sheetId="3519" refreshError="1"/>
      <sheetData sheetId="3520" refreshError="1"/>
      <sheetData sheetId="3521" refreshError="1"/>
      <sheetData sheetId="3522" refreshError="1"/>
      <sheetData sheetId="3523" refreshError="1"/>
      <sheetData sheetId="3524" refreshError="1"/>
      <sheetData sheetId="3525" refreshError="1"/>
      <sheetData sheetId="3526" refreshError="1"/>
      <sheetData sheetId="3527" refreshError="1"/>
      <sheetData sheetId="3528" refreshError="1"/>
      <sheetData sheetId="3529" refreshError="1"/>
      <sheetData sheetId="3530" refreshError="1"/>
      <sheetData sheetId="3531" refreshError="1"/>
      <sheetData sheetId="3532" refreshError="1"/>
      <sheetData sheetId="3533" refreshError="1"/>
      <sheetData sheetId="3534" refreshError="1"/>
      <sheetData sheetId="3535" refreshError="1"/>
      <sheetData sheetId="3536" refreshError="1"/>
      <sheetData sheetId="3537" refreshError="1"/>
      <sheetData sheetId="3538" refreshError="1"/>
      <sheetData sheetId="3539" refreshError="1"/>
      <sheetData sheetId="3540" refreshError="1"/>
      <sheetData sheetId="3541" refreshError="1"/>
      <sheetData sheetId="3542" refreshError="1"/>
      <sheetData sheetId="3543" refreshError="1"/>
      <sheetData sheetId="3544" refreshError="1"/>
      <sheetData sheetId="3545"/>
      <sheetData sheetId="3546" refreshError="1"/>
      <sheetData sheetId="3547" refreshError="1"/>
      <sheetData sheetId="3548" refreshError="1"/>
      <sheetData sheetId="3549" refreshError="1"/>
      <sheetData sheetId="3550"/>
      <sheetData sheetId="3551" refreshError="1"/>
      <sheetData sheetId="3552" refreshError="1"/>
      <sheetData sheetId="3553" refreshError="1"/>
      <sheetData sheetId="3554" refreshError="1"/>
      <sheetData sheetId="3555" refreshError="1"/>
      <sheetData sheetId="3556" refreshError="1"/>
      <sheetData sheetId="3557"/>
      <sheetData sheetId="3558" refreshError="1"/>
      <sheetData sheetId="3559" refreshError="1"/>
      <sheetData sheetId="3560" refreshError="1"/>
      <sheetData sheetId="3561" refreshError="1"/>
      <sheetData sheetId="3562" refreshError="1"/>
      <sheetData sheetId="3563" refreshError="1"/>
      <sheetData sheetId="3564" refreshError="1"/>
      <sheetData sheetId="3565" refreshError="1"/>
      <sheetData sheetId="3566" refreshError="1"/>
      <sheetData sheetId="3567"/>
      <sheetData sheetId="3568"/>
      <sheetData sheetId="3569">
        <row r="1">
          <cell r="A1" t="str">
            <v>EQUIPO</v>
          </cell>
        </row>
      </sheetData>
      <sheetData sheetId="3570">
        <row r="1">
          <cell r="A1" t="str">
            <v>ADMINISTRACION</v>
          </cell>
        </row>
      </sheetData>
      <sheetData sheetId="3571"/>
      <sheetData sheetId="3572" refreshError="1"/>
      <sheetData sheetId="3573" refreshError="1"/>
      <sheetData sheetId="3574" refreshError="1"/>
      <sheetData sheetId="3575" refreshError="1"/>
      <sheetData sheetId="3576" refreshError="1"/>
      <sheetData sheetId="3577" refreshError="1"/>
      <sheetData sheetId="3578" refreshError="1"/>
      <sheetData sheetId="3579" refreshError="1"/>
      <sheetData sheetId="3580" refreshError="1"/>
      <sheetData sheetId="3581" refreshError="1"/>
      <sheetData sheetId="3582" refreshError="1"/>
      <sheetData sheetId="3583" refreshError="1"/>
      <sheetData sheetId="3584" refreshError="1"/>
      <sheetData sheetId="3585" refreshError="1"/>
      <sheetData sheetId="3586" refreshError="1"/>
      <sheetData sheetId="3587" refreshError="1"/>
      <sheetData sheetId="3588" refreshError="1"/>
      <sheetData sheetId="3589" refreshError="1"/>
      <sheetData sheetId="3590" refreshError="1"/>
      <sheetData sheetId="3591" refreshError="1"/>
      <sheetData sheetId="3592" refreshError="1"/>
      <sheetData sheetId="3593" refreshError="1"/>
      <sheetData sheetId="3594" refreshError="1"/>
      <sheetData sheetId="3595" refreshError="1"/>
      <sheetData sheetId="3596" refreshError="1"/>
      <sheetData sheetId="3597" refreshError="1"/>
      <sheetData sheetId="3598" refreshError="1"/>
      <sheetData sheetId="3599" refreshError="1"/>
      <sheetData sheetId="3600" refreshError="1"/>
      <sheetData sheetId="3601" refreshError="1"/>
      <sheetData sheetId="3602" refreshError="1"/>
      <sheetData sheetId="3603" refreshError="1"/>
      <sheetData sheetId="3604" refreshError="1"/>
      <sheetData sheetId="3605" refreshError="1"/>
      <sheetData sheetId="3606" refreshError="1"/>
      <sheetData sheetId="3607" refreshError="1"/>
      <sheetData sheetId="3608" refreshError="1"/>
      <sheetData sheetId="3609" refreshError="1"/>
      <sheetData sheetId="3610" refreshError="1"/>
      <sheetData sheetId="3611" refreshError="1"/>
      <sheetData sheetId="3612" refreshError="1"/>
      <sheetData sheetId="3613" refreshError="1"/>
      <sheetData sheetId="3614" refreshError="1"/>
      <sheetData sheetId="3615" refreshError="1"/>
      <sheetData sheetId="3616" refreshError="1"/>
      <sheetData sheetId="3617" refreshError="1"/>
      <sheetData sheetId="3618" refreshError="1"/>
      <sheetData sheetId="3619" refreshError="1"/>
      <sheetData sheetId="3620" refreshError="1"/>
      <sheetData sheetId="3621" refreshError="1"/>
      <sheetData sheetId="3622" refreshError="1"/>
      <sheetData sheetId="3623" refreshError="1"/>
      <sheetData sheetId="3624" refreshError="1"/>
      <sheetData sheetId="3625" refreshError="1"/>
      <sheetData sheetId="3626" refreshError="1"/>
      <sheetData sheetId="3627" refreshError="1"/>
      <sheetData sheetId="3628" refreshError="1"/>
      <sheetData sheetId="3629" refreshError="1"/>
      <sheetData sheetId="3630" refreshError="1"/>
      <sheetData sheetId="3631" refreshError="1"/>
      <sheetData sheetId="3632" refreshError="1"/>
      <sheetData sheetId="3633" refreshError="1"/>
      <sheetData sheetId="3634" refreshError="1"/>
      <sheetData sheetId="3635" refreshError="1"/>
      <sheetData sheetId="3636" refreshError="1"/>
      <sheetData sheetId="3637" refreshError="1"/>
      <sheetData sheetId="3638" refreshError="1"/>
      <sheetData sheetId="3639" refreshError="1"/>
      <sheetData sheetId="3640" refreshError="1"/>
      <sheetData sheetId="3641" refreshError="1"/>
      <sheetData sheetId="3642" refreshError="1"/>
      <sheetData sheetId="3643" refreshError="1"/>
      <sheetData sheetId="3644" refreshError="1"/>
      <sheetData sheetId="3645" refreshError="1"/>
      <sheetData sheetId="3646" refreshError="1"/>
      <sheetData sheetId="3647" refreshError="1"/>
      <sheetData sheetId="3648" refreshError="1"/>
      <sheetData sheetId="3649" refreshError="1"/>
      <sheetData sheetId="3650" refreshError="1"/>
      <sheetData sheetId="3651" refreshError="1"/>
      <sheetData sheetId="3652" refreshError="1"/>
      <sheetData sheetId="3653" refreshError="1"/>
      <sheetData sheetId="3654" refreshError="1"/>
      <sheetData sheetId="3655" refreshError="1"/>
      <sheetData sheetId="3656" refreshError="1"/>
      <sheetData sheetId="3657" refreshError="1"/>
      <sheetData sheetId="3658" refreshError="1"/>
      <sheetData sheetId="3659" refreshError="1"/>
      <sheetData sheetId="3660" refreshError="1"/>
      <sheetData sheetId="3661" refreshError="1"/>
      <sheetData sheetId="3662" refreshError="1"/>
      <sheetData sheetId="3663" refreshError="1"/>
      <sheetData sheetId="3664" refreshError="1"/>
      <sheetData sheetId="3665" refreshError="1"/>
      <sheetData sheetId="3666" refreshError="1"/>
      <sheetData sheetId="3667" refreshError="1"/>
      <sheetData sheetId="3668" refreshError="1"/>
      <sheetData sheetId="3669" refreshError="1"/>
      <sheetData sheetId="3670" refreshError="1"/>
      <sheetData sheetId="3671" refreshError="1"/>
      <sheetData sheetId="3672" refreshError="1"/>
      <sheetData sheetId="3673" refreshError="1"/>
      <sheetData sheetId="3674" refreshError="1"/>
      <sheetData sheetId="3675" refreshError="1"/>
      <sheetData sheetId="3676" refreshError="1"/>
      <sheetData sheetId="3677" refreshError="1"/>
      <sheetData sheetId="3678" refreshError="1"/>
      <sheetData sheetId="3679" refreshError="1"/>
      <sheetData sheetId="3680" refreshError="1"/>
      <sheetData sheetId="3681" refreshError="1"/>
      <sheetData sheetId="3682" refreshError="1"/>
      <sheetData sheetId="3683" refreshError="1"/>
      <sheetData sheetId="3684" refreshError="1"/>
      <sheetData sheetId="3685" refreshError="1"/>
      <sheetData sheetId="3686" refreshError="1"/>
      <sheetData sheetId="3687" refreshError="1"/>
      <sheetData sheetId="3688" refreshError="1"/>
      <sheetData sheetId="3689" refreshError="1"/>
      <sheetData sheetId="3690" refreshError="1"/>
      <sheetData sheetId="3691" refreshError="1"/>
      <sheetData sheetId="3692" refreshError="1"/>
      <sheetData sheetId="3693" refreshError="1"/>
      <sheetData sheetId="3694" refreshError="1"/>
      <sheetData sheetId="3695" refreshError="1"/>
      <sheetData sheetId="3696" refreshError="1"/>
      <sheetData sheetId="3697" refreshError="1"/>
      <sheetData sheetId="3698" refreshError="1"/>
      <sheetData sheetId="3699" refreshError="1"/>
      <sheetData sheetId="3700" refreshError="1"/>
      <sheetData sheetId="3701" refreshError="1"/>
      <sheetData sheetId="3702" refreshError="1"/>
      <sheetData sheetId="3703" refreshError="1"/>
      <sheetData sheetId="3704" refreshError="1"/>
      <sheetData sheetId="3705" refreshError="1"/>
      <sheetData sheetId="3706" refreshError="1"/>
      <sheetData sheetId="3707" refreshError="1"/>
      <sheetData sheetId="3708" refreshError="1"/>
      <sheetData sheetId="3709" refreshError="1"/>
      <sheetData sheetId="3710" refreshError="1"/>
      <sheetData sheetId="3711" refreshError="1"/>
      <sheetData sheetId="3712" refreshError="1"/>
      <sheetData sheetId="3713" refreshError="1"/>
      <sheetData sheetId="3714" refreshError="1"/>
      <sheetData sheetId="3715" refreshError="1"/>
      <sheetData sheetId="3716" refreshError="1"/>
      <sheetData sheetId="3717" refreshError="1"/>
      <sheetData sheetId="3718" refreshError="1"/>
      <sheetData sheetId="3719" refreshError="1"/>
      <sheetData sheetId="3720" refreshError="1"/>
      <sheetData sheetId="3721" refreshError="1"/>
      <sheetData sheetId="3722" refreshError="1"/>
      <sheetData sheetId="3723" refreshError="1"/>
      <sheetData sheetId="3724" refreshError="1"/>
      <sheetData sheetId="3725" refreshError="1"/>
      <sheetData sheetId="3726" refreshError="1"/>
      <sheetData sheetId="3727" refreshError="1"/>
      <sheetData sheetId="3728" refreshError="1"/>
      <sheetData sheetId="3729" refreshError="1"/>
      <sheetData sheetId="3730" refreshError="1"/>
      <sheetData sheetId="3731" refreshError="1"/>
      <sheetData sheetId="3732" refreshError="1"/>
      <sheetData sheetId="3733" refreshError="1"/>
      <sheetData sheetId="3734" refreshError="1"/>
      <sheetData sheetId="3735" refreshError="1"/>
      <sheetData sheetId="3736"/>
      <sheetData sheetId="3737" refreshError="1"/>
      <sheetData sheetId="3738"/>
      <sheetData sheetId="3739"/>
      <sheetData sheetId="3740"/>
      <sheetData sheetId="3741" refreshError="1"/>
      <sheetData sheetId="3742" refreshError="1"/>
      <sheetData sheetId="3743" refreshError="1"/>
      <sheetData sheetId="3744" refreshError="1"/>
      <sheetData sheetId="3745" refreshError="1"/>
      <sheetData sheetId="3746" refreshError="1"/>
      <sheetData sheetId="3747" refreshError="1"/>
      <sheetData sheetId="3748" refreshError="1"/>
      <sheetData sheetId="3749" refreshError="1"/>
      <sheetData sheetId="3750" refreshError="1"/>
      <sheetData sheetId="3751" refreshError="1"/>
      <sheetData sheetId="3752" refreshError="1"/>
      <sheetData sheetId="3753" refreshError="1"/>
      <sheetData sheetId="3754"/>
      <sheetData sheetId="3755" refreshError="1"/>
      <sheetData sheetId="3756" refreshError="1"/>
      <sheetData sheetId="3757" refreshError="1"/>
      <sheetData sheetId="3758" refreshError="1"/>
      <sheetData sheetId="3759" refreshError="1"/>
      <sheetData sheetId="3760" refreshError="1"/>
      <sheetData sheetId="3761" refreshError="1"/>
      <sheetData sheetId="3762" refreshError="1"/>
      <sheetData sheetId="3763" refreshError="1"/>
      <sheetData sheetId="3764" refreshError="1"/>
      <sheetData sheetId="3765" refreshError="1"/>
      <sheetData sheetId="3766" refreshError="1"/>
      <sheetData sheetId="3767" refreshError="1"/>
      <sheetData sheetId="3768" refreshError="1"/>
      <sheetData sheetId="3769" refreshError="1"/>
      <sheetData sheetId="3770" refreshError="1"/>
      <sheetData sheetId="3771" refreshError="1"/>
      <sheetData sheetId="3772" refreshError="1"/>
      <sheetData sheetId="3773" refreshError="1"/>
      <sheetData sheetId="3774" refreshError="1"/>
      <sheetData sheetId="3775" refreshError="1"/>
      <sheetData sheetId="3776" refreshError="1"/>
      <sheetData sheetId="3777" refreshError="1"/>
      <sheetData sheetId="3778" refreshError="1"/>
      <sheetData sheetId="3779" refreshError="1"/>
      <sheetData sheetId="3780" refreshError="1"/>
      <sheetData sheetId="3781" refreshError="1"/>
      <sheetData sheetId="3782" refreshError="1"/>
      <sheetData sheetId="3783" refreshError="1"/>
      <sheetData sheetId="3784" refreshError="1"/>
      <sheetData sheetId="3785" refreshError="1"/>
      <sheetData sheetId="3786" refreshError="1"/>
      <sheetData sheetId="3787" refreshError="1"/>
      <sheetData sheetId="3788"/>
      <sheetData sheetId="3789"/>
      <sheetData sheetId="3790">
        <row r="5">
          <cell r="E5" t="str">
            <v>CANTIDAD</v>
          </cell>
        </row>
      </sheetData>
      <sheetData sheetId="3791">
        <row r="5">
          <cell r="E5" t="str">
            <v>CANTIDAD</v>
          </cell>
        </row>
      </sheetData>
      <sheetData sheetId="3792">
        <row r="154">
          <cell r="G154">
            <v>12880</v>
          </cell>
        </row>
      </sheetData>
      <sheetData sheetId="3793"/>
      <sheetData sheetId="3794"/>
      <sheetData sheetId="3795"/>
      <sheetData sheetId="3796"/>
      <sheetData sheetId="3797"/>
      <sheetData sheetId="3798">
        <row r="21">
          <cell r="G21" t="b">
            <v>0</v>
          </cell>
        </row>
      </sheetData>
      <sheetData sheetId="3799"/>
      <sheetData sheetId="3800"/>
      <sheetData sheetId="3801"/>
      <sheetData sheetId="3802"/>
      <sheetData sheetId="3803"/>
      <sheetData sheetId="3804"/>
      <sheetData sheetId="3805">
        <row r="7">
          <cell r="A7" t="str">
            <v>Herramientas Menores</v>
          </cell>
        </row>
      </sheetData>
      <sheetData sheetId="3806"/>
      <sheetData sheetId="3807"/>
      <sheetData sheetId="3808"/>
      <sheetData sheetId="3809"/>
      <sheetData sheetId="3810">
        <row r="1">
          <cell r="B1" t="str">
            <v>CTO-102-2002</v>
          </cell>
        </row>
      </sheetData>
      <sheetData sheetId="3811"/>
      <sheetData sheetId="3812">
        <row r="4">
          <cell r="B4" t="str">
            <v/>
          </cell>
        </row>
      </sheetData>
      <sheetData sheetId="3813">
        <row r="21">
          <cell r="G21" t="b">
            <v>0</v>
          </cell>
        </row>
      </sheetData>
      <sheetData sheetId="3814"/>
      <sheetData sheetId="3815"/>
      <sheetData sheetId="3816"/>
      <sheetData sheetId="3817"/>
      <sheetData sheetId="3818"/>
      <sheetData sheetId="3819">
        <row r="5">
          <cell r="A5" t="str">
            <v>Desperdicio</v>
          </cell>
        </row>
      </sheetData>
      <sheetData sheetId="3820" refreshError="1"/>
      <sheetData sheetId="3821" refreshError="1"/>
      <sheetData sheetId="3822" refreshError="1"/>
      <sheetData sheetId="3823" refreshError="1"/>
      <sheetData sheetId="3824" refreshError="1"/>
      <sheetData sheetId="3825" refreshError="1"/>
      <sheetData sheetId="3826" refreshError="1"/>
      <sheetData sheetId="3827" refreshError="1"/>
      <sheetData sheetId="3828" refreshError="1"/>
      <sheetData sheetId="3829" refreshError="1"/>
      <sheetData sheetId="3830" refreshError="1"/>
      <sheetData sheetId="3831" refreshError="1"/>
      <sheetData sheetId="3832" refreshError="1"/>
      <sheetData sheetId="3833" refreshError="1"/>
      <sheetData sheetId="3834" refreshError="1"/>
      <sheetData sheetId="3835" refreshError="1"/>
      <sheetData sheetId="3836" refreshError="1"/>
      <sheetData sheetId="3837" refreshError="1"/>
      <sheetData sheetId="3838" refreshError="1"/>
      <sheetData sheetId="3839"/>
      <sheetData sheetId="3840"/>
      <sheetData sheetId="3841"/>
      <sheetData sheetId="3842"/>
      <sheetData sheetId="3843"/>
      <sheetData sheetId="3844"/>
      <sheetData sheetId="3845"/>
      <sheetData sheetId="3846"/>
      <sheetData sheetId="3847"/>
      <sheetData sheetId="3848"/>
      <sheetData sheetId="3849"/>
      <sheetData sheetId="3850"/>
      <sheetData sheetId="3851"/>
      <sheetData sheetId="3852"/>
      <sheetData sheetId="3853"/>
      <sheetData sheetId="3854"/>
      <sheetData sheetId="3855"/>
      <sheetData sheetId="3856" refreshError="1"/>
      <sheetData sheetId="3857" refreshError="1"/>
      <sheetData sheetId="3858"/>
      <sheetData sheetId="3859"/>
      <sheetData sheetId="3860"/>
      <sheetData sheetId="3861"/>
      <sheetData sheetId="3862"/>
      <sheetData sheetId="3863"/>
      <sheetData sheetId="3864"/>
      <sheetData sheetId="3865"/>
      <sheetData sheetId="3866"/>
      <sheetData sheetId="3867"/>
      <sheetData sheetId="3868"/>
      <sheetData sheetId="3869"/>
      <sheetData sheetId="3870"/>
      <sheetData sheetId="3871"/>
      <sheetData sheetId="3872"/>
      <sheetData sheetId="3873"/>
      <sheetData sheetId="3874"/>
      <sheetData sheetId="3875"/>
      <sheetData sheetId="3876"/>
      <sheetData sheetId="3877"/>
      <sheetData sheetId="3878"/>
      <sheetData sheetId="3879"/>
      <sheetData sheetId="3880"/>
      <sheetData sheetId="3881"/>
      <sheetData sheetId="3882"/>
      <sheetData sheetId="3883"/>
      <sheetData sheetId="3884"/>
      <sheetData sheetId="3885"/>
      <sheetData sheetId="3886"/>
      <sheetData sheetId="3887">
        <row r="4">
          <cell r="B4" t="str">
            <v/>
          </cell>
        </row>
      </sheetData>
      <sheetData sheetId="3888"/>
      <sheetData sheetId="3889"/>
      <sheetData sheetId="3890"/>
      <sheetData sheetId="3891"/>
      <sheetData sheetId="3892">
        <row r="4">
          <cell r="B4" t="str">
            <v/>
          </cell>
        </row>
      </sheetData>
      <sheetData sheetId="3893"/>
      <sheetData sheetId="3894"/>
      <sheetData sheetId="3895"/>
      <sheetData sheetId="3896"/>
      <sheetData sheetId="3897"/>
      <sheetData sheetId="3898"/>
      <sheetData sheetId="3899"/>
      <sheetData sheetId="3900"/>
      <sheetData sheetId="3901"/>
      <sheetData sheetId="3902"/>
      <sheetData sheetId="3903"/>
      <sheetData sheetId="3904"/>
      <sheetData sheetId="3905"/>
      <sheetData sheetId="3906" refreshError="1"/>
      <sheetData sheetId="3907" refreshError="1"/>
      <sheetData sheetId="3908" refreshError="1"/>
      <sheetData sheetId="3909" refreshError="1"/>
      <sheetData sheetId="3910" refreshError="1"/>
      <sheetData sheetId="3911" refreshError="1"/>
      <sheetData sheetId="3912" refreshError="1"/>
      <sheetData sheetId="3913" refreshError="1"/>
      <sheetData sheetId="3914" refreshError="1"/>
      <sheetData sheetId="3915" refreshError="1"/>
      <sheetData sheetId="3916" refreshError="1"/>
      <sheetData sheetId="3917" refreshError="1"/>
      <sheetData sheetId="3918" refreshError="1"/>
      <sheetData sheetId="3919" refreshError="1"/>
      <sheetData sheetId="3920" refreshError="1"/>
      <sheetData sheetId="3921"/>
      <sheetData sheetId="3922"/>
      <sheetData sheetId="3923"/>
      <sheetData sheetId="3924"/>
      <sheetData sheetId="3925"/>
      <sheetData sheetId="3926"/>
      <sheetData sheetId="3927"/>
      <sheetData sheetId="3928"/>
      <sheetData sheetId="3929"/>
      <sheetData sheetId="3930"/>
      <sheetData sheetId="3931"/>
      <sheetData sheetId="3932"/>
      <sheetData sheetId="3933"/>
      <sheetData sheetId="3934"/>
      <sheetData sheetId="3935"/>
      <sheetData sheetId="3936"/>
      <sheetData sheetId="3937"/>
      <sheetData sheetId="3938"/>
      <sheetData sheetId="3939"/>
      <sheetData sheetId="3940"/>
      <sheetData sheetId="3941"/>
      <sheetData sheetId="3942"/>
      <sheetData sheetId="3943"/>
      <sheetData sheetId="3944"/>
      <sheetData sheetId="3945"/>
      <sheetData sheetId="3946"/>
      <sheetData sheetId="3947"/>
      <sheetData sheetId="3948"/>
      <sheetData sheetId="3949"/>
      <sheetData sheetId="3950"/>
      <sheetData sheetId="3951"/>
      <sheetData sheetId="3952"/>
      <sheetData sheetId="3953"/>
      <sheetData sheetId="3954"/>
      <sheetData sheetId="3955"/>
      <sheetData sheetId="3956"/>
      <sheetData sheetId="3957"/>
      <sheetData sheetId="3958"/>
      <sheetData sheetId="3959"/>
      <sheetData sheetId="3960"/>
      <sheetData sheetId="3961"/>
      <sheetData sheetId="3962"/>
      <sheetData sheetId="3963"/>
      <sheetData sheetId="3964"/>
      <sheetData sheetId="3965"/>
      <sheetData sheetId="3966"/>
      <sheetData sheetId="3967"/>
      <sheetData sheetId="3968" refreshError="1"/>
      <sheetData sheetId="3969" refreshError="1"/>
      <sheetData sheetId="3970" refreshError="1"/>
      <sheetData sheetId="3971" refreshError="1"/>
      <sheetData sheetId="3972" refreshError="1"/>
      <sheetData sheetId="3973" refreshError="1"/>
      <sheetData sheetId="3974" refreshError="1"/>
      <sheetData sheetId="3975" refreshError="1"/>
      <sheetData sheetId="3976" refreshError="1"/>
      <sheetData sheetId="3977" refreshError="1"/>
      <sheetData sheetId="3978" refreshError="1"/>
      <sheetData sheetId="3979" refreshError="1"/>
      <sheetData sheetId="3980" refreshError="1"/>
      <sheetData sheetId="3981" refreshError="1"/>
      <sheetData sheetId="3982" refreshError="1"/>
      <sheetData sheetId="3983" refreshError="1"/>
      <sheetData sheetId="3984" refreshError="1"/>
      <sheetData sheetId="3985" refreshError="1"/>
      <sheetData sheetId="3986" refreshError="1"/>
      <sheetData sheetId="3987" refreshError="1"/>
      <sheetData sheetId="3988" refreshError="1"/>
      <sheetData sheetId="3989" refreshError="1"/>
      <sheetData sheetId="3990" refreshError="1"/>
      <sheetData sheetId="3991" refreshError="1"/>
      <sheetData sheetId="3992" refreshError="1"/>
      <sheetData sheetId="3993" refreshError="1"/>
      <sheetData sheetId="3994" refreshError="1"/>
      <sheetData sheetId="3995" refreshError="1"/>
      <sheetData sheetId="3996" refreshError="1"/>
      <sheetData sheetId="3997" refreshError="1"/>
      <sheetData sheetId="3998" refreshError="1"/>
      <sheetData sheetId="3999" refreshError="1"/>
      <sheetData sheetId="4000" refreshError="1"/>
      <sheetData sheetId="4001" refreshError="1"/>
      <sheetData sheetId="4002" refreshError="1"/>
      <sheetData sheetId="4003" refreshError="1"/>
      <sheetData sheetId="4004" refreshError="1"/>
      <sheetData sheetId="4005" refreshError="1"/>
      <sheetData sheetId="4006" refreshError="1"/>
      <sheetData sheetId="4007" refreshError="1"/>
      <sheetData sheetId="4008" refreshError="1"/>
      <sheetData sheetId="4009" refreshError="1"/>
      <sheetData sheetId="4010" refreshError="1"/>
      <sheetData sheetId="4011" refreshError="1"/>
      <sheetData sheetId="4012" refreshError="1"/>
      <sheetData sheetId="4013" refreshError="1"/>
      <sheetData sheetId="4014" refreshError="1"/>
      <sheetData sheetId="4015" refreshError="1"/>
      <sheetData sheetId="4016" refreshError="1"/>
      <sheetData sheetId="4017" refreshError="1"/>
      <sheetData sheetId="4018" refreshError="1"/>
      <sheetData sheetId="4019" refreshError="1"/>
      <sheetData sheetId="4020" refreshError="1"/>
      <sheetData sheetId="4021" refreshError="1"/>
      <sheetData sheetId="4022" refreshError="1"/>
      <sheetData sheetId="4023" refreshError="1"/>
      <sheetData sheetId="4024" refreshError="1"/>
      <sheetData sheetId="4025" refreshError="1"/>
      <sheetData sheetId="4026" refreshError="1"/>
      <sheetData sheetId="4027" refreshError="1"/>
      <sheetData sheetId="4028" refreshError="1"/>
      <sheetData sheetId="4029" refreshError="1"/>
      <sheetData sheetId="4030" refreshError="1"/>
      <sheetData sheetId="4031" refreshError="1"/>
      <sheetData sheetId="4032" refreshError="1"/>
      <sheetData sheetId="4033" refreshError="1"/>
      <sheetData sheetId="4034" refreshError="1"/>
      <sheetData sheetId="4035" refreshError="1"/>
      <sheetData sheetId="4036" refreshError="1"/>
      <sheetData sheetId="4037" refreshError="1"/>
      <sheetData sheetId="4038" refreshError="1"/>
      <sheetData sheetId="4039" refreshError="1"/>
      <sheetData sheetId="4040" refreshError="1"/>
      <sheetData sheetId="4041" refreshError="1"/>
      <sheetData sheetId="4042" refreshError="1"/>
      <sheetData sheetId="4043" refreshError="1"/>
      <sheetData sheetId="4044" refreshError="1"/>
      <sheetData sheetId="4045" refreshError="1"/>
      <sheetData sheetId="4046" refreshError="1"/>
      <sheetData sheetId="4047" refreshError="1"/>
      <sheetData sheetId="4048" refreshError="1"/>
      <sheetData sheetId="4049" refreshError="1"/>
      <sheetData sheetId="4050" refreshError="1"/>
      <sheetData sheetId="4051" refreshError="1"/>
      <sheetData sheetId="4052" refreshError="1"/>
      <sheetData sheetId="4053" refreshError="1"/>
      <sheetData sheetId="4054" refreshError="1"/>
      <sheetData sheetId="4055" refreshError="1"/>
      <sheetData sheetId="4056" refreshError="1"/>
      <sheetData sheetId="4057" refreshError="1"/>
      <sheetData sheetId="4058" refreshError="1"/>
      <sheetData sheetId="4059" refreshError="1"/>
      <sheetData sheetId="4060" refreshError="1"/>
      <sheetData sheetId="4061" refreshError="1"/>
      <sheetData sheetId="4062" refreshError="1"/>
      <sheetData sheetId="4063" refreshError="1"/>
      <sheetData sheetId="4064" refreshError="1"/>
      <sheetData sheetId="4065" refreshError="1"/>
      <sheetData sheetId="4066" refreshError="1"/>
      <sheetData sheetId="4067" refreshError="1"/>
      <sheetData sheetId="4068" refreshError="1"/>
      <sheetData sheetId="4069" refreshError="1"/>
      <sheetData sheetId="4070" refreshError="1"/>
      <sheetData sheetId="4071" refreshError="1"/>
      <sheetData sheetId="4072" refreshError="1"/>
      <sheetData sheetId="4073" refreshError="1"/>
      <sheetData sheetId="4074" refreshError="1"/>
      <sheetData sheetId="4075" refreshError="1"/>
      <sheetData sheetId="4076" refreshError="1"/>
      <sheetData sheetId="4077" refreshError="1"/>
      <sheetData sheetId="4078" refreshError="1"/>
      <sheetData sheetId="4079" refreshError="1"/>
      <sheetData sheetId="4080" refreshError="1"/>
      <sheetData sheetId="4081" refreshError="1"/>
      <sheetData sheetId="4082" refreshError="1"/>
      <sheetData sheetId="4083" refreshError="1"/>
      <sheetData sheetId="4084" refreshError="1"/>
      <sheetData sheetId="4085" refreshError="1"/>
      <sheetData sheetId="4086" refreshError="1"/>
      <sheetData sheetId="4087" refreshError="1"/>
      <sheetData sheetId="4088" refreshError="1"/>
      <sheetData sheetId="4089" refreshError="1"/>
      <sheetData sheetId="4090" refreshError="1"/>
      <sheetData sheetId="4091" refreshError="1"/>
      <sheetData sheetId="4092" refreshError="1"/>
      <sheetData sheetId="4093" refreshError="1"/>
      <sheetData sheetId="4094" refreshError="1"/>
      <sheetData sheetId="4095" refreshError="1"/>
      <sheetData sheetId="4096" refreshError="1"/>
      <sheetData sheetId="4097" refreshError="1"/>
      <sheetData sheetId="4098" refreshError="1"/>
      <sheetData sheetId="4099" refreshError="1"/>
      <sheetData sheetId="4100" refreshError="1"/>
      <sheetData sheetId="4101" refreshError="1"/>
      <sheetData sheetId="4102" refreshError="1"/>
      <sheetData sheetId="4103" refreshError="1"/>
      <sheetData sheetId="4104" refreshError="1"/>
      <sheetData sheetId="4105" refreshError="1"/>
      <sheetData sheetId="4106" refreshError="1"/>
      <sheetData sheetId="4107" refreshError="1"/>
      <sheetData sheetId="4108" refreshError="1"/>
      <sheetData sheetId="4109" refreshError="1"/>
      <sheetData sheetId="4110" refreshError="1"/>
      <sheetData sheetId="4111" refreshError="1"/>
      <sheetData sheetId="4112" refreshError="1"/>
      <sheetData sheetId="4113" refreshError="1"/>
      <sheetData sheetId="4114" refreshError="1"/>
      <sheetData sheetId="4115" refreshError="1"/>
      <sheetData sheetId="4116" refreshError="1"/>
      <sheetData sheetId="4117" refreshError="1"/>
      <sheetData sheetId="4118" refreshError="1"/>
      <sheetData sheetId="4119" refreshError="1"/>
      <sheetData sheetId="4120" refreshError="1"/>
      <sheetData sheetId="4121" refreshError="1"/>
      <sheetData sheetId="4122" refreshError="1"/>
      <sheetData sheetId="4123" refreshError="1"/>
      <sheetData sheetId="4124" refreshError="1"/>
      <sheetData sheetId="4125" refreshError="1"/>
      <sheetData sheetId="4126" refreshError="1"/>
      <sheetData sheetId="4127" refreshError="1"/>
      <sheetData sheetId="4128" refreshError="1"/>
      <sheetData sheetId="4129" refreshError="1"/>
      <sheetData sheetId="4130" refreshError="1"/>
      <sheetData sheetId="4131" refreshError="1"/>
      <sheetData sheetId="4132" refreshError="1"/>
      <sheetData sheetId="4133" refreshError="1"/>
      <sheetData sheetId="4134" refreshError="1"/>
      <sheetData sheetId="4135" refreshError="1"/>
      <sheetData sheetId="4136" refreshError="1"/>
      <sheetData sheetId="4137" refreshError="1"/>
      <sheetData sheetId="4138" refreshError="1"/>
      <sheetData sheetId="4139" refreshError="1"/>
      <sheetData sheetId="4140" refreshError="1"/>
      <sheetData sheetId="4141" refreshError="1"/>
      <sheetData sheetId="4142" refreshError="1"/>
      <sheetData sheetId="4143" refreshError="1"/>
      <sheetData sheetId="4144" refreshError="1"/>
      <sheetData sheetId="4145" refreshError="1"/>
      <sheetData sheetId="4146" refreshError="1"/>
      <sheetData sheetId="4147" refreshError="1"/>
      <sheetData sheetId="4148" refreshError="1"/>
      <sheetData sheetId="4149" refreshError="1"/>
      <sheetData sheetId="4150" refreshError="1"/>
      <sheetData sheetId="4151" refreshError="1"/>
      <sheetData sheetId="4152" refreshError="1"/>
      <sheetData sheetId="4153" refreshError="1"/>
      <sheetData sheetId="4154" refreshError="1"/>
      <sheetData sheetId="4155" refreshError="1"/>
      <sheetData sheetId="4156" refreshError="1"/>
      <sheetData sheetId="4157" refreshError="1"/>
      <sheetData sheetId="4158" refreshError="1"/>
      <sheetData sheetId="4159" refreshError="1"/>
      <sheetData sheetId="4160" refreshError="1"/>
      <sheetData sheetId="4161" refreshError="1"/>
      <sheetData sheetId="4162" refreshError="1"/>
      <sheetData sheetId="4163" refreshError="1"/>
      <sheetData sheetId="4164" refreshError="1"/>
      <sheetData sheetId="4165" refreshError="1"/>
      <sheetData sheetId="4166" refreshError="1"/>
      <sheetData sheetId="4167" refreshError="1"/>
      <sheetData sheetId="4168" refreshError="1"/>
      <sheetData sheetId="4169" refreshError="1"/>
      <sheetData sheetId="4170" refreshError="1"/>
      <sheetData sheetId="4171" refreshError="1"/>
      <sheetData sheetId="4172" refreshError="1"/>
      <sheetData sheetId="4173" refreshError="1"/>
      <sheetData sheetId="4174" refreshError="1"/>
      <sheetData sheetId="4175" refreshError="1"/>
      <sheetData sheetId="4176" refreshError="1"/>
      <sheetData sheetId="4177" refreshError="1"/>
      <sheetData sheetId="4178" refreshError="1"/>
      <sheetData sheetId="4179" refreshError="1"/>
      <sheetData sheetId="4180" refreshError="1"/>
      <sheetData sheetId="4181" refreshError="1"/>
      <sheetData sheetId="4182" refreshError="1"/>
      <sheetData sheetId="4183" refreshError="1"/>
      <sheetData sheetId="4184" refreshError="1"/>
      <sheetData sheetId="4185" refreshError="1"/>
      <sheetData sheetId="4186" refreshError="1"/>
      <sheetData sheetId="4187" refreshError="1"/>
      <sheetData sheetId="4188" refreshError="1"/>
      <sheetData sheetId="4189" refreshError="1"/>
      <sheetData sheetId="4190" refreshError="1"/>
      <sheetData sheetId="4191" refreshError="1"/>
      <sheetData sheetId="4192" refreshError="1"/>
      <sheetData sheetId="4193" refreshError="1"/>
      <sheetData sheetId="4194" refreshError="1"/>
      <sheetData sheetId="4195" refreshError="1"/>
      <sheetData sheetId="4196" refreshError="1"/>
      <sheetData sheetId="4197" refreshError="1"/>
      <sheetData sheetId="4198" refreshError="1"/>
      <sheetData sheetId="4199" refreshError="1"/>
      <sheetData sheetId="4200" refreshError="1"/>
      <sheetData sheetId="4201" refreshError="1"/>
      <sheetData sheetId="4202" refreshError="1"/>
      <sheetData sheetId="4203" refreshError="1"/>
      <sheetData sheetId="4204" refreshError="1"/>
      <sheetData sheetId="4205" refreshError="1"/>
      <sheetData sheetId="4206" refreshError="1"/>
      <sheetData sheetId="4207" refreshError="1"/>
      <sheetData sheetId="4208" refreshError="1"/>
      <sheetData sheetId="4209" refreshError="1"/>
      <sheetData sheetId="4210" refreshError="1"/>
      <sheetData sheetId="4211" refreshError="1"/>
      <sheetData sheetId="4212" refreshError="1"/>
      <sheetData sheetId="4213" refreshError="1"/>
      <sheetData sheetId="4214" refreshError="1"/>
      <sheetData sheetId="4215" refreshError="1"/>
      <sheetData sheetId="4216" refreshError="1"/>
      <sheetData sheetId="4217" refreshError="1"/>
      <sheetData sheetId="4218" refreshError="1"/>
      <sheetData sheetId="4219" refreshError="1"/>
      <sheetData sheetId="4220" refreshError="1"/>
      <sheetData sheetId="4221" refreshError="1"/>
      <sheetData sheetId="4222" refreshError="1"/>
      <sheetData sheetId="4223" refreshError="1"/>
      <sheetData sheetId="4224" refreshError="1"/>
      <sheetData sheetId="4225" refreshError="1"/>
      <sheetData sheetId="4226" refreshError="1"/>
      <sheetData sheetId="4227" refreshError="1"/>
      <sheetData sheetId="4228" refreshError="1"/>
      <sheetData sheetId="4229" refreshError="1"/>
      <sheetData sheetId="4230" refreshError="1"/>
      <sheetData sheetId="4231" refreshError="1"/>
      <sheetData sheetId="4232" refreshError="1"/>
      <sheetData sheetId="4233" refreshError="1"/>
      <sheetData sheetId="4234" refreshError="1"/>
      <sheetData sheetId="4235" refreshError="1"/>
      <sheetData sheetId="4236" refreshError="1"/>
      <sheetData sheetId="4237" refreshError="1"/>
      <sheetData sheetId="4238" refreshError="1"/>
      <sheetData sheetId="4239" refreshError="1"/>
      <sheetData sheetId="4240" refreshError="1"/>
      <sheetData sheetId="4241" refreshError="1"/>
      <sheetData sheetId="4242" refreshError="1"/>
      <sheetData sheetId="4243" refreshError="1"/>
      <sheetData sheetId="4244" refreshError="1"/>
      <sheetData sheetId="4245" refreshError="1"/>
      <sheetData sheetId="4246" refreshError="1"/>
      <sheetData sheetId="4247" refreshError="1"/>
      <sheetData sheetId="4248" refreshError="1"/>
      <sheetData sheetId="4249" refreshError="1"/>
      <sheetData sheetId="4250" refreshError="1"/>
      <sheetData sheetId="4251" refreshError="1"/>
      <sheetData sheetId="4252" refreshError="1"/>
      <sheetData sheetId="4253" refreshError="1"/>
      <sheetData sheetId="4254" refreshError="1"/>
      <sheetData sheetId="4255" refreshError="1"/>
      <sheetData sheetId="4256" refreshError="1"/>
      <sheetData sheetId="4257" refreshError="1"/>
      <sheetData sheetId="4258" refreshError="1"/>
      <sheetData sheetId="4259" refreshError="1"/>
      <sheetData sheetId="4260" refreshError="1"/>
      <sheetData sheetId="4261" refreshError="1"/>
      <sheetData sheetId="4262" refreshError="1"/>
      <sheetData sheetId="4263" refreshError="1"/>
      <sheetData sheetId="4264" refreshError="1"/>
      <sheetData sheetId="4265" refreshError="1"/>
      <sheetData sheetId="4266" refreshError="1"/>
      <sheetData sheetId="4267" refreshError="1"/>
      <sheetData sheetId="4268" refreshError="1"/>
      <sheetData sheetId="4269" refreshError="1"/>
      <sheetData sheetId="4270" refreshError="1"/>
      <sheetData sheetId="4271" refreshError="1"/>
      <sheetData sheetId="4272" refreshError="1"/>
      <sheetData sheetId="4273" refreshError="1"/>
      <sheetData sheetId="4274" refreshError="1"/>
      <sheetData sheetId="4275" refreshError="1"/>
      <sheetData sheetId="4276" refreshError="1"/>
      <sheetData sheetId="4277" refreshError="1"/>
      <sheetData sheetId="4278" refreshError="1"/>
      <sheetData sheetId="4279" refreshError="1"/>
      <sheetData sheetId="4280" refreshError="1"/>
      <sheetData sheetId="4281" refreshError="1"/>
      <sheetData sheetId="4282" refreshError="1"/>
      <sheetData sheetId="4283" refreshError="1"/>
      <sheetData sheetId="4284" refreshError="1"/>
      <sheetData sheetId="4285" refreshError="1"/>
      <sheetData sheetId="4286" refreshError="1"/>
      <sheetData sheetId="4287" refreshError="1"/>
      <sheetData sheetId="4288" refreshError="1"/>
      <sheetData sheetId="4289" refreshError="1"/>
      <sheetData sheetId="4290" refreshError="1"/>
      <sheetData sheetId="4291" refreshError="1"/>
      <sheetData sheetId="4292" refreshError="1"/>
      <sheetData sheetId="4293" refreshError="1"/>
      <sheetData sheetId="4294" refreshError="1"/>
      <sheetData sheetId="4295" refreshError="1"/>
      <sheetData sheetId="4296" refreshError="1"/>
      <sheetData sheetId="4297" refreshError="1"/>
      <sheetData sheetId="4298" refreshError="1"/>
      <sheetData sheetId="4299" refreshError="1"/>
      <sheetData sheetId="4300" refreshError="1"/>
      <sheetData sheetId="4301" refreshError="1"/>
      <sheetData sheetId="4302" refreshError="1"/>
      <sheetData sheetId="4303" refreshError="1"/>
      <sheetData sheetId="4304" refreshError="1"/>
      <sheetData sheetId="4305" refreshError="1"/>
      <sheetData sheetId="4306" refreshError="1"/>
      <sheetData sheetId="4307" refreshError="1"/>
      <sheetData sheetId="4308" refreshError="1"/>
      <sheetData sheetId="4309" refreshError="1"/>
      <sheetData sheetId="4310" refreshError="1"/>
      <sheetData sheetId="4311" refreshError="1"/>
      <sheetData sheetId="4312" refreshError="1"/>
      <sheetData sheetId="4313" refreshError="1"/>
      <sheetData sheetId="4314" refreshError="1"/>
      <sheetData sheetId="4315" refreshError="1"/>
      <sheetData sheetId="4316" refreshError="1"/>
      <sheetData sheetId="4317" refreshError="1"/>
      <sheetData sheetId="4318" refreshError="1"/>
      <sheetData sheetId="4319" refreshError="1"/>
      <sheetData sheetId="4320" refreshError="1"/>
      <sheetData sheetId="4321" refreshError="1"/>
      <sheetData sheetId="4322" refreshError="1"/>
      <sheetData sheetId="4323" refreshError="1"/>
      <sheetData sheetId="4324" refreshError="1"/>
      <sheetData sheetId="4325" refreshError="1"/>
      <sheetData sheetId="4326" refreshError="1"/>
      <sheetData sheetId="4327" refreshError="1"/>
      <sheetData sheetId="4328" refreshError="1"/>
      <sheetData sheetId="4329" refreshError="1"/>
      <sheetData sheetId="4330" refreshError="1"/>
      <sheetData sheetId="4331" refreshError="1"/>
      <sheetData sheetId="4332" refreshError="1"/>
      <sheetData sheetId="4333" refreshError="1"/>
      <sheetData sheetId="4334" refreshError="1"/>
      <sheetData sheetId="4335" refreshError="1"/>
      <sheetData sheetId="4336" refreshError="1"/>
      <sheetData sheetId="4337" refreshError="1"/>
      <sheetData sheetId="4338" refreshError="1"/>
      <sheetData sheetId="4339" refreshError="1"/>
      <sheetData sheetId="4340" refreshError="1"/>
      <sheetData sheetId="4341" refreshError="1"/>
      <sheetData sheetId="4342" refreshError="1"/>
      <sheetData sheetId="4343" refreshError="1"/>
      <sheetData sheetId="4344" refreshError="1"/>
      <sheetData sheetId="4345" refreshError="1"/>
      <sheetData sheetId="4346" refreshError="1"/>
      <sheetData sheetId="4347" refreshError="1"/>
      <sheetData sheetId="4348" refreshError="1"/>
      <sheetData sheetId="4349" refreshError="1"/>
      <sheetData sheetId="4350" refreshError="1"/>
      <sheetData sheetId="4351" refreshError="1"/>
      <sheetData sheetId="4352" refreshError="1"/>
      <sheetData sheetId="4353" refreshError="1"/>
      <sheetData sheetId="4354" refreshError="1"/>
      <sheetData sheetId="4355" refreshError="1"/>
      <sheetData sheetId="4356" refreshError="1"/>
      <sheetData sheetId="4357" refreshError="1"/>
      <sheetData sheetId="4358" refreshError="1"/>
      <sheetData sheetId="4359" refreshError="1"/>
      <sheetData sheetId="4360" refreshError="1"/>
      <sheetData sheetId="4361" refreshError="1"/>
      <sheetData sheetId="4362" refreshError="1"/>
      <sheetData sheetId="4363" refreshError="1"/>
      <sheetData sheetId="4364" refreshError="1"/>
      <sheetData sheetId="4365" refreshError="1"/>
      <sheetData sheetId="4366" refreshError="1"/>
      <sheetData sheetId="4367" refreshError="1"/>
      <sheetData sheetId="4368" refreshError="1"/>
      <sheetData sheetId="4369" refreshError="1"/>
      <sheetData sheetId="4370" refreshError="1"/>
      <sheetData sheetId="4371" refreshError="1"/>
      <sheetData sheetId="4372" refreshError="1"/>
      <sheetData sheetId="4373" refreshError="1"/>
      <sheetData sheetId="4374" refreshError="1"/>
      <sheetData sheetId="4375" refreshError="1"/>
      <sheetData sheetId="4376" refreshError="1"/>
      <sheetData sheetId="4377" refreshError="1"/>
      <sheetData sheetId="4378" refreshError="1"/>
      <sheetData sheetId="4379" refreshError="1"/>
      <sheetData sheetId="4380" refreshError="1"/>
      <sheetData sheetId="4381" refreshError="1"/>
      <sheetData sheetId="4382" refreshError="1"/>
      <sheetData sheetId="4383" refreshError="1"/>
      <sheetData sheetId="4384" refreshError="1"/>
      <sheetData sheetId="4385" refreshError="1"/>
      <sheetData sheetId="4386" refreshError="1"/>
      <sheetData sheetId="4387" refreshError="1"/>
      <sheetData sheetId="4388" refreshError="1"/>
      <sheetData sheetId="4389" refreshError="1"/>
      <sheetData sheetId="4390" refreshError="1"/>
      <sheetData sheetId="4391" refreshError="1"/>
      <sheetData sheetId="4392" refreshError="1"/>
      <sheetData sheetId="4393" refreshError="1"/>
      <sheetData sheetId="4394" refreshError="1"/>
      <sheetData sheetId="4395" refreshError="1"/>
      <sheetData sheetId="4396" refreshError="1"/>
      <sheetData sheetId="4397" refreshError="1"/>
      <sheetData sheetId="4398" refreshError="1"/>
      <sheetData sheetId="4399" refreshError="1"/>
      <sheetData sheetId="4400" refreshError="1"/>
      <sheetData sheetId="4401" refreshError="1"/>
      <sheetData sheetId="4402" refreshError="1"/>
      <sheetData sheetId="4403" refreshError="1"/>
      <sheetData sheetId="4404" refreshError="1"/>
      <sheetData sheetId="4405" refreshError="1"/>
      <sheetData sheetId="4406" refreshError="1"/>
      <sheetData sheetId="4407" refreshError="1"/>
      <sheetData sheetId="4408" refreshError="1"/>
      <sheetData sheetId="4409" refreshError="1"/>
      <sheetData sheetId="4410" refreshError="1"/>
      <sheetData sheetId="4411" refreshError="1"/>
      <sheetData sheetId="4412" refreshError="1"/>
      <sheetData sheetId="4413" refreshError="1"/>
      <sheetData sheetId="4414" refreshError="1"/>
      <sheetData sheetId="4415" refreshError="1"/>
      <sheetData sheetId="4416" refreshError="1"/>
      <sheetData sheetId="4417" refreshError="1"/>
      <sheetData sheetId="4418" refreshError="1"/>
      <sheetData sheetId="4419" refreshError="1"/>
      <sheetData sheetId="4420" refreshError="1"/>
      <sheetData sheetId="4421" refreshError="1"/>
      <sheetData sheetId="4422" refreshError="1"/>
      <sheetData sheetId="4423" refreshError="1"/>
      <sheetData sheetId="4424" refreshError="1"/>
      <sheetData sheetId="4425" refreshError="1"/>
      <sheetData sheetId="4426" refreshError="1"/>
      <sheetData sheetId="4427" refreshError="1"/>
      <sheetData sheetId="4428" refreshError="1"/>
      <sheetData sheetId="4429" refreshError="1"/>
      <sheetData sheetId="4430" refreshError="1"/>
      <sheetData sheetId="4431" refreshError="1"/>
      <sheetData sheetId="4432" refreshError="1"/>
      <sheetData sheetId="4433" refreshError="1"/>
      <sheetData sheetId="4434" refreshError="1"/>
      <sheetData sheetId="4435" refreshError="1"/>
      <sheetData sheetId="4436" refreshError="1"/>
      <sheetData sheetId="4437" refreshError="1"/>
      <sheetData sheetId="4438" refreshError="1"/>
      <sheetData sheetId="4439" refreshError="1"/>
      <sheetData sheetId="4440" refreshError="1"/>
      <sheetData sheetId="4441" refreshError="1"/>
      <sheetData sheetId="4442" refreshError="1"/>
      <sheetData sheetId="4443" refreshError="1"/>
      <sheetData sheetId="4444" refreshError="1"/>
      <sheetData sheetId="4445" refreshError="1"/>
      <sheetData sheetId="4446" refreshError="1"/>
      <sheetData sheetId="4447" refreshError="1"/>
      <sheetData sheetId="4448" refreshError="1"/>
      <sheetData sheetId="4449" refreshError="1"/>
      <sheetData sheetId="4450" refreshError="1"/>
      <sheetData sheetId="4451" refreshError="1"/>
      <sheetData sheetId="4452" refreshError="1"/>
      <sheetData sheetId="4453" refreshError="1"/>
      <sheetData sheetId="4454" refreshError="1"/>
      <sheetData sheetId="4455" refreshError="1"/>
      <sheetData sheetId="4456" refreshError="1"/>
      <sheetData sheetId="4457" refreshError="1"/>
      <sheetData sheetId="4458"/>
      <sheetData sheetId="4459" refreshError="1"/>
      <sheetData sheetId="4460"/>
      <sheetData sheetId="4461"/>
      <sheetData sheetId="4462"/>
      <sheetData sheetId="4463"/>
      <sheetData sheetId="4464"/>
      <sheetData sheetId="4465"/>
      <sheetData sheetId="4466"/>
      <sheetData sheetId="4467"/>
      <sheetData sheetId="4468"/>
      <sheetData sheetId="4469"/>
      <sheetData sheetId="4470"/>
      <sheetData sheetId="4471"/>
      <sheetData sheetId="4472"/>
      <sheetData sheetId="4473"/>
      <sheetData sheetId="4474"/>
      <sheetData sheetId="4475"/>
      <sheetData sheetId="4476"/>
      <sheetData sheetId="4477"/>
      <sheetData sheetId="4478"/>
      <sheetData sheetId="4479"/>
      <sheetData sheetId="4480"/>
      <sheetData sheetId="4481"/>
      <sheetData sheetId="4482"/>
      <sheetData sheetId="4483"/>
      <sheetData sheetId="4484"/>
      <sheetData sheetId="4485"/>
      <sheetData sheetId="4486"/>
      <sheetData sheetId="4487"/>
      <sheetData sheetId="4488"/>
      <sheetData sheetId="4489"/>
      <sheetData sheetId="4490"/>
      <sheetData sheetId="4491"/>
      <sheetData sheetId="4492"/>
      <sheetData sheetId="4493" refreshError="1"/>
      <sheetData sheetId="4494" refreshError="1"/>
      <sheetData sheetId="4495" refreshError="1"/>
      <sheetData sheetId="4496" refreshError="1"/>
      <sheetData sheetId="4497" refreshError="1"/>
      <sheetData sheetId="4498" refreshError="1"/>
      <sheetData sheetId="4499" refreshError="1"/>
      <sheetData sheetId="4500" refreshError="1"/>
      <sheetData sheetId="4501" refreshError="1"/>
      <sheetData sheetId="4502" refreshError="1"/>
      <sheetData sheetId="4503" refreshError="1"/>
      <sheetData sheetId="4504" refreshError="1"/>
      <sheetData sheetId="4505" refreshError="1"/>
      <sheetData sheetId="4506" refreshError="1"/>
      <sheetData sheetId="4507"/>
      <sheetData sheetId="4508" refreshError="1"/>
      <sheetData sheetId="4509"/>
      <sheetData sheetId="4510"/>
      <sheetData sheetId="4511"/>
      <sheetData sheetId="4512"/>
      <sheetData sheetId="4513"/>
      <sheetData sheetId="4514"/>
      <sheetData sheetId="4515"/>
      <sheetData sheetId="4516"/>
      <sheetData sheetId="4517"/>
      <sheetData sheetId="4518"/>
      <sheetData sheetId="4519"/>
      <sheetData sheetId="4520"/>
      <sheetData sheetId="4521"/>
      <sheetData sheetId="4522"/>
      <sheetData sheetId="4523"/>
      <sheetData sheetId="4524"/>
      <sheetData sheetId="4525"/>
      <sheetData sheetId="4526"/>
      <sheetData sheetId="4527"/>
      <sheetData sheetId="4528"/>
      <sheetData sheetId="4529"/>
      <sheetData sheetId="4530"/>
      <sheetData sheetId="4531"/>
      <sheetData sheetId="4532"/>
      <sheetData sheetId="4533"/>
      <sheetData sheetId="4534"/>
      <sheetData sheetId="4535"/>
      <sheetData sheetId="4536"/>
      <sheetData sheetId="4537"/>
      <sheetData sheetId="4538"/>
      <sheetData sheetId="4539"/>
      <sheetData sheetId="4540"/>
      <sheetData sheetId="4541"/>
      <sheetData sheetId="4542"/>
      <sheetData sheetId="4543"/>
      <sheetData sheetId="4544" refreshError="1"/>
      <sheetData sheetId="4545" refreshError="1"/>
      <sheetData sheetId="4546" refreshError="1"/>
      <sheetData sheetId="4547"/>
      <sheetData sheetId="4548"/>
      <sheetData sheetId="4549" refreshError="1"/>
      <sheetData sheetId="4550" refreshError="1"/>
      <sheetData sheetId="4551" refreshError="1"/>
      <sheetData sheetId="4552" refreshError="1"/>
      <sheetData sheetId="4553" refreshError="1"/>
      <sheetData sheetId="4554" refreshError="1"/>
      <sheetData sheetId="4555" refreshError="1"/>
      <sheetData sheetId="4556" refreshError="1"/>
      <sheetData sheetId="4557" refreshError="1"/>
      <sheetData sheetId="4558" refreshError="1"/>
      <sheetData sheetId="4559"/>
      <sheetData sheetId="4560" refreshError="1"/>
      <sheetData sheetId="4561"/>
      <sheetData sheetId="4562"/>
      <sheetData sheetId="4563"/>
      <sheetData sheetId="4564"/>
      <sheetData sheetId="4565"/>
      <sheetData sheetId="4566"/>
      <sheetData sheetId="4567"/>
      <sheetData sheetId="4568"/>
      <sheetData sheetId="4569"/>
      <sheetData sheetId="4570"/>
      <sheetData sheetId="4571"/>
      <sheetData sheetId="4572"/>
      <sheetData sheetId="4573" refreshError="1"/>
      <sheetData sheetId="4574" refreshError="1"/>
      <sheetData sheetId="4575" refreshError="1"/>
      <sheetData sheetId="4576" refreshError="1"/>
      <sheetData sheetId="4577" refreshError="1"/>
      <sheetData sheetId="4578"/>
      <sheetData sheetId="4579"/>
      <sheetData sheetId="4580"/>
      <sheetData sheetId="4581" refreshError="1"/>
      <sheetData sheetId="4582" refreshError="1"/>
      <sheetData sheetId="4583" refreshError="1"/>
      <sheetData sheetId="4584" refreshError="1"/>
      <sheetData sheetId="4585" refreshError="1"/>
      <sheetData sheetId="4586" refreshError="1"/>
      <sheetData sheetId="4587" refreshError="1"/>
      <sheetData sheetId="4588" refreshError="1"/>
      <sheetData sheetId="4589" refreshError="1"/>
      <sheetData sheetId="4590" refreshError="1"/>
      <sheetData sheetId="4591" refreshError="1"/>
      <sheetData sheetId="4592" refreshError="1"/>
      <sheetData sheetId="4593" refreshError="1"/>
      <sheetData sheetId="4594" refreshError="1"/>
      <sheetData sheetId="4595" refreshError="1"/>
      <sheetData sheetId="4596" refreshError="1"/>
      <sheetData sheetId="4597" refreshError="1"/>
      <sheetData sheetId="4598" refreshError="1"/>
      <sheetData sheetId="4599" refreshError="1"/>
      <sheetData sheetId="4600" refreshError="1"/>
      <sheetData sheetId="4601" refreshError="1"/>
      <sheetData sheetId="4602" refreshError="1"/>
      <sheetData sheetId="4603"/>
      <sheetData sheetId="4604" refreshError="1"/>
      <sheetData sheetId="4605"/>
      <sheetData sheetId="4606" refreshError="1"/>
      <sheetData sheetId="4607" refreshError="1"/>
      <sheetData sheetId="4608" refreshError="1"/>
      <sheetData sheetId="4609" refreshError="1"/>
      <sheetData sheetId="4610" refreshError="1"/>
      <sheetData sheetId="4611" refreshError="1"/>
      <sheetData sheetId="4612" refreshError="1"/>
      <sheetData sheetId="4613" refreshError="1"/>
      <sheetData sheetId="4614" refreshError="1"/>
      <sheetData sheetId="4615" refreshError="1"/>
      <sheetData sheetId="4616" refreshError="1"/>
      <sheetData sheetId="4617" refreshError="1"/>
      <sheetData sheetId="4618" refreshError="1"/>
      <sheetData sheetId="4619" refreshError="1"/>
      <sheetData sheetId="4620" refreshError="1"/>
      <sheetData sheetId="4621" refreshError="1"/>
      <sheetData sheetId="4622" refreshError="1"/>
      <sheetData sheetId="4623" refreshError="1"/>
      <sheetData sheetId="4624" refreshError="1"/>
      <sheetData sheetId="4625" refreshError="1"/>
      <sheetData sheetId="4626" refreshError="1"/>
      <sheetData sheetId="4627">
        <row r="1">
          <cell r="C1">
            <v>0.2</v>
          </cell>
        </row>
      </sheetData>
      <sheetData sheetId="4628"/>
      <sheetData sheetId="4629"/>
      <sheetData sheetId="4630"/>
      <sheetData sheetId="4631"/>
      <sheetData sheetId="4632"/>
      <sheetData sheetId="4633"/>
      <sheetData sheetId="4634"/>
      <sheetData sheetId="4635"/>
      <sheetData sheetId="4636"/>
      <sheetData sheetId="4637"/>
      <sheetData sheetId="4638"/>
      <sheetData sheetId="4639"/>
      <sheetData sheetId="4640"/>
      <sheetData sheetId="4641"/>
      <sheetData sheetId="4642"/>
      <sheetData sheetId="4643"/>
      <sheetData sheetId="4644"/>
      <sheetData sheetId="4645"/>
      <sheetData sheetId="4646"/>
      <sheetData sheetId="4647"/>
      <sheetData sheetId="4648" refreshError="1"/>
      <sheetData sheetId="4649" refreshError="1"/>
      <sheetData sheetId="4650" refreshError="1"/>
      <sheetData sheetId="4651" refreshError="1"/>
      <sheetData sheetId="4652" refreshError="1"/>
      <sheetData sheetId="4653"/>
      <sheetData sheetId="4654"/>
      <sheetData sheetId="4655"/>
      <sheetData sheetId="4656" refreshError="1"/>
      <sheetData sheetId="4657" refreshError="1"/>
      <sheetData sheetId="4658" refreshError="1"/>
      <sheetData sheetId="4659" refreshError="1"/>
      <sheetData sheetId="4660" refreshError="1"/>
      <sheetData sheetId="4661" refreshError="1"/>
      <sheetData sheetId="4662" refreshError="1"/>
      <sheetData sheetId="4663" refreshError="1"/>
      <sheetData sheetId="4664" refreshError="1"/>
      <sheetData sheetId="4665" refreshError="1"/>
      <sheetData sheetId="4666" refreshError="1"/>
      <sheetData sheetId="4667" refreshError="1"/>
      <sheetData sheetId="4668" refreshError="1"/>
      <sheetData sheetId="4669" refreshError="1"/>
      <sheetData sheetId="4670" refreshError="1"/>
      <sheetData sheetId="4671" refreshError="1"/>
      <sheetData sheetId="4672" refreshError="1"/>
      <sheetData sheetId="4673" refreshError="1"/>
      <sheetData sheetId="4674" refreshError="1"/>
      <sheetData sheetId="4675" refreshError="1"/>
      <sheetData sheetId="4676" refreshError="1"/>
      <sheetData sheetId="4677" refreshError="1"/>
      <sheetData sheetId="4678" refreshError="1"/>
      <sheetData sheetId="4679" refreshError="1"/>
      <sheetData sheetId="4680" refreshError="1"/>
      <sheetData sheetId="4681" refreshError="1"/>
      <sheetData sheetId="4682" refreshError="1"/>
      <sheetData sheetId="4683" refreshError="1"/>
      <sheetData sheetId="4684" refreshError="1"/>
      <sheetData sheetId="4685" refreshError="1"/>
      <sheetData sheetId="4686" refreshError="1"/>
      <sheetData sheetId="4687" refreshError="1"/>
      <sheetData sheetId="4688" refreshError="1"/>
      <sheetData sheetId="4689" refreshError="1"/>
      <sheetData sheetId="4690" refreshError="1"/>
      <sheetData sheetId="4691" refreshError="1"/>
      <sheetData sheetId="4692" refreshError="1"/>
      <sheetData sheetId="4693" refreshError="1"/>
      <sheetData sheetId="4694" refreshError="1"/>
      <sheetData sheetId="4695" refreshError="1"/>
      <sheetData sheetId="4696" refreshError="1"/>
      <sheetData sheetId="4697" refreshError="1"/>
      <sheetData sheetId="4698" refreshError="1"/>
      <sheetData sheetId="4699" refreshError="1"/>
      <sheetData sheetId="4700" refreshError="1"/>
      <sheetData sheetId="4701" refreshError="1"/>
      <sheetData sheetId="4702" refreshError="1"/>
      <sheetData sheetId="4703" refreshError="1"/>
      <sheetData sheetId="4704" refreshError="1"/>
      <sheetData sheetId="4705" refreshError="1"/>
      <sheetData sheetId="4706" refreshError="1"/>
      <sheetData sheetId="4707" refreshError="1"/>
      <sheetData sheetId="4708" refreshError="1"/>
      <sheetData sheetId="4709" refreshError="1"/>
      <sheetData sheetId="4710" refreshError="1"/>
      <sheetData sheetId="4711" refreshError="1"/>
      <sheetData sheetId="4712" refreshError="1"/>
      <sheetData sheetId="4713" refreshError="1"/>
      <sheetData sheetId="4714" refreshError="1"/>
      <sheetData sheetId="4715" refreshError="1"/>
      <sheetData sheetId="4716" refreshError="1"/>
      <sheetData sheetId="4717" refreshError="1"/>
      <sheetData sheetId="4718" refreshError="1"/>
      <sheetData sheetId="4719" refreshError="1"/>
      <sheetData sheetId="4720" refreshError="1"/>
      <sheetData sheetId="4721" refreshError="1"/>
      <sheetData sheetId="4722" refreshError="1"/>
      <sheetData sheetId="4723" refreshError="1"/>
      <sheetData sheetId="4724" refreshError="1"/>
      <sheetData sheetId="4725" refreshError="1"/>
      <sheetData sheetId="4726" refreshError="1"/>
      <sheetData sheetId="4727" refreshError="1"/>
      <sheetData sheetId="4728" refreshError="1"/>
      <sheetData sheetId="4729" refreshError="1"/>
      <sheetData sheetId="4730" refreshError="1"/>
      <sheetData sheetId="4731" refreshError="1"/>
      <sheetData sheetId="4732" refreshError="1"/>
      <sheetData sheetId="4733" refreshError="1"/>
      <sheetData sheetId="4734" refreshError="1"/>
      <sheetData sheetId="4735" refreshError="1"/>
      <sheetData sheetId="4736" refreshError="1"/>
      <sheetData sheetId="4737" refreshError="1"/>
      <sheetData sheetId="4738" refreshError="1"/>
      <sheetData sheetId="4739" refreshError="1"/>
      <sheetData sheetId="4740" refreshError="1"/>
      <sheetData sheetId="4741" refreshError="1"/>
      <sheetData sheetId="4742" refreshError="1"/>
      <sheetData sheetId="4743" refreshError="1"/>
      <sheetData sheetId="4744" refreshError="1"/>
      <sheetData sheetId="4745" refreshError="1"/>
      <sheetData sheetId="4746" refreshError="1"/>
      <sheetData sheetId="4747" refreshError="1"/>
      <sheetData sheetId="4748" refreshError="1"/>
      <sheetData sheetId="4749" refreshError="1"/>
      <sheetData sheetId="4750" refreshError="1"/>
      <sheetData sheetId="4751" refreshError="1"/>
      <sheetData sheetId="4752" refreshError="1"/>
      <sheetData sheetId="4753" refreshError="1"/>
      <sheetData sheetId="4754" refreshError="1"/>
      <sheetData sheetId="4755" refreshError="1"/>
      <sheetData sheetId="4756" refreshError="1"/>
      <sheetData sheetId="4757" refreshError="1"/>
      <sheetData sheetId="4758" refreshError="1"/>
      <sheetData sheetId="4759" refreshError="1"/>
      <sheetData sheetId="4760" refreshError="1"/>
      <sheetData sheetId="4761" refreshError="1"/>
      <sheetData sheetId="4762" refreshError="1"/>
      <sheetData sheetId="4763" refreshError="1"/>
      <sheetData sheetId="4764" refreshError="1"/>
      <sheetData sheetId="4765" refreshError="1"/>
      <sheetData sheetId="4766" refreshError="1"/>
      <sheetData sheetId="4767" refreshError="1"/>
      <sheetData sheetId="4768" refreshError="1"/>
      <sheetData sheetId="4769" refreshError="1"/>
      <sheetData sheetId="4770" refreshError="1"/>
      <sheetData sheetId="4771" refreshError="1"/>
      <sheetData sheetId="4772" refreshError="1"/>
      <sheetData sheetId="4773" refreshError="1"/>
      <sheetData sheetId="4774" refreshError="1"/>
      <sheetData sheetId="4775" refreshError="1"/>
      <sheetData sheetId="4776" refreshError="1"/>
      <sheetData sheetId="4777" refreshError="1"/>
      <sheetData sheetId="4778" refreshError="1"/>
      <sheetData sheetId="4779" refreshError="1"/>
      <sheetData sheetId="4780" refreshError="1"/>
      <sheetData sheetId="4781" refreshError="1"/>
      <sheetData sheetId="4782" refreshError="1"/>
      <sheetData sheetId="4783" refreshError="1"/>
      <sheetData sheetId="4784" refreshError="1"/>
      <sheetData sheetId="4785" refreshError="1"/>
      <sheetData sheetId="4786" refreshError="1"/>
      <sheetData sheetId="4787" refreshError="1"/>
      <sheetData sheetId="4788" refreshError="1"/>
      <sheetData sheetId="4789" refreshError="1"/>
      <sheetData sheetId="4790" refreshError="1"/>
      <sheetData sheetId="4791" refreshError="1"/>
      <sheetData sheetId="4792" refreshError="1"/>
      <sheetData sheetId="4793" refreshError="1"/>
      <sheetData sheetId="4794" refreshError="1"/>
      <sheetData sheetId="4795" refreshError="1"/>
      <sheetData sheetId="4796" refreshError="1"/>
      <sheetData sheetId="4797" refreshError="1"/>
      <sheetData sheetId="4798" refreshError="1"/>
      <sheetData sheetId="4799" refreshError="1"/>
      <sheetData sheetId="4800" refreshError="1"/>
      <sheetData sheetId="4801" refreshError="1"/>
      <sheetData sheetId="4802" refreshError="1"/>
      <sheetData sheetId="4803" refreshError="1"/>
      <sheetData sheetId="4804" refreshError="1"/>
      <sheetData sheetId="4805" refreshError="1"/>
      <sheetData sheetId="4806" refreshError="1"/>
      <sheetData sheetId="4807" refreshError="1"/>
      <sheetData sheetId="4808" refreshError="1"/>
      <sheetData sheetId="4809" refreshError="1"/>
      <sheetData sheetId="4810" refreshError="1"/>
      <sheetData sheetId="4811" refreshError="1"/>
      <sheetData sheetId="4812" refreshError="1"/>
      <sheetData sheetId="4813" refreshError="1"/>
      <sheetData sheetId="4814" refreshError="1"/>
      <sheetData sheetId="4815" refreshError="1"/>
      <sheetData sheetId="4816" refreshError="1"/>
      <sheetData sheetId="4817" refreshError="1"/>
      <sheetData sheetId="4818"/>
      <sheetData sheetId="4819"/>
      <sheetData sheetId="4820"/>
      <sheetData sheetId="4821"/>
      <sheetData sheetId="4822"/>
      <sheetData sheetId="4823"/>
      <sheetData sheetId="4824"/>
      <sheetData sheetId="4825"/>
      <sheetData sheetId="4826"/>
      <sheetData sheetId="4827"/>
      <sheetData sheetId="4828"/>
      <sheetData sheetId="4829"/>
      <sheetData sheetId="4830"/>
      <sheetData sheetId="4831"/>
      <sheetData sheetId="4832"/>
      <sheetData sheetId="4833"/>
      <sheetData sheetId="4834" refreshError="1"/>
      <sheetData sheetId="4835" refreshError="1"/>
      <sheetData sheetId="4836" refreshError="1"/>
      <sheetData sheetId="4837" refreshError="1"/>
      <sheetData sheetId="4838" refreshError="1"/>
      <sheetData sheetId="4839" refreshError="1"/>
      <sheetData sheetId="4840" refreshError="1"/>
      <sheetData sheetId="4841" refreshError="1"/>
      <sheetData sheetId="4842" refreshError="1"/>
      <sheetData sheetId="4843" refreshError="1"/>
      <sheetData sheetId="4844" refreshError="1"/>
      <sheetData sheetId="4845" refreshError="1"/>
      <sheetData sheetId="4846" refreshError="1"/>
      <sheetData sheetId="4847" refreshError="1"/>
      <sheetData sheetId="4848" refreshError="1"/>
      <sheetData sheetId="4849" refreshError="1"/>
      <sheetData sheetId="4850" refreshError="1"/>
      <sheetData sheetId="4851" refreshError="1"/>
      <sheetData sheetId="4852" refreshError="1"/>
      <sheetData sheetId="4853" refreshError="1"/>
      <sheetData sheetId="4854" refreshError="1"/>
      <sheetData sheetId="4855" refreshError="1"/>
      <sheetData sheetId="4856" refreshError="1"/>
      <sheetData sheetId="4857" refreshError="1"/>
      <sheetData sheetId="4858" refreshError="1"/>
      <sheetData sheetId="4859" refreshError="1"/>
      <sheetData sheetId="4860" refreshError="1"/>
      <sheetData sheetId="4861" refreshError="1"/>
      <sheetData sheetId="4862" refreshError="1"/>
      <sheetData sheetId="4863" refreshError="1"/>
      <sheetData sheetId="4864" refreshError="1"/>
      <sheetData sheetId="4865" refreshError="1"/>
      <sheetData sheetId="4866" refreshError="1"/>
      <sheetData sheetId="4867" refreshError="1"/>
      <sheetData sheetId="4868" refreshError="1"/>
      <sheetData sheetId="4869" refreshError="1"/>
      <sheetData sheetId="4870" refreshError="1"/>
      <sheetData sheetId="4871" refreshError="1"/>
      <sheetData sheetId="4872" refreshError="1"/>
      <sheetData sheetId="4873" refreshError="1"/>
      <sheetData sheetId="4874" refreshError="1"/>
      <sheetData sheetId="4875" refreshError="1"/>
      <sheetData sheetId="4876" refreshError="1"/>
      <sheetData sheetId="4877" refreshError="1"/>
      <sheetData sheetId="4878" refreshError="1"/>
      <sheetData sheetId="4879" refreshError="1"/>
      <sheetData sheetId="4880" refreshError="1"/>
      <sheetData sheetId="4881" refreshError="1"/>
      <sheetData sheetId="4882" refreshError="1"/>
      <sheetData sheetId="4883" refreshError="1"/>
      <sheetData sheetId="4884" refreshError="1"/>
      <sheetData sheetId="4885" refreshError="1"/>
      <sheetData sheetId="4886" refreshError="1"/>
      <sheetData sheetId="4887" refreshError="1"/>
      <sheetData sheetId="4888" refreshError="1"/>
      <sheetData sheetId="4889" refreshError="1"/>
      <sheetData sheetId="4890" refreshError="1"/>
      <sheetData sheetId="4891" refreshError="1"/>
      <sheetData sheetId="4892" refreshError="1"/>
      <sheetData sheetId="4893" refreshError="1"/>
      <sheetData sheetId="4894" refreshError="1"/>
      <sheetData sheetId="4895" refreshError="1"/>
      <sheetData sheetId="4896" refreshError="1"/>
      <sheetData sheetId="4897"/>
      <sheetData sheetId="4898" refreshError="1"/>
      <sheetData sheetId="4899" refreshError="1"/>
      <sheetData sheetId="4900" refreshError="1"/>
      <sheetData sheetId="4901" refreshError="1"/>
      <sheetData sheetId="4902" refreshError="1"/>
      <sheetData sheetId="4903" refreshError="1"/>
      <sheetData sheetId="4904" refreshError="1"/>
      <sheetData sheetId="4905" refreshError="1"/>
      <sheetData sheetId="4906" refreshError="1"/>
      <sheetData sheetId="4907" refreshError="1"/>
      <sheetData sheetId="4908" refreshError="1"/>
      <sheetData sheetId="4909" refreshError="1"/>
      <sheetData sheetId="4910" refreshError="1"/>
      <sheetData sheetId="4911" refreshError="1"/>
      <sheetData sheetId="4912" refreshError="1"/>
      <sheetData sheetId="4913" refreshError="1"/>
      <sheetData sheetId="4914" refreshError="1"/>
      <sheetData sheetId="4915" refreshError="1"/>
      <sheetData sheetId="4916" refreshError="1"/>
      <sheetData sheetId="4917" refreshError="1"/>
      <sheetData sheetId="4918" refreshError="1"/>
      <sheetData sheetId="4919" refreshError="1"/>
      <sheetData sheetId="4920" refreshError="1"/>
      <sheetData sheetId="4921" refreshError="1"/>
      <sheetData sheetId="4922" refreshError="1"/>
      <sheetData sheetId="4923" refreshError="1"/>
      <sheetData sheetId="4924" refreshError="1"/>
      <sheetData sheetId="4925" refreshError="1"/>
      <sheetData sheetId="4926" refreshError="1"/>
      <sheetData sheetId="4927" refreshError="1"/>
      <sheetData sheetId="4928" refreshError="1"/>
      <sheetData sheetId="4929" refreshError="1"/>
      <sheetData sheetId="4930" refreshError="1"/>
      <sheetData sheetId="4931" refreshError="1"/>
      <sheetData sheetId="4932" refreshError="1"/>
      <sheetData sheetId="4933" refreshError="1"/>
      <sheetData sheetId="4934" refreshError="1"/>
      <sheetData sheetId="4935" refreshError="1"/>
      <sheetData sheetId="4936" refreshError="1"/>
      <sheetData sheetId="4937" refreshError="1"/>
      <sheetData sheetId="4938" refreshError="1"/>
      <sheetData sheetId="4939" refreshError="1"/>
      <sheetData sheetId="4940" refreshError="1"/>
      <sheetData sheetId="4941" refreshError="1"/>
      <sheetData sheetId="4942" refreshError="1"/>
      <sheetData sheetId="4943" refreshError="1"/>
      <sheetData sheetId="4944" refreshError="1"/>
      <sheetData sheetId="4945" refreshError="1"/>
      <sheetData sheetId="4946" refreshError="1"/>
      <sheetData sheetId="4947" refreshError="1"/>
      <sheetData sheetId="4948" refreshError="1"/>
      <sheetData sheetId="4949" refreshError="1"/>
      <sheetData sheetId="4950" refreshError="1"/>
      <sheetData sheetId="4951" refreshError="1"/>
      <sheetData sheetId="4952" refreshError="1"/>
      <sheetData sheetId="4953" refreshError="1"/>
      <sheetData sheetId="4954" refreshError="1"/>
      <sheetData sheetId="4955" refreshError="1"/>
      <sheetData sheetId="4956" refreshError="1"/>
      <sheetData sheetId="4957" refreshError="1"/>
      <sheetData sheetId="4958" refreshError="1"/>
      <sheetData sheetId="4959" refreshError="1"/>
      <sheetData sheetId="4960" refreshError="1"/>
      <sheetData sheetId="4961" refreshError="1"/>
      <sheetData sheetId="4962" refreshError="1"/>
      <sheetData sheetId="4963" refreshError="1"/>
      <sheetData sheetId="4964" refreshError="1"/>
      <sheetData sheetId="4965" refreshError="1"/>
      <sheetData sheetId="4966" refreshError="1"/>
      <sheetData sheetId="4967" refreshError="1"/>
      <sheetData sheetId="4968" refreshError="1"/>
      <sheetData sheetId="4969" refreshError="1"/>
      <sheetData sheetId="4970" refreshError="1"/>
      <sheetData sheetId="4971" refreshError="1"/>
      <sheetData sheetId="4972" refreshError="1"/>
      <sheetData sheetId="4973" refreshError="1"/>
      <sheetData sheetId="4974" refreshError="1"/>
      <sheetData sheetId="4975" refreshError="1"/>
      <sheetData sheetId="4976" refreshError="1"/>
      <sheetData sheetId="4977" refreshError="1"/>
      <sheetData sheetId="4978" refreshError="1"/>
      <sheetData sheetId="4979" refreshError="1"/>
      <sheetData sheetId="4980" refreshError="1"/>
      <sheetData sheetId="4981" refreshError="1"/>
      <sheetData sheetId="4982" refreshError="1"/>
      <sheetData sheetId="4983" refreshError="1"/>
      <sheetData sheetId="4984" refreshError="1"/>
      <sheetData sheetId="4985" refreshError="1"/>
      <sheetData sheetId="4986" refreshError="1"/>
      <sheetData sheetId="4987" refreshError="1"/>
      <sheetData sheetId="4988" refreshError="1"/>
      <sheetData sheetId="4989" refreshError="1"/>
      <sheetData sheetId="4990" refreshError="1"/>
      <sheetData sheetId="4991" refreshError="1"/>
      <sheetData sheetId="4992" refreshError="1"/>
      <sheetData sheetId="4993" refreshError="1"/>
      <sheetData sheetId="4994" refreshError="1"/>
      <sheetData sheetId="4995" refreshError="1"/>
      <sheetData sheetId="4996" refreshError="1"/>
      <sheetData sheetId="4997" refreshError="1"/>
      <sheetData sheetId="4998" refreshError="1"/>
      <sheetData sheetId="4999" refreshError="1"/>
      <sheetData sheetId="5000" refreshError="1"/>
      <sheetData sheetId="5001" refreshError="1"/>
      <sheetData sheetId="5002" refreshError="1"/>
      <sheetData sheetId="5003" refreshError="1"/>
      <sheetData sheetId="5004" refreshError="1"/>
      <sheetData sheetId="5005" refreshError="1"/>
      <sheetData sheetId="5006" refreshError="1"/>
      <sheetData sheetId="5007" refreshError="1"/>
      <sheetData sheetId="5008" refreshError="1"/>
      <sheetData sheetId="5009" refreshError="1"/>
      <sheetData sheetId="5010" refreshError="1"/>
      <sheetData sheetId="5011" refreshError="1"/>
      <sheetData sheetId="5012" refreshError="1"/>
      <sheetData sheetId="5013" refreshError="1"/>
      <sheetData sheetId="5014" refreshError="1"/>
      <sheetData sheetId="5015" refreshError="1"/>
      <sheetData sheetId="5016" refreshError="1"/>
      <sheetData sheetId="5017" refreshError="1"/>
      <sheetData sheetId="5018" refreshError="1"/>
      <sheetData sheetId="5019" refreshError="1"/>
      <sheetData sheetId="5020" refreshError="1"/>
      <sheetData sheetId="5021" refreshError="1"/>
      <sheetData sheetId="5022" refreshError="1"/>
      <sheetData sheetId="5023" refreshError="1"/>
      <sheetData sheetId="5024" refreshError="1"/>
      <sheetData sheetId="5025" refreshError="1"/>
      <sheetData sheetId="5026" refreshError="1"/>
      <sheetData sheetId="5027" refreshError="1"/>
      <sheetData sheetId="5028" refreshError="1"/>
      <sheetData sheetId="5029" refreshError="1"/>
      <sheetData sheetId="5030" refreshError="1"/>
      <sheetData sheetId="5031" refreshError="1"/>
      <sheetData sheetId="5032" refreshError="1"/>
      <sheetData sheetId="5033" refreshError="1"/>
      <sheetData sheetId="5034" refreshError="1"/>
      <sheetData sheetId="5035" refreshError="1"/>
      <sheetData sheetId="5036" refreshError="1"/>
      <sheetData sheetId="5037" refreshError="1"/>
      <sheetData sheetId="5038" refreshError="1"/>
      <sheetData sheetId="5039" refreshError="1"/>
      <sheetData sheetId="5040" refreshError="1"/>
      <sheetData sheetId="5041" refreshError="1"/>
      <sheetData sheetId="5042" refreshError="1"/>
      <sheetData sheetId="5043" refreshError="1"/>
      <sheetData sheetId="5044"/>
      <sheetData sheetId="5045">
        <row r="6">
          <cell r="A6" t="str">
            <v>TOPÓGRAFO</v>
          </cell>
        </row>
      </sheetData>
      <sheetData sheetId="5046"/>
      <sheetData sheetId="5047"/>
      <sheetData sheetId="5048"/>
      <sheetData sheetId="5049"/>
      <sheetData sheetId="5050"/>
      <sheetData sheetId="5051"/>
      <sheetData sheetId="5052"/>
      <sheetData sheetId="5053">
        <row r="5">
          <cell r="E5" t="str">
            <v>CANTIDAD</v>
          </cell>
        </row>
      </sheetData>
      <sheetData sheetId="5054">
        <row r="5">
          <cell r="E5" t="str">
            <v>CANTIDAD</v>
          </cell>
        </row>
      </sheetData>
      <sheetData sheetId="5055">
        <row r="5">
          <cell r="E5" t="str">
            <v>CANTIDAD</v>
          </cell>
        </row>
      </sheetData>
      <sheetData sheetId="5056">
        <row r="5">
          <cell r="E5" t="str">
            <v>CANTIDAD</v>
          </cell>
        </row>
      </sheetData>
      <sheetData sheetId="5057">
        <row r="5">
          <cell r="E5" t="str">
            <v>CANTIDAD</v>
          </cell>
        </row>
      </sheetData>
      <sheetData sheetId="5058">
        <row r="5">
          <cell r="E5" t="str">
            <v>CANTIDAD</v>
          </cell>
        </row>
      </sheetData>
      <sheetData sheetId="5059">
        <row r="5">
          <cell r="E5" t="str">
            <v>CANTIDAD</v>
          </cell>
        </row>
      </sheetData>
      <sheetData sheetId="5060">
        <row r="5">
          <cell r="E5" t="str">
            <v>CANTIDAD</v>
          </cell>
        </row>
      </sheetData>
      <sheetData sheetId="5061"/>
      <sheetData sheetId="5062"/>
      <sheetData sheetId="5063"/>
      <sheetData sheetId="5064"/>
      <sheetData sheetId="5065"/>
      <sheetData sheetId="5066"/>
      <sheetData sheetId="5067"/>
      <sheetData sheetId="5068"/>
      <sheetData sheetId="5069"/>
      <sheetData sheetId="5070"/>
      <sheetData sheetId="5071"/>
      <sheetData sheetId="5072">
        <row r="1">
          <cell r="A1" t="str">
            <v>INSTITUTO NACIONAL DE VIAS</v>
          </cell>
        </row>
      </sheetData>
      <sheetData sheetId="5073"/>
      <sheetData sheetId="5074"/>
      <sheetData sheetId="5075"/>
      <sheetData sheetId="5076"/>
      <sheetData sheetId="5077"/>
      <sheetData sheetId="5078"/>
      <sheetData sheetId="5079"/>
      <sheetData sheetId="5080">
        <row r="1">
          <cell r="A1" t="str">
            <v>INSTITUTO NACIONAL DE VIAS</v>
          </cell>
        </row>
      </sheetData>
      <sheetData sheetId="5081"/>
      <sheetData sheetId="5082"/>
      <sheetData sheetId="5083"/>
      <sheetData sheetId="5084"/>
      <sheetData sheetId="5085"/>
      <sheetData sheetId="5086"/>
      <sheetData sheetId="5087"/>
      <sheetData sheetId="5088"/>
      <sheetData sheetId="5089"/>
      <sheetData sheetId="5090"/>
      <sheetData sheetId="5091"/>
      <sheetData sheetId="5092"/>
      <sheetData sheetId="5093"/>
      <sheetData sheetId="5094"/>
      <sheetData sheetId="5095"/>
      <sheetData sheetId="5096"/>
      <sheetData sheetId="5097"/>
      <sheetData sheetId="5098"/>
      <sheetData sheetId="5099"/>
      <sheetData sheetId="5100"/>
      <sheetData sheetId="5101"/>
      <sheetData sheetId="5102"/>
      <sheetData sheetId="5103"/>
      <sheetData sheetId="5104"/>
      <sheetData sheetId="5105"/>
      <sheetData sheetId="5106"/>
      <sheetData sheetId="5107"/>
      <sheetData sheetId="5108"/>
      <sheetData sheetId="5109"/>
      <sheetData sheetId="5110"/>
      <sheetData sheetId="5111"/>
      <sheetData sheetId="5112"/>
      <sheetData sheetId="5113"/>
      <sheetData sheetId="5114"/>
      <sheetData sheetId="5115"/>
      <sheetData sheetId="5116"/>
      <sheetData sheetId="5117"/>
      <sheetData sheetId="5118"/>
      <sheetData sheetId="5119"/>
      <sheetData sheetId="5120"/>
      <sheetData sheetId="5121"/>
      <sheetData sheetId="5122"/>
      <sheetData sheetId="5123"/>
      <sheetData sheetId="5124"/>
      <sheetData sheetId="5125"/>
      <sheetData sheetId="5126"/>
      <sheetData sheetId="5127"/>
      <sheetData sheetId="5128"/>
      <sheetData sheetId="5129"/>
      <sheetData sheetId="5130"/>
      <sheetData sheetId="5131"/>
      <sheetData sheetId="5132"/>
      <sheetData sheetId="5133"/>
      <sheetData sheetId="5134"/>
      <sheetData sheetId="5135"/>
      <sheetData sheetId="5136"/>
      <sheetData sheetId="5137"/>
      <sheetData sheetId="5138"/>
      <sheetData sheetId="5139"/>
      <sheetData sheetId="5140"/>
      <sheetData sheetId="5141"/>
      <sheetData sheetId="5142"/>
      <sheetData sheetId="5143"/>
      <sheetData sheetId="5144"/>
      <sheetData sheetId="5145"/>
      <sheetData sheetId="5146"/>
      <sheetData sheetId="5147"/>
      <sheetData sheetId="5148"/>
      <sheetData sheetId="5149"/>
      <sheetData sheetId="5150"/>
      <sheetData sheetId="5151"/>
      <sheetData sheetId="5152"/>
      <sheetData sheetId="5153"/>
      <sheetData sheetId="5154"/>
      <sheetData sheetId="5155"/>
      <sheetData sheetId="5156"/>
      <sheetData sheetId="5157"/>
      <sheetData sheetId="5158"/>
      <sheetData sheetId="5159"/>
      <sheetData sheetId="5160"/>
      <sheetData sheetId="5161"/>
      <sheetData sheetId="5162"/>
      <sheetData sheetId="5163"/>
      <sheetData sheetId="5164"/>
      <sheetData sheetId="5165"/>
      <sheetData sheetId="5166"/>
      <sheetData sheetId="5167"/>
      <sheetData sheetId="5168"/>
      <sheetData sheetId="5169"/>
      <sheetData sheetId="5170">
        <row r="1">
          <cell r="A1" t="str">
            <v>ADMINISTRACION</v>
          </cell>
        </row>
      </sheetData>
      <sheetData sheetId="5171"/>
      <sheetData sheetId="5172"/>
      <sheetData sheetId="5173"/>
      <sheetData sheetId="5174"/>
      <sheetData sheetId="5175"/>
      <sheetData sheetId="5176"/>
      <sheetData sheetId="5177"/>
      <sheetData sheetId="5178"/>
      <sheetData sheetId="5179"/>
      <sheetData sheetId="5180"/>
      <sheetData sheetId="5181"/>
      <sheetData sheetId="5182"/>
      <sheetData sheetId="5183"/>
      <sheetData sheetId="5184"/>
      <sheetData sheetId="5185"/>
      <sheetData sheetId="5186"/>
      <sheetData sheetId="5187"/>
      <sheetData sheetId="5188"/>
      <sheetData sheetId="5189"/>
      <sheetData sheetId="5190"/>
      <sheetData sheetId="5191"/>
      <sheetData sheetId="5192"/>
      <sheetData sheetId="5193"/>
      <sheetData sheetId="5194"/>
      <sheetData sheetId="5195"/>
      <sheetData sheetId="5196"/>
      <sheetData sheetId="5197"/>
      <sheetData sheetId="5198"/>
      <sheetData sheetId="5199"/>
      <sheetData sheetId="5200"/>
      <sheetData sheetId="5201"/>
      <sheetData sheetId="5202"/>
      <sheetData sheetId="5203"/>
      <sheetData sheetId="5204"/>
      <sheetData sheetId="5205"/>
      <sheetData sheetId="5206"/>
      <sheetData sheetId="5207"/>
      <sheetData sheetId="5208"/>
      <sheetData sheetId="5209"/>
      <sheetData sheetId="5210"/>
      <sheetData sheetId="5211"/>
      <sheetData sheetId="5212"/>
      <sheetData sheetId="5213">
        <row r="1">
          <cell r="A1" t="str">
            <v>ITEM</v>
          </cell>
        </row>
      </sheetData>
      <sheetData sheetId="5214"/>
      <sheetData sheetId="5215"/>
      <sheetData sheetId="5216"/>
      <sheetData sheetId="5217"/>
      <sheetData sheetId="5218"/>
      <sheetData sheetId="5219"/>
      <sheetData sheetId="5220"/>
      <sheetData sheetId="5221"/>
      <sheetData sheetId="5222"/>
      <sheetData sheetId="5223"/>
      <sheetData sheetId="5224"/>
      <sheetData sheetId="5225"/>
      <sheetData sheetId="5226"/>
      <sheetData sheetId="5227"/>
      <sheetData sheetId="5228"/>
      <sheetData sheetId="5229"/>
      <sheetData sheetId="5230"/>
      <sheetData sheetId="5231"/>
      <sheetData sheetId="5232"/>
      <sheetData sheetId="5233"/>
      <sheetData sheetId="5234"/>
      <sheetData sheetId="5235"/>
      <sheetData sheetId="5236"/>
      <sheetData sheetId="5237"/>
      <sheetData sheetId="5238"/>
      <sheetData sheetId="5239"/>
      <sheetData sheetId="5240"/>
      <sheetData sheetId="5241"/>
      <sheetData sheetId="5242"/>
      <sheetData sheetId="5243"/>
      <sheetData sheetId="5244"/>
      <sheetData sheetId="5245"/>
      <sheetData sheetId="5246"/>
      <sheetData sheetId="5247"/>
      <sheetData sheetId="5248"/>
      <sheetData sheetId="5249"/>
      <sheetData sheetId="5250"/>
      <sheetData sheetId="5251"/>
      <sheetData sheetId="5252"/>
      <sheetData sheetId="5253"/>
      <sheetData sheetId="5254"/>
      <sheetData sheetId="5255"/>
      <sheetData sheetId="5256"/>
      <sheetData sheetId="5257"/>
      <sheetData sheetId="5258"/>
      <sheetData sheetId="5259"/>
      <sheetData sheetId="5260"/>
      <sheetData sheetId="5261"/>
      <sheetData sheetId="5262">
        <row r="16">
          <cell r="A16" t="str">
            <v>ABONO 10-30-10</v>
          </cell>
        </row>
      </sheetData>
      <sheetData sheetId="5263"/>
      <sheetData sheetId="5264"/>
      <sheetData sheetId="5265" refreshError="1"/>
      <sheetData sheetId="5266" refreshError="1"/>
      <sheetData sheetId="5267" refreshError="1"/>
      <sheetData sheetId="5268" refreshError="1"/>
      <sheetData sheetId="5269" refreshError="1"/>
      <sheetData sheetId="5270">
        <row r="1">
          <cell r="A1" t="str">
            <v>ITEM</v>
          </cell>
        </row>
      </sheetData>
      <sheetData sheetId="5271">
        <row r="1">
          <cell r="A1" t="str">
            <v>EQUIPO</v>
          </cell>
        </row>
      </sheetData>
      <sheetData sheetId="5272">
        <row r="1">
          <cell r="A1" t="str">
            <v>ADMINISTRACION</v>
          </cell>
        </row>
      </sheetData>
      <sheetData sheetId="5273"/>
      <sheetData sheetId="5274"/>
      <sheetData sheetId="5275"/>
      <sheetData sheetId="5276"/>
      <sheetData sheetId="5277"/>
      <sheetData sheetId="5278"/>
      <sheetData sheetId="5279"/>
      <sheetData sheetId="5280"/>
      <sheetData sheetId="5281"/>
      <sheetData sheetId="5282"/>
      <sheetData sheetId="5283"/>
      <sheetData sheetId="5284"/>
      <sheetData sheetId="5285"/>
      <sheetData sheetId="5286"/>
      <sheetData sheetId="5287"/>
      <sheetData sheetId="5288"/>
      <sheetData sheetId="5289"/>
      <sheetData sheetId="5290"/>
      <sheetData sheetId="5291"/>
      <sheetData sheetId="5292" refreshError="1"/>
      <sheetData sheetId="5293" refreshError="1"/>
      <sheetData sheetId="5294" refreshError="1"/>
      <sheetData sheetId="5295" refreshError="1"/>
      <sheetData sheetId="5296" refreshError="1"/>
      <sheetData sheetId="5297" refreshError="1"/>
      <sheetData sheetId="5298" refreshError="1"/>
      <sheetData sheetId="5299" refreshError="1"/>
      <sheetData sheetId="5300" refreshError="1"/>
      <sheetData sheetId="5301" refreshError="1"/>
      <sheetData sheetId="5302" refreshError="1"/>
      <sheetData sheetId="5303" refreshError="1"/>
      <sheetData sheetId="5304" refreshError="1"/>
      <sheetData sheetId="5305" refreshError="1"/>
      <sheetData sheetId="5306" refreshError="1"/>
      <sheetData sheetId="5307" refreshError="1"/>
      <sheetData sheetId="5308" refreshError="1"/>
      <sheetData sheetId="5309" refreshError="1"/>
      <sheetData sheetId="5310" refreshError="1"/>
      <sheetData sheetId="5311" refreshError="1"/>
      <sheetData sheetId="5312" refreshError="1"/>
      <sheetData sheetId="5313" refreshError="1"/>
      <sheetData sheetId="5314" refreshError="1"/>
      <sheetData sheetId="5315" refreshError="1"/>
      <sheetData sheetId="5316" refreshError="1"/>
      <sheetData sheetId="5317" refreshError="1"/>
      <sheetData sheetId="5318" refreshError="1"/>
      <sheetData sheetId="5319" refreshError="1"/>
      <sheetData sheetId="5320" refreshError="1"/>
      <sheetData sheetId="5321" refreshError="1"/>
      <sheetData sheetId="5322" refreshError="1"/>
      <sheetData sheetId="5323" refreshError="1"/>
      <sheetData sheetId="5324" refreshError="1"/>
      <sheetData sheetId="5325" refreshError="1"/>
      <sheetData sheetId="5326" refreshError="1"/>
      <sheetData sheetId="5327" refreshError="1"/>
      <sheetData sheetId="5328" refreshError="1"/>
      <sheetData sheetId="5329" refreshError="1"/>
      <sheetData sheetId="5330" refreshError="1"/>
      <sheetData sheetId="5331" refreshError="1"/>
      <sheetData sheetId="5332" refreshError="1"/>
      <sheetData sheetId="5333" refreshError="1"/>
      <sheetData sheetId="5334" refreshError="1"/>
      <sheetData sheetId="5335" refreshError="1"/>
      <sheetData sheetId="5336" refreshError="1"/>
      <sheetData sheetId="5337" refreshError="1"/>
      <sheetData sheetId="5338" refreshError="1"/>
      <sheetData sheetId="5339" refreshError="1"/>
      <sheetData sheetId="5340" refreshError="1"/>
      <sheetData sheetId="5341" refreshError="1"/>
      <sheetData sheetId="5342" refreshError="1"/>
      <sheetData sheetId="5343" refreshError="1"/>
      <sheetData sheetId="5344" refreshError="1"/>
      <sheetData sheetId="5345" refreshError="1"/>
      <sheetData sheetId="5346" refreshError="1"/>
      <sheetData sheetId="5347" refreshError="1"/>
      <sheetData sheetId="5348" refreshError="1"/>
      <sheetData sheetId="5349" refreshError="1"/>
      <sheetData sheetId="5350" refreshError="1"/>
      <sheetData sheetId="5351" refreshError="1"/>
      <sheetData sheetId="5352" refreshError="1"/>
      <sheetData sheetId="5353" refreshError="1"/>
      <sheetData sheetId="5354" refreshError="1"/>
      <sheetData sheetId="5355" refreshError="1"/>
      <sheetData sheetId="5356" refreshError="1"/>
      <sheetData sheetId="5357" refreshError="1"/>
      <sheetData sheetId="5358" refreshError="1"/>
      <sheetData sheetId="5359" refreshError="1"/>
      <sheetData sheetId="5360" refreshError="1"/>
      <sheetData sheetId="5361" refreshError="1"/>
      <sheetData sheetId="5362" refreshError="1"/>
      <sheetData sheetId="5363" refreshError="1"/>
      <sheetData sheetId="5364" refreshError="1"/>
      <sheetData sheetId="5365" refreshError="1"/>
      <sheetData sheetId="5366" refreshError="1"/>
      <sheetData sheetId="5367" refreshError="1"/>
      <sheetData sheetId="5368" refreshError="1"/>
      <sheetData sheetId="5369" refreshError="1"/>
      <sheetData sheetId="5370" refreshError="1"/>
      <sheetData sheetId="5371" refreshError="1"/>
      <sheetData sheetId="5372" refreshError="1"/>
      <sheetData sheetId="5373" refreshError="1"/>
      <sheetData sheetId="5374" refreshError="1"/>
      <sheetData sheetId="5375" refreshError="1"/>
      <sheetData sheetId="5376" refreshError="1"/>
      <sheetData sheetId="5377" refreshError="1"/>
      <sheetData sheetId="5378" refreshError="1"/>
      <sheetData sheetId="5379" refreshError="1"/>
      <sheetData sheetId="5380" refreshError="1"/>
      <sheetData sheetId="5381" refreshError="1"/>
      <sheetData sheetId="5382" refreshError="1"/>
      <sheetData sheetId="5383" refreshError="1"/>
      <sheetData sheetId="5384" refreshError="1"/>
      <sheetData sheetId="5385" refreshError="1"/>
      <sheetData sheetId="5386" refreshError="1"/>
      <sheetData sheetId="5387" refreshError="1"/>
      <sheetData sheetId="5388" refreshError="1"/>
      <sheetData sheetId="5389" refreshError="1"/>
      <sheetData sheetId="5390"/>
      <sheetData sheetId="5391"/>
      <sheetData sheetId="5392" refreshError="1"/>
      <sheetData sheetId="5393" refreshError="1"/>
      <sheetData sheetId="5394" refreshError="1"/>
      <sheetData sheetId="5395" refreshError="1"/>
      <sheetData sheetId="5396" refreshError="1"/>
      <sheetData sheetId="5397" refreshError="1"/>
      <sheetData sheetId="5398"/>
      <sheetData sheetId="5399"/>
      <sheetData sheetId="5400"/>
      <sheetData sheetId="5401" refreshError="1"/>
      <sheetData sheetId="5402" refreshError="1"/>
      <sheetData sheetId="5403" refreshError="1"/>
      <sheetData sheetId="5404" refreshError="1"/>
      <sheetData sheetId="5405" refreshError="1"/>
      <sheetData sheetId="5406" refreshError="1"/>
      <sheetData sheetId="5407" refreshError="1"/>
      <sheetData sheetId="5408" refreshError="1"/>
      <sheetData sheetId="5409" refreshError="1"/>
      <sheetData sheetId="5410" refreshError="1"/>
      <sheetData sheetId="5411" refreshError="1"/>
      <sheetData sheetId="5412" refreshError="1"/>
      <sheetData sheetId="5413" refreshError="1"/>
      <sheetData sheetId="5414" refreshError="1"/>
      <sheetData sheetId="5415" refreshError="1"/>
      <sheetData sheetId="5416" refreshError="1"/>
      <sheetData sheetId="5417" refreshError="1"/>
      <sheetData sheetId="5418" refreshError="1"/>
      <sheetData sheetId="5419" refreshError="1"/>
      <sheetData sheetId="5420" refreshError="1"/>
      <sheetData sheetId="5421" refreshError="1"/>
      <sheetData sheetId="5422" refreshError="1"/>
      <sheetData sheetId="5423" refreshError="1"/>
      <sheetData sheetId="5424" refreshError="1"/>
      <sheetData sheetId="5425" refreshError="1"/>
      <sheetData sheetId="5426" refreshError="1"/>
      <sheetData sheetId="5427" refreshError="1"/>
      <sheetData sheetId="5428" refreshError="1"/>
      <sheetData sheetId="5429" refreshError="1"/>
      <sheetData sheetId="5430" refreshError="1"/>
      <sheetData sheetId="5431" refreshError="1"/>
      <sheetData sheetId="5432" refreshError="1"/>
      <sheetData sheetId="5433" refreshError="1"/>
      <sheetData sheetId="5434"/>
      <sheetData sheetId="5435" refreshError="1"/>
      <sheetData sheetId="5436" refreshError="1"/>
      <sheetData sheetId="5437" refreshError="1"/>
      <sheetData sheetId="5438" refreshError="1"/>
      <sheetData sheetId="5439" refreshError="1"/>
      <sheetData sheetId="5440" refreshError="1"/>
      <sheetData sheetId="5441" refreshError="1"/>
      <sheetData sheetId="5442" refreshError="1"/>
      <sheetData sheetId="5443" refreshError="1"/>
      <sheetData sheetId="5444" refreshError="1"/>
      <sheetData sheetId="5445" refreshError="1"/>
      <sheetData sheetId="5446" refreshError="1"/>
      <sheetData sheetId="5447" refreshError="1"/>
      <sheetData sheetId="5448" refreshError="1"/>
      <sheetData sheetId="5449" refreshError="1"/>
      <sheetData sheetId="5450" refreshError="1"/>
      <sheetData sheetId="5451"/>
      <sheetData sheetId="5452" refreshError="1"/>
      <sheetData sheetId="5453" refreshError="1"/>
      <sheetData sheetId="5454" refreshError="1"/>
      <sheetData sheetId="5455" refreshError="1"/>
      <sheetData sheetId="5456" refreshError="1"/>
      <sheetData sheetId="5457" refreshError="1"/>
      <sheetData sheetId="5458" refreshError="1"/>
      <sheetData sheetId="5459" refreshError="1"/>
      <sheetData sheetId="5460" refreshError="1"/>
      <sheetData sheetId="5461" refreshError="1"/>
      <sheetData sheetId="5462" refreshError="1"/>
      <sheetData sheetId="5463"/>
      <sheetData sheetId="5464"/>
      <sheetData sheetId="5465" refreshError="1"/>
      <sheetData sheetId="5466"/>
      <sheetData sheetId="5467" refreshError="1"/>
      <sheetData sheetId="5468"/>
      <sheetData sheetId="5469" refreshError="1"/>
      <sheetData sheetId="5470" refreshError="1"/>
      <sheetData sheetId="5471" refreshError="1"/>
      <sheetData sheetId="5472" refreshError="1"/>
      <sheetData sheetId="5473" refreshError="1"/>
      <sheetData sheetId="5474" refreshError="1"/>
      <sheetData sheetId="5475" refreshError="1"/>
      <sheetData sheetId="5476" refreshError="1"/>
      <sheetData sheetId="5477" refreshError="1"/>
      <sheetData sheetId="5478"/>
      <sheetData sheetId="5479"/>
      <sheetData sheetId="5480"/>
      <sheetData sheetId="5481"/>
      <sheetData sheetId="5482"/>
      <sheetData sheetId="5483"/>
      <sheetData sheetId="5484"/>
      <sheetData sheetId="5485"/>
      <sheetData sheetId="5486"/>
      <sheetData sheetId="5487"/>
      <sheetData sheetId="5488"/>
      <sheetData sheetId="5489"/>
      <sheetData sheetId="5490"/>
      <sheetData sheetId="5491"/>
      <sheetData sheetId="5492"/>
      <sheetData sheetId="5493">
        <row r="1">
          <cell r="B1" t="str">
            <v>CTO-102-2002</v>
          </cell>
        </row>
      </sheetData>
      <sheetData sheetId="5494"/>
      <sheetData sheetId="5495"/>
      <sheetData sheetId="5496" refreshError="1"/>
      <sheetData sheetId="5497" refreshError="1"/>
      <sheetData sheetId="5498" refreshError="1"/>
      <sheetData sheetId="5499" refreshError="1"/>
      <sheetData sheetId="5500" refreshError="1"/>
      <sheetData sheetId="5501" refreshError="1"/>
      <sheetData sheetId="5502" refreshError="1"/>
      <sheetData sheetId="5503" refreshError="1"/>
      <sheetData sheetId="5504" refreshError="1"/>
      <sheetData sheetId="5505" refreshError="1"/>
      <sheetData sheetId="5506" refreshError="1"/>
      <sheetData sheetId="5507"/>
      <sheetData sheetId="5508"/>
      <sheetData sheetId="5509"/>
      <sheetData sheetId="5510"/>
      <sheetData sheetId="5511"/>
      <sheetData sheetId="5512" refreshError="1"/>
      <sheetData sheetId="5513" refreshError="1"/>
      <sheetData sheetId="5514" refreshError="1"/>
      <sheetData sheetId="5515" refreshError="1"/>
      <sheetData sheetId="5516" refreshError="1"/>
      <sheetData sheetId="5517" refreshError="1"/>
      <sheetData sheetId="5518" refreshError="1"/>
      <sheetData sheetId="5519" refreshError="1"/>
      <sheetData sheetId="5520" refreshError="1"/>
      <sheetData sheetId="5521" refreshError="1"/>
      <sheetData sheetId="5522" refreshError="1"/>
      <sheetData sheetId="5523" refreshError="1"/>
      <sheetData sheetId="5524" refreshError="1"/>
      <sheetData sheetId="5525" refreshError="1"/>
      <sheetData sheetId="5526"/>
      <sheetData sheetId="5527"/>
      <sheetData sheetId="5528"/>
      <sheetData sheetId="5529"/>
      <sheetData sheetId="5530"/>
      <sheetData sheetId="5531"/>
      <sheetData sheetId="5532"/>
      <sheetData sheetId="5533"/>
      <sheetData sheetId="5534"/>
      <sheetData sheetId="5535" refreshError="1"/>
      <sheetData sheetId="5536" refreshError="1"/>
      <sheetData sheetId="5537" refreshError="1"/>
      <sheetData sheetId="5538" refreshError="1"/>
      <sheetData sheetId="5539" refreshError="1"/>
      <sheetData sheetId="5540" refreshError="1"/>
      <sheetData sheetId="5541" refreshError="1"/>
      <sheetData sheetId="5542" refreshError="1"/>
      <sheetData sheetId="5543" refreshError="1"/>
      <sheetData sheetId="5544" refreshError="1"/>
      <sheetData sheetId="5545" refreshError="1"/>
      <sheetData sheetId="5546" refreshError="1"/>
      <sheetData sheetId="5547" refreshError="1"/>
      <sheetData sheetId="5548" refreshError="1"/>
      <sheetData sheetId="5549" refreshError="1"/>
      <sheetData sheetId="5550" refreshError="1"/>
      <sheetData sheetId="5551" refreshError="1"/>
      <sheetData sheetId="5552" refreshError="1"/>
      <sheetData sheetId="5553" refreshError="1"/>
      <sheetData sheetId="5554" refreshError="1"/>
      <sheetData sheetId="5555" refreshError="1"/>
      <sheetData sheetId="5556" refreshError="1"/>
      <sheetData sheetId="5557" refreshError="1"/>
      <sheetData sheetId="5558" refreshError="1"/>
      <sheetData sheetId="5559" refreshError="1"/>
      <sheetData sheetId="5560" refreshError="1"/>
      <sheetData sheetId="5561" refreshError="1"/>
      <sheetData sheetId="5562" refreshError="1"/>
      <sheetData sheetId="5563" refreshError="1"/>
      <sheetData sheetId="5564" refreshError="1"/>
      <sheetData sheetId="5565" refreshError="1"/>
      <sheetData sheetId="5566" refreshError="1"/>
      <sheetData sheetId="5567" refreshError="1"/>
      <sheetData sheetId="5568"/>
      <sheetData sheetId="5569"/>
      <sheetData sheetId="5570">
        <row r="1">
          <cell r="A1" t="str">
            <v>ITEM</v>
          </cell>
        </row>
      </sheetData>
      <sheetData sheetId="5571"/>
      <sheetData sheetId="5572">
        <row r="1">
          <cell r="A1" t="str">
            <v>ADMINISTRACION</v>
          </cell>
        </row>
      </sheetData>
      <sheetData sheetId="5573"/>
      <sheetData sheetId="5574"/>
      <sheetData sheetId="5575"/>
      <sheetData sheetId="5576"/>
      <sheetData sheetId="5577"/>
      <sheetData sheetId="5578"/>
      <sheetData sheetId="5579"/>
      <sheetData sheetId="5580"/>
      <sheetData sheetId="5581"/>
      <sheetData sheetId="5582"/>
      <sheetData sheetId="5583"/>
      <sheetData sheetId="5584"/>
      <sheetData sheetId="5585"/>
      <sheetData sheetId="5586"/>
      <sheetData sheetId="5587"/>
      <sheetData sheetId="5588"/>
      <sheetData sheetId="5589"/>
      <sheetData sheetId="5590"/>
      <sheetData sheetId="5591"/>
      <sheetData sheetId="5592"/>
      <sheetData sheetId="5593"/>
      <sheetData sheetId="5594">
        <row r="1">
          <cell r="B1" t="str">
            <v>CTO-102-2002</v>
          </cell>
        </row>
      </sheetData>
      <sheetData sheetId="5595"/>
      <sheetData sheetId="5596"/>
      <sheetData sheetId="5597"/>
      <sheetData sheetId="5598"/>
      <sheetData sheetId="5599"/>
      <sheetData sheetId="5600">
        <row r="1">
          <cell r="A1" t="str">
            <v>ITEM</v>
          </cell>
        </row>
      </sheetData>
      <sheetData sheetId="5601">
        <row r="1">
          <cell r="A1" t="str">
            <v>EQUIPO</v>
          </cell>
        </row>
      </sheetData>
      <sheetData sheetId="5602">
        <row r="1">
          <cell r="A1" t="str">
            <v>ADMINISTRACION</v>
          </cell>
        </row>
      </sheetData>
      <sheetData sheetId="5603"/>
      <sheetData sheetId="5604"/>
      <sheetData sheetId="5605"/>
      <sheetData sheetId="5606"/>
      <sheetData sheetId="5607"/>
      <sheetData sheetId="5608"/>
      <sheetData sheetId="5609"/>
      <sheetData sheetId="5610"/>
      <sheetData sheetId="5611"/>
      <sheetData sheetId="5612"/>
      <sheetData sheetId="5613"/>
      <sheetData sheetId="5614"/>
      <sheetData sheetId="5615"/>
      <sheetData sheetId="5616"/>
      <sheetData sheetId="5617"/>
      <sheetData sheetId="5618"/>
      <sheetData sheetId="5619"/>
      <sheetData sheetId="5620"/>
      <sheetData sheetId="5621"/>
      <sheetData sheetId="5622"/>
      <sheetData sheetId="5623"/>
      <sheetData sheetId="5624"/>
      <sheetData sheetId="5625"/>
      <sheetData sheetId="5626"/>
      <sheetData sheetId="5627"/>
      <sheetData sheetId="5628"/>
      <sheetData sheetId="5629"/>
      <sheetData sheetId="5630"/>
      <sheetData sheetId="5631"/>
      <sheetData sheetId="5632"/>
      <sheetData sheetId="5633"/>
      <sheetData sheetId="5634"/>
      <sheetData sheetId="5635"/>
      <sheetData sheetId="5636"/>
      <sheetData sheetId="5637"/>
      <sheetData sheetId="5638"/>
      <sheetData sheetId="5639"/>
      <sheetData sheetId="5640"/>
      <sheetData sheetId="5641"/>
      <sheetData sheetId="5642" refreshError="1"/>
      <sheetData sheetId="5643" refreshError="1"/>
      <sheetData sheetId="5644" refreshError="1"/>
      <sheetData sheetId="5645" refreshError="1"/>
      <sheetData sheetId="5646" refreshError="1"/>
      <sheetData sheetId="5647" refreshError="1"/>
      <sheetData sheetId="5648" refreshError="1"/>
      <sheetData sheetId="5649" refreshError="1"/>
      <sheetData sheetId="5650" refreshError="1"/>
      <sheetData sheetId="5651" refreshError="1"/>
      <sheetData sheetId="5652" refreshError="1"/>
      <sheetData sheetId="5653" refreshError="1"/>
      <sheetData sheetId="5654" refreshError="1"/>
      <sheetData sheetId="5655" refreshError="1"/>
      <sheetData sheetId="5656" refreshError="1"/>
      <sheetData sheetId="5657" refreshError="1"/>
      <sheetData sheetId="5658" refreshError="1"/>
      <sheetData sheetId="5659" refreshError="1"/>
      <sheetData sheetId="5660" refreshError="1"/>
      <sheetData sheetId="5661" refreshError="1"/>
      <sheetData sheetId="5662" refreshError="1"/>
      <sheetData sheetId="5663" refreshError="1"/>
      <sheetData sheetId="5664" refreshError="1"/>
      <sheetData sheetId="5665" refreshError="1"/>
      <sheetData sheetId="5666" refreshError="1"/>
      <sheetData sheetId="5667" refreshError="1"/>
      <sheetData sheetId="5668" refreshError="1"/>
      <sheetData sheetId="5669" refreshError="1"/>
      <sheetData sheetId="5670" refreshError="1"/>
      <sheetData sheetId="5671" refreshError="1"/>
      <sheetData sheetId="5672" refreshError="1"/>
      <sheetData sheetId="5673" refreshError="1"/>
      <sheetData sheetId="5674" refreshError="1"/>
      <sheetData sheetId="5675" refreshError="1"/>
      <sheetData sheetId="5676" refreshError="1"/>
      <sheetData sheetId="5677" refreshError="1"/>
      <sheetData sheetId="5678"/>
      <sheetData sheetId="5679"/>
      <sheetData sheetId="5680" refreshError="1"/>
      <sheetData sheetId="5681" refreshError="1"/>
      <sheetData sheetId="5682" refreshError="1"/>
      <sheetData sheetId="5683" refreshError="1"/>
      <sheetData sheetId="5684" refreshError="1"/>
      <sheetData sheetId="5685" refreshError="1"/>
      <sheetData sheetId="5686" refreshError="1"/>
      <sheetData sheetId="5687" refreshError="1"/>
      <sheetData sheetId="5688" refreshError="1"/>
      <sheetData sheetId="5689" refreshError="1"/>
      <sheetData sheetId="5690" refreshError="1"/>
      <sheetData sheetId="5691" refreshError="1"/>
      <sheetData sheetId="5692" refreshError="1"/>
      <sheetData sheetId="5693" refreshError="1"/>
      <sheetData sheetId="5694" refreshError="1"/>
      <sheetData sheetId="5695" refreshError="1"/>
      <sheetData sheetId="5696" refreshError="1"/>
      <sheetData sheetId="5697" refreshError="1"/>
      <sheetData sheetId="5698" refreshError="1"/>
      <sheetData sheetId="5699" refreshError="1"/>
      <sheetData sheetId="5700" refreshError="1"/>
      <sheetData sheetId="5701" refreshError="1"/>
      <sheetData sheetId="5702" refreshError="1"/>
      <sheetData sheetId="5703" refreshError="1"/>
      <sheetData sheetId="5704" refreshError="1"/>
      <sheetData sheetId="5705" refreshError="1"/>
      <sheetData sheetId="5706" refreshError="1"/>
      <sheetData sheetId="5707" refreshError="1"/>
      <sheetData sheetId="5708" refreshError="1"/>
      <sheetData sheetId="5709" refreshError="1"/>
      <sheetData sheetId="5710" refreshError="1"/>
      <sheetData sheetId="5711" refreshError="1"/>
      <sheetData sheetId="5712" refreshError="1"/>
      <sheetData sheetId="5713" refreshError="1"/>
      <sheetData sheetId="5714" refreshError="1"/>
      <sheetData sheetId="5715" refreshError="1"/>
      <sheetData sheetId="5716" refreshError="1"/>
      <sheetData sheetId="5717" refreshError="1"/>
      <sheetData sheetId="5718" refreshError="1"/>
      <sheetData sheetId="5719" refreshError="1"/>
      <sheetData sheetId="5720" refreshError="1"/>
      <sheetData sheetId="5721" refreshError="1"/>
      <sheetData sheetId="5722" refreshError="1"/>
      <sheetData sheetId="5723" refreshError="1"/>
      <sheetData sheetId="5724" refreshError="1"/>
      <sheetData sheetId="5725" refreshError="1"/>
      <sheetData sheetId="5726" refreshError="1"/>
      <sheetData sheetId="5727" refreshError="1"/>
      <sheetData sheetId="5728" refreshError="1"/>
      <sheetData sheetId="5729" refreshError="1"/>
      <sheetData sheetId="5730" refreshError="1"/>
      <sheetData sheetId="5731" refreshError="1"/>
      <sheetData sheetId="5732" refreshError="1"/>
      <sheetData sheetId="5733" refreshError="1"/>
      <sheetData sheetId="5734"/>
      <sheetData sheetId="5735" refreshError="1"/>
      <sheetData sheetId="5736" refreshError="1"/>
      <sheetData sheetId="5737" refreshError="1"/>
      <sheetData sheetId="5738" refreshError="1"/>
      <sheetData sheetId="5739" refreshError="1"/>
      <sheetData sheetId="5740" refreshError="1"/>
      <sheetData sheetId="5741" refreshError="1"/>
      <sheetData sheetId="5742" refreshError="1"/>
      <sheetData sheetId="5743" refreshError="1"/>
      <sheetData sheetId="5744" refreshError="1"/>
      <sheetData sheetId="5745" refreshError="1"/>
      <sheetData sheetId="5746"/>
      <sheetData sheetId="5747"/>
      <sheetData sheetId="5748" refreshError="1"/>
      <sheetData sheetId="5749" refreshError="1"/>
      <sheetData sheetId="5750"/>
      <sheetData sheetId="5751" refreshError="1"/>
      <sheetData sheetId="5752" refreshError="1"/>
      <sheetData sheetId="5753" refreshError="1"/>
      <sheetData sheetId="5754" refreshError="1"/>
      <sheetData sheetId="5755" refreshError="1"/>
      <sheetData sheetId="5756" refreshError="1"/>
      <sheetData sheetId="5757" refreshError="1"/>
      <sheetData sheetId="5758" refreshError="1"/>
      <sheetData sheetId="5759" refreshError="1"/>
      <sheetData sheetId="5760"/>
      <sheetData sheetId="5761"/>
      <sheetData sheetId="5762"/>
      <sheetData sheetId="5763"/>
      <sheetData sheetId="5764"/>
      <sheetData sheetId="5765">
        <row r="1">
          <cell r="B1" t="str">
            <v>CTO-102-2002</v>
          </cell>
        </row>
      </sheetData>
      <sheetData sheetId="5766"/>
      <sheetData sheetId="5767"/>
      <sheetData sheetId="5768"/>
      <sheetData sheetId="5769"/>
      <sheetData sheetId="5770"/>
      <sheetData sheetId="5771"/>
      <sheetData sheetId="5772"/>
      <sheetData sheetId="5773"/>
      <sheetData sheetId="5774"/>
      <sheetData sheetId="5775">
        <row r="1">
          <cell r="B1" t="str">
            <v>CTO-102-2002</v>
          </cell>
        </row>
      </sheetData>
      <sheetData sheetId="5776"/>
      <sheetData sheetId="5777"/>
      <sheetData sheetId="5778" refreshError="1"/>
      <sheetData sheetId="5779" refreshError="1"/>
      <sheetData sheetId="5780" refreshError="1"/>
      <sheetData sheetId="5781" refreshError="1"/>
      <sheetData sheetId="5782" refreshError="1"/>
      <sheetData sheetId="5783" refreshError="1"/>
      <sheetData sheetId="5784" refreshError="1"/>
      <sheetData sheetId="5785" refreshError="1"/>
      <sheetData sheetId="5786" refreshError="1"/>
      <sheetData sheetId="5787" refreshError="1"/>
      <sheetData sheetId="5788" refreshError="1"/>
      <sheetData sheetId="5789"/>
      <sheetData sheetId="5790"/>
      <sheetData sheetId="5791"/>
      <sheetData sheetId="5792"/>
      <sheetData sheetId="5793"/>
      <sheetData sheetId="5794"/>
      <sheetData sheetId="5795"/>
      <sheetData sheetId="5796"/>
      <sheetData sheetId="5797" refreshError="1"/>
      <sheetData sheetId="5798" refreshError="1"/>
      <sheetData sheetId="5799" refreshError="1"/>
      <sheetData sheetId="5800" refreshError="1"/>
      <sheetData sheetId="5801" refreshError="1"/>
      <sheetData sheetId="5802" refreshError="1"/>
      <sheetData sheetId="5803" refreshError="1"/>
      <sheetData sheetId="5804" refreshError="1"/>
      <sheetData sheetId="5805" refreshError="1"/>
      <sheetData sheetId="5806" refreshError="1"/>
      <sheetData sheetId="5807" refreshError="1"/>
      <sheetData sheetId="5808" refreshError="1"/>
      <sheetData sheetId="5809" refreshError="1"/>
      <sheetData sheetId="5810" refreshError="1"/>
      <sheetData sheetId="5811" refreshError="1"/>
      <sheetData sheetId="5812" refreshError="1"/>
      <sheetData sheetId="5813"/>
      <sheetData sheetId="5814"/>
      <sheetData sheetId="5815"/>
      <sheetData sheetId="5816"/>
      <sheetData sheetId="5817"/>
      <sheetData sheetId="5818"/>
      <sheetData sheetId="5819"/>
      <sheetData sheetId="5820"/>
      <sheetData sheetId="5821"/>
      <sheetData sheetId="5822"/>
      <sheetData sheetId="5823">
        <row r="7">
          <cell r="A7" t="str">
            <v>NE-CSJM01</v>
          </cell>
        </row>
      </sheetData>
      <sheetData sheetId="5824">
        <row r="7">
          <cell r="A7" t="str">
            <v>NE-CSJM01</v>
          </cell>
        </row>
      </sheetData>
      <sheetData sheetId="5825">
        <row r="1">
          <cell r="B1" t="str">
            <v>CTO-102-2002</v>
          </cell>
        </row>
      </sheetData>
      <sheetData sheetId="5826"/>
      <sheetData sheetId="5827"/>
      <sheetData sheetId="5828"/>
      <sheetData sheetId="5829"/>
      <sheetData sheetId="5830"/>
      <sheetData sheetId="5831"/>
      <sheetData sheetId="5832"/>
      <sheetData sheetId="5833"/>
      <sheetData sheetId="5834"/>
      <sheetData sheetId="5835"/>
      <sheetData sheetId="5836"/>
      <sheetData sheetId="5837"/>
      <sheetData sheetId="5838"/>
      <sheetData sheetId="5839"/>
      <sheetData sheetId="5840"/>
      <sheetData sheetId="5841"/>
      <sheetData sheetId="5842"/>
      <sheetData sheetId="5843"/>
      <sheetData sheetId="5844"/>
      <sheetData sheetId="5845"/>
      <sheetData sheetId="5846"/>
      <sheetData sheetId="5847"/>
      <sheetData sheetId="5848"/>
      <sheetData sheetId="5849"/>
      <sheetData sheetId="5850"/>
      <sheetData sheetId="5851"/>
      <sheetData sheetId="5852"/>
      <sheetData sheetId="5853"/>
      <sheetData sheetId="5854"/>
      <sheetData sheetId="5855"/>
      <sheetData sheetId="5856"/>
      <sheetData sheetId="5857" refreshError="1"/>
      <sheetData sheetId="5858" refreshError="1"/>
      <sheetData sheetId="5859"/>
      <sheetData sheetId="5860" refreshError="1"/>
      <sheetData sheetId="5861"/>
      <sheetData sheetId="5862" refreshError="1"/>
      <sheetData sheetId="5863" refreshError="1"/>
      <sheetData sheetId="5864" refreshError="1"/>
      <sheetData sheetId="5865"/>
      <sheetData sheetId="5866">
        <row r="22">
          <cell r="G22" t="str">
            <v>Tarjeta 1</v>
          </cell>
        </row>
      </sheetData>
      <sheetData sheetId="5867"/>
      <sheetData sheetId="5868"/>
      <sheetData sheetId="5869"/>
      <sheetData sheetId="5870" refreshError="1"/>
      <sheetData sheetId="5871" refreshError="1"/>
      <sheetData sheetId="5872"/>
      <sheetData sheetId="5873" refreshError="1"/>
      <sheetData sheetId="5874" refreshError="1"/>
      <sheetData sheetId="5875" refreshError="1"/>
      <sheetData sheetId="5876" refreshError="1"/>
      <sheetData sheetId="5877" refreshError="1"/>
      <sheetData sheetId="5878" refreshError="1"/>
      <sheetData sheetId="5879" refreshError="1"/>
      <sheetData sheetId="5880" refreshError="1"/>
      <sheetData sheetId="5881"/>
      <sheetData sheetId="5882"/>
      <sheetData sheetId="5883"/>
      <sheetData sheetId="5884"/>
      <sheetData sheetId="5885"/>
      <sheetData sheetId="5886"/>
      <sheetData sheetId="5887"/>
      <sheetData sheetId="5888"/>
      <sheetData sheetId="5889"/>
      <sheetData sheetId="5890"/>
      <sheetData sheetId="5891"/>
      <sheetData sheetId="5892"/>
      <sheetData sheetId="5893"/>
      <sheetData sheetId="5894"/>
      <sheetData sheetId="5895"/>
      <sheetData sheetId="5896"/>
      <sheetData sheetId="5897"/>
      <sheetData sheetId="5898"/>
      <sheetData sheetId="5899"/>
      <sheetData sheetId="5900"/>
      <sheetData sheetId="5901"/>
      <sheetData sheetId="5902"/>
      <sheetData sheetId="5903"/>
      <sheetData sheetId="5904"/>
      <sheetData sheetId="5905"/>
      <sheetData sheetId="5906"/>
      <sheetData sheetId="5907"/>
      <sheetData sheetId="5908"/>
      <sheetData sheetId="5909"/>
      <sheetData sheetId="5910"/>
      <sheetData sheetId="5911"/>
      <sheetData sheetId="5912"/>
      <sheetData sheetId="5913"/>
      <sheetData sheetId="5914"/>
      <sheetData sheetId="5915"/>
      <sheetData sheetId="5916"/>
      <sheetData sheetId="5917"/>
      <sheetData sheetId="5918"/>
      <sheetData sheetId="5919"/>
      <sheetData sheetId="5920"/>
      <sheetData sheetId="5921"/>
      <sheetData sheetId="5922"/>
      <sheetData sheetId="5923"/>
      <sheetData sheetId="5924"/>
      <sheetData sheetId="5925"/>
      <sheetData sheetId="5926"/>
      <sheetData sheetId="5927"/>
      <sheetData sheetId="5928"/>
      <sheetData sheetId="5929"/>
      <sheetData sheetId="5930"/>
      <sheetData sheetId="5931"/>
      <sheetData sheetId="5932">
        <row r="4">
          <cell r="E4" t="str">
            <v>GUPCO</v>
          </cell>
        </row>
      </sheetData>
      <sheetData sheetId="5933"/>
      <sheetData sheetId="5934"/>
      <sheetData sheetId="5935"/>
      <sheetData sheetId="5936"/>
      <sheetData sheetId="5937"/>
      <sheetData sheetId="5938"/>
      <sheetData sheetId="5939"/>
      <sheetData sheetId="5940"/>
      <sheetData sheetId="5941"/>
      <sheetData sheetId="5942"/>
      <sheetData sheetId="5943"/>
      <sheetData sheetId="5944"/>
      <sheetData sheetId="5945"/>
      <sheetData sheetId="5946"/>
      <sheetData sheetId="5947"/>
      <sheetData sheetId="5948"/>
      <sheetData sheetId="5949"/>
      <sheetData sheetId="5950"/>
      <sheetData sheetId="5951"/>
      <sheetData sheetId="5952"/>
      <sheetData sheetId="5953"/>
      <sheetData sheetId="5954"/>
      <sheetData sheetId="5955"/>
      <sheetData sheetId="5956"/>
      <sheetData sheetId="5957">
        <row r="2">
          <cell r="A2" t="str">
            <v>(ºF)</v>
          </cell>
        </row>
      </sheetData>
      <sheetData sheetId="5958"/>
      <sheetData sheetId="5959"/>
      <sheetData sheetId="5960"/>
      <sheetData sheetId="5961"/>
      <sheetData sheetId="5962"/>
      <sheetData sheetId="5963"/>
      <sheetData sheetId="5964"/>
      <sheetData sheetId="5965"/>
      <sheetData sheetId="5966"/>
      <sheetData sheetId="5967"/>
      <sheetData sheetId="5968"/>
      <sheetData sheetId="5969"/>
      <sheetData sheetId="5970"/>
      <sheetData sheetId="5971"/>
      <sheetData sheetId="5972"/>
      <sheetData sheetId="5973"/>
      <sheetData sheetId="5974"/>
      <sheetData sheetId="5975"/>
      <sheetData sheetId="5976"/>
      <sheetData sheetId="5977"/>
      <sheetData sheetId="5978"/>
      <sheetData sheetId="5979"/>
      <sheetData sheetId="5980"/>
      <sheetData sheetId="5981"/>
      <sheetData sheetId="5982"/>
      <sheetData sheetId="5983"/>
      <sheetData sheetId="5984"/>
      <sheetData sheetId="5985"/>
      <sheetData sheetId="5986"/>
      <sheetData sheetId="5987"/>
      <sheetData sheetId="5988"/>
      <sheetData sheetId="5989"/>
      <sheetData sheetId="5990"/>
      <sheetData sheetId="5991"/>
      <sheetData sheetId="5992"/>
      <sheetData sheetId="5993"/>
      <sheetData sheetId="5994"/>
      <sheetData sheetId="5995"/>
      <sheetData sheetId="5996"/>
      <sheetData sheetId="5997"/>
      <sheetData sheetId="5998"/>
      <sheetData sheetId="5999"/>
      <sheetData sheetId="6000"/>
      <sheetData sheetId="6001"/>
      <sheetData sheetId="6002"/>
      <sheetData sheetId="6003"/>
      <sheetData sheetId="6004"/>
      <sheetData sheetId="6005"/>
      <sheetData sheetId="6006"/>
      <sheetData sheetId="6007"/>
      <sheetData sheetId="6008"/>
      <sheetData sheetId="6009"/>
      <sheetData sheetId="6010"/>
      <sheetData sheetId="6011"/>
      <sheetData sheetId="6012"/>
      <sheetData sheetId="6013"/>
      <sheetData sheetId="6014"/>
      <sheetData sheetId="6015"/>
      <sheetData sheetId="6016"/>
      <sheetData sheetId="6017"/>
      <sheetData sheetId="6018"/>
      <sheetData sheetId="6019"/>
      <sheetData sheetId="6020"/>
      <sheetData sheetId="6021"/>
      <sheetData sheetId="6022"/>
      <sheetData sheetId="6023"/>
      <sheetData sheetId="6024"/>
      <sheetData sheetId="6025"/>
      <sheetData sheetId="6026"/>
      <sheetData sheetId="6027"/>
      <sheetData sheetId="6028"/>
      <sheetData sheetId="6029"/>
      <sheetData sheetId="6030"/>
      <sheetData sheetId="6031"/>
      <sheetData sheetId="6032"/>
      <sheetData sheetId="6033"/>
      <sheetData sheetId="6034"/>
      <sheetData sheetId="6035"/>
      <sheetData sheetId="6036"/>
      <sheetData sheetId="6037"/>
      <sheetData sheetId="6038"/>
      <sheetData sheetId="6039"/>
      <sheetData sheetId="6040"/>
      <sheetData sheetId="6041"/>
      <sheetData sheetId="6042"/>
      <sheetData sheetId="6043"/>
      <sheetData sheetId="6044">
        <row r="103">
          <cell r="C103" t="str">
            <v>EXP</v>
          </cell>
        </row>
      </sheetData>
      <sheetData sheetId="6045" refreshError="1"/>
      <sheetData sheetId="6046"/>
      <sheetData sheetId="6047"/>
      <sheetData sheetId="6048">
        <row r="147">
          <cell r="B147" t="str">
            <v>SUB TOTAL OBRAS DE  INSTALACIONES ELÉCTRICAS DE LAS ESTACIONES (Urbanismo)</v>
          </cell>
        </row>
      </sheetData>
      <sheetData sheetId="6049"/>
      <sheetData sheetId="6050"/>
      <sheetData sheetId="6051"/>
      <sheetData sheetId="6052"/>
      <sheetData sheetId="6053"/>
      <sheetData sheetId="6054"/>
      <sheetData sheetId="6055"/>
      <sheetData sheetId="6056"/>
      <sheetData sheetId="6057"/>
      <sheetData sheetId="6058"/>
      <sheetData sheetId="6059"/>
      <sheetData sheetId="6060"/>
      <sheetData sheetId="6061"/>
      <sheetData sheetId="6062"/>
      <sheetData sheetId="6063"/>
      <sheetData sheetId="6064"/>
      <sheetData sheetId="6065"/>
      <sheetData sheetId="6066"/>
      <sheetData sheetId="6067"/>
      <sheetData sheetId="6068"/>
      <sheetData sheetId="6069"/>
      <sheetData sheetId="6070"/>
      <sheetData sheetId="6071"/>
      <sheetData sheetId="6072"/>
      <sheetData sheetId="6073"/>
      <sheetData sheetId="6074"/>
      <sheetData sheetId="6075"/>
      <sheetData sheetId="6076"/>
      <sheetData sheetId="6077"/>
      <sheetData sheetId="6078"/>
      <sheetData sheetId="6079"/>
      <sheetData sheetId="6080"/>
      <sheetData sheetId="6081"/>
      <sheetData sheetId="6082"/>
      <sheetData sheetId="6083"/>
      <sheetData sheetId="6084">
        <row r="4">
          <cell r="B4">
            <v>39886</v>
          </cell>
        </row>
      </sheetData>
      <sheetData sheetId="6085"/>
      <sheetData sheetId="6086"/>
      <sheetData sheetId="6087"/>
      <sheetData sheetId="6088"/>
      <sheetData sheetId="6089"/>
      <sheetData sheetId="6090"/>
      <sheetData sheetId="6091">
        <row r="4">
          <cell r="B4">
            <v>39886</v>
          </cell>
        </row>
      </sheetData>
      <sheetData sheetId="6092"/>
      <sheetData sheetId="6093"/>
      <sheetData sheetId="6094"/>
      <sheetData sheetId="6095"/>
      <sheetData sheetId="6096"/>
      <sheetData sheetId="6097"/>
      <sheetData sheetId="6098"/>
      <sheetData sheetId="6099"/>
      <sheetData sheetId="6100"/>
      <sheetData sheetId="6101"/>
      <sheetData sheetId="6102"/>
      <sheetData sheetId="6103"/>
      <sheetData sheetId="6104"/>
      <sheetData sheetId="6105"/>
      <sheetData sheetId="6106"/>
      <sheetData sheetId="6107"/>
      <sheetData sheetId="6108"/>
      <sheetData sheetId="6109"/>
      <sheetData sheetId="6110"/>
      <sheetData sheetId="6111"/>
      <sheetData sheetId="6112"/>
      <sheetData sheetId="6113"/>
      <sheetData sheetId="6114"/>
      <sheetData sheetId="6115"/>
      <sheetData sheetId="6116"/>
      <sheetData sheetId="6117"/>
      <sheetData sheetId="6118"/>
      <sheetData sheetId="6119"/>
      <sheetData sheetId="6120"/>
      <sheetData sheetId="6121"/>
      <sheetData sheetId="6122"/>
      <sheetData sheetId="6123"/>
      <sheetData sheetId="6124"/>
      <sheetData sheetId="6125"/>
      <sheetData sheetId="6126"/>
      <sheetData sheetId="6127"/>
      <sheetData sheetId="6128"/>
      <sheetData sheetId="6129"/>
      <sheetData sheetId="6130"/>
      <sheetData sheetId="6131"/>
      <sheetData sheetId="6132"/>
      <sheetData sheetId="6133"/>
      <sheetData sheetId="6134"/>
      <sheetData sheetId="6135"/>
      <sheetData sheetId="6136"/>
      <sheetData sheetId="6137"/>
      <sheetData sheetId="6138"/>
      <sheetData sheetId="6139"/>
      <sheetData sheetId="6140"/>
      <sheetData sheetId="6141"/>
      <sheetData sheetId="6142"/>
      <sheetData sheetId="6143"/>
      <sheetData sheetId="6144"/>
      <sheetData sheetId="6145"/>
      <sheetData sheetId="6146"/>
      <sheetData sheetId="6147"/>
      <sheetData sheetId="6148"/>
      <sheetData sheetId="6149"/>
      <sheetData sheetId="6150"/>
      <sheetData sheetId="6151"/>
      <sheetData sheetId="6152"/>
      <sheetData sheetId="6153"/>
      <sheetData sheetId="6154"/>
      <sheetData sheetId="6155"/>
      <sheetData sheetId="6156"/>
      <sheetData sheetId="6157"/>
      <sheetData sheetId="6158"/>
      <sheetData sheetId="6159"/>
      <sheetData sheetId="6160"/>
      <sheetData sheetId="6161"/>
      <sheetData sheetId="6162"/>
      <sheetData sheetId="6163"/>
      <sheetData sheetId="6164"/>
      <sheetData sheetId="6165"/>
      <sheetData sheetId="6166"/>
      <sheetData sheetId="6167"/>
      <sheetData sheetId="6168"/>
      <sheetData sheetId="6169"/>
      <sheetData sheetId="6170"/>
      <sheetData sheetId="6171"/>
      <sheetData sheetId="6172"/>
      <sheetData sheetId="6173"/>
      <sheetData sheetId="6174"/>
      <sheetData sheetId="6175"/>
      <sheetData sheetId="6176"/>
      <sheetData sheetId="6177"/>
      <sheetData sheetId="6178"/>
      <sheetData sheetId="6179"/>
      <sheetData sheetId="6180"/>
      <sheetData sheetId="6181"/>
      <sheetData sheetId="6182"/>
      <sheetData sheetId="6183"/>
      <sheetData sheetId="6184"/>
      <sheetData sheetId="6185"/>
      <sheetData sheetId="6186"/>
      <sheetData sheetId="6187"/>
      <sheetData sheetId="6188"/>
      <sheetData sheetId="6189"/>
      <sheetData sheetId="6190"/>
      <sheetData sheetId="6191"/>
      <sheetData sheetId="6192"/>
      <sheetData sheetId="6193"/>
      <sheetData sheetId="6194"/>
      <sheetData sheetId="6195"/>
      <sheetData sheetId="6196"/>
      <sheetData sheetId="6197"/>
      <sheetData sheetId="6198"/>
      <sheetData sheetId="6199"/>
      <sheetData sheetId="6200"/>
      <sheetData sheetId="6201"/>
      <sheetData sheetId="6202"/>
      <sheetData sheetId="6203"/>
      <sheetData sheetId="6204"/>
      <sheetData sheetId="6205"/>
      <sheetData sheetId="6206"/>
      <sheetData sheetId="6207"/>
      <sheetData sheetId="6208"/>
      <sheetData sheetId="6209"/>
      <sheetData sheetId="6210"/>
      <sheetData sheetId="6211"/>
      <sheetData sheetId="6212"/>
      <sheetData sheetId="6213"/>
      <sheetData sheetId="6214"/>
      <sheetData sheetId="6215"/>
      <sheetData sheetId="6216"/>
      <sheetData sheetId="6217"/>
      <sheetData sheetId="6218"/>
      <sheetData sheetId="6219"/>
      <sheetData sheetId="6220"/>
      <sheetData sheetId="6221"/>
      <sheetData sheetId="6222"/>
      <sheetData sheetId="6223">
        <row r="4">
          <cell r="E4" t="str">
            <v>GUPCO</v>
          </cell>
        </row>
      </sheetData>
      <sheetData sheetId="6224"/>
      <sheetData sheetId="6225"/>
      <sheetData sheetId="6226"/>
      <sheetData sheetId="6227"/>
      <sheetData sheetId="6228"/>
      <sheetData sheetId="6229"/>
      <sheetData sheetId="6230"/>
      <sheetData sheetId="6231"/>
      <sheetData sheetId="6232"/>
      <sheetData sheetId="6233"/>
      <sheetData sheetId="6234"/>
      <sheetData sheetId="6235"/>
      <sheetData sheetId="6236"/>
      <sheetData sheetId="6237"/>
      <sheetData sheetId="6238"/>
      <sheetData sheetId="6239"/>
      <sheetData sheetId="6240"/>
      <sheetData sheetId="6241"/>
      <sheetData sheetId="6242"/>
      <sheetData sheetId="6243"/>
      <sheetData sheetId="6244"/>
      <sheetData sheetId="6245"/>
      <sheetData sheetId="6246"/>
      <sheetData sheetId="6247"/>
      <sheetData sheetId="6248"/>
      <sheetData sheetId="6249"/>
      <sheetData sheetId="6250"/>
      <sheetData sheetId="6251"/>
      <sheetData sheetId="6252"/>
      <sheetData sheetId="6253"/>
      <sheetData sheetId="6254"/>
      <sheetData sheetId="6255"/>
      <sheetData sheetId="6256"/>
      <sheetData sheetId="6257"/>
      <sheetData sheetId="6258"/>
      <sheetData sheetId="6259"/>
      <sheetData sheetId="6260"/>
      <sheetData sheetId="6261"/>
      <sheetData sheetId="6262"/>
      <sheetData sheetId="6263"/>
      <sheetData sheetId="6264"/>
      <sheetData sheetId="6265"/>
      <sheetData sheetId="6266"/>
      <sheetData sheetId="6267"/>
      <sheetData sheetId="6268"/>
      <sheetData sheetId="6269"/>
      <sheetData sheetId="6270"/>
      <sheetData sheetId="6271"/>
      <sheetData sheetId="6272"/>
      <sheetData sheetId="6273"/>
      <sheetData sheetId="6274"/>
      <sheetData sheetId="6275"/>
      <sheetData sheetId="6276"/>
      <sheetData sheetId="6277"/>
      <sheetData sheetId="6278"/>
      <sheetData sheetId="6279"/>
      <sheetData sheetId="6280"/>
      <sheetData sheetId="6281"/>
      <sheetData sheetId="6282"/>
      <sheetData sheetId="6283"/>
      <sheetData sheetId="6284"/>
      <sheetData sheetId="6285"/>
      <sheetData sheetId="6286"/>
      <sheetData sheetId="6287"/>
      <sheetData sheetId="6288"/>
      <sheetData sheetId="6289"/>
      <sheetData sheetId="6290"/>
      <sheetData sheetId="6291"/>
      <sheetData sheetId="6292"/>
      <sheetData sheetId="6293"/>
      <sheetData sheetId="6294"/>
      <sheetData sheetId="6295"/>
      <sheetData sheetId="6296"/>
      <sheetData sheetId="6297"/>
      <sheetData sheetId="6298"/>
      <sheetData sheetId="6299"/>
      <sheetData sheetId="6300"/>
      <sheetData sheetId="6301"/>
      <sheetData sheetId="6302"/>
      <sheetData sheetId="6303"/>
      <sheetData sheetId="6304"/>
      <sheetData sheetId="6305"/>
      <sheetData sheetId="6306"/>
      <sheetData sheetId="6307"/>
      <sheetData sheetId="6308"/>
      <sheetData sheetId="6309"/>
      <sheetData sheetId="6310"/>
      <sheetData sheetId="6311"/>
      <sheetData sheetId="6312"/>
      <sheetData sheetId="6313"/>
      <sheetData sheetId="6314"/>
      <sheetData sheetId="6315"/>
      <sheetData sheetId="6316"/>
      <sheetData sheetId="6317"/>
      <sheetData sheetId="6318"/>
      <sheetData sheetId="6319"/>
      <sheetData sheetId="6320"/>
      <sheetData sheetId="6321"/>
      <sheetData sheetId="6322"/>
      <sheetData sheetId="6323"/>
      <sheetData sheetId="6324"/>
      <sheetData sheetId="6325"/>
      <sheetData sheetId="6326"/>
      <sheetData sheetId="6327"/>
      <sheetData sheetId="6328"/>
      <sheetData sheetId="6329"/>
      <sheetData sheetId="6330"/>
      <sheetData sheetId="6331"/>
      <sheetData sheetId="6332"/>
      <sheetData sheetId="6333"/>
      <sheetData sheetId="6334"/>
      <sheetData sheetId="6335"/>
      <sheetData sheetId="6336"/>
      <sheetData sheetId="6337"/>
      <sheetData sheetId="6338"/>
      <sheetData sheetId="6339"/>
      <sheetData sheetId="6340"/>
      <sheetData sheetId="6341"/>
      <sheetData sheetId="6342"/>
      <sheetData sheetId="6343"/>
      <sheetData sheetId="6344"/>
      <sheetData sheetId="6345"/>
      <sheetData sheetId="6346"/>
      <sheetData sheetId="6347"/>
      <sheetData sheetId="6348"/>
      <sheetData sheetId="6349"/>
      <sheetData sheetId="6350"/>
      <sheetData sheetId="6351"/>
      <sheetData sheetId="6352"/>
      <sheetData sheetId="6353"/>
      <sheetData sheetId="6354"/>
      <sheetData sheetId="6355"/>
      <sheetData sheetId="6356"/>
      <sheetData sheetId="6357"/>
      <sheetData sheetId="6358"/>
      <sheetData sheetId="6359"/>
      <sheetData sheetId="6360"/>
      <sheetData sheetId="6361"/>
      <sheetData sheetId="6362"/>
      <sheetData sheetId="6363"/>
      <sheetData sheetId="6364"/>
      <sheetData sheetId="6365"/>
      <sheetData sheetId="6366"/>
      <sheetData sheetId="6367"/>
      <sheetData sheetId="6368"/>
      <sheetData sheetId="6369"/>
      <sheetData sheetId="6370"/>
      <sheetData sheetId="6371"/>
      <sheetData sheetId="6372"/>
      <sheetData sheetId="6373"/>
      <sheetData sheetId="6374"/>
      <sheetData sheetId="6375"/>
      <sheetData sheetId="6376"/>
      <sheetData sheetId="6377"/>
      <sheetData sheetId="6378"/>
      <sheetData sheetId="6379"/>
      <sheetData sheetId="6380"/>
      <sheetData sheetId="6381"/>
      <sheetData sheetId="6382"/>
      <sheetData sheetId="6383"/>
      <sheetData sheetId="6384"/>
      <sheetData sheetId="6385"/>
      <sheetData sheetId="6386"/>
      <sheetData sheetId="6387"/>
      <sheetData sheetId="6388"/>
      <sheetData sheetId="6389"/>
      <sheetData sheetId="6390"/>
      <sheetData sheetId="6391"/>
      <sheetData sheetId="6392"/>
      <sheetData sheetId="6393"/>
      <sheetData sheetId="6394"/>
      <sheetData sheetId="6395"/>
      <sheetData sheetId="6396"/>
      <sheetData sheetId="6397"/>
      <sheetData sheetId="6398"/>
      <sheetData sheetId="6399"/>
      <sheetData sheetId="6400"/>
      <sheetData sheetId="6401"/>
      <sheetData sheetId="6402"/>
      <sheetData sheetId="6403"/>
      <sheetData sheetId="6404"/>
      <sheetData sheetId="6405"/>
      <sheetData sheetId="6406"/>
      <sheetData sheetId="6407"/>
      <sheetData sheetId="6408"/>
      <sheetData sheetId="6409"/>
      <sheetData sheetId="6410"/>
      <sheetData sheetId="6411"/>
      <sheetData sheetId="6412"/>
      <sheetData sheetId="6413"/>
      <sheetData sheetId="6414"/>
      <sheetData sheetId="6415"/>
      <sheetData sheetId="6416"/>
      <sheetData sheetId="6417"/>
      <sheetData sheetId="6418"/>
      <sheetData sheetId="6419"/>
      <sheetData sheetId="6420"/>
      <sheetData sheetId="6421"/>
      <sheetData sheetId="6422"/>
      <sheetData sheetId="6423"/>
      <sheetData sheetId="6424"/>
      <sheetData sheetId="6425"/>
      <sheetData sheetId="6426"/>
      <sheetData sheetId="6427" refreshError="1"/>
      <sheetData sheetId="6428"/>
      <sheetData sheetId="6429"/>
      <sheetData sheetId="6430"/>
      <sheetData sheetId="6431" refreshError="1"/>
      <sheetData sheetId="6432" refreshError="1"/>
      <sheetData sheetId="6433" refreshError="1"/>
      <sheetData sheetId="6434"/>
      <sheetData sheetId="6435"/>
      <sheetData sheetId="6436"/>
      <sheetData sheetId="6437"/>
      <sheetData sheetId="6438"/>
      <sheetData sheetId="6439"/>
      <sheetData sheetId="6440"/>
      <sheetData sheetId="6441"/>
      <sheetData sheetId="6442"/>
      <sheetData sheetId="6443"/>
      <sheetData sheetId="6444"/>
      <sheetData sheetId="6445"/>
      <sheetData sheetId="6446"/>
      <sheetData sheetId="6447"/>
      <sheetData sheetId="6448"/>
      <sheetData sheetId="6449"/>
      <sheetData sheetId="6450"/>
      <sheetData sheetId="6451"/>
      <sheetData sheetId="6452"/>
      <sheetData sheetId="6453"/>
      <sheetData sheetId="6454"/>
      <sheetData sheetId="6455"/>
      <sheetData sheetId="6456"/>
      <sheetData sheetId="6457" refreshError="1"/>
      <sheetData sheetId="6458" refreshError="1"/>
      <sheetData sheetId="6459" refreshError="1"/>
      <sheetData sheetId="6460" refreshError="1"/>
      <sheetData sheetId="6461" refreshError="1"/>
      <sheetData sheetId="6462" refreshError="1"/>
      <sheetData sheetId="6463" refreshError="1"/>
      <sheetData sheetId="6464" refreshError="1"/>
      <sheetData sheetId="6465" refreshError="1"/>
      <sheetData sheetId="6466" refreshError="1"/>
      <sheetData sheetId="6467" refreshError="1"/>
      <sheetData sheetId="6468" refreshError="1"/>
      <sheetData sheetId="6469" refreshError="1"/>
      <sheetData sheetId="6470" refreshError="1"/>
      <sheetData sheetId="6471" refreshError="1"/>
      <sheetData sheetId="6472" refreshError="1"/>
      <sheetData sheetId="6473" refreshError="1"/>
      <sheetData sheetId="6474" refreshError="1"/>
      <sheetData sheetId="6475" refreshError="1"/>
      <sheetData sheetId="6476"/>
      <sheetData sheetId="6477"/>
      <sheetData sheetId="6478"/>
      <sheetData sheetId="6479"/>
      <sheetData sheetId="6480"/>
      <sheetData sheetId="6481"/>
      <sheetData sheetId="6482"/>
      <sheetData sheetId="6483"/>
      <sheetData sheetId="6484"/>
      <sheetData sheetId="6485"/>
      <sheetData sheetId="6486"/>
      <sheetData sheetId="6487"/>
      <sheetData sheetId="6488"/>
      <sheetData sheetId="6489"/>
      <sheetData sheetId="6490"/>
      <sheetData sheetId="6491"/>
      <sheetData sheetId="6492"/>
      <sheetData sheetId="6493"/>
      <sheetData sheetId="6494"/>
      <sheetData sheetId="6495" refreshError="1"/>
      <sheetData sheetId="6496" refreshError="1"/>
      <sheetData sheetId="6497"/>
      <sheetData sheetId="6498"/>
      <sheetData sheetId="6499"/>
      <sheetData sheetId="6500"/>
      <sheetData sheetId="6501"/>
      <sheetData sheetId="6502"/>
      <sheetData sheetId="6503"/>
      <sheetData sheetId="6504"/>
      <sheetData sheetId="6505"/>
      <sheetData sheetId="6506"/>
      <sheetData sheetId="6507"/>
      <sheetData sheetId="6508"/>
      <sheetData sheetId="6509"/>
      <sheetData sheetId="6510"/>
      <sheetData sheetId="6511"/>
      <sheetData sheetId="6512"/>
      <sheetData sheetId="6513"/>
      <sheetData sheetId="6514"/>
      <sheetData sheetId="6515"/>
      <sheetData sheetId="6516"/>
      <sheetData sheetId="6517"/>
      <sheetData sheetId="6518"/>
      <sheetData sheetId="6519"/>
      <sheetData sheetId="6520"/>
      <sheetData sheetId="6521"/>
      <sheetData sheetId="6522"/>
      <sheetData sheetId="6523"/>
      <sheetData sheetId="6524">
        <row r="1">
          <cell r="A1" t="str">
            <v>INSTITUTO NACIONAL DE VIAS</v>
          </cell>
        </row>
      </sheetData>
      <sheetData sheetId="6525"/>
      <sheetData sheetId="6526"/>
      <sheetData sheetId="6527"/>
      <sheetData sheetId="6528"/>
      <sheetData sheetId="6529"/>
      <sheetData sheetId="6530"/>
      <sheetData sheetId="6531"/>
      <sheetData sheetId="6532"/>
      <sheetData sheetId="6533"/>
      <sheetData sheetId="6534"/>
      <sheetData sheetId="6535"/>
      <sheetData sheetId="6536">
        <row r="52">
          <cell r="B52" t="str">
            <v>ANTICIPO</v>
          </cell>
        </row>
      </sheetData>
      <sheetData sheetId="6537"/>
      <sheetData sheetId="6538"/>
      <sheetData sheetId="6539"/>
      <sheetData sheetId="6540"/>
      <sheetData sheetId="6541"/>
      <sheetData sheetId="6542"/>
      <sheetData sheetId="6543"/>
      <sheetData sheetId="6544"/>
      <sheetData sheetId="6545"/>
      <sheetData sheetId="6546"/>
      <sheetData sheetId="6547"/>
      <sheetData sheetId="6548"/>
      <sheetData sheetId="6549"/>
      <sheetData sheetId="6550"/>
      <sheetData sheetId="6551"/>
      <sheetData sheetId="6552"/>
      <sheetData sheetId="6553"/>
      <sheetData sheetId="6554"/>
      <sheetData sheetId="6555"/>
      <sheetData sheetId="6556"/>
      <sheetData sheetId="6557"/>
      <sheetData sheetId="6558"/>
      <sheetData sheetId="6559"/>
      <sheetData sheetId="6560"/>
      <sheetData sheetId="6561"/>
      <sheetData sheetId="6562" refreshError="1"/>
      <sheetData sheetId="6563" refreshError="1"/>
      <sheetData sheetId="6564" refreshError="1"/>
      <sheetData sheetId="6565" refreshError="1"/>
      <sheetData sheetId="6566" refreshError="1"/>
      <sheetData sheetId="6567" refreshError="1"/>
      <sheetData sheetId="6568" refreshError="1"/>
      <sheetData sheetId="6569" refreshError="1"/>
      <sheetData sheetId="6570" refreshError="1"/>
      <sheetData sheetId="6571" refreshError="1"/>
      <sheetData sheetId="6572" refreshError="1"/>
      <sheetData sheetId="6573"/>
      <sheetData sheetId="6574"/>
      <sheetData sheetId="6575"/>
      <sheetData sheetId="6576"/>
      <sheetData sheetId="6577"/>
      <sheetData sheetId="6578"/>
      <sheetData sheetId="6579"/>
      <sheetData sheetId="6580"/>
      <sheetData sheetId="6581"/>
      <sheetData sheetId="6582"/>
      <sheetData sheetId="6583"/>
      <sheetData sheetId="6584"/>
      <sheetData sheetId="6585"/>
      <sheetData sheetId="6586"/>
      <sheetData sheetId="6587"/>
      <sheetData sheetId="6588"/>
      <sheetData sheetId="6589"/>
      <sheetData sheetId="6590"/>
      <sheetData sheetId="6591"/>
      <sheetData sheetId="6592"/>
      <sheetData sheetId="6593"/>
      <sheetData sheetId="6594"/>
      <sheetData sheetId="6595">
        <row r="5">
          <cell r="E5" t="str">
            <v>CANTIDAD</v>
          </cell>
        </row>
      </sheetData>
      <sheetData sheetId="6596">
        <row r="5">
          <cell r="E5" t="str">
            <v>CANTIDAD</v>
          </cell>
        </row>
      </sheetData>
      <sheetData sheetId="6597">
        <row r="5">
          <cell r="E5" t="str">
            <v>CANTIDAD</v>
          </cell>
        </row>
      </sheetData>
      <sheetData sheetId="6598">
        <row r="5">
          <cell r="E5" t="str">
            <v>CANTIDAD</v>
          </cell>
        </row>
      </sheetData>
      <sheetData sheetId="6599">
        <row r="5">
          <cell r="E5" t="str">
            <v>CANTIDAD</v>
          </cell>
        </row>
      </sheetData>
      <sheetData sheetId="6600">
        <row r="5">
          <cell r="E5" t="str">
            <v>CANTIDAD</v>
          </cell>
        </row>
      </sheetData>
      <sheetData sheetId="6601">
        <row r="5">
          <cell r="E5" t="str">
            <v>CANTIDAD</v>
          </cell>
        </row>
      </sheetData>
      <sheetData sheetId="6602">
        <row r="5">
          <cell r="E5" t="str">
            <v>CANTIDAD</v>
          </cell>
        </row>
      </sheetData>
      <sheetData sheetId="6603"/>
      <sheetData sheetId="6604"/>
      <sheetData sheetId="6605"/>
      <sheetData sheetId="6606"/>
      <sheetData sheetId="6607"/>
      <sheetData sheetId="6608"/>
      <sheetData sheetId="6609"/>
      <sheetData sheetId="6610"/>
      <sheetData sheetId="6611"/>
      <sheetData sheetId="6612"/>
      <sheetData sheetId="6613"/>
      <sheetData sheetId="6614"/>
      <sheetData sheetId="6615"/>
      <sheetData sheetId="6616"/>
      <sheetData sheetId="6617"/>
      <sheetData sheetId="6618"/>
      <sheetData sheetId="6619"/>
      <sheetData sheetId="6620"/>
      <sheetData sheetId="6621"/>
      <sheetData sheetId="6622"/>
      <sheetData sheetId="6623"/>
      <sheetData sheetId="6624"/>
      <sheetData sheetId="6625"/>
      <sheetData sheetId="6626"/>
      <sheetData sheetId="6627"/>
      <sheetData sheetId="6628"/>
      <sheetData sheetId="6629"/>
      <sheetData sheetId="6630"/>
      <sheetData sheetId="6631"/>
      <sheetData sheetId="6632"/>
      <sheetData sheetId="6633"/>
      <sheetData sheetId="6634"/>
      <sheetData sheetId="6635"/>
      <sheetData sheetId="6636"/>
      <sheetData sheetId="6637"/>
      <sheetData sheetId="6638"/>
      <sheetData sheetId="6639"/>
      <sheetData sheetId="6640"/>
      <sheetData sheetId="6641"/>
      <sheetData sheetId="6642"/>
      <sheetData sheetId="6643"/>
      <sheetData sheetId="6644"/>
      <sheetData sheetId="6645"/>
      <sheetData sheetId="6646"/>
      <sheetData sheetId="6647"/>
      <sheetData sheetId="6648"/>
      <sheetData sheetId="6649"/>
      <sheetData sheetId="6650"/>
      <sheetData sheetId="6651"/>
      <sheetData sheetId="6652"/>
      <sheetData sheetId="6653"/>
      <sheetData sheetId="6654"/>
      <sheetData sheetId="6655"/>
      <sheetData sheetId="6656"/>
      <sheetData sheetId="6657"/>
      <sheetData sheetId="6658"/>
      <sheetData sheetId="6659"/>
      <sheetData sheetId="6660"/>
      <sheetData sheetId="6661"/>
      <sheetData sheetId="6662"/>
      <sheetData sheetId="6663"/>
      <sheetData sheetId="6664"/>
      <sheetData sheetId="6665"/>
      <sheetData sheetId="6666"/>
      <sheetData sheetId="6667"/>
      <sheetData sheetId="6668"/>
      <sheetData sheetId="6669"/>
      <sheetData sheetId="6670"/>
      <sheetData sheetId="6671"/>
      <sheetData sheetId="6672"/>
      <sheetData sheetId="6673"/>
      <sheetData sheetId="6674"/>
      <sheetData sheetId="6675"/>
      <sheetData sheetId="6676"/>
      <sheetData sheetId="6677"/>
      <sheetData sheetId="6678"/>
      <sheetData sheetId="6679"/>
      <sheetData sheetId="6680"/>
      <sheetData sheetId="6681"/>
      <sheetData sheetId="6682"/>
      <sheetData sheetId="6683"/>
      <sheetData sheetId="6684"/>
      <sheetData sheetId="6685"/>
      <sheetData sheetId="6686"/>
      <sheetData sheetId="6687"/>
      <sheetData sheetId="6688"/>
      <sheetData sheetId="6689"/>
      <sheetData sheetId="6690"/>
      <sheetData sheetId="6691"/>
      <sheetData sheetId="6692"/>
      <sheetData sheetId="6693"/>
      <sheetData sheetId="6694"/>
      <sheetData sheetId="6695"/>
      <sheetData sheetId="6696"/>
      <sheetData sheetId="6697"/>
      <sheetData sheetId="6698"/>
      <sheetData sheetId="6699"/>
      <sheetData sheetId="6700"/>
      <sheetData sheetId="6701"/>
      <sheetData sheetId="6702"/>
      <sheetData sheetId="6703"/>
      <sheetData sheetId="6704"/>
      <sheetData sheetId="6705"/>
      <sheetData sheetId="6706"/>
      <sheetData sheetId="6707"/>
      <sheetData sheetId="6708"/>
      <sheetData sheetId="6709"/>
      <sheetData sheetId="6710"/>
      <sheetData sheetId="6711"/>
      <sheetData sheetId="6712"/>
      <sheetData sheetId="6713"/>
      <sheetData sheetId="6714"/>
      <sheetData sheetId="6715"/>
      <sheetData sheetId="6716"/>
      <sheetData sheetId="6717"/>
      <sheetData sheetId="6718"/>
      <sheetData sheetId="6719"/>
      <sheetData sheetId="6720"/>
      <sheetData sheetId="6721"/>
      <sheetData sheetId="6722"/>
      <sheetData sheetId="6723"/>
      <sheetData sheetId="6724"/>
      <sheetData sheetId="6725"/>
      <sheetData sheetId="6726"/>
      <sheetData sheetId="6727"/>
      <sheetData sheetId="6728"/>
      <sheetData sheetId="6729"/>
      <sheetData sheetId="6730"/>
      <sheetData sheetId="6731"/>
      <sheetData sheetId="6732"/>
      <sheetData sheetId="6733"/>
      <sheetData sheetId="6734"/>
      <sheetData sheetId="6735"/>
      <sheetData sheetId="6736"/>
      <sheetData sheetId="6737"/>
      <sheetData sheetId="6738"/>
      <sheetData sheetId="6739"/>
      <sheetData sheetId="6740"/>
      <sheetData sheetId="6741"/>
      <sheetData sheetId="6742"/>
      <sheetData sheetId="6743"/>
      <sheetData sheetId="6744"/>
      <sheetData sheetId="6745"/>
      <sheetData sheetId="6746"/>
      <sheetData sheetId="6747"/>
      <sheetData sheetId="6748"/>
      <sheetData sheetId="6749"/>
      <sheetData sheetId="6750"/>
      <sheetData sheetId="6751"/>
      <sheetData sheetId="6752"/>
      <sheetData sheetId="6753"/>
      <sheetData sheetId="6754"/>
      <sheetData sheetId="6755"/>
      <sheetData sheetId="6756"/>
      <sheetData sheetId="6757"/>
      <sheetData sheetId="6758"/>
      <sheetData sheetId="6759"/>
      <sheetData sheetId="6760"/>
      <sheetData sheetId="6761"/>
      <sheetData sheetId="6762"/>
      <sheetData sheetId="6763"/>
      <sheetData sheetId="6764"/>
      <sheetData sheetId="6765"/>
      <sheetData sheetId="6766"/>
      <sheetData sheetId="6767"/>
      <sheetData sheetId="6768"/>
      <sheetData sheetId="6769"/>
      <sheetData sheetId="6770"/>
      <sheetData sheetId="6771"/>
      <sheetData sheetId="6772"/>
      <sheetData sheetId="6773"/>
      <sheetData sheetId="6774"/>
      <sheetData sheetId="6775"/>
      <sheetData sheetId="6776"/>
      <sheetData sheetId="6777"/>
      <sheetData sheetId="6778"/>
      <sheetData sheetId="6779"/>
      <sheetData sheetId="6780"/>
      <sheetData sheetId="6781"/>
      <sheetData sheetId="6782">
        <row r="4">
          <cell r="E4" t="str">
            <v>GUPCO</v>
          </cell>
        </row>
      </sheetData>
      <sheetData sheetId="6783"/>
      <sheetData sheetId="6784"/>
      <sheetData sheetId="6785"/>
      <sheetData sheetId="6786"/>
      <sheetData sheetId="6787"/>
      <sheetData sheetId="6788"/>
      <sheetData sheetId="6789"/>
      <sheetData sheetId="6790"/>
      <sheetData sheetId="6791"/>
      <sheetData sheetId="6792"/>
      <sheetData sheetId="6793"/>
      <sheetData sheetId="6794"/>
      <sheetData sheetId="6795"/>
      <sheetData sheetId="6796"/>
      <sheetData sheetId="6797"/>
      <sheetData sheetId="6798"/>
      <sheetData sheetId="6799"/>
      <sheetData sheetId="6800"/>
      <sheetData sheetId="6801"/>
      <sheetData sheetId="6802"/>
      <sheetData sheetId="6803"/>
      <sheetData sheetId="6804"/>
      <sheetData sheetId="6805" refreshError="1"/>
      <sheetData sheetId="6806"/>
      <sheetData sheetId="6807" refreshError="1"/>
      <sheetData sheetId="6808" refreshError="1"/>
      <sheetData sheetId="6809" refreshError="1"/>
      <sheetData sheetId="6810" refreshError="1"/>
      <sheetData sheetId="6811" refreshError="1"/>
      <sheetData sheetId="6812"/>
      <sheetData sheetId="6813"/>
      <sheetData sheetId="6814"/>
      <sheetData sheetId="6815"/>
      <sheetData sheetId="6816"/>
      <sheetData sheetId="6817"/>
      <sheetData sheetId="6818"/>
      <sheetData sheetId="6819"/>
      <sheetData sheetId="6820"/>
      <sheetData sheetId="6821"/>
      <sheetData sheetId="6822" refreshError="1"/>
      <sheetData sheetId="6823" refreshError="1"/>
      <sheetData sheetId="6824" refreshError="1"/>
      <sheetData sheetId="6825" refreshError="1"/>
      <sheetData sheetId="6826" refreshError="1"/>
      <sheetData sheetId="6827" refreshError="1"/>
      <sheetData sheetId="6828" refreshError="1"/>
      <sheetData sheetId="6829" refreshError="1"/>
      <sheetData sheetId="6830" refreshError="1"/>
      <sheetData sheetId="6831" refreshError="1"/>
      <sheetData sheetId="6832" refreshError="1"/>
      <sheetData sheetId="6833" refreshError="1"/>
      <sheetData sheetId="6834" refreshError="1"/>
      <sheetData sheetId="6835" refreshError="1"/>
      <sheetData sheetId="6836" refreshError="1"/>
      <sheetData sheetId="6837" refreshError="1"/>
      <sheetData sheetId="6838" refreshError="1"/>
      <sheetData sheetId="6839" refreshError="1"/>
      <sheetData sheetId="6840" refreshError="1"/>
      <sheetData sheetId="6841" refreshError="1"/>
      <sheetData sheetId="6842" refreshError="1"/>
      <sheetData sheetId="6843" refreshError="1"/>
      <sheetData sheetId="6844" refreshError="1"/>
      <sheetData sheetId="6845" refreshError="1"/>
      <sheetData sheetId="6846" refreshError="1"/>
      <sheetData sheetId="6847" refreshError="1"/>
      <sheetData sheetId="6848" refreshError="1"/>
      <sheetData sheetId="6849" refreshError="1"/>
      <sheetData sheetId="6850" refreshError="1"/>
      <sheetData sheetId="6851" refreshError="1"/>
      <sheetData sheetId="6852" refreshError="1"/>
      <sheetData sheetId="6853" refreshError="1"/>
      <sheetData sheetId="6854" refreshError="1"/>
      <sheetData sheetId="6855" refreshError="1"/>
      <sheetData sheetId="6856" refreshError="1"/>
      <sheetData sheetId="6857" refreshError="1"/>
      <sheetData sheetId="6858" refreshError="1"/>
      <sheetData sheetId="6859" refreshError="1"/>
      <sheetData sheetId="6860" refreshError="1"/>
      <sheetData sheetId="6861" refreshError="1"/>
      <sheetData sheetId="6862" refreshError="1"/>
      <sheetData sheetId="6863" refreshError="1"/>
      <sheetData sheetId="6864" refreshError="1"/>
      <sheetData sheetId="6865" refreshError="1"/>
      <sheetData sheetId="6866" refreshError="1"/>
      <sheetData sheetId="6867" refreshError="1"/>
      <sheetData sheetId="6868" refreshError="1"/>
      <sheetData sheetId="6869" refreshError="1"/>
      <sheetData sheetId="6870" refreshError="1"/>
      <sheetData sheetId="6871" refreshError="1"/>
      <sheetData sheetId="6872" refreshError="1"/>
      <sheetData sheetId="6873" refreshError="1"/>
      <sheetData sheetId="6874" refreshError="1"/>
      <sheetData sheetId="6875" refreshError="1"/>
      <sheetData sheetId="6876" refreshError="1"/>
      <sheetData sheetId="6877" refreshError="1"/>
      <sheetData sheetId="6878" refreshError="1"/>
      <sheetData sheetId="6879" refreshError="1"/>
      <sheetData sheetId="6880" refreshError="1"/>
      <sheetData sheetId="6881" refreshError="1"/>
      <sheetData sheetId="6882" refreshError="1"/>
      <sheetData sheetId="6883" refreshError="1"/>
      <sheetData sheetId="6884" refreshError="1"/>
      <sheetData sheetId="6885"/>
      <sheetData sheetId="6886" refreshError="1"/>
      <sheetData sheetId="6887" refreshError="1"/>
      <sheetData sheetId="6888" refreshError="1"/>
      <sheetData sheetId="6889" refreshError="1"/>
      <sheetData sheetId="6890" refreshError="1"/>
      <sheetData sheetId="6891" refreshError="1"/>
      <sheetData sheetId="6892" refreshError="1"/>
      <sheetData sheetId="6893" refreshError="1"/>
      <sheetData sheetId="6894" refreshError="1"/>
      <sheetData sheetId="6895" refreshError="1"/>
      <sheetData sheetId="6896" refreshError="1"/>
      <sheetData sheetId="6897" refreshError="1"/>
      <sheetData sheetId="6898" refreshError="1"/>
      <sheetData sheetId="6899" refreshError="1"/>
      <sheetData sheetId="6900" refreshError="1"/>
      <sheetData sheetId="6901" refreshError="1"/>
      <sheetData sheetId="6902" refreshError="1"/>
      <sheetData sheetId="6903" refreshError="1"/>
      <sheetData sheetId="6904" refreshError="1"/>
      <sheetData sheetId="6905" refreshError="1"/>
      <sheetData sheetId="6906" refreshError="1"/>
      <sheetData sheetId="6907" refreshError="1"/>
      <sheetData sheetId="6908" refreshError="1"/>
      <sheetData sheetId="6909" refreshError="1"/>
      <sheetData sheetId="6910" refreshError="1"/>
      <sheetData sheetId="6911" refreshError="1"/>
      <sheetData sheetId="6912" refreshError="1"/>
      <sheetData sheetId="6913" refreshError="1"/>
      <sheetData sheetId="6914" refreshError="1"/>
      <sheetData sheetId="6915" refreshError="1"/>
      <sheetData sheetId="6916" refreshError="1"/>
      <sheetData sheetId="6917" refreshError="1"/>
      <sheetData sheetId="6918" refreshError="1"/>
      <sheetData sheetId="6919" refreshError="1"/>
      <sheetData sheetId="6920" refreshError="1"/>
      <sheetData sheetId="6921" refreshError="1"/>
      <sheetData sheetId="6922" refreshError="1"/>
      <sheetData sheetId="6923" refreshError="1"/>
      <sheetData sheetId="6924" refreshError="1"/>
      <sheetData sheetId="6925" refreshError="1"/>
      <sheetData sheetId="6926" refreshError="1"/>
      <sheetData sheetId="6927" refreshError="1"/>
      <sheetData sheetId="6928" refreshError="1"/>
      <sheetData sheetId="6929" refreshError="1"/>
      <sheetData sheetId="6930" refreshError="1"/>
      <sheetData sheetId="6931" refreshError="1"/>
      <sheetData sheetId="6932" refreshError="1"/>
      <sheetData sheetId="6933" refreshError="1"/>
      <sheetData sheetId="6934" refreshError="1"/>
      <sheetData sheetId="6935" refreshError="1"/>
      <sheetData sheetId="6936" refreshError="1"/>
      <sheetData sheetId="6937" refreshError="1"/>
      <sheetData sheetId="6938" refreshError="1"/>
      <sheetData sheetId="6939" refreshError="1"/>
      <sheetData sheetId="6940" refreshError="1"/>
      <sheetData sheetId="6941" refreshError="1"/>
      <sheetData sheetId="6942" refreshError="1"/>
      <sheetData sheetId="6943" refreshError="1"/>
      <sheetData sheetId="6944" refreshError="1"/>
      <sheetData sheetId="6945" refreshError="1"/>
      <sheetData sheetId="6946" refreshError="1"/>
      <sheetData sheetId="6947" refreshError="1"/>
      <sheetData sheetId="6948" refreshError="1"/>
      <sheetData sheetId="6949" refreshError="1"/>
      <sheetData sheetId="6950" refreshError="1"/>
      <sheetData sheetId="6951" refreshError="1"/>
      <sheetData sheetId="6952" refreshError="1"/>
      <sheetData sheetId="6953" refreshError="1"/>
      <sheetData sheetId="6954" refreshError="1"/>
      <sheetData sheetId="6955" refreshError="1"/>
      <sheetData sheetId="6956" refreshError="1"/>
      <sheetData sheetId="6957" refreshError="1"/>
      <sheetData sheetId="6958" refreshError="1"/>
      <sheetData sheetId="6959" refreshError="1"/>
      <sheetData sheetId="6960" refreshError="1"/>
      <sheetData sheetId="6961" refreshError="1"/>
      <sheetData sheetId="6962" refreshError="1"/>
      <sheetData sheetId="6963" refreshError="1"/>
      <sheetData sheetId="6964" refreshError="1"/>
      <sheetData sheetId="6965" refreshError="1"/>
      <sheetData sheetId="6966" refreshError="1"/>
      <sheetData sheetId="6967" refreshError="1"/>
      <sheetData sheetId="6968" refreshError="1"/>
      <sheetData sheetId="6969" refreshError="1"/>
      <sheetData sheetId="6970" refreshError="1"/>
      <sheetData sheetId="6971" refreshError="1"/>
      <sheetData sheetId="6972" refreshError="1"/>
      <sheetData sheetId="6973" refreshError="1"/>
      <sheetData sheetId="6974" refreshError="1"/>
      <sheetData sheetId="6975" refreshError="1"/>
      <sheetData sheetId="6976" refreshError="1"/>
      <sheetData sheetId="6977" refreshError="1"/>
      <sheetData sheetId="6978" refreshError="1"/>
      <sheetData sheetId="6979" refreshError="1"/>
      <sheetData sheetId="6980" refreshError="1"/>
      <sheetData sheetId="6981" refreshError="1"/>
      <sheetData sheetId="6982" refreshError="1"/>
      <sheetData sheetId="6983" refreshError="1"/>
      <sheetData sheetId="6984" refreshError="1"/>
      <sheetData sheetId="6985" refreshError="1"/>
      <sheetData sheetId="6986" refreshError="1"/>
      <sheetData sheetId="6987" refreshError="1"/>
      <sheetData sheetId="6988" refreshError="1"/>
      <sheetData sheetId="6989" refreshError="1"/>
      <sheetData sheetId="6990" refreshError="1"/>
      <sheetData sheetId="6991" refreshError="1"/>
      <sheetData sheetId="6992" refreshError="1"/>
      <sheetData sheetId="6993" refreshError="1"/>
      <sheetData sheetId="6994" refreshError="1"/>
      <sheetData sheetId="6995" refreshError="1"/>
      <sheetData sheetId="6996" refreshError="1"/>
      <sheetData sheetId="6997" refreshError="1"/>
      <sheetData sheetId="6998" refreshError="1"/>
      <sheetData sheetId="6999" refreshError="1"/>
      <sheetData sheetId="7000" refreshError="1"/>
      <sheetData sheetId="7001" refreshError="1"/>
      <sheetData sheetId="7002" refreshError="1"/>
      <sheetData sheetId="7003" refreshError="1"/>
      <sheetData sheetId="7004" refreshError="1"/>
      <sheetData sheetId="7005" refreshError="1"/>
      <sheetData sheetId="7006" refreshError="1"/>
      <sheetData sheetId="7007" refreshError="1"/>
      <sheetData sheetId="7008" refreshError="1"/>
      <sheetData sheetId="7009" refreshError="1"/>
      <sheetData sheetId="7010" refreshError="1"/>
      <sheetData sheetId="7011" refreshError="1"/>
      <sheetData sheetId="7012" refreshError="1"/>
      <sheetData sheetId="7013" refreshError="1"/>
      <sheetData sheetId="7014" refreshError="1"/>
      <sheetData sheetId="7015" refreshError="1"/>
      <sheetData sheetId="7016" refreshError="1"/>
      <sheetData sheetId="7017" refreshError="1"/>
      <sheetData sheetId="7018" refreshError="1"/>
      <sheetData sheetId="7019" refreshError="1"/>
      <sheetData sheetId="7020" refreshError="1"/>
      <sheetData sheetId="7021" refreshError="1"/>
      <sheetData sheetId="7022" refreshError="1"/>
      <sheetData sheetId="7023" refreshError="1"/>
      <sheetData sheetId="7024" refreshError="1"/>
      <sheetData sheetId="7025" refreshError="1"/>
      <sheetData sheetId="7026" refreshError="1"/>
      <sheetData sheetId="7027" refreshError="1"/>
      <sheetData sheetId="7028" refreshError="1"/>
      <sheetData sheetId="7029" refreshError="1"/>
      <sheetData sheetId="7030" refreshError="1"/>
      <sheetData sheetId="7031" refreshError="1"/>
      <sheetData sheetId="7032" refreshError="1"/>
      <sheetData sheetId="7033" refreshError="1"/>
      <sheetData sheetId="7034" refreshError="1"/>
      <sheetData sheetId="7035" refreshError="1"/>
      <sheetData sheetId="7036" refreshError="1"/>
      <sheetData sheetId="7037" refreshError="1"/>
      <sheetData sheetId="7038" refreshError="1"/>
      <sheetData sheetId="7039" refreshError="1"/>
      <sheetData sheetId="7040" refreshError="1"/>
      <sheetData sheetId="7041" refreshError="1"/>
      <sheetData sheetId="7042" refreshError="1"/>
      <sheetData sheetId="7043" refreshError="1"/>
      <sheetData sheetId="7044" refreshError="1"/>
      <sheetData sheetId="7045" refreshError="1"/>
      <sheetData sheetId="7046" refreshError="1"/>
      <sheetData sheetId="7047" refreshError="1"/>
      <sheetData sheetId="7048" refreshError="1"/>
      <sheetData sheetId="7049" refreshError="1"/>
      <sheetData sheetId="7050" refreshError="1"/>
      <sheetData sheetId="7051" refreshError="1"/>
      <sheetData sheetId="7052" refreshError="1"/>
      <sheetData sheetId="7053" refreshError="1"/>
      <sheetData sheetId="7054" refreshError="1"/>
      <sheetData sheetId="7055" refreshError="1"/>
      <sheetData sheetId="7056" refreshError="1"/>
      <sheetData sheetId="7057" refreshError="1"/>
      <sheetData sheetId="7058" refreshError="1"/>
      <sheetData sheetId="7059" refreshError="1"/>
      <sheetData sheetId="7060" refreshError="1"/>
      <sheetData sheetId="7061" refreshError="1"/>
      <sheetData sheetId="7062" refreshError="1"/>
      <sheetData sheetId="7063" refreshError="1"/>
      <sheetData sheetId="7064" refreshError="1"/>
      <sheetData sheetId="7065" refreshError="1"/>
      <sheetData sheetId="7066" refreshError="1"/>
      <sheetData sheetId="7067" refreshError="1"/>
      <sheetData sheetId="7068" refreshError="1"/>
      <sheetData sheetId="7069" refreshError="1"/>
      <sheetData sheetId="7070" refreshError="1"/>
      <sheetData sheetId="7071" refreshError="1"/>
      <sheetData sheetId="7072" refreshError="1"/>
      <sheetData sheetId="7073" refreshError="1"/>
      <sheetData sheetId="7074" refreshError="1"/>
      <sheetData sheetId="7075" refreshError="1"/>
      <sheetData sheetId="7076" refreshError="1"/>
      <sheetData sheetId="7077" refreshError="1"/>
      <sheetData sheetId="7078" refreshError="1"/>
      <sheetData sheetId="7079" refreshError="1"/>
      <sheetData sheetId="7080" refreshError="1"/>
      <sheetData sheetId="7081" refreshError="1"/>
      <sheetData sheetId="7082" refreshError="1"/>
      <sheetData sheetId="7083" refreshError="1"/>
      <sheetData sheetId="7084" refreshError="1"/>
      <sheetData sheetId="7085" refreshError="1"/>
      <sheetData sheetId="7086"/>
      <sheetData sheetId="7087"/>
      <sheetData sheetId="7088"/>
      <sheetData sheetId="7089"/>
      <sheetData sheetId="7090"/>
      <sheetData sheetId="7091"/>
      <sheetData sheetId="7092"/>
      <sheetData sheetId="7093"/>
      <sheetData sheetId="7094"/>
      <sheetData sheetId="7095"/>
      <sheetData sheetId="7096"/>
      <sheetData sheetId="7097"/>
      <sheetData sheetId="7098"/>
      <sheetData sheetId="7099"/>
      <sheetData sheetId="7100"/>
      <sheetData sheetId="7101"/>
      <sheetData sheetId="7102"/>
      <sheetData sheetId="7103"/>
      <sheetData sheetId="7104"/>
      <sheetData sheetId="7105"/>
      <sheetData sheetId="7106"/>
      <sheetData sheetId="7107"/>
      <sheetData sheetId="7108"/>
      <sheetData sheetId="7109"/>
      <sheetData sheetId="7110"/>
      <sheetData sheetId="7111"/>
      <sheetData sheetId="7112"/>
      <sheetData sheetId="7113"/>
      <sheetData sheetId="7114"/>
      <sheetData sheetId="7115"/>
      <sheetData sheetId="7116"/>
      <sheetData sheetId="7117"/>
      <sheetData sheetId="7118"/>
      <sheetData sheetId="7119"/>
      <sheetData sheetId="7120"/>
      <sheetData sheetId="7121"/>
      <sheetData sheetId="7122"/>
      <sheetData sheetId="7123"/>
      <sheetData sheetId="7124"/>
      <sheetData sheetId="7125"/>
      <sheetData sheetId="7126"/>
      <sheetData sheetId="7127"/>
      <sheetData sheetId="7128"/>
      <sheetData sheetId="7129"/>
      <sheetData sheetId="7130"/>
      <sheetData sheetId="7131"/>
      <sheetData sheetId="7132"/>
      <sheetData sheetId="7133"/>
      <sheetData sheetId="7134"/>
      <sheetData sheetId="7135"/>
      <sheetData sheetId="7136"/>
      <sheetData sheetId="7137"/>
      <sheetData sheetId="7138"/>
      <sheetData sheetId="7139"/>
      <sheetData sheetId="7140"/>
      <sheetData sheetId="7141"/>
      <sheetData sheetId="7142"/>
      <sheetData sheetId="7143"/>
      <sheetData sheetId="7144"/>
      <sheetData sheetId="7145"/>
      <sheetData sheetId="7146"/>
      <sheetData sheetId="7147"/>
      <sheetData sheetId="7148"/>
      <sheetData sheetId="7149"/>
      <sheetData sheetId="7150"/>
      <sheetData sheetId="7151"/>
      <sheetData sheetId="7152"/>
      <sheetData sheetId="7153"/>
      <sheetData sheetId="7154"/>
      <sheetData sheetId="7155"/>
      <sheetData sheetId="7156"/>
      <sheetData sheetId="7157"/>
      <sheetData sheetId="7158"/>
      <sheetData sheetId="7159"/>
      <sheetData sheetId="7160"/>
      <sheetData sheetId="7161"/>
      <sheetData sheetId="7162"/>
      <sheetData sheetId="7163"/>
      <sheetData sheetId="7164"/>
      <sheetData sheetId="7165"/>
      <sheetData sheetId="7166"/>
      <sheetData sheetId="7167"/>
      <sheetData sheetId="7168"/>
      <sheetData sheetId="7169"/>
      <sheetData sheetId="7170"/>
      <sheetData sheetId="7171"/>
      <sheetData sheetId="7172"/>
      <sheetData sheetId="7173"/>
      <sheetData sheetId="7174"/>
      <sheetData sheetId="7175"/>
      <sheetData sheetId="7176"/>
      <sheetData sheetId="7177"/>
      <sheetData sheetId="7178"/>
      <sheetData sheetId="7179"/>
      <sheetData sheetId="7180"/>
      <sheetData sheetId="7181"/>
      <sheetData sheetId="7182"/>
      <sheetData sheetId="7183"/>
      <sheetData sheetId="7184"/>
      <sheetData sheetId="7185"/>
      <sheetData sheetId="7186"/>
      <sheetData sheetId="7187"/>
      <sheetData sheetId="7188"/>
      <sheetData sheetId="7189"/>
      <sheetData sheetId="7190"/>
      <sheetData sheetId="7191"/>
      <sheetData sheetId="7192"/>
      <sheetData sheetId="7193"/>
      <sheetData sheetId="7194"/>
      <sheetData sheetId="7195"/>
      <sheetData sheetId="7196"/>
      <sheetData sheetId="7197"/>
      <sheetData sheetId="7198"/>
      <sheetData sheetId="7199"/>
      <sheetData sheetId="7200"/>
      <sheetData sheetId="7201"/>
      <sheetData sheetId="7202"/>
      <sheetData sheetId="7203"/>
      <sheetData sheetId="7204"/>
      <sheetData sheetId="7205"/>
      <sheetData sheetId="7206"/>
      <sheetData sheetId="7207"/>
      <sheetData sheetId="7208"/>
      <sheetData sheetId="7209"/>
      <sheetData sheetId="7210"/>
      <sheetData sheetId="7211"/>
      <sheetData sheetId="7212"/>
      <sheetData sheetId="7213"/>
      <sheetData sheetId="7214"/>
      <sheetData sheetId="7215"/>
      <sheetData sheetId="7216"/>
      <sheetData sheetId="7217"/>
      <sheetData sheetId="7218"/>
      <sheetData sheetId="7219"/>
      <sheetData sheetId="7220"/>
      <sheetData sheetId="7221"/>
      <sheetData sheetId="7222"/>
      <sheetData sheetId="7223"/>
      <sheetData sheetId="7224"/>
      <sheetData sheetId="7225"/>
      <sheetData sheetId="7226"/>
      <sheetData sheetId="7227"/>
      <sheetData sheetId="7228"/>
      <sheetData sheetId="7229"/>
      <sheetData sheetId="7230"/>
      <sheetData sheetId="7231"/>
      <sheetData sheetId="7232"/>
      <sheetData sheetId="7233"/>
      <sheetData sheetId="7234"/>
      <sheetData sheetId="7235"/>
      <sheetData sheetId="7236"/>
      <sheetData sheetId="7237"/>
      <sheetData sheetId="7238"/>
      <sheetData sheetId="7239"/>
      <sheetData sheetId="7240"/>
      <sheetData sheetId="7241"/>
      <sheetData sheetId="7242"/>
      <sheetData sheetId="7243"/>
      <sheetData sheetId="7244"/>
      <sheetData sheetId="7245" refreshError="1"/>
      <sheetData sheetId="7246" refreshError="1"/>
      <sheetData sheetId="7247" refreshError="1"/>
      <sheetData sheetId="7248" refreshError="1"/>
      <sheetData sheetId="7249" refreshError="1"/>
      <sheetData sheetId="7250" refreshError="1"/>
      <sheetData sheetId="7251" refreshError="1"/>
      <sheetData sheetId="7252" refreshError="1"/>
      <sheetData sheetId="7253" refreshError="1"/>
      <sheetData sheetId="7254" refreshError="1"/>
      <sheetData sheetId="7255" refreshError="1"/>
      <sheetData sheetId="7256" refreshError="1"/>
      <sheetData sheetId="7257" refreshError="1"/>
      <sheetData sheetId="7258" refreshError="1"/>
      <sheetData sheetId="7259" refreshError="1"/>
      <sheetData sheetId="7260" refreshError="1"/>
      <sheetData sheetId="7261" refreshError="1"/>
      <sheetData sheetId="7262" refreshError="1"/>
      <sheetData sheetId="7263" refreshError="1"/>
      <sheetData sheetId="7264" refreshError="1"/>
      <sheetData sheetId="7265" refreshError="1"/>
      <sheetData sheetId="7266" refreshError="1"/>
      <sheetData sheetId="7267" refreshError="1"/>
      <sheetData sheetId="7268" refreshError="1"/>
      <sheetData sheetId="7269" refreshError="1"/>
      <sheetData sheetId="7270" refreshError="1"/>
      <sheetData sheetId="7271" refreshError="1"/>
      <sheetData sheetId="7272" refreshError="1"/>
      <sheetData sheetId="7273" refreshError="1"/>
      <sheetData sheetId="7274" refreshError="1"/>
      <sheetData sheetId="7275" refreshError="1"/>
      <sheetData sheetId="7276" refreshError="1"/>
      <sheetData sheetId="7277" refreshError="1"/>
      <sheetData sheetId="7278" refreshError="1"/>
      <sheetData sheetId="7279" refreshError="1"/>
      <sheetData sheetId="7280" refreshError="1"/>
      <sheetData sheetId="7281" refreshError="1"/>
      <sheetData sheetId="7282" refreshError="1"/>
      <sheetData sheetId="7283" refreshError="1"/>
      <sheetData sheetId="7284" refreshError="1"/>
      <sheetData sheetId="7285" refreshError="1"/>
      <sheetData sheetId="7286" refreshError="1"/>
      <sheetData sheetId="7287" refreshError="1"/>
      <sheetData sheetId="7288" refreshError="1"/>
      <sheetData sheetId="7289" refreshError="1"/>
      <sheetData sheetId="7290" refreshError="1"/>
      <sheetData sheetId="7291" refreshError="1"/>
      <sheetData sheetId="7292" refreshError="1"/>
      <sheetData sheetId="7293" refreshError="1"/>
      <sheetData sheetId="7294" refreshError="1"/>
      <sheetData sheetId="7295" refreshError="1"/>
      <sheetData sheetId="7296" refreshError="1"/>
      <sheetData sheetId="7297" refreshError="1"/>
      <sheetData sheetId="7298" refreshError="1"/>
      <sheetData sheetId="7299" refreshError="1"/>
      <sheetData sheetId="7300" refreshError="1"/>
      <sheetData sheetId="7301" refreshError="1"/>
      <sheetData sheetId="7302" refreshError="1"/>
      <sheetData sheetId="7303" refreshError="1"/>
      <sheetData sheetId="7304" refreshError="1"/>
      <sheetData sheetId="7305" refreshError="1"/>
      <sheetData sheetId="7306" refreshError="1"/>
      <sheetData sheetId="7307" refreshError="1"/>
      <sheetData sheetId="7308" refreshError="1"/>
      <sheetData sheetId="7309" refreshError="1"/>
      <sheetData sheetId="7310" refreshError="1"/>
      <sheetData sheetId="7311" refreshError="1"/>
      <sheetData sheetId="7312" refreshError="1"/>
      <sheetData sheetId="7313" refreshError="1"/>
      <sheetData sheetId="7314" refreshError="1"/>
      <sheetData sheetId="7315" refreshError="1"/>
      <sheetData sheetId="7316" refreshError="1"/>
      <sheetData sheetId="7317" refreshError="1"/>
      <sheetData sheetId="7318" refreshError="1"/>
      <sheetData sheetId="7319" refreshError="1"/>
      <sheetData sheetId="7320" refreshError="1"/>
      <sheetData sheetId="7321" refreshError="1"/>
      <sheetData sheetId="7322" refreshError="1"/>
      <sheetData sheetId="7323" refreshError="1"/>
      <sheetData sheetId="7324" refreshError="1"/>
      <sheetData sheetId="7325" refreshError="1"/>
      <sheetData sheetId="7326" refreshError="1"/>
      <sheetData sheetId="7327" refreshError="1"/>
      <sheetData sheetId="7328" refreshError="1"/>
      <sheetData sheetId="7329" refreshError="1"/>
      <sheetData sheetId="7330" refreshError="1"/>
      <sheetData sheetId="7331" refreshError="1"/>
      <sheetData sheetId="7332" refreshError="1"/>
      <sheetData sheetId="7333" refreshError="1"/>
      <sheetData sheetId="7334" refreshError="1"/>
      <sheetData sheetId="7335" refreshError="1"/>
      <sheetData sheetId="7336" refreshError="1"/>
      <sheetData sheetId="7337" refreshError="1"/>
      <sheetData sheetId="7338" refreshError="1"/>
      <sheetData sheetId="7339" refreshError="1"/>
      <sheetData sheetId="7340" refreshError="1"/>
      <sheetData sheetId="7341" refreshError="1"/>
      <sheetData sheetId="7342" refreshError="1"/>
      <sheetData sheetId="7343" refreshError="1"/>
      <sheetData sheetId="7344" refreshError="1"/>
      <sheetData sheetId="7345" refreshError="1"/>
      <sheetData sheetId="7346" refreshError="1"/>
      <sheetData sheetId="7347" refreshError="1"/>
      <sheetData sheetId="7348" refreshError="1"/>
      <sheetData sheetId="7349" refreshError="1"/>
      <sheetData sheetId="7350" refreshError="1"/>
      <sheetData sheetId="7351" refreshError="1"/>
      <sheetData sheetId="7352" refreshError="1"/>
      <sheetData sheetId="7353" refreshError="1"/>
      <sheetData sheetId="7354" refreshError="1"/>
      <sheetData sheetId="7355" refreshError="1"/>
      <sheetData sheetId="7356" refreshError="1"/>
      <sheetData sheetId="7357" refreshError="1"/>
      <sheetData sheetId="7358" refreshError="1"/>
      <sheetData sheetId="7359" refreshError="1"/>
      <sheetData sheetId="7360" refreshError="1"/>
      <sheetData sheetId="7361" refreshError="1"/>
      <sheetData sheetId="7362" refreshError="1"/>
      <sheetData sheetId="7363" refreshError="1"/>
      <sheetData sheetId="7364" refreshError="1"/>
      <sheetData sheetId="7365" refreshError="1"/>
      <sheetData sheetId="7366" refreshError="1"/>
      <sheetData sheetId="7367" refreshError="1"/>
      <sheetData sheetId="7368" refreshError="1"/>
      <sheetData sheetId="7369" refreshError="1"/>
      <sheetData sheetId="7370" refreshError="1"/>
      <sheetData sheetId="7371" refreshError="1"/>
      <sheetData sheetId="7372" refreshError="1"/>
      <sheetData sheetId="7373" refreshError="1"/>
      <sheetData sheetId="7374" refreshError="1"/>
      <sheetData sheetId="7375" refreshError="1"/>
      <sheetData sheetId="7376" refreshError="1"/>
      <sheetData sheetId="7377" refreshError="1"/>
      <sheetData sheetId="7378" refreshError="1"/>
      <sheetData sheetId="7379" refreshError="1"/>
      <sheetData sheetId="7380" refreshError="1"/>
      <sheetData sheetId="7381" refreshError="1"/>
      <sheetData sheetId="7382" refreshError="1"/>
      <sheetData sheetId="7383" refreshError="1"/>
      <sheetData sheetId="7384" refreshError="1"/>
      <sheetData sheetId="7385" refreshError="1"/>
      <sheetData sheetId="7386" refreshError="1"/>
      <sheetData sheetId="7387" refreshError="1"/>
      <sheetData sheetId="7388" refreshError="1"/>
      <sheetData sheetId="7389" refreshError="1"/>
      <sheetData sheetId="7390" refreshError="1"/>
      <sheetData sheetId="7391" refreshError="1"/>
      <sheetData sheetId="7392" refreshError="1"/>
      <sheetData sheetId="7393" refreshError="1"/>
      <sheetData sheetId="7394" refreshError="1"/>
      <sheetData sheetId="7395" refreshError="1"/>
      <sheetData sheetId="7396" refreshError="1"/>
      <sheetData sheetId="7397" refreshError="1"/>
      <sheetData sheetId="7398" refreshError="1"/>
      <sheetData sheetId="7399" refreshError="1"/>
      <sheetData sheetId="7400" refreshError="1"/>
      <sheetData sheetId="7401" refreshError="1"/>
      <sheetData sheetId="7402" refreshError="1"/>
      <sheetData sheetId="7403" refreshError="1"/>
      <sheetData sheetId="7404" refreshError="1"/>
      <sheetData sheetId="7405" refreshError="1"/>
      <sheetData sheetId="7406" refreshError="1"/>
      <sheetData sheetId="7407" refreshError="1"/>
      <sheetData sheetId="7408" refreshError="1"/>
      <sheetData sheetId="7409" refreshError="1"/>
      <sheetData sheetId="7410" refreshError="1"/>
      <sheetData sheetId="7411" refreshError="1"/>
      <sheetData sheetId="7412" refreshError="1"/>
      <sheetData sheetId="7413" refreshError="1"/>
      <sheetData sheetId="7414" refreshError="1"/>
      <sheetData sheetId="7415" refreshError="1"/>
      <sheetData sheetId="7416" refreshError="1"/>
      <sheetData sheetId="7417" refreshError="1"/>
      <sheetData sheetId="7418" refreshError="1"/>
      <sheetData sheetId="7419" refreshError="1"/>
      <sheetData sheetId="7420" refreshError="1"/>
      <sheetData sheetId="7421" refreshError="1"/>
      <sheetData sheetId="7422" refreshError="1"/>
      <sheetData sheetId="7423" refreshError="1"/>
      <sheetData sheetId="7424" refreshError="1"/>
      <sheetData sheetId="7425" refreshError="1"/>
      <sheetData sheetId="7426" refreshError="1"/>
      <sheetData sheetId="7427" refreshError="1"/>
      <sheetData sheetId="7428" refreshError="1"/>
      <sheetData sheetId="7429" refreshError="1"/>
      <sheetData sheetId="7430" refreshError="1"/>
      <sheetData sheetId="7431" refreshError="1"/>
      <sheetData sheetId="7432" refreshError="1"/>
      <sheetData sheetId="7433" refreshError="1"/>
      <sheetData sheetId="7434" refreshError="1"/>
      <sheetData sheetId="7435" refreshError="1"/>
      <sheetData sheetId="7436" refreshError="1"/>
      <sheetData sheetId="7437" refreshError="1"/>
      <sheetData sheetId="7438" refreshError="1"/>
      <sheetData sheetId="7439" refreshError="1"/>
      <sheetData sheetId="7440" refreshError="1"/>
      <sheetData sheetId="7441" refreshError="1"/>
      <sheetData sheetId="7442" refreshError="1"/>
      <sheetData sheetId="7443" refreshError="1"/>
      <sheetData sheetId="7444" refreshError="1"/>
      <sheetData sheetId="7445" refreshError="1"/>
      <sheetData sheetId="7446" refreshError="1"/>
      <sheetData sheetId="7447" refreshError="1"/>
      <sheetData sheetId="7448" refreshError="1"/>
      <sheetData sheetId="7449" refreshError="1"/>
      <sheetData sheetId="7450" refreshError="1"/>
      <sheetData sheetId="7451" refreshError="1"/>
      <sheetData sheetId="7452" refreshError="1"/>
      <sheetData sheetId="7453" refreshError="1"/>
      <sheetData sheetId="7454" refreshError="1"/>
      <sheetData sheetId="7455" refreshError="1"/>
      <sheetData sheetId="7456" refreshError="1"/>
      <sheetData sheetId="7457" refreshError="1"/>
      <sheetData sheetId="7458" refreshError="1"/>
      <sheetData sheetId="7459" refreshError="1"/>
      <sheetData sheetId="7460" refreshError="1"/>
      <sheetData sheetId="7461" refreshError="1"/>
      <sheetData sheetId="7462" refreshError="1"/>
      <sheetData sheetId="7463" refreshError="1"/>
      <sheetData sheetId="7464" refreshError="1"/>
      <sheetData sheetId="7465" refreshError="1"/>
      <sheetData sheetId="7466" refreshError="1"/>
      <sheetData sheetId="7467" refreshError="1"/>
      <sheetData sheetId="7468" refreshError="1"/>
      <sheetData sheetId="7469" refreshError="1"/>
      <sheetData sheetId="7470" refreshError="1"/>
      <sheetData sheetId="7471" refreshError="1"/>
      <sheetData sheetId="7472" refreshError="1"/>
      <sheetData sheetId="7473" refreshError="1"/>
      <sheetData sheetId="7474" refreshError="1"/>
      <sheetData sheetId="7475" refreshError="1"/>
      <sheetData sheetId="7476" refreshError="1"/>
      <sheetData sheetId="7477" refreshError="1"/>
      <sheetData sheetId="7478" refreshError="1"/>
      <sheetData sheetId="7479" refreshError="1"/>
      <sheetData sheetId="7480" refreshError="1"/>
      <sheetData sheetId="7481" refreshError="1"/>
      <sheetData sheetId="7482" refreshError="1"/>
      <sheetData sheetId="7483" refreshError="1"/>
      <sheetData sheetId="7484" refreshError="1"/>
      <sheetData sheetId="7485" refreshError="1"/>
      <sheetData sheetId="7486" refreshError="1"/>
      <sheetData sheetId="7487" refreshError="1"/>
      <sheetData sheetId="7488" refreshError="1"/>
      <sheetData sheetId="7489" refreshError="1"/>
      <sheetData sheetId="7490" refreshError="1"/>
      <sheetData sheetId="7491" refreshError="1"/>
      <sheetData sheetId="7492" refreshError="1"/>
      <sheetData sheetId="7493" refreshError="1"/>
      <sheetData sheetId="7494" refreshError="1"/>
      <sheetData sheetId="7495" refreshError="1"/>
      <sheetData sheetId="7496" refreshError="1"/>
      <sheetData sheetId="7497" refreshError="1"/>
      <sheetData sheetId="7498" refreshError="1"/>
      <sheetData sheetId="7499" refreshError="1"/>
      <sheetData sheetId="7500" refreshError="1"/>
      <sheetData sheetId="7501" refreshError="1"/>
      <sheetData sheetId="7502" refreshError="1"/>
      <sheetData sheetId="7503" refreshError="1"/>
      <sheetData sheetId="7504" refreshError="1"/>
      <sheetData sheetId="7505" refreshError="1"/>
      <sheetData sheetId="7506" refreshError="1"/>
      <sheetData sheetId="7507" refreshError="1"/>
      <sheetData sheetId="7508" refreshError="1"/>
      <sheetData sheetId="7509" refreshError="1"/>
      <sheetData sheetId="7510" refreshError="1"/>
      <sheetData sheetId="7511" refreshError="1"/>
      <sheetData sheetId="7512" refreshError="1"/>
      <sheetData sheetId="7513" refreshError="1"/>
      <sheetData sheetId="7514" refreshError="1"/>
      <sheetData sheetId="7515" refreshError="1"/>
      <sheetData sheetId="7516" refreshError="1"/>
      <sheetData sheetId="7517" refreshError="1"/>
      <sheetData sheetId="7518" refreshError="1"/>
      <sheetData sheetId="7519" refreshError="1"/>
      <sheetData sheetId="7520" refreshError="1"/>
      <sheetData sheetId="7521" refreshError="1"/>
      <sheetData sheetId="7522" refreshError="1"/>
      <sheetData sheetId="7523" refreshError="1"/>
      <sheetData sheetId="7524" refreshError="1"/>
      <sheetData sheetId="7525" refreshError="1"/>
      <sheetData sheetId="7526" refreshError="1"/>
      <sheetData sheetId="7527" refreshError="1"/>
      <sheetData sheetId="7528" refreshError="1"/>
      <sheetData sheetId="7529" refreshError="1"/>
      <sheetData sheetId="7530" refreshError="1"/>
      <sheetData sheetId="7531" refreshError="1"/>
      <sheetData sheetId="7532" refreshError="1"/>
      <sheetData sheetId="7533" refreshError="1"/>
      <sheetData sheetId="7534" refreshError="1"/>
      <sheetData sheetId="7535" refreshError="1"/>
      <sheetData sheetId="7536" refreshError="1"/>
      <sheetData sheetId="7537" refreshError="1"/>
      <sheetData sheetId="7538" refreshError="1"/>
      <sheetData sheetId="7539" refreshError="1"/>
      <sheetData sheetId="7540" refreshError="1"/>
      <sheetData sheetId="7541" refreshError="1"/>
      <sheetData sheetId="7542" refreshError="1"/>
      <sheetData sheetId="7543" refreshError="1"/>
      <sheetData sheetId="7544" refreshError="1"/>
      <sheetData sheetId="7545" refreshError="1"/>
      <sheetData sheetId="7546" refreshError="1"/>
      <sheetData sheetId="7547" refreshError="1"/>
      <sheetData sheetId="7548" refreshError="1"/>
      <sheetData sheetId="7549" refreshError="1"/>
      <sheetData sheetId="7550" refreshError="1"/>
      <sheetData sheetId="7551" refreshError="1"/>
      <sheetData sheetId="7552" refreshError="1"/>
      <sheetData sheetId="7553" refreshError="1"/>
      <sheetData sheetId="7554" refreshError="1"/>
      <sheetData sheetId="7555" refreshError="1"/>
      <sheetData sheetId="7556" refreshError="1"/>
      <sheetData sheetId="7557" refreshError="1"/>
      <sheetData sheetId="7558" refreshError="1"/>
      <sheetData sheetId="7559" refreshError="1"/>
      <sheetData sheetId="7560" refreshError="1"/>
      <sheetData sheetId="7561" refreshError="1"/>
      <sheetData sheetId="7562" refreshError="1"/>
      <sheetData sheetId="7563" refreshError="1"/>
      <sheetData sheetId="7564" refreshError="1"/>
      <sheetData sheetId="7565" refreshError="1"/>
      <sheetData sheetId="7566" refreshError="1"/>
      <sheetData sheetId="7567" refreshError="1"/>
      <sheetData sheetId="7568" refreshError="1"/>
      <sheetData sheetId="7569" refreshError="1"/>
      <sheetData sheetId="7570" refreshError="1"/>
      <sheetData sheetId="7571" refreshError="1"/>
      <sheetData sheetId="7572" refreshError="1"/>
      <sheetData sheetId="7573" refreshError="1"/>
      <sheetData sheetId="7574" refreshError="1"/>
      <sheetData sheetId="7575" refreshError="1"/>
      <sheetData sheetId="7576" refreshError="1"/>
      <sheetData sheetId="7577" refreshError="1"/>
      <sheetData sheetId="7578" refreshError="1"/>
      <sheetData sheetId="7579" refreshError="1"/>
      <sheetData sheetId="7580" refreshError="1"/>
      <sheetData sheetId="7581" refreshError="1"/>
      <sheetData sheetId="7582" refreshError="1"/>
      <sheetData sheetId="7583" refreshError="1"/>
      <sheetData sheetId="7584" refreshError="1"/>
      <sheetData sheetId="7585" refreshError="1"/>
      <sheetData sheetId="7586" refreshError="1"/>
      <sheetData sheetId="7587" refreshError="1"/>
      <sheetData sheetId="7588" refreshError="1"/>
      <sheetData sheetId="7589" refreshError="1"/>
      <sheetData sheetId="7590" refreshError="1"/>
      <sheetData sheetId="7591" refreshError="1"/>
      <sheetData sheetId="7592" refreshError="1"/>
      <sheetData sheetId="7593" refreshError="1"/>
      <sheetData sheetId="7594" refreshError="1"/>
      <sheetData sheetId="7595" refreshError="1"/>
      <sheetData sheetId="7596" refreshError="1"/>
      <sheetData sheetId="7597" refreshError="1"/>
      <sheetData sheetId="7598" refreshError="1"/>
      <sheetData sheetId="7599" refreshError="1"/>
      <sheetData sheetId="7600" refreshError="1"/>
      <sheetData sheetId="7601" refreshError="1"/>
      <sheetData sheetId="7602" refreshError="1"/>
      <sheetData sheetId="7603" refreshError="1"/>
      <sheetData sheetId="7604" refreshError="1"/>
      <sheetData sheetId="7605" refreshError="1"/>
      <sheetData sheetId="7606" refreshError="1"/>
      <sheetData sheetId="7607" refreshError="1"/>
      <sheetData sheetId="7608" refreshError="1"/>
      <sheetData sheetId="7609" refreshError="1"/>
      <sheetData sheetId="7610" refreshError="1"/>
      <sheetData sheetId="7611" refreshError="1"/>
      <sheetData sheetId="7612" refreshError="1"/>
      <sheetData sheetId="7613" refreshError="1"/>
      <sheetData sheetId="7614" refreshError="1"/>
      <sheetData sheetId="7615" refreshError="1"/>
      <sheetData sheetId="7616" refreshError="1"/>
      <sheetData sheetId="7617" refreshError="1"/>
      <sheetData sheetId="7618" refreshError="1"/>
      <sheetData sheetId="7619" refreshError="1"/>
      <sheetData sheetId="7620" refreshError="1"/>
      <sheetData sheetId="7621" refreshError="1"/>
      <sheetData sheetId="7622" refreshError="1"/>
      <sheetData sheetId="7623" refreshError="1"/>
      <sheetData sheetId="7624" refreshError="1"/>
      <sheetData sheetId="7625" refreshError="1"/>
      <sheetData sheetId="7626" refreshError="1"/>
      <sheetData sheetId="7627" refreshError="1"/>
      <sheetData sheetId="7628" refreshError="1"/>
      <sheetData sheetId="7629" refreshError="1"/>
      <sheetData sheetId="7630" refreshError="1"/>
      <sheetData sheetId="7631" refreshError="1"/>
      <sheetData sheetId="7632" refreshError="1"/>
      <sheetData sheetId="7633" refreshError="1"/>
      <sheetData sheetId="7634" refreshError="1"/>
      <sheetData sheetId="7635" refreshError="1"/>
      <sheetData sheetId="7636" refreshError="1"/>
      <sheetData sheetId="7637" refreshError="1"/>
      <sheetData sheetId="7638" refreshError="1"/>
      <sheetData sheetId="7639" refreshError="1"/>
      <sheetData sheetId="7640" refreshError="1"/>
      <sheetData sheetId="7641" refreshError="1"/>
      <sheetData sheetId="7642" refreshError="1"/>
      <sheetData sheetId="7643" refreshError="1"/>
      <sheetData sheetId="7644" refreshError="1"/>
      <sheetData sheetId="7645" refreshError="1"/>
      <sheetData sheetId="7646" refreshError="1"/>
      <sheetData sheetId="7647" refreshError="1"/>
      <sheetData sheetId="7648" refreshError="1"/>
      <sheetData sheetId="7649" refreshError="1"/>
      <sheetData sheetId="7650" refreshError="1"/>
      <sheetData sheetId="7651" refreshError="1"/>
      <sheetData sheetId="7652" refreshError="1"/>
      <sheetData sheetId="7653" refreshError="1"/>
      <sheetData sheetId="7654" refreshError="1"/>
      <sheetData sheetId="7655" refreshError="1"/>
      <sheetData sheetId="7656" refreshError="1"/>
      <sheetData sheetId="7657" refreshError="1"/>
      <sheetData sheetId="7658" refreshError="1"/>
      <sheetData sheetId="7659" refreshError="1"/>
      <sheetData sheetId="7660" refreshError="1"/>
      <sheetData sheetId="7661" refreshError="1"/>
      <sheetData sheetId="7662" refreshError="1"/>
      <sheetData sheetId="7663" refreshError="1"/>
      <sheetData sheetId="7664" refreshError="1"/>
      <sheetData sheetId="7665" refreshError="1"/>
      <sheetData sheetId="7666" refreshError="1"/>
      <sheetData sheetId="7667" refreshError="1"/>
      <sheetData sheetId="7668" refreshError="1"/>
      <sheetData sheetId="7669" refreshError="1"/>
      <sheetData sheetId="7670" refreshError="1"/>
      <sheetData sheetId="7671" refreshError="1"/>
      <sheetData sheetId="7672" refreshError="1"/>
      <sheetData sheetId="7673" refreshError="1"/>
      <sheetData sheetId="7674" refreshError="1"/>
      <sheetData sheetId="7675" refreshError="1"/>
      <sheetData sheetId="7676" refreshError="1"/>
      <sheetData sheetId="7677" refreshError="1"/>
      <sheetData sheetId="7678" refreshError="1"/>
      <sheetData sheetId="7679" refreshError="1"/>
      <sheetData sheetId="7680" refreshError="1"/>
      <sheetData sheetId="7681" refreshError="1"/>
      <sheetData sheetId="7682" refreshError="1"/>
      <sheetData sheetId="7683" refreshError="1"/>
      <sheetData sheetId="7684" refreshError="1"/>
      <sheetData sheetId="7685" refreshError="1"/>
      <sheetData sheetId="7686" refreshError="1"/>
      <sheetData sheetId="7687" refreshError="1"/>
      <sheetData sheetId="7688" refreshError="1"/>
      <sheetData sheetId="7689" refreshError="1"/>
      <sheetData sheetId="7690" refreshError="1"/>
      <sheetData sheetId="7691" refreshError="1"/>
      <sheetData sheetId="7692" refreshError="1"/>
      <sheetData sheetId="7693" refreshError="1"/>
      <sheetData sheetId="7694" refreshError="1"/>
      <sheetData sheetId="7695" refreshError="1"/>
      <sheetData sheetId="7696" refreshError="1"/>
      <sheetData sheetId="7697" refreshError="1"/>
      <sheetData sheetId="7698" refreshError="1"/>
      <sheetData sheetId="7699" refreshError="1"/>
      <sheetData sheetId="7700" refreshError="1"/>
      <sheetData sheetId="7701" refreshError="1"/>
      <sheetData sheetId="7702" refreshError="1"/>
      <sheetData sheetId="7703" refreshError="1"/>
      <sheetData sheetId="7704" refreshError="1"/>
      <sheetData sheetId="7705" refreshError="1"/>
      <sheetData sheetId="7706" refreshError="1"/>
      <sheetData sheetId="7707" refreshError="1"/>
      <sheetData sheetId="7708" refreshError="1"/>
      <sheetData sheetId="7709" refreshError="1"/>
      <sheetData sheetId="7710" refreshError="1"/>
      <sheetData sheetId="7711" refreshError="1"/>
      <sheetData sheetId="7712" refreshError="1"/>
      <sheetData sheetId="7713" refreshError="1"/>
      <sheetData sheetId="7714" refreshError="1"/>
      <sheetData sheetId="7715" refreshError="1"/>
      <sheetData sheetId="7716" refreshError="1"/>
      <sheetData sheetId="7717" refreshError="1"/>
      <sheetData sheetId="7718" refreshError="1"/>
      <sheetData sheetId="7719" refreshError="1"/>
      <sheetData sheetId="7720" refreshError="1"/>
      <sheetData sheetId="7721" refreshError="1"/>
      <sheetData sheetId="7722" refreshError="1"/>
      <sheetData sheetId="7723" refreshError="1"/>
      <sheetData sheetId="7724" refreshError="1"/>
      <sheetData sheetId="7725" refreshError="1"/>
      <sheetData sheetId="7726" refreshError="1"/>
      <sheetData sheetId="7727" refreshError="1"/>
      <sheetData sheetId="7728" refreshError="1"/>
      <sheetData sheetId="7729" refreshError="1"/>
      <sheetData sheetId="7730" refreshError="1"/>
      <sheetData sheetId="7731" refreshError="1"/>
      <sheetData sheetId="7732" refreshError="1"/>
      <sheetData sheetId="7733" refreshError="1"/>
      <sheetData sheetId="7734" refreshError="1"/>
      <sheetData sheetId="7735" refreshError="1"/>
      <sheetData sheetId="7736" refreshError="1"/>
      <sheetData sheetId="7737" refreshError="1"/>
      <sheetData sheetId="7738" refreshError="1"/>
      <sheetData sheetId="7739" refreshError="1"/>
      <sheetData sheetId="7740" refreshError="1"/>
      <sheetData sheetId="7741" refreshError="1"/>
      <sheetData sheetId="7742" refreshError="1"/>
      <sheetData sheetId="7743" refreshError="1"/>
      <sheetData sheetId="7744" refreshError="1"/>
      <sheetData sheetId="7745" refreshError="1"/>
      <sheetData sheetId="7746" refreshError="1"/>
      <sheetData sheetId="7747" refreshError="1"/>
      <sheetData sheetId="7748" refreshError="1"/>
      <sheetData sheetId="7749" refreshError="1"/>
      <sheetData sheetId="7750" refreshError="1"/>
      <sheetData sheetId="7751" refreshError="1"/>
      <sheetData sheetId="7752" refreshError="1"/>
      <sheetData sheetId="7753" refreshError="1"/>
      <sheetData sheetId="7754" refreshError="1"/>
      <sheetData sheetId="7755" refreshError="1"/>
      <sheetData sheetId="7756" refreshError="1"/>
      <sheetData sheetId="7757" refreshError="1"/>
      <sheetData sheetId="7758" refreshError="1"/>
      <sheetData sheetId="7759" refreshError="1"/>
      <sheetData sheetId="7760" refreshError="1"/>
      <sheetData sheetId="7761" refreshError="1"/>
      <sheetData sheetId="7762" refreshError="1"/>
      <sheetData sheetId="7763" refreshError="1"/>
      <sheetData sheetId="7764" refreshError="1"/>
      <sheetData sheetId="7765" refreshError="1"/>
      <sheetData sheetId="7766" refreshError="1"/>
      <sheetData sheetId="7767" refreshError="1"/>
      <sheetData sheetId="7768" refreshError="1"/>
      <sheetData sheetId="7769" refreshError="1"/>
      <sheetData sheetId="7770" refreshError="1"/>
      <sheetData sheetId="7771" refreshError="1"/>
      <sheetData sheetId="7772" refreshError="1"/>
      <sheetData sheetId="7773" refreshError="1"/>
      <sheetData sheetId="7774" refreshError="1"/>
      <sheetData sheetId="7775" refreshError="1"/>
      <sheetData sheetId="7776" refreshError="1"/>
      <sheetData sheetId="7777" refreshError="1"/>
      <sheetData sheetId="7778" refreshError="1"/>
      <sheetData sheetId="7779" refreshError="1"/>
      <sheetData sheetId="7780" refreshError="1"/>
      <sheetData sheetId="7781" refreshError="1"/>
      <sheetData sheetId="7782" refreshError="1"/>
      <sheetData sheetId="7783" refreshError="1"/>
      <sheetData sheetId="7784" refreshError="1"/>
      <sheetData sheetId="7785" refreshError="1"/>
      <sheetData sheetId="7786" refreshError="1"/>
      <sheetData sheetId="7787" refreshError="1"/>
      <sheetData sheetId="7788" refreshError="1"/>
      <sheetData sheetId="7789" refreshError="1"/>
      <sheetData sheetId="7790" refreshError="1"/>
      <sheetData sheetId="7791" refreshError="1"/>
      <sheetData sheetId="7792" refreshError="1"/>
      <sheetData sheetId="7793" refreshError="1"/>
      <sheetData sheetId="7794" refreshError="1"/>
      <sheetData sheetId="7795" refreshError="1"/>
      <sheetData sheetId="7796" refreshError="1"/>
      <sheetData sheetId="7797" refreshError="1"/>
      <sheetData sheetId="7798" refreshError="1"/>
      <sheetData sheetId="7799" refreshError="1"/>
      <sheetData sheetId="7800" refreshError="1"/>
      <sheetData sheetId="7801" refreshError="1"/>
      <sheetData sheetId="7802" refreshError="1"/>
      <sheetData sheetId="7803" refreshError="1"/>
      <sheetData sheetId="7804" refreshError="1"/>
      <sheetData sheetId="7805" refreshError="1"/>
      <sheetData sheetId="7806" refreshError="1"/>
      <sheetData sheetId="7807" refreshError="1"/>
      <sheetData sheetId="7808" refreshError="1"/>
      <sheetData sheetId="7809" refreshError="1"/>
      <sheetData sheetId="7810" refreshError="1"/>
      <sheetData sheetId="7811" refreshError="1"/>
      <sheetData sheetId="7812" refreshError="1"/>
      <sheetData sheetId="7813" refreshError="1"/>
      <sheetData sheetId="7814" refreshError="1"/>
      <sheetData sheetId="7815" refreshError="1"/>
      <sheetData sheetId="7816" refreshError="1"/>
      <sheetData sheetId="7817" refreshError="1"/>
      <sheetData sheetId="7818" refreshError="1"/>
      <sheetData sheetId="7819" refreshError="1"/>
      <sheetData sheetId="7820" refreshError="1"/>
      <sheetData sheetId="7821" refreshError="1"/>
      <sheetData sheetId="7822" refreshError="1"/>
      <sheetData sheetId="7823" refreshError="1"/>
      <sheetData sheetId="7824" refreshError="1"/>
      <sheetData sheetId="7825" refreshError="1"/>
      <sheetData sheetId="7826" refreshError="1"/>
      <sheetData sheetId="7827" refreshError="1"/>
      <sheetData sheetId="7828" refreshError="1"/>
      <sheetData sheetId="7829" refreshError="1"/>
      <sheetData sheetId="7830" refreshError="1"/>
      <sheetData sheetId="7831" refreshError="1"/>
      <sheetData sheetId="7832" refreshError="1"/>
      <sheetData sheetId="7833" refreshError="1"/>
      <sheetData sheetId="7834" refreshError="1"/>
      <sheetData sheetId="7835" refreshError="1"/>
      <sheetData sheetId="7836" refreshError="1"/>
      <sheetData sheetId="7837" refreshError="1"/>
      <sheetData sheetId="7838" refreshError="1"/>
      <sheetData sheetId="7839" refreshError="1"/>
      <sheetData sheetId="7840" refreshError="1"/>
      <sheetData sheetId="7841" refreshError="1"/>
      <sheetData sheetId="7842" refreshError="1"/>
      <sheetData sheetId="7843" refreshError="1"/>
      <sheetData sheetId="7844" refreshError="1"/>
      <sheetData sheetId="7845" refreshError="1"/>
      <sheetData sheetId="7846" refreshError="1"/>
      <sheetData sheetId="7847" refreshError="1"/>
      <sheetData sheetId="7848" refreshError="1"/>
      <sheetData sheetId="7849" refreshError="1"/>
      <sheetData sheetId="7850" refreshError="1"/>
      <sheetData sheetId="7851" refreshError="1"/>
      <sheetData sheetId="7852" refreshError="1"/>
      <sheetData sheetId="7853" refreshError="1"/>
      <sheetData sheetId="7854" refreshError="1"/>
      <sheetData sheetId="7855" refreshError="1"/>
      <sheetData sheetId="7856" refreshError="1"/>
      <sheetData sheetId="7857" refreshError="1"/>
      <sheetData sheetId="7858" refreshError="1"/>
      <sheetData sheetId="7859" refreshError="1"/>
      <sheetData sheetId="7860" refreshError="1"/>
      <sheetData sheetId="7861" refreshError="1"/>
      <sheetData sheetId="7862" refreshError="1"/>
      <sheetData sheetId="7863" refreshError="1"/>
      <sheetData sheetId="7864" refreshError="1"/>
      <sheetData sheetId="7865" refreshError="1"/>
      <sheetData sheetId="7866" refreshError="1"/>
      <sheetData sheetId="7867" refreshError="1"/>
      <sheetData sheetId="7868" refreshError="1"/>
      <sheetData sheetId="7869" refreshError="1"/>
      <sheetData sheetId="7870" refreshError="1"/>
      <sheetData sheetId="7871" refreshError="1"/>
      <sheetData sheetId="7872" refreshError="1"/>
      <sheetData sheetId="7873" refreshError="1"/>
      <sheetData sheetId="7874" refreshError="1"/>
      <sheetData sheetId="7875" refreshError="1"/>
      <sheetData sheetId="7876" refreshError="1"/>
      <sheetData sheetId="7877" refreshError="1"/>
      <sheetData sheetId="7878" refreshError="1"/>
      <sheetData sheetId="7879" refreshError="1"/>
      <sheetData sheetId="7880" refreshError="1"/>
      <sheetData sheetId="7881" refreshError="1"/>
      <sheetData sheetId="7882" refreshError="1"/>
      <sheetData sheetId="7883" refreshError="1"/>
      <sheetData sheetId="7884" refreshError="1"/>
      <sheetData sheetId="7885" refreshError="1"/>
      <sheetData sheetId="7886" refreshError="1"/>
      <sheetData sheetId="7887" refreshError="1"/>
      <sheetData sheetId="7888" refreshError="1"/>
      <sheetData sheetId="7889" refreshError="1"/>
      <sheetData sheetId="7890" refreshError="1"/>
      <sheetData sheetId="7891" refreshError="1"/>
      <sheetData sheetId="7892" refreshError="1"/>
      <sheetData sheetId="7893" refreshError="1"/>
      <sheetData sheetId="7894" refreshError="1"/>
      <sheetData sheetId="7895" refreshError="1"/>
      <sheetData sheetId="7896" refreshError="1"/>
      <sheetData sheetId="7897" refreshError="1"/>
      <sheetData sheetId="7898" refreshError="1"/>
      <sheetData sheetId="7899" refreshError="1"/>
      <sheetData sheetId="7900" refreshError="1"/>
      <sheetData sheetId="7901" refreshError="1"/>
      <sheetData sheetId="7902" refreshError="1"/>
      <sheetData sheetId="7903" refreshError="1"/>
      <sheetData sheetId="7904" refreshError="1"/>
      <sheetData sheetId="7905" refreshError="1"/>
      <sheetData sheetId="7906" refreshError="1"/>
      <sheetData sheetId="7907" refreshError="1"/>
      <sheetData sheetId="7908" refreshError="1"/>
      <sheetData sheetId="7909" refreshError="1"/>
      <sheetData sheetId="7910" refreshError="1"/>
      <sheetData sheetId="7911" refreshError="1"/>
      <sheetData sheetId="7912" refreshError="1"/>
      <sheetData sheetId="7913" refreshError="1"/>
      <sheetData sheetId="7914" refreshError="1"/>
      <sheetData sheetId="7915" refreshError="1"/>
      <sheetData sheetId="7916" refreshError="1"/>
      <sheetData sheetId="7917" refreshError="1"/>
      <sheetData sheetId="7918" refreshError="1"/>
      <sheetData sheetId="7919" refreshError="1"/>
      <sheetData sheetId="7920" refreshError="1"/>
      <sheetData sheetId="7921" refreshError="1"/>
      <sheetData sheetId="7922" refreshError="1"/>
      <sheetData sheetId="7923" refreshError="1"/>
      <sheetData sheetId="7924" refreshError="1"/>
      <sheetData sheetId="7925" refreshError="1"/>
      <sheetData sheetId="7926" refreshError="1"/>
      <sheetData sheetId="7927" refreshError="1"/>
      <sheetData sheetId="7928" refreshError="1"/>
      <sheetData sheetId="7929" refreshError="1"/>
      <sheetData sheetId="7930" refreshError="1"/>
      <sheetData sheetId="7931" refreshError="1"/>
      <sheetData sheetId="7932" refreshError="1"/>
      <sheetData sheetId="7933" refreshError="1"/>
      <sheetData sheetId="7934" refreshError="1"/>
      <sheetData sheetId="7935" refreshError="1"/>
      <sheetData sheetId="7936" refreshError="1"/>
      <sheetData sheetId="7937" refreshError="1"/>
      <sheetData sheetId="7938" refreshError="1"/>
      <sheetData sheetId="7939" refreshError="1"/>
      <sheetData sheetId="7940" refreshError="1"/>
      <sheetData sheetId="7941" refreshError="1"/>
      <sheetData sheetId="7942" refreshError="1"/>
      <sheetData sheetId="7943" refreshError="1"/>
      <sheetData sheetId="7944" refreshError="1"/>
      <sheetData sheetId="7945" refreshError="1"/>
      <sheetData sheetId="7946" refreshError="1"/>
      <sheetData sheetId="7947" refreshError="1"/>
      <sheetData sheetId="7948" refreshError="1"/>
      <sheetData sheetId="7949" refreshError="1"/>
      <sheetData sheetId="7950" refreshError="1"/>
      <sheetData sheetId="7951" refreshError="1"/>
      <sheetData sheetId="7952" refreshError="1"/>
      <sheetData sheetId="7953" refreshError="1"/>
      <sheetData sheetId="7954" refreshError="1"/>
      <sheetData sheetId="7955" refreshError="1"/>
      <sheetData sheetId="7956" refreshError="1"/>
      <sheetData sheetId="7957" refreshError="1"/>
      <sheetData sheetId="7958" refreshError="1"/>
      <sheetData sheetId="7959" refreshError="1"/>
      <sheetData sheetId="7960" refreshError="1"/>
      <sheetData sheetId="7961" refreshError="1"/>
      <sheetData sheetId="7962" refreshError="1"/>
      <sheetData sheetId="7963" refreshError="1"/>
      <sheetData sheetId="7964" refreshError="1"/>
      <sheetData sheetId="7965" refreshError="1"/>
      <sheetData sheetId="7966" refreshError="1"/>
      <sheetData sheetId="7967" refreshError="1"/>
      <sheetData sheetId="7968" refreshError="1"/>
      <sheetData sheetId="7969" refreshError="1"/>
      <sheetData sheetId="7970" refreshError="1"/>
      <sheetData sheetId="7971" refreshError="1"/>
      <sheetData sheetId="7972" refreshError="1"/>
      <sheetData sheetId="7973" refreshError="1"/>
      <sheetData sheetId="7974" refreshError="1"/>
      <sheetData sheetId="7975" refreshError="1"/>
      <sheetData sheetId="7976" refreshError="1"/>
      <sheetData sheetId="7977" refreshError="1"/>
      <sheetData sheetId="7978" refreshError="1"/>
      <sheetData sheetId="7979" refreshError="1"/>
      <sheetData sheetId="7980" refreshError="1"/>
      <sheetData sheetId="7981" refreshError="1"/>
      <sheetData sheetId="7982" refreshError="1"/>
      <sheetData sheetId="7983" refreshError="1"/>
      <sheetData sheetId="7984" refreshError="1"/>
      <sheetData sheetId="7985" refreshError="1"/>
      <sheetData sheetId="7986" refreshError="1"/>
      <sheetData sheetId="7987" refreshError="1"/>
      <sheetData sheetId="7988" refreshError="1"/>
      <sheetData sheetId="7989" refreshError="1"/>
      <sheetData sheetId="7990" refreshError="1"/>
      <sheetData sheetId="7991" refreshError="1"/>
      <sheetData sheetId="7992" refreshError="1"/>
      <sheetData sheetId="7993" refreshError="1"/>
      <sheetData sheetId="7994" refreshError="1"/>
      <sheetData sheetId="7995" refreshError="1"/>
      <sheetData sheetId="7996" refreshError="1"/>
      <sheetData sheetId="7997" refreshError="1"/>
      <sheetData sheetId="7998" refreshError="1"/>
      <sheetData sheetId="7999" refreshError="1"/>
      <sheetData sheetId="8000" refreshError="1"/>
      <sheetData sheetId="8001" refreshError="1"/>
      <sheetData sheetId="8002" refreshError="1"/>
      <sheetData sheetId="8003" refreshError="1"/>
      <sheetData sheetId="8004" refreshError="1"/>
      <sheetData sheetId="8005" refreshError="1"/>
      <sheetData sheetId="8006" refreshError="1"/>
      <sheetData sheetId="8007" refreshError="1"/>
      <sheetData sheetId="8008" refreshError="1"/>
      <sheetData sheetId="8009" refreshError="1"/>
      <sheetData sheetId="8010" refreshError="1"/>
      <sheetData sheetId="8011" refreshError="1"/>
      <sheetData sheetId="8012" refreshError="1"/>
      <sheetData sheetId="8013" refreshError="1"/>
      <sheetData sheetId="8014" refreshError="1"/>
      <sheetData sheetId="8015" refreshError="1"/>
      <sheetData sheetId="8016" refreshError="1"/>
      <sheetData sheetId="8017" refreshError="1"/>
      <sheetData sheetId="8018" refreshError="1"/>
      <sheetData sheetId="8019" refreshError="1"/>
      <sheetData sheetId="8020" refreshError="1"/>
      <sheetData sheetId="8021" refreshError="1"/>
      <sheetData sheetId="8022" refreshError="1"/>
      <sheetData sheetId="8023" refreshError="1"/>
      <sheetData sheetId="8024" refreshError="1"/>
      <sheetData sheetId="8025" refreshError="1"/>
      <sheetData sheetId="8026" refreshError="1"/>
      <sheetData sheetId="8027" refreshError="1"/>
      <sheetData sheetId="8028" refreshError="1"/>
      <sheetData sheetId="8029" refreshError="1"/>
      <sheetData sheetId="8030" refreshError="1"/>
      <sheetData sheetId="8031" refreshError="1"/>
      <sheetData sheetId="8032" refreshError="1"/>
      <sheetData sheetId="8033" refreshError="1"/>
      <sheetData sheetId="8034" refreshError="1"/>
      <sheetData sheetId="8035" refreshError="1"/>
      <sheetData sheetId="8036" refreshError="1"/>
      <sheetData sheetId="8037" refreshError="1"/>
      <sheetData sheetId="8038" refreshError="1"/>
      <sheetData sheetId="8039" refreshError="1"/>
      <sheetData sheetId="8040" refreshError="1"/>
      <sheetData sheetId="8041" refreshError="1"/>
      <sheetData sheetId="8042" refreshError="1"/>
      <sheetData sheetId="8043" refreshError="1"/>
      <sheetData sheetId="8044" refreshError="1"/>
      <sheetData sheetId="8045" refreshError="1"/>
      <sheetData sheetId="8046" refreshError="1"/>
      <sheetData sheetId="8047" refreshError="1"/>
      <sheetData sheetId="8048" refreshError="1"/>
      <sheetData sheetId="8049" refreshError="1"/>
      <sheetData sheetId="8050" refreshError="1"/>
      <sheetData sheetId="8051" refreshError="1"/>
      <sheetData sheetId="8052" refreshError="1"/>
      <sheetData sheetId="8053" refreshError="1"/>
      <sheetData sheetId="8054" refreshError="1"/>
      <sheetData sheetId="8055" refreshError="1"/>
      <sheetData sheetId="8056" refreshError="1"/>
      <sheetData sheetId="8057" refreshError="1"/>
      <sheetData sheetId="8058" refreshError="1"/>
      <sheetData sheetId="8059" refreshError="1"/>
      <sheetData sheetId="8060" refreshError="1"/>
      <sheetData sheetId="8061" refreshError="1"/>
      <sheetData sheetId="8062" refreshError="1"/>
      <sheetData sheetId="8063" refreshError="1"/>
      <sheetData sheetId="8064" refreshError="1"/>
      <sheetData sheetId="8065" refreshError="1"/>
      <sheetData sheetId="8066" refreshError="1"/>
      <sheetData sheetId="8067" refreshError="1"/>
      <sheetData sheetId="8068" refreshError="1"/>
      <sheetData sheetId="8069" refreshError="1"/>
      <sheetData sheetId="8070" refreshError="1"/>
      <sheetData sheetId="8071" refreshError="1"/>
      <sheetData sheetId="8072" refreshError="1"/>
      <sheetData sheetId="8073" refreshError="1"/>
      <sheetData sheetId="8074" refreshError="1"/>
      <sheetData sheetId="8075" refreshError="1"/>
      <sheetData sheetId="8076" refreshError="1"/>
      <sheetData sheetId="8077" refreshError="1"/>
      <sheetData sheetId="8078" refreshError="1"/>
      <sheetData sheetId="8079" refreshError="1"/>
      <sheetData sheetId="8080" refreshError="1"/>
      <sheetData sheetId="8081" refreshError="1"/>
      <sheetData sheetId="8082" refreshError="1"/>
      <sheetData sheetId="8083" refreshError="1"/>
      <sheetData sheetId="8084" refreshError="1"/>
      <sheetData sheetId="8085" refreshError="1"/>
      <sheetData sheetId="8086" refreshError="1"/>
      <sheetData sheetId="8087" refreshError="1"/>
      <sheetData sheetId="8088" refreshError="1"/>
      <sheetData sheetId="8089" refreshError="1"/>
      <sheetData sheetId="8090" refreshError="1"/>
      <sheetData sheetId="8091" refreshError="1"/>
      <sheetData sheetId="8092" refreshError="1"/>
      <sheetData sheetId="8093" refreshError="1"/>
      <sheetData sheetId="8094" refreshError="1"/>
      <sheetData sheetId="8095" refreshError="1"/>
      <sheetData sheetId="8096" refreshError="1"/>
      <sheetData sheetId="8097" refreshError="1"/>
      <sheetData sheetId="8098" refreshError="1"/>
      <sheetData sheetId="8099" refreshError="1"/>
      <sheetData sheetId="8100" refreshError="1"/>
      <sheetData sheetId="8101" refreshError="1"/>
      <sheetData sheetId="8102" refreshError="1"/>
      <sheetData sheetId="8103" refreshError="1"/>
      <sheetData sheetId="8104" refreshError="1"/>
      <sheetData sheetId="8105" refreshError="1"/>
      <sheetData sheetId="8106" refreshError="1"/>
      <sheetData sheetId="8107" refreshError="1"/>
      <sheetData sheetId="8108" refreshError="1"/>
      <sheetData sheetId="8109" refreshError="1"/>
      <sheetData sheetId="8110" refreshError="1"/>
      <sheetData sheetId="8111" refreshError="1"/>
      <sheetData sheetId="8112" refreshError="1"/>
      <sheetData sheetId="8113" refreshError="1"/>
      <sheetData sheetId="8114" refreshError="1"/>
      <sheetData sheetId="8115" refreshError="1"/>
      <sheetData sheetId="8116" refreshError="1"/>
      <sheetData sheetId="8117" refreshError="1"/>
      <sheetData sheetId="8118" refreshError="1"/>
      <sheetData sheetId="8119" refreshError="1"/>
      <sheetData sheetId="8120" refreshError="1"/>
      <sheetData sheetId="8121" refreshError="1"/>
      <sheetData sheetId="8122" refreshError="1"/>
      <sheetData sheetId="8123" refreshError="1"/>
      <sheetData sheetId="8124" refreshError="1"/>
      <sheetData sheetId="8125" refreshError="1"/>
      <sheetData sheetId="8126" refreshError="1"/>
      <sheetData sheetId="8127" refreshError="1"/>
      <sheetData sheetId="8128" refreshError="1"/>
      <sheetData sheetId="8129" refreshError="1"/>
      <sheetData sheetId="8130" refreshError="1"/>
      <sheetData sheetId="8131" refreshError="1"/>
      <sheetData sheetId="8132" refreshError="1"/>
      <sheetData sheetId="8133" refreshError="1"/>
      <sheetData sheetId="8134" refreshError="1"/>
      <sheetData sheetId="8135" refreshError="1"/>
      <sheetData sheetId="8136" refreshError="1"/>
      <sheetData sheetId="8137" refreshError="1"/>
      <sheetData sheetId="8138" refreshError="1"/>
      <sheetData sheetId="8139" refreshError="1"/>
      <sheetData sheetId="8140" refreshError="1"/>
      <sheetData sheetId="8141" refreshError="1"/>
      <sheetData sheetId="8142" refreshError="1"/>
      <sheetData sheetId="8143" refreshError="1"/>
      <sheetData sheetId="8144" refreshError="1"/>
      <sheetData sheetId="8145" refreshError="1"/>
      <sheetData sheetId="8146" refreshError="1"/>
      <sheetData sheetId="8147" refreshError="1"/>
      <sheetData sheetId="8148" refreshError="1"/>
      <sheetData sheetId="8149" refreshError="1"/>
      <sheetData sheetId="8150" refreshError="1"/>
      <sheetData sheetId="8151" refreshError="1"/>
      <sheetData sheetId="8152" refreshError="1"/>
      <sheetData sheetId="8153" refreshError="1"/>
      <sheetData sheetId="8154" refreshError="1"/>
      <sheetData sheetId="8155" refreshError="1"/>
      <sheetData sheetId="8156" refreshError="1"/>
      <sheetData sheetId="8157" refreshError="1"/>
      <sheetData sheetId="8158" refreshError="1"/>
      <sheetData sheetId="8159" refreshError="1"/>
      <sheetData sheetId="8160" refreshError="1"/>
      <sheetData sheetId="8161" refreshError="1"/>
      <sheetData sheetId="8162" refreshError="1"/>
      <sheetData sheetId="8163" refreshError="1"/>
      <sheetData sheetId="8164" refreshError="1"/>
      <sheetData sheetId="8165" refreshError="1"/>
      <sheetData sheetId="8166" refreshError="1"/>
      <sheetData sheetId="8167" refreshError="1"/>
      <sheetData sheetId="8168" refreshError="1"/>
      <sheetData sheetId="8169" refreshError="1"/>
      <sheetData sheetId="8170" refreshError="1"/>
      <sheetData sheetId="8171" refreshError="1"/>
      <sheetData sheetId="8172" refreshError="1"/>
      <sheetData sheetId="8173"/>
      <sheetData sheetId="8174" refreshError="1"/>
      <sheetData sheetId="8175" refreshError="1"/>
      <sheetData sheetId="8176" refreshError="1"/>
      <sheetData sheetId="8177" refreshError="1"/>
      <sheetData sheetId="8178" refreshError="1"/>
      <sheetData sheetId="8179" refreshError="1"/>
      <sheetData sheetId="8180" refreshError="1"/>
      <sheetData sheetId="8181" refreshError="1"/>
      <sheetData sheetId="8182" refreshError="1"/>
      <sheetData sheetId="8183" refreshError="1"/>
      <sheetData sheetId="8184" refreshError="1"/>
      <sheetData sheetId="8185" refreshError="1"/>
      <sheetData sheetId="8186" refreshError="1"/>
      <sheetData sheetId="8187" refreshError="1"/>
      <sheetData sheetId="8188" refreshError="1"/>
      <sheetData sheetId="8189" refreshError="1"/>
      <sheetData sheetId="8190" refreshError="1"/>
      <sheetData sheetId="8191" refreshError="1"/>
      <sheetData sheetId="8192" refreshError="1"/>
      <sheetData sheetId="8193" refreshError="1"/>
      <sheetData sheetId="8194" refreshError="1"/>
      <sheetData sheetId="8195" refreshError="1"/>
      <sheetData sheetId="8196" refreshError="1"/>
      <sheetData sheetId="8197" refreshError="1"/>
      <sheetData sheetId="8198" refreshError="1"/>
      <sheetData sheetId="8199" refreshError="1"/>
      <sheetData sheetId="8200" refreshError="1"/>
      <sheetData sheetId="8201" refreshError="1"/>
      <sheetData sheetId="8202" refreshError="1"/>
      <sheetData sheetId="8203" refreshError="1"/>
      <sheetData sheetId="8204" refreshError="1"/>
      <sheetData sheetId="8205" refreshError="1"/>
      <sheetData sheetId="8206" refreshError="1"/>
      <sheetData sheetId="8207" refreshError="1"/>
      <sheetData sheetId="8208" refreshError="1"/>
      <sheetData sheetId="8209" refreshError="1"/>
      <sheetData sheetId="8210" refreshError="1"/>
      <sheetData sheetId="8211" refreshError="1"/>
      <sheetData sheetId="8212" refreshError="1"/>
      <sheetData sheetId="8213" refreshError="1"/>
      <sheetData sheetId="8214" refreshError="1"/>
      <sheetData sheetId="8215" refreshError="1"/>
      <sheetData sheetId="8216" refreshError="1"/>
      <sheetData sheetId="8217" refreshError="1"/>
      <sheetData sheetId="8218" refreshError="1"/>
      <sheetData sheetId="8219" refreshError="1"/>
      <sheetData sheetId="8220" refreshError="1"/>
      <sheetData sheetId="8221" refreshError="1"/>
      <sheetData sheetId="8222" refreshError="1"/>
      <sheetData sheetId="8223" refreshError="1"/>
      <sheetData sheetId="8224" refreshError="1"/>
      <sheetData sheetId="8225" refreshError="1"/>
      <sheetData sheetId="8226" refreshError="1"/>
      <sheetData sheetId="8227" refreshError="1"/>
      <sheetData sheetId="8228" refreshError="1"/>
      <sheetData sheetId="8229" refreshError="1"/>
      <sheetData sheetId="8230" refreshError="1"/>
      <sheetData sheetId="8231" refreshError="1"/>
      <sheetData sheetId="8232" refreshError="1"/>
      <sheetData sheetId="8233" refreshError="1"/>
      <sheetData sheetId="8234" refreshError="1"/>
      <sheetData sheetId="8235" refreshError="1"/>
      <sheetData sheetId="8236" refreshError="1"/>
      <sheetData sheetId="8237" refreshError="1"/>
      <sheetData sheetId="8238" refreshError="1"/>
      <sheetData sheetId="8239" refreshError="1"/>
      <sheetData sheetId="8240" refreshError="1"/>
      <sheetData sheetId="8241" refreshError="1"/>
      <sheetData sheetId="8242" refreshError="1"/>
      <sheetData sheetId="8243" refreshError="1"/>
      <sheetData sheetId="8244" refreshError="1"/>
      <sheetData sheetId="8245" refreshError="1"/>
      <sheetData sheetId="8246" refreshError="1"/>
      <sheetData sheetId="8247" refreshError="1"/>
      <sheetData sheetId="8248" refreshError="1"/>
      <sheetData sheetId="8249" refreshError="1"/>
      <sheetData sheetId="8250" refreshError="1"/>
      <sheetData sheetId="8251" refreshError="1"/>
      <sheetData sheetId="8252" refreshError="1"/>
      <sheetData sheetId="8253" refreshError="1"/>
      <sheetData sheetId="8254" refreshError="1"/>
      <sheetData sheetId="8255" refreshError="1"/>
      <sheetData sheetId="8256" refreshError="1"/>
      <sheetData sheetId="8257" refreshError="1"/>
      <sheetData sheetId="8258" refreshError="1"/>
      <sheetData sheetId="8259" refreshError="1"/>
      <sheetData sheetId="8260" refreshError="1"/>
      <sheetData sheetId="8261" refreshError="1"/>
      <sheetData sheetId="8262" refreshError="1"/>
      <sheetData sheetId="8263" refreshError="1"/>
      <sheetData sheetId="8264" refreshError="1"/>
      <sheetData sheetId="8265" refreshError="1"/>
      <sheetData sheetId="8266" refreshError="1"/>
      <sheetData sheetId="8267" refreshError="1"/>
      <sheetData sheetId="8268" refreshError="1"/>
      <sheetData sheetId="8269" refreshError="1"/>
      <sheetData sheetId="8270" refreshError="1"/>
      <sheetData sheetId="8271" refreshError="1"/>
      <sheetData sheetId="8272" refreshError="1"/>
      <sheetData sheetId="8273" refreshError="1"/>
      <sheetData sheetId="8274" refreshError="1"/>
      <sheetData sheetId="8275" refreshError="1"/>
      <sheetData sheetId="8276" refreshError="1"/>
      <sheetData sheetId="8277" refreshError="1"/>
      <sheetData sheetId="8278" refreshError="1"/>
      <sheetData sheetId="8279" refreshError="1"/>
      <sheetData sheetId="8280" refreshError="1"/>
      <sheetData sheetId="8281" refreshError="1"/>
      <sheetData sheetId="8282" refreshError="1"/>
      <sheetData sheetId="8283" refreshError="1"/>
      <sheetData sheetId="8284" refreshError="1"/>
      <sheetData sheetId="8285" refreshError="1"/>
      <sheetData sheetId="8286" refreshError="1"/>
      <sheetData sheetId="8287" refreshError="1"/>
      <sheetData sheetId="8288" refreshError="1"/>
      <sheetData sheetId="8289" refreshError="1"/>
      <sheetData sheetId="8290" refreshError="1"/>
      <sheetData sheetId="8291" refreshError="1"/>
      <sheetData sheetId="8292" refreshError="1"/>
      <sheetData sheetId="8293" refreshError="1"/>
      <sheetData sheetId="8294" refreshError="1"/>
      <sheetData sheetId="8295" refreshError="1"/>
      <sheetData sheetId="8296" refreshError="1"/>
      <sheetData sheetId="8297" refreshError="1"/>
      <sheetData sheetId="8298" refreshError="1"/>
      <sheetData sheetId="8299" refreshError="1"/>
      <sheetData sheetId="8300" refreshError="1"/>
      <sheetData sheetId="8301" refreshError="1"/>
      <sheetData sheetId="8302" refreshError="1"/>
      <sheetData sheetId="8303" refreshError="1"/>
      <sheetData sheetId="8304" refreshError="1"/>
      <sheetData sheetId="8305" refreshError="1"/>
      <sheetData sheetId="8306" refreshError="1"/>
      <sheetData sheetId="8307" refreshError="1"/>
      <sheetData sheetId="8308" refreshError="1"/>
      <sheetData sheetId="8309" refreshError="1"/>
      <sheetData sheetId="8310" refreshError="1"/>
      <sheetData sheetId="8311" refreshError="1"/>
      <sheetData sheetId="8312" refreshError="1"/>
      <sheetData sheetId="8313" refreshError="1"/>
      <sheetData sheetId="8314" refreshError="1"/>
      <sheetData sheetId="8315" refreshError="1"/>
      <sheetData sheetId="8316" refreshError="1"/>
      <sheetData sheetId="8317" refreshError="1"/>
      <sheetData sheetId="8318" refreshError="1"/>
      <sheetData sheetId="8319" refreshError="1"/>
      <sheetData sheetId="8320" refreshError="1"/>
      <sheetData sheetId="8321" refreshError="1"/>
      <sheetData sheetId="8322" refreshError="1"/>
      <sheetData sheetId="8323" refreshError="1"/>
      <sheetData sheetId="8324" refreshError="1"/>
      <sheetData sheetId="8325" refreshError="1"/>
      <sheetData sheetId="8326" refreshError="1"/>
      <sheetData sheetId="8327" refreshError="1"/>
      <sheetData sheetId="8328" refreshError="1"/>
      <sheetData sheetId="8329" refreshError="1"/>
      <sheetData sheetId="8330" refreshError="1"/>
      <sheetData sheetId="8331" refreshError="1"/>
      <sheetData sheetId="8332" refreshError="1"/>
      <sheetData sheetId="8333" refreshError="1"/>
      <sheetData sheetId="8334" refreshError="1"/>
      <sheetData sheetId="8335" refreshError="1"/>
      <sheetData sheetId="8336" refreshError="1"/>
      <sheetData sheetId="8337" refreshError="1"/>
      <sheetData sheetId="8338" refreshError="1"/>
      <sheetData sheetId="8339" refreshError="1"/>
      <sheetData sheetId="8340" refreshError="1"/>
      <sheetData sheetId="8341" refreshError="1"/>
      <sheetData sheetId="8342" refreshError="1"/>
      <sheetData sheetId="8343" refreshError="1"/>
      <sheetData sheetId="8344" refreshError="1"/>
      <sheetData sheetId="8345" refreshError="1"/>
      <sheetData sheetId="8346" refreshError="1"/>
      <sheetData sheetId="8347" refreshError="1"/>
      <sheetData sheetId="8348" refreshError="1"/>
      <sheetData sheetId="8349" refreshError="1"/>
      <sheetData sheetId="8350" refreshError="1"/>
      <sheetData sheetId="8351" refreshError="1"/>
      <sheetData sheetId="8352" refreshError="1"/>
      <sheetData sheetId="8353" refreshError="1"/>
      <sheetData sheetId="8354" refreshError="1"/>
      <sheetData sheetId="8355" refreshError="1"/>
      <sheetData sheetId="8356" refreshError="1"/>
      <sheetData sheetId="8357" refreshError="1"/>
      <sheetData sheetId="8358" refreshError="1"/>
      <sheetData sheetId="8359" refreshError="1"/>
      <sheetData sheetId="8360"/>
      <sheetData sheetId="8361"/>
      <sheetData sheetId="8362"/>
      <sheetData sheetId="8363"/>
      <sheetData sheetId="8364" refreshError="1"/>
      <sheetData sheetId="8365" refreshError="1"/>
      <sheetData sheetId="8366" refreshError="1"/>
      <sheetData sheetId="8367" refreshError="1"/>
      <sheetData sheetId="8368" refreshError="1"/>
      <sheetData sheetId="8369" refreshError="1"/>
      <sheetData sheetId="8370" refreshError="1"/>
      <sheetData sheetId="8371" refreshError="1"/>
      <sheetData sheetId="8372" refreshError="1"/>
      <sheetData sheetId="8373"/>
      <sheetData sheetId="8374" refreshError="1"/>
      <sheetData sheetId="8375" refreshError="1"/>
      <sheetData sheetId="8376" refreshError="1"/>
      <sheetData sheetId="8377">
        <row r="7">
          <cell r="B7">
            <v>0.1</v>
          </cell>
        </row>
      </sheetData>
      <sheetData sheetId="8378">
        <row r="7">
          <cell r="B7">
            <v>0.1</v>
          </cell>
        </row>
      </sheetData>
      <sheetData sheetId="8379"/>
      <sheetData sheetId="8380" refreshError="1"/>
      <sheetData sheetId="8381" refreshError="1"/>
      <sheetData sheetId="8382" refreshError="1"/>
      <sheetData sheetId="8383" refreshError="1"/>
      <sheetData sheetId="8384" refreshError="1"/>
      <sheetData sheetId="8385" refreshError="1"/>
      <sheetData sheetId="8386" refreshError="1"/>
      <sheetData sheetId="8387" refreshError="1"/>
      <sheetData sheetId="8388" refreshError="1"/>
      <sheetData sheetId="8389" refreshError="1"/>
      <sheetData sheetId="8390" refreshError="1"/>
      <sheetData sheetId="8391" refreshError="1"/>
      <sheetData sheetId="8392" refreshError="1"/>
      <sheetData sheetId="8393" refreshError="1"/>
      <sheetData sheetId="8394" refreshError="1"/>
      <sheetData sheetId="8395" refreshError="1"/>
      <sheetData sheetId="8396" refreshError="1"/>
      <sheetData sheetId="8397" refreshError="1"/>
      <sheetData sheetId="8398" refreshError="1"/>
      <sheetData sheetId="8399" refreshError="1"/>
      <sheetData sheetId="8400" refreshError="1"/>
      <sheetData sheetId="8401" refreshError="1"/>
      <sheetData sheetId="8402" refreshError="1"/>
      <sheetData sheetId="8403" refreshError="1"/>
      <sheetData sheetId="8404" refreshError="1"/>
      <sheetData sheetId="8405" refreshError="1"/>
      <sheetData sheetId="8406" refreshError="1"/>
      <sheetData sheetId="8407" refreshError="1"/>
      <sheetData sheetId="8408" refreshError="1"/>
      <sheetData sheetId="8409" refreshError="1"/>
      <sheetData sheetId="8410" refreshError="1"/>
      <sheetData sheetId="8411" refreshError="1"/>
      <sheetData sheetId="8412" refreshError="1"/>
      <sheetData sheetId="8413" refreshError="1"/>
      <sheetData sheetId="8414" refreshError="1"/>
      <sheetData sheetId="8415" refreshError="1"/>
      <sheetData sheetId="8416" refreshError="1"/>
      <sheetData sheetId="8417" refreshError="1"/>
      <sheetData sheetId="8418" refreshError="1"/>
      <sheetData sheetId="8419" refreshError="1"/>
      <sheetData sheetId="8420" refreshError="1"/>
      <sheetData sheetId="8421" refreshError="1"/>
      <sheetData sheetId="8422" refreshError="1"/>
      <sheetData sheetId="8423" refreshError="1"/>
      <sheetData sheetId="8424" refreshError="1"/>
      <sheetData sheetId="8425" refreshError="1"/>
      <sheetData sheetId="8426" refreshError="1"/>
      <sheetData sheetId="8427" refreshError="1"/>
      <sheetData sheetId="8428" refreshError="1"/>
      <sheetData sheetId="8429" refreshError="1"/>
      <sheetData sheetId="8430" refreshError="1"/>
      <sheetData sheetId="8431" refreshError="1"/>
      <sheetData sheetId="8432" refreshError="1"/>
      <sheetData sheetId="8433" refreshError="1"/>
      <sheetData sheetId="8434" refreshError="1"/>
      <sheetData sheetId="8435" refreshError="1"/>
      <sheetData sheetId="8436" refreshError="1"/>
      <sheetData sheetId="8437" refreshError="1"/>
      <sheetData sheetId="8438" refreshError="1"/>
      <sheetData sheetId="8439" refreshError="1"/>
      <sheetData sheetId="8440" refreshError="1"/>
      <sheetData sheetId="8441" refreshError="1"/>
      <sheetData sheetId="8442" refreshError="1"/>
      <sheetData sheetId="8443" refreshError="1"/>
      <sheetData sheetId="8444" refreshError="1"/>
      <sheetData sheetId="8445" refreshError="1"/>
      <sheetData sheetId="8446" refreshError="1"/>
      <sheetData sheetId="8447" refreshError="1"/>
      <sheetData sheetId="8448" refreshError="1"/>
      <sheetData sheetId="8449" refreshError="1"/>
      <sheetData sheetId="8450" refreshError="1"/>
      <sheetData sheetId="8451" refreshError="1"/>
      <sheetData sheetId="8452" refreshError="1"/>
      <sheetData sheetId="8453" refreshError="1"/>
      <sheetData sheetId="8454" refreshError="1"/>
      <sheetData sheetId="8455" refreshError="1"/>
      <sheetData sheetId="8456" refreshError="1"/>
      <sheetData sheetId="8457" refreshError="1"/>
      <sheetData sheetId="8458" refreshError="1"/>
      <sheetData sheetId="8459" refreshError="1"/>
      <sheetData sheetId="8460" refreshError="1"/>
      <sheetData sheetId="8461" refreshError="1"/>
      <sheetData sheetId="8462" refreshError="1"/>
      <sheetData sheetId="8463" refreshError="1"/>
      <sheetData sheetId="8464" refreshError="1"/>
      <sheetData sheetId="8465" refreshError="1"/>
      <sheetData sheetId="8466" refreshError="1"/>
      <sheetData sheetId="8467" refreshError="1"/>
      <sheetData sheetId="8468" refreshError="1"/>
      <sheetData sheetId="8469" refreshError="1"/>
      <sheetData sheetId="8470" refreshError="1"/>
      <sheetData sheetId="8471" refreshError="1"/>
      <sheetData sheetId="8472" refreshError="1"/>
      <sheetData sheetId="8473" refreshError="1"/>
      <sheetData sheetId="8474" refreshError="1"/>
      <sheetData sheetId="8475" refreshError="1"/>
      <sheetData sheetId="8476" refreshError="1"/>
      <sheetData sheetId="8477" refreshError="1"/>
      <sheetData sheetId="8478" refreshError="1"/>
      <sheetData sheetId="8479" refreshError="1"/>
      <sheetData sheetId="8480" refreshError="1"/>
      <sheetData sheetId="8481" refreshError="1"/>
      <sheetData sheetId="8482" refreshError="1"/>
      <sheetData sheetId="8483" refreshError="1"/>
      <sheetData sheetId="8484" refreshError="1"/>
      <sheetData sheetId="8485" refreshError="1"/>
      <sheetData sheetId="8486" refreshError="1"/>
      <sheetData sheetId="8487" refreshError="1"/>
      <sheetData sheetId="8488"/>
      <sheetData sheetId="8489"/>
      <sheetData sheetId="8490"/>
      <sheetData sheetId="8491"/>
      <sheetData sheetId="8492"/>
      <sheetData sheetId="8493"/>
      <sheetData sheetId="8494"/>
      <sheetData sheetId="8495"/>
      <sheetData sheetId="8496"/>
      <sheetData sheetId="8497"/>
      <sheetData sheetId="8498"/>
      <sheetData sheetId="8499" refreshError="1"/>
      <sheetData sheetId="8500" refreshError="1"/>
      <sheetData sheetId="8501" refreshError="1"/>
      <sheetData sheetId="8502" refreshError="1"/>
      <sheetData sheetId="8503" refreshError="1"/>
      <sheetData sheetId="8504" refreshError="1"/>
      <sheetData sheetId="8505" refreshError="1"/>
      <sheetData sheetId="8506" refreshError="1"/>
      <sheetData sheetId="8507" refreshError="1"/>
      <sheetData sheetId="8508" refreshError="1"/>
      <sheetData sheetId="8509" refreshError="1"/>
      <sheetData sheetId="8510" refreshError="1"/>
      <sheetData sheetId="8511" refreshError="1"/>
      <sheetData sheetId="8512" refreshError="1"/>
      <sheetData sheetId="8513" refreshError="1"/>
      <sheetData sheetId="8514" refreshError="1"/>
      <sheetData sheetId="8515" refreshError="1"/>
      <sheetData sheetId="8516" refreshError="1"/>
      <sheetData sheetId="8517" refreshError="1"/>
      <sheetData sheetId="8518" refreshError="1"/>
      <sheetData sheetId="8519" refreshError="1"/>
      <sheetData sheetId="8520"/>
      <sheetData sheetId="8521"/>
      <sheetData sheetId="8522"/>
      <sheetData sheetId="8523"/>
      <sheetData sheetId="8524">
        <row r="525">
          <cell r="K525">
            <v>1695.87</v>
          </cell>
        </row>
      </sheetData>
      <sheetData sheetId="8525">
        <row r="525">
          <cell r="K525">
            <v>3577.94</v>
          </cell>
        </row>
      </sheetData>
      <sheetData sheetId="8526">
        <row r="525">
          <cell r="K525">
            <v>5147.76</v>
          </cell>
        </row>
      </sheetData>
      <sheetData sheetId="8527">
        <row r="525">
          <cell r="K525">
            <v>4940.1099999999997</v>
          </cell>
        </row>
      </sheetData>
      <sheetData sheetId="8528">
        <row r="526">
          <cell r="K526">
            <v>695.98</v>
          </cell>
        </row>
      </sheetData>
      <sheetData sheetId="8529" refreshError="1"/>
      <sheetData sheetId="8530" refreshError="1"/>
      <sheetData sheetId="8531" refreshError="1"/>
      <sheetData sheetId="8532" refreshError="1"/>
      <sheetData sheetId="8533" refreshError="1"/>
      <sheetData sheetId="8534"/>
      <sheetData sheetId="8535">
        <row r="1">
          <cell r="A1" t="str">
            <v>INSTITUTO NACIONAL DE VIAS</v>
          </cell>
        </row>
      </sheetData>
      <sheetData sheetId="8536" refreshError="1"/>
      <sheetData sheetId="8537" refreshError="1"/>
      <sheetData sheetId="8538" refreshError="1"/>
      <sheetData sheetId="8539" refreshError="1"/>
      <sheetData sheetId="8540" refreshError="1"/>
      <sheetData sheetId="8541" refreshError="1"/>
      <sheetData sheetId="8542" refreshError="1"/>
      <sheetData sheetId="8543" refreshError="1"/>
      <sheetData sheetId="8544" refreshError="1"/>
      <sheetData sheetId="8545" refreshError="1"/>
      <sheetData sheetId="8546" refreshError="1"/>
      <sheetData sheetId="8547" refreshError="1"/>
      <sheetData sheetId="8548" refreshError="1"/>
      <sheetData sheetId="8549" refreshError="1"/>
      <sheetData sheetId="8550" refreshError="1"/>
      <sheetData sheetId="8551" refreshError="1"/>
      <sheetData sheetId="8552" refreshError="1"/>
      <sheetData sheetId="8553" refreshError="1"/>
      <sheetData sheetId="8554" refreshError="1"/>
      <sheetData sheetId="8555" refreshError="1"/>
      <sheetData sheetId="8556" refreshError="1"/>
      <sheetData sheetId="8557" refreshError="1"/>
      <sheetData sheetId="8558" refreshError="1"/>
      <sheetData sheetId="8559" refreshError="1"/>
      <sheetData sheetId="8560" refreshError="1"/>
      <sheetData sheetId="8561" refreshError="1"/>
      <sheetData sheetId="8562" refreshError="1"/>
      <sheetData sheetId="8563" refreshError="1"/>
      <sheetData sheetId="8564" refreshError="1"/>
      <sheetData sheetId="8565"/>
      <sheetData sheetId="8566"/>
      <sheetData sheetId="8567"/>
      <sheetData sheetId="8568"/>
      <sheetData sheetId="8569"/>
      <sheetData sheetId="8570" refreshError="1"/>
      <sheetData sheetId="8571" refreshError="1"/>
      <sheetData sheetId="8572"/>
      <sheetData sheetId="8573"/>
      <sheetData sheetId="8574"/>
      <sheetData sheetId="8575"/>
      <sheetData sheetId="8576"/>
      <sheetData sheetId="8577"/>
      <sheetData sheetId="8578"/>
      <sheetData sheetId="8579" refreshError="1"/>
      <sheetData sheetId="8580" refreshError="1"/>
      <sheetData sheetId="8581" refreshError="1"/>
      <sheetData sheetId="8582" refreshError="1"/>
      <sheetData sheetId="8583" refreshError="1"/>
      <sheetData sheetId="8584" refreshError="1"/>
      <sheetData sheetId="8585"/>
      <sheetData sheetId="8586"/>
      <sheetData sheetId="8587"/>
      <sheetData sheetId="8588"/>
      <sheetData sheetId="8589"/>
      <sheetData sheetId="8590"/>
      <sheetData sheetId="8591"/>
      <sheetData sheetId="8592"/>
      <sheetData sheetId="8593" refreshError="1"/>
      <sheetData sheetId="8594" refreshError="1"/>
      <sheetData sheetId="8595" refreshError="1"/>
      <sheetData sheetId="8596" refreshError="1"/>
      <sheetData sheetId="8597" refreshError="1"/>
      <sheetData sheetId="8598"/>
      <sheetData sheetId="8599"/>
      <sheetData sheetId="8600"/>
      <sheetData sheetId="8601"/>
      <sheetData sheetId="8602"/>
      <sheetData sheetId="8603"/>
      <sheetData sheetId="8604"/>
      <sheetData sheetId="8605"/>
      <sheetData sheetId="8606"/>
      <sheetData sheetId="8607"/>
      <sheetData sheetId="8608"/>
      <sheetData sheetId="8609"/>
      <sheetData sheetId="8610"/>
      <sheetData sheetId="8611"/>
      <sheetData sheetId="8612"/>
      <sheetData sheetId="8613"/>
      <sheetData sheetId="8614"/>
      <sheetData sheetId="8615"/>
      <sheetData sheetId="8616"/>
      <sheetData sheetId="8617"/>
      <sheetData sheetId="8618"/>
      <sheetData sheetId="8619"/>
      <sheetData sheetId="8620"/>
      <sheetData sheetId="8621"/>
      <sheetData sheetId="8622"/>
      <sheetData sheetId="8623"/>
      <sheetData sheetId="8624"/>
      <sheetData sheetId="8625"/>
      <sheetData sheetId="8626"/>
      <sheetData sheetId="8627"/>
      <sheetData sheetId="8628"/>
      <sheetData sheetId="8629"/>
      <sheetData sheetId="8630"/>
      <sheetData sheetId="8631"/>
      <sheetData sheetId="8632"/>
      <sheetData sheetId="8633"/>
      <sheetData sheetId="8634"/>
      <sheetData sheetId="8635"/>
      <sheetData sheetId="8636"/>
      <sheetData sheetId="8637"/>
      <sheetData sheetId="8638"/>
      <sheetData sheetId="8639"/>
      <sheetData sheetId="8640"/>
      <sheetData sheetId="8641"/>
      <sheetData sheetId="8642"/>
      <sheetData sheetId="8643"/>
      <sheetData sheetId="8644"/>
      <sheetData sheetId="8645"/>
      <sheetData sheetId="8646"/>
      <sheetData sheetId="8647"/>
      <sheetData sheetId="8648"/>
      <sheetData sheetId="8649"/>
      <sheetData sheetId="8650"/>
      <sheetData sheetId="8651"/>
      <sheetData sheetId="8652"/>
      <sheetData sheetId="8653"/>
      <sheetData sheetId="8654"/>
      <sheetData sheetId="8655"/>
      <sheetData sheetId="8656"/>
      <sheetData sheetId="8657"/>
      <sheetData sheetId="8658"/>
      <sheetData sheetId="8659"/>
      <sheetData sheetId="8660"/>
      <sheetData sheetId="8661"/>
      <sheetData sheetId="8662"/>
      <sheetData sheetId="8663"/>
      <sheetData sheetId="8664"/>
      <sheetData sheetId="8665"/>
      <sheetData sheetId="8666"/>
      <sheetData sheetId="8667"/>
      <sheetData sheetId="8668"/>
      <sheetData sheetId="8669"/>
      <sheetData sheetId="8670"/>
      <sheetData sheetId="8671"/>
      <sheetData sheetId="8672"/>
      <sheetData sheetId="8673"/>
      <sheetData sheetId="8674"/>
      <sheetData sheetId="8675"/>
      <sheetData sheetId="8676"/>
      <sheetData sheetId="8677"/>
      <sheetData sheetId="8678"/>
      <sheetData sheetId="8679"/>
      <sheetData sheetId="8680"/>
      <sheetData sheetId="8681"/>
      <sheetData sheetId="8682" refreshError="1"/>
      <sheetData sheetId="8683" refreshError="1"/>
      <sheetData sheetId="8684" refreshError="1"/>
      <sheetData sheetId="8685" refreshError="1"/>
      <sheetData sheetId="8686" refreshError="1"/>
      <sheetData sheetId="8687" refreshError="1"/>
      <sheetData sheetId="8688" refreshError="1"/>
      <sheetData sheetId="8689"/>
      <sheetData sheetId="8690"/>
      <sheetData sheetId="8691"/>
      <sheetData sheetId="8692"/>
      <sheetData sheetId="8693"/>
      <sheetData sheetId="8694"/>
      <sheetData sheetId="8695"/>
      <sheetData sheetId="8696"/>
      <sheetData sheetId="8697"/>
      <sheetData sheetId="8698"/>
      <sheetData sheetId="8699"/>
      <sheetData sheetId="8700"/>
      <sheetData sheetId="8701"/>
      <sheetData sheetId="8702"/>
      <sheetData sheetId="8703"/>
      <sheetData sheetId="8704"/>
      <sheetData sheetId="8705"/>
      <sheetData sheetId="8706" refreshError="1"/>
      <sheetData sheetId="8707" refreshError="1"/>
      <sheetData sheetId="8708" refreshError="1"/>
      <sheetData sheetId="8709" refreshError="1"/>
      <sheetData sheetId="8710" refreshError="1"/>
      <sheetData sheetId="8711" refreshError="1"/>
      <sheetData sheetId="8712" refreshError="1"/>
      <sheetData sheetId="8713" refreshError="1"/>
      <sheetData sheetId="8714" refreshError="1"/>
      <sheetData sheetId="8715" refreshError="1"/>
      <sheetData sheetId="8716" refreshError="1"/>
      <sheetData sheetId="8717" refreshError="1"/>
      <sheetData sheetId="8718" refreshError="1"/>
      <sheetData sheetId="8719" refreshError="1"/>
      <sheetData sheetId="8720" refreshError="1"/>
      <sheetData sheetId="8721" refreshError="1"/>
      <sheetData sheetId="8722" refreshError="1"/>
      <sheetData sheetId="8723" refreshError="1"/>
      <sheetData sheetId="8724" refreshError="1"/>
      <sheetData sheetId="8725" refreshError="1"/>
      <sheetData sheetId="8726" refreshError="1"/>
      <sheetData sheetId="8727" refreshError="1"/>
      <sheetData sheetId="8728" refreshError="1"/>
      <sheetData sheetId="8729" refreshError="1"/>
      <sheetData sheetId="8730" refreshError="1"/>
      <sheetData sheetId="8731" refreshError="1"/>
      <sheetData sheetId="8732" refreshError="1"/>
      <sheetData sheetId="8733" refreshError="1"/>
      <sheetData sheetId="8734" refreshError="1"/>
      <sheetData sheetId="8735" refreshError="1"/>
      <sheetData sheetId="8736" refreshError="1"/>
      <sheetData sheetId="8737" refreshError="1"/>
      <sheetData sheetId="8738"/>
      <sheetData sheetId="8739" refreshError="1"/>
      <sheetData sheetId="8740" refreshError="1"/>
      <sheetData sheetId="8741" refreshError="1"/>
      <sheetData sheetId="8742" refreshError="1"/>
      <sheetData sheetId="8743"/>
      <sheetData sheetId="8744"/>
      <sheetData sheetId="8745"/>
      <sheetData sheetId="8746"/>
      <sheetData sheetId="8747"/>
      <sheetData sheetId="8748"/>
      <sheetData sheetId="8749"/>
      <sheetData sheetId="8750">
        <row r="2">
          <cell r="A2" t="str">
            <v>HOSPITAL HERNANDO MONCALEANO PERDOMO ETAPA 1</v>
          </cell>
        </row>
      </sheetData>
      <sheetData sheetId="8751"/>
      <sheetData sheetId="8752">
        <row r="2">
          <cell r="A2" t="str">
            <v>HOSPITAL HERNANDO MONCALEANO PERDOMO ETAPA 2 A</v>
          </cell>
        </row>
      </sheetData>
      <sheetData sheetId="8753">
        <row r="2">
          <cell r="A2" t="str">
            <v>HOSPITAL HERNANDO MONCALEANO PERDOMO ETAPA 2B</v>
          </cell>
        </row>
      </sheetData>
      <sheetData sheetId="8754"/>
      <sheetData sheetId="8755"/>
      <sheetData sheetId="8756"/>
      <sheetData sheetId="8757"/>
      <sheetData sheetId="8758"/>
      <sheetData sheetId="8759" refreshError="1"/>
      <sheetData sheetId="8760"/>
      <sheetData sheetId="8761"/>
      <sheetData sheetId="8762" refreshError="1"/>
      <sheetData sheetId="8763"/>
      <sheetData sheetId="8764"/>
      <sheetData sheetId="8765"/>
      <sheetData sheetId="8766"/>
      <sheetData sheetId="8767"/>
      <sheetData sheetId="8768"/>
      <sheetData sheetId="8769"/>
      <sheetData sheetId="8770"/>
      <sheetData sheetId="8771"/>
      <sheetData sheetId="8772" refreshError="1"/>
      <sheetData sheetId="8773" refreshError="1"/>
      <sheetData sheetId="8774" refreshError="1"/>
      <sheetData sheetId="8775" refreshError="1"/>
      <sheetData sheetId="8776"/>
      <sheetData sheetId="8777"/>
      <sheetData sheetId="8778"/>
      <sheetData sheetId="8779"/>
      <sheetData sheetId="8780" refreshError="1"/>
      <sheetData sheetId="8781" refreshError="1"/>
      <sheetData sheetId="8782" refreshError="1"/>
      <sheetData sheetId="8783" refreshError="1"/>
      <sheetData sheetId="8784" refreshError="1"/>
      <sheetData sheetId="8785" refreshError="1"/>
      <sheetData sheetId="8786" refreshError="1"/>
      <sheetData sheetId="8787" refreshError="1"/>
      <sheetData sheetId="8788" refreshError="1"/>
      <sheetData sheetId="8789" refreshError="1"/>
      <sheetData sheetId="8790" refreshError="1"/>
      <sheetData sheetId="8791" refreshError="1"/>
      <sheetData sheetId="8792" refreshError="1"/>
      <sheetData sheetId="8793" refreshError="1"/>
      <sheetData sheetId="8794" refreshError="1"/>
      <sheetData sheetId="8795" refreshError="1"/>
      <sheetData sheetId="8796" refreshError="1"/>
      <sheetData sheetId="8797" refreshError="1"/>
      <sheetData sheetId="8798" refreshError="1"/>
      <sheetData sheetId="8799" refreshError="1"/>
      <sheetData sheetId="8800" refreshError="1"/>
      <sheetData sheetId="8801" refreshError="1"/>
      <sheetData sheetId="8802" refreshError="1"/>
      <sheetData sheetId="8803" refreshError="1"/>
      <sheetData sheetId="8804" refreshError="1"/>
      <sheetData sheetId="8805" refreshError="1"/>
      <sheetData sheetId="8806"/>
      <sheetData sheetId="8807"/>
      <sheetData sheetId="8808"/>
      <sheetData sheetId="8809"/>
      <sheetData sheetId="8810"/>
      <sheetData sheetId="8811"/>
      <sheetData sheetId="8812"/>
      <sheetData sheetId="8813"/>
      <sheetData sheetId="8814"/>
      <sheetData sheetId="8815"/>
      <sheetData sheetId="8816">
        <row r="12">
          <cell r="A12" t="str">
            <v>COSTOS DE TRANSPORTE</v>
          </cell>
        </row>
      </sheetData>
      <sheetData sheetId="8817"/>
      <sheetData sheetId="8818"/>
      <sheetData sheetId="8819"/>
      <sheetData sheetId="8820"/>
      <sheetData sheetId="8821"/>
      <sheetData sheetId="8822"/>
      <sheetData sheetId="8823"/>
      <sheetData sheetId="8824"/>
      <sheetData sheetId="8825"/>
      <sheetData sheetId="8826"/>
      <sheetData sheetId="8827"/>
      <sheetData sheetId="8828"/>
      <sheetData sheetId="8829"/>
      <sheetData sheetId="8830"/>
      <sheetData sheetId="8831"/>
      <sheetData sheetId="8832"/>
      <sheetData sheetId="8833"/>
      <sheetData sheetId="8834"/>
      <sheetData sheetId="8835"/>
      <sheetData sheetId="8836"/>
      <sheetData sheetId="8837"/>
      <sheetData sheetId="8838"/>
      <sheetData sheetId="8839"/>
      <sheetData sheetId="8840"/>
      <sheetData sheetId="8841"/>
      <sheetData sheetId="8842"/>
      <sheetData sheetId="8843"/>
      <sheetData sheetId="8844"/>
      <sheetData sheetId="8845"/>
      <sheetData sheetId="8846"/>
      <sheetData sheetId="8847"/>
      <sheetData sheetId="8848"/>
      <sheetData sheetId="8849"/>
      <sheetData sheetId="8850"/>
      <sheetData sheetId="8851"/>
      <sheetData sheetId="8852"/>
      <sheetData sheetId="8853"/>
      <sheetData sheetId="8854"/>
      <sheetData sheetId="8855"/>
      <sheetData sheetId="8856"/>
      <sheetData sheetId="8857"/>
      <sheetData sheetId="8858"/>
      <sheetData sheetId="8859"/>
      <sheetData sheetId="8860"/>
      <sheetData sheetId="8861"/>
      <sheetData sheetId="8862"/>
      <sheetData sheetId="8863"/>
      <sheetData sheetId="8864"/>
      <sheetData sheetId="8865"/>
      <sheetData sheetId="8866"/>
      <sheetData sheetId="8867"/>
      <sheetData sheetId="8868"/>
      <sheetData sheetId="8869"/>
      <sheetData sheetId="8870"/>
      <sheetData sheetId="8871"/>
      <sheetData sheetId="8872"/>
      <sheetData sheetId="8873"/>
      <sheetData sheetId="8874"/>
      <sheetData sheetId="8875"/>
      <sheetData sheetId="8876"/>
      <sheetData sheetId="8877"/>
      <sheetData sheetId="8878"/>
      <sheetData sheetId="8879"/>
      <sheetData sheetId="8880"/>
      <sheetData sheetId="8881"/>
      <sheetData sheetId="8882"/>
      <sheetData sheetId="8883"/>
      <sheetData sheetId="8884"/>
      <sheetData sheetId="8885"/>
      <sheetData sheetId="8886"/>
      <sheetData sheetId="8887"/>
      <sheetData sheetId="8888"/>
      <sheetData sheetId="8889"/>
      <sheetData sheetId="8890"/>
      <sheetData sheetId="8891"/>
      <sheetData sheetId="8892"/>
      <sheetData sheetId="8893"/>
      <sheetData sheetId="8894"/>
      <sheetData sheetId="8895"/>
      <sheetData sheetId="8896"/>
      <sheetData sheetId="8897"/>
      <sheetData sheetId="8898"/>
      <sheetData sheetId="8899"/>
      <sheetData sheetId="8900"/>
      <sheetData sheetId="8901"/>
      <sheetData sheetId="8902"/>
      <sheetData sheetId="8903"/>
      <sheetData sheetId="8904"/>
      <sheetData sheetId="8905"/>
      <sheetData sheetId="8906"/>
      <sheetData sheetId="8907"/>
      <sheetData sheetId="8908"/>
      <sheetData sheetId="8909"/>
      <sheetData sheetId="8910"/>
      <sheetData sheetId="8911"/>
      <sheetData sheetId="8912"/>
      <sheetData sheetId="8913"/>
      <sheetData sheetId="8914"/>
      <sheetData sheetId="8915"/>
      <sheetData sheetId="8916"/>
      <sheetData sheetId="8917"/>
      <sheetData sheetId="8918"/>
      <sheetData sheetId="8919"/>
      <sheetData sheetId="8920"/>
      <sheetData sheetId="8921"/>
      <sheetData sheetId="8922"/>
      <sheetData sheetId="8923"/>
      <sheetData sheetId="8924"/>
      <sheetData sheetId="8925"/>
      <sheetData sheetId="8926"/>
      <sheetData sheetId="8927"/>
      <sheetData sheetId="8928"/>
      <sheetData sheetId="8929"/>
      <sheetData sheetId="8930"/>
      <sheetData sheetId="8931"/>
      <sheetData sheetId="8932"/>
      <sheetData sheetId="8933"/>
      <sheetData sheetId="8934"/>
      <sheetData sheetId="8935"/>
      <sheetData sheetId="8936"/>
      <sheetData sheetId="8937"/>
      <sheetData sheetId="8938"/>
      <sheetData sheetId="8939"/>
      <sheetData sheetId="8940"/>
      <sheetData sheetId="8941"/>
      <sheetData sheetId="8942"/>
      <sheetData sheetId="8943"/>
      <sheetData sheetId="8944"/>
      <sheetData sheetId="8945"/>
      <sheetData sheetId="8946"/>
      <sheetData sheetId="8947"/>
      <sheetData sheetId="8948"/>
      <sheetData sheetId="8949"/>
      <sheetData sheetId="8950"/>
      <sheetData sheetId="8951"/>
      <sheetData sheetId="8952"/>
      <sheetData sheetId="8953"/>
      <sheetData sheetId="8954"/>
      <sheetData sheetId="8955"/>
      <sheetData sheetId="8956"/>
      <sheetData sheetId="8957"/>
      <sheetData sheetId="8958"/>
      <sheetData sheetId="8959"/>
      <sheetData sheetId="8960"/>
      <sheetData sheetId="8961"/>
      <sheetData sheetId="8962"/>
      <sheetData sheetId="8963"/>
      <sheetData sheetId="8964"/>
      <sheetData sheetId="8965"/>
      <sheetData sheetId="8966"/>
      <sheetData sheetId="8967"/>
      <sheetData sheetId="8968"/>
      <sheetData sheetId="8969"/>
      <sheetData sheetId="8970"/>
      <sheetData sheetId="8971"/>
      <sheetData sheetId="8972"/>
      <sheetData sheetId="8973"/>
      <sheetData sheetId="8974"/>
      <sheetData sheetId="8975"/>
      <sheetData sheetId="8976"/>
      <sheetData sheetId="8977"/>
      <sheetData sheetId="8978"/>
      <sheetData sheetId="8979"/>
      <sheetData sheetId="8980"/>
      <sheetData sheetId="8981"/>
      <sheetData sheetId="8982"/>
      <sheetData sheetId="8983"/>
      <sheetData sheetId="8984"/>
      <sheetData sheetId="8985"/>
      <sheetData sheetId="8986"/>
      <sheetData sheetId="8987"/>
      <sheetData sheetId="8988"/>
      <sheetData sheetId="8989"/>
      <sheetData sheetId="8990"/>
      <sheetData sheetId="8991"/>
      <sheetData sheetId="8992"/>
      <sheetData sheetId="8993"/>
      <sheetData sheetId="8994"/>
      <sheetData sheetId="8995"/>
      <sheetData sheetId="8996"/>
      <sheetData sheetId="8997"/>
      <sheetData sheetId="8998"/>
      <sheetData sheetId="8999"/>
      <sheetData sheetId="9000"/>
      <sheetData sheetId="9001"/>
      <sheetData sheetId="9002"/>
      <sheetData sheetId="9003"/>
      <sheetData sheetId="9004"/>
      <sheetData sheetId="9005"/>
      <sheetData sheetId="9006"/>
      <sheetData sheetId="9007"/>
      <sheetData sheetId="9008"/>
      <sheetData sheetId="9009"/>
      <sheetData sheetId="9010"/>
      <sheetData sheetId="9011"/>
      <sheetData sheetId="9012"/>
      <sheetData sheetId="9013"/>
      <sheetData sheetId="9014"/>
      <sheetData sheetId="9015"/>
      <sheetData sheetId="9016"/>
      <sheetData sheetId="9017"/>
      <sheetData sheetId="9018"/>
      <sheetData sheetId="9019"/>
      <sheetData sheetId="9020"/>
      <sheetData sheetId="9021"/>
      <sheetData sheetId="9022"/>
      <sheetData sheetId="9023"/>
      <sheetData sheetId="9024"/>
      <sheetData sheetId="9025"/>
      <sheetData sheetId="9026"/>
      <sheetData sheetId="9027"/>
      <sheetData sheetId="9028"/>
      <sheetData sheetId="9029"/>
      <sheetData sheetId="9030"/>
      <sheetData sheetId="9031"/>
      <sheetData sheetId="9032"/>
      <sheetData sheetId="9033"/>
      <sheetData sheetId="9034"/>
      <sheetData sheetId="9035"/>
      <sheetData sheetId="9036"/>
      <sheetData sheetId="9037"/>
      <sheetData sheetId="9038"/>
      <sheetData sheetId="9039"/>
      <sheetData sheetId="9040"/>
      <sheetData sheetId="9041"/>
      <sheetData sheetId="9042"/>
      <sheetData sheetId="9043"/>
      <sheetData sheetId="9044"/>
      <sheetData sheetId="9045"/>
      <sheetData sheetId="9046"/>
      <sheetData sheetId="9047"/>
      <sheetData sheetId="9048"/>
      <sheetData sheetId="9049"/>
      <sheetData sheetId="9050"/>
      <sheetData sheetId="9051"/>
      <sheetData sheetId="9052"/>
      <sheetData sheetId="9053"/>
      <sheetData sheetId="9054"/>
      <sheetData sheetId="9055"/>
      <sheetData sheetId="9056"/>
      <sheetData sheetId="9057"/>
      <sheetData sheetId="9058"/>
      <sheetData sheetId="9059"/>
      <sheetData sheetId="9060"/>
      <sheetData sheetId="9061"/>
      <sheetData sheetId="9062"/>
      <sheetData sheetId="9063"/>
      <sheetData sheetId="9064"/>
      <sheetData sheetId="9065"/>
      <sheetData sheetId="9066"/>
      <sheetData sheetId="9067"/>
      <sheetData sheetId="9068"/>
      <sheetData sheetId="9069"/>
      <sheetData sheetId="9070"/>
      <sheetData sheetId="9071"/>
      <sheetData sheetId="9072"/>
      <sheetData sheetId="9073"/>
      <sheetData sheetId="9074"/>
      <sheetData sheetId="9075"/>
      <sheetData sheetId="9076"/>
      <sheetData sheetId="9077"/>
      <sheetData sheetId="9078"/>
      <sheetData sheetId="9079"/>
      <sheetData sheetId="9080"/>
      <sheetData sheetId="9081"/>
      <sheetData sheetId="9082"/>
      <sheetData sheetId="9083"/>
      <sheetData sheetId="9084"/>
      <sheetData sheetId="9085"/>
      <sheetData sheetId="9086"/>
      <sheetData sheetId="9087"/>
      <sheetData sheetId="9088"/>
      <sheetData sheetId="9089"/>
      <sheetData sheetId="9090"/>
      <sheetData sheetId="9091"/>
      <sheetData sheetId="9092"/>
      <sheetData sheetId="9093"/>
      <sheetData sheetId="9094"/>
      <sheetData sheetId="9095" refreshError="1"/>
      <sheetData sheetId="9096" refreshError="1"/>
      <sheetData sheetId="9097" refreshError="1"/>
      <sheetData sheetId="9098" refreshError="1"/>
      <sheetData sheetId="9099" refreshError="1"/>
      <sheetData sheetId="9100" refreshError="1"/>
      <sheetData sheetId="9101" refreshError="1"/>
      <sheetData sheetId="9102" refreshError="1"/>
      <sheetData sheetId="9103" refreshError="1"/>
      <sheetData sheetId="9104" refreshError="1"/>
      <sheetData sheetId="9105" refreshError="1"/>
      <sheetData sheetId="9106" refreshError="1"/>
      <sheetData sheetId="9107" refreshError="1"/>
      <sheetData sheetId="9108" refreshError="1"/>
      <sheetData sheetId="9109" refreshError="1"/>
      <sheetData sheetId="9110" refreshError="1"/>
      <sheetData sheetId="9111" refreshError="1"/>
      <sheetData sheetId="9112" refreshError="1"/>
      <sheetData sheetId="9113" refreshError="1"/>
      <sheetData sheetId="9114"/>
      <sheetData sheetId="9115"/>
      <sheetData sheetId="9116"/>
      <sheetData sheetId="9117"/>
      <sheetData sheetId="9118"/>
      <sheetData sheetId="9119"/>
      <sheetData sheetId="9120"/>
      <sheetData sheetId="9121"/>
      <sheetData sheetId="9122"/>
      <sheetData sheetId="9123"/>
      <sheetData sheetId="9124"/>
      <sheetData sheetId="9125"/>
      <sheetData sheetId="9126">
        <row r="19">
          <cell r="A19" t="str">
            <v>AGREGADO FINO (ARENA)</v>
          </cell>
        </row>
      </sheetData>
      <sheetData sheetId="9127"/>
      <sheetData sheetId="9128"/>
      <sheetData sheetId="9129"/>
      <sheetData sheetId="9130"/>
      <sheetData sheetId="9131" refreshError="1"/>
      <sheetData sheetId="9132"/>
      <sheetData sheetId="9133"/>
      <sheetData sheetId="9134" refreshError="1"/>
      <sheetData sheetId="9135" refreshError="1"/>
      <sheetData sheetId="9136" refreshError="1"/>
      <sheetData sheetId="9137" refreshError="1"/>
      <sheetData sheetId="9138" refreshError="1"/>
      <sheetData sheetId="9139" refreshError="1"/>
      <sheetData sheetId="9140" refreshError="1"/>
      <sheetData sheetId="9141" refreshError="1"/>
      <sheetData sheetId="9142" refreshError="1"/>
      <sheetData sheetId="9143" refreshError="1"/>
      <sheetData sheetId="9144" refreshError="1"/>
      <sheetData sheetId="9145" refreshError="1"/>
      <sheetData sheetId="9146" refreshError="1"/>
      <sheetData sheetId="9147" refreshError="1"/>
      <sheetData sheetId="9148" refreshError="1"/>
      <sheetData sheetId="9149" refreshError="1"/>
      <sheetData sheetId="9150" refreshError="1"/>
      <sheetData sheetId="9151" refreshError="1"/>
      <sheetData sheetId="9152" refreshError="1"/>
      <sheetData sheetId="9153" refreshError="1"/>
      <sheetData sheetId="9154" refreshError="1"/>
      <sheetData sheetId="9155" refreshError="1"/>
      <sheetData sheetId="9156" refreshError="1"/>
      <sheetData sheetId="9157" refreshError="1"/>
      <sheetData sheetId="9158" refreshError="1"/>
      <sheetData sheetId="9159" refreshError="1"/>
      <sheetData sheetId="9160" refreshError="1"/>
      <sheetData sheetId="9161" refreshError="1"/>
      <sheetData sheetId="9162" refreshError="1"/>
      <sheetData sheetId="9163" refreshError="1"/>
      <sheetData sheetId="9164" refreshError="1"/>
      <sheetData sheetId="9165" refreshError="1"/>
      <sheetData sheetId="9166" refreshError="1"/>
      <sheetData sheetId="9167" refreshError="1"/>
      <sheetData sheetId="9168" refreshError="1"/>
      <sheetData sheetId="9169" refreshError="1"/>
      <sheetData sheetId="9170" refreshError="1"/>
      <sheetData sheetId="9171" refreshError="1"/>
      <sheetData sheetId="9172" refreshError="1"/>
      <sheetData sheetId="9173" refreshError="1"/>
      <sheetData sheetId="9174" refreshError="1"/>
      <sheetData sheetId="9175" refreshError="1"/>
      <sheetData sheetId="9176" refreshError="1"/>
      <sheetData sheetId="9177" refreshError="1"/>
      <sheetData sheetId="9178" refreshError="1"/>
      <sheetData sheetId="9179" refreshError="1"/>
      <sheetData sheetId="9180" refreshError="1"/>
      <sheetData sheetId="9181" refreshError="1"/>
      <sheetData sheetId="9182" refreshError="1"/>
      <sheetData sheetId="9183" refreshError="1"/>
      <sheetData sheetId="9184" refreshError="1"/>
      <sheetData sheetId="9185" refreshError="1"/>
      <sheetData sheetId="9186" refreshError="1"/>
      <sheetData sheetId="9187" refreshError="1"/>
      <sheetData sheetId="9188" refreshError="1"/>
      <sheetData sheetId="9189" refreshError="1"/>
      <sheetData sheetId="9190" refreshError="1"/>
      <sheetData sheetId="9191" refreshError="1"/>
      <sheetData sheetId="9192" refreshError="1"/>
      <sheetData sheetId="9193" refreshError="1"/>
      <sheetData sheetId="9194" refreshError="1"/>
      <sheetData sheetId="9195" refreshError="1"/>
      <sheetData sheetId="9196" refreshError="1"/>
      <sheetData sheetId="9197" refreshError="1"/>
      <sheetData sheetId="9198" refreshError="1"/>
      <sheetData sheetId="9199" refreshError="1"/>
      <sheetData sheetId="9200" refreshError="1"/>
      <sheetData sheetId="9201" refreshError="1"/>
      <sheetData sheetId="9202" refreshError="1"/>
      <sheetData sheetId="9203" refreshError="1"/>
      <sheetData sheetId="9204" refreshError="1"/>
      <sheetData sheetId="9205" refreshError="1"/>
      <sheetData sheetId="9206" refreshError="1"/>
      <sheetData sheetId="9207" refreshError="1"/>
      <sheetData sheetId="9208" refreshError="1"/>
      <sheetData sheetId="9209" refreshError="1"/>
      <sheetData sheetId="9210" refreshError="1"/>
      <sheetData sheetId="9211" refreshError="1"/>
      <sheetData sheetId="9212" refreshError="1"/>
      <sheetData sheetId="9213" refreshError="1"/>
      <sheetData sheetId="9214" refreshError="1"/>
      <sheetData sheetId="9215" refreshError="1"/>
      <sheetData sheetId="9216" refreshError="1"/>
      <sheetData sheetId="9217" refreshError="1"/>
      <sheetData sheetId="9218" refreshError="1"/>
      <sheetData sheetId="9219" refreshError="1"/>
      <sheetData sheetId="9220" refreshError="1"/>
      <sheetData sheetId="9221" refreshError="1"/>
      <sheetData sheetId="9222" refreshError="1"/>
      <sheetData sheetId="9223" refreshError="1"/>
      <sheetData sheetId="9224" refreshError="1"/>
      <sheetData sheetId="9225" refreshError="1"/>
      <sheetData sheetId="9226" refreshError="1"/>
      <sheetData sheetId="9227" refreshError="1"/>
      <sheetData sheetId="9228" refreshError="1"/>
      <sheetData sheetId="9229"/>
      <sheetData sheetId="9230" refreshError="1"/>
      <sheetData sheetId="9231" refreshError="1"/>
      <sheetData sheetId="9232" refreshError="1"/>
      <sheetData sheetId="9233" refreshError="1"/>
      <sheetData sheetId="9234" refreshError="1"/>
      <sheetData sheetId="9235" refreshError="1"/>
      <sheetData sheetId="9236" refreshError="1"/>
      <sheetData sheetId="9237" refreshError="1"/>
      <sheetData sheetId="9238" refreshError="1"/>
      <sheetData sheetId="9239" refreshError="1"/>
      <sheetData sheetId="9240" refreshError="1"/>
      <sheetData sheetId="9241" refreshError="1"/>
      <sheetData sheetId="9242" refreshError="1"/>
      <sheetData sheetId="9243" refreshError="1"/>
      <sheetData sheetId="9244" refreshError="1"/>
      <sheetData sheetId="9245" refreshError="1"/>
      <sheetData sheetId="9246" refreshError="1"/>
      <sheetData sheetId="9247" refreshError="1"/>
      <sheetData sheetId="9248" refreshError="1"/>
      <sheetData sheetId="9249" refreshError="1"/>
      <sheetData sheetId="9250" refreshError="1"/>
      <sheetData sheetId="9251" refreshError="1"/>
      <sheetData sheetId="9252" refreshError="1"/>
      <sheetData sheetId="9253" refreshError="1"/>
      <sheetData sheetId="9254" refreshError="1"/>
      <sheetData sheetId="9255" refreshError="1"/>
      <sheetData sheetId="9256" refreshError="1"/>
      <sheetData sheetId="9257" refreshError="1"/>
      <sheetData sheetId="9258" refreshError="1"/>
      <sheetData sheetId="9259" refreshError="1"/>
      <sheetData sheetId="9260" refreshError="1"/>
      <sheetData sheetId="9261" refreshError="1"/>
      <sheetData sheetId="9262" refreshError="1"/>
      <sheetData sheetId="9263" refreshError="1"/>
      <sheetData sheetId="9264" refreshError="1"/>
      <sheetData sheetId="9265" refreshError="1"/>
      <sheetData sheetId="9266" refreshError="1"/>
      <sheetData sheetId="9267" refreshError="1"/>
      <sheetData sheetId="9268" refreshError="1"/>
      <sheetData sheetId="9269" refreshError="1"/>
      <sheetData sheetId="9270" refreshError="1"/>
      <sheetData sheetId="9271" refreshError="1"/>
      <sheetData sheetId="9272" refreshError="1"/>
      <sheetData sheetId="9273" refreshError="1"/>
      <sheetData sheetId="9274" refreshError="1"/>
      <sheetData sheetId="9275" refreshError="1"/>
      <sheetData sheetId="9276" refreshError="1"/>
      <sheetData sheetId="9277" refreshError="1"/>
      <sheetData sheetId="9278" refreshError="1"/>
      <sheetData sheetId="9279" refreshError="1"/>
      <sheetData sheetId="9280" refreshError="1"/>
      <sheetData sheetId="9281" refreshError="1"/>
      <sheetData sheetId="9282" refreshError="1"/>
      <sheetData sheetId="9283" refreshError="1"/>
      <sheetData sheetId="9284" refreshError="1"/>
      <sheetData sheetId="9285" refreshError="1"/>
      <sheetData sheetId="9286" refreshError="1"/>
      <sheetData sheetId="9287" refreshError="1"/>
      <sheetData sheetId="9288" refreshError="1"/>
      <sheetData sheetId="9289" refreshError="1"/>
      <sheetData sheetId="9290" refreshError="1"/>
      <sheetData sheetId="9291" refreshError="1"/>
      <sheetData sheetId="9292" refreshError="1"/>
      <sheetData sheetId="9293" refreshError="1"/>
      <sheetData sheetId="9294" refreshError="1"/>
      <sheetData sheetId="9295" refreshError="1"/>
      <sheetData sheetId="9296" refreshError="1"/>
      <sheetData sheetId="9297" refreshError="1"/>
      <sheetData sheetId="9298" refreshError="1"/>
      <sheetData sheetId="9299" refreshError="1"/>
      <sheetData sheetId="9300" refreshError="1"/>
      <sheetData sheetId="9301" refreshError="1"/>
      <sheetData sheetId="9302" refreshError="1"/>
      <sheetData sheetId="9303" refreshError="1"/>
      <sheetData sheetId="9304" refreshError="1"/>
      <sheetData sheetId="9305" refreshError="1"/>
      <sheetData sheetId="9306" refreshError="1"/>
      <sheetData sheetId="9307" refreshError="1"/>
      <sheetData sheetId="9308" refreshError="1"/>
      <sheetData sheetId="9309" refreshError="1"/>
      <sheetData sheetId="9310" refreshError="1"/>
      <sheetData sheetId="9311" refreshError="1"/>
      <sheetData sheetId="9312"/>
      <sheetData sheetId="9313"/>
      <sheetData sheetId="9314"/>
      <sheetData sheetId="9315"/>
      <sheetData sheetId="9316"/>
      <sheetData sheetId="9317" refreshError="1"/>
      <sheetData sheetId="9318" refreshError="1"/>
      <sheetData sheetId="9319" refreshError="1"/>
      <sheetData sheetId="9320" refreshError="1"/>
      <sheetData sheetId="9321" refreshError="1"/>
      <sheetData sheetId="9322" refreshError="1"/>
      <sheetData sheetId="9323" refreshError="1"/>
      <sheetData sheetId="9324" refreshError="1"/>
      <sheetData sheetId="9325" refreshError="1"/>
      <sheetData sheetId="9326" refreshError="1"/>
      <sheetData sheetId="9327" refreshError="1"/>
      <sheetData sheetId="9328" refreshError="1"/>
      <sheetData sheetId="9329" refreshError="1"/>
      <sheetData sheetId="9330" refreshError="1"/>
      <sheetData sheetId="9331" refreshError="1"/>
      <sheetData sheetId="9332" refreshError="1"/>
      <sheetData sheetId="9333" refreshError="1"/>
      <sheetData sheetId="9334" refreshError="1"/>
      <sheetData sheetId="9335" refreshError="1"/>
      <sheetData sheetId="9336" refreshError="1"/>
      <sheetData sheetId="9337" refreshError="1"/>
      <sheetData sheetId="9338" refreshError="1"/>
      <sheetData sheetId="9339" refreshError="1"/>
      <sheetData sheetId="9340"/>
      <sheetData sheetId="9341"/>
      <sheetData sheetId="9342">
        <row r="14">
          <cell r="D14">
            <v>38504</v>
          </cell>
        </row>
      </sheetData>
      <sheetData sheetId="9343"/>
      <sheetData sheetId="9344"/>
      <sheetData sheetId="9345">
        <row r="14">
          <cell r="D14">
            <v>38504</v>
          </cell>
        </row>
      </sheetData>
      <sheetData sheetId="9346"/>
      <sheetData sheetId="9347"/>
      <sheetData sheetId="9348"/>
      <sheetData sheetId="9349">
        <row r="14">
          <cell r="D14">
            <v>38504</v>
          </cell>
        </row>
      </sheetData>
      <sheetData sheetId="9350"/>
      <sheetData sheetId="9351"/>
      <sheetData sheetId="9352"/>
      <sheetData sheetId="9353" refreshError="1"/>
      <sheetData sheetId="9354" refreshError="1"/>
      <sheetData sheetId="9355" refreshError="1"/>
      <sheetData sheetId="9356" refreshError="1"/>
      <sheetData sheetId="9357" refreshError="1"/>
      <sheetData sheetId="9358" refreshError="1"/>
      <sheetData sheetId="9359" refreshError="1"/>
      <sheetData sheetId="9360" refreshError="1"/>
      <sheetData sheetId="9361" refreshError="1"/>
      <sheetData sheetId="9362" refreshError="1"/>
      <sheetData sheetId="9363" refreshError="1"/>
      <sheetData sheetId="9364" refreshError="1"/>
      <sheetData sheetId="9365" refreshError="1"/>
      <sheetData sheetId="9366" refreshError="1"/>
      <sheetData sheetId="9367" refreshError="1"/>
      <sheetData sheetId="9368" refreshError="1"/>
      <sheetData sheetId="9369" refreshError="1"/>
      <sheetData sheetId="9370" refreshError="1"/>
      <sheetData sheetId="9371" refreshError="1"/>
      <sheetData sheetId="9372" refreshError="1"/>
      <sheetData sheetId="9373" refreshError="1"/>
      <sheetData sheetId="9374" refreshError="1"/>
      <sheetData sheetId="9375" refreshError="1"/>
      <sheetData sheetId="9376" refreshError="1"/>
      <sheetData sheetId="9377" refreshError="1"/>
      <sheetData sheetId="9378" refreshError="1"/>
      <sheetData sheetId="9379" refreshError="1"/>
      <sheetData sheetId="9380" refreshError="1"/>
      <sheetData sheetId="9381" refreshError="1"/>
      <sheetData sheetId="9382" refreshError="1"/>
      <sheetData sheetId="9383" refreshError="1"/>
      <sheetData sheetId="9384" refreshError="1"/>
      <sheetData sheetId="9385" refreshError="1"/>
      <sheetData sheetId="9386" refreshError="1"/>
      <sheetData sheetId="9387" refreshError="1"/>
      <sheetData sheetId="9388" refreshError="1"/>
      <sheetData sheetId="9389" refreshError="1"/>
      <sheetData sheetId="9390" refreshError="1"/>
      <sheetData sheetId="9391" refreshError="1"/>
      <sheetData sheetId="9392" refreshError="1"/>
      <sheetData sheetId="9393" refreshError="1"/>
      <sheetData sheetId="9394" refreshError="1"/>
      <sheetData sheetId="9395" refreshError="1"/>
      <sheetData sheetId="9396"/>
      <sheetData sheetId="9397"/>
      <sheetData sheetId="9398"/>
      <sheetData sheetId="9399"/>
      <sheetData sheetId="9400"/>
      <sheetData sheetId="9401"/>
      <sheetData sheetId="9402"/>
      <sheetData sheetId="9403"/>
      <sheetData sheetId="9404" refreshError="1"/>
      <sheetData sheetId="9405"/>
      <sheetData sheetId="9406"/>
      <sheetData sheetId="9407"/>
      <sheetData sheetId="9408"/>
      <sheetData sheetId="9409"/>
      <sheetData sheetId="9410"/>
      <sheetData sheetId="9411"/>
      <sheetData sheetId="9412"/>
      <sheetData sheetId="9413"/>
      <sheetData sheetId="9414"/>
      <sheetData sheetId="9415"/>
      <sheetData sheetId="9416"/>
      <sheetData sheetId="9417"/>
      <sheetData sheetId="9418"/>
      <sheetData sheetId="9419"/>
      <sheetData sheetId="9420"/>
      <sheetData sheetId="9421"/>
      <sheetData sheetId="9422"/>
      <sheetData sheetId="9423"/>
      <sheetData sheetId="9424"/>
      <sheetData sheetId="9425"/>
      <sheetData sheetId="9426"/>
      <sheetData sheetId="9427"/>
      <sheetData sheetId="9428"/>
      <sheetData sheetId="9429"/>
      <sheetData sheetId="9430"/>
      <sheetData sheetId="9431"/>
      <sheetData sheetId="9432"/>
      <sheetData sheetId="9433"/>
      <sheetData sheetId="9434"/>
      <sheetData sheetId="9435"/>
      <sheetData sheetId="9436"/>
      <sheetData sheetId="9437"/>
      <sheetData sheetId="9438"/>
      <sheetData sheetId="9439"/>
      <sheetData sheetId="9440"/>
      <sheetData sheetId="9441"/>
      <sheetData sheetId="9442"/>
      <sheetData sheetId="9443"/>
      <sheetData sheetId="9444"/>
      <sheetData sheetId="9445"/>
      <sheetData sheetId="9446"/>
      <sheetData sheetId="9447"/>
      <sheetData sheetId="9448"/>
      <sheetData sheetId="9449"/>
      <sheetData sheetId="9450"/>
      <sheetData sheetId="9451" refreshError="1"/>
      <sheetData sheetId="9452"/>
      <sheetData sheetId="9453"/>
      <sheetData sheetId="9454" refreshError="1"/>
      <sheetData sheetId="9455" refreshError="1"/>
      <sheetData sheetId="9456" refreshError="1"/>
      <sheetData sheetId="9457" refreshError="1"/>
      <sheetData sheetId="9458" refreshError="1"/>
      <sheetData sheetId="9459" refreshError="1"/>
      <sheetData sheetId="9460" refreshError="1"/>
      <sheetData sheetId="9461" refreshError="1"/>
      <sheetData sheetId="9462" refreshError="1"/>
      <sheetData sheetId="9463"/>
      <sheetData sheetId="9464"/>
      <sheetData sheetId="9465"/>
      <sheetData sheetId="9466"/>
      <sheetData sheetId="9467"/>
      <sheetData sheetId="9468"/>
      <sheetData sheetId="9469"/>
      <sheetData sheetId="9470"/>
      <sheetData sheetId="9471"/>
      <sheetData sheetId="9472"/>
      <sheetData sheetId="9473" refreshError="1"/>
      <sheetData sheetId="9474"/>
      <sheetData sheetId="9475"/>
      <sheetData sheetId="9476" refreshError="1"/>
      <sheetData sheetId="9477" refreshError="1"/>
      <sheetData sheetId="9478" refreshError="1"/>
      <sheetData sheetId="9479" refreshError="1"/>
      <sheetData sheetId="9480" refreshError="1"/>
      <sheetData sheetId="9481" refreshError="1"/>
      <sheetData sheetId="9482" refreshError="1"/>
      <sheetData sheetId="9483" refreshError="1"/>
      <sheetData sheetId="9484" refreshError="1"/>
      <sheetData sheetId="9485" refreshError="1"/>
      <sheetData sheetId="9486" refreshError="1"/>
      <sheetData sheetId="9487" refreshError="1"/>
      <sheetData sheetId="9488" refreshError="1"/>
      <sheetData sheetId="9489" refreshError="1"/>
      <sheetData sheetId="9490" refreshError="1"/>
      <sheetData sheetId="9491" refreshError="1"/>
      <sheetData sheetId="9492" refreshError="1"/>
      <sheetData sheetId="9493" refreshError="1"/>
      <sheetData sheetId="9494" refreshError="1"/>
      <sheetData sheetId="9495" refreshError="1"/>
      <sheetData sheetId="9496" refreshError="1"/>
      <sheetData sheetId="9497" refreshError="1"/>
      <sheetData sheetId="9498" refreshError="1"/>
      <sheetData sheetId="9499" refreshError="1"/>
      <sheetData sheetId="9500" refreshError="1"/>
      <sheetData sheetId="9501" refreshError="1"/>
      <sheetData sheetId="9502" refreshError="1"/>
      <sheetData sheetId="9503" refreshError="1"/>
      <sheetData sheetId="9504" refreshError="1"/>
      <sheetData sheetId="9505" refreshError="1"/>
      <sheetData sheetId="9506" refreshError="1"/>
      <sheetData sheetId="9507" refreshError="1"/>
      <sheetData sheetId="9508" refreshError="1"/>
      <sheetData sheetId="9509" refreshError="1"/>
      <sheetData sheetId="9510" refreshError="1"/>
      <sheetData sheetId="9511" refreshError="1"/>
      <sheetData sheetId="9512" refreshError="1"/>
      <sheetData sheetId="9513" refreshError="1"/>
      <sheetData sheetId="9514" refreshError="1"/>
      <sheetData sheetId="9515" refreshError="1"/>
      <sheetData sheetId="9516" refreshError="1"/>
      <sheetData sheetId="9517" refreshError="1"/>
      <sheetData sheetId="9518" refreshError="1"/>
      <sheetData sheetId="9519" refreshError="1"/>
      <sheetData sheetId="9520" refreshError="1"/>
      <sheetData sheetId="9521" refreshError="1"/>
      <sheetData sheetId="9522" refreshError="1"/>
      <sheetData sheetId="9523" refreshError="1"/>
      <sheetData sheetId="9524" refreshError="1"/>
      <sheetData sheetId="9525" refreshError="1"/>
      <sheetData sheetId="9526" refreshError="1"/>
      <sheetData sheetId="9527" refreshError="1"/>
      <sheetData sheetId="9528" refreshError="1"/>
      <sheetData sheetId="9529" refreshError="1"/>
      <sheetData sheetId="9530" refreshError="1"/>
      <sheetData sheetId="9531" refreshError="1"/>
      <sheetData sheetId="9532"/>
      <sheetData sheetId="9533"/>
      <sheetData sheetId="9534"/>
      <sheetData sheetId="9535"/>
      <sheetData sheetId="9536"/>
      <sheetData sheetId="9537"/>
      <sheetData sheetId="9538"/>
      <sheetData sheetId="9539"/>
      <sheetData sheetId="9540"/>
      <sheetData sheetId="9541"/>
      <sheetData sheetId="9542"/>
      <sheetData sheetId="9543"/>
      <sheetData sheetId="9544"/>
      <sheetData sheetId="9545"/>
      <sheetData sheetId="9546"/>
      <sheetData sheetId="9547"/>
      <sheetData sheetId="9548"/>
      <sheetData sheetId="9549"/>
      <sheetData sheetId="9550"/>
      <sheetData sheetId="9551"/>
      <sheetData sheetId="9552"/>
      <sheetData sheetId="9553"/>
      <sheetData sheetId="9554"/>
      <sheetData sheetId="9555"/>
      <sheetData sheetId="9556"/>
      <sheetData sheetId="9557"/>
      <sheetData sheetId="9558"/>
      <sheetData sheetId="9559"/>
      <sheetData sheetId="9560"/>
      <sheetData sheetId="9561"/>
      <sheetData sheetId="9562"/>
      <sheetData sheetId="9563"/>
      <sheetData sheetId="9564"/>
      <sheetData sheetId="9565"/>
      <sheetData sheetId="9566"/>
      <sheetData sheetId="9567"/>
      <sheetData sheetId="9568"/>
      <sheetData sheetId="9569"/>
      <sheetData sheetId="9570"/>
      <sheetData sheetId="9571"/>
      <sheetData sheetId="9572"/>
      <sheetData sheetId="9573"/>
      <sheetData sheetId="9574"/>
      <sheetData sheetId="9575"/>
      <sheetData sheetId="9576"/>
      <sheetData sheetId="9577"/>
      <sheetData sheetId="9578"/>
      <sheetData sheetId="9579" refreshError="1"/>
      <sheetData sheetId="9580" refreshError="1"/>
      <sheetData sheetId="9581" refreshError="1"/>
      <sheetData sheetId="9582" refreshError="1"/>
      <sheetData sheetId="9583"/>
      <sheetData sheetId="9584" refreshError="1"/>
      <sheetData sheetId="9585" refreshError="1"/>
      <sheetData sheetId="9586" refreshError="1"/>
      <sheetData sheetId="9587" refreshError="1"/>
      <sheetData sheetId="9588" refreshError="1"/>
      <sheetData sheetId="9589" refreshError="1"/>
      <sheetData sheetId="9590" refreshError="1"/>
      <sheetData sheetId="9591" refreshError="1"/>
      <sheetData sheetId="9592" refreshError="1"/>
      <sheetData sheetId="9593" refreshError="1"/>
      <sheetData sheetId="9594" refreshError="1"/>
      <sheetData sheetId="9595" refreshError="1"/>
      <sheetData sheetId="9596" refreshError="1"/>
      <sheetData sheetId="9597" refreshError="1"/>
      <sheetData sheetId="9598" refreshError="1"/>
      <sheetData sheetId="9599" refreshError="1"/>
      <sheetData sheetId="9600" refreshError="1"/>
      <sheetData sheetId="9601" refreshError="1"/>
      <sheetData sheetId="9602" refreshError="1"/>
      <sheetData sheetId="9603" refreshError="1"/>
      <sheetData sheetId="9604" refreshError="1"/>
      <sheetData sheetId="9605" refreshError="1"/>
      <sheetData sheetId="9606" refreshError="1"/>
      <sheetData sheetId="9607" refreshError="1"/>
      <sheetData sheetId="9608" refreshError="1"/>
      <sheetData sheetId="9609" refreshError="1"/>
      <sheetData sheetId="9610" refreshError="1"/>
      <sheetData sheetId="9611" refreshError="1"/>
      <sheetData sheetId="9612" refreshError="1"/>
      <sheetData sheetId="9613" refreshError="1"/>
      <sheetData sheetId="9614" refreshError="1"/>
      <sheetData sheetId="9615" refreshError="1"/>
      <sheetData sheetId="9616" refreshError="1"/>
      <sheetData sheetId="9617" refreshError="1"/>
      <sheetData sheetId="9618" refreshError="1"/>
      <sheetData sheetId="9619" refreshError="1"/>
      <sheetData sheetId="9620" refreshError="1"/>
      <sheetData sheetId="9621" refreshError="1"/>
      <sheetData sheetId="9622" refreshError="1"/>
      <sheetData sheetId="9623" refreshError="1"/>
      <sheetData sheetId="9624" refreshError="1"/>
      <sheetData sheetId="9625" refreshError="1"/>
      <sheetData sheetId="9626" refreshError="1"/>
      <sheetData sheetId="9627" refreshError="1"/>
      <sheetData sheetId="9628" refreshError="1"/>
      <sheetData sheetId="9629" refreshError="1"/>
      <sheetData sheetId="9630" refreshError="1"/>
      <sheetData sheetId="9631" refreshError="1"/>
      <sheetData sheetId="9632" refreshError="1"/>
      <sheetData sheetId="9633" refreshError="1"/>
      <sheetData sheetId="9634" refreshError="1"/>
      <sheetData sheetId="9635" refreshError="1"/>
      <sheetData sheetId="9636" refreshError="1"/>
      <sheetData sheetId="9637" refreshError="1"/>
      <sheetData sheetId="9638" refreshError="1"/>
      <sheetData sheetId="9639" refreshError="1"/>
      <sheetData sheetId="9640" refreshError="1"/>
      <sheetData sheetId="9641" refreshError="1"/>
      <sheetData sheetId="9642" refreshError="1"/>
      <sheetData sheetId="9643" refreshError="1"/>
      <sheetData sheetId="9644" refreshError="1"/>
      <sheetData sheetId="9645" refreshError="1"/>
      <sheetData sheetId="9646" refreshError="1"/>
      <sheetData sheetId="9647" refreshError="1"/>
      <sheetData sheetId="9648" refreshError="1"/>
      <sheetData sheetId="9649" refreshError="1"/>
      <sheetData sheetId="9650" refreshError="1"/>
      <sheetData sheetId="9651" refreshError="1"/>
      <sheetData sheetId="9652" refreshError="1"/>
      <sheetData sheetId="9653" refreshError="1"/>
      <sheetData sheetId="9654" refreshError="1"/>
      <sheetData sheetId="9655" refreshError="1"/>
      <sheetData sheetId="9656" refreshError="1"/>
      <sheetData sheetId="9657" refreshError="1"/>
      <sheetData sheetId="9658" refreshError="1"/>
      <sheetData sheetId="9659" refreshError="1"/>
      <sheetData sheetId="9660" refreshError="1"/>
      <sheetData sheetId="9661" refreshError="1"/>
      <sheetData sheetId="9662" refreshError="1"/>
      <sheetData sheetId="9663" refreshError="1"/>
      <sheetData sheetId="9664" refreshError="1"/>
      <sheetData sheetId="9665" refreshError="1"/>
      <sheetData sheetId="9666" refreshError="1"/>
      <sheetData sheetId="9667" refreshError="1"/>
      <sheetData sheetId="9668" refreshError="1"/>
      <sheetData sheetId="9669" refreshError="1"/>
      <sheetData sheetId="9670" refreshError="1"/>
      <sheetData sheetId="9671" refreshError="1"/>
      <sheetData sheetId="9672" refreshError="1"/>
      <sheetData sheetId="9673" refreshError="1"/>
      <sheetData sheetId="9674" refreshError="1"/>
      <sheetData sheetId="9675" refreshError="1"/>
      <sheetData sheetId="9676" refreshError="1"/>
      <sheetData sheetId="9677" refreshError="1"/>
      <sheetData sheetId="9678" refreshError="1"/>
      <sheetData sheetId="9679" refreshError="1"/>
      <sheetData sheetId="9680" refreshError="1"/>
      <sheetData sheetId="9681" refreshError="1"/>
      <sheetData sheetId="9682" refreshError="1"/>
      <sheetData sheetId="9683" refreshError="1"/>
      <sheetData sheetId="9684" refreshError="1"/>
      <sheetData sheetId="9685" refreshError="1"/>
      <sheetData sheetId="9686" refreshError="1"/>
      <sheetData sheetId="9687" refreshError="1"/>
      <sheetData sheetId="9688" refreshError="1"/>
      <sheetData sheetId="9689" refreshError="1"/>
      <sheetData sheetId="9690" refreshError="1"/>
      <sheetData sheetId="9691" refreshError="1"/>
      <sheetData sheetId="9692" refreshError="1"/>
      <sheetData sheetId="9693" refreshError="1"/>
      <sheetData sheetId="9694" refreshError="1"/>
      <sheetData sheetId="9695" refreshError="1"/>
      <sheetData sheetId="9696" refreshError="1"/>
      <sheetData sheetId="9697" refreshError="1"/>
      <sheetData sheetId="9698" refreshError="1"/>
      <sheetData sheetId="9699" refreshError="1"/>
      <sheetData sheetId="9700" refreshError="1"/>
      <sheetData sheetId="9701" refreshError="1"/>
      <sheetData sheetId="9702" refreshError="1"/>
      <sheetData sheetId="9703" refreshError="1"/>
      <sheetData sheetId="9704" refreshError="1"/>
      <sheetData sheetId="9705" refreshError="1"/>
      <sheetData sheetId="9706" refreshError="1"/>
      <sheetData sheetId="9707" refreshError="1"/>
      <sheetData sheetId="9708" refreshError="1"/>
      <sheetData sheetId="9709" refreshError="1"/>
      <sheetData sheetId="9710" refreshError="1"/>
      <sheetData sheetId="9711" refreshError="1"/>
      <sheetData sheetId="9712" refreshError="1"/>
      <sheetData sheetId="9713" refreshError="1"/>
      <sheetData sheetId="9714" refreshError="1"/>
      <sheetData sheetId="9715" refreshError="1"/>
      <sheetData sheetId="9716" refreshError="1"/>
      <sheetData sheetId="9717" refreshError="1"/>
      <sheetData sheetId="9718" refreshError="1"/>
      <sheetData sheetId="9719" refreshError="1"/>
      <sheetData sheetId="9720" refreshError="1"/>
      <sheetData sheetId="9721" refreshError="1"/>
      <sheetData sheetId="9722" refreshError="1"/>
      <sheetData sheetId="9723" refreshError="1"/>
      <sheetData sheetId="9724" refreshError="1"/>
      <sheetData sheetId="9725" refreshError="1"/>
      <sheetData sheetId="9726" refreshError="1"/>
      <sheetData sheetId="9727" refreshError="1"/>
      <sheetData sheetId="9728" refreshError="1"/>
      <sheetData sheetId="9729" refreshError="1"/>
      <sheetData sheetId="9730" refreshError="1"/>
      <sheetData sheetId="9731" refreshError="1"/>
      <sheetData sheetId="9732" refreshError="1"/>
      <sheetData sheetId="9733" refreshError="1"/>
      <sheetData sheetId="9734" refreshError="1"/>
      <sheetData sheetId="9735" refreshError="1"/>
      <sheetData sheetId="9736" refreshError="1"/>
      <sheetData sheetId="9737" refreshError="1"/>
      <sheetData sheetId="9738" refreshError="1"/>
      <sheetData sheetId="9739" refreshError="1"/>
      <sheetData sheetId="9740" refreshError="1"/>
      <sheetData sheetId="9741" refreshError="1"/>
      <sheetData sheetId="9742" refreshError="1"/>
      <sheetData sheetId="9743" refreshError="1"/>
      <sheetData sheetId="9744" refreshError="1"/>
      <sheetData sheetId="9745" refreshError="1"/>
      <sheetData sheetId="9746" refreshError="1"/>
      <sheetData sheetId="9747" refreshError="1"/>
      <sheetData sheetId="9748" refreshError="1"/>
      <sheetData sheetId="9749" refreshError="1"/>
      <sheetData sheetId="9750" refreshError="1"/>
      <sheetData sheetId="9751" refreshError="1"/>
      <sheetData sheetId="9752" refreshError="1"/>
      <sheetData sheetId="9753" refreshError="1"/>
      <sheetData sheetId="9754" refreshError="1"/>
      <sheetData sheetId="9755" refreshError="1"/>
      <sheetData sheetId="9756" refreshError="1"/>
      <sheetData sheetId="9757" refreshError="1"/>
      <sheetData sheetId="9758" refreshError="1"/>
      <sheetData sheetId="9759" refreshError="1"/>
      <sheetData sheetId="9760" refreshError="1"/>
      <sheetData sheetId="9761" refreshError="1"/>
      <sheetData sheetId="9762" refreshError="1"/>
      <sheetData sheetId="9763" refreshError="1"/>
      <sheetData sheetId="9764" refreshError="1"/>
      <sheetData sheetId="9765" refreshError="1"/>
      <sheetData sheetId="9766" refreshError="1"/>
      <sheetData sheetId="9767" refreshError="1"/>
      <sheetData sheetId="9768" refreshError="1"/>
      <sheetData sheetId="9769" refreshError="1"/>
      <sheetData sheetId="9770" refreshError="1"/>
      <sheetData sheetId="9771" refreshError="1"/>
      <sheetData sheetId="9772" refreshError="1"/>
      <sheetData sheetId="9773" refreshError="1"/>
      <sheetData sheetId="9774" refreshError="1"/>
      <sheetData sheetId="9775" refreshError="1"/>
      <sheetData sheetId="9776" refreshError="1"/>
      <sheetData sheetId="9777" refreshError="1"/>
      <sheetData sheetId="9778" refreshError="1"/>
      <sheetData sheetId="9779" refreshError="1"/>
      <sheetData sheetId="9780" refreshError="1"/>
      <sheetData sheetId="9781" refreshError="1"/>
      <sheetData sheetId="9782" refreshError="1"/>
      <sheetData sheetId="9783" refreshError="1"/>
      <sheetData sheetId="9784" refreshError="1"/>
      <sheetData sheetId="9785" refreshError="1"/>
      <sheetData sheetId="9786" refreshError="1"/>
      <sheetData sheetId="9787" refreshError="1"/>
      <sheetData sheetId="9788" refreshError="1"/>
      <sheetData sheetId="9789" refreshError="1"/>
      <sheetData sheetId="9790" refreshError="1"/>
      <sheetData sheetId="9791" refreshError="1"/>
      <sheetData sheetId="9792" refreshError="1"/>
      <sheetData sheetId="9793" refreshError="1"/>
      <sheetData sheetId="9794" refreshError="1"/>
      <sheetData sheetId="9795" refreshError="1"/>
      <sheetData sheetId="9796" refreshError="1"/>
      <sheetData sheetId="9797" refreshError="1"/>
      <sheetData sheetId="9798" refreshError="1"/>
      <sheetData sheetId="9799" refreshError="1"/>
      <sheetData sheetId="9800" refreshError="1"/>
      <sheetData sheetId="9801" refreshError="1"/>
      <sheetData sheetId="9802" refreshError="1"/>
      <sheetData sheetId="9803" refreshError="1"/>
      <sheetData sheetId="9804" refreshError="1"/>
      <sheetData sheetId="9805" refreshError="1"/>
      <sheetData sheetId="9806" refreshError="1"/>
      <sheetData sheetId="9807" refreshError="1"/>
      <sheetData sheetId="9808" refreshError="1"/>
      <sheetData sheetId="9809" refreshError="1"/>
      <sheetData sheetId="9810" refreshError="1"/>
      <sheetData sheetId="9811" refreshError="1"/>
      <sheetData sheetId="9812" refreshError="1"/>
      <sheetData sheetId="9813" refreshError="1"/>
      <sheetData sheetId="9814" refreshError="1"/>
      <sheetData sheetId="9815" refreshError="1"/>
      <sheetData sheetId="9816" refreshError="1"/>
      <sheetData sheetId="9817" refreshError="1"/>
      <sheetData sheetId="9818" refreshError="1"/>
      <sheetData sheetId="9819" refreshError="1"/>
      <sheetData sheetId="9820" refreshError="1"/>
      <sheetData sheetId="9821" refreshError="1"/>
      <sheetData sheetId="9822" refreshError="1"/>
      <sheetData sheetId="9823" refreshError="1"/>
      <sheetData sheetId="9824" refreshError="1"/>
      <sheetData sheetId="9825" refreshError="1"/>
      <sheetData sheetId="9826" refreshError="1"/>
      <sheetData sheetId="9827" refreshError="1"/>
      <sheetData sheetId="9828" refreshError="1"/>
      <sheetData sheetId="9829" refreshError="1"/>
      <sheetData sheetId="9830" refreshError="1"/>
      <sheetData sheetId="9831" refreshError="1"/>
      <sheetData sheetId="9832" refreshError="1"/>
      <sheetData sheetId="9833" refreshError="1"/>
      <sheetData sheetId="9834" refreshError="1"/>
      <sheetData sheetId="9835" refreshError="1"/>
      <sheetData sheetId="9836" refreshError="1"/>
      <sheetData sheetId="9837" refreshError="1"/>
      <sheetData sheetId="9838" refreshError="1"/>
      <sheetData sheetId="9839" refreshError="1"/>
      <sheetData sheetId="9840" refreshError="1"/>
      <sheetData sheetId="9841" refreshError="1"/>
      <sheetData sheetId="9842" refreshError="1"/>
      <sheetData sheetId="9843" refreshError="1"/>
      <sheetData sheetId="9844" refreshError="1"/>
      <sheetData sheetId="9845" refreshError="1"/>
      <sheetData sheetId="9846" refreshError="1"/>
      <sheetData sheetId="9847" refreshError="1"/>
      <sheetData sheetId="9848" refreshError="1"/>
      <sheetData sheetId="9849" refreshError="1"/>
      <sheetData sheetId="9850" refreshError="1"/>
      <sheetData sheetId="9851" refreshError="1"/>
      <sheetData sheetId="9852" refreshError="1"/>
      <sheetData sheetId="9853" refreshError="1"/>
      <sheetData sheetId="9854" refreshError="1"/>
      <sheetData sheetId="9855" refreshError="1"/>
      <sheetData sheetId="9856" refreshError="1"/>
      <sheetData sheetId="9857" refreshError="1"/>
      <sheetData sheetId="9858" refreshError="1"/>
      <sheetData sheetId="9859" refreshError="1"/>
      <sheetData sheetId="9860" refreshError="1"/>
      <sheetData sheetId="9861" refreshError="1"/>
      <sheetData sheetId="9862" refreshError="1"/>
      <sheetData sheetId="9863" refreshError="1"/>
      <sheetData sheetId="9864" refreshError="1"/>
      <sheetData sheetId="9865" refreshError="1"/>
      <sheetData sheetId="9866" refreshError="1"/>
      <sheetData sheetId="9867" refreshError="1"/>
      <sheetData sheetId="9868" refreshError="1"/>
      <sheetData sheetId="9869" refreshError="1"/>
      <sheetData sheetId="9870" refreshError="1"/>
      <sheetData sheetId="9871" refreshError="1"/>
      <sheetData sheetId="9872" refreshError="1"/>
      <sheetData sheetId="9873" refreshError="1"/>
      <sheetData sheetId="9874" refreshError="1"/>
      <sheetData sheetId="9875" refreshError="1"/>
      <sheetData sheetId="9876" refreshError="1"/>
      <sheetData sheetId="9877" refreshError="1"/>
      <sheetData sheetId="9878" refreshError="1"/>
      <sheetData sheetId="9879" refreshError="1"/>
      <sheetData sheetId="9880" refreshError="1"/>
      <sheetData sheetId="9881" refreshError="1"/>
      <sheetData sheetId="9882" refreshError="1"/>
      <sheetData sheetId="9883" refreshError="1"/>
      <sheetData sheetId="9884" refreshError="1"/>
      <sheetData sheetId="9885" refreshError="1"/>
      <sheetData sheetId="9886" refreshError="1"/>
      <sheetData sheetId="9887" refreshError="1"/>
      <sheetData sheetId="9888" refreshError="1"/>
      <sheetData sheetId="9889" refreshError="1"/>
      <sheetData sheetId="9890" refreshError="1"/>
      <sheetData sheetId="9891" refreshError="1"/>
      <sheetData sheetId="9892" refreshError="1"/>
      <sheetData sheetId="9893" refreshError="1"/>
      <sheetData sheetId="9894" refreshError="1"/>
      <sheetData sheetId="9895" refreshError="1"/>
      <sheetData sheetId="9896" refreshError="1"/>
      <sheetData sheetId="9897" refreshError="1"/>
      <sheetData sheetId="9898" refreshError="1"/>
      <sheetData sheetId="9899" refreshError="1"/>
      <sheetData sheetId="9900" refreshError="1"/>
      <sheetData sheetId="9901" refreshError="1"/>
      <sheetData sheetId="9902" refreshError="1"/>
      <sheetData sheetId="9903" refreshError="1"/>
      <sheetData sheetId="9904" refreshError="1"/>
      <sheetData sheetId="9905" refreshError="1"/>
      <sheetData sheetId="9906" refreshError="1"/>
      <sheetData sheetId="9907" refreshError="1"/>
      <sheetData sheetId="9908" refreshError="1"/>
      <sheetData sheetId="9909" refreshError="1"/>
      <sheetData sheetId="9910" refreshError="1"/>
      <sheetData sheetId="9911" refreshError="1"/>
      <sheetData sheetId="9912" refreshError="1"/>
      <sheetData sheetId="9913" refreshError="1"/>
      <sheetData sheetId="9914" refreshError="1"/>
      <sheetData sheetId="9915" refreshError="1"/>
      <sheetData sheetId="9916" refreshError="1"/>
      <sheetData sheetId="9917" refreshError="1"/>
      <sheetData sheetId="9918" refreshError="1"/>
      <sheetData sheetId="9919" refreshError="1"/>
      <sheetData sheetId="9920" refreshError="1"/>
      <sheetData sheetId="9921" refreshError="1"/>
      <sheetData sheetId="9922" refreshError="1"/>
      <sheetData sheetId="9923" refreshError="1"/>
      <sheetData sheetId="9924" refreshError="1"/>
      <sheetData sheetId="9925" refreshError="1"/>
      <sheetData sheetId="9926" refreshError="1"/>
      <sheetData sheetId="9927" refreshError="1"/>
      <sheetData sheetId="9928" refreshError="1"/>
      <sheetData sheetId="9929" refreshError="1"/>
      <sheetData sheetId="9930" refreshError="1"/>
      <sheetData sheetId="9931" refreshError="1"/>
      <sheetData sheetId="9932" refreshError="1"/>
      <sheetData sheetId="9933" refreshError="1"/>
      <sheetData sheetId="9934" refreshError="1"/>
      <sheetData sheetId="9935" refreshError="1"/>
      <sheetData sheetId="9936" refreshError="1"/>
      <sheetData sheetId="9937" refreshError="1"/>
      <sheetData sheetId="9938" refreshError="1"/>
      <sheetData sheetId="9939" refreshError="1"/>
      <sheetData sheetId="9940" refreshError="1"/>
      <sheetData sheetId="9941" refreshError="1"/>
      <sheetData sheetId="9942" refreshError="1"/>
      <sheetData sheetId="9943" refreshError="1"/>
      <sheetData sheetId="9944" refreshError="1"/>
      <sheetData sheetId="9945" refreshError="1"/>
      <sheetData sheetId="9946" refreshError="1"/>
      <sheetData sheetId="9947" refreshError="1"/>
      <sheetData sheetId="9948" refreshError="1"/>
      <sheetData sheetId="9949" refreshError="1"/>
      <sheetData sheetId="9950" refreshError="1"/>
      <sheetData sheetId="9951" refreshError="1"/>
      <sheetData sheetId="9952" refreshError="1"/>
      <sheetData sheetId="9953" refreshError="1"/>
      <sheetData sheetId="9954" refreshError="1"/>
      <sheetData sheetId="9955" refreshError="1"/>
      <sheetData sheetId="9956" refreshError="1"/>
      <sheetData sheetId="9957" refreshError="1"/>
      <sheetData sheetId="9958" refreshError="1"/>
      <sheetData sheetId="9959" refreshError="1"/>
      <sheetData sheetId="9960" refreshError="1"/>
      <sheetData sheetId="9961" refreshError="1"/>
      <sheetData sheetId="9962" refreshError="1"/>
      <sheetData sheetId="9963" refreshError="1"/>
      <sheetData sheetId="9964" refreshError="1"/>
      <sheetData sheetId="9965" refreshError="1"/>
      <sheetData sheetId="9966" refreshError="1"/>
      <sheetData sheetId="9967" refreshError="1"/>
      <sheetData sheetId="9968" refreshError="1"/>
      <sheetData sheetId="9969" refreshError="1"/>
      <sheetData sheetId="9970" refreshError="1"/>
      <sheetData sheetId="9971" refreshError="1"/>
      <sheetData sheetId="9972" refreshError="1"/>
      <sheetData sheetId="9973" refreshError="1"/>
      <sheetData sheetId="9974" refreshError="1"/>
      <sheetData sheetId="9975" refreshError="1"/>
      <sheetData sheetId="9976" refreshError="1"/>
      <sheetData sheetId="9977" refreshError="1"/>
      <sheetData sheetId="9978" refreshError="1"/>
      <sheetData sheetId="9979" refreshError="1"/>
      <sheetData sheetId="9980">
        <row r="3">
          <cell r="B3">
            <v>1</v>
          </cell>
        </row>
      </sheetData>
      <sheetData sheetId="9981"/>
      <sheetData sheetId="9982">
        <row r="437">
          <cell r="A437" t="str">
            <v>GEOCOMPUESTOS</v>
          </cell>
        </row>
      </sheetData>
      <sheetData sheetId="9983">
        <row r="30">
          <cell r="A30" t="str">
            <v>PRELIMINARES DE OBRA</v>
          </cell>
        </row>
      </sheetData>
      <sheetData sheetId="9984"/>
      <sheetData sheetId="9985"/>
      <sheetData sheetId="9986"/>
      <sheetData sheetId="9987">
        <row r="5">
          <cell r="C5" t="str">
            <v>OBRAS DE PROTECCIÓN Y ADECUACIÓN DE ORILLA DEL PARQUE  RONDA, EN EL RÍO MAGDALENA, ENTRE EL PUENTE VEHICULAR Y EL PUENTE FÉRREO, MUNICIPIO DE GIRARDOT CUNDINAMARCA</v>
          </cell>
        </row>
      </sheetData>
      <sheetData sheetId="9988"/>
      <sheetData sheetId="9989"/>
      <sheetData sheetId="9990"/>
      <sheetData sheetId="9991"/>
      <sheetData sheetId="9992">
        <row r="34">
          <cell r="E34" t="str">
            <v>M3</v>
          </cell>
        </row>
      </sheetData>
      <sheetData sheetId="9993"/>
      <sheetData sheetId="9994"/>
      <sheetData sheetId="9995"/>
      <sheetData sheetId="9996"/>
      <sheetData sheetId="9997"/>
      <sheetData sheetId="9998"/>
      <sheetData sheetId="9999"/>
      <sheetData sheetId="10000"/>
      <sheetData sheetId="10001"/>
      <sheetData sheetId="10002"/>
      <sheetData sheetId="10003"/>
      <sheetData sheetId="10004"/>
      <sheetData sheetId="10005"/>
      <sheetData sheetId="10006"/>
      <sheetData sheetId="10007"/>
      <sheetData sheetId="10008"/>
      <sheetData sheetId="10009"/>
      <sheetData sheetId="10010"/>
      <sheetData sheetId="10011"/>
      <sheetData sheetId="10012"/>
      <sheetData sheetId="10013"/>
      <sheetData sheetId="10014"/>
      <sheetData sheetId="10015"/>
      <sheetData sheetId="10016"/>
      <sheetData sheetId="10017"/>
      <sheetData sheetId="10018"/>
      <sheetData sheetId="10019"/>
      <sheetData sheetId="10020"/>
      <sheetData sheetId="10021"/>
      <sheetData sheetId="10022"/>
      <sheetData sheetId="10023"/>
      <sheetData sheetId="10024"/>
      <sheetData sheetId="10025"/>
      <sheetData sheetId="10026"/>
      <sheetData sheetId="10027"/>
      <sheetData sheetId="10028"/>
      <sheetData sheetId="10029"/>
      <sheetData sheetId="10030"/>
      <sheetData sheetId="10031"/>
      <sheetData sheetId="10032"/>
      <sheetData sheetId="10033"/>
      <sheetData sheetId="10034"/>
      <sheetData sheetId="10035"/>
      <sheetData sheetId="10036"/>
      <sheetData sheetId="10037"/>
      <sheetData sheetId="10038"/>
      <sheetData sheetId="10039"/>
      <sheetData sheetId="10040"/>
      <sheetData sheetId="10041"/>
      <sheetData sheetId="10042"/>
      <sheetData sheetId="10043"/>
      <sheetData sheetId="10044"/>
      <sheetData sheetId="10045"/>
      <sheetData sheetId="10046"/>
      <sheetData sheetId="10047"/>
      <sheetData sheetId="10048"/>
      <sheetData sheetId="10049"/>
      <sheetData sheetId="10050"/>
      <sheetData sheetId="10051"/>
      <sheetData sheetId="10052"/>
      <sheetData sheetId="10053"/>
      <sheetData sheetId="10054"/>
      <sheetData sheetId="10055"/>
      <sheetData sheetId="10056"/>
      <sheetData sheetId="10057"/>
      <sheetData sheetId="10058"/>
      <sheetData sheetId="10059"/>
      <sheetData sheetId="10060"/>
      <sheetData sheetId="10061"/>
      <sheetData sheetId="10062"/>
      <sheetData sheetId="10063"/>
      <sheetData sheetId="10064"/>
      <sheetData sheetId="10065"/>
      <sheetData sheetId="10066"/>
      <sheetData sheetId="10067"/>
      <sheetData sheetId="10068"/>
      <sheetData sheetId="10069"/>
      <sheetData sheetId="10070"/>
      <sheetData sheetId="10071"/>
      <sheetData sheetId="10072"/>
      <sheetData sheetId="10073"/>
      <sheetData sheetId="10074"/>
      <sheetData sheetId="10075"/>
      <sheetData sheetId="10076"/>
      <sheetData sheetId="10077"/>
      <sheetData sheetId="10078"/>
      <sheetData sheetId="10079"/>
      <sheetData sheetId="10080"/>
      <sheetData sheetId="10081"/>
      <sheetData sheetId="10082"/>
      <sheetData sheetId="10083"/>
      <sheetData sheetId="10084"/>
      <sheetData sheetId="10085"/>
      <sheetData sheetId="10086"/>
      <sheetData sheetId="10087"/>
      <sheetData sheetId="10088"/>
      <sheetData sheetId="10089"/>
      <sheetData sheetId="10090"/>
      <sheetData sheetId="10091"/>
      <sheetData sheetId="10092"/>
      <sheetData sheetId="10093"/>
      <sheetData sheetId="10094"/>
      <sheetData sheetId="10095"/>
      <sheetData sheetId="10096"/>
      <sheetData sheetId="10097"/>
      <sheetData sheetId="10098"/>
      <sheetData sheetId="10099"/>
      <sheetData sheetId="10100"/>
      <sheetData sheetId="10101"/>
      <sheetData sheetId="10102"/>
      <sheetData sheetId="10103"/>
      <sheetData sheetId="10104"/>
      <sheetData sheetId="10105"/>
      <sheetData sheetId="10106"/>
      <sheetData sheetId="10107"/>
      <sheetData sheetId="10108"/>
      <sheetData sheetId="10109"/>
      <sheetData sheetId="10110"/>
      <sheetData sheetId="10111"/>
      <sheetData sheetId="10112"/>
      <sheetData sheetId="10113"/>
      <sheetData sheetId="10114"/>
      <sheetData sheetId="10115"/>
      <sheetData sheetId="10116"/>
      <sheetData sheetId="10117"/>
      <sheetData sheetId="10118"/>
      <sheetData sheetId="10119"/>
      <sheetData sheetId="10120"/>
      <sheetData sheetId="10121"/>
      <sheetData sheetId="10122"/>
      <sheetData sheetId="10123"/>
      <sheetData sheetId="10124"/>
      <sheetData sheetId="10125"/>
      <sheetData sheetId="10126"/>
      <sheetData sheetId="10127"/>
      <sheetData sheetId="10128"/>
      <sheetData sheetId="10129"/>
      <sheetData sheetId="10130"/>
      <sheetData sheetId="10131"/>
      <sheetData sheetId="10132"/>
      <sheetData sheetId="10133"/>
      <sheetData sheetId="10134"/>
      <sheetData sheetId="10135"/>
      <sheetData sheetId="10136"/>
      <sheetData sheetId="10137"/>
      <sheetData sheetId="10138"/>
      <sheetData sheetId="10139"/>
      <sheetData sheetId="10140"/>
      <sheetData sheetId="10141"/>
      <sheetData sheetId="10142"/>
      <sheetData sheetId="10143"/>
      <sheetData sheetId="10144"/>
      <sheetData sheetId="10145"/>
      <sheetData sheetId="10146"/>
      <sheetData sheetId="10147"/>
      <sheetData sheetId="10148"/>
      <sheetData sheetId="10149"/>
      <sheetData sheetId="10150"/>
      <sheetData sheetId="10151"/>
      <sheetData sheetId="10152"/>
      <sheetData sheetId="10153"/>
      <sheetData sheetId="10154"/>
      <sheetData sheetId="10155"/>
      <sheetData sheetId="10156"/>
      <sheetData sheetId="10157"/>
      <sheetData sheetId="10158"/>
      <sheetData sheetId="10159"/>
      <sheetData sheetId="10160"/>
      <sheetData sheetId="10161"/>
      <sheetData sheetId="10162"/>
      <sheetData sheetId="10163"/>
      <sheetData sheetId="10164"/>
      <sheetData sheetId="10165"/>
      <sheetData sheetId="10166"/>
      <sheetData sheetId="10167"/>
      <sheetData sheetId="10168"/>
      <sheetData sheetId="10169"/>
      <sheetData sheetId="10170"/>
      <sheetData sheetId="10171"/>
      <sheetData sheetId="10172"/>
      <sheetData sheetId="10173"/>
      <sheetData sheetId="10174"/>
      <sheetData sheetId="10175"/>
      <sheetData sheetId="10176"/>
      <sheetData sheetId="10177"/>
      <sheetData sheetId="10178"/>
      <sheetData sheetId="10179"/>
      <sheetData sheetId="10180"/>
      <sheetData sheetId="10181"/>
      <sheetData sheetId="10182"/>
      <sheetData sheetId="10183"/>
      <sheetData sheetId="10184"/>
      <sheetData sheetId="10185"/>
      <sheetData sheetId="10186"/>
      <sheetData sheetId="10187"/>
      <sheetData sheetId="10188"/>
      <sheetData sheetId="10189"/>
      <sheetData sheetId="10190"/>
      <sheetData sheetId="10191"/>
      <sheetData sheetId="10192">
        <row r="13">
          <cell r="A13">
            <v>1</v>
          </cell>
        </row>
      </sheetData>
      <sheetData sheetId="10193"/>
      <sheetData sheetId="10194"/>
      <sheetData sheetId="10195"/>
      <sheetData sheetId="10196" refreshError="1"/>
      <sheetData sheetId="10197" refreshError="1"/>
      <sheetData sheetId="10198" refreshError="1"/>
      <sheetData sheetId="10199">
        <row r="16">
          <cell r="C16" t="str">
            <v>X</v>
          </cell>
        </row>
      </sheetData>
      <sheetData sheetId="10200"/>
      <sheetData sheetId="10201"/>
      <sheetData sheetId="10202"/>
      <sheetData sheetId="10203"/>
      <sheetData sheetId="10204"/>
      <sheetData sheetId="10205"/>
      <sheetData sheetId="10206"/>
      <sheetData sheetId="10207"/>
      <sheetData sheetId="10208"/>
      <sheetData sheetId="10209"/>
      <sheetData sheetId="10210"/>
      <sheetData sheetId="10211"/>
      <sheetData sheetId="10212"/>
      <sheetData sheetId="10213"/>
      <sheetData sheetId="10214"/>
      <sheetData sheetId="10215"/>
      <sheetData sheetId="10216"/>
      <sheetData sheetId="10217"/>
      <sheetData sheetId="10218"/>
      <sheetData sheetId="10219"/>
      <sheetData sheetId="10220"/>
      <sheetData sheetId="10221" refreshError="1"/>
      <sheetData sheetId="10222" refreshError="1"/>
      <sheetData sheetId="10223" refreshError="1"/>
      <sheetData sheetId="10224" refreshError="1"/>
      <sheetData sheetId="10225" refreshError="1"/>
      <sheetData sheetId="10226" refreshError="1"/>
      <sheetData sheetId="10227" refreshError="1"/>
      <sheetData sheetId="10228" refreshError="1"/>
      <sheetData sheetId="10229"/>
      <sheetData sheetId="10230"/>
      <sheetData sheetId="10231">
        <row r="1">
          <cell r="W1" t="str">
            <v>TR0001</v>
          </cell>
        </row>
      </sheetData>
      <sheetData sheetId="10232"/>
      <sheetData sheetId="10233"/>
      <sheetData sheetId="10234"/>
      <sheetData sheetId="10235"/>
      <sheetData sheetId="10236"/>
      <sheetData sheetId="10237"/>
      <sheetData sheetId="10238">
        <row r="2">
          <cell r="C2">
            <v>2</v>
          </cell>
        </row>
      </sheetData>
      <sheetData sheetId="10239"/>
      <sheetData sheetId="10240">
        <row r="5">
          <cell r="G5">
            <v>1</v>
          </cell>
        </row>
      </sheetData>
      <sheetData sheetId="10241"/>
      <sheetData sheetId="10242"/>
      <sheetData sheetId="10243"/>
      <sheetData sheetId="10244"/>
      <sheetData sheetId="10245"/>
      <sheetData sheetId="10246"/>
      <sheetData sheetId="10247"/>
      <sheetData sheetId="10248"/>
      <sheetData sheetId="10249"/>
      <sheetData sheetId="10250"/>
      <sheetData sheetId="10251"/>
      <sheetData sheetId="10252"/>
      <sheetData sheetId="10253"/>
      <sheetData sheetId="10254"/>
      <sheetData sheetId="10255" refreshError="1"/>
      <sheetData sheetId="10256" refreshError="1"/>
      <sheetData sheetId="10257"/>
      <sheetData sheetId="10258"/>
      <sheetData sheetId="10259"/>
      <sheetData sheetId="10260"/>
      <sheetData sheetId="10261"/>
      <sheetData sheetId="10262"/>
      <sheetData sheetId="10263">
        <row r="9">
          <cell r="E9">
            <v>19.379681052981429</v>
          </cell>
        </row>
      </sheetData>
      <sheetData sheetId="10264">
        <row r="9">
          <cell r="E9">
            <v>19.372852455375334</v>
          </cell>
        </row>
      </sheetData>
      <sheetData sheetId="10265"/>
      <sheetData sheetId="10266"/>
      <sheetData sheetId="10267"/>
      <sheetData sheetId="10268"/>
      <sheetData sheetId="10269"/>
      <sheetData sheetId="10270"/>
      <sheetData sheetId="10271"/>
      <sheetData sheetId="10272"/>
      <sheetData sheetId="10273"/>
      <sheetData sheetId="10274"/>
      <sheetData sheetId="10275"/>
      <sheetData sheetId="10276"/>
      <sheetData sheetId="10277"/>
      <sheetData sheetId="10278"/>
      <sheetData sheetId="10279"/>
      <sheetData sheetId="10280"/>
      <sheetData sheetId="10281"/>
      <sheetData sheetId="10282"/>
      <sheetData sheetId="10283"/>
      <sheetData sheetId="10284" refreshError="1"/>
      <sheetData sheetId="10285" refreshError="1"/>
      <sheetData sheetId="10286" refreshError="1"/>
      <sheetData sheetId="10287" refreshError="1"/>
      <sheetData sheetId="10288" refreshError="1"/>
      <sheetData sheetId="10289" refreshError="1"/>
      <sheetData sheetId="10290" refreshError="1"/>
      <sheetData sheetId="10291" refreshError="1"/>
      <sheetData sheetId="10292" refreshError="1"/>
      <sheetData sheetId="10293" refreshError="1"/>
      <sheetData sheetId="10294" refreshError="1"/>
      <sheetData sheetId="10295" refreshError="1"/>
      <sheetData sheetId="10296" refreshError="1"/>
      <sheetData sheetId="10297" refreshError="1"/>
      <sheetData sheetId="10298" refreshError="1"/>
      <sheetData sheetId="10299" refreshError="1"/>
      <sheetData sheetId="10300" refreshError="1"/>
      <sheetData sheetId="10301" refreshError="1"/>
      <sheetData sheetId="10302" refreshError="1"/>
      <sheetData sheetId="10303" refreshError="1"/>
      <sheetData sheetId="10304" refreshError="1"/>
      <sheetData sheetId="10305" refreshError="1"/>
      <sheetData sheetId="10306" refreshError="1"/>
      <sheetData sheetId="10307" refreshError="1"/>
      <sheetData sheetId="10308" refreshError="1"/>
      <sheetData sheetId="10309" refreshError="1"/>
      <sheetData sheetId="10310" refreshError="1"/>
      <sheetData sheetId="10311" refreshError="1"/>
      <sheetData sheetId="10312" refreshError="1"/>
      <sheetData sheetId="10313" refreshError="1"/>
      <sheetData sheetId="10314" refreshError="1"/>
      <sheetData sheetId="10315" refreshError="1"/>
      <sheetData sheetId="10316" refreshError="1"/>
      <sheetData sheetId="10317" refreshError="1"/>
      <sheetData sheetId="10318" refreshError="1"/>
      <sheetData sheetId="10319" refreshError="1"/>
      <sheetData sheetId="10320" refreshError="1"/>
      <sheetData sheetId="10321" refreshError="1"/>
      <sheetData sheetId="10322" refreshError="1"/>
      <sheetData sheetId="10323" refreshError="1"/>
      <sheetData sheetId="10324" refreshError="1"/>
      <sheetData sheetId="10325" refreshError="1"/>
      <sheetData sheetId="10326" refreshError="1"/>
      <sheetData sheetId="10327" refreshError="1"/>
      <sheetData sheetId="10328" refreshError="1"/>
      <sheetData sheetId="10329" refreshError="1"/>
      <sheetData sheetId="10330" refreshError="1"/>
      <sheetData sheetId="10331" refreshError="1"/>
      <sheetData sheetId="10332" refreshError="1"/>
      <sheetData sheetId="10333" refreshError="1"/>
      <sheetData sheetId="10334" refreshError="1"/>
      <sheetData sheetId="10335" refreshError="1"/>
      <sheetData sheetId="10336" refreshError="1"/>
      <sheetData sheetId="10337" refreshError="1"/>
      <sheetData sheetId="10338" refreshError="1"/>
      <sheetData sheetId="10339" refreshError="1"/>
      <sheetData sheetId="10340" refreshError="1"/>
      <sheetData sheetId="10341" refreshError="1"/>
      <sheetData sheetId="10342" refreshError="1"/>
      <sheetData sheetId="10343" refreshError="1"/>
      <sheetData sheetId="10344" refreshError="1"/>
      <sheetData sheetId="10345" refreshError="1"/>
      <sheetData sheetId="10346" refreshError="1"/>
      <sheetData sheetId="10347" refreshError="1"/>
      <sheetData sheetId="10348" refreshError="1"/>
      <sheetData sheetId="10349" refreshError="1"/>
      <sheetData sheetId="10350" refreshError="1"/>
      <sheetData sheetId="10351" refreshError="1"/>
      <sheetData sheetId="10352" refreshError="1"/>
      <sheetData sheetId="10353" refreshError="1"/>
      <sheetData sheetId="10354" refreshError="1"/>
      <sheetData sheetId="10355" refreshError="1"/>
      <sheetData sheetId="10356" refreshError="1"/>
      <sheetData sheetId="10357" refreshError="1"/>
      <sheetData sheetId="10358" refreshError="1"/>
      <sheetData sheetId="10359" refreshError="1"/>
      <sheetData sheetId="10360" refreshError="1"/>
      <sheetData sheetId="10361" refreshError="1"/>
      <sheetData sheetId="10362" refreshError="1"/>
      <sheetData sheetId="10363" refreshError="1"/>
      <sheetData sheetId="10364" refreshError="1"/>
      <sheetData sheetId="10365" refreshError="1"/>
      <sheetData sheetId="10366" refreshError="1"/>
      <sheetData sheetId="10367" refreshError="1"/>
      <sheetData sheetId="10368" refreshError="1"/>
      <sheetData sheetId="10369" refreshError="1"/>
      <sheetData sheetId="10370" refreshError="1"/>
      <sheetData sheetId="10371" refreshError="1"/>
      <sheetData sheetId="10372" refreshError="1"/>
      <sheetData sheetId="10373" refreshError="1"/>
      <sheetData sheetId="10374" refreshError="1"/>
      <sheetData sheetId="10375" refreshError="1"/>
      <sheetData sheetId="10376" refreshError="1"/>
      <sheetData sheetId="10377" refreshError="1"/>
      <sheetData sheetId="10378" refreshError="1"/>
      <sheetData sheetId="10379" refreshError="1"/>
      <sheetData sheetId="10380" refreshError="1"/>
      <sheetData sheetId="10381" refreshError="1"/>
      <sheetData sheetId="10382" refreshError="1"/>
      <sheetData sheetId="10383" refreshError="1"/>
      <sheetData sheetId="10384" refreshError="1"/>
      <sheetData sheetId="10385" refreshError="1"/>
      <sheetData sheetId="10386" refreshError="1"/>
      <sheetData sheetId="10387" refreshError="1"/>
      <sheetData sheetId="10388" refreshError="1"/>
      <sheetData sheetId="10389" refreshError="1"/>
      <sheetData sheetId="10390" refreshError="1"/>
      <sheetData sheetId="10391" refreshError="1"/>
      <sheetData sheetId="10392" refreshError="1"/>
      <sheetData sheetId="10393" refreshError="1"/>
      <sheetData sheetId="10394" refreshError="1"/>
      <sheetData sheetId="10395" refreshError="1"/>
      <sheetData sheetId="10396" refreshError="1"/>
      <sheetData sheetId="10397" refreshError="1"/>
      <sheetData sheetId="10398" refreshError="1"/>
      <sheetData sheetId="10399" refreshError="1"/>
      <sheetData sheetId="10400" refreshError="1"/>
      <sheetData sheetId="10401" refreshError="1"/>
      <sheetData sheetId="10402" refreshError="1"/>
      <sheetData sheetId="10403" refreshError="1"/>
      <sheetData sheetId="10404" refreshError="1"/>
      <sheetData sheetId="10405"/>
      <sheetData sheetId="10406"/>
      <sheetData sheetId="10407"/>
      <sheetData sheetId="10408"/>
      <sheetData sheetId="10409"/>
      <sheetData sheetId="10410"/>
      <sheetData sheetId="10411"/>
      <sheetData sheetId="10412"/>
      <sheetData sheetId="10413"/>
      <sheetData sheetId="10414"/>
      <sheetData sheetId="10415"/>
      <sheetData sheetId="10416"/>
      <sheetData sheetId="10417"/>
      <sheetData sheetId="10418"/>
      <sheetData sheetId="10419"/>
      <sheetData sheetId="10420"/>
      <sheetData sheetId="10421"/>
      <sheetData sheetId="10422"/>
      <sheetData sheetId="10423"/>
      <sheetData sheetId="10424"/>
      <sheetData sheetId="10425"/>
      <sheetData sheetId="10426"/>
      <sheetData sheetId="10427"/>
      <sheetData sheetId="10428"/>
      <sheetData sheetId="10429"/>
      <sheetData sheetId="10430"/>
      <sheetData sheetId="10431"/>
      <sheetData sheetId="10432">
        <row r="12">
          <cell r="D12">
            <v>1.1105322714947583</v>
          </cell>
        </row>
      </sheetData>
      <sheetData sheetId="10433"/>
      <sheetData sheetId="10434"/>
      <sheetData sheetId="10435"/>
      <sheetData sheetId="10436"/>
      <sheetData sheetId="10437"/>
      <sheetData sheetId="10438"/>
      <sheetData sheetId="10439"/>
      <sheetData sheetId="10440"/>
      <sheetData sheetId="10441"/>
      <sheetData sheetId="10442"/>
      <sheetData sheetId="10443"/>
      <sheetData sheetId="10444"/>
      <sheetData sheetId="10445"/>
      <sheetData sheetId="10446"/>
      <sheetData sheetId="10447"/>
      <sheetData sheetId="10448"/>
      <sheetData sheetId="10449"/>
      <sheetData sheetId="10450"/>
      <sheetData sheetId="10451"/>
      <sheetData sheetId="10452"/>
      <sheetData sheetId="10453"/>
      <sheetData sheetId="10454"/>
      <sheetData sheetId="10455"/>
      <sheetData sheetId="10456"/>
      <sheetData sheetId="10457"/>
      <sheetData sheetId="10458"/>
      <sheetData sheetId="10459"/>
      <sheetData sheetId="10460"/>
      <sheetData sheetId="10461"/>
      <sheetData sheetId="10462"/>
      <sheetData sheetId="10463"/>
      <sheetData sheetId="10464"/>
      <sheetData sheetId="10465"/>
      <sheetData sheetId="10466"/>
      <sheetData sheetId="10467"/>
      <sheetData sheetId="10468" refreshError="1"/>
      <sheetData sheetId="10469" refreshError="1"/>
      <sheetData sheetId="10470" refreshError="1"/>
      <sheetData sheetId="10471" refreshError="1"/>
      <sheetData sheetId="10472" refreshError="1"/>
      <sheetData sheetId="10473"/>
      <sheetData sheetId="10474" refreshError="1"/>
      <sheetData sheetId="10475"/>
      <sheetData sheetId="10476"/>
      <sheetData sheetId="10477"/>
      <sheetData sheetId="10478"/>
      <sheetData sheetId="10479"/>
      <sheetData sheetId="10480"/>
      <sheetData sheetId="10481" refreshError="1"/>
      <sheetData sheetId="10482" refreshError="1"/>
      <sheetData sheetId="10483" refreshError="1"/>
      <sheetData sheetId="10484"/>
      <sheetData sheetId="10485" refreshError="1"/>
      <sheetData sheetId="10486"/>
      <sheetData sheetId="10487" refreshError="1"/>
      <sheetData sheetId="10488" refreshError="1"/>
      <sheetData sheetId="10489" refreshError="1"/>
      <sheetData sheetId="10490" refreshError="1"/>
      <sheetData sheetId="10491" refreshError="1"/>
      <sheetData sheetId="10492" refreshError="1"/>
      <sheetData sheetId="10493" refreshError="1"/>
      <sheetData sheetId="10494" refreshError="1"/>
      <sheetData sheetId="10495" refreshError="1"/>
      <sheetData sheetId="10496" refreshError="1"/>
      <sheetData sheetId="10497" refreshError="1"/>
      <sheetData sheetId="10498" refreshError="1"/>
      <sheetData sheetId="10499" refreshError="1"/>
      <sheetData sheetId="10500" refreshError="1"/>
      <sheetData sheetId="10501" refreshError="1"/>
      <sheetData sheetId="10502" refreshError="1"/>
      <sheetData sheetId="10503" refreshError="1"/>
      <sheetData sheetId="10504" refreshError="1"/>
      <sheetData sheetId="10505" refreshError="1"/>
      <sheetData sheetId="10506" refreshError="1"/>
      <sheetData sheetId="10507" refreshError="1"/>
      <sheetData sheetId="10508" refreshError="1"/>
      <sheetData sheetId="10509" refreshError="1"/>
      <sheetData sheetId="10510" refreshError="1"/>
      <sheetData sheetId="10511"/>
      <sheetData sheetId="10512" refreshError="1"/>
      <sheetData sheetId="10513" refreshError="1"/>
      <sheetData sheetId="10514" refreshError="1"/>
      <sheetData sheetId="10515"/>
      <sheetData sheetId="10516"/>
      <sheetData sheetId="10517"/>
      <sheetData sheetId="10518"/>
      <sheetData sheetId="10519"/>
      <sheetData sheetId="10520"/>
      <sheetData sheetId="10521"/>
      <sheetData sheetId="10522"/>
      <sheetData sheetId="10523"/>
      <sheetData sheetId="10524"/>
      <sheetData sheetId="10525"/>
      <sheetData sheetId="10526"/>
      <sheetData sheetId="10527"/>
      <sheetData sheetId="10528"/>
      <sheetData sheetId="10529"/>
      <sheetData sheetId="10530"/>
      <sheetData sheetId="10531"/>
      <sheetData sheetId="10532"/>
      <sheetData sheetId="10533"/>
      <sheetData sheetId="10534"/>
      <sheetData sheetId="10535"/>
      <sheetData sheetId="10536"/>
      <sheetData sheetId="10537"/>
      <sheetData sheetId="10538"/>
      <sheetData sheetId="10539"/>
      <sheetData sheetId="10540"/>
      <sheetData sheetId="10541"/>
      <sheetData sheetId="10542" refreshError="1"/>
      <sheetData sheetId="10543" refreshError="1"/>
      <sheetData sheetId="10544"/>
      <sheetData sheetId="10545"/>
      <sheetData sheetId="10546"/>
      <sheetData sheetId="10547"/>
      <sheetData sheetId="10548"/>
      <sheetData sheetId="10549"/>
      <sheetData sheetId="10550" refreshError="1"/>
      <sheetData sheetId="10551" refreshError="1"/>
      <sheetData sheetId="10552" refreshError="1"/>
      <sheetData sheetId="10553"/>
      <sheetData sheetId="10554" refreshError="1"/>
      <sheetData sheetId="10555"/>
      <sheetData sheetId="10556" refreshError="1"/>
      <sheetData sheetId="10557" refreshError="1"/>
      <sheetData sheetId="10558" refreshError="1"/>
      <sheetData sheetId="10559" refreshError="1"/>
      <sheetData sheetId="10560" refreshError="1"/>
      <sheetData sheetId="10561" refreshError="1"/>
      <sheetData sheetId="10562" refreshError="1"/>
      <sheetData sheetId="10563" refreshError="1"/>
      <sheetData sheetId="10564" refreshError="1"/>
      <sheetData sheetId="10565" refreshError="1"/>
      <sheetData sheetId="10566" refreshError="1"/>
      <sheetData sheetId="10567" refreshError="1"/>
      <sheetData sheetId="10568" refreshError="1"/>
      <sheetData sheetId="10569" refreshError="1"/>
      <sheetData sheetId="10570" refreshError="1"/>
      <sheetData sheetId="10571" refreshError="1"/>
      <sheetData sheetId="10572" refreshError="1"/>
      <sheetData sheetId="10573" refreshError="1"/>
      <sheetData sheetId="10574" refreshError="1"/>
      <sheetData sheetId="10575" refreshError="1"/>
      <sheetData sheetId="10576" refreshError="1"/>
      <sheetData sheetId="10577" refreshError="1"/>
      <sheetData sheetId="10578" refreshError="1"/>
      <sheetData sheetId="10579"/>
      <sheetData sheetId="10580" refreshError="1"/>
      <sheetData sheetId="10581" refreshError="1"/>
      <sheetData sheetId="10582" refreshError="1"/>
      <sheetData sheetId="10583"/>
      <sheetData sheetId="10584"/>
      <sheetData sheetId="10585"/>
      <sheetData sheetId="10586" refreshError="1"/>
      <sheetData sheetId="10587" refreshError="1"/>
      <sheetData sheetId="10588" refreshError="1"/>
      <sheetData sheetId="10589" refreshError="1"/>
      <sheetData sheetId="10590" refreshError="1"/>
      <sheetData sheetId="10591" refreshError="1"/>
      <sheetData sheetId="10592" refreshError="1"/>
      <sheetData sheetId="10593" refreshError="1"/>
      <sheetData sheetId="10594" refreshError="1"/>
      <sheetData sheetId="10595" refreshError="1"/>
      <sheetData sheetId="10596" refreshError="1"/>
      <sheetData sheetId="10597" refreshError="1"/>
      <sheetData sheetId="10598" refreshError="1"/>
      <sheetData sheetId="10599" refreshError="1"/>
      <sheetData sheetId="10600" refreshError="1"/>
      <sheetData sheetId="10601" refreshError="1"/>
      <sheetData sheetId="10602" refreshError="1"/>
      <sheetData sheetId="10603" refreshError="1"/>
      <sheetData sheetId="10604" refreshError="1"/>
      <sheetData sheetId="10605" refreshError="1"/>
      <sheetData sheetId="10606" refreshError="1"/>
      <sheetData sheetId="10607" refreshError="1"/>
      <sheetData sheetId="10608" refreshError="1"/>
      <sheetData sheetId="10609" refreshError="1"/>
      <sheetData sheetId="10610" refreshError="1"/>
      <sheetData sheetId="10611" refreshError="1"/>
      <sheetData sheetId="10612" refreshError="1"/>
      <sheetData sheetId="10613" refreshError="1"/>
      <sheetData sheetId="10614" refreshError="1"/>
      <sheetData sheetId="10615" refreshError="1"/>
      <sheetData sheetId="10616" refreshError="1"/>
      <sheetData sheetId="10617" refreshError="1"/>
      <sheetData sheetId="10618" refreshError="1"/>
      <sheetData sheetId="10619" refreshError="1"/>
      <sheetData sheetId="10620" refreshError="1"/>
      <sheetData sheetId="10621" refreshError="1"/>
      <sheetData sheetId="10622" refreshError="1"/>
      <sheetData sheetId="10623" refreshError="1"/>
      <sheetData sheetId="10624" refreshError="1"/>
      <sheetData sheetId="10625" refreshError="1"/>
      <sheetData sheetId="10626" refreshError="1"/>
      <sheetData sheetId="10627" refreshError="1"/>
      <sheetData sheetId="10628" refreshError="1"/>
      <sheetData sheetId="10629" refreshError="1"/>
      <sheetData sheetId="10630" refreshError="1"/>
      <sheetData sheetId="10631" refreshError="1"/>
      <sheetData sheetId="10632" refreshError="1"/>
      <sheetData sheetId="10633" refreshError="1"/>
      <sheetData sheetId="10634" refreshError="1"/>
      <sheetData sheetId="10635" refreshError="1"/>
      <sheetData sheetId="10636" refreshError="1"/>
      <sheetData sheetId="10637" refreshError="1"/>
      <sheetData sheetId="10638" refreshError="1"/>
      <sheetData sheetId="10639" refreshError="1"/>
      <sheetData sheetId="10640"/>
      <sheetData sheetId="10641"/>
      <sheetData sheetId="10642"/>
      <sheetData sheetId="10643"/>
      <sheetData sheetId="10644"/>
      <sheetData sheetId="10645"/>
      <sheetData sheetId="10646"/>
      <sheetData sheetId="10647">
        <row r="47">
          <cell r="H47">
            <v>17098.051632633331</v>
          </cell>
        </row>
      </sheetData>
      <sheetData sheetId="10648">
        <row r="47">
          <cell r="H47">
            <v>13407.454219619998</v>
          </cell>
        </row>
      </sheetData>
      <sheetData sheetId="10649">
        <row r="47">
          <cell r="H47">
            <v>13178.048204541665</v>
          </cell>
        </row>
      </sheetData>
      <sheetData sheetId="10650">
        <row r="47">
          <cell r="H47">
            <v>19729.199486104168</v>
          </cell>
        </row>
      </sheetData>
      <sheetData sheetId="10651">
        <row r="47">
          <cell r="H47">
            <v>38405.002915416662</v>
          </cell>
        </row>
      </sheetData>
      <sheetData sheetId="10652">
        <row r="47">
          <cell r="H47">
            <v>41159.979021230996</v>
          </cell>
        </row>
      </sheetData>
      <sheetData sheetId="10653">
        <row r="47">
          <cell r="H47">
            <v>16020</v>
          </cell>
        </row>
      </sheetData>
      <sheetData sheetId="10654">
        <row r="47">
          <cell r="H47">
            <v>11675</v>
          </cell>
        </row>
      </sheetData>
      <sheetData sheetId="10655">
        <row r="47">
          <cell r="H47">
            <v>382683.1643235588</v>
          </cell>
        </row>
      </sheetData>
      <sheetData sheetId="10656">
        <row r="47">
          <cell r="H47">
            <v>27108.482479999999</v>
          </cell>
        </row>
      </sheetData>
      <sheetData sheetId="10657">
        <row r="47">
          <cell r="H47">
            <v>18945.0351992</v>
          </cell>
        </row>
      </sheetData>
      <sheetData sheetId="10658">
        <row r="47">
          <cell r="H47">
            <v>88016.225274879995</v>
          </cell>
        </row>
      </sheetData>
      <sheetData sheetId="10659">
        <row r="47">
          <cell r="H47">
            <v>11296.680928966078</v>
          </cell>
        </row>
      </sheetData>
      <sheetData sheetId="10660">
        <row r="47">
          <cell r="H47">
            <v>19660.483631249997</v>
          </cell>
        </row>
      </sheetData>
      <sheetData sheetId="10661">
        <row r="47">
          <cell r="H47">
            <v>19660.483631249997</v>
          </cell>
        </row>
      </sheetData>
      <sheetData sheetId="10662">
        <row r="47">
          <cell r="H47">
            <v>19660.483631249997</v>
          </cell>
        </row>
      </sheetData>
      <sheetData sheetId="10663">
        <row r="47">
          <cell r="H47">
            <v>39947.116768272004</v>
          </cell>
        </row>
      </sheetData>
      <sheetData sheetId="10664">
        <row r="47">
          <cell r="H47">
            <v>37450.421970255004</v>
          </cell>
        </row>
      </sheetData>
      <sheetData sheetId="10665">
        <row r="47">
          <cell r="H47">
            <v>5631.4338221939006</v>
          </cell>
        </row>
      </sheetData>
      <sheetData sheetId="10666">
        <row r="47">
          <cell r="H47">
            <v>29691.867138751997</v>
          </cell>
        </row>
      </sheetData>
      <sheetData sheetId="10667">
        <row r="47">
          <cell r="H47">
            <v>10601.359883464</v>
          </cell>
        </row>
      </sheetData>
      <sheetData sheetId="10668">
        <row r="47">
          <cell r="H47">
            <v>16440.07876665</v>
          </cell>
        </row>
      </sheetData>
      <sheetData sheetId="10669">
        <row r="47">
          <cell r="H47">
            <v>7502.6541280530009</v>
          </cell>
        </row>
      </sheetData>
      <sheetData sheetId="10670">
        <row r="47">
          <cell r="H47">
            <v>63269.394041350002</v>
          </cell>
        </row>
      </sheetData>
      <sheetData sheetId="10671">
        <row r="47">
          <cell r="H47">
            <v>38708.912732384997</v>
          </cell>
        </row>
      </sheetData>
      <sheetData sheetId="10672">
        <row r="47">
          <cell r="H47">
            <v>30140.654422727453</v>
          </cell>
        </row>
      </sheetData>
      <sheetData sheetId="10673">
        <row r="47">
          <cell r="H47">
            <v>39628.094655192057</v>
          </cell>
        </row>
      </sheetData>
      <sheetData sheetId="10674">
        <row r="47">
          <cell r="H47">
            <v>38729.542446049003</v>
          </cell>
        </row>
      </sheetData>
      <sheetData sheetId="10675">
        <row r="47">
          <cell r="H47">
            <v>7116.936965586</v>
          </cell>
        </row>
      </sheetData>
      <sheetData sheetId="10676">
        <row r="47">
          <cell r="H47">
            <v>9391.2743470000005</v>
          </cell>
        </row>
      </sheetData>
      <sheetData sheetId="10677">
        <row r="47">
          <cell r="H47">
            <v>8500.0189065630984</v>
          </cell>
        </row>
      </sheetData>
      <sheetData sheetId="10678">
        <row r="47">
          <cell r="H47">
            <v>32499.094423904498</v>
          </cell>
        </row>
      </sheetData>
      <sheetData sheetId="10679">
        <row r="47">
          <cell r="H47">
            <v>51817.028777055006</v>
          </cell>
        </row>
      </sheetData>
      <sheetData sheetId="10680">
        <row r="47">
          <cell r="H47">
            <v>55430.1575333</v>
          </cell>
        </row>
      </sheetData>
      <sheetData sheetId="10681">
        <row r="47">
          <cell r="H47">
            <v>25786.003498499998</v>
          </cell>
        </row>
      </sheetData>
      <sheetData sheetId="10682">
        <row r="47">
          <cell r="H47">
            <v>21993.806973733335</v>
          </cell>
        </row>
      </sheetData>
      <sheetData sheetId="10683"/>
      <sheetData sheetId="10684"/>
      <sheetData sheetId="10685"/>
      <sheetData sheetId="10686"/>
      <sheetData sheetId="10687"/>
      <sheetData sheetId="10688"/>
      <sheetData sheetId="10689">
        <row r="47">
          <cell r="H47">
            <v>21941.348275</v>
          </cell>
        </row>
      </sheetData>
      <sheetData sheetId="10690">
        <row r="47">
          <cell r="H47">
            <v>576269.26239999989</v>
          </cell>
        </row>
      </sheetData>
      <sheetData sheetId="10691">
        <row r="48">
          <cell r="H48">
            <v>640370.66537874995</v>
          </cell>
        </row>
      </sheetData>
      <sheetData sheetId="10692">
        <row r="49">
          <cell r="H49">
            <v>83961.133243064003</v>
          </cell>
        </row>
      </sheetData>
      <sheetData sheetId="10693">
        <row r="47">
          <cell r="H47">
            <v>14670.136122054002</v>
          </cell>
        </row>
      </sheetData>
      <sheetData sheetId="10694">
        <row r="47">
          <cell r="H47">
            <v>9078.6352040999991</v>
          </cell>
        </row>
      </sheetData>
      <sheetData sheetId="10695">
        <row r="51">
          <cell r="H51">
            <v>117309.4992738</v>
          </cell>
        </row>
      </sheetData>
      <sheetData sheetId="10696"/>
      <sheetData sheetId="10697"/>
      <sheetData sheetId="10698"/>
      <sheetData sheetId="10699"/>
      <sheetData sheetId="10700"/>
      <sheetData sheetId="10701"/>
      <sheetData sheetId="10702"/>
      <sheetData sheetId="10703"/>
      <sheetData sheetId="10704"/>
      <sheetData sheetId="10705"/>
      <sheetData sheetId="10706"/>
      <sheetData sheetId="10707"/>
      <sheetData sheetId="10708"/>
      <sheetData sheetId="10709"/>
      <sheetData sheetId="10710"/>
      <sheetData sheetId="10711"/>
      <sheetData sheetId="10712"/>
      <sheetData sheetId="10713"/>
      <sheetData sheetId="10714"/>
      <sheetData sheetId="10715"/>
      <sheetData sheetId="10716"/>
      <sheetData sheetId="10717"/>
      <sheetData sheetId="10718"/>
      <sheetData sheetId="10719"/>
      <sheetData sheetId="10720"/>
      <sheetData sheetId="10721"/>
      <sheetData sheetId="10722"/>
      <sheetData sheetId="10723"/>
      <sheetData sheetId="10724"/>
      <sheetData sheetId="10725"/>
      <sheetData sheetId="10726"/>
      <sheetData sheetId="10727"/>
      <sheetData sheetId="10728"/>
      <sheetData sheetId="10729"/>
      <sheetData sheetId="10730"/>
      <sheetData sheetId="10731"/>
      <sheetData sheetId="10732"/>
      <sheetData sheetId="10733"/>
      <sheetData sheetId="10734"/>
      <sheetData sheetId="10735"/>
      <sheetData sheetId="10736"/>
      <sheetData sheetId="10737"/>
      <sheetData sheetId="10738"/>
      <sheetData sheetId="10739"/>
      <sheetData sheetId="10740"/>
      <sheetData sheetId="10741"/>
      <sheetData sheetId="10742"/>
      <sheetData sheetId="10743"/>
      <sheetData sheetId="10744"/>
      <sheetData sheetId="10745"/>
      <sheetData sheetId="10746"/>
      <sheetData sheetId="10747"/>
      <sheetData sheetId="10748"/>
      <sheetData sheetId="10749"/>
      <sheetData sheetId="10750"/>
      <sheetData sheetId="10751"/>
      <sheetData sheetId="10752"/>
    </sheetDataSet>
  </externalBook>
</externalLink>
</file>

<file path=xl/externalLinks/externalLink12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01"/>
      <sheetName val="SEMAFORO 56-07"/>
      <sheetName val="SEMAFORO 55CN-03"/>
      <sheetName val="SEMAFORO 55CN-01"/>
      <sheetName val="TORTA EST. VIAS "/>
      <sheetName val="EST. VIAS"/>
      <sheetName val="MAPA EST RED"/>
      <sheetName val="NECESIDAD VIA"/>
      <sheetName val="Necesidades cr."/>
      <sheetName val="SITIOS CRITICOS"/>
      <sheetName val="CANT OBRA B-C"/>
      <sheetName val="CANT OBRA C-G"/>
      <sheetName val="CANT OBRA Z-U"/>
      <sheetName val="CANT OBRA B-T"/>
      <sheetName val="INF. EMERGENCIAS"/>
      <sheetName val="PUENTES"/>
      <sheetName val="NEC PTES"/>
      <sheetName val="PONTONES"/>
      <sheetName val="NEC. PONTONES"/>
      <sheetName val="señal v"/>
      <sheetName val="señal H"/>
      <sheetName val="ACCIDENTALIDAD junio"/>
      <sheetName val="ACCIDENTALIDAD julio"/>
      <sheetName val="ACCIDENTALIDAD agosto"/>
      <sheetName val="ACCIDENT."/>
      <sheetName val="DEFENSA VIAS"/>
      <sheetName val="ZONAS RETIRO"/>
      <sheetName val="SEGUIMIENTO"/>
      <sheetName val="CUANTI AMV"/>
      <sheetName val="CUALI AMV"/>
      <sheetName val="CUANTI MICRO"/>
      <sheetName val="CUALI MICRO"/>
      <sheetName val="CALIDAD"/>
      <sheetName val="FOTOG"/>
      <sheetName val="PRENSA"/>
      <sheetName val="COMENTARIOS"/>
      <sheetName val="ACC.EJECUTIVO"/>
      <sheetName val="RESUM.ACCID"/>
      <sheetName val="RESUM.ACCID (2)"/>
    </sheetNames>
    <sheetDataSet>
      <sheetData sheetId="0"/>
      <sheetData sheetId="1" refreshError="1"/>
      <sheetData sheetId="2"/>
      <sheetData sheetId="3" refreshError="1">
        <row r="9">
          <cell r="E9" t="str">
            <v>EDGAR EDUARDO HERNANDEZ Q.</v>
          </cell>
        </row>
      </sheetData>
      <sheetData sheetId="4"/>
      <sheetData sheetId="5"/>
      <sheetData sheetId="6" refreshError="1"/>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 sheetId="27"/>
      <sheetData sheetId="28"/>
      <sheetData sheetId="29"/>
      <sheetData sheetId="30"/>
      <sheetData sheetId="31"/>
      <sheetData sheetId="32"/>
      <sheetData sheetId="33"/>
      <sheetData sheetId="34"/>
      <sheetData sheetId="35"/>
      <sheetData sheetId="36"/>
      <sheetData sheetId="37"/>
      <sheetData sheetId="38"/>
      <sheetData sheetId="39"/>
      <sheetData sheetId="40"/>
      <sheetData sheetId="41"/>
      <sheetData sheetId="42"/>
      <sheetData sheetId="43"/>
      <sheetData sheetId="44"/>
      <sheetData sheetId="45"/>
      <sheetData sheetId="46"/>
    </sheetDataSet>
  </externalBook>
</externalLink>
</file>

<file path=xl/externalLinks/externalLink12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items"/>
    </sheetNames>
    <sheetDataSet>
      <sheetData sheetId="0" refreshError="1"/>
    </sheetDataSet>
  </externalBook>
</externalLink>
</file>

<file path=xl/externalLinks/externalLink12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VPD"/>
      <sheetName val="DATOS BASICOS EMPRESA"/>
      <sheetName val="COSTOS SEDE ADVA CESAR"/>
      <sheetName val="COSTOS BASE"/>
      <sheetName val="CALCULOS"/>
      <sheetName val="COST. APROBADOS"/>
      <sheetName val="RESUMEN CMO"/>
      <sheetName val="RESUMEN CMA"/>
      <sheetName val="TASARETRI"/>
      <sheetName val="CMTASA"/>
      <sheetName val="VALOR ACT. HVPD"/>
      <sheetName val="RESUMEN CMI"/>
      <sheetName val="TARIFA "/>
      <sheetName val="CANT. REPOSICIÓN 2009-2018  "/>
      <sheetName val="INVERS. ACUEDUCTO"/>
      <sheetName val="INVERS. ALCANTARILLADO"/>
      <sheetName val="APU "/>
      <sheetName val="LISTA PRECIOS ACTUAL "/>
      <sheetName val="items"/>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ow r="39">
          <cell r="B39">
            <v>0.6</v>
          </cell>
        </row>
      </sheetData>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sheetData sheetId="19" refreshError="1"/>
    </sheetDataSet>
  </externalBook>
</externalLink>
</file>

<file path=xl/externalLinks/externalLink12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ACCIDENTALIDAD"/>
      <sheetName val="ACC.EJECUTIVO"/>
      <sheetName val="ACC.EJECUTIVO-OCT-02"/>
      <sheetName val="EJEC-AGO-2002"/>
      <sheetName val="TABLA"/>
      <sheetName val="Hoja3"/>
    </sheetNames>
    <sheetDataSet>
      <sheetData sheetId="0" refreshError="1">
        <row r="2">
          <cell r="H2" t="str">
            <v>Briceño - "T" de Nemocón</v>
          </cell>
        </row>
        <row r="3">
          <cell r="B3">
            <v>1</v>
          </cell>
          <cell r="D3" t="str">
            <v>Exceso de Velocidad</v>
          </cell>
          <cell r="H3" t="str">
            <v>Briceño - Chocontá</v>
          </cell>
        </row>
        <row r="4">
          <cell r="B4">
            <v>2</v>
          </cell>
          <cell r="D4" t="str">
            <v>Fallas Mecánicas</v>
          </cell>
          <cell r="H4" t="str">
            <v>Chocontá - Guateque</v>
          </cell>
        </row>
        <row r="5">
          <cell r="B5">
            <v>3</v>
          </cell>
          <cell r="D5" t="str">
            <v>Embriaguez del conductor</v>
          </cell>
          <cell r="H5" t="str">
            <v>Sisga - Brisas</v>
          </cell>
        </row>
        <row r="6">
          <cell r="B6">
            <v>4</v>
          </cell>
          <cell r="D6" t="str">
            <v>Daños de la Calzada</v>
          </cell>
          <cell r="H6" t="str">
            <v>Zipaquirá - Ubaté</v>
          </cell>
        </row>
        <row r="7">
          <cell r="B7">
            <v>5</v>
          </cell>
          <cell r="D7" t="str">
            <v>Vehic., objeto,persona</v>
          </cell>
        </row>
        <row r="8">
          <cell r="B8">
            <v>6</v>
          </cell>
          <cell r="D8" t="str">
            <v>Imprudencia del Peatón</v>
          </cell>
        </row>
        <row r="9">
          <cell r="B9">
            <v>7</v>
          </cell>
          <cell r="D9" t="str">
            <v>Imprudencia del Conductor</v>
          </cell>
        </row>
        <row r="10">
          <cell r="B10">
            <v>99</v>
          </cell>
          <cell r="D10" t="str">
            <v>Otras</v>
          </cell>
        </row>
        <row r="11">
          <cell r="B11">
            <v>101</v>
          </cell>
          <cell r="D11" t="str">
            <v>Adelantar en Curva</v>
          </cell>
        </row>
        <row r="12">
          <cell r="B12">
            <v>102</v>
          </cell>
          <cell r="D12" t="str">
            <v>Adelantar por la derecha</v>
          </cell>
        </row>
        <row r="13">
          <cell r="B13">
            <v>103</v>
          </cell>
          <cell r="D13" t="str">
            <v>Adelantar Cerrando</v>
          </cell>
        </row>
        <row r="14">
          <cell r="B14">
            <v>104</v>
          </cell>
          <cell r="D14" t="str">
            <v>Adelantar invadiendo vía</v>
          </cell>
        </row>
        <row r="15">
          <cell r="B15">
            <v>105</v>
          </cell>
          <cell r="D15" t="str">
            <v>Adelantar en zona prohibida</v>
          </cell>
        </row>
        <row r="16">
          <cell r="B16">
            <v>106</v>
          </cell>
          <cell r="D16" t="str">
            <v>Aprovisionamiento indebido</v>
          </cell>
        </row>
        <row r="17">
          <cell r="B17">
            <v>107</v>
          </cell>
          <cell r="D17" t="str">
            <v>Cambio de Carril sin indicación</v>
          </cell>
        </row>
        <row r="18">
          <cell r="B18">
            <v>108</v>
          </cell>
          <cell r="D18" t="str">
            <v>Carga Sobresaliente sin señal</v>
          </cell>
        </row>
        <row r="19">
          <cell r="B19">
            <v>109</v>
          </cell>
          <cell r="D19" t="str">
            <v>Sueño por cansancio</v>
          </cell>
        </row>
        <row r="20">
          <cell r="B20">
            <v>110</v>
          </cell>
          <cell r="D20" t="str">
            <v>Distraerse</v>
          </cell>
        </row>
        <row r="21">
          <cell r="B21">
            <v>111</v>
          </cell>
          <cell r="D21" t="str">
            <v>Dejar obstáculo en la vía</v>
          </cell>
        </row>
        <row r="22">
          <cell r="B22">
            <v>112</v>
          </cell>
          <cell r="D22" t="str">
            <v>Desobedecer señales</v>
          </cell>
        </row>
        <row r="23">
          <cell r="B23">
            <v>113</v>
          </cell>
          <cell r="D23" t="str">
            <v>Desobedecer al agente</v>
          </cell>
        </row>
        <row r="24">
          <cell r="B24">
            <v>114</v>
          </cell>
        </row>
        <row r="25">
          <cell r="B25">
            <v>115</v>
          </cell>
          <cell r="D25" t="str">
            <v>Drogadicción del conductor</v>
          </cell>
        </row>
        <row r="26">
          <cell r="B26">
            <v>116</v>
          </cell>
          <cell r="D26" t="str">
            <v>Exceso de velocidad [01]</v>
          </cell>
        </row>
        <row r="27">
          <cell r="B27">
            <v>117</v>
          </cell>
          <cell r="D27" t="str">
            <v>Explosivos o similares con pasajeros</v>
          </cell>
        </row>
        <row r="28">
          <cell r="B28">
            <v>118</v>
          </cell>
          <cell r="D28" t="str">
            <v>Falta de mantenimiento mecánico</v>
          </cell>
        </row>
        <row r="29">
          <cell r="B29">
            <v>119</v>
          </cell>
          <cell r="D29" t="str">
            <v>Frenar bruscamente</v>
          </cell>
        </row>
        <row r="30">
          <cell r="B30">
            <v>120</v>
          </cell>
          <cell r="D30" t="str">
            <v>Pasajero obstruyendo conductor</v>
          </cell>
        </row>
        <row r="31">
          <cell r="B31">
            <v>121</v>
          </cell>
          <cell r="D31" t="str">
            <v>No mantener distancia seguridad</v>
          </cell>
        </row>
        <row r="32">
          <cell r="B32">
            <v>122</v>
          </cell>
          <cell r="D32" t="str">
            <v>Girar bruscamente</v>
          </cell>
        </row>
        <row r="33">
          <cell r="B33">
            <v>123</v>
          </cell>
          <cell r="D33" t="str">
            <v>Girar sin indicación</v>
          </cell>
        </row>
        <row r="34">
          <cell r="B34">
            <v>124</v>
          </cell>
          <cell r="D34" t="str">
            <v>No cambiar luces</v>
          </cell>
        </row>
        <row r="35">
          <cell r="B35">
            <v>125</v>
          </cell>
          <cell r="D35" t="str">
            <v>Parquear sin seguridad</v>
          </cell>
        </row>
        <row r="36">
          <cell r="B36">
            <v>126</v>
          </cell>
          <cell r="D36" t="str">
            <v>Animales en la vía</v>
          </cell>
        </row>
        <row r="37">
          <cell r="B37">
            <v>127</v>
          </cell>
          <cell r="D37" t="str">
            <v>Transitar en contravía</v>
          </cell>
        </row>
        <row r="38">
          <cell r="B38">
            <v>128</v>
          </cell>
          <cell r="D38" t="str">
            <v>Recoger o dejar pasajeros</v>
          </cell>
        </row>
        <row r="39">
          <cell r="B39">
            <v>129</v>
          </cell>
          <cell r="D39" t="str">
            <v>Transitar sin luces</v>
          </cell>
        </row>
        <row r="40">
          <cell r="B40">
            <v>130</v>
          </cell>
          <cell r="D40" t="str">
            <v>Salirse de la vía</v>
          </cell>
        </row>
        <row r="41">
          <cell r="B41">
            <v>131</v>
          </cell>
          <cell r="D41" t="str">
            <v>Subirse al andén</v>
          </cell>
        </row>
        <row r="42">
          <cell r="B42">
            <v>132</v>
          </cell>
          <cell r="D42" t="str">
            <v>No respetar prelación</v>
          </cell>
        </row>
        <row r="43">
          <cell r="B43">
            <v>133</v>
          </cell>
          <cell r="D43" t="str">
            <v>Reverso imprudente</v>
          </cell>
        </row>
        <row r="44">
          <cell r="B44">
            <v>134</v>
          </cell>
          <cell r="D44" t="str">
            <v>Impericia en el manejo</v>
          </cell>
        </row>
        <row r="45">
          <cell r="B45">
            <v>135</v>
          </cell>
          <cell r="D45" t="str">
            <v>Transitar por fuera del carril</v>
          </cell>
        </row>
        <row r="46">
          <cell r="B46">
            <v>136</v>
          </cell>
          <cell r="D46" t="str">
            <v>Transitar zigzagueando</v>
          </cell>
        </row>
        <row r="47">
          <cell r="B47">
            <v>137</v>
          </cell>
          <cell r="D47" t="str">
            <v>Remolque sin precaución</v>
          </cell>
        </row>
        <row r="48">
          <cell r="B48">
            <v>138</v>
          </cell>
          <cell r="D48" t="str">
            <v>Incendio por reparación indebida</v>
          </cell>
        </row>
        <row r="49">
          <cell r="B49">
            <v>139</v>
          </cell>
          <cell r="D49" t="str">
            <v>Falta de señales  vehículo varado</v>
          </cell>
        </row>
        <row r="50">
          <cell r="B50">
            <v>140</v>
          </cell>
          <cell r="D50" t="str">
            <v>Falta precaución niebla,lluvia,humo</v>
          </cell>
        </row>
        <row r="51">
          <cell r="B51">
            <v>141</v>
          </cell>
          <cell r="D51" t="str">
            <v>Vehículo mal estacionado</v>
          </cell>
        </row>
        <row r="52">
          <cell r="B52">
            <v>142</v>
          </cell>
          <cell r="D52" t="str">
            <v>Semáforo en rojo</v>
          </cell>
        </row>
        <row r="53">
          <cell r="B53">
            <v>143</v>
          </cell>
          <cell r="D53" t="str">
            <v>Poner marcha vehic. sin precauc.</v>
          </cell>
        </row>
        <row r="54">
          <cell r="B54">
            <v>201</v>
          </cell>
          <cell r="D54" t="str">
            <v>Fallas en las llantas</v>
          </cell>
        </row>
        <row r="55">
          <cell r="B55">
            <v>202</v>
          </cell>
          <cell r="D55" t="str">
            <v>Fallas en los frenos</v>
          </cell>
        </row>
        <row r="56">
          <cell r="B56">
            <v>203</v>
          </cell>
          <cell r="D56" t="str">
            <v>Fallas en la dirección</v>
          </cell>
        </row>
        <row r="57">
          <cell r="B57">
            <v>204</v>
          </cell>
          <cell r="D57" t="str">
            <v>Fallas en luces direccionales</v>
          </cell>
        </row>
        <row r="58">
          <cell r="B58">
            <v>205</v>
          </cell>
          <cell r="D58" t="str">
            <v>Fallas en luces de frenos</v>
          </cell>
        </row>
        <row r="59">
          <cell r="B59">
            <v>206</v>
          </cell>
          <cell r="D59" t="str">
            <v>Fallas en las luces delanteras</v>
          </cell>
        </row>
        <row r="60">
          <cell r="B60">
            <v>207</v>
          </cell>
          <cell r="D60" t="str">
            <v>Fallas en las luces posteriores</v>
          </cell>
        </row>
        <row r="61">
          <cell r="B61">
            <v>208</v>
          </cell>
          <cell r="D61" t="str">
            <v>Fallas en la bocina</v>
          </cell>
        </row>
        <row r="62">
          <cell r="B62">
            <v>209</v>
          </cell>
          <cell r="D62" t="str">
            <v>Fallas exosto (gases int. vehic.)</v>
          </cell>
        </row>
        <row r="63">
          <cell r="B63">
            <v>210</v>
          </cell>
          <cell r="D63" t="str">
            <v>Fallas en el limpiaparabrisas</v>
          </cell>
        </row>
        <row r="64">
          <cell r="B64">
            <v>211</v>
          </cell>
          <cell r="D64" t="str">
            <v>Fallas en el sistema eléctrico</v>
          </cell>
        </row>
        <row r="65">
          <cell r="B65">
            <v>212</v>
          </cell>
          <cell r="D65" t="str">
            <v>Fallas en las puertas</v>
          </cell>
        </row>
        <row r="66">
          <cell r="B66">
            <v>213</v>
          </cell>
          <cell r="D66" t="str">
            <v>Ausencia o deficiencia espejo retrovisor</v>
          </cell>
        </row>
        <row r="67">
          <cell r="B67">
            <v>214</v>
          </cell>
          <cell r="D67" t="str">
            <v>Vidrios en mal estado</v>
          </cell>
        </row>
        <row r="68">
          <cell r="B68">
            <v>215</v>
          </cell>
          <cell r="D68" t="str">
            <v>Fallas en la tapa del motor</v>
          </cell>
        </row>
        <row r="69">
          <cell r="B69">
            <v>304</v>
          </cell>
          <cell r="D69" t="str">
            <v>Superficie Húmeda</v>
          </cell>
        </row>
        <row r="70">
          <cell r="B70">
            <v>501</v>
          </cell>
          <cell r="D70" t="str">
            <v>Viajar colgado o en los estribos</v>
          </cell>
        </row>
        <row r="71">
          <cell r="B71">
            <v>502</v>
          </cell>
          <cell r="D71" t="str">
            <v>Descender o subir de vehic. en marcha</v>
          </cell>
        </row>
        <row r="72">
          <cell r="B72">
            <v>503</v>
          </cell>
          <cell r="D72" t="str">
            <v>Pasajero Embriagado</v>
          </cell>
        </row>
      </sheetData>
      <sheetData sheetId="1" refreshError="1"/>
      <sheetData sheetId="2" refreshError="1"/>
      <sheetData sheetId="3" refreshError="1"/>
      <sheetData sheetId="4" refreshError="1"/>
      <sheetData sheetId="5" refreshError="1"/>
      <sheetData sheetId="6" refreshError="1"/>
    </sheetDataSet>
  </externalBook>
</externalLink>
</file>

<file path=xl/externalLinks/externalLink12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SUB APU"/>
      <sheetName val="Datos"/>
      <sheetName val="PRESUPUESTO"/>
      <sheetName val="APU"/>
      <sheetName val="INSUMOS"/>
      <sheetName val="RESUMEN PRESUPU."/>
      <sheetName val="AMAPOLITA"/>
      <sheetName val="amapolitaoficial"/>
      <sheetName val="Hoja8"/>
      <sheetName val="Hoja9"/>
      <sheetName val="Hoja10"/>
      <sheetName val="Hoja11"/>
      <sheetName val="Hoja12"/>
      <sheetName val="Hoja13"/>
      <sheetName val="Hoja14"/>
      <sheetName val="Hoja15"/>
      <sheetName val="Hoja16"/>
    </sheetNames>
    <sheetDataSet>
      <sheetData sheetId="0" refreshError="1">
        <row r="1">
          <cell r="A1" t="str">
            <v>CODIGO</v>
          </cell>
          <cell r="B1" t="str">
            <v>ITEM</v>
          </cell>
          <cell r="C1" t="str">
            <v>UNIDAD</v>
          </cell>
        </row>
        <row r="2">
          <cell r="A2" t="str">
            <v>Z100</v>
          </cell>
          <cell r="B2" t="str">
            <v>MORTERO 1:4</v>
          </cell>
          <cell r="C2" t="str">
            <v>M3</v>
          </cell>
          <cell r="D2">
            <v>181373</v>
          </cell>
        </row>
        <row r="3">
          <cell r="B3" t="str">
            <v>CODIGO</v>
          </cell>
          <cell r="C3" t="str">
            <v>Z100</v>
          </cell>
        </row>
        <row r="4">
          <cell r="A4" t="str">
            <v>CODIGO</v>
          </cell>
          <cell r="B4" t="str">
            <v>RECURSOS</v>
          </cell>
          <cell r="C4" t="str">
            <v>UNIDAD</v>
          </cell>
          <cell r="D4" t="str">
            <v>CANT.</v>
          </cell>
        </row>
        <row r="5">
          <cell r="B5" t="str">
            <v>MATERIALES</v>
          </cell>
        </row>
        <row r="6">
          <cell r="A6" t="str">
            <v>M010</v>
          </cell>
          <cell r="B6" t="str">
            <v>CEMENTO</v>
          </cell>
          <cell r="C6" t="str">
            <v>SACO</v>
          </cell>
          <cell r="D6">
            <v>7.3</v>
          </cell>
        </row>
        <row r="7">
          <cell r="A7" t="str">
            <v>M020</v>
          </cell>
          <cell r="B7" t="str">
            <v>AGUA</v>
          </cell>
          <cell r="C7" t="str">
            <v>LT</v>
          </cell>
          <cell r="D7">
            <v>212</v>
          </cell>
        </row>
        <row r="8">
          <cell r="A8" t="str">
            <v>M070</v>
          </cell>
          <cell r="B8" t="str">
            <v>ARENA DE PEGA</v>
          </cell>
          <cell r="C8" t="str">
            <v>M3</v>
          </cell>
          <cell r="D8">
            <v>1.4</v>
          </cell>
        </row>
        <row r="9">
          <cell r="B9">
            <v>0</v>
          </cell>
          <cell r="C9">
            <v>0</v>
          </cell>
        </row>
        <row r="11">
          <cell r="B11" t="str">
            <v>EQUIPO</v>
          </cell>
        </row>
        <row r="12">
          <cell r="B12" t="str">
            <v>HTA MENOR (5% de M. de O.)</v>
          </cell>
        </row>
        <row r="17">
          <cell r="B17" t="str">
            <v>MANO DE OBRA</v>
          </cell>
        </row>
        <row r="18">
          <cell r="A18" t="str">
            <v>O110</v>
          </cell>
          <cell r="B18" t="str">
            <v>1 OFIC. Y 1 AYUD.</v>
          </cell>
          <cell r="C18" t="str">
            <v>DIA</v>
          </cell>
          <cell r="D18">
            <v>0.4</v>
          </cell>
        </row>
        <row r="21">
          <cell r="A21">
            <v>0</v>
          </cell>
          <cell r="B21">
            <v>0</v>
          </cell>
          <cell r="C21">
            <v>0</v>
          </cell>
        </row>
        <row r="23">
          <cell r="B23" t="str">
            <v>TRANSPORTE</v>
          </cell>
        </row>
        <row r="27">
          <cell r="A27">
            <v>0</v>
          </cell>
          <cell r="B27">
            <v>0</v>
          </cell>
          <cell r="C27">
            <v>0</v>
          </cell>
        </row>
        <row r="31">
          <cell r="A31" t="str">
            <v>CODIGO</v>
          </cell>
          <cell r="B31" t="str">
            <v>ITEM</v>
          </cell>
          <cell r="C31" t="str">
            <v>UNIDAD</v>
          </cell>
        </row>
        <row r="32">
          <cell r="A32" t="str">
            <v>Z110</v>
          </cell>
          <cell r="B32" t="str">
            <v>MORTERO 1:5</v>
          </cell>
          <cell r="C32" t="str">
            <v>M3</v>
          </cell>
          <cell r="D32">
            <v>151123.875</v>
          </cell>
        </row>
        <row r="33">
          <cell r="B33" t="str">
            <v>CODIGO</v>
          </cell>
          <cell r="C33" t="str">
            <v>Z110</v>
          </cell>
        </row>
        <row r="34">
          <cell r="A34" t="str">
            <v>CODIGO</v>
          </cell>
          <cell r="B34" t="str">
            <v>RECURSOS</v>
          </cell>
          <cell r="C34" t="str">
            <v>UNIDAD</v>
          </cell>
          <cell r="D34" t="str">
            <v>CANT.</v>
          </cell>
        </row>
        <row r="35">
          <cell r="B35" t="str">
            <v>MATERIALES</v>
          </cell>
        </row>
        <row r="36">
          <cell r="A36" t="str">
            <v>M010</v>
          </cell>
          <cell r="B36" t="str">
            <v>CEMENTO</v>
          </cell>
          <cell r="C36" t="str">
            <v>SACO</v>
          </cell>
          <cell r="D36">
            <v>6</v>
          </cell>
        </row>
        <row r="37">
          <cell r="A37" t="str">
            <v>M020</v>
          </cell>
          <cell r="B37" t="str">
            <v>AGUA</v>
          </cell>
          <cell r="C37" t="str">
            <v>LT</v>
          </cell>
          <cell r="D37">
            <v>48</v>
          </cell>
        </row>
        <row r="38">
          <cell r="A38" t="str">
            <v>M070</v>
          </cell>
          <cell r="B38" t="str">
            <v>ARENA DE PEGA</v>
          </cell>
          <cell r="C38" t="str">
            <v>M3</v>
          </cell>
          <cell r="D38">
            <v>1.2</v>
          </cell>
        </row>
        <row r="39">
          <cell r="B39">
            <v>0</v>
          </cell>
          <cell r="C39">
            <v>0</v>
          </cell>
        </row>
        <row r="41">
          <cell r="B41" t="str">
            <v>EQUIPO</v>
          </cell>
        </row>
        <row r="42">
          <cell r="B42" t="str">
            <v>HTA MENOR (5% de M. de O.)</v>
          </cell>
        </row>
        <row r="44">
          <cell r="A44">
            <v>0</v>
          </cell>
          <cell r="B44">
            <v>0</v>
          </cell>
          <cell r="C44">
            <v>0</v>
          </cell>
        </row>
        <row r="46">
          <cell r="B46" t="str">
            <v>MANO DE OBRA</v>
          </cell>
        </row>
        <row r="47">
          <cell r="A47" t="str">
            <v>O110</v>
          </cell>
          <cell r="B47" t="str">
            <v>1 OFIC. Y 1 AYUD.</v>
          </cell>
          <cell r="C47" t="str">
            <v>DIA</v>
          </cell>
          <cell r="D47">
            <v>0.35</v>
          </cell>
        </row>
        <row r="49">
          <cell r="A49">
            <v>0</v>
          </cell>
          <cell r="B49">
            <v>0</v>
          </cell>
          <cell r="C49">
            <v>0</v>
          </cell>
        </row>
        <row r="51">
          <cell r="B51" t="str">
            <v>TRANSPORTE</v>
          </cell>
        </row>
        <row r="55">
          <cell r="A55">
            <v>0</v>
          </cell>
          <cell r="B55">
            <v>0</v>
          </cell>
          <cell r="C55">
            <v>0</v>
          </cell>
        </row>
        <row r="58">
          <cell r="A58" t="str">
            <v>CODIGO</v>
          </cell>
          <cell r="B58" t="str">
            <v>ITEM</v>
          </cell>
          <cell r="C58" t="str">
            <v>UNIDAD</v>
          </cell>
        </row>
        <row r="59">
          <cell r="A59" t="str">
            <v>Z120</v>
          </cell>
          <cell r="B59" t="str">
            <v>MORTERO 1:6</v>
          </cell>
          <cell r="C59" t="str">
            <v>M3</v>
          </cell>
          <cell r="D59">
            <v>145003.125</v>
          </cell>
        </row>
        <row r="60">
          <cell r="B60" t="str">
            <v>CODIGO</v>
          </cell>
          <cell r="C60" t="str">
            <v>Z120</v>
          </cell>
        </row>
        <row r="61">
          <cell r="A61" t="str">
            <v>CODIGO</v>
          </cell>
          <cell r="B61" t="str">
            <v>RECURSOS</v>
          </cell>
          <cell r="C61" t="str">
            <v>UNIDAD</v>
          </cell>
          <cell r="D61" t="str">
            <v>CANT.</v>
          </cell>
        </row>
        <row r="62">
          <cell r="B62" t="str">
            <v>MATERIALES</v>
          </cell>
        </row>
        <row r="63">
          <cell r="A63" t="str">
            <v>M010</v>
          </cell>
          <cell r="B63" t="str">
            <v>CEMENTO</v>
          </cell>
          <cell r="C63" t="str">
            <v>SACO</v>
          </cell>
          <cell r="D63">
            <v>5.25</v>
          </cell>
        </row>
        <row r="64">
          <cell r="A64" t="str">
            <v>M020</v>
          </cell>
          <cell r="B64" t="str">
            <v>AGUA</v>
          </cell>
          <cell r="C64" t="str">
            <v>LT</v>
          </cell>
          <cell r="D64">
            <v>233</v>
          </cell>
        </row>
        <row r="65">
          <cell r="A65" t="str">
            <v>M070</v>
          </cell>
          <cell r="B65" t="str">
            <v>ARENA DE PEGA</v>
          </cell>
          <cell r="C65" t="str">
            <v>M3</v>
          </cell>
          <cell r="D65">
            <v>1.2</v>
          </cell>
        </row>
        <row r="66">
          <cell r="B66">
            <v>0</v>
          </cell>
          <cell r="C66">
            <v>0</v>
          </cell>
        </row>
        <row r="68">
          <cell r="B68" t="str">
            <v>EQUIPO</v>
          </cell>
        </row>
        <row r="69">
          <cell r="B69" t="str">
            <v>HTA MENOR (5% de M. de O.)</v>
          </cell>
        </row>
        <row r="70">
          <cell r="A70">
            <v>0</v>
          </cell>
          <cell r="B70">
            <v>0</v>
          </cell>
          <cell r="C70">
            <v>0</v>
          </cell>
        </row>
        <row r="72">
          <cell r="B72" t="str">
            <v>MANO DE OBRA</v>
          </cell>
        </row>
        <row r="73">
          <cell r="A73" t="str">
            <v>O110</v>
          </cell>
          <cell r="B73" t="str">
            <v>1 OFIC. Y 1 AYUD.</v>
          </cell>
          <cell r="C73" t="str">
            <v>DIA</v>
          </cell>
          <cell r="D73">
            <v>0.45</v>
          </cell>
        </row>
        <row r="74">
          <cell r="A74">
            <v>0</v>
          </cell>
          <cell r="B74">
            <v>0</v>
          </cell>
          <cell r="C74">
            <v>0</v>
          </cell>
        </row>
        <row r="75">
          <cell r="A75">
            <v>0</v>
          </cell>
          <cell r="B75">
            <v>0</v>
          </cell>
          <cell r="C75">
            <v>0</v>
          </cell>
        </row>
        <row r="77">
          <cell r="B77" t="str">
            <v>TRANSPORTE</v>
          </cell>
        </row>
        <row r="79">
          <cell r="A79">
            <v>0</v>
          </cell>
          <cell r="B79">
            <v>0</v>
          </cell>
          <cell r="C79">
            <v>0</v>
          </cell>
        </row>
        <row r="80">
          <cell r="A80">
            <v>0</v>
          </cell>
          <cell r="B80">
            <v>0</v>
          </cell>
          <cell r="C80">
            <v>0</v>
          </cell>
        </row>
        <row r="81">
          <cell r="A81">
            <v>0</v>
          </cell>
          <cell r="B81">
            <v>0</v>
          </cell>
          <cell r="C81">
            <v>0</v>
          </cell>
        </row>
        <row r="86">
          <cell r="A86" t="str">
            <v>CODIGO</v>
          </cell>
          <cell r="B86" t="str">
            <v>ITEM</v>
          </cell>
          <cell r="C86" t="str">
            <v>UNIDAD</v>
          </cell>
        </row>
        <row r="87">
          <cell r="A87" t="str">
            <v>Z130</v>
          </cell>
          <cell r="B87" t="str">
            <v>MORTERO 1:7</v>
          </cell>
          <cell r="C87" t="str">
            <v>M3</v>
          </cell>
          <cell r="D87">
            <v>121172.625</v>
          </cell>
        </row>
        <row r="88">
          <cell r="B88" t="str">
            <v>CODIGO</v>
          </cell>
          <cell r="C88" t="str">
            <v>Z130</v>
          </cell>
        </row>
        <row r="89">
          <cell r="A89" t="str">
            <v>CODIGO</v>
          </cell>
          <cell r="B89" t="str">
            <v>RECURSOS</v>
          </cell>
          <cell r="C89" t="str">
            <v>UNIDAD</v>
          </cell>
          <cell r="D89" t="str">
            <v>CANT.</v>
          </cell>
        </row>
        <row r="90">
          <cell r="B90" t="str">
            <v>MATERIALES</v>
          </cell>
        </row>
        <row r="91">
          <cell r="A91" t="str">
            <v>M010</v>
          </cell>
          <cell r="B91" t="str">
            <v>CEMENTO</v>
          </cell>
          <cell r="C91" t="str">
            <v>SACO</v>
          </cell>
          <cell r="D91">
            <v>4.5</v>
          </cell>
        </row>
        <row r="92">
          <cell r="A92" t="str">
            <v>M020</v>
          </cell>
          <cell r="B92" t="str">
            <v>AGUA</v>
          </cell>
          <cell r="C92" t="str">
            <v>LT</v>
          </cell>
          <cell r="D92">
            <v>204</v>
          </cell>
        </row>
        <row r="93">
          <cell r="A93" t="str">
            <v>M070</v>
          </cell>
          <cell r="B93" t="str">
            <v>ARENA DE PEGA</v>
          </cell>
          <cell r="C93" t="str">
            <v>M3</v>
          </cell>
          <cell r="D93">
            <v>1.25</v>
          </cell>
        </row>
        <row r="94">
          <cell r="B94">
            <v>0</v>
          </cell>
          <cell r="C94">
            <v>0</v>
          </cell>
        </row>
        <row r="96">
          <cell r="B96" t="str">
            <v>EQUIPO</v>
          </cell>
        </row>
        <row r="97">
          <cell r="B97" t="str">
            <v>HTA MENOR (5% de M. de O.)</v>
          </cell>
        </row>
        <row r="98">
          <cell r="A98">
            <v>0</v>
          </cell>
          <cell r="B98">
            <v>0</v>
          </cell>
          <cell r="C98">
            <v>0</v>
          </cell>
        </row>
        <row r="99">
          <cell r="A99">
            <v>0</v>
          </cell>
          <cell r="B99">
            <v>0</v>
          </cell>
          <cell r="C99">
            <v>0</v>
          </cell>
        </row>
        <row r="100">
          <cell r="A100">
            <v>0</v>
          </cell>
          <cell r="B100">
            <v>0</v>
          </cell>
          <cell r="C100">
            <v>0</v>
          </cell>
        </row>
        <row r="102">
          <cell r="B102" t="str">
            <v>MANO DE OBRA</v>
          </cell>
        </row>
        <row r="103">
          <cell r="A103" t="str">
            <v>O110</v>
          </cell>
          <cell r="B103" t="str">
            <v>1 OFIC. Y 1 AYUD.</v>
          </cell>
          <cell r="C103" t="str">
            <v>DIA</v>
          </cell>
          <cell r="D103">
            <v>0.25</v>
          </cell>
        </row>
        <row r="104">
          <cell r="A104">
            <v>0</v>
          </cell>
          <cell r="B104">
            <v>0</v>
          </cell>
          <cell r="C104">
            <v>0</v>
          </cell>
        </row>
        <row r="105">
          <cell r="A105">
            <v>0</v>
          </cell>
          <cell r="B105">
            <v>0</v>
          </cell>
          <cell r="C105">
            <v>0</v>
          </cell>
        </row>
        <row r="106">
          <cell r="A106">
            <v>0</v>
          </cell>
          <cell r="B106">
            <v>0</v>
          </cell>
          <cell r="C106">
            <v>0</v>
          </cell>
        </row>
        <row r="108">
          <cell r="B108" t="str">
            <v>TRANSPORTE</v>
          </cell>
        </row>
        <row r="110">
          <cell r="A110">
            <v>0</v>
          </cell>
          <cell r="B110">
            <v>0</v>
          </cell>
          <cell r="C110">
            <v>0</v>
          </cell>
        </row>
        <row r="111">
          <cell r="A111">
            <v>0</v>
          </cell>
          <cell r="B111">
            <v>0</v>
          </cell>
          <cell r="C111">
            <v>0</v>
          </cell>
        </row>
        <row r="112">
          <cell r="A112">
            <v>0</v>
          </cell>
          <cell r="B112">
            <v>0</v>
          </cell>
          <cell r="C112">
            <v>0</v>
          </cell>
        </row>
        <row r="115">
          <cell r="A115" t="str">
            <v>CODIGO</v>
          </cell>
          <cell r="B115" t="str">
            <v>ITEM</v>
          </cell>
          <cell r="C115" t="str">
            <v>UNIDAD</v>
          </cell>
        </row>
        <row r="116">
          <cell r="A116" t="str">
            <v>Z140</v>
          </cell>
          <cell r="B116" t="str">
            <v>MORTERO REV.  1:3</v>
          </cell>
          <cell r="C116" t="str">
            <v>M3</v>
          </cell>
          <cell r="D116">
            <v>192469.5</v>
          </cell>
        </row>
        <row r="117">
          <cell r="B117" t="str">
            <v>CODIGO</v>
          </cell>
          <cell r="C117" t="str">
            <v>Z140</v>
          </cell>
        </row>
        <row r="118">
          <cell r="A118" t="str">
            <v>CODIGO</v>
          </cell>
          <cell r="B118" t="str">
            <v>RECURSOS</v>
          </cell>
          <cell r="C118" t="str">
            <v>UNIDAD</v>
          </cell>
          <cell r="D118" t="str">
            <v>CANT.</v>
          </cell>
        </row>
        <row r="119">
          <cell r="B119" t="str">
            <v>MATERIALES</v>
          </cell>
        </row>
        <row r="120">
          <cell r="A120" t="str">
            <v>M010</v>
          </cell>
          <cell r="B120" t="str">
            <v>CEMENTO</v>
          </cell>
          <cell r="C120" t="str">
            <v>SACO</v>
          </cell>
          <cell r="D120">
            <v>9</v>
          </cell>
        </row>
        <row r="121">
          <cell r="A121" t="str">
            <v>M020</v>
          </cell>
          <cell r="B121" t="str">
            <v>AGUA</v>
          </cell>
          <cell r="C121" t="str">
            <v>LT</v>
          </cell>
          <cell r="D121">
            <v>252</v>
          </cell>
        </row>
        <row r="122">
          <cell r="A122" t="str">
            <v>M050</v>
          </cell>
          <cell r="B122" t="str">
            <v xml:space="preserve">ARENA DE REVOQUE. </v>
          </cell>
          <cell r="C122" t="str">
            <v>M3</v>
          </cell>
          <cell r="D122">
            <v>1.1000000000000001</v>
          </cell>
        </row>
        <row r="123">
          <cell r="B123">
            <v>0</v>
          </cell>
          <cell r="C123">
            <v>0</v>
          </cell>
        </row>
        <row r="125">
          <cell r="B125" t="str">
            <v>EQUIPO</v>
          </cell>
        </row>
        <row r="126">
          <cell r="B126" t="str">
            <v>HTA MENOR (5% de M. de O.)</v>
          </cell>
        </row>
        <row r="127">
          <cell r="A127">
            <v>0</v>
          </cell>
          <cell r="B127">
            <v>0</v>
          </cell>
          <cell r="C127">
            <v>0</v>
          </cell>
        </row>
        <row r="128">
          <cell r="A128">
            <v>0</v>
          </cell>
          <cell r="B128">
            <v>0</v>
          </cell>
          <cell r="C128">
            <v>0</v>
          </cell>
        </row>
        <row r="129">
          <cell r="A129">
            <v>0</v>
          </cell>
          <cell r="B129">
            <v>0</v>
          </cell>
          <cell r="C129">
            <v>0</v>
          </cell>
        </row>
        <row r="131">
          <cell r="B131" t="str">
            <v>MANO DE OBRA</v>
          </cell>
        </row>
        <row r="132">
          <cell r="A132" t="str">
            <v>O110</v>
          </cell>
          <cell r="B132" t="str">
            <v>1 OFIC. Y 1 AYUD.</v>
          </cell>
          <cell r="C132" t="str">
            <v>DIA</v>
          </cell>
          <cell r="D132">
            <v>0.2</v>
          </cell>
        </row>
        <row r="133">
          <cell r="A133">
            <v>0</v>
          </cell>
          <cell r="B133">
            <v>0</v>
          </cell>
          <cell r="C133">
            <v>0</v>
          </cell>
        </row>
        <row r="134">
          <cell r="A134">
            <v>0</v>
          </cell>
          <cell r="B134">
            <v>0</v>
          </cell>
          <cell r="C134">
            <v>0</v>
          </cell>
        </row>
        <row r="135">
          <cell r="A135">
            <v>0</v>
          </cell>
          <cell r="B135">
            <v>0</v>
          </cell>
          <cell r="C135">
            <v>0</v>
          </cell>
        </row>
        <row r="137">
          <cell r="B137" t="str">
            <v>TRANSPORTE</v>
          </cell>
        </row>
        <row r="139">
          <cell r="A139">
            <v>0</v>
          </cell>
          <cell r="B139">
            <v>0</v>
          </cell>
          <cell r="C139">
            <v>0</v>
          </cell>
        </row>
        <row r="140">
          <cell r="A140">
            <v>0</v>
          </cell>
          <cell r="B140">
            <v>0</v>
          </cell>
          <cell r="C140">
            <v>0</v>
          </cell>
        </row>
        <row r="141">
          <cell r="A141">
            <v>0</v>
          </cell>
          <cell r="B141">
            <v>0</v>
          </cell>
          <cell r="C141">
            <v>0</v>
          </cell>
        </row>
        <row r="145">
          <cell r="A145" t="str">
            <v>CODIGO</v>
          </cell>
          <cell r="B145" t="str">
            <v>ITEM</v>
          </cell>
          <cell r="C145" t="str">
            <v>UNIDAD</v>
          </cell>
        </row>
        <row r="146">
          <cell r="A146" t="str">
            <v>Z150</v>
          </cell>
          <cell r="B146" t="str">
            <v>MORTERO REV.  1:4</v>
          </cell>
          <cell r="C146" t="str">
            <v>M3</v>
          </cell>
          <cell r="D146">
            <v>160884.5</v>
          </cell>
        </row>
        <row r="147">
          <cell r="B147" t="str">
            <v>CODIGO</v>
          </cell>
          <cell r="C147" t="str">
            <v>Z150</v>
          </cell>
        </row>
        <row r="148">
          <cell r="A148" t="str">
            <v>CODIGO</v>
          </cell>
          <cell r="B148" t="str">
            <v>RECURSOS</v>
          </cell>
          <cell r="C148" t="str">
            <v>UNIDAD</v>
          </cell>
          <cell r="D148" t="str">
            <v>CANT.</v>
          </cell>
        </row>
        <row r="149">
          <cell r="B149" t="str">
            <v>MATERIALES</v>
          </cell>
        </row>
        <row r="150">
          <cell r="A150" t="str">
            <v>M010</v>
          </cell>
          <cell r="B150" t="str">
            <v>CEMENTO</v>
          </cell>
          <cell r="C150" t="str">
            <v>SACO</v>
          </cell>
          <cell r="D150">
            <v>7</v>
          </cell>
        </row>
        <row r="151">
          <cell r="A151" t="str">
            <v>M020</v>
          </cell>
          <cell r="B151" t="str">
            <v>AGUA</v>
          </cell>
          <cell r="C151" t="str">
            <v>LT</v>
          </cell>
          <cell r="D151">
            <v>252</v>
          </cell>
        </row>
        <row r="152">
          <cell r="A152" t="str">
            <v>M050</v>
          </cell>
          <cell r="B152" t="str">
            <v xml:space="preserve">ARENA DE REVOQUE. </v>
          </cell>
          <cell r="C152" t="str">
            <v>M3</v>
          </cell>
          <cell r="D152">
            <v>1.2</v>
          </cell>
        </row>
        <row r="153">
          <cell r="B153">
            <v>0</v>
          </cell>
          <cell r="C153">
            <v>0</v>
          </cell>
        </row>
        <row r="155">
          <cell r="B155" t="str">
            <v>EQUIPO</v>
          </cell>
        </row>
        <row r="156">
          <cell r="B156" t="str">
            <v>HTA MENOR (5% de M. de O.)</v>
          </cell>
        </row>
        <row r="157">
          <cell r="A157">
            <v>0</v>
          </cell>
          <cell r="B157">
            <v>0</v>
          </cell>
          <cell r="C157">
            <v>0</v>
          </cell>
        </row>
        <row r="158">
          <cell r="A158">
            <v>0</v>
          </cell>
          <cell r="B158">
            <v>0</v>
          </cell>
          <cell r="C158">
            <v>0</v>
          </cell>
        </row>
        <row r="159">
          <cell r="A159">
            <v>0</v>
          </cell>
          <cell r="B159">
            <v>0</v>
          </cell>
          <cell r="C159">
            <v>0</v>
          </cell>
        </row>
        <row r="161">
          <cell r="B161" t="str">
            <v>MANO DE OBRA</v>
          </cell>
        </row>
        <row r="162">
          <cell r="A162" t="str">
            <v>O110</v>
          </cell>
          <cell r="B162" t="str">
            <v>1 OFIC. Y 1 AYUD.</v>
          </cell>
          <cell r="C162" t="str">
            <v>DIA</v>
          </cell>
          <cell r="D162">
            <v>0.2</v>
          </cell>
        </row>
        <row r="163">
          <cell r="A163">
            <v>0</v>
          </cell>
          <cell r="B163">
            <v>0</v>
          </cell>
          <cell r="C163">
            <v>0</v>
          </cell>
        </row>
        <row r="164">
          <cell r="A164">
            <v>0</v>
          </cell>
          <cell r="B164">
            <v>0</v>
          </cell>
          <cell r="C164">
            <v>0</v>
          </cell>
        </row>
        <row r="166">
          <cell r="B166" t="str">
            <v>TRANSPORTE</v>
          </cell>
        </row>
        <row r="168">
          <cell r="A168">
            <v>0</v>
          </cell>
          <cell r="B168">
            <v>0</v>
          </cell>
          <cell r="C168">
            <v>0</v>
          </cell>
        </row>
        <row r="169">
          <cell r="A169">
            <v>0</v>
          </cell>
          <cell r="B169">
            <v>0</v>
          </cell>
          <cell r="C169">
            <v>0</v>
          </cell>
        </row>
        <row r="173">
          <cell r="A173" t="str">
            <v>CODIGO</v>
          </cell>
          <cell r="B173" t="str">
            <v>ITEM</v>
          </cell>
          <cell r="C173" t="str">
            <v>UNIDAD</v>
          </cell>
        </row>
        <row r="174">
          <cell r="A174" t="str">
            <v>Z160</v>
          </cell>
          <cell r="B174" t="str">
            <v>MORTERO REV.  1:5</v>
          </cell>
          <cell r="C174" t="str">
            <v>M3</v>
          </cell>
          <cell r="D174">
            <v>139009.5</v>
          </cell>
        </row>
        <row r="175">
          <cell r="B175" t="str">
            <v>CODIGO</v>
          </cell>
          <cell r="C175" t="str">
            <v>Z160</v>
          </cell>
        </row>
        <row r="176">
          <cell r="A176" t="str">
            <v>CODIGO</v>
          </cell>
          <cell r="B176" t="str">
            <v>RECURSOS</v>
          </cell>
          <cell r="C176" t="str">
            <v>UNIDAD</v>
          </cell>
          <cell r="D176" t="str">
            <v>CANT.</v>
          </cell>
        </row>
        <row r="177">
          <cell r="B177" t="str">
            <v>MATERIALES</v>
          </cell>
        </row>
        <row r="178">
          <cell r="A178" t="str">
            <v>M010</v>
          </cell>
          <cell r="B178" t="str">
            <v>CEMENTO</v>
          </cell>
          <cell r="C178" t="str">
            <v>SACO</v>
          </cell>
          <cell r="D178">
            <v>6</v>
          </cell>
        </row>
        <row r="179">
          <cell r="A179" t="str">
            <v>M020</v>
          </cell>
          <cell r="B179" t="str">
            <v>AGUA</v>
          </cell>
          <cell r="C179" t="str">
            <v>LT</v>
          </cell>
          <cell r="D179">
            <v>237</v>
          </cell>
        </row>
        <row r="180">
          <cell r="A180" t="str">
            <v>M050</v>
          </cell>
          <cell r="B180" t="str">
            <v xml:space="preserve">ARENA DE REVOQUE. </v>
          </cell>
          <cell r="C180" t="str">
            <v>M3</v>
          </cell>
          <cell r="D180">
            <v>1</v>
          </cell>
        </row>
        <row r="181">
          <cell r="B181">
            <v>0</v>
          </cell>
          <cell r="C181">
            <v>0</v>
          </cell>
        </row>
        <row r="183">
          <cell r="B183" t="str">
            <v>EQUIPO</v>
          </cell>
        </row>
        <row r="184">
          <cell r="B184" t="str">
            <v>HTA MENOR (5% de M. de O.)</v>
          </cell>
        </row>
        <row r="185">
          <cell r="A185">
            <v>0</v>
          </cell>
          <cell r="B185">
            <v>0</v>
          </cell>
          <cell r="C185">
            <v>0</v>
          </cell>
        </row>
        <row r="186">
          <cell r="A186">
            <v>0</v>
          </cell>
          <cell r="B186">
            <v>0</v>
          </cell>
          <cell r="C186">
            <v>0</v>
          </cell>
        </row>
        <row r="187">
          <cell r="A187">
            <v>0</v>
          </cell>
          <cell r="B187">
            <v>0</v>
          </cell>
          <cell r="C187">
            <v>0</v>
          </cell>
        </row>
        <row r="189">
          <cell r="B189" t="str">
            <v>MANO DE OBRA</v>
          </cell>
        </row>
        <row r="190">
          <cell r="A190" t="str">
            <v>O110</v>
          </cell>
          <cell r="B190" t="str">
            <v>1 OFIC. Y 1 AYUD.</v>
          </cell>
          <cell r="C190" t="str">
            <v>DIA</v>
          </cell>
          <cell r="D190">
            <v>0.2</v>
          </cell>
        </row>
        <row r="191">
          <cell r="A191">
            <v>0</v>
          </cell>
          <cell r="B191">
            <v>0</v>
          </cell>
          <cell r="C191">
            <v>0</v>
          </cell>
        </row>
        <row r="192">
          <cell r="A192">
            <v>0</v>
          </cell>
          <cell r="B192">
            <v>0</v>
          </cell>
          <cell r="C192">
            <v>0</v>
          </cell>
        </row>
        <row r="193">
          <cell r="A193">
            <v>0</v>
          </cell>
          <cell r="B193">
            <v>0</v>
          </cell>
          <cell r="C193">
            <v>0</v>
          </cell>
        </row>
        <row r="195">
          <cell r="B195" t="str">
            <v>TRANSPORTE</v>
          </cell>
        </row>
        <row r="197">
          <cell r="A197">
            <v>0</v>
          </cell>
          <cell r="B197">
            <v>0</v>
          </cell>
          <cell r="C197">
            <v>0</v>
          </cell>
        </row>
        <row r="198">
          <cell r="A198">
            <v>0</v>
          </cell>
          <cell r="B198">
            <v>0</v>
          </cell>
          <cell r="C198">
            <v>0</v>
          </cell>
        </row>
        <row r="199">
          <cell r="A199">
            <v>0</v>
          </cell>
          <cell r="B199">
            <v>0</v>
          </cell>
          <cell r="C199">
            <v>0</v>
          </cell>
        </row>
        <row r="202">
          <cell r="A202" t="str">
            <v>CODIGO</v>
          </cell>
          <cell r="B202" t="str">
            <v>ITEM</v>
          </cell>
          <cell r="C202" t="str">
            <v>UNIDAD</v>
          </cell>
        </row>
        <row r="203">
          <cell r="A203" t="str">
            <v>Z170</v>
          </cell>
          <cell r="B203" t="str">
            <v>MORTERO REV.  1:6</v>
          </cell>
          <cell r="C203" t="str">
            <v>M3</v>
          </cell>
          <cell r="D203">
            <v>125409.5</v>
          </cell>
        </row>
        <row r="204">
          <cell r="B204" t="str">
            <v>CODIGO</v>
          </cell>
          <cell r="C204" t="str">
            <v>Z170</v>
          </cell>
        </row>
        <row r="205">
          <cell r="A205" t="str">
            <v>CODIGO</v>
          </cell>
          <cell r="B205" t="str">
            <v>RECURSOS</v>
          </cell>
          <cell r="C205" t="str">
            <v>UNIDAD</v>
          </cell>
          <cell r="D205" t="str">
            <v>CANT.</v>
          </cell>
        </row>
        <row r="206">
          <cell r="B206" t="str">
            <v>MATERIALES</v>
          </cell>
        </row>
        <row r="207">
          <cell r="A207" t="str">
            <v>M010</v>
          </cell>
          <cell r="B207" t="str">
            <v>CEMENTO</v>
          </cell>
          <cell r="C207" t="str">
            <v>SACO</v>
          </cell>
          <cell r="D207">
            <v>5.2</v>
          </cell>
        </row>
        <row r="208">
          <cell r="A208" t="str">
            <v>M020</v>
          </cell>
          <cell r="B208" t="str">
            <v>AGUA</v>
          </cell>
          <cell r="C208" t="str">
            <v>LT</v>
          </cell>
          <cell r="D208">
            <v>237</v>
          </cell>
        </row>
        <row r="209">
          <cell r="A209" t="str">
            <v>M050</v>
          </cell>
          <cell r="B209" t="str">
            <v xml:space="preserve">ARENA DE REVOQUE. </v>
          </cell>
          <cell r="C209" t="str">
            <v>M3</v>
          </cell>
          <cell r="D209">
            <v>1</v>
          </cell>
        </row>
        <row r="210">
          <cell r="B210">
            <v>0</v>
          </cell>
          <cell r="C210">
            <v>0</v>
          </cell>
        </row>
        <row r="212">
          <cell r="B212" t="str">
            <v>EQUIPO</v>
          </cell>
        </row>
        <row r="213">
          <cell r="B213" t="str">
            <v>HTA MENOR (5% de M. de O.)</v>
          </cell>
        </row>
        <row r="214">
          <cell r="A214">
            <v>0</v>
          </cell>
          <cell r="B214">
            <v>0</v>
          </cell>
          <cell r="C214">
            <v>0</v>
          </cell>
        </row>
        <row r="215">
          <cell r="A215">
            <v>0</v>
          </cell>
          <cell r="B215">
            <v>0</v>
          </cell>
          <cell r="C215">
            <v>0</v>
          </cell>
        </row>
        <row r="216">
          <cell r="A216">
            <v>0</v>
          </cell>
          <cell r="B216">
            <v>0</v>
          </cell>
          <cell r="C216">
            <v>0</v>
          </cell>
        </row>
        <row r="218">
          <cell r="B218" t="str">
            <v>MANO DE OBRA</v>
          </cell>
        </row>
        <row r="219">
          <cell r="A219" t="str">
            <v>O110</v>
          </cell>
          <cell r="B219" t="str">
            <v>1 OFIC. Y 1 AYUD.</v>
          </cell>
          <cell r="C219" t="str">
            <v>DIA</v>
          </cell>
          <cell r="D219">
            <v>0.2</v>
          </cell>
        </row>
        <row r="220">
          <cell r="A220">
            <v>0</v>
          </cell>
          <cell r="B220">
            <v>0</v>
          </cell>
          <cell r="C220">
            <v>0</v>
          </cell>
        </row>
        <row r="221">
          <cell r="A221">
            <v>0</v>
          </cell>
          <cell r="B221">
            <v>0</v>
          </cell>
          <cell r="C221">
            <v>0</v>
          </cell>
        </row>
        <row r="222">
          <cell r="A222">
            <v>0</v>
          </cell>
          <cell r="B222">
            <v>0</v>
          </cell>
          <cell r="C222">
            <v>0</v>
          </cell>
        </row>
        <row r="224">
          <cell r="B224" t="str">
            <v>TRANSPORTE</v>
          </cell>
        </row>
        <row r="226">
          <cell r="A226">
            <v>0</v>
          </cell>
          <cell r="B226">
            <v>0</v>
          </cell>
          <cell r="C226">
            <v>0</v>
          </cell>
        </row>
        <row r="227">
          <cell r="A227">
            <v>0</v>
          </cell>
          <cell r="B227">
            <v>0</v>
          </cell>
          <cell r="C227">
            <v>0</v>
          </cell>
        </row>
        <row r="230">
          <cell r="A230" t="str">
            <v>CODIGO</v>
          </cell>
          <cell r="B230" t="str">
            <v>ITEM</v>
          </cell>
          <cell r="C230" t="str">
            <v>UNIDAD</v>
          </cell>
        </row>
        <row r="231">
          <cell r="A231" t="str">
            <v>Z180</v>
          </cell>
          <cell r="B231" t="str">
            <v>MORTERO.  1:3</v>
          </cell>
          <cell r="C231" t="str">
            <v>M3</v>
          </cell>
          <cell r="D231">
            <v>194177.625</v>
          </cell>
        </row>
        <row r="232">
          <cell r="B232" t="str">
            <v>CODIGO</v>
          </cell>
          <cell r="C232" t="str">
            <v>Z180</v>
          </cell>
        </row>
        <row r="233">
          <cell r="A233" t="str">
            <v>CODIGO</v>
          </cell>
          <cell r="B233" t="str">
            <v>RECURSOS</v>
          </cell>
          <cell r="C233" t="str">
            <v>UNIDAD</v>
          </cell>
          <cell r="D233" t="str">
            <v>CANT.</v>
          </cell>
        </row>
        <row r="234">
          <cell r="B234" t="str">
            <v>MATERIALES</v>
          </cell>
        </row>
        <row r="235">
          <cell r="A235" t="str">
            <v>M010</v>
          </cell>
          <cell r="B235" t="str">
            <v>CEMENTO</v>
          </cell>
          <cell r="C235" t="str">
            <v>SACO</v>
          </cell>
          <cell r="D235">
            <v>9</v>
          </cell>
        </row>
        <row r="236">
          <cell r="A236" t="str">
            <v>M020</v>
          </cell>
          <cell r="B236" t="str">
            <v>AGUA</v>
          </cell>
          <cell r="C236" t="str">
            <v>LT</v>
          </cell>
          <cell r="D236">
            <v>40</v>
          </cell>
        </row>
        <row r="237">
          <cell r="A237" t="str">
            <v>M070</v>
          </cell>
          <cell r="B237" t="str">
            <v>ARENA DE PEGA</v>
          </cell>
          <cell r="C237" t="str">
            <v>M3</v>
          </cell>
          <cell r="D237">
            <v>1.1200000000000001</v>
          </cell>
        </row>
        <row r="238">
          <cell r="B238">
            <v>0</v>
          </cell>
          <cell r="C238">
            <v>0</v>
          </cell>
        </row>
        <row r="240">
          <cell r="B240" t="str">
            <v>EQUIPO</v>
          </cell>
        </row>
        <row r="241">
          <cell r="B241" t="str">
            <v>HTA MENOR (5% de M. de O.)</v>
          </cell>
        </row>
        <row r="242">
          <cell r="A242">
            <v>0</v>
          </cell>
          <cell r="B242">
            <v>0</v>
          </cell>
          <cell r="C242">
            <v>0</v>
          </cell>
        </row>
        <row r="243">
          <cell r="A243">
            <v>0</v>
          </cell>
          <cell r="B243">
            <v>0</v>
          </cell>
          <cell r="C243">
            <v>0</v>
          </cell>
        </row>
        <row r="244">
          <cell r="A244">
            <v>0</v>
          </cell>
          <cell r="B244">
            <v>0</v>
          </cell>
          <cell r="C244">
            <v>0</v>
          </cell>
        </row>
        <row r="246">
          <cell r="B246" t="str">
            <v>MANO DE OBRA</v>
          </cell>
        </row>
        <row r="247">
          <cell r="A247" t="str">
            <v>O110</v>
          </cell>
          <cell r="B247" t="str">
            <v>1 OFIC. Y 1 AYUD.</v>
          </cell>
          <cell r="C247" t="str">
            <v>DIA</v>
          </cell>
          <cell r="D247">
            <v>0.25</v>
          </cell>
        </row>
        <row r="248">
          <cell r="A248">
            <v>0</v>
          </cell>
          <cell r="B248">
            <v>0</v>
          </cell>
          <cell r="C248">
            <v>0</v>
          </cell>
        </row>
        <row r="249">
          <cell r="A249">
            <v>0</v>
          </cell>
          <cell r="B249">
            <v>0</v>
          </cell>
          <cell r="C249">
            <v>0</v>
          </cell>
        </row>
        <row r="250">
          <cell r="A250">
            <v>0</v>
          </cell>
          <cell r="B250">
            <v>0</v>
          </cell>
          <cell r="C250">
            <v>0</v>
          </cell>
        </row>
        <row r="252">
          <cell r="B252" t="str">
            <v>TRANSPORTE</v>
          </cell>
        </row>
        <row r="254">
          <cell r="A254">
            <v>0</v>
          </cell>
          <cell r="B254">
            <v>0</v>
          </cell>
          <cell r="C254">
            <v>0</v>
          </cell>
        </row>
        <row r="255">
          <cell r="A255">
            <v>0</v>
          </cell>
          <cell r="B255">
            <v>0</v>
          </cell>
          <cell r="C255">
            <v>0</v>
          </cell>
        </row>
        <row r="259">
          <cell r="A259" t="str">
            <v>CODIGO</v>
          </cell>
          <cell r="B259" t="str">
            <v>ITEM</v>
          </cell>
          <cell r="C259" t="str">
            <v>UNIDAD</v>
          </cell>
        </row>
        <row r="260">
          <cell r="A260" t="str">
            <v>Z190</v>
          </cell>
          <cell r="B260" t="str">
            <v>MORTERO  1:2</v>
          </cell>
          <cell r="C260" t="str">
            <v>M3</v>
          </cell>
          <cell r="D260">
            <v>247343.5</v>
          </cell>
        </row>
        <row r="261">
          <cell r="B261" t="str">
            <v>CODIGO</v>
          </cell>
          <cell r="C261" t="str">
            <v>Z190</v>
          </cell>
        </row>
        <row r="262">
          <cell r="A262" t="str">
            <v>CODIGO</v>
          </cell>
          <cell r="B262" t="str">
            <v>RECURSOS</v>
          </cell>
          <cell r="C262" t="str">
            <v>UNIDAD</v>
          </cell>
          <cell r="D262" t="str">
            <v>CANT.</v>
          </cell>
        </row>
        <row r="263">
          <cell r="B263" t="str">
            <v>MATERIALES</v>
          </cell>
        </row>
        <row r="264">
          <cell r="A264" t="str">
            <v>M010</v>
          </cell>
          <cell r="B264" t="str">
            <v>CEMENTO</v>
          </cell>
          <cell r="C264" t="str">
            <v>SACO</v>
          </cell>
          <cell r="D264">
            <v>12.5</v>
          </cell>
        </row>
        <row r="265">
          <cell r="A265" t="str">
            <v>M020</v>
          </cell>
          <cell r="B265" t="str">
            <v>AGUA</v>
          </cell>
          <cell r="C265" t="str">
            <v>LT</v>
          </cell>
          <cell r="D265">
            <v>250</v>
          </cell>
        </row>
        <row r="266">
          <cell r="A266" t="str">
            <v>M070</v>
          </cell>
          <cell r="B266" t="str">
            <v>ARENA DE PEGA</v>
          </cell>
          <cell r="C266" t="str">
            <v>M3</v>
          </cell>
          <cell r="D266">
            <v>0.95</v>
          </cell>
        </row>
        <row r="267">
          <cell r="B267">
            <v>0</v>
          </cell>
          <cell r="C267">
            <v>0</v>
          </cell>
        </row>
        <row r="269">
          <cell r="B269" t="str">
            <v>EQUIPO</v>
          </cell>
        </row>
        <row r="270">
          <cell r="B270" t="str">
            <v>HTA MENOR (5% de M. de O.)</v>
          </cell>
        </row>
        <row r="271">
          <cell r="A271">
            <v>0</v>
          </cell>
          <cell r="B271">
            <v>0</v>
          </cell>
          <cell r="C271">
            <v>0</v>
          </cell>
        </row>
        <row r="272">
          <cell r="A272">
            <v>0</v>
          </cell>
          <cell r="B272">
            <v>0</v>
          </cell>
          <cell r="C272">
            <v>0</v>
          </cell>
        </row>
        <row r="274">
          <cell r="B274" t="str">
            <v>MANO DE OBRA</v>
          </cell>
        </row>
        <row r="275">
          <cell r="A275" t="str">
            <v>O110</v>
          </cell>
          <cell r="B275" t="str">
            <v>1 OFIC. Y 1 AYUD.</v>
          </cell>
          <cell r="C275" t="str">
            <v>DIA</v>
          </cell>
          <cell r="D275">
            <v>0.2</v>
          </cell>
        </row>
        <row r="276">
          <cell r="A276">
            <v>0</v>
          </cell>
          <cell r="B276">
            <v>0</v>
          </cell>
          <cell r="C276">
            <v>0</v>
          </cell>
        </row>
        <row r="277">
          <cell r="A277">
            <v>0</v>
          </cell>
          <cell r="B277">
            <v>0</v>
          </cell>
          <cell r="C277">
            <v>0</v>
          </cell>
        </row>
        <row r="278">
          <cell r="A278">
            <v>0</v>
          </cell>
          <cell r="B278">
            <v>0</v>
          </cell>
          <cell r="C278">
            <v>0</v>
          </cell>
        </row>
        <row r="280">
          <cell r="B280" t="str">
            <v>TRANSPORTE</v>
          </cell>
        </row>
        <row r="282">
          <cell r="A282">
            <v>0</v>
          </cell>
          <cell r="B282">
            <v>0</v>
          </cell>
          <cell r="C282">
            <v>0</v>
          </cell>
        </row>
        <row r="283">
          <cell r="A283">
            <v>0</v>
          </cell>
          <cell r="B283">
            <v>0</v>
          </cell>
          <cell r="C283">
            <v>0</v>
          </cell>
        </row>
        <row r="284">
          <cell r="A284">
            <v>0</v>
          </cell>
          <cell r="B284">
            <v>0</v>
          </cell>
          <cell r="C284">
            <v>0</v>
          </cell>
        </row>
        <row r="288">
          <cell r="A288" t="str">
            <v>CODIGO</v>
          </cell>
          <cell r="B288" t="str">
            <v>ITEM</v>
          </cell>
          <cell r="C288" t="str">
            <v>UNIDAD</v>
          </cell>
        </row>
        <row r="289">
          <cell r="A289" t="str">
            <v>Z200</v>
          </cell>
          <cell r="B289" t="str">
            <v>CONCRETO f'c=140 kg/cm2</v>
          </cell>
          <cell r="C289" t="str">
            <v>M3</v>
          </cell>
          <cell r="D289">
            <v>158178</v>
          </cell>
        </row>
        <row r="290">
          <cell r="B290" t="str">
            <v>CODIGO</v>
          </cell>
          <cell r="C290" t="str">
            <v>Z200</v>
          </cell>
        </row>
        <row r="291">
          <cell r="A291" t="str">
            <v>CODIGO</v>
          </cell>
          <cell r="B291" t="str">
            <v>RECURSOS</v>
          </cell>
          <cell r="C291" t="str">
            <v>UNIDAD</v>
          </cell>
          <cell r="D291" t="str">
            <v>CANT.</v>
          </cell>
        </row>
        <row r="292">
          <cell r="B292" t="str">
            <v>MATERIALES</v>
          </cell>
        </row>
        <row r="293">
          <cell r="A293" t="str">
            <v>M010</v>
          </cell>
          <cell r="B293" t="str">
            <v>CEMENTO</v>
          </cell>
          <cell r="C293" t="str">
            <v>SACO</v>
          </cell>
          <cell r="D293">
            <v>5</v>
          </cell>
        </row>
        <row r="294">
          <cell r="A294" t="str">
            <v>M020</v>
          </cell>
          <cell r="B294" t="str">
            <v>AGUA</v>
          </cell>
          <cell r="C294" t="str">
            <v>LT</v>
          </cell>
          <cell r="D294">
            <v>40</v>
          </cell>
        </row>
        <row r="295">
          <cell r="A295" t="str">
            <v>M080</v>
          </cell>
          <cell r="B295" t="str">
            <v>ARENA PARA CONCRETO</v>
          </cell>
          <cell r="C295" t="str">
            <v>M3</v>
          </cell>
          <cell r="D295">
            <v>0.6</v>
          </cell>
        </row>
        <row r="296">
          <cell r="A296" t="str">
            <v>M240</v>
          </cell>
          <cell r="B296" t="str">
            <v>TRITURADO 1 1/2"</v>
          </cell>
          <cell r="C296" t="str">
            <v>M3</v>
          </cell>
          <cell r="D296">
            <v>0.92</v>
          </cell>
        </row>
        <row r="297">
          <cell r="B297">
            <v>0</v>
          </cell>
          <cell r="C297">
            <v>0</v>
          </cell>
        </row>
        <row r="299">
          <cell r="B299" t="str">
            <v>EQUIPO</v>
          </cell>
        </row>
        <row r="300">
          <cell r="B300" t="str">
            <v>HTA MENOR (5% de M. de O.)</v>
          </cell>
        </row>
        <row r="301">
          <cell r="A301" t="str">
            <v>E080</v>
          </cell>
          <cell r="B301" t="str">
            <v>CONCRETADORA 1 1/2 SACOS ELECT.</v>
          </cell>
          <cell r="C301" t="str">
            <v>DIA</v>
          </cell>
          <cell r="D301">
            <v>0.4</v>
          </cell>
        </row>
        <row r="302">
          <cell r="A302">
            <v>0</v>
          </cell>
          <cell r="B302">
            <v>0</v>
          </cell>
          <cell r="C302">
            <v>0</v>
          </cell>
        </row>
        <row r="303">
          <cell r="A303">
            <v>0</v>
          </cell>
          <cell r="B303">
            <v>0</v>
          </cell>
          <cell r="C303">
            <v>0</v>
          </cell>
        </row>
        <row r="305">
          <cell r="B305" t="str">
            <v>MANO DE OBRA</v>
          </cell>
        </row>
        <row r="306">
          <cell r="A306" t="str">
            <v>O030</v>
          </cell>
          <cell r="B306" t="str">
            <v>1 OFIC. Y 2 AYUD.</v>
          </cell>
          <cell r="C306" t="str">
            <v>DIA</v>
          </cell>
          <cell r="D306">
            <v>0.4</v>
          </cell>
        </row>
        <row r="307">
          <cell r="A307">
            <v>0</v>
          </cell>
          <cell r="B307">
            <v>0</v>
          </cell>
          <cell r="C307">
            <v>0</v>
          </cell>
        </row>
        <row r="308">
          <cell r="A308">
            <v>0</v>
          </cell>
          <cell r="B308">
            <v>0</v>
          </cell>
          <cell r="C308">
            <v>0</v>
          </cell>
        </row>
        <row r="309">
          <cell r="A309">
            <v>0</v>
          </cell>
          <cell r="B309">
            <v>0</v>
          </cell>
          <cell r="C309">
            <v>0</v>
          </cell>
        </row>
        <row r="311">
          <cell r="B311" t="str">
            <v>TRANSPORTE</v>
          </cell>
        </row>
        <row r="313">
          <cell r="A313">
            <v>0</v>
          </cell>
          <cell r="B313">
            <v>0</v>
          </cell>
          <cell r="C313">
            <v>0</v>
          </cell>
        </row>
        <row r="314">
          <cell r="A314">
            <v>0</v>
          </cell>
          <cell r="B314">
            <v>0</v>
          </cell>
          <cell r="C314">
            <v>0</v>
          </cell>
        </row>
        <row r="318">
          <cell r="A318" t="str">
            <v>CODIGO</v>
          </cell>
          <cell r="B318" t="str">
            <v>ITEM</v>
          </cell>
          <cell r="C318" t="str">
            <v>UNIDAD</v>
          </cell>
        </row>
        <row r="319">
          <cell r="A319" t="str">
            <v>Z210</v>
          </cell>
          <cell r="B319" t="str">
            <v>CONCRETO f'c=175 kg/cm2</v>
          </cell>
          <cell r="C319" t="str">
            <v>M3</v>
          </cell>
          <cell r="D319">
            <v>153121.5</v>
          </cell>
        </row>
        <row r="320">
          <cell r="B320" t="str">
            <v>CODIGO</v>
          </cell>
          <cell r="C320" t="str">
            <v>Z210</v>
          </cell>
        </row>
        <row r="321">
          <cell r="A321" t="str">
            <v>CODIGO</v>
          </cell>
          <cell r="B321" t="str">
            <v>RECURSOS</v>
          </cell>
          <cell r="C321" t="str">
            <v>UNIDAD</v>
          </cell>
          <cell r="D321" t="str">
            <v>CANT.</v>
          </cell>
        </row>
        <row r="322">
          <cell r="B322" t="str">
            <v>MATERIALES</v>
          </cell>
        </row>
        <row r="323">
          <cell r="A323" t="str">
            <v>M010</v>
          </cell>
          <cell r="B323" t="str">
            <v>CEMENTO</v>
          </cell>
          <cell r="C323" t="str">
            <v>SACO</v>
          </cell>
          <cell r="D323">
            <v>6</v>
          </cell>
        </row>
        <row r="324">
          <cell r="A324" t="str">
            <v>M020</v>
          </cell>
          <cell r="B324" t="str">
            <v>AGUA</v>
          </cell>
          <cell r="C324" t="str">
            <v>LT</v>
          </cell>
          <cell r="D324">
            <v>80</v>
          </cell>
        </row>
        <row r="325">
          <cell r="A325" t="str">
            <v>M080</v>
          </cell>
          <cell r="B325" t="str">
            <v>ARENA PARA CONCRETO</v>
          </cell>
          <cell r="C325" t="str">
            <v>M3</v>
          </cell>
          <cell r="D325">
            <v>0.67</v>
          </cell>
        </row>
        <row r="326">
          <cell r="A326" t="str">
            <v>M240</v>
          </cell>
          <cell r="B326" t="str">
            <v>TRITURADO 1 1/2"</v>
          </cell>
          <cell r="C326" t="str">
            <v>M3</v>
          </cell>
          <cell r="D326">
            <v>0.71499999999999997</v>
          </cell>
        </row>
        <row r="328">
          <cell r="B328" t="str">
            <v>EQUIPO</v>
          </cell>
        </row>
        <row r="329">
          <cell r="B329" t="str">
            <v>HTA MENOR (5% de M. de O.)</v>
          </cell>
        </row>
        <row r="330">
          <cell r="A330" t="str">
            <v>E080</v>
          </cell>
          <cell r="B330" t="str">
            <v>CONCRETADORA 1 1/2 SACOS ELECT.</v>
          </cell>
          <cell r="C330" t="str">
            <v>DIA</v>
          </cell>
          <cell r="D330">
            <v>0.2</v>
          </cell>
        </row>
        <row r="331">
          <cell r="A331">
            <v>0</v>
          </cell>
          <cell r="B331">
            <v>0</v>
          </cell>
          <cell r="C331">
            <v>0</v>
          </cell>
        </row>
        <row r="332">
          <cell r="A332">
            <v>0</v>
          </cell>
          <cell r="B332">
            <v>0</v>
          </cell>
          <cell r="C332">
            <v>0</v>
          </cell>
        </row>
        <row r="334">
          <cell r="B334" t="str">
            <v>MANO DE OBRA</v>
          </cell>
        </row>
        <row r="335">
          <cell r="A335" t="str">
            <v>O030</v>
          </cell>
          <cell r="B335" t="str">
            <v>1 OFIC. Y 2 AYUD.</v>
          </cell>
          <cell r="C335" t="str">
            <v>DIA</v>
          </cell>
          <cell r="D335">
            <v>0.2</v>
          </cell>
        </row>
        <row r="336">
          <cell r="B336">
            <v>0</v>
          </cell>
          <cell r="C336">
            <v>0</v>
          </cell>
        </row>
        <row r="337">
          <cell r="A337">
            <v>0</v>
          </cell>
          <cell r="B337">
            <v>0</v>
          </cell>
          <cell r="C337">
            <v>0</v>
          </cell>
        </row>
        <row r="339">
          <cell r="B339" t="str">
            <v>TRANSPORTE</v>
          </cell>
        </row>
        <row r="341">
          <cell r="A341">
            <v>0</v>
          </cell>
          <cell r="B341">
            <v>0</v>
          </cell>
          <cell r="C341">
            <v>0</v>
          </cell>
        </row>
        <row r="342">
          <cell r="A342">
            <v>0</v>
          </cell>
          <cell r="B342">
            <v>0</v>
          </cell>
          <cell r="C342">
            <v>0</v>
          </cell>
        </row>
        <row r="346">
          <cell r="A346" t="str">
            <v>CODIGO</v>
          </cell>
          <cell r="B346" t="str">
            <v>ITEM</v>
          </cell>
          <cell r="C346" t="str">
            <v>UNIDAD</v>
          </cell>
        </row>
        <row r="347">
          <cell r="A347" t="str">
            <v>Z220</v>
          </cell>
          <cell r="B347" t="str">
            <v>CONCRETO f'c=210 kg/cm2</v>
          </cell>
          <cell r="C347" t="str">
            <v>M3</v>
          </cell>
          <cell r="D347">
            <v>241508</v>
          </cell>
        </row>
        <row r="348">
          <cell r="B348" t="str">
            <v>CODIGO</v>
          </cell>
          <cell r="C348" t="str">
            <v>Z220</v>
          </cell>
        </row>
        <row r="349">
          <cell r="A349" t="str">
            <v>CODIGO</v>
          </cell>
          <cell r="B349" t="str">
            <v>RECURSOS</v>
          </cell>
          <cell r="C349" t="str">
            <v>UNIDAD</v>
          </cell>
          <cell r="D349" t="str">
            <v>CANT.</v>
          </cell>
        </row>
        <row r="350">
          <cell r="B350" t="str">
            <v>MATERIALES</v>
          </cell>
        </row>
        <row r="351">
          <cell r="A351" t="str">
            <v>M010</v>
          </cell>
          <cell r="B351" t="str">
            <v>CEMENTO</v>
          </cell>
          <cell r="C351" t="str">
            <v>SACO</v>
          </cell>
          <cell r="D351">
            <v>7.5</v>
          </cell>
        </row>
        <row r="352">
          <cell r="A352" t="str">
            <v>M020</v>
          </cell>
          <cell r="B352" t="str">
            <v>AGUA</v>
          </cell>
          <cell r="C352" t="str">
            <v>LT</v>
          </cell>
          <cell r="D352">
            <v>175</v>
          </cell>
        </row>
        <row r="353">
          <cell r="A353" t="str">
            <v>M080</v>
          </cell>
          <cell r="B353" t="str">
            <v>ARENA PARA CONCRETO</v>
          </cell>
          <cell r="C353" t="str">
            <v>M3</v>
          </cell>
          <cell r="D353">
            <v>1.1599999999999999</v>
          </cell>
        </row>
        <row r="354">
          <cell r="A354" t="str">
            <v>M250</v>
          </cell>
          <cell r="B354" t="str">
            <v>TRITURADO 1/2"</v>
          </cell>
          <cell r="C354" t="str">
            <v>M3</v>
          </cell>
          <cell r="D354">
            <v>1.1599999999999999</v>
          </cell>
        </row>
        <row r="356">
          <cell r="B356" t="str">
            <v>EQUIPO</v>
          </cell>
        </row>
        <row r="357">
          <cell r="B357" t="str">
            <v>HTA MENOR (5% de M. de O.)</v>
          </cell>
        </row>
        <row r="358">
          <cell r="A358" t="str">
            <v>E080</v>
          </cell>
          <cell r="B358" t="str">
            <v>CONCRETADORA 1 1/2 SACOS ELECT.</v>
          </cell>
          <cell r="C358" t="str">
            <v>DIA</v>
          </cell>
          <cell r="D358">
            <v>0.5</v>
          </cell>
        </row>
        <row r="359">
          <cell r="A359">
            <v>0</v>
          </cell>
          <cell r="B359">
            <v>0</v>
          </cell>
          <cell r="C359">
            <v>0</v>
          </cell>
        </row>
        <row r="360">
          <cell r="A360">
            <v>0</v>
          </cell>
          <cell r="B360">
            <v>0</v>
          </cell>
          <cell r="C360">
            <v>0</v>
          </cell>
        </row>
        <row r="362">
          <cell r="B362" t="str">
            <v>MANO DE OBRA</v>
          </cell>
        </row>
        <row r="363">
          <cell r="A363" t="str">
            <v>O030</v>
          </cell>
          <cell r="B363" t="str">
            <v>1 OFIC. Y 2 AYUD.</v>
          </cell>
          <cell r="C363" t="str">
            <v>DIA</v>
          </cell>
          <cell r="D363">
            <v>0.65</v>
          </cell>
        </row>
        <row r="364">
          <cell r="B364">
            <v>0</v>
          </cell>
          <cell r="C364">
            <v>0</v>
          </cell>
        </row>
        <row r="365">
          <cell r="A365">
            <v>0</v>
          </cell>
          <cell r="B365">
            <v>0</v>
          </cell>
          <cell r="C365">
            <v>0</v>
          </cell>
        </row>
        <row r="366">
          <cell r="A366">
            <v>0</v>
          </cell>
          <cell r="B366">
            <v>0</v>
          </cell>
          <cell r="C366">
            <v>0</v>
          </cell>
        </row>
        <row r="368">
          <cell r="B368" t="str">
            <v>TRANSPORTE</v>
          </cell>
        </row>
        <row r="370">
          <cell r="A370">
            <v>0</v>
          </cell>
          <cell r="B370">
            <v>0</v>
          </cell>
          <cell r="C370">
            <v>0</v>
          </cell>
        </row>
        <row r="371">
          <cell r="A371">
            <v>0</v>
          </cell>
          <cell r="B371">
            <v>0</v>
          </cell>
          <cell r="C371">
            <v>0</v>
          </cell>
        </row>
        <row r="374">
          <cell r="A374" t="str">
            <v>CODIGO</v>
          </cell>
          <cell r="B374" t="str">
            <v>ITEM</v>
          </cell>
          <cell r="C374" t="str">
            <v>UNIDAD</v>
          </cell>
        </row>
        <row r="375">
          <cell r="A375" t="str">
            <v>Z230</v>
          </cell>
          <cell r="B375" t="str">
            <v>CONCRETO f'c=250 kg/cm2</v>
          </cell>
          <cell r="C375" t="str">
            <v>M3</v>
          </cell>
          <cell r="D375">
            <v>245808</v>
          </cell>
        </row>
        <row r="376">
          <cell r="B376" t="str">
            <v>CODIGO</v>
          </cell>
          <cell r="C376" t="str">
            <v>Z230</v>
          </cell>
        </row>
        <row r="377">
          <cell r="A377" t="str">
            <v>CODIGO</v>
          </cell>
          <cell r="B377" t="str">
            <v>RECURSOS</v>
          </cell>
          <cell r="C377" t="str">
            <v>UNIDAD</v>
          </cell>
          <cell r="D377" t="str">
            <v>CANT.</v>
          </cell>
        </row>
        <row r="378">
          <cell r="B378" t="str">
            <v>MATERIALES</v>
          </cell>
        </row>
        <row r="379">
          <cell r="A379" t="str">
            <v>M010</v>
          </cell>
          <cell r="B379" t="str">
            <v>CEMENTO</v>
          </cell>
          <cell r="C379" t="str">
            <v>SACO</v>
          </cell>
          <cell r="D379">
            <v>9</v>
          </cell>
        </row>
        <row r="380">
          <cell r="A380" t="str">
            <v>M020</v>
          </cell>
          <cell r="B380" t="str">
            <v>AGUA</v>
          </cell>
          <cell r="C380" t="str">
            <v>LT</v>
          </cell>
          <cell r="D380">
            <v>200</v>
          </cell>
        </row>
        <row r="381">
          <cell r="A381" t="str">
            <v>M080</v>
          </cell>
          <cell r="B381" t="str">
            <v>ARENA PARA CONCRETO</v>
          </cell>
          <cell r="C381" t="str">
            <v>M3</v>
          </cell>
          <cell r="D381">
            <v>0.7</v>
          </cell>
        </row>
        <row r="382">
          <cell r="A382" t="str">
            <v>M240</v>
          </cell>
          <cell r="B382" t="str">
            <v>TRITURADO 1 1/2"</v>
          </cell>
          <cell r="C382" t="str">
            <v>M3</v>
          </cell>
          <cell r="D382">
            <v>0.7</v>
          </cell>
        </row>
        <row r="384">
          <cell r="B384" t="str">
            <v>EQUIPO</v>
          </cell>
        </row>
        <row r="385">
          <cell r="B385" t="str">
            <v>HTA MENOR (5% de M. de O.)</v>
          </cell>
        </row>
        <row r="386">
          <cell r="A386" t="str">
            <v>E080</v>
          </cell>
          <cell r="B386" t="str">
            <v>CONCRETADORA 1 1/2 SACOS ELECT.</v>
          </cell>
          <cell r="C386" t="str">
            <v>DIA</v>
          </cell>
          <cell r="D386">
            <v>0.5</v>
          </cell>
        </row>
        <row r="387">
          <cell r="A387">
            <v>0</v>
          </cell>
          <cell r="B387">
            <v>0</v>
          </cell>
          <cell r="C387">
            <v>0</v>
          </cell>
        </row>
        <row r="388">
          <cell r="A388">
            <v>0</v>
          </cell>
          <cell r="B388">
            <v>0</v>
          </cell>
          <cell r="C388">
            <v>0</v>
          </cell>
        </row>
        <row r="390">
          <cell r="B390" t="str">
            <v>MANO DE OBRA</v>
          </cell>
        </row>
        <row r="391">
          <cell r="A391" t="str">
            <v>O030</v>
          </cell>
          <cell r="B391" t="str">
            <v>1 OFIC. Y 2 AYUD.</v>
          </cell>
          <cell r="C391" t="str">
            <v>DIA</v>
          </cell>
          <cell r="D391">
            <v>0.65</v>
          </cell>
        </row>
        <row r="392">
          <cell r="A392">
            <v>0</v>
          </cell>
          <cell r="B392">
            <v>0</v>
          </cell>
          <cell r="C392">
            <v>0</v>
          </cell>
        </row>
        <row r="393">
          <cell r="A393">
            <v>0</v>
          </cell>
          <cell r="B393">
            <v>0</v>
          </cell>
          <cell r="C393">
            <v>0</v>
          </cell>
        </row>
        <row r="394">
          <cell r="A394">
            <v>0</v>
          </cell>
          <cell r="B394">
            <v>0</v>
          </cell>
          <cell r="C394">
            <v>0</v>
          </cell>
        </row>
        <row r="396">
          <cell r="B396" t="str">
            <v>TRANSPORTE</v>
          </cell>
        </row>
        <row r="398">
          <cell r="A398">
            <v>0</v>
          </cell>
          <cell r="B398">
            <v>0</v>
          </cell>
          <cell r="C398">
            <v>0</v>
          </cell>
        </row>
        <row r="399">
          <cell r="A399">
            <v>0</v>
          </cell>
          <cell r="B399">
            <v>0</v>
          </cell>
          <cell r="C399">
            <v>0</v>
          </cell>
        </row>
        <row r="400">
          <cell r="A400">
            <v>0</v>
          </cell>
          <cell r="B400">
            <v>0</v>
          </cell>
          <cell r="C400">
            <v>0</v>
          </cell>
        </row>
        <row r="404">
          <cell r="A404" t="str">
            <v>CODIGO</v>
          </cell>
          <cell r="B404" t="str">
            <v>ITEM</v>
          </cell>
          <cell r="C404" t="str">
            <v>UNIDAD</v>
          </cell>
        </row>
        <row r="405">
          <cell r="A405" t="str">
            <v>Z240</v>
          </cell>
          <cell r="B405" t="str">
            <v>MORTERO REV.  1:8</v>
          </cell>
          <cell r="C405" t="str">
            <v>M3</v>
          </cell>
          <cell r="D405">
            <v>113573</v>
          </cell>
        </row>
        <row r="406">
          <cell r="B406" t="str">
            <v>CODIGO</v>
          </cell>
          <cell r="C406" t="str">
            <v>Z240</v>
          </cell>
        </row>
        <row r="407">
          <cell r="A407" t="str">
            <v>CODIGO</v>
          </cell>
          <cell r="B407" t="str">
            <v>RECURSOS</v>
          </cell>
          <cell r="C407" t="str">
            <v>UNIDAD</v>
          </cell>
          <cell r="D407" t="str">
            <v>CANT.</v>
          </cell>
        </row>
        <row r="408">
          <cell r="B408" t="str">
            <v>MATERIALES</v>
          </cell>
        </row>
        <row r="409">
          <cell r="A409" t="str">
            <v>M010</v>
          </cell>
          <cell r="B409" t="str">
            <v>CEMENTO</v>
          </cell>
          <cell r="C409" t="str">
            <v>SACO</v>
          </cell>
          <cell r="D409">
            <v>4</v>
          </cell>
        </row>
        <row r="410">
          <cell r="A410" t="str">
            <v>M020</v>
          </cell>
          <cell r="B410" t="str">
            <v>AGUA</v>
          </cell>
          <cell r="C410" t="str">
            <v>LT</v>
          </cell>
          <cell r="D410">
            <v>204</v>
          </cell>
        </row>
        <row r="411">
          <cell r="A411" t="str">
            <v>M080</v>
          </cell>
          <cell r="B411" t="str">
            <v>ARENA PARA CONCRETO</v>
          </cell>
          <cell r="C411" t="str">
            <v>M3</v>
          </cell>
          <cell r="D411">
            <v>1.25</v>
          </cell>
        </row>
        <row r="412">
          <cell r="B412">
            <v>0</v>
          </cell>
          <cell r="C412">
            <v>0</v>
          </cell>
        </row>
        <row r="414">
          <cell r="B414" t="str">
            <v>EQUIPO</v>
          </cell>
        </row>
        <row r="415">
          <cell r="B415" t="str">
            <v>HTA MENOR (5% de M. de O.)</v>
          </cell>
        </row>
        <row r="416">
          <cell r="A416">
            <v>0</v>
          </cell>
          <cell r="B416">
            <v>0</v>
          </cell>
          <cell r="C416">
            <v>0</v>
          </cell>
        </row>
        <row r="417">
          <cell r="A417">
            <v>0</v>
          </cell>
          <cell r="B417">
            <v>0</v>
          </cell>
          <cell r="C417">
            <v>0</v>
          </cell>
        </row>
        <row r="418">
          <cell r="A418">
            <v>0</v>
          </cell>
          <cell r="B418">
            <v>0</v>
          </cell>
          <cell r="C418">
            <v>0</v>
          </cell>
        </row>
        <row r="420">
          <cell r="B420" t="str">
            <v>MANO DE OBRA</v>
          </cell>
        </row>
        <row r="421">
          <cell r="A421" t="str">
            <v>O110</v>
          </cell>
          <cell r="B421" t="str">
            <v>1 OFIC. Y 1 AYUD.</v>
          </cell>
          <cell r="C421" t="str">
            <v>DIA</v>
          </cell>
          <cell r="D421">
            <v>0.2</v>
          </cell>
        </row>
        <row r="422">
          <cell r="A422">
            <v>0</v>
          </cell>
          <cell r="B422">
            <v>0</v>
          </cell>
          <cell r="C422">
            <v>0</v>
          </cell>
        </row>
        <row r="423">
          <cell r="A423">
            <v>0</v>
          </cell>
          <cell r="B423">
            <v>0</v>
          </cell>
          <cell r="C423">
            <v>0</v>
          </cell>
        </row>
        <row r="424">
          <cell r="A424">
            <v>0</v>
          </cell>
          <cell r="B424">
            <v>0</v>
          </cell>
          <cell r="C424">
            <v>0</v>
          </cell>
        </row>
        <row r="426">
          <cell r="B426" t="str">
            <v>TRANSPORTE</v>
          </cell>
        </row>
        <row r="428">
          <cell r="A428">
            <v>0</v>
          </cell>
          <cell r="B428">
            <v>0</v>
          </cell>
          <cell r="C428">
            <v>0</v>
          </cell>
        </row>
        <row r="429">
          <cell r="A429">
            <v>0</v>
          </cell>
          <cell r="B429">
            <v>0</v>
          </cell>
          <cell r="C429">
            <v>0</v>
          </cell>
        </row>
        <row r="432">
          <cell r="A432" t="str">
            <v>CODIGO</v>
          </cell>
          <cell r="B432" t="str">
            <v>ITEM</v>
          </cell>
          <cell r="C432" t="str">
            <v>UNIDAD</v>
          </cell>
        </row>
        <row r="433">
          <cell r="A433" t="str">
            <v>Z250</v>
          </cell>
          <cell r="B433" t="str">
            <v>MORTERO REV.  1:10</v>
          </cell>
          <cell r="C433" t="str">
            <v>M3</v>
          </cell>
          <cell r="D433">
            <v>99973</v>
          </cell>
        </row>
        <row r="434">
          <cell r="B434" t="str">
            <v>CODIGO</v>
          </cell>
          <cell r="C434" t="str">
            <v>Z250</v>
          </cell>
        </row>
        <row r="435">
          <cell r="A435" t="str">
            <v>CODIGO</v>
          </cell>
          <cell r="B435" t="str">
            <v>RECURSOS</v>
          </cell>
          <cell r="C435" t="str">
            <v>UNIDAD</v>
          </cell>
          <cell r="D435" t="str">
            <v>CANT.</v>
          </cell>
        </row>
        <row r="436">
          <cell r="B436" t="str">
            <v>MATERIALES</v>
          </cell>
        </row>
        <row r="437">
          <cell r="A437" t="str">
            <v>M010</v>
          </cell>
          <cell r="B437" t="str">
            <v>CEMENTO</v>
          </cell>
          <cell r="C437" t="str">
            <v>SACO</v>
          </cell>
          <cell r="D437">
            <v>3.2</v>
          </cell>
        </row>
        <row r="438">
          <cell r="A438" t="str">
            <v>M020</v>
          </cell>
          <cell r="B438" t="str">
            <v>AGUA</v>
          </cell>
          <cell r="C438" t="str">
            <v>LT</v>
          </cell>
          <cell r="D438">
            <v>204</v>
          </cell>
        </row>
        <row r="439">
          <cell r="A439" t="str">
            <v>M080</v>
          </cell>
          <cell r="B439" t="str">
            <v>ARENA PARA CONCRETO</v>
          </cell>
          <cell r="C439" t="str">
            <v>M3</v>
          </cell>
          <cell r="D439">
            <v>1.25</v>
          </cell>
        </row>
        <row r="440">
          <cell r="B440">
            <v>0</v>
          </cell>
          <cell r="C440">
            <v>0</v>
          </cell>
        </row>
        <row r="442">
          <cell r="B442" t="str">
            <v>EQUIPO</v>
          </cell>
        </row>
        <row r="443">
          <cell r="B443" t="str">
            <v>HTA MENOR (5% de M. de O.)</v>
          </cell>
        </row>
        <row r="444">
          <cell r="A444">
            <v>0</v>
          </cell>
          <cell r="B444">
            <v>0</v>
          </cell>
          <cell r="C444">
            <v>0</v>
          </cell>
        </row>
        <row r="445">
          <cell r="A445">
            <v>0</v>
          </cell>
          <cell r="B445">
            <v>0</v>
          </cell>
          <cell r="C445">
            <v>0</v>
          </cell>
        </row>
        <row r="446">
          <cell r="A446">
            <v>0</v>
          </cell>
          <cell r="B446">
            <v>0</v>
          </cell>
          <cell r="C446">
            <v>0</v>
          </cell>
        </row>
        <row r="448">
          <cell r="B448" t="str">
            <v>MANO DE OBRA</v>
          </cell>
        </row>
        <row r="449">
          <cell r="A449" t="str">
            <v>O110</v>
          </cell>
          <cell r="B449" t="str">
            <v>1 OFIC. Y 1 AYUD.</v>
          </cell>
          <cell r="C449" t="str">
            <v>DIA</v>
          </cell>
          <cell r="D449">
            <v>0.2</v>
          </cell>
        </row>
        <row r="450">
          <cell r="A450">
            <v>0</v>
          </cell>
          <cell r="B450">
            <v>0</v>
          </cell>
          <cell r="C450">
            <v>0</v>
          </cell>
        </row>
        <row r="451">
          <cell r="A451">
            <v>0</v>
          </cell>
          <cell r="B451">
            <v>0</v>
          </cell>
          <cell r="C451">
            <v>0</v>
          </cell>
        </row>
        <row r="452">
          <cell r="A452">
            <v>0</v>
          </cell>
          <cell r="B452">
            <v>0</v>
          </cell>
          <cell r="C452">
            <v>0</v>
          </cell>
        </row>
        <row r="454">
          <cell r="B454" t="str">
            <v>TRANSPORTE</v>
          </cell>
        </row>
        <row r="456">
          <cell r="A456">
            <v>0</v>
          </cell>
          <cell r="B456">
            <v>0</v>
          </cell>
          <cell r="C456">
            <v>0</v>
          </cell>
        </row>
        <row r="457">
          <cell r="A457">
            <v>0</v>
          </cell>
          <cell r="B457">
            <v>0</v>
          </cell>
          <cell r="C457">
            <v>0</v>
          </cell>
        </row>
        <row r="458">
          <cell r="A458">
            <v>0</v>
          </cell>
          <cell r="B458">
            <v>0</v>
          </cell>
          <cell r="C458">
            <v>0</v>
          </cell>
        </row>
        <row r="462">
          <cell r="A462" t="str">
            <v>CODIGO</v>
          </cell>
          <cell r="B462" t="str">
            <v>ITEM</v>
          </cell>
          <cell r="C462" t="str">
            <v>UNIDAD</v>
          </cell>
        </row>
        <row r="463">
          <cell r="A463" t="str">
            <v>Z260</v>
          </cell>
          <cell r="B463" t="str">
            <v>MORTERO REV.  1:12</v>
          </cell>
          <cell r="C463" t="str">
            <v>M3</v>
          </cell>
          <cell r="D463">
            <v>92311.5</v>
          </cell>
        </row>
        <row r="464">
          <cell r="B464" t="str">
            <v>CODIGO</v>
          </cell>
          <cell r="C464" t="str">
            <v>Z260</v>
          </cell>
        </row>
        <row r="465">
          <cell r="A465" t="str">
            <v>CODIGO</v>
          </cell>
          <cell r="B465" t="str">
            <v>RECURSOS</v>
          </cell>
          <cell r="C465" t="str">
            <v>UNIDAD</v>
          </cell>
          <cell r="D465" t="str">
            <v>CANT.</v>
          </cell>
        </row>
        <row r="466">
          <cell r="B466" t="str">
            <v>MATERIALES</v>
          </cell>
        </row>
        <row r="467">
          <cell r="A467" t="str">
            <v>M010</v>
          </cell>
          <cell r="B467" t="str">
            <v>CEMENTO</v>
          </cell>
          <cell r="C467" t="str">
            <v>SACO</v>
          </cell>
          <cell r="D467">
            <v>2.7</v>
          </cell>
        </row>
        <row r="468">
          <cell r="A468" t="str">
            <v>M020</v>
          </cell>
          <cell r="B468" t="str">
            <v>AGUA</v>
          </cell>
          <cell r="C468" t="str">
            <v>LT</v>
          </cell>
          <cell r="D468">
            <v>46</v>
          </cell>
        </row>
        <row r="469">
          <cell r="A469" t="str">
            <v>M080</v>
          </cell>
          <cell r="B469" t="str">
            <v>ARENA PARA CONCRETO</v>
          </cell>
          <cell r="C469" t="str">
            <v>M3</v>
          </cell>
          <cell r="D469">
            <v>1.3</v>
          </cell>
        </row>
        <row r="470">
          <cell r="B470">
            <v>0</v>
          </cell>
          <cell r="C470">
            <v>0</v>
          </cell>
        </row>
        <row r="472">
          <cell r="B472" t="str">
            <v>EQUIPO</v>
          </cell>
        </row>
        <row r="473">
          <cell r="B473" t="str">
            <v>HTA MENOR (5% de M. de O.)</v>
          </cell>
        </row>
        <row r="474">
          <cell r="A474">
            <v>0</v>
          </cell>
          <cell r="B474">
            <v>0</v>
          </cell>
          <cell r="C474">
            <v>0</v>
          </cell>
        </row>
        <row r="475">
          <cell r="A475">
            <v>0</v>
          </cell>
          <cell r="B475">
            <v>0</v>
          </cell>
          <cell r="C475">
            <v>0</v>
          </cell>
        </row>
        <row r="476">
          <cell r="A476">
            <v>0</v>
          </cell>
          <cell r="B476">
            <v>0</v>
          </cell>
          <cell r="C476">
            <v>0</v>
          </cell>
        </row>
        <row r="478">
          <cell r="B478" t="str">
            <v>MANO DE OBRA</v>
          </cell>
        </row>
        <row r="479">
          <cell r="A479" t="str">
            <v>O110</v>
          </cell>
          <cell r="B479" t="str">
            <v>1 OFIC. Y 1 AYUD.</v>
          </cell>
          <cell r="C479" t="str">
            <v>DIA</v>
          </cell>
          <cell r="D479">
            <v>0.2</v>
          </cell>
        </row>
        <row r="480">
          <cell r="A480">
            <v>0</v>
          </cell>
          <cell r="B480">
            <v>0</v>
          </cell>
          <cell r="C480">
            <v>0</v>
          </cell>
        </row>
        <row r="481">
          <cell r="A481">
            <v>0</v>
          </cell>
          <cell r="B481">
            <v>0</v>
          </cell>
          <cell r="C481">
            <v>0</v>
          </cell>
        </row>
        <row r="482">
          <cell r="A482">
            <v>0</v>
          </cell>
          <cell r="B482">
            <v>0</v>
          </cell>
          <cell r="C482">
            <v>0</v>
          </cell>
        </row>
        <row r="484">
          <cell r="B484" t="str">
            <v>TRANSPORTE</v>
          </cell>
        </row>
        <row r="486">
          <cell r="A486">
            <v>0</v>
          </cell>
          <cell r="B486">
            <v>0</v>
          </cell>
          <cell r="C486">
            <v>0</v>
          </cell>
        </row>
        <row r="487">
          <cell r="A487">
            <v>0</v>
          </cell>
          <cell r="B487">
            <v>0</v>
          </cell>
          <cell r="C487">
            <v>0</v>
          </cell>
        </row>
        <row r="488">
          <cell r="A488">
            <v>0</v>
          </cell>
          <cell r="B488">
            <v>0</v>
          </cell>
          <cell r="C488">
            <v>0</v>
          </cell>
        </row>
        <row r="493">
          <cell r="A493" t="str">
            <v>CODIGO</v>
          </cell>
          <cell r="B493" t="str">
            <v>ITEM</v>
          </cell>
          <cell r="C493" t="str">
            <v>UNIDAD</v>
          </cell>
        </row>
        <row r="494">
          <cell r="A494" t="str">
            <v>Z300</v>
          </cell>
          <cell r="B494" t="str">
            <v>MARCO METÁLICO MURO 10  - 0.60-1.00 M</v>
          </cell>
          <cell r="C494" t="str">
            <v>UN.</v>
          </cell>
          <cell r="D494">
            <v>38325</v>
          </cell>
        </row>
        <row r="495">
          <cell r="B495" t="str">
            <v>CODIGO</v>
          </cell>
          <cell r="C495" t="str">
            <v>Z300</v>
          </cell>
        </row>
        <row r="496">
          <cell r="A496" t="str">
            <v>CODIGO</v>
          </cell>
          <cell r="B496" t="str">
            <v>RECURSOS</v>
          </cell>
          <cell r="C496" t="str">
            <v>UNIDAD</v>
          </cell>
          <cell r="D496" t="str">
            <v>CANT.</v>
          </cell>
        </row>
        <row r="497">
          <cell r="B497" t="str">
            <v>MATERIALES</v>
          </cell>
        </row>
        <row r="498">
          <cell r="A498" t="str">
            <v>M1310</v>
          </cell>
          <cell r="B498" t="str">
            <v>LAMINA DOBLADA MARCO METALICO MURO 1O</v>
          </cell>
          <cell r="C498" t="str">
            <v>UN</v>
          </cell>
          <cell r="D498">
            <v>1</v>
          </cell>
        </row>
        <row r="499">
          <cell r="A499" t="str">
            <v>M1270</v>
          </cell>
          <cell r="B499" t="str">
            <v>ANTICORROSIVO GRIS</v>
          </cell>
          <cell r="C499" t="str">
            <v>GLN</v>
          </cell>
          <cell r="D499">
            <v>2.5000000000000001E-2</v>
          </cell>
        </row>
        <row r="500">
          <cell r="B500">
            <v>0</v>
          </cell>
          <cell r="C500">
            <v>0</v>
          </cell>
        </row>
        <row r="501">
          <cell r="B501">
            <v>0</v>
          </cell>
          <cell r="C501">
            <v>0</v>
          </cell>
        </row>
        <row r="503">
          <cell r="B503" t="str">
            <v>EQUIPO</v>
          </cell>
        </row>
        <row r="504">
          <cell r="B504" t="str">
            <v>HTA MENOR (5% de M. de O.)</v>
          </cell>
        </row>
        <row r="505">
          <cell r="A505">
            <v>0</v>
          </cell>
          <cell r="B505">
            <v>0</v>
          </cell>
          <cell r="C505">
            <v>0</v>
          </cell>
        </row>
        <row r="506">
          <cell r="A506">
            <v>0</v>
          </cell>
          <cell r="B506">
            <v>0</v>
          </cell>
          <cell r="C506">
            <v>0</v>
          </cell>
        </row>
        <row r="507">
          <cell r="A507">
            <v>0</v>
          </cell>
          <cell r="B507">
            <v>0</v>
          </cell>
          <cell r="C507">
            <v>0</v>
          </cell>
        </row>
        <row r="509">
          <cell r="B509" t="str">
            <v>MANO DE OBRA</v>
          </cell>
        </row>
        <row r="510">
          <cell r="A510" t="str">
            <v>M161</v>
          </cell>
          <cell r="B510" t="str">
            <v>M. DE O. CERRAJERO</v>
          </cell>
          <cell r="C510" t="str">
            <v>HR</v>
          </cell>
          <cell r="D510">
            <v>0.5</v>
          </cell>
        </row>
        <row r="511">
          <cell r="A511">
            <v>0</v>
          </cell>
          <cell r="B511">
            <v>0</v>
          </cell>
          <cell r="C511">
            <v>0</v>
          </cell>
        </row>
        <row r="512">
          <cell r="A512">
            <v>0</v>
          </cell>
          <cell r="B512">
            <v>0</v>
          </cell>
          <cell r="C512">
            <v>0</v>
          </cell>
        </row>
        <row r="513">
          <cell r="A513">
            <v>0</v>
          </cell>
          <cell r="B513">
            <v>0</v>
          </cell>
          <cell r="C513">
            <v>0</v>
          </cell>
        </row>
        <row r="515">
          <cell r="B515" t="str">
            <v>TRANSPORTE</v>
          </cell>
        </row>
        <row r="517">
          <cell r="A517">
            <v>0</v>
          </cell>
          <cell r="B517">
            <v>0</v>
          </cell>
          <cell r="C517">
            <v>0</v>
          </cell>
        </row>
        <row r="518">
          <cell r="A518">
            <v>0</v>
          </cell>
          <cell r="B518">
            <v>0</v>
          </cell>
          <cell r="C518">
            <v>0</v>
          </cell>
        </row>
        <row r="519">
          <cell r="A519">
            <v>0</v>
          </cell>
          <cell r="B519">
            <v>0</v>
          </cell>
          <cell r="C519">
            <v>0</v>
          </cell>
        </row>
        <row r="524">
          <cell r="A524" t="str">
            <v>CODIGO</v>
          </cell>
          <cell r="B524" t="str">
            <v>ITEM</v>
          </cell>
          <cell r="C524" t="str">
            <v>UNIDAD</v>
          </cell>
        </row>
        <row r="525">
          <cell r="A525" t="str">
            <v>Z310</v>
          </cell>
          <cell r="B525" t="str">
            <v>MARCO METÁLICO MURO 15  - 0.60-1.00 M</v>
          </cell>
          <cell r="C525" t="str">
            <v>UN.</v>
          </cell>
          <cell r="D525">
            <v>41185</v>
          </cell>
        </row>
        <row r="526">
          <cell r="B526" t="str">
            <v>CODIGO</v>
          </cell>
          <cell r="C526" t="str">
            <v>Z300</v>
          </cell>
        </row>
        <row r="527">
          <cell r="A527" t="str">
            <v>CODIGO</v>
          </cell>
          <cell r="B527" t="str">
            <v>RECURSOS</v>
          </cell>
          <cell r="C527" t="str">
            <v>UNIDAD</v>
          </cell>
          <cell r="D527" t="str">
            <v>CANT.</v>
          </cell>
        </row>
        <row r="528">
          <cell r="B528" t="str">
            <v>MATERIALES</v>
          </cell>
        </row>
        <row r="529">
          <cell r="A529" t="str">
            <v>M1311</v>
          </cell>
          <cell r="B529" t="str">
            <v>LAMINA DOBLADA MARCO METALICO MURO 15</v>
          </cell>
          <cell r="C529" t="str">
            <v>UN</v>
          </cell>
          <cell r="D529">
            <v>1</v>
          </cell>
        </row>
        <row r="530">
          <cell r="A530" t="str">
            <v>M1270</v>
          </cell>
          <cell r="B530" t="str">
            <v>ANTICORROSIVO GRIS</v>
          </cell>
          <cell r="C530" t="str">
            <v>GLN</v>
          </cell>
          <cell r="D530">
            <v>0.02</v>
          </cell>
        </row>
        <row r="531">
          <cell r="B531">
            <v>0</v>
          </cell>
          <cell r="C531">
            <v>0</v>
          </cell>
        </row>
        <row r="532">
          <cell r="B532">
            <v>0</v>
          </cell>
          <cell r="C532">
            <v>0</v>
          </cell>
        </row>
        <row r="534">
          <cell r="B534" t="str">
            <v>EQUIPO</v>
          </cell>
        </row>
        <row r="535">
          <cell r="B535" t="str">
            <v>HTA MENOR (5% de M. de O.)</v>
          </cell>
        </row>
        <row r="536">
          <cell r="A536">
            <v>0</v>
          </cell>
          <cell r="B536">
            <v>0</v>
          </cell>
          <cell r="C536">
            <v>0</v>
          </cell>
        </row>
        <row r="537">
          <cell r="A537">
            <v>0</v>
          </cell>
          <cell r="B537">
            <v>0</v>
          </cell>
          <cell r="C537">
            <v>0</v>
          </cell>
        </row>
        <row r="538">
          <cell r="A538">
            <v>0</v>
          </cell>
          <cell r="B538">
            <v>0</v>
          </cell>
          <cell r="C538">
            <v>0</v>
          </cell>
        </row>
        <row r="540">
          <cell r="B540" t="str">
            <v>MANO DE OBRA</v>
          </cell>
        </row>
        <row r="541">
          <cell r="A541" t="str">
            <v>M161</v>
          </cell>
          <cell r="B541" t="str">
            <v>M. DE O. CERRAJERO</v>
          </cell>
          <cell r="C541" t="str">
            <v>HR</v>
          </cell>
          <cell r="D541">
            <v>0.5</v>
          </cell>
        </row>
        <row r="542">
          <cell r="A542">
            <v>0</v>
          </cell>
          <cell r="B542">
            <v>0</v>
          </cell>
          <cell r="C542">
            <v>0</v>
          </cell>
        </row>
        <row r="543">
          <cell r="A543">
            <v>0</v>
          </cell>
          <cell r="B543">
            <v>0</v>
          </cell>
          <cell r="C543">
            <v>0</v>
          </cell>
        </row>
        <row r="544">
          <cell r="A544">
            <v>0</v>
          </cell>
          <cell r="B544">
            <v>0</v>
          </cell>
          <cell r="C544">
            <v>0</v>
          </cell>
        </row>
        <row r="546">
          <cell r="B546" t="str">
            <v>TRANSPORTE</v>
          </cell>
        </row>
        <row r="548">
          <cell r="A548">
            <v>0</v>
          </cell>
          <cell r="B548">
            <v>0</v>
          </cell>
          <cell r="C548">
            <v>0</v>
          </cell>
        </row>
        <row r="549">
          <cell r="A549">
            <v>0</v>
          </cell>
          <cell r="B549">
            <v>0</v>
          </cell>
          <cell r="C549">
            <v>0</v>
          </cell>
        </row>
        <row r="550">
          <cell r="A550">
            <v>0</v>
          </cell>
          <cell r="B550">
            <v>0</v>
          </cell>
          <cell r="C550">
            <v>0</v>
          </cell>
        </row>
        <row r="555">
          <cell r="A555" t="str">
            <v>CODIGO</v>
          </cell>
          <cell r="B555" t="str">
            <v>ITEM</v>
          </cell>
          <cell r="C555" t="str">
            <v>UNIDAD</v>
          </cell>
        </row>
        <row r="556">
          <cell r="A556" t="str">
            <v>Z330</v>
          </cell>
          <cell r="B556" t="str">
            <v>MARCO METÁLICO MURO 20  - 0.60-1.00 M</v>
          </cell>
          <cell r="C556" t="str">
            <v>UN.</v>
          </cell>
          <cell r="D556">
            <v>45965</v>
          </cell>
        </row>
        <row r="557">
          <cell r="B557" t="str">
            <v>CODIGO</v>
          </cell>
          <cell r="C557" t="str">
            <v>Z300</v>
          </cell>
        </row>
        <row r="558">
          <cell r="A558" t="str">
            <v>CODIGO</v>
          </cell>
          <cell r="B558" t="str">
            <v>RECURSOS</v>
          </cell>
          <cell r="C558" t="str">
            <v>UNIDAD</v>
          </cell>
          <cell r="D558" t="str">
            <v>CANT.</v>
          </cell>
        </row>
        <row r="559">
          <cell r="B559" t="str">
            <v>MATERIALES</v>
          </cell>
        </row>
        <row r="560">
          <cell r="A560" t="str">
            <v>M1312</v>
          </cell>
          <cell r="B560" t="str">
            <v>LAMINA DOBLADA MARCO METALICO MURO 20</v>
          </cell>
          <cell r="C560" t="str">
            <v>UN</v>
          </cell>
          <cell r="D560">
            <v>1</v>
          </cell>
        </row>
        <row r="561">
          <cell r="A561" t="str">
            <v>M1270</v>
          </cell>
          <cell r="B561" t="str">
            <v>ANTICORROSIVO GRIS</v>
          </cell>
          <cell r="C561" t="str">
            <v>GLN</v>
          </cell>
          <cell r="D561">
            <v>0.03</v>
          </cell>
        </row>
        <row r="562">
          <cell r="B562">
            <v>0</v>
          </cell>
          <cell r="C562">
            <v>0</v>
          </cell>
        </row>
        <row r="563">
          <cell r="B563">
            <v>0</v>
          </cell>
          <cell r="C563">
            <v>0</v>
          </cell>
        </row>
        <row r="565">
          <cell r="B565" t="str">
            <v>EQUIPO</v>
          </cell>
        </row>
        <row r="566">
          <cell r="B566" t="str">
            <v>HTA MENOR (5% de M. de O.)</v>
          </cell>
        </row>
        <row r="567">
          <cell r="A567">
            <v>0</v>
          </cell>
          <cell r="B567">
            <v>0</v>
          </cell>
          <cell r="C567">
            <v>0</v>
          </cell>
        </row>
        <row r="568">
          <cell r="A568">
            <v>0</v>
          </cell>
          <cell r="B568">
            <v>0</v>
          </cell>
          <cell r="C568">
            <v>0</v>
          </cell>
        </row>
        <row r="569">
          <cell r="A569">
            <v>0</v>
          </cell>
          <cell r="B569">
            <v>0</v>
          </cell>
          <cell r="C569">
            <v>0</v>
          </cell>
        </row>
        <row r="571">
          <cell r="B571" t="str">
            <v>MANO DE OBRA</v>
          </cell>
        </row>
        <row r="572">
          <cell r="A572" t="str">
            <v>M161</v>
          </cell>
          <cell r="B572" t="str">
            <v>M. DE O. CERRAJERO</v>
          </cell>
          <cell r="C572" t="str">
            <v>HR</v>
          </cell>
          <cell r="D572">
            <v>0.5</v>
          </cell>
        </row>
        <row r="573">
          <cell r="A573">
            <v>0</v>
          </cell>
          <cell r="B573">
            <v>0</v>
          </cell>
          <cell r="C573">
            <v>0</v>
          </cell>
        </row>
        <row r="574">
          <cell r="A574">
            <v>0</v>
          </cell>
          <cell r="B574">
            <v>0</v>
          </cell>
          <cell r="C574">
            <v>0</v>
          </cell>
        </row>
        <row r="575">
          <cell r="A575">
            <v>0</v>
          </cell>
          <cell r="B575">
            <v>0</v>
          </cell>
          <cell r="C575">
            <v>0</v>
          </cell>
        </row>
        <row r="577">
          <cell r="B577" t="str">
            <v>TRANSPORTE</v>
          </cell>
        </row>
        <row r="579">
          <cell r="A579">
            <v>0</v>
          </cell>
          <cell r="B579">
            <v>0</v>
          </cell>
          <cell r="C579">
            <v>0</v>
          </cell>
        </row>
        <row r="580">
          <cell r="A580">
            <v>0</v>
          </cell>
          <cell r="B580">
            <v>0</v>
          </cell>
          <cell r="C580">
            <v>0</v>
          </cell>
        </row>
        <row r="581">
          <cell r="A581">
            <v>0</v>
          </cell>
          <cell r="B581">
            <v>0</v>
          </cell>
          <cell r="C581">
            <v>0</v>
          </cell>
        </row>
        <row r="617">
          <cell r="A617" t="str">
            <v>CODIGO</v>
          </cell>
          <cell r="B617" t="str">
            <v>ITEM</v>
          </cell>
          <cell r="C617" t="str">
            <v>UNIDAD</v>
          </cell>
        </row>
        <row r="618">
          <cell r="D618">
            <v>0</v>
          </cell>
        </row>
        <row r="619">
          <cell r="B619" t="str">
            <v>CODIGO</v>
          </cell>
        </row>
        <row r="620">
          <cell r="A620" t="str">
            <v>CODIGO</v>
          </cell>
          <cell r="B620" t="str">
            <v>RECURSOS</v>
          </cell>
          <cell r="C620" t="str">
            <v>UNIDAD</v>
          </cell>
          <cell r="D620" t="str">
            <v>CANT.</v>
          </cell>
        </row>
        <row r="621">
          <cell r="B621" t="str">
            <v>MATERIALES</v>
          </cell>
        </row>
        <row r="622">
          <cell r="B622">
            <v>0</v>
          </cell>
          <cell r="C622">
            <v>0</v>
          </cell>
        </row>
        <row r="623">
          <cell r="B623">
            <v>0</v>
          </cell>
          <cell r="C623">
            <v>0</v>
          </cell>
        </row>
        <row r="624">
          <cell r="B624">
            <v>0</v>
          </cell>
          <cell r="C624">
            <v>0</v>
          </cell>
        </row>
        <row r="625">
          <cell r="B625">
            <v>0</v>
          </cell>
          <cell r="C625">
            <v>0</v>
          </cell>
        </row>
        <row r="627">
          <cell r="B627" t="str">
            <v>EQUIPO</v>
          </cell>
        </row>
        <row r="628">
          <cell r="B628" t="str">
            <v>HTA MENOR (5% de M. de O.)</v>
          </cell>
        </row>
        <row r="629">
          <cell r="A629">
            <v>0</v>
          </cell>
          <cell r="B629">
            <v>0</v>
          </cell>
          <cell r="C629">
            <v>0</v>
          </cell>
        </row>
        <row r="630">
          <cell r="A630">
            <v>0</v>
          </cell>
          <cell r="B630">
            <v>0</v>
          </cell>
          <cell r="C630">
            <v>0</v>
          </cell>
        </row>
        <row r="631">
          <cell r="A631">
            <v>0</v>
          </cell>
          <cell r="B631">
            <v>0</v>
          </cell>
          <cell r="C631">
            <v>0</v>
          </cell>
        </row>
        <row r="633">
          <cell r="B633" t="str">
            <v>MANO DE OBRA</v>
          </cell>
        </row>
        <row r="634">
          <cell r="B634">
            <v>0</v>
          </cell>
          <cell r="C634">
            <v>0</v>
          </cell>
        </row>
        <row r="635">
          <cell r="A635">
            <v>0</v>
          </cell>
          <cell r="B635">
            <v>0</v>
          </cell>
          <cell r="C635">
            <v>0</v>
          </cell>
        </row>
        <row r="636">
          <cell r="A636">
            <v>0</v>
          </cell>
          <cell r="B636">
            <v>0</v>
          </cell>
          <cell r="C636">
            <v>0</v>
          </cell>
        </row>
        <row r="637">
          <cell r="A637">
            <v>0</v>
          </cell>
          <cell r="B637">
            <v>0</v>
          </cell>
          <cell r="C637">
            <v>0</v>
          </cell>
        </row>
        <row r="639">
          <cell r="B639" t="str">
            <v>TRANSPORTE</v>
          </cell>
        </row>
        <row r="641">
          <cell r="A641">
            <v>0</v>
          </cell>
          <cell r="B641">
            <v>0</v>
          </cell>
          <cell r="C641">
            <v>0</v>
          </cell>
        </row>
        <row r="642">
          <cell r="A642">
            <v>0</v>
          </cell>
          <cell r="B642">
            <v>0</v>
          </cell>
          <cell r="C642">
            <v>0</v>
          </cell>
        </row>
        <row r="643">
          <cell r="A643">
            <v>0</v>
          </cell>
          <cell r="B643">
            <v>0</v>
          </cell>
          <cell r="C643">
            <v>0</v>
          </cell>
        </row>
        <row r="648">
          <cell r="A648" t="str">
            <v>CODIGO</v>
          </cell>
          <cell r="B648" t="str">
            <v>ITEM</v>
          </cell>
          <cell r="C648" t="str">
            <v>UNIDAD</v>
          </cell>
        </row>
        <row r="649">
          <cell r="D649">
            <v>0</v>
          </cell>
        </row>
        <row r="650">
          <cell r="B650" t="str">
            <v>CODIGO</v>
          </cell>
        </row>
        <row r="651">
          <cell r="A651" t="str">
            <v>CODIGO</v>
          </cell>
          <cell r="B651" t="str">
            <v>RECURSOS</v>
          </cell>
          <cell r="C651" t="str">
            <v>UNIDAD</v>
          </cell>
          <cell r="D651" t="str">
            <v>CANT.</v>
          </cell>
        </row>
        <row r="652">
          <cell r="B652" t="str">
            <v>MATERIALES</v>
          </cell>
        </row>
        <row r="653">
          <cell r="B653">
            <v>0</v>
          </cell>
          <cell r="C653">
            <v>0</v>
          </cell>
        </row>
        <row r="654">
          <cell r="B654">
            <v>0</v>
          </cell>
          <cell r="C654">
            <v>0</v>
          </cell>
        </row>
        <row r="655">
          <cell r="B655">
            <v>0</v>
          </cell>
          <cell r="C655">
            <v>0</v>
          </cell>
        </row>
        <row r="656">
          <cell r="B656">
            <v>0</v>
          </cell>
          <cell r="C656">
            <v>0</v>
          </cell>
        </row>
        <row r="658">
          <cell r="B658" t="str">
            <v>EQUIPO</v>
          </cell>
        </row>
        <row r="659">
          <cell r="B659" t="str">
            <v>HTA MENOR (5% de M. de O.)</v>
          </cell>
        </row>
        <row r="660">
          <cell r="A660">
            <v>0</v>
          </cell>
          <cell r="B660">
            <v>0</v>
          </cell>
          <cell r="C660">
            <v>0</v>
          </cell>
        </row>
        <row r="661">
          <cell r="A661">
            <v>0</v>
          </cell>
          <cell r="B661">
            <v>0</v>
          </cell>
          <cell r="C661">
            <v>0</v>
          </cell>
        </row>
        <row r="662">
          <cell r="A662">
            <v>0</v>
          </cell>
          <cell r="B662">
            <v>0</v>
          </cell>
          <cell r="C662">
            <v>0</v>
          </cell>
        </row>
        <row r="664">
          <cell r="B664" t="str">
            <v>MANO DE OBRA</v>
          </cell>
        </row>
        <row r="665">
          <cell r="B665">
            <v>0</v>
          </cell>
          <cell r="C665">
            <v>0</v>
          </cell>
        </row>
        <row r="666">
          <cell r="A666">
            <v>0</v>
          </cell>
          <cell r="B666">
            <v>0</v>
          </cell>
          <cell r="C666">
            <v>0</v>
          </cell>
        </row>
        <row r="667">
          <cell r="A667">
            <v>0</v>
          </cell>
          <cell r="B667">
            <v>0</v>
          </cell>
          <cell r="C667">
            <v>0</v>
          </cell>
        </row>
        <row r="668">
          <cell r="A668">
            <v>0</v>
          </cell>
          <cell r="B668">
            <v>0</v>
          </cell>
          <cell r="C668">
            <v>0</v>
          </cell>
        </row>
        <row r="670">
          <cell r="B670" t="str">
            <v>TRANSPORTE</v>
          </cell>
        </row>
        <row r="672">
          <cell r="A672">
            <v>0</v>
          </cell>
          <cell r="B672">
            <v>0</v>
          </cell>
          <cell r="C672">
            <v>0</v>
          </cell>
        </row>
        <row r="673">
          <cell r="A673">
            <v>0</v>
          </cell>
          <cell r="B673">
            <v>0</v>
          </cell>
          <cell r="C673">
            <v>0</v>
          </cell>
        </row>
        <row r="674">
          <cell r="A674">
            <v>0</v>
          </cell>
          <cell r="B674">
            <v>0</v>
          </cell>
          <cell r="C674">
            <v>0</v>
          </cell>
        </row>
        <row r="679">
          <cell r="A679" t="str">
            <v>CODIGO</v>
          </cell>
          <cell r="B679" t="str">
            <v>ITEM</v>
          </cell>
          <cell r="C679" t="str">
            <v>UNIDAD</v>
          </cell>
        </row>
        <row r="680">
          <cell r="D680">
            <v>0</v>
          </cell>
        </row>
        <row r="681">
          <cell r="B681" t="str">
            <v>CODIGO</v>
          </cell>
        </row>
        <row r="682">
          <cell r="A682" t="str">
            <v>CODIGO</v>
          </cell>
          <cell r="B682" t="str">
            <v>RECURSOS</v>
          </cell>
          <cell r="C682" t="str">
            <v>UNIDAD</v>
          </cell>
          <cell r="D682" t="str">
            <v>CANT.</v>
          </cell>
        </row>
        <row r="683">
          <cell r="B683" t="str">
            <v>MATERIALES</v>
          </cell>
        </row>
        <row r="684">
          <cell r="B684">
            <v>0</v>
          </cell>
          <cell r="C684">
            <v>0</v>
          </cell>
        </row>
        <row r="685">
          <cell r="B685">
            <v>0</v>
          </cell>
          <cell r="C685">
            <v>0</v>
          </cell>
        </row>
        <row r="686">
          <cell r="B686">
            <v>0</v>
          </cell>
          <cell r="C686">
            <v>0</v>
          </cell>
        </row>
        <row r="687">
          <cell r="B687">
            <v>0</v>
          </cell>
          <cell r="C687">
            <v>0</v>
          </cell>
        </row>
        <row r="689">
          <cell r="B689" t="str">
            <v>EQUIPO</v>
          </cell>
        </row>
        <row r="690">
          <cell r="B690" t="str">
            <v>HTA MENOR (5% de M. de O.)</v>
          </cell>
        </row>
        <row r="691">
          <cell r="A691">
            <v>0</v>
          </cell>
          <cell r="B691">
            <v>0</v>
          </cell>
          <cell r="C691">
            <v>0</v>
          </cell>
        </row>
        <row r="692">
          <cell r="A692">
            <v>0</v>
          </cell>
          <cell r="B692">
            <v>0</v>
          </cell>
          <cell r="C692">
            <v>0</v>
          </cell>
        </row>
        <row r="693">
          <cell r="A693">
            <v>0</v>
          </cell>
          <cell r="B693">
            <v>0</v>
          </cell>
          <cell r="C693">
            <v>0</v>
          </cell>
        </row>
        <row r="695">
          <cell r="B695" t="str">
            <v>MANO DE OBRA</v>
          </cell>
        </row>
        <row r="696">
          <cell r="B696">
            <v>0</v>
          </cell>
          <cell r="C696">
            <v>0</v>
          </cell>
        </row>
        <row r="697">
          <cell r="A697">
            <v>0</v>
          </cell>
          <cell r="B697">
            <v>0</v>
          </cell>
          <cell r="C697">
            <v>0</v>
          </cell>
        </row>
        <row r="698">
          <cell r="A698">
            <v>0</v>
          </cell>
          <cell r="B698">
            <v>0</v>
          </cell>
          <cell r="C698">
            <v>0</v>
          </cell>
        </row>
        <row r="699">
          <cell r="A699">
            <v>0</v>
          </cell>
          <cell r="B699">
            <v>0</v>
          </cell>
          <cell r="C699">
            <v>0</v>
          </cell>
        </row>
        <row r="701">
          <cell r="B701" t="str">
            <v>TRANSPORTE</v>
          </cell>
        </row>
        <row r="703">
          <cell r="A703">
            <v>0</v>
          </cell>
          <cell r="B703">
            <v>0</v>
          </cell>
          <cell r="C703">
            <v>0</v>
          </cell>
        </row>
        <row r="704">
          <cell r="A704">
            <v>0</v>
          </cell>
          <cell r="B704">
            <v>0</v>
          </cell>
          <cell r="C704">
            <v>0</v>
          </cell>
        </row>
        <row r="705">
          <cell r="A705">
            <v>0</v>
          </cell>
          <cell r="B705">
            <v>0</v>
          </cell>
          <cell r="C705">
            <v>0</v>
          </cell>
        </row>
        <row r="710">
          <cell r="A710" t="str">
            <v>CODIGO</v>
          </cell>
          <cell r="B710" t="str">
            <v>ITEM</v>
          </cell>
          <cell r="C710" t="str">
            <v>UNIDAD</v>
          </cell>
        </row>
        <row r="711">
          <cell r="D711">
            <v>0</v>
          </cell>
        </row>
        <row r="712">
          <cell r="B712" t="str">
            <v>CODIGO</v>
          </cell>
        </row>
        <row r="713">
          <cell r="A713" t="str">
            <v>CODIGO</v>
          </cell>
          <cell r="B713" t="str">
            <v>RECURSOS</v>
          </cell>
          <cell r="C713" t="str">
            <v>UNIDAD</v>
          </cell>
          <cell r="D713" t="str">
            <v>CANT.</v>
          </cell>
        </row>
        <row r="714">
          <cell r="B714" t="str">
            <v>MATERIALES</v>
          </cell>
        </row>
        <row r="715">
          <cell r="B715">
            <v>0</v>
          </cell>
          <cell r="C715">
            <v>0</v>
          </cell>
        </row>
        <row r="716">
          <cell r="B716">
            <v>0</v>
          </cell>
          <cell r="C716">
            <v>0</v>
          </cell>
        </row>
        <row r="717">
          <cell r="B717">
            <v>0</v>
          </cell>
          <cell r="C717">
            <v>0</v>
          </cell>
        </row>
        <row r="718">
          <cell r="B718">
            <v>0</v>
          </cell>
          <cell r="C718">
            <v>0</v>
          </cell>
        </row>
        <row r="720">
          <cell r="B720" t="str">
            <v>EQUIPO</v>
          </cell>
        </row>
        <row r="721">
          <cell r="B721" t="str">
            <v>HTA MENOR (5% de M. de O.)</v>
          </cell>
        </row>
        <row r="722">
          <cell r="A722">
            <v>0</v>
          </cell>
          <cell r="B722">
            <v>0</v>
          </cell>
          <cell r="C722">
            <v>0</v>
          </cell>
        </row>
        <row r="723">
          <cell r="A723">
            <v>0</v>
          </cell>
          <cell r="B723">
            <v>0</v>
          </cell>
          <cell r="C723">
            <v>0</v>
          </cell>
        </row>
        <row r="724">
          <cell r="A724">
            <v>0</v>
          </cell>
          <cell r="B724">
            <v>0</v>
          </cell>
          <cell r="C724">
            <v>0</v>
          </cell>
        </row>
        <row r="726">
          <cell r="B726" t="str">
            <v>MANO DE OBRA</v>
          </cell>
        </row>
        <row r="727">
          <cell r="B727">
            <v>0</v>
          </cell>
          <cell r="C727">
            <v>0</v>
          </cell>
        </row>
        <row r="728">
          <cell r="A728">
            <v>0</v>
          </cell>
          <cell r="B728">
            <v>0</v>
          </cell>
          <cell r="C728">
            <v>0</v>
          </cell>
        </row>
        <row r="729">
          <cell r="A729">
            <v>0</v>
          </cell>
          <cell r="B729">
            <v>0</v>
          </cell>
          <cell r="C729">
            <v>0</v>
          </cell>
        </row>
        <row r="730">
          <cell r="A730">
            <v>0</v>
          </cell>
          <cell r="B730">
            <v>0</v>
          </cell>
          <cell r="C730">
            <v>0</v>
          </cell>
        </row>
        <row r="732">
          <cell r="B732" t="str">
            <v>TRANSPORTE</v>
          </cell>
        </row>
        <row r="734">
          <cell r="A734">
            <v>0</v>
          </cell>
          <cell r="B734">
            <v>0</v>
          </cell>
          <cell r="C734">
            <v>0</v>
          </cell>
        </row>
        <row r="735">
          <cell r="A735">
            <v>0</v>
          </cell>
          <cell r="B735">
            <v>0</v>
          </cell>
          <cell r="C735">
            <v>0</v>
          </cell>
        </row>
        <row r="736">
          <cell r="A736">
            <v>0</v>
          </cell>
          <cell r="B736">
            <v>0</v>
          </cell>
          <cell r="C736">
            <v>0</v>
          </cell>
        </row>
        <row r="741">
          <cell r="A741" t="str">
            <v>CODIGO</v>
          </cell>
          <cell r="B741" t="str">
            <v>ITEM</v>
          </cell>
          <cell r="C741" t="str">
            <v>UNIDAD</v>
          </cell>
        </row>
        <row r="742">
          <cell r="D742">
            <v>0</v>
          </cell>
        </row>
        <row r="743">
          <cell r="B743" t="str">
            <v>CODIGO</v>
          </cell>
        </row>
        <row r="744">
          <cell r="A744" t="str">
            <v>CODIGO</v>
          </cell>
          <cell r="B744" t="str">
            <v>RECURSOS</v>
          </cell>
          <cell r="C744" t="str">
            <v>UNIDAD</v>
          </cell>
          <cell r="D744" t="str">
            <v>CANT.</v>
          </cell>
        </row>
        <row r="745">
          <cell r="B745" t="str">
            <v>MATERIALES</v>
          </cell>
        </row>
        <row r="746">
          <cell r="B746">
            <v>0</v>
          </cell>
          <cell r="C746">
            <v>0</v>
          </cell>
        </row>
        <row r="747">
          <cell r="B747">
            <v>0</v>
          </cell>
          <cell r="C747">
            <v>0</v>
          </cell>
        </row>
        <row r="748">
          <cell r="B748">
            <v>0</v>
          </cell>
          <cell r="C748">
            <v>0</v>
          </cell>
        </row>
        <row r="749">
          <cell r="B749">
            <v>0</v>
          </cell>
          <cell r="C749">
            <v>0</v>
          </cell>
        </row>
        <row r="751">
          <cell r="B751" t="str">
            <v>EQUIPO</v>
          </cell>
        </row>
        <row r="752">
          <cell r="B752" t="str">
            <v>HTA MENOR (5% de M. de O.)</v>
          </cell>
        </row>
        <row r="753">
          <cell r="A753">
            <v>0</v>
          </cell>
          <cell r="B753">
            <v>0</v>
          </cell>
          <cell r="C753">
            <v>0</v>
          </cell>
        </row>
        <row r="754">
          <cell r="A754">
            <v>0</v>
          </cell>
          <cell r="B754">
            <v>0</v>
          </cell>
          <cell r="C754">
            <v>0</v>
          </cell>
        </row>
        <row r="755">
          <cell r="A755">
            <v>0</v>
          </cell>
          <cell r="B755">
            <v>0</v>
          </cell>
          <cell r="C755">
            <v>0</v>
          </cell>
        </row>
        <row r="757">
          <cell r="B757" t="str">
            <v>MANO DE OBRA</v>
          </cell>
        </row>
        <row r="758">
          <cell r="B758">
            <v>0</v>
          </cell>
          <cell r="C758">
            <v>0</v>
          </cell>
        </row>
        <row r="759">
          <cell r="A759">
            <v>0</v>
          </cell>
          <cell r="B759">
            <v>0</v>
          </cell>
          <cell r="C759">
            <v>0</v>
          </cell>
        </row>
        <row r="760">
          <cell r="A760">
            <v>0</v>
          </cell>
          <cell r="B760">
            <v>0</v>
          </cell>
          <cell r="C760">
            <v>0</v>
          </cell>
        </row>
        <row r="761">
          <cell r="A761">
            <v>0</v>
          </cell>
          <cell r="B761">
            <v>0</v>
          </cell>
          <cell r="C761">
            <v>0</v>
          </cell>
        </row>
        <row r="763">
          <cell r="B763" t="str">
            <v>TRANSPORTE</v>
          </cell>
        </row>
        <row r="765">
          <cell r="A765">
            <v>0</v>
          </cell>
          <cell r="B765">
            <v>0</v>
          </cell>
          <cell r="C765">
            <v>0</v>
          </cell>
        </row>
        <row r="766">
          <cell r="A766">
            <v>0</v>
          </cell>
          <cell r="B766">
            <v>0</v>
          </cell>
          <cell r="C766">
            <v>0</v>
          </cell>
        </row>
        <row r="767">
          <cell r="A767">
            <v>0</v>
          </cell>
          <cell r="B767">
            <v>0</v>
          </cell>
          <cell r="C767">
            <v>0</v>
          </cell>
        </row>
        <row r="772">
          <cell r="A772" t="str">
            <v>CODIGO</v>
          </cell>
          <cell r="B772" t="str">
            <v>ITEM</v>
          </cell>
          <cell r="C772" t="str">
            <v>UNIDAD</v>
          </cell>
        </row>
        <row r="773">
          <cell r="D773">
            <v>0</v>
          </cell>
        </row>
        <row r="774">
          <cell r="B774" t="str">
            <v>CODIGO</v>
          </cell>
        </row>
        <row r="775">
          <cell r="A775" t="str">
            <v>CODIGO</v>
          </cell>
          <cell r="B775" t="str">
            <v>RECURSOS</v>
          </cell>
          <cell r="C775" t="str">
            <v>UNIDAD</v>
          </cell>
          <cell r="D775" t="str">
            <v>CANT.</v>
          </cell>
        </row>
        <row r="776">
          <cell r="B776" t="str">
            <v>MATERIALES</v>
          </cell>
        </row>
        <row r="777">
          <cell r="B777">
            <v>0</v>
          </cell>
          <cell r="C777">
            <v>0</v>
          </cell>
        </row>
        <row r="778">
          <cell r="B778">
            <v>0</v>
          </cell>
          <cell r="C778">
            <v>0</v>
          </cell>
        </row>
        <row r="779">
          <cell r="B779">
            <v>0</v>
          </cell>
          <cell r="C779">
            <v>0</v>
          </cell>
        </row>
        <row r="780">
          <cell r="B780">
            <v>0</v>
          </cell>
          <cell r="C780">
            <v>0</v>
          </cell>
        </row>
        <row r="782">
          <cell r="B782" t="str">
            <v>EQUIPO</v>
          </cell>
        </row>
        <row r="783">
          <cell r="B783" t="str">
            <v>HTA MENOR (5% de M. de O.)</v>
          </cell>
        </row>
        <row r="784">
          <cell r="A784">
            <v>0</v>
          </cell>
          <cell r="B784">
            <v>0</v>
          </cell>
          <cell r="C784">
            <v>0</v>
          </cell>
        </row>
        <row r="785">
          <cell r="A785">
            <v>0</v>
          </cell>
          <cell r="B785">
            <v>0</v>
          </cell>
          <cell r="C785">
            <v>0</v>
          </cell>
        </row>
        <row r="786">
          <cell r="A786">
            <v>0</v>
          </cell>
          <cell r="B786">
            <v>0</v>
          </cell>
          <cell r="C786">
            <v>0</v>
          </cell>
        </row>
        <row r="788">
          <cell r="B788" t="str">
            <v>MANO DE OBRA</v>
          </cell>
        </row>
        <row r="789">
          <cell r="B789">
            <v>0</v>
          </cell>
          <cell r="C789">
            <v>0</v>
          </cell>
        </row>
        <row r="790">
          <cell r="A790">
            <v>0</v>
          </cell>
          <cell r="B790">
            <v>0</v>
          </cell>
          <cell r="C790">
            <v>0</v>
          </cell>
        </row>
        <row r="791">
          <cell r="A791">
            <v>0</v>
          </cell>
          <cell r="B791">
            <v>0</v>
          </cell>
          <cell r="C791">
            <v>0</v>
          </cell>
        </row>
        <row r="792">
          <cell r="A792">
            <v>0</v>
          </cell>
          <cell r="B792">
            <v>0</v>
          </cell>
          <cell r="C792">
            <v>0</v>
          </cell>
        </row>
        <row r="794">
          <cell r="B794" t="str">
            <v>TRANSPORTE</v>
          </cell>
        </row>
        <row r="796">
          <cell r="A796">
            <v>0</v>
          </cell>
          <cell r="B796">
            <v>0</v>
          </cell>
          <cell r="C796">
            <v>0</v>
          </cell>
        </row>
        <row r="797">
          <cell r="A797">
            <v>0</v>
          </cell>
          <cell r="B797">
            <v>0</v>
          </cell>
          <cell r="C797">
            <v>0</v>
          </cell>
        </row>
        <row r="798">
          <cell r="A798">
            <v>0</v>
          </cell>
          <cell r="B798">
            <v>0</v>
          </cell>
          <cell r="C798">
            <v>0</v>
          </cell>
        </row>
        <row r="803">
          <cell r="A803" t="str">
            <v>CODIGO</v>
          </cell>
          <cell r="B803" t="str">
            <v>ITEM</v>
          </cell>
          <cell r="C803" t="str">
            <v>UNIDAD</v>
          </cell>
        </row>
        <row r="804">
          <cell r="D804">
            <v>0</v>
          </cell>
        </row>
        <row r="805">
          <cell r="B805" t="str">
            <v>CODIGO</v>
          </cell>
        </row>
        <row r="806">
          <cell r="A806" t="str">
            <v>CODIGO</v>
          </cell>
          <cell r="B806" t="str">
            <v>RECURSOS</v>
          </cell>
          <cell r="C806" t="str">
            <v>UNIDAD</v>
          </cell>
          <cell r="D806" t="str">
            <v>CANT.</v>
          </cell>
        </row>
        <row r="807">
          <cell r="B807" t="str">
            <v>MATERIALES</v>
          </cell>
        </row>
        <row r="808">
          <cell r="B808">
            <v>0</v>
          </cell>
          <cell r="C808">
            <v>0</v>
          </cell>
        </row>
        <row r="809">
          <cell r="B809">
            <v>0</v>
          </cell>
          <cell r="C809">
            <v>0</v>
          </cell>
        </row>
        <row r="810">
          <cell r="B810">
            <v>0</v>
          </cell>
          <cell r="C810">
            <v>0</v>
          </cell>
        </row>
        <row r="811">
          <cell r="B811">
            <v>0</v>
          </cell>
          <cell r="C811">
            <v>0</v>
          </cell>
        </row>
        <row r="813">
          <cell r="B813" t="str">
            <v>EQUIPO</v>
          </cell>
        </row>
        <row r="814">
          <cell r="B814" t="str">
            <v>HTA MENOR (5% de M. de O.)</v>
          </cell>
        </row>
        <row r="815">
          <cell r="A815">
            <v>0</v>
          </cell>
          <cell r="B815">
            <v>0</v>
          </cell>
          <cell r="C815">
            <v>0</v>
          </cell>
        </row>
        <row r="816">
          <cell r="A816">
            <v>0</v>
          </cell>
          <cell r="B816">
            <v>0</v>
          </cell>
          <cell r="C816">
            <v>0</v>
          </cell>
        </row>
        <row r="817">
          <cell r="A817">
            <v>0</v>
          </cell>
          <cell r="B817">
            <v>0</v>
          </cell>
          <cell r="C817">
            <v>0</v>
          </cell>
        </row>
        <row r="819">
          <cell r="B819" t="str">
            <v>MANO DE OBRA</v>
          </cell>
        </row>
        <row r="820">
          <cell r="B820">
            <v>0</v>
          </cell>
          <cell r="C820">
            <v>0</v>
          </cell>
        </row>
        <row r="821">
          <cell r="A821">
            <v>0</v>
          </cell>
          <cell r="B821">
            <v>0</v>
          </cell>
          <cell r="C821">
            <v>0</v>
          </cell>
        </row>
        <row r="822">
          <cell r="A822">
            <v>0</v>
          </cell>
          <cell r="B822">
            <v>0</v>
          </cell>
          <cell r="C822">
            <v>0</v>
          </cell>
        </row>
        <row r="823">
          <cell r="A823">
            <v>0</v>
          </cell>
          <cell r="B823">
            <v>0</v>
          </cell>
          <cell r="C823">
            <v>0</v>
          </cell>
        </row>
        <row r="825">
          <cell r="B825" t="str">
            <v>TRANSPORTE</v>
          </cell>
        </row>
        <row r="827">
          <cell r="A827">
            <v>0</v>
          </cell>
          <cell r="B827">
            <v>0</v>
          </cell>
          <cell r="C827">
            <v>0</v>
          </cell>
        </row>
        <row r="828">
          <cell r="A828">
            <v>0</v>
          </cell>
          <cell r="B828">
            <v>0</v>
          </cell>
          <cell r="C828">
            <v>0</v>
          </cell>
        </row>
        <row r="829">
          <cell r="A829">
            <v>0</v>
          </cell>
          <cell r="B829">
            <v>0</v>
          </cell>
          <cell r="C829">
            <v>0</v>
          </cell>
        </row>
        <row r="834">
          <cell r="A834" t="str">
            <v>CODIGO</v>
          </cell>
          <cell r="B834" t="str">
            <v>ITEM</v>
          </cell>
          <cell r="C834" t="str">
            <v>UNIDAD</v>
          </cell>
        </row>
        <row r="835">
          <cell r="D835">
            <v>0</v>
          </cell>
        </row>
        <row r="836">
          <cell r="B836" t="str">
            <v>CODIGO</v>
          </cell>
        </row>
        <row r="837">
          <cell r="A837" t="str">
            <v>CODIGO</v>
          </cell>
          <cell r="B837" t="str">
            <v>RECURSOS</v>
          </cell>
          <cell r="C837" t="str">
            <v>UNIDAD</v>
          </cell>
          <cell r="D837" t="str">
            <v>CANT.</v>
          </cell>
        </row>
        <row r="838">
          <cell r="B838" t="str">
            <v>MATERIALES</v>
          </cell>
        </row>
        <row r="839">
          <cell r="B839">
            <v>0</v>
          </cell>
          <cell r="C839">
            <v>0</v>
          </cell>
        </row>
        <row r="840">
          <cell r="B840">
            <v>0</v>
          </cell>
          <cell r="C840">
            <v>0</v>
          </cell>
        </row>
        <row r="841">
          <cell r="B841">
            <v>0</v>
          </cell>
          <cell r="C841">
            <v>0</v>
          </cell>
        </row>
        <row r="842">
          <cell r="B842">
            <v>0</v>
          </cell>
          <cell r="C842">
            <v>0</v>
          </cell>
        </row>
        <row r="844">
          <cell r="B844" t="str">
            <v>EQUIPO</v>
          </cell>
        </row>
        <row r="845">
          <cell r="B845" t="str">
            <v>HTA MENOR (5% de M. de O.)</v>
          </cell>
        </row>
        <row r="846">
          <cell r="A846">
            <v>0</v>
          </cell>
          <cell r="B846">
            <v>0</v>
          </cell>
          <cell r="C846">
            <v>0</v>
          </cell>
        </row>
        <row r="847">
          <cell r="A847">
            <v>0</v>
          </cell>
          <cell r="B847">
            <v>0</v>
          </cell>
          <cell r="C847">
            <v>0</v>
          </cell>
        </row>
        <row r="848">
          <cell r="A848">
            <v>0</v>
          </cell>
          <cell r="B848">
            <v>0</v>
          </cell>
          <cell r="C848">
            <v>0</v>
          </cell>
        </row>
        <row r="850">
          <cell r="B850" t="str">
            <v>MANO DE OBRA</v>
          </cell>
        </row>
        <row r="851">
          <cell r="B851">
            <v>0</v>
          </cell>
          <cell r="C851">
            <v>0</v>
          </cell>
        </row>
        <row r="852">
          <cell r="A852">
            <v>0</v>
          </cell>
          <cell r="B852">
            <v>0</v>
          </cell>
          <cell r="C852">
            <v>0</v>
          </cell>
        </row>
        <row r="853">
          <cell r="A853">
            <v>0</v>
          </cell>
          <cell r="B853">
            <v>0</v>
          </cell>
          <cell r="C853">
            <v>0</v>
          </cell>
        </row>
        <row r="854">
          <cell r="A854">
            <v>0</v>
          </cell>
          <cell r="B854">
            <v>0</v>
          </cell>
          <cell r="C854">
            <v>0</v>
          </cell>
        </row>
        <row r="856">
          <cell r="B856" t="str">
            <v>TRANSPORTE</v>
          </cell>
        </row>
        <row r="858">
          <cell r="A858">
            <v>0</v>
          </cell>
          <cell r="B858">
            <v>0</v>
          </cell>
          <cell r="C858">
            <v>0</v>
          </cell>
        </row>
        <row r="859">
          <cell r="A859">
            <v>0</v>
          </cell>
          <cell r="B859">
            <v>0</v>
          </cell>
          <cell r="C859">
            <v>0</v>
          </cell>
        </row>
        <row r="860">
          <cell r="A860">
            <v>0</v>
          </cell>
          <cell r="B860">
            <v>0</v>
          </cell>
          <cell r="C860">
            <v>0</v>
          </cell>
        </row>
        <row r="865">
          <cell r="A865" t="str">
            <v>CODIGO</v>
          </cell>
          <cell r="B865" t="str">
            <v>ITEM</v>
          </cell>
          <cell r="C865" t="str">
            <v>UNIDAD</v>
          </cell>
        </row>
        <row r="866">
          <cell r="D866">
            <v>0</v>
          </cell>
        </row>
        <row r="867">
          <cell r="B867" t="str">
            <v>CODIGO</v>
          </cell>
        </row>
        <row r="868">
          <cell r="A868" t="str">
            <v>CODIGO</v>
          </cell>
          <cell r="B868" t="str">
            <v>RECURSOS</v>
          </cell>
          <cell r="C868" t="str">
            <v>UNIDAD</v>
          </cell>
          <cell r="D868" t="str">
            <v>CANT.</v>
          </cell>
        </row>
        <row r="869">
          <cell r="B869" t="str">
            <v>MATERIALES</v>
          </cell>
        </row>
        <row r="870">
          <cell r="B870">
            <v>0</v>
          </cell>
          <cell r="C870">
            <v>0</v>
          </cell>
        </row>
        <row r="871">
          <cell r="B871">
            <v>0</v>
          </cell>
          <cell r="C871">
            <v>0</v>
          </cell>
        </row>
        <row r="872">
          <cell r="B872">
            <v>0</v>
          </cell>
          <cell r="C872">
            <v>0</v>
          </cell>
        </row>
        <row r="873">
          <cell r="B873">
            <v>0</v>
          </cell>
          <cell r="C873">
            <v>0</v>
          </cell>
        </row>
        <row r="875">
          <cell r="B875" t="str">
            <v>EQUIPO</v>
          </cell>
        </row>
        <row r="876">
          <cell r="B876" t="str">
            <v>HTA MENOR (5% de M. de O.)</v>
          </cell>
        </row>
        <row r="877">
          <cell r="A877">
            <v>0</v>
          </cell>
          <cell r="B877">
            <v>0</v>
          </cell>
          <cell r="C877">
            <v>0</v>
          </cell>
        </row>
        <row r="878">
          <cell r="A878">
            <v>0</v>
          </cell>
          <cell r="B878">
            <v>0</v>
          </cell>
          <cell r="C878">
            <v>0</v>
          </cell>
        </row>
        <row r="879">
          <cell r="A879">
            <v>0</v>
          </cell>
          <cell r="B879">
            <v>0</v>
          </cell>
          <cell r="C879">
            <v>0</v>
          </cell>
        </row>
        <row r="881">
          <cell r="B881" t="str">
            <v>MANO DE OBRA</v>
          </cell>
        </row>
        <row r="882">
          <cell r="B882">
            <v>0</v>
          </cell>
          <cell r="C882">
            <v>0</v>
          </cell>
        </row>
        <row r="883">
          <cell r="A883">
            <v>0</v>
          </cell>
          <cell r="B883">
            <v>0</v>
          </cell>
          <cell r="C883">
            <v>0</v>
          </cell>
        </row>
        <row r="884">
          <cell r="A884">
            <v>0</v>
          </cell>
          <cell r="B884">
            <v>0</v>
          </cell>
          <cell r="C884">
            <v>0</v>
          </cell>
        </row>
        <row r="885">
          <cell r="A885">
            <v>0</v>
          </cell>
          <cell r="B885">
            <v>0</v>
          </cell>
          <cell r="C885">
            <v>0</v>
          </cell>
        </row>
        <row r="887">
          <cell r="B887" t="str">
            <v>TRANSPORTE</v>
          </cell>
        </row>
        <row r="889">
          <cell r="A889">
            <v>0</v>
          </cell>
          <cell r="B889">
            <v>0</v>
          </cell>
          <cell r="C889">
            <v>0</v>
          </cell>
        </row>
        <row r="890">
          <cell r="A890">
            <v>0</v>
          </cell>
          <cell r="B890">
            <v>0</v>
          </cell>
          <cell r="C890">
            <v>0</v>
          </cell>
        </row>
        <row r="891">
          <cell r="A891">
            <v>0</v>
          </cell>
          <cell r="B891">
            <v>0</v>
          </cell>
          <cell r="C891">
            <v>0</v>
          </cell>
        </row>
        <row r="896">
          <cell r="A896" t="str">
            <v>CODIGO</v>
          </cell>
          <cell r="B896" t="str">
            <v>ITEM</v>
          </cell>
          <cell r="C896" t="str">
            <v>UNIDAD</v>
          </cell>
        </row>
        <row r="897">
          <cell r="D897">
            <v>0</v>
          </cell>
        </row>
        <row r="898">
          <cell r="B898" t="str">
            <v>CODIGO</v>
          </cell>
        </row>
        <row r="899">
          <cell r="A899" t="str">
            <v>CODIGO</v>
          </cell>
          <cell r="B899" t="str">
            <v>RECURSOS</v>
          </cell>
          <cell r="C899" t="str">
            <v>UNIDAD</v>
          </cell>
          <cell r="D899" t="str">
            <v>CANT.</v>
          </cell>
        </row>
        <row r="900">
          <cell r="B900" t="str">
            <v>MATERIALES</v>
          </cell>
        </row>
        <row r="901">
          <cell r="B901">
            <v>0</v>
          </cell>
          <cell r="C901">
            <v>0</v>
          </cell>
        </row>
        <row r="902">
          <cell r="B902">
            <v>0</v>
          </cell>
          <cell r="C902">
            <v>0</v>
          </cell>
        </row>
        <row r="903">
          <cell r="B903">
            <v>0</v>
          </cell>
          <cell r="C903">
            <v>0</v>
          </cell>
        </row>
        <row r="904">
          <cell r="B904">
            <v>0</v>
          </cell>
          <cell r="C904">
            <v>0</v>
          </cell>
        </row>
        <row r="906">
          <cell r="B906" t="str">
            <v>EQUIPO</v>
          </cell>
        </row>
        <row r="907">
          <cell r="B907" t="str">
            <v>HTA MENOR (5% de M. de O.)</v>
          </cell>
        </row>
        <row r="908">
          <cell r="A908">
            <v>0</v>
          </cell>
          <cell r="B908">
            <v>0</v>
          </cell>
          <cell r="C908">
            <v>0</v>
          </cell>
        </row>
        <row r="909">
          <cell r="A909">
            <v>0</v>
          </cell>
          <cell r="B909">
            <v>0</v>
          </cell>
          <cell r="C909">
            <v>0</v>
          </cell>
        </row>
        <row r="910">
          <cell r="A910">
            <v>0</v>
          </cell>
          <cell r="B910">
            <v>0</v>
          </cell>
          <cell r="C910">
            <v>0</v>
          </cell>
        </row>
        <row r="912">
          <cell r="B912" t="str">
            <v>MANO DE OBRA</v>
          </cell>
        </row>
        <row r="913">
          <cell r="B913">
            <v>0</v>
          </cell>
          <cell r="C913">
            <v>0</v>
          </cell>
        </row>
        <row r="914">
          <cell r="A914">
            <v>0</v>
          </cell>
          <cell r="B914">
            <v>0</v>
          </cell>
          <cell r="C914">
            <v>0</v>
          </cell>
        </row>
        <row r="915">
          <cell r="A915">
            <v>0</v>
          </cell>
          <cell r="B915">
            <v>0</v>
          </cell>
          <cell r="C915">
            <v>0</v>
          </cell>
        </row>
        <row r="916">
          <cell r="A916">
            <v>0</v>
          </cell>
          <cell r="B916">
            <v>0</v>
          </cell>
          <cell r="C916">
            <v>0</v>
          </cell>
        </row>
        <row r="918">
          <cell r="B918" t="str">
            <v>TRANSPORTE</v>
          </cell>
        </row>
        <row r="920">
          <cell r="A920">
            <v>0</v>
          </cell>
          <cell r="B920">
            <v>0</v>
          </cell>
          <cell r="C920">
            <v>0</v>
          </cell>
        </row>
        <row r="921">
          <cell r="A921">
            <v>0</v>
          </cell>
          <cell r="B921">
            <v>0</v>
          </cell>
          <cell r="C921">
            <v>0</v>
          </cell>
        </row>
        <row r="922">
          <cell r="A922">
            <v>0</v>
          </cell>
          <cell r="B922">
            <v>0</v>
          </cell>
          <cell r="C922">
            <v>0</v>
          </cell>
        </row>
        <row r="927">
          <cell r="A927" t="str">
            <v>CODIGO</v>
          </cell>
          <cell r="B927" t="str">
            <v>ITEM</v>
          </cell>
          <cell r="C927" t="str">
            <v>UNIDAD</v>
          </cell>
        </row>
        <row r="928">
          <cell r="D928">
            <v>0</v>
          </cell>
        </row>
        <row r="929">
          <cell r="B929" t="str">
            <v>CODIGO</v>
          </cell>
        </row>
        <row r="930">
          <cell r="A930" t="str">
            <v>CODIGO</v>
          </cell>
          <cell r="B930" t="str">
            <v>RECURSOS</v>
          </cell>
          <cell r="C930" t="str">
            <v>UNIDAD</v>
          </cell>
          <cell r="D930" t="str">
            <v>CANT.</v>
          </cell>
        </row>
        <row r="931">
          <cell r="B931" t="str">
            <v>MATERIALES</v>
          </cell>
        </row>
        <row r="932">
          <cell r="B932">
            <v>0</v>
          </cell>
          <cell r="C932">
            <v>0</v>
          </cell>
        </row>
        <row r="933">
          <cell r="B933">
            <v>0</v>
          </cell>
          <cell r="C933">
            <v>0</v>
          </cell>
        </row>
        <row r="934">
          <cell r="B934">
            <v>0</v>
          </cell>
          <cell r="C934">
            <v>0</v>
          </cell>
        </row>
        <row r="935">
          <cell r="B935">
            <v>0</v>
          </cell>
          <cell r="C935">
            <v>0</v>
          </cell>
        </row>
        <row r="937">
          <cell r="B937" t="str">
            <v>EQUIPO</v>
          </cell>
        </row>
        <row r="938">
          <cell r="B938" t="str">
            <v>HTA MENOR (5% de M. de O.)</v>
          </cell>
        </row>
        <row r="939">
          <cell r="A939">
            <v>0</v>
          </cell>
          <cell r="B939">
            <v>0</v>
          </cell>
          <cell r="C939">
            <v>0</v>
          </cell>
        </row>
        <row r="940">
          <cell r="A940">
            <v>0</v>
          </cell>
          <cell r="B940">
            <v>0</v>
          </cell>
          <cell r="C940">
            <v>0</v>
          </cell>
        </row>
        <row r="941">
          <cell r="A941">
            <v>0</v>
          </cell>
          <cell r="B941">
            <v>0</v>
          </cell>
          <cell r="C941">
            <v>0</v>
          </cell>
        </row>
        <row r="943">
          <cell r="B943" t="str">
            <v>MANO DE OBRA</v>
          </cell>
        </row>
        <row r="944">
          <cell r="B944">
            <v>0</v>
          </cell>
          <cell r="C944">
            <v>0</v>
          </cell>
        </row>
        <row r="945">
          <cell r="A945">
            <v>0</v>
          </cell>
          <cell r="B945">
            <v>0</v>
          </cell>
          <cell r="C945">
            <v>0</v>
          </cell>
        </row>
        <row r="946">
          <cell r="A946">
            <v>0</v>
          </cell>
          <cell r="B946">
            <v>0</v>
          </cell>
          <cell r="C946">
            <v>0</v>
          </cell>
        </row>
        <row r="947">
          <cell r="A947">
            <v>0</v>
          </cell>
          <cell r="B947">
            <v>0</v>
          </cell>
          <cell r="C947">
            <v>0</v>
          </cell>
        </row>
        <row r="949">
          <cell r="B949" t="str">
            <v>TRANSPORTE</v>
          </cell>
        </row>
        <row r="951">
          <cell r="A951">
            <v>0</v>
          </cell>
          <cell r="B951">
            <v>0</v>
          </cell>
          <cell r="C951">
            <v>0</v>
          </cell>
        </row>
        <row r="952">
          <cell r="A952">
            <v>0</v>
          </cell>
          <cell r="B952">
            <v>0</v>
          </cell>
          <cell r="C952">
            <v>0</v>
          </cell>
        </row>
        <row r="953">
          <cell r="A953">
            <v>0</v>
          </cell>
          <cell r="B953">
            <v>0</v>
          </cell>
          <cell r="C953">
            <v>0</v>
          </cell>
        </row>
        <row r="959">
          <cell r="A959" t="str">
            <v>CODIGO</v>
          </cell>
          <cell r="B959" t="str">
            <v>ITEM</v>
          </cell>
          <cell r="C959" t="str">
            <v>UNIDAD</v>
          </cell>
        </row>
        <row r="960">
          <cell r="D960">
            <v>0</v>
          </cell>
        </row>
        <row r="961">
          <cell r="B961" t="str">
            <v>CODIGO</v>
          </cell>
        </row>
        <row r="962">
          <cell r="A962" t="str">
            <v>CODIGO</v>
          </cell>
          <cell r="B962" t="str">
            <v>RECURSOS</v>
          </cell>
          <cell r="C962" t="str">
            <v>UNIDAD</v>
          </cell>
          <cell r="D962" t="str">
            <v>CANT.</v>
          </cell>
        </row>
        <row r="963">
          <cell r="B963" t="str">
            <v>MATERIALES</v>
          </cell>
        </row>
        <row r="964">
          <cell r="B964">
            <v>0</v>
          </cell>
          <cell r="C964">
            <v>0</v>
          </cell>
        </row>
        <row r="965">
          <cell r="B965">
            <v>0</v>
          </cell>
          <cell r="C965">
            <v>0</v>
          </cell>
        </row>
        <row r="966">
          <cell r="B966">
            <v>0</v>
          </cell>
          <cell r="C966">
            <v>0</v>
          </cell>
        </row>
        <row r="967">
          <cell r="B967">
            <v>0</v>
          </cell>
          <cell r="C967">
            <v>0</v>
          </cell>
        </row>
        <row r="969">
          <cell r="B969" t="str">
            <v>EQUIPO</v>
          </cell>
        </row>
        <row r="970">
          <cell r="B970" t="str">
            <v>HTA MENOR (5% de M. de O.)</v>
          </cell>
        </row>
        <row r="971">
          <cell r="A971">
            <v>0</v>
          </cell>
          <cell r="B971">
            <v>0</v>
          </cell>
          <cell r="C971">
            <v>0</v>
          </cell>
        </row>
        <row r="972">
          <cell r="A972">
            <v>0</v>
          </cell>
          <cell r="B972">
            <v>0</v>
          </cell>
          <cell r="C972">
            <v>0</v>
          </cell>
        </row>
        <row r="973">
          <cell r="A973">
            <v>0</v>
          </cell>
          <cell r="B973">
            <v>0</v>
          </cell>
          <cell r="C973">
            <v>0</v>
          </cell>
        </row>
        <row r="975">
          <cell r="B975" t="str">
            <v>MANO DE OBRA</v>
          </cell>
        </row>
        <row r="976">
          <cell r="B976">
            <v>0</v>
          </cell>
          <cell r="C976">
            <v>0</v>
          </cell>
        </row>
        <row r="977">
          <cell r="A977">
            <v>0</v>
          </cell>
          <cell r="B977">
            <v>0</v>
          </cell>
          <cell r="C977">
            <v>0</v>
          </cell>
        </row>
        <row r="978">
          <cell r="A978">
            <v>0</v>
          </cell>
          <cell r="B978">
            <v>0</v>
          </cell>
          <cell r="C978">
            <v>0</v>
          </cell>
        </row>
        <row r="979">
          <cell r="A979">
            <v>0</v>
          </cell>
          <cell r="B979">
            <v>0</v>
          </cell>
          <cell r="C979">
            <v>0</v>
          </cell>
        </row>
        <row r="981">
          <cell r="B981" t="str">
            <v>TRANSPORTE</v>
          </cell>
        </row>
        <row r="983">
          <cell r="A983">
            <v>0</v>
          </cell>
          <cell r="B983">
            <v>0</v>
          </cell>
          <cell r="C983">
            <v>0</v>
          </cell>
        </row>
        <row r="984">
          <cell r="A984">
            <v>0</v>
          </cell>
          <cell r="B984">
            <v>0</v>
          </cell>
          <cell r="C984">
            <v>0</v>
          </cell>
        </row>
        <row r="985">
          <cell r="A985">
            <v>0</v>
          </cell>
          <cell r="B985">
            <v>0</v>
          </cell>
          <cell r="C985">
            <v>0</v>
          </cell>
        </row>
        <row r="990">
          <cell r="A990" t="str">
            <v>CODIGO</v>
          </cell>
          <cell r="B990" t="str">
            <v>ITEM</v>
          </cell>
          <cell r="C990" t="str">
            <v>UNIDAD</v>
          </cell>
        </row>
        <row r="991">
          <cell r="D991">
            <v>0</v>
          </cell>
        </row>
        <row r="992">
          <cell r="B992" t="str">
            <v>CODIGO</v>
          </cell>
        </row>
        <row r="993">
          <cell r="A993" t="str">
            <v>CODIGO</v>
          </cell>
          <cell r="B993" t="str">
            <v>RECURSOS</v>
          </cell>
          <cell r="C993" t="str">
            <v>UNIDAD</v>
          </cell>
          <cell r="D993" t="str">
            <v>CANT.</v>
          </cell>
        </row>
        <row r="994">
          <cell r="B994" t="str">
            <v>MATERIALES</v>
          </cell>
        </row>
        <row r="995">
          <cell r="B995">
            <v>0</v>
          </cell>
          <cell r="C995">
            <v>0</v>
          </cell>
        </row>
        <row r="996">
          <cell r="B996">
            <v>0</v>
          </cell>
          <cell r="C996">
            <v>0</v>
          </cell>
        </row>
        <row r="997">
          <cell r="B997">
            <v>0</v>
          </cell>
          <cell r="C997">
            <v>0</v>
          </cell>
        </row>
        <row r="998">
          <cell r="B998">
            <v>0</v>
          </cell>
          <cell r="C998">
            <v>0</v>
          </cell>
        </row>
        <row r="1000">
          <cell r="B1000" t="str">
            <v>EQUIPO</v>
          </cell>
        </row>
        <row r="1001">
          <cell r="B1001" t="str">
            <v>HTA MENOR (5% de M. de O.)</v>
          </cell>
        </row>
        <row r="1002">
          <cell r="A1002">
            <v>0</v>
          </cell>
          <cell r="B1002">
            <v>0</v>
          </cell>
          <cell r="C1002">
            <v>0</v>
          </cell>
        </row>
        <row r="1003">
          <cell r="A1003">
            <v>0</v>
          </cell>
          <cell r="B1003">
            <v>0</v>
          </cell>
          <cell r="C1003">
            <v>0</v>
          </cell>
        </row>
        <row r="1004">
          <cell r="A1004">
            <v>0</v>
          </cell>
          <cell r="B1004">
            <v>0</v>
          </cell>
          <cell r="C1004">
            <v>0</v>
          </cell>
        </row>
        <row r="1006">
          <cell r="B1006" t="str">
            <v>MANO DE OBRA</v>
          </cell>
        </row>
        <row r="1007">
          <cell r="B1007">
            <v>0</v>
          </cell>
          <cell r="C1007">
            <v>0</v>
          </cell>
        </row>
        <row r="1008">
          <cell r="A1008">
            <v>0</v>
          </cell>
          <cell r="B1008">
            <v>0</v>
          </cell>
          <cell r="C1008">
            <v>0</v>
          </cell>
        </row>
        <row r="1009">
          <cell r="A1009">
            <v>0</v>
          </cell>
          <cell r="B1009">
            <v>0</v>
          </cell>
          <cell r="C1009">
            <v>0</v>
          </cell>
        </row>
        <row r="1010">
          <cell r="A1010">
            <v>0</v>
          </cell>
          <cell r="B1010">
            <v>0</v>
          </cell>
          <cell r="C1010">
            <v>0</v>
          </cell>
        </row>
        <row r="1012">
          <cell r="B1012" t="str">
            <v>TRANSPORTE</v>
          </cell>
        </row>
        <row r="1014">
          <cell r="A1014">
            <v>0</v>
          </cell>
          <cell r="B1014">
            <v>0</v>
          </cell>
          <cell r="C1014">
            <v>0</v>
          </cell>
        </row>
        <row r="1015">
          <cell r="A1015">
            <v>0</v>
          </cell>
          <cell r="B1015">
            <v>0</v>
          </cell>
          <cell r="C1015">
            <v>0</v>
          </cell>
        </row>
        <row r="1016">
          <cell r="A1016">
            <v>0</v>
          </cell>
          <cell r="B1016">
            <v>0</v>
          </cell>
          <cell r="C1016">
            <v>0</v>
          </cell>
        </row>
        <row r="1021">
          <cell r="A1021" t="str">
            <v>CODIGO</v>
          </cell>
          <cell r="B1021" t="str">
            <v>ITEM</v>
          </cell>
          <cell r="C1021" t="str">
            <v>UNIDAD</v>
          </cell>
        </row>
        <row r="1022">
          <cell r="D1022">
            <v>0</v>
          </cell>
        </row>
        <row r="1023">
          <cell r="B1023" t="str">
            <v>CODIGO</v>
          </cell>
        </row>
        <row r="1024">
          <cell r="A1024" t="str">
            <v>CODIGO</v>
          </cell>
          <cell r="B1024" t="str">
            <v>RECURSOS</v>
          </cell>
          <cell r="C1024" t="str">
            <v>UNIDAD</v>
          </cell>
          <cell r="D1024" t="str">
            <v>CANT.</v>
          </cell>
        </row>
        <row r="1025">
          <cell r="B1025" t="str">
            <v>MATERIALES</v>
          </cell>
        </row>
        <row r="1026">
          <cell r="B1026">
            <v>0</v>
          </cell>
          <cell r="C1026">
            <v>0</v>
          </cell>
        </row>
        <row r="1027">
          <cell r="B1027">
            <v>0</v>
          </cell>
          <cell r="C1027">
            <v>0</v>
          </cell>
        </row>
        <row r="1028">
          <cell r="B1028">
            <v>0</v>
          </cell>
          <cell r="C1028">
            <v>0</v>
          </cell>
        </row>
        <row r="1029">
          <cell r="B1029">
            <v>0</v>
          </cell>
          <cell r="C1029">
            <v>0</v>
          </cell>
        </row>
        <row r="1031">
          <cell r="B1031" t="str">
            <v>EQUIPO</v>
          </cell>
        </row>
        <row r="1032">
          <cell r="B1032" t="str">
            <v>HTA MENOR (5% de M. de O.)</v>
          </cell>
        </row>
        <row r="1033">
          <cell r="A1033">
            <v>0</v>
          </cell>
          <cell r="B1033">
            <v>0</v>
          </cell>
          <cell r="C1033">
            <v>0</v>
          </cell>
        </row>
        <row r="1034">
          <cell r="A1034">
            <v>0</v>
          </cell>
          <cell r="B1034">
            <v>0</v>
          </cell>
          <cell r="C1034">
            <v>0</v>
          </cell>
        </row>
        <row r="1035">
          <cell r="A1035">
            <v>0</v>
          </cell>
          <cell r="B1035">
            <v>0</v>
          </cell>
          <cell r="C1035">
            <v>0</v>
          </cell>
        </row>
        <row r="1037">
          <cell r="B1037" t="str">
            <v>MANO DE OBRA</v>
          </cell>
        </row>
        <row r="1038">
          <cell r="B1038">
            <v>0</v>
          </cell>
          <cell r="C1038">
            <v>0</v>
          </cell>
        </row>
        <row r="1039">
          <cell r="A1039">
            <v>0</v>
          </cell>
          <cell r="B1039">
            <v>0</v>
          </cell>
          <cell r="C1039">
            <v>0</v>
          </cell>
        </row>
        <row r="1040">
          <cell r="A1040">
            <v>0</v>
          </cell>
          <cell r="B1040">
            <v>0</v>
          </cell>
          <cell r="C1040">
            <v>0</v>
          </cell>
        </row>
        <row r="1041">
          <cell r="A1041">
            <v>0</v>
          </cell>
          <cell r="B1041">
            <v>0</v>
          </cell>
          <cell r="C1041">
            <v>0</v>
          </cell>
        </row>
        <row r="1043">
          <cell r="B1043" t="str">
            <v>TRANSPORTE</v>
          </cell>
        </row>
        <row r="1045">
          <cell r="A1045">
            <v>0</v>
          </cell>
          <cell r="B1045">
            <v>0</v>
          </cell>
          <cell r="C1045">
            <v>0</v>
          </cell>
        </row>
        <row r="1046">
          <cell r="A1046">
            <v>0</v>
          </cell>
          <cell r="B1046">
            <v>0</v>
          </cell>
          <cell r="C1046">
            <v>0</v>
          </cell>
        </row>
        <row r="1047">
          <cell r="A1047">
            <v>0</v>
          </cell>
          <cell r="B1047">
            <v>0</v>
          </cell>
          <cell r="C1047">
            <v>0</v>
          </cell>
        </row>
        <row r="1052">
          <cell r="A1052" t="str">
            <v>CODIGO</v>
          </cell>
          <cell r="B1052" t="str">
            <v>ITEM</v>
          </cell>
          <cell r="C1052" t="str">
            <v>UNIDAD</v>
          </cell>
        </row>
        <row r="1053">
          <cell r="D1053">
            <v>0</v>
          </cell>
        </row>
        <row r="1054">
          <cell r="B1054" t="str">
            <v>CODIGO</v>
          </cell>
        </row>
        <row r="1055">
          <cell r="A1055" t="str">
            <v>CODIGO</v>
          </cell>
          <cell r="B1055" t="str">
            <v>RECURSOS</v>
          </cell>
          <cell r="C1055" t="str">
            <v>UNIDAD</v>
          </cell>
          <cell r="D1055" t="str">
            <v>CANT.</v>
          </cell>
        </row>
        <row r="1056">
          <cell r="B1056" t="str">
            <v>MATERIALES</v>
          </cell>
        </row>
        <row r="1057">
          <cell r="B1057">
            <v>0</v>
          </cell>
          <cell r="C1057">
            <v>0</v>
          </cell>
        </row>
        <row r="1058">
          <cell r="B1058">
            <v>0</v>
          </cell>
          <cell r="C1058">
            <v>0</v>
          </cell>
        </row>
        <row r="1059">
          <cell r="B1059">
            <v>0</v>
          </cell>
          <cell r="C1059">
            <v>0</v>
          </cell>
        </row>
        <row r="1060">
          <cell r="B1060">
            <v>0</v>
          </cell>
          <cell r="C1060">
            <v>0</v>
          </cell>
        </row>
        <row r="1062">
          <cell r="B1062" t="str">
            <v>EQUIPO</v>
          </cell>
        </row>
        <row r="1063">
          <cell r="B1063" t="str">
            <v>HTA MENOR (5% de M. de O.)</v>
          </cell>
        </row>
        <row r="1064">
          <cell r="A1064">
            <v>0</v>
          </cell>
          <cell r="B1064">
            <v>0</v>
          </cell>
          <cell r="C1064">
            <v>0</v>
          </cell>
        </row>
        <row r="1065">
          <cell r="A1065">
            <v>0</v>
          </cell>
          <cell r="B1065">
            <v>0</v>
          </cell>
          <cell r="C1065">
            <v>0</v>
          </cell>
        </row>
        <row r="1066">
          <cell r="A1066">
            <v>0</v>
          </cell>
          <cell r="B1066">
            <v>0</v>
          </cell>
          <cell r="C1066">
            <v>0</v>
          </cell>
        </row>
        <row r="1068">
          <cell r="B1068" t="str">
            <v>MANO DE OBRA</v>
          </cell>
        </row>
        <row r="1069">
          <cell r="B1069">
            <v>0</v>
          </cell>
          <cell r="C1069">
            <v>0</v>
          </cell>
        </row>
        <row r="1070">
          <cell r="A1070">
            <v>0</v>
          </cell>
          <cell r="B1070">
            <v>0</v>
          </cell>
          <cell r="C1070">
            <v>0</v>
          </cell>
        </row>
        <row r="1071">
          <cell r="A1071">
            <v>0</v>
          </cell>
          <cell r="B1071">
            <v>0</v>
          </cell>
          <cell r="C1071">
            <v>0</v>
          </cell>
        </row>
        <row r="1072">
          <cell r="A1072">
            <v>0</v>
          </cell>
          <cell r="B1072">
            <v>0</v>
          </cell>
          <cell r="C1072">
            <v>0</v>
          </cell>
        </row>
        <row r="1074">
          <cell r="B1074" t="str">
            <v>TRANSPORTE</v>
          </cell>
        </row>
        <row r="1076">
          <cell r="A1076">
            <v>0</v>
          </cell>
          <cell r="B1076">
            <v>0</v>
          </cell>
          <cell r="C1076">
            <v>0</v>
          </cell>
        </row>
        <row r="1077">
          <cell r="A1077">
            <v>0</v>
          </cell>
          <cell r="B1077">
            <v>0</v>
          </cell>
          <cell r="C1077">
            <v>0</v>
          </cell>
        </row>
        <row r="1078">
          <cell r="A1078">
            <v>0</v>
          </cell>
          <cell r="B1078">
            <v>0</v>
          </cell>
          <cell r="C1078">
            <v>0</v>
          </cell>
        </row>
        <row r="1083">
          <cell r="A1083" t="str">
            <v>CODIGO</v>
          </cell>
          <cell r="B1083" t="str">
            <v>ITEM</v>
          </cell>
          <cell r="C1083" t="str">
            <v>UNIDAD</v>
          </cell>
        </row>
        <row r="1084">
          <cell r="D1084">
            <v>0</v>
          </cell>
        </row>
        <row r="1085">
          <cell r="B1085" t="str">
            <v>CODIGO</v>
          </cell>
        </row>
        <row r="1086">
          <cell r="A1086" t="str">
            <v>CODIGO</v>
          </cell>
          <cell r="B1086" t="str">
            <v>RECURSOS</v>
          </cell>
          <cell r="C1086" t="str">
            <v>UNIDAD</v>
          </cell>
          <cell r="D1086" t="str">
            <v>CANT.</v>
          </cell>
        </row>
        <row r="1087">
          <cell r="B1087" t="str">
            <v>MATERIALES</v>
          </cell>
        </row>
        <row r="1088">
          <cell r="B1088">
            <v>0</v>
          </cell>
          <cell r="C1088">
            <v>0</v>
          </cell>
        </row>
        <row r="1089">
          <cell r="B1089">
            <v>0</v>
          </cell>
          <cell r="C1089">
            <v>0</v>
          </cell>
        </row>
        <row r="1090">
          <cell r="B1090">
            <v>0</v>
          </cell>
          <cell r="C1090">
            <v>0</v>
          </cell>
        </row>
        <row r="1091">
          <cell r="B1091">
            <v>0</v>
          </cell>
          <cell r="C1091">
            <v>0</v>
          </cell>
        </row>
        <row r="1093">
          <cell r="B1093" t="str">
            <v>EQUIPO</v>
          </cell>
        </row>
        <row r="1094">
          <cell r="B1094" t="str">
            <v>HTA MENOR (5% de M. de O.)</v>
          </cell>
        </row>
        <row r="1095">
          <cell r="A1095">
            <v>0</v>
          </cell>
          <cell r="B1095">
            <v>0</v>
          </cell>
          <cell r="C1095">
            <v>0</v>
          </cell>
        </row>
        <row r="1096">
          <cell r="A1096">
            <v>0</v>
          </cell>
          <cell r="B1096">
            <v>0</v>
          </cell>
          <cell r="C1096">
            <v>0</v>
          </cell>
        </row>
        <row r="1097">
          <cell r="A1097">
            <v>0</v>
          </cell>
          <cell r="B1097">
            <v>0</v>
          </cell>
          <cell r="C1097">
            <v>0</v>
          </cell>
        </row>
        <row r="1099">
          <cell r="B1099" t="str">
            <v>MANO DE OBRA</v>
          </cell>
        </row>
        <row r="1100">
          <cell r="B1100">
            <v>0</v>
          </cell>
          <cell r="C1100">
            <v>0</v>
          </cell>
        </row>
        <row r="1101">
          <cell r="A1101">
            <v>0</v>
          </cell>
          <cell r="B1101">
            <v>0</v>
          </cell>
          <cell r="C1101">
            <v>0</v>
          </cell>
        </row>
        <row r="1102">
          <cell r="A1102">
            <v>0</v>
          </cell>
          <cell r="B1102">
            <v>0</v>
          </cell>
          <cell r="C1102">
            <v>0</v>
          </cell>
        </row>
        <row r="1103">
          <cell r="A1103">
            <v>0</v>
          </cell>
          <cell r="B1103">
            <v>0</v>
          </cell>
          <cell r="C1103">
            <v>0</v>
          </cell>
        </row>
        <row r="1105">
          <cell r="B1105" t="str">
            <v>TRANSPORTE</v>
          </cell>
        </row>
        <row r="1107">
          <cell r="A1107">
            <v>0</v>
          </cell>
          <cell r="B1107">
            <v>0</v>
          </cell>
          <cell r="C1107">
            <v>0</v>
          </cell>
        </row>
        <row r="1108">
          <cell r="A1108">
            <v>0</v>
          </cell>
          <cell r="B1108">
            <v>0</v>
          </cell>
          <cell r="C1108">
            <v>0</v>
          </cell>
        </row>
        <row r="1109">
          <cell r="A1109">
            <v>0</v>
          </cell>
          <cell r="B1109">
            <v>0</v>
          </cell>
          <cell r="C1109">
            <v>0</v>
          </cell>
        </row>
        <row r="1114">
          <cell r="A1114" t="str">
            <v>CODIGO</v>
          </cell>
          <cell r="B1114" t="str">
            <v>ITEM</v>
          </cell>
          <cell r="C1114" t="str">
            <v>UNIDAD</v>
          </cell>
        </row>
        <row r="1115">
          <cell r="D1115">
            <v>0</v>
          </cell>
        </row>
        <row r="1116">
          <cell r="B1116" t="str">
            <v>CODIGO</v>
          </cell>
        </row>
        <row r="1117">
          <cell r="A1117" t="str">
            <v>CODIGO</v>
          </cell>
          <cell r="B1117" t="str">
            <v>RECURSOS</v>
          </cell>
          <cell r="C1117" t="str">
            <v>UNIDAD</v>
          </cell>
          <cell r="D1117" t="str">
            <v>CANT.</v>
          </cell>
        </row>
        <row r="1118">
          <cell r="B1118" t="str">
            <v>MATERIALES</v>
          </cell>
        </row>
        <row r="1119">
          <cell r="B1119">
            <v>0</v>
          </cell>
          <cell r="C1119">
            <v>0</v>
          </cell>
        </row>
        <row r="1120">
          <cell r="B1120">
            <v>0</v>
          </cell>
          <cell r="C1120">
            <v>0</v>
          </cell>
        </row>
        <row r="1121">
          <cell r="B1121">
            <v>0</v>
          </cell>
          <cell r="C1121">
            <v>0</v>
          </cell>
        </row>
        <row r="1122">
          <cell r="B1122">
            <v>0</v>
          </cell>
          <cell r="C1122">
            <v>0</v>
          </cell>
        </row>
        <row r="1124">
          <cell r="B1124" t="str">
            <v>EQUIPO</v>
          </cell>
        </row>
        <row r="1125">
          <cell r="B1125" t="str">
            <v>HTA MENOR (5% de M. de O.)</v>
          </cell>
        </row>
        <row r="1126">
          <cell r="A1126">
            <v>0</v>
          </cell>
          <cell r="B1126">
            <v>0</v>
          </cell>
          <cell r="C1126">
            <v>0</v>
          </cell>
        </row>
        <row r="1127">
          <cell r="A1127">
            <v>0</v>
          </cell>
          <cell r="B1127">
            <v>0</v>
          </cell>
          <cell r="C1127">
            <v>0</v>
          </cell>
        </row>
        <row r="1128">
          <cell r="A1128">
            <v>0</v>
          </cell>
          <cell r="B1128">
            <v>0</v>
          </cell>
          <cell r="C1128">
            <v>0</v>
          </cell>
        </row>
        <row r="1130">
          <cell r="B1130" t="str">
            <v>MANO DE OBRA</v>
          </cell>
        </row>
        <row r="1131">
          <cell r="B1131">
            <v>0</v>
          </cell>
          <cell r="C1131">
            <v>0</v>
          </cell>
        </row>
        <row r="1132">
          <cell r="A1132">
            <v>0</v>
          </cell>
          <cell r="B1132">
            <v>0</v>
          </cell>
          <cell r="C1132">
            <v>0</v>
          </cell>
        </row>
        <row r="1133">
          <cell r="A1133">
            <v>0</v>
          </cell>
          <cell r="B1133">
            <v>0</v>
          </cell>
          <cell r="C1133">
            <v>0</v>
          </cell>
        </row>
        <row r="1134">
          <cell r="A1134">
            <v>0</v>
          </cell>
          <cell r="B1134">
            <v>0</v>
          </cell>
          <cell r="C1134">
            <v>0</v>
          </cell>
        </row>
        <row r="1136">
          <cell r="B1136" t="str">
            <v>TRANSPORTE</v>
          </cell>
        </row>
        <row r="1138">
          <cell r="A1138">
            <v>0</v>
          </cell>
          <cell r="B1138">
            <v>0</v>
          </cell>
          <cell r="C1138">
            <v>0</v>
          </cell>
        </row>
        <row r="1139">
          <cell r="A1139">
            <v>0</v>
          </cell>
          <cell r="B1139">
            <v>0</v>
          </cell>
          <cell r="C1139">
            <v>0</v>
          </cell>
        </row>
        <row r="1140">
          <cell r="A1140">
            <v>0</v>
          </cell>
          <cell r="B1140">
            <v>0</v>
          </cell>
          <cell r="C1140">
            <v>0</v>
          </cell>
        </row>
        <row r="1145">
          <cell r="A1145" t="str">
            <v>CODIGO</v>
          </cell>
          <cell r="B1145" t="str">
            <v>ITEM</v>
          </cell>
          <cell r="C1145" t="str">
            <v>UNIDAD</v>
          </cell>
        </row>
        <row r="1146">
          <cell r="D1146">
            <v>0</v>
          </cell>
        </row>
        <row r="1147">
          <cell r="B1147" t="str">
            <v>CODIGO</v>
          </cell>
        </row>
        <row r="1148">
          <cell r="A1148" t="str">
            <v>CODIGO</v>
          </cell>
          <cell r="B1148" t="str">
            <v>RECURSOS</v>
          </cell>
          <cell r="C1148" t="str">
            <v>UNIDAD</v>
          </cell>
          <cell r="D1148" t="str">
            <v>CANT.</v>
          </cell>
        </row>
        <row r="1149">
          <cell r="B1149" t="str">
            <v>MATERIALES</v>
          </cell>
        </row>
        <row r="1150">
          <cell r="B1150">
            <v>0</v>
          </cell>
          <cell r="C1150">
            <v>0</v>
          </cell>
        </row>
        <row r="1151">
          <cell r="B1151">
            <v>0</v>
          </cell>
          <cell r="C1151">
            <v>0</v>
          </cell>
        </row>
        <row r="1152">
          <cell r="B1152">
            <v>0</v>
          </cell>
          <cell r="C1152">
            <v>0</v>
          </cell>
        </row>
        <row r="1153">
          <cell r="B1153">
            <v>0</v>
          </cell>
          <cell r="C1153">
            <v>0</v>
          </cell>
        </row>
        <row r="1155">
          <cell r="B1155" t="str">
            <v>EQUIPO</v>
          </cell>
        </row>
        <row r="1156">
          <cell r="B1156" t="str">
            <v>HTA MENOR (5% de M. de O.)</v>
          </cell>
        </row>
        <row r="1157">
          <cell r="A1157">
            <v>0</v>
          </cell>
          <cell r="B1157">
            <v>0</v>
          </cell>
          <cell r="C1157">
            <v>0</v>
          </cell>
        </row>
        <row r="1158">
          <cell r="A1158">
            <v>0</v>
          </cell>
          <cell r="B1158">
            <v>0</v>
          </cell>
          <cell r="C1158">
            <v>0</v>
          </cell>
        </row>
        <row r="1159">
          <cell r="A1159">
            <v>0</v>
          </cell>
          <cell r="B1159">
            <v>0</v>
          </cell>
          <cell r="C1159">
            <v>0</v>
          </cell>
        </row>
        <row r="1161">
          <cell r="B1161" t="str">
            <v>MANO DE OBRA</v>
          </cell>
        </row>
        <row r="1162">
          <cell r="B1162">
            <v>0</v>
          </cell>
          <cell r="C1162">
            <v>0</v>
          </cell>
        </row>
        <row r="1163">
          <cell r="A1163">
            <v>0</v>
          </cell>
          <cell r="B1163">
            <v>0</v>
          </cell>
          <cell r="C1163">
            <v>0</v>
          </cell>
        </row>
        <row r="1164">
          <cell r="A1164">
            <v>0</v>
          </cell>
          <cell r="B1164">
            <v>0</v>
          </cell>
          <cell r="C1164">
            <v>0</v>
          </cell>
        </row>
        <row r="1165">
          <cell r="A1165">
            <v>0</v>
          </cell>
          <cell r="B1165">
            <v>0</v>
          </cell>
          <cell r="C1165">
            <v>0</v>
          </cell>
        </row>
        <row r="1167">
          <cell r="B1167" t="str">
            <v>TRANSPORTE</v>
          </cell>
        </row>
        <row r="1169">
          <cell r="A1169">
            <v>0</v>
          </cell>
          <cell r="B1169">
            <v>0</v>
          </cell>
          <cell r="C1169">
            <v>0</v>
          </cell>
        </row>
        <row r="1170">
          <cell r="A1170">
            <v>0</v>
          </cell>
          <cell r="B1170">
            <v>0</v>
          </cell>
          <cell r="C1170">
            <v>0</v>
          </cell>
        </row>
        <row r="1171">
          <cell r="A1171">
            <v>0</v>
          </cell>
          <cell r="B1171">
            <v>0</v>
          </cell>
          <cell r="C1171">
            <v>0</v>
          </cell>
        </row>
        <row r="1176">
          <cell r="A1176" t="str">
            <v>CODIGO</v>
          </cell>
          <cell r="B1176" t="str">
            <v>ITEM</v>
          </cell>
          <cell r="C1176" t="str">
            <v>UNIDAD</v>
          </cell>
        </row>
        <row r="1177">
          <cell r="D1177">
            <v>0</v>
          </cell>
        </row>
        <row r="1178">
          <cell r="B1178" t="str">
            <v>CODIGO</v>
          </cell>
        </row>
        <row r="1179">
          <cell r="A1179" t="str">
            <v>CODIGO</v>
          </cell>
          <cell r="B1179" t="str">
            <v>RECURSOS</v>
          </cell>
          <cell r="C1179" t="str">
            <v>UNIDAD</v>
          </cell>
          <cell r="D1179" t="str">
            <v>CANT.</v>
          </cell>
        </row>
        <row r="1180">
          <cell r="B1180" t="str">
            <v>MATERIALES</v>
          </cell>
        </row>
        <row r="1181">
          <cell r="B1181">
            <v>0</v>
          </cell>
          <cell r="C1181">
            <v>0</v>
          </cell>
        </row>
        <row r="1182">
          <cell r="B1182">
            <v>0</v>
          </cell>
          <cell r="C1182">
            <v>0</v>
          </cell>
        </row>
        <row r="1183">
          <cell r="B1183">
            <v>0</v>
          </cell>
          <cell r="C1183">
            <v>0</v>
          </cell>
        </row>
        <row r="1184">
          <cell r="B1184">
            <v>0</v>
          </cell>
          <cell r="C1184">
            <v>0</v>
          </cell>
        </row>
        <row r="1186">
          <cell r="B1186" t="str">
            <v>EQUIPO</v>
          </cell>
        </row>
        <row r="1187">
          <cell r="B1187" t="str">
            <v>HTA MENOR (5% de M. de O.)</v>
          </cell>
        </row>
        <row r="1188">
          <cell r="A1188">
            <v>0</v>
          </cell>
          <cell r="B1188">
            <v>0</v>
          </cell>
          <cell r="C1188">
            <v>0</v>
          </cell>
        </row>
        <row r="1189">
          <cell r="A1189">
            <v>0</v>
          </cell>
          <cell r="B1189">
            <v>0</v>
          </cell>
          <cell r="C1189">
            <v>0</v>
          </cell>
        </row>
        <row r="1190">
          <cell r="A1190">
            <v>0</v>
          </cell>
          <cell r="B1190">
            <v>0</v>
          </cell>
          <cell r="C1190">
            <v>0</v>
          </cell>
        </row>
        <row r="1192">
          <cell r="B1192" t="str">
            <v>MANO DE OBRA</v>
          </cell>
        </row>
        <row r="1193">
          <cell r="B1193">
            <v>0</v>
          </cell>
          <cell r="C1193">
            <v>0</v>
          </cell>
        </row>
        <row r="1194">
          <cell r="A1194">
            <v>0</v>
          </cell>
          <cell r="B1194">
            <v>0</v>
          </cell>
          <cell r="C1194">
            <v>0</v>
          </cell>
        </row>
        <row r="1195">
          <cell r="A1195">
            <v>0</v>
          </cell>
          <cell r="B1195">
            <v>0</v>
          </cell>
          <cell r="C1195">
            <v>0</v>
          </cell>
        </row>
        <row r="1196">
          <cell r="A1196">
            <v>0</v>
          </cell>
          <cell r="B1196">
            <v>0</v>
          </cell>
          <cell r="C1196">
            <v>0</v>
          </cell>
        </row>
        <row r="1198">
          <cell r="B1198" t="str">
            <v>TRANSPORTE</v>
          </cell>
        </row>
        <row r="1200">
          <cell r="A1200">
            <v>0</v>
          </cell>
          <cell r="B1200">
            <v>0</v>
          </cell>
          <cell r="C1200">
            <v>0</v>
          </cell>
        </row>
        <row r="1201">
          <cell r="A1201">
            <v>0</v>
          </cell>
          <cell r="B1201">
            <v>0</v>
          </cell>
          <cell r="C1201">
            <v>0</v>
          </cell>
        </row>
        <row r="1202">
          <cell r="A1202">
            <v>0</v>
          </cell>
          <cell r="B1202">
            <v>0</v>
          </cell>
          <cell r="C1202">
            <v>0</v>
          </cell>
        </row>
        <row r="1207">
          <cell r="A1207" t="str">
            <v>CODIGO</v>
          </cell>
          <cell r="B1207" t="str">
            <v>ITEM</v>
          </cell>
          <cell r="C1207" t="str">
            <v>UNIDAD</v>
          </cell>
        </row>
        <row r="1208">
          <cell r="D1208">
            <v>0</v>
          </cell>
        </row>
        <row r="1209">
          <cell r="B1209" t="str">
            <v>CODIGO</v>
          </cell>
        </row>
        <row r="1210">
          <cell r="A1210" t="str">
            <v>CODIGO</v>
          </cell>
          <cell r="B1210" t="str">
            <v>RECURSOS</v>
          </cell>
          <cell r="C1210" t="str">
            <v>UNIDAD</v>
          </cell>
          <cell r="D1210" t="str">
            <v>CANT.</v>
          </cell>
        </row>
        <row r="1211">
          <cell r="B1211" t="str">
            <v>MATERIALES</v>
          </cell>
        </row>
        <row r="1212">
          <cell r="B1212">
            <v>0</v>
          </cell>
          <cell r="C1212">
            <v>0</v>
          </cell>
        </row>
        <row r="1213">
          <cell r="B1213">
            <v>0</v>
          </cell>
          <cell r="C1213">
            <v>0</v>
          </cell>
        </row>
        <row r="1214">
          <cell r="B1214">
            <v>0</v>
          </cell>
          <cell r="C1214">
            <v>0</v>
          </cell>
        </row>
        <row r="1215">
          <cell r="B1215">
            <v>0</v>
          </cell>
          <cell r="C1215">
            <v>0</v>
          </cell>
        </row>
        <row r="1217">
          <cell r="B1217" t="str">
            <v>EQUIPO</v>
          </cell>
        </row>
        <row r="1218">
          <cell r="B1218" t="str">
            <v>HTA MENOR (5% de M. de O.)</v>
          </cell>
        </row>
        <row r="1219">
          <cell r="A1219">
            <v>0</v>
          </cell>
          <cell r="B1219">
            <v>0</v>
          </cell>
          <cell r="C1219">
            <v>0</v>
          </cell>
        </row>
        <row r="1220">
          <cell r="A1220">
            <v>0</v>
          </cell>
          <cell r="B1220">
            <v>0</v>
          </cell>
          <cell r="C1220">
            <v>0</v>
          </cell>
        </row>
        <row r="1221">
          <cell r="A1221">
            <v>0</v>
          </cell>
          <cell r="B1221">
            <v>0</v>
          </cell>
          <cell r="C1221">
            <v>0</v>
          </cell>
        </row>
        <row r="1223">
          <cell r="B1223" t="str">
            <v>MANO DE OBRA</v>
          </cell>
        </row>
        <row r="1224">
          <cell r="B1224">
            <v>0</v>
          </cell>
          <cell r="C1224">
            <v>0</v>
          </cell>
        </row>
        <row r="1225">
          <cell r="A1225">
            <v>0</v>
          </cell>
          <cell r="B1225">
            <v>0</v>
          </cell>
          <cell r="C1225">
            <v>0</v>
          </cell>
        </row>
        <row r="1226">
          <cell r="A1226">
            <v>0</v>
          </cell>
          <cell r="B1226">
            <v>0</v>
          </cell>
          <cell r="C1226">
            <v>0</v>
          </cell>
        </row>
        <row r="1227">
          <cell r="A1227">
            <v>0</v>
          </cell>
          <cell r="B1227">
            <v>0</v>
          </cell>
          <cell r="C1227">
            <v>0</v>
          </cell>
        </row>
        <row r="1229">
          <cell r="B1229" t="str">
            <v>TRANSPORTE</v>
          </cell>
        </row>
        <row r="1231">
          <cell r="A1231">
            <v>0</v>
          </cell>
          <cell r="B1231">
            <v>0</v>
          </cell>
          <cell r="C1231">
            <v>0</v>
          </cell>
        </row>
        <row r="1232">
          <cell r="A1232">
            <v>0</v>
          </cell>
          <cell r="B1232">
            <v>0</v>
          </cell>
          <cell r="C1232">
            <v>0</v>
          </cell>
        </row>
        <row r="1233">
          <cell r="A1233">
            <v>0</v>
          </cell>
          <cell r="B1233">
            <v>0</v>
          </cell>
          <cell r="C1233">
            <v>0</v>
          </cell>
        </row>
        <row r="1238">
          <cell r="A1238" t="str">
            <v>CODIGO</v>
          </cell>
          <cell r="B1238" t="str">
            <v>ITEM</v>
          </cell>
          <cell r="C1238" t="str">
            <v>UNIDAD</v>
          </cell>
        </row>
        <row r="1239">
          <cell r="D1239">
            <v>0</v>
          </cell>
        </row>
        <row r="1240">
          <cell r="B1240" t="str">
            <v>CODIGO</v>
          </cell>
        </row>
        <row r="1241">
          <cell r="A1241" t="str">
            <v>CODIGO</v>
          </cell>
          <cell r="B1241" t="str">
            <v>RECURSOS</v>
          </cell>
          <cell r="C1241" t="str">
            <v>UNIDAD</v>
          </cell>
          <cell r="D1241" t="str">
            <v>CANT.</v>
          </cell>
        </row>
        <row r="1242">
          <cell r="B1242" t="str">
            <v>MATERIALES</v>
          </cell>
        </row>
        <row r="1243">
          <cell r="B1243">
            <v>0</v>
          </cell>
          <cell r="C1243">
            <v>0</v>
          </cell>
        </row>
        <row r="1244">
          <cell r="B1244">
            <v>0</v>
          </cell>
          <cell r="C1244">
            <v>0</v>
          </cell>
        </row>
        <row r="1245">
          <cell r="B1245">
            <v>0</v>
          </cell>
          <cell r="C1245">
            <v>0</v>
          </cell>
        </row>
        <row r="1246">
          <cell r="B1246">
            <v>0</v>
          </cell>
          <cell r="C1246">
            <v>0</v>
          </cell>
        </row>
        <row r="1248">
          <cell r="B1248" t="str">
            <v>EQUIPO</v>
          </cell>
        </row>
        <row r="1249">
          <cell r="B1249" t="str">
            <v>HTA MENOR (5% de M. de O.)</v>
          </cell>
        </row>
        <row r="1250">
          <cell r="A1250">
            <v>0</v>
          </cell>
          <cell r="B1250">
            <v>0</v>
          </cell>
          <cell r="C1250">
            <v>0</v>
          </cell>
        </row>
        <row r="1251">
          <cell r="A1251">
            <v>0</v>
          </cell>
          <cell r="B1251">
            <v>0</v>
          </cell>
          <cell r="C1251">
            <v>0</v>
          </cell>
        </row>
        <row r="1252">
          <cell r="A1252">
            <v>0</v>
          </cell>
          <cell r="B1252">
            <v>0</v>
          </cell>
          <cell r="C1252">
            <v>0</v>
          </cell>
        </row>
        <row r="1254">
          <cell r="B1254" t="str">
            <v>MANO DE OBRA</v>
          </cell>
        </row>
        <row r="1255">
          <cell r="B1255">
            <v>0</v>
          </cell>
          <cell r="C1255">
            <v>0</v>
          </cell>
        </row>
        <row r="1256">
          <cell r="A1256">
            <v>0</v>
          </cell>
          <cell r="B1256">
            <v>0</v>
          </cell>
          <cell r="C1256">
            <v>0</v>
          </cell>
        </row>
        <row r="1257">
          <cell r="A1257">
            <v>0</v>
          </cell>
          <cell r="B1257">
            <v>0</v>
          </cell>
          <cell r="C1257">
            <v>0</v>
          </cell>
        </row>
        <row r="1258">
          <cell r="A1258">
            <v>0</v>
          </cell>
          <cell r="B1258">
            <v>0</v>
          </cell>
          <cell r="C1258">
            <v>0</v>
          </cell>
        </row>
        <row r="1260">
          <cell r="B1260" t="str">
            <v>TRANSPORTE</v>
          </cell>
        </row>
        <row r="1262">
          <cell r="A1262">
            <v>0</v>
          </cell>
          <cell r="B1262">
            <v>0</v>
          </cell>
          <cell r="C1262">
            <v>0</v>
          </cell>
        </row>
        <row r="1263">
          <cell r="A1263">
            <v>0</v>
          </cell>
          <cell r="B1263">
            <v>0</v>
          </cell>
          <cell r="C1263">
            <v>0</v>
          </cell>
        </row>
        <row r="1264">
          <cell r="A1264">
            <v>0</v>
          </cell>
          <cell r="B1264">
            <v>0</v>
          </cell>
          <cell r="C1264">
            <v>0</v>
          </cell>
        </row>
        <row r="1269">
          <cell r="A1269" t="str">
            <v>CODIGO</v>
          </cell>
          <cell r="B1269" t="str">
            <v>ITEM</v>
          </cell>
          <cell r="C1269" t="str">
            <v>UNIDAD</v>
          </cell>
        </row>
        <row r="1270">
          <cell r="D1270">
            <v>0</v>
          </cell>
        </row>
        <row r="1271">
          <cell r="B1271" t="str">
            <v>CODIGO</v>
          </cell>
        </row>
        <row r="1272">
          <cell r="A1272" t="str">
            <v>CODIGO</v>
          </cell>
          <cell r="B1272" t="str">
            <v>RECURSOS</v>
          </cell>
          <cell r="C1272" t="str">
            <v>UNIDAD</v>
          </cell>
          <cell r="D1272" t="str">
            <v>CANT.</v>
          </cell>
        </row>
        <row r="1273">
          <cell r="B1273" t="str">
            <v>MATERIALES</v>
          </cell>
        </row>
        <row r="1274">
          <cell r="B1274">
            <v>0</v>
          </cell>
          <cell r="C1274">
            <v>0</v>
          </cell>
        </row>
        <row r="1275">
          <cell r="B1275">
            <v>0</v>
          </cell>
          <cell r="C1275">
            <v>0</v>
          </cell>
        </row>
        <row r="1276">
          <cell r="B1276">
            <v>0</v>
          </cell>
          <cell r="C1276">
            <v>0</v>
          </cell>
        </row>
        <row r="1277">
          <cell r="B1277">
            <v>0</v>
          </cell>
          <cell r="C1277">
            <v>0</v>
          </cell>
        </row>
        <row r="1279">
          <cell r="B1279" t="str">
            <v>EQUIPO</v>
          </cell>
        </row>
        <row r="1280">
          <cell r="B1280" t="str">
            <v>HTA MENOR (5% de M. de O.)</v>
          </cell>
        </row>
        <row r="1281">
          <cell r="A1281">
            <v>0</v>
          </cell>
          <cell r="B1281">
            <v>0</v>
          </cell>
          <cell r="C1281">
            <v>0</v>
          </cell>
        </row>
        <row r="1282">
          <cell r="A1282">
            <v>0</v>
          </cell>
          <cell r="B1282">
            <v>0</v>
          </cell>
          <cell r="C1282">
            <v>0</v>
          </cell>
        </row>
        <row r="1283">
          <cell r="A1283">
            <v>0</v>
          </cell>
          <cell r="B1283">
            <v>0</v>
          </cell>
          <cell r="C1283">
            <v>0</v>
          </cell>
        </row>
        <row r="1285">
          <cell r="B1285" t="str">
            <v>MANO DE OBRA</v>
          </cell>
        </row>
        <row r="1286">
          <cell r="B1286">
            <v>0</v>
          </cell>
          <cell r="C1286">
            <v>0</v>
          </cell>
        </row>
        <row r="1287">
          <cell r="A1287">
            <v>0</v>
          </cell>
          <cell r="B1287">
            <v>0</v>
          </cell>
          <cell r="C1287">
            <v>0</v>
          </cell>
        </row>
        <row r="1288">
          <cell r="A1288">
            <v>0</v>
          </cell>
          <cell r="B1288">
            <v>0</v>
          </cell>
          <cell r="C1288">
            <v>0</v>
          </cell>
        </row>
        <row r="1289">
          <cell r="A1289">
            <v>0</v>
          </cell>
          <cell r="B1289">
            <v>0</v>
          </cell>
          <cell r="C1289">
            <v>0</v>
          </cell>
        </row>
        <row r="1291">
          <cell r="B1291" t="str">
            <v>TRANSPORTE</v>
          </cell>
        </row>
        <row r="1293">
          <cell r="A1293">
            <v>0</v>
          </cell>
          <cell r="B1293">
            <v>0</v>
          </cell>
          <cell r="C1293">
            <v>0</v>
          </cell>
        </row>
        <row r="1294">
          <cell r="A1294">
            <v>0</v>
          </cell>
          <cell r="B1294">
            <v>0</v>
          </cell>
          <cell r="C1294">
            <v>0</v>
          </cell>
        </row>
        <row r="1295">
          <cell r="A1295">
            <v>0</v>
          </cell>
          <cell r="B1295">
            <v>0</v>
          </cell>
          <cell r="C1295">
            <v>0</v>
          </cell>
        </row>
        <row r="1300">
          <cell r="A1300" t="str">
            <v>CODIGO</v>
          </cell>
          <cell r="B1300" t="str">
            <v>ITEM</v>
          </cell>
          <cell r="C1300" t="str">
            <v>UNIDAD</v>
          </cell>
        </row>
        <row r="1301">
          <cell r="D1301">
            <v>0</v>
          </cell>
        </row>
        <row r="1302">
          <cell r="B1302" t="str">
            <v>CODIGO</v>
          </cell>
        </row>
        <row r="1303">
          <cell r="A1303" t="str">
            <v>CODIGO</v>
          </cell>
          <cell r="B1303" t="str">
            <v>RECURSOS</v>
          </cell>
          <cell r="C1303" t="str">
            <v>UNIDAD</v>
          </cell>
          <cell r="D1303" t="str">
            <v>CANT.</v>
          </cell>
        </row>
        <row r="1304">
          <cell r="B1304" t="str">
            <v>MATERIALES</v>
          </cell>
        </row>
        <row r="1305">
          <cell r="B1305">
            <v>0</v>
          </cell>
          <cell r="C1305">
            <v>0</v>
          </cell>
        </row>
        <row r="1306">
          <cell r="B1306">
            <v>0</v>
          </cell>
          <cell r="C1306">
            <v>0</v>
          </cell>
        </row>
        <row r="1307">
          <cell r="B1307">
            <v>0</v>
          </cell>
          <cell r="C1307">
            <v>0</v>
          </cell>
        </row>
        <row r="1308">
          <cell r="B1308">
            <v>0</v>
          </cell>
          <cell r="C1308">
            <v>0</v>
          </cell>
        </row>
        <row r="1310">
          <cell r="B1310" t="str">
            <v>EQUIPO</v>
          </cell>
        </row>
        <row r="1311">
          <cell r="B1311" t="str">
            <v>HTA MENOR (5% de M. de O.)</v>
          </cell>
        </row>
        <row r="1312">
          <cell r="A1312">
            <v>0</v>
          </cell>
          <cell r="B1312">
            <v>0</v>
          </cell>
          <cell r="C1312">
            <v>0</v>
          </cell>
        </row>
        <row r="1313">
          <cell r="A1313">
            <v>0</v>
          </cell>
          <cell r="B1313">
            <v>0</v>
          </cell>
          <cell r="C1313">
            <v>0</v>
          </cell>
        </row>
        <row r="1314">
          <cell r="A1314">
            <v>0</v>
          </cell>
          <cell r="B1314">
            <v>0</v>
          </cell>
          <cell r="C1314">
            <v>0</v>
          </cell>
        </row>
        <row r="1316">
          <cell r="B1316" t="str">
            <v>MANO DE OBRA</v>
          </cell>
        </row>
        <row r="1317">
          <cell r="B1317">
            <v>0</v>
          </cell>
          <cell r="C1317">
            <v>0</v>
          </cell>
        </row>
        <row r="1318">
          <cell r="A1318">
            <v>0</v>
          </cell>
          <cell r="B1318">
            <v>0</v>
          </cell>
          <cell r="C1318">
            <v>0</v>
          </cell>
        </row>
        <row r="1319">
          <cell r="A1319">
            <v>0</v>
          </cell>
          <cell r="B1319">
            <v>0</v>
          </cell>
          <cell r="C1319">
            <v>0</v>
          </cell>
        </row>
        <row r="1320">
          <cell r="A1320">
            <v>0</v>
          </cell>
          <cell r="B1320">
            <v>0</v>
          </cell>
          <cell r="C1320">
            <v>0</v>
          </cell>
        </row>
        <row r="1322">
          <cell r="B1322" t="str">
            <v>TRANSPORTE</v>
          </cell>
        </row>
        <row r="1324">
          <cell r="A1324">
            <v>0</v>
          </cell>
          <cell r="B1324">
            <v>0</v>
          </cell>
          <cell r="C1324">
            <v>0</v>
          </cell>
        </row>
        <row r="1325">
          <cell r="A1325">
            <v>0</v>
          </cell>
          <cell r="B1325">
            <v>0</v>
          </cell>
          <cell r="C1325">
            <v>0</v>
          </cell>
        </row>
        <row r="1326">
          <cell r="A1326">
            <v>0</v>
          </cell>
          <cell r="B1326">
            <v>0</v>
          </cell>
          <cell r="C1326">
            <v>0</v>
          </cell>
        </row>
        <row r="1332">
          <cell r="A1332" t="str">
            <v>CODIGO</v>
          </cell>
          <cell r="B1332" t="str">
            <v>ITEM</v>
          </cell>
          <cell r="C1332" t="str">
            <v>UNIDAD</v>
          </cell>
        </row>
        <row r="1333">
          <cell r="D1333">
            <v>0</v>
          </cell>
        </row>
        <row r="1334">
          <cell r="B1334" t="str">
            <v>CODIGO</v>
          </cell>
        </row>
        <row r="1335">
          <cell r="A1335" t="str">
            <v>CODIGO</v>
          </cell>
          <cell r="B1335" t="str">
            <v>RECURSOS</v>
          </cell>
          <cell r="C1335" t="str">
            <v>UNIDAD</v>
          </cell>
          <cell r="D1335" t="str">
            <v>CANT.</v>
          </cell>
        </row>
        <row r="1336">
          <cell r="B1336" t="str">
            <v>MATERIALES</v>
          </cell>
        </row>
        <row r="1337">
          <cell r="B1337">
            <v>0</v>
          </cell>
          <cell r="C1337">
            <v>0</v>
          </cell>
        </row>
        <row r="1338">
          <cell r="B1338">
            <v>0</v>
          </cell>
          <cell r="C1338">
            <v>0</v>
          </cell>
        </row>
        <row r="1339">
          <cell r="B1339">
            <v>0</v>
          </cell>
          <cell r="C1339">
            <v>0</v>
          </cell>
        </row>
        <row r="1340">
          <cell r="B1340">
            <v>0</v>
          </cell>
          <cell r="C1340">
            <v>0</v>
          </cell>
        </row>
        <row r="1342">
          <cell r="B1342" t="str">
            <v>EQUIPO</v>
          </cell>
        </row>
        <row r="1343">
          <cell r="B1343" t="str">
            <v>HTA MENOR (5% de M. de O.)</v>
          </cell>
        </row>
        <row r="1344">
          <cell r="A1344">
            <v>0</v>
          </cell>
          <cell r="B1344">
            <v>0</v>
          </cell>
          <cell r="C1344">
            <v>0</v>
          </cell>
        </row>
        <row r="1345">
          <cell r="A1345">
            <v>0</v>
          </cell>
          <cell r="B1345">
            <v>0</v>
          </cell>
          <cell r="C1345">
            <v>0</v>
          </cell>
        </row>
        <row r="1346">
          <cell r="A1346">
            <v>0</v>
          </cell>
          <cell r="B1346">
            <v>0</v>
          </cell>
          <cell r="C1346">
            <v>0</v>
          </cell>
        </row>
        <row r="1348">
          <cell r="B1348" t="str">
            <v>MANO DE OBRA</v>
          </cell>
        </row>
        <row r="1349">
          <cell r="B1349">
            <v>0</v>
          </cell>
          <cell r="C1349">
            <v>0</v>
          </cell>
        </row>
        <row r="1350">
          <cell r="A1350">
            <v>0</v>
          </cell>
          <cell r="B1350">
            <v>0</v>
          </cell>
          <cell r="C1350">
            <v>0</v>
          </cell>
        </row>
        <row r="1351">
          <cell r="A1351">
            <v>0</v>
          </cell>
          <cell r="B1351">
            <v>0</v>
          </cell>
          <cell r="C1351">
            <v>0</v>
          </cell>
        </row>
        <row r="1352">
          <cell r="A1352">
            <v>0</v>
          </cell>
          <cell r="B1352">
            <v>0</v>
          </cell>
          <cell r="C1352">
            <v>0</v>
          </cell>
        </row>
        <row r="1354">
          <cell r="B1354" t="str">
            <v>TRANSPORTE</v>
          </cell>
        </row>
        <row r="1356">
          <cell r="A1356">
            <v>0</v>
          </cell>
          <cell r="B1356">
            <v>0</v>
          </cell>
          <cell r="C1356">
            <v>0</v>
          </cell>
        </row>
        <row r="1357">
          <cell r="A1357">
            <v>0</v>
          </cell>
          <cell r="B1357">
            <v>0</v>
          </cell>
          <cell r="C1357">
            <v>0</v>
          </cell>
        </row>
        <row r="1358">
          <cell r="A1358">
            <v>0</v>
          </cell>
          <cell r="B1358">
            <v>0</v>
          </cell>
          <cell r="C1358">
            <v>0</v>
          </cell>
        </row>
        <row r="1363">
          <cell r="A1363" t="str">
            <v>CODIGO</v>
          </cell>
          <cell r="B1363" t="str">
            <v>ITEM</v>
          </cell>
          <cell r="C1363" t="str">
            <v>UNIDAD</v>
          </cell>
        </row>
        <row r="1364">
          <cell r="D1364">
            <v>0</v>
          </cell>
        </row>
        <row r="1365">
          <cell r="B1365" t="str">
            <v>CODIGO</v>
          </cell>
        </row>
        <row r="1366">
          <cell r="A1366" t="str">
            <v>CODIGO</v>
          </cell>
          <cell r="B1366" t="str">
            <v>RECURSOS</v>
          </cell>
          <cell r="C1366" t="str">
            <v>UNIDAD</v>
          </cell>
          <cell r="D1366" t="str">
            <v>CANT.</v>
          </cell>
        </row>
        <row r="1367">
          <cell r="B1367" t="str">
            <v>MATERIALES</v>
          </cell>
        </row>
        <row r="1368">
          <cell r="B1368">
            <v>0</v>
          </cell>
          <cell r="C1368">
            <v>0</v>
          </cell>
        </row>
        <row r="1369">
          <cell r="B1369">
            <v>0</v>
          </cell>
          <cell r="C1369">
            <v>0</v>
          </cell>
        </row>
        <row r="1370">
          <cell r="B1370">
            <v>0</v>
          </cell>
          <cell r="C1370">
            <v>0</v>
          </cell>
        </row>
        <row r="1371">
          <cell r="B1371">
            <v>0</v>
          </cell>
          <cell r="C1371">
            <v>0</v>
          </cell>
        </row>
        <row r="1373">
          <cell r="B1373" t="str">
            <v>EQUIPO</v>
          </cell>
        </row>
        <row r="1374">
          <cell r="B1374" t="str">
            <v>HTA MENOR (5% de M. de O.)</v>
          </cell>
        </row>
        <row r="1375">
          <cell r="A1375">
            <v>0</v>
          </cell>
          <cell r="B1375">
            <v>0</v>
          </cell>
          <cell r="C1375">
            <v>0</v>
          </cell>
        </row>
        <row r="1376">
          <cell r="A1376">
            <v>0</v>
          </cell>
          <cell r="B1376">
            <v>0</v>
          </cell>
          <cell r="C1376">
            <v>0</v>
          </cell>
        </row>
        <row r="1377">
          <cell r="A1377">
            <v>0</v>
          </cell>
          <cell r="B1377">
            <v>0</v>
          </cell>
          <cell r="C1377">
            <v>0</v>
          </cell>
        </row>
        <row r="1379">
          <cell r="B1379" t="str">
            <v>MANO DE OBRA</v>
          </cell>
        </row>
        <row r="1380">
          <cell r="B1380">
            <v>0</v>
          </cell>
          <cell r="C1380">
            <v>0</v>
          </cell>
        </row>
        <row r="1381">
          <cell r="A1381">
            <v>0</v>
          </cell>
          <cell r="B1381">
            <v>0</v>
          </cell>
          <cell r="C1381">
            <v>0</v>
          </cell>
        </row>
        <row r="1382">
          <cell r="A1382">
            <v>0</v>
          </cell>
          <cell r="B1382">
            <v>0</v>
          </cell>
          <cell r="C1382">
            <v>0</v>
          </cell>
        </row>
        <row r="1383">
          <cell r="A1383">
            <v>0</v>
          </cell>
          <cell r="B1383">
            <v>0</v>
          </cell>
          <cell r="C1383">
            <v>0</v>
          </cell>
        </row>
        <row r="1385">
          <cell r="B1385" t="str">
            <v>TRANSPORTE</v>
          </cell>
        </row>
        <row r="1387">
          <cell r="A1387">
            <v>0</v>
          </cell>
          <cell r="B1387">
            <v>0</v>
          </cell>
          <cell r="C1387">
            <v>0</v>
          </cell>
        </row>
        <row r="1388">
          <cell r="A1388">
            <v>0</v>
          </cell>
          <cell r="B1388">
            <v>0</v>
          </cell>
          <cell r="C1388">
            <v>0</v>
          </cell>
        </row>
        <row r="1389">
          <cell r="A1389">
            <v>0</v>
          </cell>
          <cell r="B1389">
            <v>0</v>
          </cell>
          <cell r="C1389">
            <v>0</v>
          </cell>
        </row>
        <row r="1394">
          <cell r="A1394" t="str">
            <v>CODIGO</v>
          </cell>
          <cell r="B1394" t="str">
            <v>ITEM</v>
          </cell>
          <cell r="C1394" t="str">
            <v>UNIDAD</v>
          </cell>
        </row>
        <row r="1395">
          <cell r="D1395">
            <v>0</v>
          </cell>
        </row>
        <row r="1396">
          <cell r="B1396" t="str">
            <v>CODIGO</v>
          </cell>
        </row>
        <row r="1397">
          <cell r="A1397" t="str">
            <v>CODIGO</v>
          </cell>
          <cell r="B1397" t="str">
            <v>RECURSOS</v>
          </cell>
          <cell r="C1397" t="str">
            <v>UNIDAD</v>
          </cell>
          <cell r="D1397" t="str">
            <v>CANT.</v>
          </cell>
        </row>
        <row r="1398">
          <cell r="B1398" t="str">
            <v>MATERIALES</v>
          </cell>
        </row>
        <row r="1399">
          <cell r="B1399">
            <v>0</v>
          </cell>
          <cell r="C1399">
            <v>0</v>
          </cell>
        </row>
        <row r="1400">
          <cell r="B1400">
            <v>0</v>
          </cell>
          <cell r="C1400">
            <v>0</v>
          </cell>
        </row>
        <row r="1401">
          <cell r="B1401">
            <v>0</v>
          </cell>
          <cell r="C1401">
            <v>0</v>
          </cell>
        </row>
        <row r="1402">
          <cell r="B1402">
            <v>0</v>
          </cell>
          <cell r="C1402">
            <v>0</v>
          </cell>
        </row>
        <row r="1404">
          <cell r="B1404" t="str">
            <v>EQUIPO</v>
          </cell>
        </row>
        <row r="1405">
          <cell r="B1405" t="str">
            <v>HTA MENOR (5% de M. de O.)</v>
          </cell>
        </row>
        <row r="1406">
          <cell r="A1406">
            <v>0</v>
          </cell>
          <cell r="B1406">
            <v>0</v>
          </cell>
          <cell r="C1406">
            <v>0</v>
          </cell>
        </row>
        <row r="1407">
          <cell r="A1407">
            <v>0</v>
          </cell>
          <cell r="B1407">
            <v>0</v>
          </cell>
          <cell r="C1407">
            <v>0</v>
          </cell>
        </row>
        <row r="1408">
          <cell r="A1408">
            <v>0</v>
          </cell>
          <cell r="B1408">
            <v>0</v>
          </cell>
          <cell r="C1408">
            <v>0</v>
          </cell>
        </row>
        <row r="1410">
          <cell r="B1410" t="str">
            <v>MANO DE OBRA</v>
          </cell>
        </row>
        <row r="1411">
          <cell r="B1411">
            <v>0</v>
          </cell>
          <cell r="C1411">
            <v>0</v>
          </cell>
        </row>
        <row r="1412">
          <cell r="A1412">
            <v>0</v>
          </cell>
          <cell r="B1412">
            <v>0</v>
          </cell>
          <cell r="C1412">
            <v>0</v>
          </cell>
        </row>
        <row r="1413">
          <cell r="A1413">
            <v>0</v>
          </cell>
          <cell r="B1413">
            <v>0</v>
          </cell>
          <cell r="C1413">
            <v>0</v>
          </cell>
        </row>
        <row r="1414">
          <cell r="A1414">
            <v>0</v>
          </cell>
          <cell r="B1414">
            <v>0</v>
          </cell>
          <cell r="C1414">
            <v>0</v>
          </cell>
        </row>
        <row r="1416">
          <cell r="B1416" t="str">
            <v>TRANSPORTE</v>
          </cell>
        </row>
        <row r="1418">
          <cell r="A1418">
            <v>0</v>
          </cell>
          <cell r="B1418">
            <v>0</v>
          </cell>
          <cell r="C1418">
            <v>0</v>
          </cell>
        </row>
        <row r="1419">
          <cell r="A1419">
            <v>0</v>
          </cell>
          <cell r="B1419">
            <v>0</v>
          </cell>
          <cell r="C1419">
            <v>0</v>
          </cell>
        </row>
        <row r="1420">
          <cell r="A1420">
            <v>0</v>
          </cell>
          <cell r="B1420">
            <v>0</v>
          </cell>
          <cell r="C1420">
            <v>0</v>
          </cell>
        </row>
        <row r="1425">
          <cell r="A1425" t="str">
            <v>CODIGO</v>
          </cell>
          <cell r="B1425" t="str">
            <v>ITEM</v>
          </cell>
          <cell r="C1425" t="str">
            <v>UNIDAD</v>
          </cell>
        </row>
        <row r="1426">
          <cell r="D1426">
            <v>0</v>
          </cell>
        </row>
        <row r="1427">
          <cell r="B1427" t="str">
            <v>CODIGO</v>
          </cell>
        </row>
        <row r="1428">
          <cell r="A1428" t="str">
            <v>CODIGO</v>
          </cell>
          <cell r="B1428" t="str">
            <v>RECURSOS</v>
          </cell>
          <cell r="C1428" t="str">
            <v>UNIDAD</v>
          </cell>
          <cell r="D1428" t="str">
            <v>CANT.</v>
          </cell>
        </row>
        <row r="1429">
          <cell r="B1429" t="str">
            <v>MATERIALES</v>
          </cell>
        </row>
        <row r="1430">
          <cell r="B1430">
            <v>0</v>
          </cell>
          <cell r="C1430">
            <v>0</v>
          </cell>
        </row>
        <row r="1431">
          <cell r="B1431">
            <v>0</v>
          </cell>
          <cell r="C1431">
            <v>0</v>
          </cell>
        </row>
        <row r="1432">
          <cell r="B1432">
            <v>0</v>
          </cell>
          <cell r="C1432">
            <v>0</v>
          </cell>
        </row>
        <row r="1433">
          <cell r="B1433">
            <v>0</v>
          </cell>
          <cell r="C1433">
            <v>0</v>
          </cell>
        </row>
        <row r="1435">
          <cell r="B1435" t="str">
            <v>EQUIPO</v>
          </cell>
        </row>
        <row r="1436">
          <cell r="B1436" t="str">
            <v>HTA MENOR (5% de M. de O.)</v>
          </cell>
        </row>
        <row r="1437">
          <cell r="A1437">
            <v>0</v>
          </cell>
          <cell r="B1437">
            <v>0</v>
          </cell>
          <cell r="C1437">
            <v>0</v>
          </cell>
        </row>
        <row r="1438">
          <cell r="A1438">
            <v>0</v>
          </cell>
          <cell r="B1438">
            <v>0</v>
          </cell>
          <cell r="C1438">
            <v>0</v>
          </cell>
        </row>
        <row r="1439">
          <cell r="A1439">
            <v>0</v>
          </cell>
          <cell r="B1439">
            <v>0</v>
          </cell>
          <cell r="C1439">
            <v>0</v>
          </cell>
        </row>
        <row r="1441">
          <cell r="B1441" t="str">
            <v>MANO DE OBRA</v>
          </cell>
        </row>
        <row r="1442">
          <cell r="B1442">
            <v>0</v>
          </cell>
          <cell r="C1442">
            <v>0</v>
          </cell>
        </row>
        <row r="1443">
          <cell r="A1443">
            <v>0</v>
          </cell>
          <cell r="B1443">
            <v>0</v>
          </cell>
          <cell r="C1443">
            <v>0</v>
          </cell>
        </row>
        <row r="1444">
          <cell r="A1444">
            <v>0</v>
          </cell>
          <cell r="B1444">
            <v>0</v>
          </cell>
          <cell r="C1444">
            <v>0</v>
          </cell>
        </row>
        <row r="1445">
          <cell r="A1445">
            <v>0</v>
          </cell>
          <cell r="B1445">
            <v>0</v>
          </cell>
          <cell r="C1445">
            <v>0</v>
          </cell>
        </row>
        <row r="1447">
          <cell r="B1447" t="str">
            <v>TRANSPORTE</v>
          </cell>
        </row>
        <row r="1449">
          <cell r="A1449">
            <v>0</v>
          </cell>
          <cell r="B1449">
            <v>0</v>
          </cell>
          <cell r="C1449">
            <v>0</v>
          </cell>
        </row>
        <row r="1450">
          <cell r="A1450">
            <v>0</v>
          </cell>
          <cell r="B1450">
            <v>0</v>
          </cell>
          <cell r="C1450">
            <v>0</v>
          </cell>
        </row>
        <row r="1451">
          <cell r="A1451">
            <v>0</v>
          </cell>
          <cell r="B1451">
            <v>0</v>
          </cell>
          <cell r="C1451">
            <v>0</v>
          </cell>
        </row>
        <row r="1456">
          <cell r="A1456" t="str">
            <v>CODIGO</v>
          </cell>
          <cell r="B1456" t="str">
            <v>ITEM</v>
          </cell>
          <cell r="C1456" t="str">
            <v>UNIDAD</v>
          </cell>
        </row>
        <row r="1457">
          <cell r="D1457">
            <v>0</v>
          </cell>
        </row>
        <row r="1458">
          <cell r="B1458" t="str">
            <v>CODIGO</v>
          </cell>
        </row>
        <row r="1459">
          <cell r="A1459" t="str">
            <v>CODIGO</v>
          </cell>
          <cell r="B1459" t="str">
            <v>RECURSOS</v>
          </cell>
          <cell r="C1459" t="str">
            <v>UNIDAD</v>
          </cell>
          <cell r="D1459" t="str">
            <v>CANT.</v>
          </cell>
        </row>
        <row r="1460">
          <cell r="B1460" t="str">
            <v>MATERIALES</v>
          </cell>
        </row>
        <row r="1461">
          <cell r="B1461">
            <v>0</v>
          </cell>
          <cell r="C1461">
            <v>0</v>
          </cell>
        </row>
        <row r="1462">
          <cell r="B1462">
            <v>0</v>
          </cell>
          <cell r="C1462">
            <v>0</v>
          </cell>
        </row>
        <row r="1463">
          <cell r="B1463">
            <v>0</v>
          </cell>
          <cell r="C1463">
            <v>0</v>
          </cell>
        </row>
        <row r="1464">
          <cell r="B1464">
            <v>0</v>
          </cell>
          <cell r="C1464">
            <v>0</v>
          </cell>
        </row>
        <row r="1466">
          <cell r="B1466" t="str">
            <v>EQUIPO</v>
          </cell>
        </row>
        <row r="1467">
          <cell r="B1467" t="str">
            <v>HTA MENOR (5% de M. de O.)</v>
          </cell>
        </row>
        <row r="1468">
          <cell r="A1468">
            <v>0</v>
          </cell>
          <cell r="B1468">
            <v>0</v>
          </cell>
          <cell r="C1468">
            <v>0</v>
          </cell>
        </row>
        <row r="1469">
          <cell r="A1469">
            <v>0</v>
          </cell>
          <cell r="B1469">
            <v>0</v>
          </cell>
          <cell r="C1469">
            <v>0</v>
          </cell>
        </row>
        <row r="1470">
          <cell r="A1470">
            <v>0</v>
          </cell>
          <cell r="B1470">
            <v>0</v>
          </cell>
          <cell r="C1470">
            <v>0</v>
          </cell>
        </row>
        <row r="1472">
          <cell r="B1472" t="str">
            <v>MANO DE OBRA</v>
          </cell>
        </row>
        <row r="1473">
          <cell r="B1473">
            <v>0</v>
          </cell>
          <cell r="C1473">
            <v>0</v>
          </cell>
        </row>
        <row r="1474">
          <cell r="A1474">
            <v>0</v>
          </cell>
          <cell r="B1474">
            <v>0</v>
          </cell>
          <cell r="C1474">
            <v>0</v>
          </cell>
        </row>
        <row r="1475">
          <cell r="A1475">
            <v>0</v>
          </cell>
          <cell r="B1475">
            <v>0</v>
          </cell>
          <cell r="C1475">
            <v>0</v>
          </cell>
        </row>
        <row r="1476">
          <cell r="A1476">
            <v>0</v>
          </cell>
          <cell r="B1476">
            <v>0</v>
          </cell>
          <cell r="C1476">
            <v>0</v>
          </cell>
        </row>
        <row r="1478">
          <cell r="B1478" t="str">
            <v>TRANSPORTE</v>
          </cell>
        </row>
        <row r="1480">
          <cell r="A1480">
            <v>0</v>
          </cell>
          <cell r="B1480">
            <v>0</v>
          </cell>
          <cell r="C1480">
            <v>0</v>
          </cell>
        </row>
        <row r="1481">
          <cell r="A1481">
            <v>0</v>
          </cell>
          <cell r="B1481">
            <v>0</v>
          </cell>
          <cell r="C1481">
            <v>0</v>
          </cell>
        </row>
        <row r="1482">
          <cell r="A1482">
            <v>0</v>
          </cell>
          <cell r="B1482">
            <v>0</v>
          </cell>
          <cell r="C1482">
            <v>0</v>
          </cell>
        </row>
        <row r="1487">
          <cell r="A1487" t="str">
            <v>CODIGO</v>
          </cell>
          <cell r="B1487" t="str">
            <v>ITEM</v>
          </cell>
          <cell r="C1487" t="str">
            <v>UNIDAD</v>
          </cell>
        </row>
        <row r="1488">
          <cell r="D1488">
            <v>0</v>
          </cell>
        </row>
        <row r="1489">
          <cell r="B1489" t="str">
            <v>CODIGO</v>
          </cell>
        </row>
        <row r="1490">
          <cell r="A1490" t="str">
            <v>CODIGO</v>
          </cell>
          <cell r="B1490" t="str">
            <v>RECURSOS</v>
          </cell>
          <cell r="C1490" t="str">
            <v>UNIDAD</v>
          </cell>
          <cell r="D1490" t="str">
            <v>CANT.</v>
          </cell>
        </row>
        <row r="1491">
          <cell r="B1491" t="str">
            <v>MATERIALES</v>
          </cell>
        </row>
        <row r="1492">
          <cell r="B1492">
            <v>0</v>
          </cell>
          <cell r="C1492">
            <v>0</v>
          </cell>
        </row>
        <row r="1493">
          <cell r="B1493">
            <v>0</v>
          </cell>
          <cell r="C1493">
            <v>0</v>
          </cell>
        </row>
        <row r="1494">
          <cell r="B1494">
            <v>0</v>
          </cell>
          <cell r="C1494">
            <v>0</v>
          </cell>
        </row>
        <row r="1495">
          <cell r="B1495">
            <v>0</v>
          </cell>
          <cell r="C1495">
            <v>0</v>
          </cell>
        </row>
        <row r="1497">
          <cell r="B1497" t="str">
            <v>EQUIPO</v>
          </cell>
        </row>
        <row r="1498">
          <cell r="B1498" t="str">
            <v>HTA MENOR (5% de M. de O.)</v>
          </cell>
        </row>
        <row r="1499">
          <cell r="A1499">
            <v>0</v>
          </cell>
          <cell r="B1499">
            <v>0</v>
          </cell>
          <cell r="C1499">
            <v>0</v>
          </cell>
        </row>
        <row r="1500">
          <cell r="A1500">
            <v>0</v>
          </cell>
          <cell r="B1500">
            <v>0</v>
          </cell>
          <cell r="C1500">
            <v>0</v>
          </cell>
        </row>
        <row r="1501">
          <cell r="A1501">
            <v>0</v>
          </cell>
          <cell r="B1501">
            <v>0</v>
          </cell>
          <cell r="C1501">
            <v>0</v>
          </cell>
        </row>
        <row r="1503">
          <cell r="B1503" t="str">
            <v>MANO DE OBRA</v>
          </cell>
        </row>
        <row r="1504">
          <cell r="B1504">
            <v>0</v>
          </cell>
          <cell r="C1504">
            <v>0</v>
          </cell>
        </row>
        <row r="1505">
          <cell r="A1505">
            <v>0</v>
          </cell>
          <cell r="B1505">
            <v>0</v>
          </cell>
          <cell r="C1505">
            <v>0</v>
          </cell>
        </row>
        <row r="1506">
          <cell r="A1506">
            <v>0</v>
          </cell>
          <cell r="B1506">
            <v>0</v>
          </cell>
          <cell r="C1506">
            <v>0</v>
          </cell>
        </row>
        <row r="1507">
          <cell r="A1507">
            <v>0</v>
          </cell>
          <cell r="B1507">
            <v>0</v>
          </cell>
          <cell r="C1507">
            <v>0</v>
          </cell>
        </row>
        <row r="1509">
          <cell r="B1509" t="str">
            <v>TRANSPORTE</v>
          </cell>
        </row>
        <row r="1511">
          <cell r="A1511">
            <v>0</v>
          </cell>
          <cell r="B1511">
            <v>0</v>
          </cell>
          <cell r="C1511">
            <v>0</v>
          </cell>
        </row>
        <row r="1512">
          <cell r="A1512">
            <v>0</v>
          </cell>
          <cell r="B1512">
            <v>0</v>
          </cell>
          <cell r="C1512">
            <v>0</v>
          </cell>
        </row>
        <row r="1513">
          <cell r="A1513">
            <v>0</v>
          </cell>
          <cell r="B1513">
            <v>0</v>
          </cell>
          <cell r="C1513">
            <v>0</v>
          </cell>
        </row>
        <row r="1518">
          <cell r="A1518" t="str">
            <v>CODIGO</v>
          </cell>
          <cell r="B1518" t="str">
            <v>ITEM</v>
          </cell>
          <cell r="C1518" t="str">
            <v>UNIDAD</v>
          </cell>
        </row>
        <row r="1519">
          <cell r="D1519">
            <v>0</v>
          </cell>
        </row>
        <row r="1520">
          <cell r="B1520" t="str">
            <v>CODIGO</v>
          </cell>
        </row>
        <row r="1521">
          <cell r="A1521" t="str">
            <v>CODIGO</v>
          </cell>
          <cell r="B1521" t="str">
            <v>RECURSOS</v>
          </cell>
          <cell r="C1521" t="str">
            <v>UNIDAD</v>
          </cell>
          <cell r="D1521" t="str">
            <v>CANT.</v>
          </cell>
        </row>
        <row r="1522">
          <cell r="B1522" t="str">
            <v>MATERIALES</v>
          </cell>
        </row>
        <row r="1523">
          <cell r="B1523">
            <v>0</v>
          </cell>
          <cell r="C1523">
            <v>0</v>
          </cell>
        </row>
        <row r="1524">
          <cell r="B1524">
            <v>0</v>
          </cell>
          <cell r="C1524">
            <v>0</v>
          </cell>
        </row>
        <row r="1525">
          <cell r="B1525">
            <v>0</v>
          </cell>
          <cell r="C1525">
            <v>0</v>
          </cell>
        </row>
        <row r="1526">
          <cell r="B1526">
            <v>0</v>
          </cell>
          <cell r="C1526">
            <v>0</v>
          </cell>
        </row>
        <row r="1528">
          <cell r="B1528" t="str">
            <v>EQUIPO</v>
          </cell>
        </row>
        <row r="1529">
          <cell r="B1529" t="str">
            <v>HTA MENOR (5% de M. de O.)</v>
          </cell>
        </row>
        <row r="1530">
          <cell r="A1530">
            <v>0</v>
          </cell>
          <cell r="B1530">
            <v>0</v>
          </cell>
          <cell r="C1530">
            <v>0</v>
          </cell>
        </row>
        <row r="1531">
          <cell r="A1531">
            <v>0</v>
          </cell>
          <cell r="B1531">
            <v>0</v>
          </cell>
          <cell r="C1531">
            <v>0</v>
          </cell>
        </row>
        <row r="1532">
          <cell r="A1532">
            <v>0</v>
          </cell>
          <cell r="B1532">
            <v>0</v>
          </cell>
          <cell r="C1532">
            <v>0</v>
          </cell>
        </row>
        <row r="1534">
          <cell r="B1534" t="str">
            <v>MANO DE OBRA</v>
          </cell>
        </row>
        <row r="1535">
          <cell r="B1535">
            <v>0</v>
          </cell>
          <cell r="C1535">
            <v>0</v>
          </cell>
        </row>
        <row r="1536">
          <cell r="A1536">
            <v>0</v>
          </cell>
          <cell r="B1536">
            <v>0</v>
          </cell>
          <cell r="C1536">
            <v>0</v>
          </cell>
        </row>
        <row r="1537">
          <cell r="A1537">
            <v>0</v>
          </cell>
          <cell r="B1537">
            <v>0</v>
          </cell>
          <cell r="C1537">
            <v>0</v>
          </cell>
        </row>
        <row r="1538">
          <cell r="A1538">
            <v>0</v>
          </cell>
          <cell r="B1538">
            <v>0</v>
          </cell>
          <cell r="C1538">
            <v>0</v>
          </cell>
        </row>
        <row r="1540">
          <cell r="B1540" t="str">
            <v>TRANSPORTE</v>
          </cell>
        </row>
        <row r="1542">
          <cell r="A1542">
            <v>0</v>
          </cell>
          <cell r="B1542">
            <v>0</v>
          </cell>
          <cell r="C1542">
            <v>0</v>
          </cell>
        </row>
        <row r="1543">
          <cell r="A1543">
            <v>0</v>
          </cell>
          <cell r="B1543">
            <v>0</v>
          </cell>
          <cell r="C1543">
            <v>0</v>
          </cell>
        </row>
        <row r="1544">
          <cell r="A1544">
            <v>0</v>
          </cell>
          <cell r="B1544">
            <v>0</v>
          </cell>
          <cell r="C1544">
            <v>0</v>
          </cell>
        </row>
        <row r="1549">
          <cell r="A1549" t="str">
            <v>CODIGO</v>
          </cell>
          <cell r="B1549" t="str">
            <v>ITEM</v>
          </cell>
          <cell r="C1549" t="str">
            <v>UNIDAD</v>
          </cell>
        </row>
        <row r="1550">
          <cell r="D1550">
            <v>0</v>
          </cell>
        </row>
        <row r="1551">
          <cell r="B1551" t="str">
            <v>CODIGO</v>
          </cell>
        </row>
        <row r="1552">
          <cell r="A1552" t="str">
            <v>CODIGO</v>
          </cell>
          <cell r="B1552" t="str">
            <v>RECURSOS</v>
          </cell>
          <cell r="C1552" t="str">
            <v>UNIDAD</v>
          </cell>
          <cell r="D1552" t="str">
            <v>CANT.</v>
          </cell>
        </row>
        <row r="1553">
          <cell r="B1553" t="str">
            <v>MATERIALES</v>
          </cell>
        </row>
        <row r="1554">
          <cell r="B1554">
            <v>0</v>
          </cell>
          <cell r="C1554">
            <v>0</v>
          </cell>
        </row>
        <row r="1555">
          <cell r="B1555">
            <v>0</v>
          </cell>
          <cell r="C1555">
            <v>0</v>
          </cell>
        </row>
        <row r="1556">
          <cell r="B1556">
            <v>0</v>
          </cell>
          <cell r="C1556">
            <v>0</v>
          </cell>
        </row>
        <row r="1557">
          <cell r="B1557">
            <v>0</v>
          </cell>
          <cell r="C1557">
            <v>0</v>
          </cell>
        </row>
        <row r="1559">
          <cell r="B1559" t="str">
            <v>EQUIPO</v>
          </cell>
        </row>
        <row r="1560">
          <cell r="B1560" t="str">
            <v>HTA MENOR (5% de M. de O.)</v>
          </cell>
        </row>
        <row r="1561">
          <cell r="A1561">
            <v>0</v>
          </cell>
          <cell r="B1561">
            <v>0</v>
          </cell>
          <cell r="C1561">
            <v>0</v>
          </cell>
        </row>
        <row r="1562">
          <cell r="A1562">
            <v>0</v>
          </cell>
          <cell r="B1562">
            <v>0</v>
          </cell>
          <cell r="C1562">
            <v>0</v>
          </cell>
        </row>
        <row r="1563">
          <cell r="A1563">
            <v>0</v>
          </cell>
          <cell r="B1563">
            <v>0</v>
          </cell>
          <cell r="C1563">
            <v>0</v>
          </cell>
        </row>
        <row r="1565">
          <cell r="B1565" t="str">
            <v>MANO DE OBRA</v>
          </cell>
        </row>
        <row r="1566">
          <cell r="B1566">
            <v>0</v>
          </cell>
          <cell r="C1566">
            <v>0</v>
          </cell>
        </row>
        <row r="1567">
          <cell r="A1567">
            <v>0</v>
          </cell>
          <cell r="B1567">
            <v>0</v>
          </cell>
          <cell r="C1567">
            <v>0</v>
          </cell>
        </row>
        <row r="1568">
          <cell r="A1568">
            <v>0</v>
          </cell>
          <cell r="B1568">
            <v>0</v>
          </cell>
          <cell r="C1568">
            <v>0</v>
          </cell>
        </row>
        <row r="1569">
          <cell r="A1569">
            <v>0</v>
          </cell>
          <cell r="B1569">
            <v>0</v>
          </cell>
          <cell r="C1569">
            <v>0</v>
          </cell>
        </row>
        <row r="1571">
          <cell r="B1571" t="str">
            <v>TRANSPORTE</v>
          </cell>
        </row>
        <row r="1573">
          <cell r="A1573">
            <v>0</v>
          </cell>
          <cell r="B1573">
            <v>0</v>
          </cell>
          <cell r="C1573">
            <v>0</v>
          </cell>
        </row>
        <row r="1574">
          <cell r="A1574">
            <v>0</v>
          </cell>
          <cell r="B1574">
            <v>0</v>
          </cell>
          <cell r="C1574">
            <v>0</v>
          </cell>
        </row>
        <row r="1575">
          <cell r="A1575">
            <v>0</v>
          </cell>
          <cell r="B1575">
            <v>0</v>
          </cell>
          <cell r="C1575">
            <v>0</v>
          </cell>
        </row>
        <row r="1580">
          <cell r="A1580" t="str">
            <v>CODIGO</v>
          </cell>
          <cell r="B1580" t="str">
            <v>ITEM</v>
          </cell>
          <cell r="C1580" t="str">
            <v>UNIDAD</v>
          </cell>
        </row>
        <row r="1581">
          <cell r="D1581">
            <v>0</v>
          </cell>
        </row>
        <row r="1582">
          <cell r="B1582" t="str">
            <v>CODIGO</v>
          </cell>
        </row>
        <row r="1583">
          <cell r="A1583" t="str">
            <v>CODIGO</v>
          </cell>
          <cell r="B1583" t="str">
            <v>RECURSOS</v>
          </cell>
          <cell r="C1583" t="str">
            <v>UNIDAD</v>
          </cell>
          <cell r="D1583" t="str">
            <v>CANT.</v>
          </cell>
        </row>
        <row r="1584">
          <cell r="B1584" t="str">
            <v>MATERIALES</v>
          </cell>
        </row>
        <row r="1585">
          <cell r="B1585">
            <v>0</v>
          </cell>
          <cell r="C1585">
            <v>0</v>
          </cell>
        </row>
        <row r="1586">
          <cell r="B1586">
            <v>0</v>
          </cell>
          <cell r="C1586">
            <v>0</v>
          </cell>
        </row>
        <row r="1587">
          <cell r="B1587">
            <v>0</v>
          </cell>
          <cell r="C1587">
            <v>0</v>
          </cell>
        </row>
        <row r="1588">
          <cell r="B1588">
            <v>0</v>
          </cell>
          <cell r="C1588">
            <v>0</v>
          </cell>
        </row>
        <row r="1590">
          <cell r="B1590" t="str">
            <v>EQUIPO</v>
          </cell>
        </row>
        <row r="1591">
          <cell r="B1591" t="str">
            <v>HTA MENOR (5% de M. de O.)</v>
          </cell>
        </row>
        <row r="1592">
          <cell r="A1592">
            <v>0</v>
          </cell>
          <cell r="B1592">
            <v>0</v>
          </cell>
          <cell r="C1592">
            <v>0</v>
          </cell>
        </row>
        <row r="1593">
          <cell r="A1593">
            <v>0</v>
          </cell>
          <cell r="B1593">
            <v>0</v>
          </cell>
          <cell r="C1593">
            <v>0</v>
          </cell>
        </row>
        <row r="1594">
          <cell r="A1594">
            <v>0</v>
          </cell>
          <cell r="B1594">
            <v>0</v>
          </cell>
          <cell r="C1594">
            <v>0</v>
          </cell>
        </row>
        <row r="1596">
          <cell r="B1596" t="str">
            <v>MANO DE OBRA</v>
          </cell>
        </row>
        <row r="1597">
          <cell r="B1597">
            <v>0</v>
          </cell>
          <cell r="C1597">
            <v>0</v>
          </cell>
        </row>
        <row r="1598">
          <cell r="A1598">
            <v>0</v>
          </cell>
          <cell r="B1598">
            <v>0</v>
          </cell>
          <cell r="C1598">
            <v>0</v>
          </cell>
        </row>
        <row r="1599">
          <cell r="A1599">
            <v>0</v>
          </cell>
          <cell r="B1599">
            <v>0</v>
          </cell>
          <cell r="C1599">
            <v>0</v>
          </cell>
        </row>
        <row r="1600">
          <cell r="A1600">
            <v>0</v>
          </cell>
          <cell r="B1600">
            <v>0</v>
          </cell>
          <cell r="C1600">
            <v>0</v>
          </cell>
        </row>
        <row r="1602">
          <cell r="B1602" t="str">
            <v>TRANSPORTE</v>
          </cell>
        </row>
        <row r="1604">
          <cell r="A1604">
            <v>0</v>
          </cell>
          <cell r="B1604">
            <v>0</v>
          </cell>
          <cell r="C1604">
            <v>0</v>
          </cell>
        </row>
        <row r="1605">
          <cell r="A1605">
            <v>0</v>
          </cell>
          <cell r="B1605">
            <v>0</v>
          </cell>
          <cell r="C1605">
            <v>0</v>
          </cell>
        </row>
        <row r="1606">
          <cell r="A1606">
            <v>0</v>
          </cell>
          <cell r="B1606">
            <v>0</v>
          </cell>
          <cell r="C1606">
            <v>0</v>
          </cell>
        </row>
        <row r="1611">
          <cell r="A1611" t="str">
            <v>CODIGO</v>
          </cell>
          <cell r="B1611" t="str">
            <v>ITEM</v>
          </cell>
          <cell r="C1611" t="str">
            <v>UNIDAD</v>
          </cell>
        </row>
        <row r="1612">
          <cell r="D1612">
            <v>0</v>
          </cell>
        </row>
        <row r="1613">
          <cell r="B1613" t="str">
            <v>CODIGO</v>
          </cell>
        </row>
        <row r="1614">
          <cell r="A1614" t="str">
            <v>CODIGO</v>
          </cell>
          <cell r="B1614" t="str">
            <v>RECURSOS</v>
          </cell>
          <cell r="C1614" t="str">
            <v>UNIDAD</v>
          </cell>
          <cell r="D1614" t="str">
            <v>CANT.</v>
          </cell>
        </row>
        <row r="1615">
          <cell r="B1615" t="str">
            <v>MATERIALES</v>
          </cell>
        </row>
        <row r="1616">
          <cell r="B1616">
            <v>0</v>
          </cell>
          <cell r="C1616">
            <v>0</v>
          </cell>
        </row>
        <row r="1617">
          <cell r="B1617">
            <v>0</v>
          </cell>
          <cell r="C1617">
            <v>0</v>
          </cell>
        </row>
        <row r="1618">
          <cell r="B1618">
            <v>0</v>
          </cell>
          <cell r="C1618">
            <v>0</v>
          </cell>
        </row>
        <row r="1619">
          <cell r="B1619">
            <v>0</v>
          </cell>
          <cell r="C1619">
            <v>0</v>
          </cell>
        </row>
        <row r="1621">
          <cell r="B1621" t="str">
            <v>EQUIPO</v>
          </cell>
        </row>
        <row r="1622">
          <cell r="B1622" t="str">
            <v>HTA MENOR (5% de M. de O.)</v>
          </cell>
        </row>
        <row r="1623">
          <cell r="A1623">
            <v>0</v>
          </cell>
          <cell r="B1623">
            <v>0</v>
          </cell>
          <cell r="C1623">
            <v>0</v>
          </cell>
        </row>
        <row r="1624">
          <cell r="A1624">
            <v>0</v>
          </cell>
          <cell r="B1624">
            <v>0</v>
          </cell>
          <cell r="C1624">
            <v>0</v>
          </cell>
        </row>
        <row r="1625">
          <cell r="A1625">
            <v>0</v>
          </cell>
          <cell r="B1625">
            <v>0</v>
          </cell>
          <cell r="C1625">
            <v>0</v>
          </cell>
        </row>
        <row r="1627">
          <cell r="B1627" t="str">
            <v>MANO DE OBRA</v>
          </cell>
        </row>
        <row r="1628">
          <cell r="B1628">
            <v>0</v>
          </cell>
          <cell r="C1628">
            <v>0</v>
          </cell>
        </row>
        <row r="1629">
          <cell r="A1629">
            <v>0</v>
          </cell>
          <cell r="B1629">
            <v>0</v>
          </cell>
          <cell r="C1629">
            <v>0</v>
          </cell>
        </row>
        <row r="1630">
          <cell r="A1630">
            <v>0</v>
          </cell>
          <cell r="B1630">
            <v>0</v>
          </cell>
          <cell r="C1630">
            <v>0</v>
          </cell>
        </row>
        <row r="1631">
          <cell r="A1631">
            <v>0</v>
          </cell>
          <cell r="B1631">
            <v>0</v>
          </cell>
          <cell r="C1631">
            <v>0</v>
          </cell>
        </row>
        <row r="1633">
          <cell r="B1633" t="str">
            <v>TRANSPORTE</v>
          </cell>
        </row>
        <row r="1635">
          <cell r="A1635">
            <v>0</v>
          </cell>
          <cell r="B1635">
            <v>0</v>
          </cell>
          <cell r="C1635">
            <v>0</v>
          </cell>
        </row>
        <row r="1636">
          <cell r="A1636">
            <v>0</v>
          </cell>
          <cell r="B1636">
            <v>0</v>
          </cell>
          <cell r="C1636">
            <v>0</v>
          </cell>
        </row>
        <row r="1637">
          <cell r="A1637">
            <v>0</v>
          </cell>
          <cell r="B1637">
            <v>0</v>
          </cell>
          <cell r="C1637">
            <v>0</v>
          </cell>
        </row>
        <row r="1642">
          <cell r="A1642" t="str">
            <v>CODIGO</v>
          </cell>
          <cell r="B1642" t="str">
            <v>ITEM</v>
          </cell>
          <cell r="C1642" t="str">
            <v>UNIDAD</v>
          </cell>
        </row>
        <row r="1643">
          <cell r="D1643">
            <v>0</v>
          </cell>
        </row>
        <row r="1644">
          <cell r="B1644" t="str">
            <v>CODIGO</v>
          </cell>
        </row>
        <row r="1645">
          <cell r="A1645" t="str">
            <v>CODIGO</v>
          </cell>
          <cell r="B1645" t="str">
            <v>RECURSOS</v>
          </cell>
          <cell r="C1645" t="str">
            <v>UNIDAD</v>
          </cell>
          <cell r="D1645" t="str">
            <v>CANT.</v>
          </cell>
        </row>
        <row r="1646">
          <cell r="B1646" t="str">
            <v>MATERIALES</v>
          </cell>
        </row>
        <row r="1647">
          <cell r="B1647">
            <v>0</v>
          </cell>
          <cell r="C1647">
            <v>0</v>
          </cell>
        </row>
        <row r="1648">
          <cell r="B1648">
            <v>0</v>
          </cell>
          <cell r="C1648">
            <v>0</v>
          </cell>
        </row>
        <row r="1649">
          <cell r="B1649">
            <v>0</v>
          </cell>
          <cell r="C1649">
            <v>0</v>
          </cell>
        </row>
        <row r="1650">
          <cell r="B1650">
            <v>0</v>
          </cell>
          <cell r="C1650">
            <v>0</v>
          </cell>
        </row>
        <row r="1652">
          <cell r="B1652" t="str">
            <v>EQUIPO</v>
          </cell>
        </row>
        <row r="1653">
          <cell r="B1653" t="str">
            <v>HTA MENOR (5% de M. de O.)</v>
          </cell>
        </row>
        <row r="1654">
          <cell r="A1654">
            <v>0</v>
          </cell>
          <cell r="B1654">
            <v>0</v>
          </cell>
          <cell r="C1654">
            <v>0</v>
          </cell>
        </row>
        <row r="1655">
          <cell r="A1655">
            <v>0</v>
          </cell>
          <cell r="B1655">
            <v>0</v>
          </cell>
          <cell r="C1655">
            <v>0</v>
          </cell>
        </row>
        <row r="1656">
          <cell r="A1656">
            <v>0</v>
          </cell>
          <cell r="B1656">
            <v>0</v>
          </cell>
          <cell r="C1656">
            <v>0</v>
          </cell>
        </row>
        <row r="1658">
          <cell r="B1658" t="str">
            <v>MANO DE OBRA</v>
          </cell>
        </row>
        <row r="1659">
          <cell r="B1659">
            <v>0</v>
          </cell>
          <cell r="C1659">
            <v>0</v>
          </cell>
        </row>
        <row r="1660">
          <cell r="A1660">
            <v>0</v>
          </cell>
          <cell r="B1660">
            <v>0</v>
          </cell>
          <cell r="C1660">
            <v>0</v>
          </cell>
        </row>
        <row r="1661">
          <cell r="A1661">
            <v>0</v>
          </cell>
          <cell r="B1661">
            <v>0</v>
          </cell>
          <cell r="C1661">
            <v>0</v>
          </cell>
        </row>
        <row r="1662">
          <cell r="A1662">
            <v>0</v>
          </cell>
          <cell r="B1662">
            <v>0</v>
          </cell>
          <cell r="C1662">
            <v>0</v>
          </cell>
        </row>
        <row r="1664">
          <cell r="B1664" t="str">
            <v>TRANSPORTE</v>
          </cell>
        </row>
        <row r="1666">
          <cell r="A1666">
            <v>0</v>
          </cell>
          <cell r="B1666">
            <v>0</v>
          </cell>
          <cell r="C1666">
            <v>0</v>
          </cell>
        </row>
        <row r="1667">
          <cell r="A1667">
            <v>0</v>
          </cell>
          <cell r="B1667">
            <v>0</v>
          </cell>
          <cell r="C1667">
            <v>0</v>
          </cell>
        </row>
        <row r="1668">
          <cell r="A1668">
            <v>0</v>
          </cell>
          <cell r="B1668">
            <v>0</v>
          </cell>
          <cell r="C1668">
            <v>0</v>
          </cell>
        </row>
        <row r="1673">
          <cell r="A1673" t="str">
            <v>CODIGO</v>
          </cell>
          <cell r="B1673" t="str">
            <v>ITEM</v>
          </cell>
          <cell r="C1673" t="str">
            <v>UNIDAD</v>
          </cell>
        </row>
        <row r="1674">
          <cell r="D1674">
            <v>0</v>
          </cell>
        </row>
        <row r="1675">
          <cell r="B1675" t="str">
            <v>CODIGO</v>
          </cell>
        </row>
        <row r="1676">
          <cell r="A1676" t="str">
            <v>CODIGO</v>
          </cell>
          <cell r="B1676" t="str">
            <v>RECURSOS</v>
          </cell>
          <cell r="C1676" t="str">
            <v>UNIDAD</v>
          </cell>
          <cell r="D1676" t="str">
            <v>CANT.</v>
          </cell>
        </row>
        <row r="1677">
          <cell r="B1677" t="str">
            <v>MATERIALES</v>
          </cell>
        </row>
        <row r="1678">
          <cell r="B1678">
            <v>0</v>
          </cell>
          <cell r="C1678">
            <v>0</v>
          </cell>
        </row>
        <row r="1679">
          <cell r="B1679">
            <v>0</v>
          </cell>
          <cell r="C1679">
            <v>0</v>
          </cell>
        </row>
        <row r="1680">
          <cell r="B1680">
            <v>0</v>
          </cell>
          <cell r="C1680">
            <v>0</v>
          </cell>
        </row>
        <row r="1681">
          <cell r="B1681">
            <v>0</v>
          </cell>
          <cell r="C1681">
            <v>0</v>
          </cell>
        </row>
        <row r="1683">
          <cell r="B1683" t="str">
            <v>EQUIPO</v>
          </cell>
        </row>
        <row r="1684">
          <cell r="B1684" t="str">
            <v>HTA MENOR (5% de M. de O.)</v>
          </cell>
        </row>
        <row r="1685">
          <cell r="A1685">
            <v>0</v>
          </cell>
          <cell r="B1685">
            <v>0</v>
          </cell>
          <cell r="C1685">
            <v>0</v>
          </cell>
        </row>
        <row r="1686">
          <cell r="A1686">
            <v>0</v>
          </cell>
          <cell r="B1686">
            <v>0</v>
          </cell>
          <cell r="C1686">
            <v>0</v>
          </cell>
        </row>
        <row r="1687">
          <cell r="A1687">
            <v>0</v>
          </cell>
          <cell r="B1687">
            <v>0</v>
          </cell>
          <cell r="C1687">
            <v>0</v>
          </cell>
        </row>
        <row r="1689">
          <cell r="B1689" t="str">
            <v>MANO DE OBRA</v>
          </cell>
        </row>
        <row r="1690">
          <cell r="B1690">
            <v>0</v>
          </cell>
          <cell r="C1690">
            <v>0</v>
          </cell>
        </row>
        <row r="1691">
          <cell r="A1691">
            <v>0</v>
          </cell>
          <cell r="B1691">
            <v>0</v>
          </cell>
          <cell r="C1691">
            <v>0</v>
          </cell>
        </row>
        <row r="1692">
          <cell r="A1692">
            <v>0</v>
          </cell>
          <cell r="B1692">
            <v>0</v>
          </cell>
          <cell r="C1692">
            <v>0</v>
          </cell>
        </row>
        <row r="1693">
          <cell r="A1693">
            <v>0</v>
          </cell>
          <cell r="B1693">
            <v>0</v>
          </cell>
          <cell r="C1693">
            <v>0</v>
          </cell>
        </row>
        <row r="1695">
          <cell r="B1695" t="str">
            <v>TRANSPORTE</v>
          </cell>
        </row>
        <row r="1697">
          <cell r="A1697">
            <v>0</v>
          </cell>
          <cell r="B1697">
            <v>0</v>
          </cell>
          <cell r="C1697">
            <v>0</v>
          </cell>
        </row>
        <row r="1698">
          <cell r="A1698">
            <v>0</v>
          </cell>
          <cell r="B1698">
            <v>0</v>
          </cell>
          <cell r="C1698">
            <v>0</v>
          </cell>
        </row>
        <row r="1699">
          <cell r="A1699">
            <v>0</v>
          </cell>
          <cell r="B1699">
            <v>0</v>
          </cell>
          <cell r="C1699">
            <v>0</v>
          </cell>
        </row>
        <row r="1705">
          <cell r="A1705" t="str">
            <v>CODIGO</v>
          </cell>
          <cell r="B1705" t="str">
            <v>ITEM</v>
          </cell>
          <cell r="C1705" t="str">
            <v>UNIDAD</v>
          </cell>
        </row>
        <row r="1706">
          <cell r="D1706">
            <v>0</v>
          </cell>
        </row>
        <row r="1707">
          <cell r="B1707" t="str">
            <v>CODIGO</v>
          </cell>
        </row>
        <row r="1708">
          <cell r="A1708" t="str">
            <v>CODIGO</v>
          </cell>
          <cell r="B1708" t="str">
            <v>RECURSOS</v>
          </cell>
          <cell r="C1708" t="str">
            <v>UNIDAD</v>
          </cell>
          <cell r="D1708" t="str">
            <v>CANT.</v>
          </cell>
        </row>
        <row r="1709">
          <cell r="B1709" t="str">
            <v>MATERIALES</v>
          </cell>
        </row>
        <row r="1710">
          <cell r="B1710">
            <v>0</v>
          </cell>
          <cell r="C1710">
            <v>0</v>
          </cell>
        </row>
        <row r="1711">
          <cell r="B1711">
            <v>0</v>
          </cell>
          <cell r="C1711">
            <v>0</v>
          </cell>
        </row>
        <row r="1712">
          <cell r="B1712">
            <v>0</v>
          </cell>
          <cell r="C1712">
            <v>0</v>
          </cell>
        </row>
        <row r="1713">
          <cell r="B1713">
            <v>0</v>
          </cell>
          <cell r="C1713">
            <v>0</v>
          </cell>
        </row>
        <row r="1715">
          <cell r="B1715" t="str">
            <v>EQUIPO</v>
          </cell>
        </row>
        <row r="1716">
          <cell r="B1716" t="str">
            <v>HTA MENOR (5% de M. de O.)</v>
          </cell>
        </row>
        <row r="1717">
          <cell r="A1717">
            <v>0</v>
          </cell>
          <cell r="B1717">
            <v>0</v>
          </cell>
          <cell r="C1717">
            <v>0</v>
          </cell>
        </row>
        <row r="1718">
          <cell r="A1718">
            <v>0</v>
          </cell>
          <cell r="B1718">
            <v>0</v>
          </cell>
          <cell r="C1718">
            <v>0</v>
          </cell>
        </row>
        <row r="1719">
          <cell r="A1719">
            <v>0</v>
          </cell>
          <cell r="B1719">
            <v>0</v>
          </cell>
          <cell r="C1719">
            <v>0</v>
          </cell>
        </row>
        <row r="1721">
          <cell r="B1721" t="str">
            <v>MANO DE OBRA</v>
          </cell>
        </row>
        <row r="1722">
          <cell r="B1722">
            <v>0</v>
          </cell>
          <cell r="C1722">
            <v>0</v>
          </cell>
        </row>
        <row r="1723">
          <cell r="A1723">
            <v>0</v>
          </cell>
          <cell r="B1723">
            <v>0</v>
          </cell>
          <cell r="C1723">
            <v>0</v>
          </cell>
        </row>
        <row r="1724">
          <cell r="A1724">
            <v>0</v>
          </cell>
          <cell r="B1724">
            <v>0</v>
          </cell>
          <cell r="C1724">
            <v>0</v>
          </cell>
        </row>
        <row r="1725">
          <cell r="A1725">
            <v>0</v>
          </cell>
          <cell r="B1725">
            <v>0</v>
          </cell>
          <cell r="C1725">
            <v>0</v>
          </cell>
        </row>
        <row r="1727">
          <cell r="B1727" t="str">
            <v>TRANSPORTE</v>
          </cell>
        </row>
        <row r="1729">
          <cell r="A1729">
            <v>0</v>
          </cell>
          <cell r="B1729">
            <v>0</v>
          </cell>
          <cell r="C1729">
            <v>0</v>
          </cell>
        </row>
        <row r="1730">
          <cell r="A1730">
            <v>0</v>
          </cell>
          <cell r="B1730">
            <v>0</v>
          </cell>
          <cell r="C1730">
            <v>0</v>
          </cell>
        </row>
        <row r="1731">
          <cell r="A1731">
            <v>0</v>
          </cell>
          <cell r="B1731">
            <v>0</v>
          </cell>
          <cell r="C1731">
            <v>0</v>
          </cell>
        </row>
        <row r="1736">
          <cell r="A1736" t="str">
            <v>CODIGO</v>
          </cell>
          <cell r="B1736" t="str">
            <v>ITEM</v>
          </cell>
          <cell r="C1736" t="str">
            <v>UNIDAD</v>
          </cell>
        </row>
        <row r="1737">
          <cell r="D1737">
            <v>0</v>
          </cell>
        </row>
        <row r="1738">
          <cell r="B1738" t="str">
            <v>CODIGO</v>
          </cell>
        </row>
        <row r="1739">
          <cell r="A1739" t="str">
            <v>CODIGO</v>
          </cell>
          <cell r="B1739" t="str">
            <v>RECURSOS</v>
          </cell>
          <cell r="C1739" t="str">
            <v>UNIDAD</v>
          </cell>
          <cell r="D1739" t="str">
            <v>CANT.</v>
          </cell>
        </row>
        <row r="1740">
          <cell r="B1740" t="str">
            <v>MATERIALES</v>
          </cell>
        </row>
        <row r="1741">
          <cell r="B1741">
            <v>0</v>
          </cell>
          <cell r="C1741">
            <v>0</v>
          </cell>
        </row>
        <row r="1742">
          <cell r="B1742">
            <v>0</v>
          </cell>
          <cell r="C1742">
            <v>0</v>
          </cell>
        </row>
        <row r="1743">
          <cell r="B1743">
            <v>0</v>
          </cell>
          <cell r="C1743">
            <v>0</v>
          </cell>
        </row>
        <row r="1744">
          <cell r="B1744">
            <v>0</v>
          </cell>
          <cell r="C1744">
            <v>0</v>
          </cell>
        </row>
        <row r="1746">
          <cell r="B1746" t="str">
            <v>EQUIPO</v>
          </cell>
        </row>
        <row r="1747">
          <cell r="B1747" t="str">
            <v>HTA MENOR (5% de M. de O.)</v>
          </cell>
        </row>
        <row r="1748">
          <cell r="A1748">
            <v>0</v>
          </cell>
          <cell r="B1748">
            <v>0</v>
          </cell>
          <cell r="C1748">
            <v>0</v>
          </cell>
        </row>
        <row r="1749">
          <cell r="A1749">
            <v>0</v>
          </cell>
          <cell r="B1749">
            <v>0</v>
          </cell>
          <cell r="C1749">
            <v>0</v>
          </cell>
        </row>
        <row r="1750">
          <cell r="A1750">
            <v>0</v>
          </cell>
          <cell r="B1750">
            <v>0</v>
          </cell>
          <cell r="C1750">
            <v>0</v>
          </cell>
        </row>
        <row r="1752">
          <cell r="B1752" t="str">
            <v>MANO DE OBRA</v>
          </cell>
        </row>
        <row r="1753">
          <cell r="B1753">
            <v>0</v>
          </cell>
          <cell r="C1753">
            <v>0</v>
          </cell>
        </row>
        <row r="1754">
          <cell r="A1754">
            <v>0</v>
          </cell>
          <cell r="B1754">
            <v>0</v>
          </cell>
          <cell r="C1754">
            <v>0</v>
          </cell>
        </row>
        <row r="1755">
          <cell r="A1755">
            <v>0</v>
          </cell>
          <cell r="B1755">
            <v>0</v>
          </cell>
          <cell r="C1755">
            <v>0</v>
          </cell>
        </row>
        <row r="1756">
          <cell r="A1756">
            <v>0</v>
          </cell>
          <cell r="B1756">
            <v>0</v>
          </cell>
          <cell r="C1756">
            <v>0</v>
          </cell>
        </row>
        <row r="1758">
          <cell r="B1758" t="str">
            <v>TRANSPORTE</v>
          </cell>
        </row>
        <row r="1760">
          <cell r="A1760">
            <v>0</v>
          </cell>
          <cell r="B1760">
            <v>0</v>
          </cell>
          <cell r="C1760">
            <v>0</v>
          </cell>
        </row>
        <row r="1761">
          <cell r="A1761">
            <v>0</v>
          </cell>
          <cell r="B1761">
            <v>0</v>
          </cell>
          <cell r="C1761">
            <v>0</v>
          </cell>
        </row>
        <row r="1762">
          <cell r="A1762">
            <v>0</v>
          </cell>
          <cell r="B1762">
            <v>0</v>
          </cell>
          <cell r="C1762">
            <v>0</v>
          </cell>
        </row>
        <row r="1767">
          <cell r="A1767" t="str">
            <v>CODIGO</v>
          </cell>
          <cell r="B1767" t="str">
            <v>ITEM</v>
          </cell>
          <cell r="C1767" t="str">
            <v>UNIDAD</v>
          </cell>
        </row>
        <row r="1768">
          <cell r="D1768">
            <v>0</v>
          </cell>
        </row>
        <row r="1769">
          <cell r="B1769" t="str">
            <v>CODIGO</v>
          </cell>
        </row>
        <row r="1770">
          <cell r="A1770" t="str">
            <v>CODIGO</v>
          </cell>
          <cell r="B1770" t="str">
            <v>RECURSOS</v>
          </cell>
          <cell r="C1770" t="str">
            <v>UNIDAD</v>
          </cell>
          <cell r="D1770" t="str">
            <v>CANT.</v>
          </cell>
        </row>
        <row r="1771">
          <cell r="B1771" t="str">
            <v>MATERIALES</v>
          </cell>
        </row>
        <row r="1772">
          <cell r="B1772">
            <v>0</v>
          </cell>
          <cell r="C1772">
            <v>0</v>
          </cell>
        </row>
        <row r="1773">
          <cell r="B1773">
            <v>0</v>
          </cell>
          <cell r="C1773">
            <v>0</v>
          </cell>
        </row>
        <row r="1774">
          <cell r="B1774">
            <v>0</v>
          </cell>
          <cell r="C1774">
            <v>0</v>
          </cell>
        </row>
        <row r="1775">
          <cell r="B1775">
            <v>0</v>
          </cell>
          <cell r="C1775">
            <v>0</v>
          </cell>
        </row>
        <row r="1777">
          <cell r="B1777" t="str">
            <v>EQUIPO</v>
          </cell>
        </row>
        <row r="1778">
          <cell r="B1778" t="str">
            <v>HTA MENOR (5% de M. de O.)</v>
          </cell>
        </row>
        <row r="1779">
          <cell r="A1779">
            <v>0</v>
          </cell>
          <cell r="B1779">
            <v>0</v>
          </cell>
          <cell r="C1779">
            <v>0</v>
          </cell>
        </row>
        <row r="1780">
          <cell r="A1780">
            <v>0</v>
          </cell>
          <cell r="B1780">
            <v>0</v>
          </cell>
          <cell r="C1780">
            <v>0</v>
          </cell>
        </row>
        <row r="1781">
          <cell r="A1781">
            <v>0</v>
          </cell>
          <cell r="B1781">
            <v>0</v>
          </cell>
          <cell r="C1781">
            <v>0</v>
          </cell>
        </row>
        <row r="1783">
          <cell r="B1783" t="str">
            <v>MANO DE OBRA</v>
          </cell>
        </row>
        <row r="1784">
          <cell r="B1784">
            <v>0</v>
          </cell>
          <cell r="C1784">
            <v>0</v>
          </cell>
        </row>
        <row r="1785">
          <cell r="A1785">
            <v>0</v>
          </cell>
          <cell r="B1785">
            <v>0</v>
          </cell>
          <cell r="C1785">
            <v>0</v>
          </cell>
        </row>
        <row r="1786">
          <cell r="A1786">
            <v>0</v>
          </cell>
          <cell r="B1786">
            <v>0</v>
          </cell>
          <cell r="C1786">
            <v>0</v>
          </cell>
        </row>
        <row r="1787">
          <cell r="A1787">
            <v>0</v>
          </cell>
          <cell r="B1787">
            <v>0</v>
          </cell>
          <cell r="C1787">
            <v>0</v>
          </cell>
        </row>
        <row r="1789">
          <cell r="B1789" t="str">
            <v>TRANSPORTE</v>
          </cell>
        </row>
        <row r="1791">
          <cell r="A1791">
            <v>0</v>
          </cell>
          <cell r="B1791">
            <v>0</v>
          </cell>
          <cell r="C1791">
            <v>0</v>
          </cell>
        </row>
        <row r="1792">
          <cell r="A1792">
            <v>0</v>
          </cell>
          <cell r="B1792">
            <v>0</v>
          </cell>
          <cell r="C1792">
            <v>0</v>
          </cell>
        </row>
        <row r="1793">
          <cell r="A1793">
            <v>0</v>
          </cell>
          <cell r="B1793">
            <v>0</v>
          </cell>
          <cell r="C1793">
            <v>0</v>
          </cell>
        </row>
        <row r="1798">
          <cell r="A1798" t="str">
            <v>CODIGO</v>
          </cell>
          <cell r="B1798" t="str">
            <v>ITEM</v>
          </cell>
          <cell r="C1798" t="str">
            <v>UNIDAD</v>
          </cell>
        </row>
        <row r="1799">
          <cell r="D1799">
            <v>0</v>
          </cell>
        </row>
        <row r="1800">
          <cell r="B1800" t="str">
            <v>CODIGO</v>
          </cell>
        </row>
        <row r="1801">
          <cell r="A1801" t="str">
            <v>CODIGO</v>
          </cell>
          <cell r="B1801" t="str">
            <v>RECURSOS</v>
          </cell>
          <cell r="C1801" t="str">
            <v>UNIDAD</v>
          </cell>
          <cell r="D1801" t="str">
            <v>CANT.</v>
          </cell>
        </row>
        <row r="1802">
          <cell r="B1802" t="str">
            <v>MATERIALES</v>
          </cell>
        </row>
        <row r="1803">
          <cell r="B1803">
            <v>0</v>
          </cell>
          <cell r="C1803">
            <v>0</v>
          </cell>
        </row>
        <row r="1804">
          <cell r="B1804">
            <v>0</v>
          </cell>
          <cell r="C1804">
            <v>0</v>
          </cell>
        </row>
        <row r="1805">
          <cell r="B1805">
            <v>0</v>
          </cell>
          <cell r="C1805">
            <v>0</v>
          </cell>
        </row>
        <row r="1806">
          <cell r="B1806">
            <v>0</v>
          </cell>
          <cell r="C1806">
            <v>0</v>
          </cell>
        </row>
        <row r="1808">
          <cell r="B1808" t="str">
            <v>EQUIPO</v>
          </cell>
        </row>
        <row r="1809">
          <cell r="B1809" t="str">
            <v>HTA MENOR (5% de M. de O.)</v>
          </cell>
        </row>
        <row r="1810">
          <cell r="A1810">
            <v>0</v>
          </cell>
          <cell r="B1810">
            <v>0</v>
          </cell>
          <cell r="C1810">
            <v>0</v>
          </cell>
        </row>
        <row r="1811">
          <cell r="A1811">
            <v>0</v>
          </cell>
          <cell r="B1811">
            <v>0</v>
          </cell>
          <cell r="C1811">
            <v>0</v>
          </cell>
        </row>
        <row r="1812">
          <cell r="A1812">
            <v>0</v>
          </cell>
          <cell r="B1812">
            <v>0</v>
          </cell>
          <cell r="C1812">
            <v>0</v>
          </cell>
        </row>
        <row r="1814">
          <cell r="B1814" t="str">
            <v>MANO DE OBRA</v>
          </cell>
        </row>
        <row r="1815">
          <cell r="B1815">
            <v>0</v>
          </cell>
          <cell r="C1815">
            <v>0</v>
          </cell>
        </row>
        <row r="1816">
          <cell r="A1816">
            <v>0</v>
          </cell>
          <cell r="B1816">
            <v>0</v>
          </cell>
          <cell r="C1816">
            <v>0</v>
          </cell>
        </row>
        <row r="1817">
          <cell r="A1817">
            <v>0</v>
          </cell>
          <cell r="B1817">
            <v>0</v>
          </cell>
          <cell r="C1817">
            <v>0</v>
          </cell>
        </row>
        <row r="1818">
          <cell r="A1818">
            <v>0</v>
          </cell>
          <cell r="B1818">
            <v>0</v>
          </cell>
          <cell r="C1818">
            <v>0</v>
          </cell>
        </row>
        <row r="1820">
          <cell r="B1820" t="str">
            <v>TRANSPORTE</v>
          </cell>
        </row>
        <row r="1822">
          <cell r="A1822">
            <v>0</v>
          </cell>
          <cell r="B1822">
            <v>0</v>
          </cell>
          <cell r="C1822">
            <v>0</v>
          </cell>
        </row>
        <row r="1823">
          <cell r="A1823">
            <v>0</v>
          </cell>
          <cell r="B1823">
            <v>0</v>
          </cell>
          <cell r="C1823">
            <v>0</v>
          </cell>
        </row>
        <row r="1824">
          <cell r="A1824">
            <v>0</v>
          </cell>
          <cell r="B1824">
            <v>0</v>
          </cell>
          <cell r="C1824">
            <v>0</v>
          </cell>
        </row>
        <row r="1829">
          <cell r="A1829" t="str">
            <v>CODIGO</v>
          </cell>
          <cell r="B1829" t="str">
            <v>ITEM</v>
          </cell>
          <cell r="C1829" t="str">
            <v>UNIDAD</v>
          </cell>
        </row>
        <row r="1830">
          <cell r="D1830">
            <v>0</v>
          </cell>
        </row>
        <row r="1831">
          <cell r="B1831" t="str">
            <v>CODIGO</v>
          </cell>
        </row>
        <row r="1832">
          <cell r="A1832" t="str">
            <v>CODIGO</v>
          </cell>
          <cell r="B1832" t="str">
            <v>RECURSOS</v>
          </cell>
          <cell r="C1832" t="str">
            <v>UNIDAD</v>
          </cell>
          <cell r="D1832" t="str">
            <v>CANT.</v>
          </cell>
        </row>
        <row r="1833">
          <cell r="B1833" t="str">
            <v>MATERIALES</v>
          </cell>
        </row>
        <row r="1834">
          <cell r="B1834">
            <v>0</v>
          </cell>
          <cell r="C1834">
            <v>0</v>
          </cell>
        </row>
        <row r="1835">
          <cell r="B1835">
            <v>0</v>
          </cell>
          <cell r="C1835">
            <v>0</v>
          </cell>
        </row>
        <row r="1836">
          <cell r="B1836">
            <v>0</v>
          </cell>
          <cell r="C1836">
            <v>0</v>
          </cell>
        </row>
        <row r="1837">
          <cell r="B1837">
            <v>0</v>
          </cell>
          <cell r="C1837">
            <v>0</v>
          </cell>
        </row>
        <row r="1839">
          <cell r="B1839" t="str">
            <v>EQUIPO</v>
          </cell>
        </row>
        <row r="1840">
          <cell r="B1840" t="str">
            <v>HTA MENOR (5% de M. de O.)</v>
          </cell>
        </row>
        <row r="1841">
          <cell r="A1841">
            <v>0</v>
          </cell>
          <cell r="B1841">
            <v>0</v>
          </cell>
          <cell r="C1841">
            <v>0</v>
          </cell>
        </row>
        <row r="1842">
          <cell r="A1842">
            <v>0</v>
          </cell>
          <cell r="B1842">
            <v>0</v>
          </cell>
          <cell r="C1842">
            <v>0</v>
          </cell>
        </row>
        <row r="1843">
          <cell r="A1843">
            <v>0</v>
          </cell>
          <cell r="B1843">
            <v>0</v>
          </cell>
          <cell r="C1843">
            <v>0</v>
          </cell>
        </row>
        <row r="1845">
          <cell r="B1845" t="str">
            <v>MANO DE OBRA</v>
          </cell>
        </row>
        <row r="1846">
          <cell r="B1846">
            <v>0</v>
          </cell>
          <cell r="C1846">
            <v>0</v>
          </cell>
        </row>
        <row r="1847">
          <cell r="A1847">
            <v>0</v>
          </cell>
          <cell r="B1847">
            <v>0</v>
          </cell>
          <cell r="C1847">
            <v>0</v>
          </cell>
        </row>
        <row r="1848">
          <cell r="A1848">
            <v>0</v>
          </cell>
          <cell r="B1848">
            <v>0</v>
          </cell>
          <cell r="C1848">
            <v>0</v>
          </cell>
        </row>
        <row r="1849">
          <cell r="A1849">
            <v>0</v>
          </cell>
          <cell r="B1849">
            <v>0</v>
          </cell>
          <cell r="C1849">
            <v>0</v>
          </cell>
        </row>
        <row r="1851">
          <cell r="B1851" t="str">
            <v>TRANSPORTE</v>
          </cell>
        </row>
        <row r="1853">
          <cell r="A1853">
            <v>0</v>
          </cell>
          <cell r="B1853">
            <v>0</v>
          </cell>
          <cell r="C1853">
            <v>0</v>
          </cell>
        </row>
        <row r="1854">
          <cell r="A1854">
            <v>0</v>
          </cell>
          <cell r="B1854">
            <v>0</v>
          </cell>
          <cell r="C1854">
            <v>0</v>
          </cell>
        </row>
        <row r="1855">
          <cell r="A1855">
            <v>0</v>
          </cell>
          <cell r="B1855">
            <v>0</v>
          </cell>
          <cell r="C1855">
            <v>0</v>
          </cell>
        </row>
        <row r="1860">
          <cell r="A1860" t="str">
            <v>CODIGO</v>
          </cell>
          <cell r="B1860" t="str">
            <v>ITEM</v>
          </cell>
          <cell r="C1860" t="str">
            <v>UNIDAD</v>
          </cell>
        </row>
        <row r="1861">
          <cell r="D1861">
            <v>0</v>
          </cell>
        </row>
        <row r="1862">
          <cell r="B1862" t="str">
            <v>CODIGO</v>
          </cell>
        </row>
        <row r="1863">
          <cell r="A1863" t="str">
            <v>CODIGO</v>
          </cell>
          <cell r="B1863" t="str">
            <v>RECURSOS</v>
          </cell>
          <cell r="C1863" t="str">
            <v>UNIDAD</v>
          </cell>
          <cell r="D1863" t="str">
            <v>CANT.</v>
          </cell>
        </row>
        <row r="1864">
          <cell r="B1864" t="str">
            <v>MATERIALES</v>
          </cell>
        </row>
        <row r="1865">
          <cell r="B1865">
            <v>0</v>
          </cell>
          <cell r="C1865">
            <v>0</v>
          </cell>
        </row>
        <row r="1866">
          <cell r="B1866">
            <v>0</v>
          </cell>
          <cell r="C1866">
            <v>0</v>
          </cell>
        </row>
        <row r="1867">
          <cell r="B1867">
            <v>0</v>
          </cell>
          <cell r="C1867">
            <v>0</v>
          </cell>
        </row>
        <row r="1868">
          <cell r="B1868">
            <v>0</v>
          </cell>
          <cell r="C1868">
            <v>0</v>
          </cell>
        </row>
        <row r="1870">
          <cell r="B1870" t="str">
            <v>EQUIPO</v>
          </cell>
        </row>
        <row r="1871">
          <cell r="B1871" t="str">
            <v>HTA MENOR (5% de M. de O.)</v>
          </cell>
        </row>
        <row r="1872">
          <cell r="A1872">
            <v>0</v>
          </cell>
          <cell r="B1872">
            <v>0</v>
          </cell>
          <cell r="C1872">
            <v>0</v>
          </cell>
        </row>
        <row r="1873">
          <cell r="A1873">
            <v>0</v>
          </cell>
          <cell r="B1873">
            <v>0</v>
          </cell>
          <cell r="C1873">
            <v>0</v>
          </cell>
        </row>
        <row r="1874">
          <cell r="A1874">
            <v>0</v>
          </cell>
          <cell r="B1874">
            <v>0</v>
          </cell>
          <cell r="C1874">
            <v>0</v>
          </cell>
        </row>
        <row r="1876">
          <cell r="B1876" t="str">
            <v>MANO DE OBRA</v>
          </cell>
        </row>
        <row r="1877">
          <cell r="B1877">
            <v>0</v>
          </cell>
          <cell r="C1877">
            <v>0</v>
          </cell>
        </row>
        <row r="1878">
          <cell r="A1878">
            <v>0</v>
          </cell>
          <cell r="B1878">
            <v>0</v>
          </cell>
          <cell r="C1878">
            <v>0</v>
          </cell>
        </row>
        <row r="1879">
          <cell r="A1879">
            <v>0</v>
          </cell>
          <cell r="B1879">
            <v>0</v>
          </cell>
          <cell r="C1879">
            <v>0</v>
          </cell>
        </row>
        <row r="1880">
          <cell r="A1880">
            <v>0</v>
          </cell>
          <cell r="B1880">
            <v>0</v>
          </cell>
          <cell r="C1880">
            <v>0</v>
          </cell>
        </row>
        <row r="1882">
          <cell r="B1882" t="str">
            <v>TRANSPORTE</v>
          </cell>
        </row>
        <row r="1884">
          <cell r="A1884">
            <v>0</v>
          </cell>
          <cell r="B1884">
            <v>0</v>
          </cell>
          <cell r="C1884">
            <v>0</v>
          </cell>
        </row>
        <row r="1885">
          <cell r="A1885">
            <v>0</v>
          </cell>
          <cell r="B1885">
            <v>0</v>
          </cell>
          <cell r="C1885">
            <v>0</v>
          </cell>
        </row>
        <row r="1886">
          <cell r="A1886">
            <v>0</v>
          </cell>
          <cell r="B1886">
            <v>0</v>
          </cell>
          <cell r="C1886">
            <v>0</v>
          </cell>
        </row>
        <row r="1891">
          <cell r="A1891" t="str">
            <v>CODIGO</v>
          </cell>
          <cell r="B1891" t="str">
            <v>ITEM</v>
          </cell>
          <cell r="C1891" t="str">
            <v>UNIDAD</v>
          </cell>
        </row>
        <row r="1892">
          <cell r="D1892">
            <v>0</v>
          </cell>
        </row>
        <row r="1893">
          <cell r="B1893" t="str">
            <v>CODIGO</v>
          </cell>
        </row>
        <row r="1894">
          <cell r="A1894" t="str">
            <v>CODIGO</v>
          </cell>
          <cell r="B1894" t="str">
            <v>RECURSOS</v>
          </cell>
          <cell r="C1894" t="str">
            <v>UNIDAD</v>
          </cell>
          <cell r="D1894" t="str">
            <v>CANT.</v>
          </cell>
        </row>
        <row r="1895">
          <cell r="B1895" t="str">
            <v>MATERIALES</v>
          </cell>
        </row>
        <row r="1896">
          <cell r="B1896">
            <v>0</v>
          </cell>
          <cell r="C1896">
            <v>0</v>
          </cell>
        </row>
        <row r="1897">
          <cell r="B1897">
            <v>0</v>
          </cell>
          <cell r="C1897">
            <v>0</v>
          </cell>
        </row>
        <row r="1898">
          <cell r="B1898">
            <v>0</v>
          </cell>
          <cell r="C1898">
            <v>0</v>
          </cell>
        </row>
        <row r="1899">
          <cell r="B1899">
            <v>0</v>
          </cell>
          <cell r="C1899">
            <v>0</v>
          </cell>
        </row>
        <row r="1901">
          <cell r="B1901" t="str">
            <v>EQUIPO</v>
          </cell>
        </row>
        <row r="1902">
          <cell r="B1902" t="str">
            <v>HTA MENOR (5% de M. de O.)</v>
          </cell>
        </row>
        <row r="1903">
          <cell r="A1903">
            <v>0</v>
          </cell>
          <cell r="B1903">
            <v>0</v>
          </cell>
          <cell r="C1903">
            <v>0</v>
          </cell>
        </row>
        <row r="1904">
          <cell r="A1904">
            <v>0</v>
          </cell>
          <cell r="B1904">
            <v>0</v>
          </cell>
          <cell r="C1904">
            <v>0</v>
          </cell>
        </row>
        <row r="1905">
          <cell r="A1905">
            <v>0</v>
          </cell>
          <cell r="B1905">
            <v>0</v>
          </cell>
          <cell r="C1905">
            <v>0</v>
          </cell>
        </row>
        <row r="1907">
          <cell r="B1907" t="str">
            <v>MANO DE OBRA</v>
          </cell>
        </row>
        <row r="1908">
          <cell r="B1908">
            <v>0</v>
          </cell>
          <cell r="C1908">
            <v>0</v>
          </cell>
        </row>
        <row r="1909">
          <cell r="A1909">
            <v>0</v>
          </cell>
          <cell r="B1909">
            <v>0</v>
          </cell>
          <cell r="C1909">
            <v>0</v>
          </cell>
        </row>
        <row r="1910">
          <cell r="A1910">
            <v>0</v>
          </cell>
          <cell r="B1910">
            <v>0</v>
          </cell>
          <cell r="C1910">
            <v>0</v>
          </cell>
        </row>
        <row r="1911">
          <cell r="A1911">
            <v>0</v>
          </cell>
          <cell r="B1911">
            <v>0</v>
          </cell>
          <cell r="C1911">
            <v>0</v>
          </cell>
        </row>
        <row r="1913">
          <cell r="B1913" t="str">
            <v>TRANSPORTE</v>
          </cell>
        </row>
        <row r="1915">
          <cell r="A1915">
            <v>0</v>
          </cell>
          <cell r="B1915">
            <v>0</v>
          </cell>
          <cell r="C1915">
            <v>0</v>
          </cell>
        </row>
        <row r="1916">
          <cell r="A1916">
            <v>0</v>
          </cell>
          <cell r="B1916">
            <v>0</v>
          </cell>
          <cell r="C1916">
            <v>0</v>
          </cell>
        </row>
        <row r="1917">
          <cell r="A1917">
            <v>0</v>
          </cell>
          <cell r="B1917">
            <v>0</v>
          </cell>
          <cell r="C1917">
            <v>0</v>
          </cell>
        </row>
        <row r="1922">
          <cell r="A1922" t="str">
            <v>CODIGO</v>
          </cell>
          <cell r="B1922" t="str">
            <v>ITEM</v>
          </cell>
          <cell r="C1922" t="str">
            <v>UNIDAD</v>
          </cell>
        </row>
        <row r="1923">
          <cell r="D1923">
            <v>0</v>
          </cell>
        </row>
        <row r="1924">
          <cell r="B1924" t="str">
            <v>CODIGO</v>
          </cell>
        </row>
        <row r="1925">
          <cell r="A1925" t="str">
            <v>CODIGO</v>
          </cell>
          <cell r="B1925" t="str">
            <v>RECURSOS</v>
          </cell>
          <cell r="C1925" t="str">
            <v>UNIDAD</v>
          </cell>
          <cell r="D1925" t="str">
            <v>CANT.</v>
          </cell>
        </row>
        <row r="1926">
          <cell r="B1926" t="str">
            <v>MATERIALES</v>
          </cell>
        </row>
        <row r="1927">
          <cell r="B1927">
            <v>0</v>
          </cell>
          <cell r="C1927">
            <v>0</v>
          </cell>
        </row>
        <row r="1928">
          <cell r="B1928">
            <v>0</v>
          </cell>
          <cell r="C1928">
            <v>0</v>
          </cell>
        </row>
        <row r="1929">
          <cell r="B1929">
            <v>0</v>
          </cell>
          <cell r="C1929">
            <v>0</v>
          </cell>
        </row>
        <row r="1930">
          <cell r="B1930">
            <v>0</v>
          </cell>
          <cell r="C1930">
            <v>0</v>
          </cell>
        </row>
        <row r="1932">
          <cell r="B1932" t="str">
            <v>EQUIPO</v>
          </cell>
        </row>
        <row r="1933">
          <cell r="B1933" t="str">
            <v>HTA MENOR (5% de M. de O.)</v>
          </cell>
        </row>
        <row r="1934">
          <cell r="A1934">
            <v>0</v>
          </cell>
          <cell r="B1934">
            <v>0</v>
          </cell>
          <cell r="C1934">
            <v>0</v>
          </cell>
        </row>
        <row r="1935">
          <cell r="A1935">
            <v>0</v>
          </cell>
          <cell r="B1935">
            <v>0</v>
          </cell>
          <cell r="C1935">
            <v>0</v>
          </cell>
        </row>
        <row r="1936">
          <cell r="A1936">
            <v>0</v>
          </cell>
          <cell r="B1936">
            <v>0</v>
          </cell>
          <cell r="C1936">
            <v>0</v>
          </cell>
        </row>
        <row r="1938">
          <cell r="B1938" t="str">
            <v>MANO DE OBRA</v>
          </cell>
        </row>
        <row r="1939">
          <cell r="B1939">
            <v>0</v>
          </cell>
          <cell r="C1939">
            <v>0</v>
          </cell>
        </row>
        <row r="1940">
          <cell r="A1940">
            <v>0</v>
          </cell>
          <cell r="B1940">
            <v>0</v>
          </cell>
          <cell r="C1940">
            <v>0</v>
          </cell>
        </row>
        <row r="1941">
          <cell r="A1941">
            <v>0</v>
          </cell>
          <cell r="B1941">
            <v>0</v>
          </cell>
          <cell r="C1941">
            <v>0</v>
          </cell>
        </row>
        <row r="1942">
          <cell r="A1942">
            <v>0</v>
          </cell>
          <cell r="B1942">
            <v>0</v>
          </cell>
          <cell r="C1942">
            <v>0</v>
          </cell>
        </row>
        <row r="1944">
          <cell r="B1944" t="str">
            <v>TRANSPORTE</v>
          </cell>
        </row>
        <row r="1946">
          <cell r="A1946">
            <v>0</v>
          </cell>
          <cell r="B1946">
            <v>0</v>
          </cell>
          <cell r="C1946">
            <v>0</v>
          </cell>
        </row>
        <row r="1947">
          <cell r="A1947">
            <v>0</v>
          </cell>
          <cell r="B1947">
            <v>0</v>
          </cell>
          <cell r="C1947">
            <v>0</v>
          </cell>
        </row>
        <row r="1948">
          <cell r="A1948">
            <v>0</v>
          </cell>
          <cell r="B1948">
            <v>0</v>
          </cell>
          <cell r="C1948">
            <v>0</v>
          </cell>
        </row>
        <row r="1953">
          <cell r="A1953" t="str">
            <v>CODIGO</v>
          </cell>
          <cell r="B1953" t="str">
            <v>ITEM</v>
          </cell>
          <cell r="C1953" t="str">
            <v>UNIDAD</v>
          </cell>
        </row>
        <row r="1954">
          <cell r="D1954">
            <v>0</v>
          </cell>
        </row>
        <row r="1955">
          <cell r="B1955" t="str">
            <v>CODIGO</v>
          </cell>
        </row>
        <row r="1956">
          <cell r="A1956" t="str">
            <v>CODIGO</v>
          </cell>
          <cell r="B1956" t="str">
            <v>RECURSOS</v>
          </cell>
          <cell r="C1956" t="str">
            <v>UNIDAD</v>
          </cell>
          <cell r="D1956" t="str">
            <v>CANT.</v>
          </cell>
        </row>
        <row r="1957">
          <cell r="B1957" t="str">
            <v>MATERIALES</v>
          </cell>
        </row>
        <row r="1958">
          <cell r="B1958">
            <v>0</v>
          </cell>
          <cell r="C1958">
            <v>0</v>
          </cell>
        </row>
        <row r="1959">
          <cell r="B1959">
            <v>0</v>
          </cell>
          <cell r="C1959">
            <v>0</v>
          </cell>
        </row>
        <row r="1960">
          <cell r="B1960">
            <v>0</v>
          </cell>
          <cell r="C1960">
            <v>0</v>
          </cell>
        </row>
        <row r="1961">
          <cell r="B1961">
            <v>0</v>
          </cell>
          <cell r="C1961">
            <v>0</v>
          </cell>
        </row>
        <row r="1963">
          <cell r="B1963" t="str">
            <v>EQUIPO</v>
          </cell>
        </row>
        <row r="1964">
          <cell r="B1964" t="str">
            <v>HTA MENOR (5% de M. de O.)</v>
          </cell>
        </row>
        <row r="1965">
          <cell r="A1965">
            <v>0</v>
          </cell>
          <cell r="B1965">
            <v>0</v>
          </cell>
          <cell r="C1965">
            <v>0</v>
          </cell>
        </row>
        <row r="1966">
          <cell r="A1966">
            <v>0</v>
          </cell>
          <cell r="B1966">
            <v>0</v>
          </cell>
          <cell r="C1966">
            <v>0</v>
          </cell>
        </row>
        <row r="1967">
          <cell r="A1967">
            <v>0</v>
          </cell>
          <cell r="B1967">
            <v>0</v>
          </cell>
          <cell r="C1967">
            <v>0</v>
          </cell>
        </row>
        <row r="1969">
          <cell r="B1969" t="str">
            <v>MANO DE OBRA</v>
          </cell>
        </row>
        <row r="1970">
          <cell r="B1970">
            <v>0</v>
          </cell>
          <cell r="C1970">
            <v>0</v>
          </cell>
        </row>
        <row r="1971">
          <cell r="A1971">
            <v>0</v>
          </cell>
          <cell r="B1971">
            <v>0</v>
          </cell>
          <cell r="C1971">
            <v>0</v>
          </cell>
        </row>
        <row r="1972">
          <cell r="A1972">
            <v>0</v>
          </cell>
          <cell r="B1972">
            <v>0</v>
          </cell>
          <cell r="C1972">
            <v>0</v>
          </cell>
        </row>
        <row r="1973">
          <cell r="A1973">
            <v>0</v>
          </cell>
          <cell r="B1973">
            <v>0</v>
          </cell>
          <cell r="C1973">
            <v>0</v>
          </cell>
        </row>
        <row r="1975">
          <cell r="B1975" t="str">
            <v>TRANSPORTE</v>
          </cell>
        </row>
        <row r="1977">
          <cell r="A1977">
            <v>0</v>
          </cell>
          <cell r="B1977">
            <v>0</v>
          </cell>
          <cell r="C1977">
            <v>0</v>
          </cell>
        </row>
        <row r="1978">
          <cell r="A1978">
            <v>0</v>
          </cell>
          <cell r="B1978">
            <v>0</v>
          </cell>
          <cell r="C1978">
            <v>0</v>
          </cell>
        </row>
        <row r="1979">
          <cell r="A1979">
            <v>0</v>
          </cell>
          <cell r="B1979">
            <v>0</v>
          </cell>
          <cell r="C1979">
            <v>0</v>
          </cell>
        </row>
        <row r="1984">
          <cell r="A1984" t="str">
            <v>CODIGO</v>
          </cell>
          <cell r="B1984" t="str">
            <v>ITEM</v>
          </cell>
          <cell r="C1984" t="str">
            <v>UNIDAD</v>
          </cell>
        </row>
        <row r="1985">
          <cell r="D1985">
            <v>0</v>
          </cell>
        </row>
        <row r="1986">
          <cell r="B1986" t="str">
            <v>CODIGO</v>
          </cell>
        </row>
        <row r="1987">
          <cell r="A1987" t="str">
            <v>CODIGO</v>
          </cell>
          <cell r="B1987" t="str">
            <v>RECURSOS</v>
          </cell>
          <cell r="C1987" t="str">
            <v>UNIDAD</v>
          </cell>
          <cell r="D1987" t="str">
            <v>CANT.</v>
          </cell>
        </row>
        <row r="1988">
          <cell r="B1988" t="str">
            <v>MATERIALES</v>
          </cell>
        </row>
        <row r="1989">
          <cell r="B1989">
            <v>0</v>
          </cell>
          <cell r="C1989">
            <v>0</v>
          </cell>
        </row>
        <row r="1990">
          <cell r="B1990">
            <v>0</v>
          </cell>
          <cell r="C1990">
            <v>0</v>
          </cell>
        </row>
        <row r="1991">
          <cell r="B1991">
            <v>0</v>
          </cell>
          <cell r="C1991">
            <v>0</v>
          </cell>
        </row>
        <row r="1992">
          <cell r="B1992">
            <v>0</v>
          </cell>
          <cell r="C1992">
            <v>0</v>
          </cell>
        </row>
        <row r="1994">
          <cell r="B1994" t="str">
            <v>EQUIPO</v>
          </cell>
        </row>
        <row r="1995">
          <cell r="B1995" t="str">
            <v>HTA MENOR (5% de M. de O.)</v>
          </cell>
        </row>
        <row r="1996">
          <cell r="A1996">
            <v>0</v>
          </cell>
          <cell r="B1996">
            <v>0</v>
          </cell>
          <cell r="C1996">
            <v>0</v>
          </cell>
        </row>
        <row r="1997">
          <cell r="A1997">
            <v>0</v>
          </cell>
          <cell r="B1997">
            <v>0</v>
          </cell>
          <cell r="C1997">
            <v>0</v>
          </cell>
        </row>
        <row r="1998">
          <cell r="A1998">
            <v>0</v>
          </cell>
          <cell r="B1998">
            <v>0</v>
          </cell>
          <cell r="C1998">
            <v>0</v>
          </cell>
        </row>
        <row r="2000">
          <cell r="B2000" t="str">
            <v>MANO DE OBRA</v>
          </cell>
        </row>
        <row r="2001">
          <cell r="B2001">
            <v>0</v>
          </cell>
          <cell r="C2001">
            <v>0</v>
          </cell>
        </row>
        <row r="2002">
          <cell r="A2002">
            <v>0</v>
          </cell>
          <cell r="B2002">
            <v>0</v>
          </cell>
          <cell r="C2002">
            <v>0</v>
          </cell>
        </row>
        <row r="2003">
          <cell r="A2003">
            <v>0</v>
          </cell>
          <cell r="B2003">
            <v>0</v>
          </cell>
          <cell r="C2003">
            <v>0</v>
          </cell>
        </row>
        <row r="2004">
          <cell r="A2004">
            <v>0</v>
          </cell>
          <cell r="B2004">
            <v>0</v>
          </cell>
          <cell r="C2004">
            <v>0</v>
          </cell>
        </row>
        <row r="2006">
          <cell r="B2006" t="str">
            <v>TRANSPORTE</v>
          </cell>
        </row>
        <row r="2008">
          <cell r="A2008">
            <v>0</v>
          </cell>
          <cell r="B2008">
            <v>0</v>
          </cell>
          <cell r="C2008">
            <v>0</v>
          </cell>
        </row>
        <row r="2009">
          <cell r="A2009">
            <v>0</v>
          </cell>
          <cell r="B2009">
            <v>0</v>
          </cell>
          <cell r="C2009">
            <v>0</v>
          </cell>
        </row>
        <row r="2010">
          <cell r="A2010">
            <v>0</v>
          </cell>
          <cell r="B2010">
            <v>0</v>
          </cell>
          <cell r="C2010">
            <v>0</v>
          </cell>
        </row>
        <row r="2015">
          <cell r="A2015" t="str">
            <v>CODIGO</v>
          </cell>
          <cell r="B2015" t="str">
            <v>ITEM</v>
          </cell>
          <cell r="C2015" t="str">
            <v>UNIDAD</v>
          </cell>
        </row>
        <row r="2016">
          <cell r="D2016">
            <v>0</v>
          </cell>
        </row>
        <row r="2017">
          <cell r="B2017" t="str">
            <v>CODIGO</v>
          </cell>
        </row>
        <row r="2018">
          <cell r="A2018" t="str">
            <v>CODIGO</v>
          </cell>
          <cell r="B2018" t="str">
            <v>RECURSOS</v>
          </cell>
          <cell r="C2018" t="str">
            <v>UNIDAD</v>
          </cell>
          <cell r="D2018" t="str">
            <v>CANT.</v>
          </cell>
        </row>
        <row r="2019">
          <cell r="B2019" t="str">
            <v>MATERIALES</v>
          </cell>
        </row>
        <row r="2020">
          <cell r="B2020">
            <v>0</v>
          </cell>
          <cell r="C2020">
            <v>0</v>
          </cell>
        </row>
        <row r="2021">
          <cell r="B2021">
            <v>0</v>
          </cell>
          <cell r="C2021">
            <v>0</v>
          </cell>
        </row>
        <row r="2022">
          <cell r="B2022">
            <v>0</v>
          </cell>
          <cell r="C2022">
            <v>0</v>
          </cell>
        </row>
        <row r="2023">
          <cell r="B2023">
            <v>0</v>
          </cell>
          <cell r="C2023">
            <v>0</v>
          </cell>
        </row>
        <row r="2025">
          <cell r="B2025" t="str">
            <v>EQUIPO</v>
          </cell>
        </row>
        <row r="2026">
          <cell r="B2026" t="str">
            <v>HTA MENOR (5% de M. de O.)</v>
          </cell>
        </row>
        <row r="2027">
          <cell r="A2027">
            <v>0</v>
          </cell>
          <cell r="B2027">
            <v>0</v>
          </cell>
          <cell r="C2027">
            <v>0</v>
          </cell>
        </row>
        <row r="2028">
          <cell r="A2028">
            <v>0</v>
          </cell>
          <cell r="B2028">
            <v>0</v>
          </cell>
          <cell r="C2028">
            <v>0</v>
          </cell>
        </row>
        <row r="2029">
          <cell r="A2029">
            <v>0</v>
          </cell>
          <cell r="B2029">
            <v>0</v>
          </cell>
          <cell r="C2029">
            <v>0</v>
          </cell>
        </row>
        <row r="2031">
          <cell r="B2031" t="str">
            <v>MANO DE OBRA</v>
          </cell>
        </row>
        <row r="2032">
          <cell r="B2032">
            <v>0</v>
          </cell>
          <cell r="C2032">
            <v>0</v>
          </cell>
        </row>
        <row r="2033">
          <cell r="A2033">
            <v>0</v>
          </cell>
          <cell r="B2033">
            <v>0</v>
          </cell>
          <cell r="C2033">
            <v>0</v>
          </cell>
        </row>
        <row r="2034">
          <cell r="A2034">
            <v>0</v>
          </cell>
          <cell r="B2034">
            <v>0</v>
          </cell>
          <cell r="C2034">
            <v>0</v>
          </cell>
        </row>
        <row r="2035">
          <cell r="A2035">
            <v>0</v>
          </cell>
          <cell r="B2035">
            <v>0</v>
          </cell>
          <cell r="C2035">
            <v>0</v>
          </cell>
        </row>
        <row r="2037">
          <cell r="B2037" t="str">
            <v>TRANSPORTE</v>
          </cell>
        </row>
        <row r="2039">
          <cell r="A2039">
            <v>0</v>
          </cell>
          <cell r="B2039">
            <v>0</v>
          </cell>
          <cell r="C2039">
            <v>0</v>
          </cell>
        </row>
        <row r="2040">
          <cell r="A2040">
            <v>0</v>
          </cell>
          <cell r="B2040">
            <v>0</v>
          </cell>
          <cell r="C2040">
            <v>0</v>
          </cell>
        </row>
        <row r="2041">
          <cell r="A2041">
            <v>0</v>
          </cell>
          <cell r="B2041">
            <v>0</v>
          </cell>
          <cell r="C2041">
            <v>0</v>
          </cell>
        </row>
        <row r="2046">
          <cell r="A2046" t="str">
            <v>CODIGO</v>
          </cell>
          <cell r="B2046" t="str">
            <v>ITEM</v>
          </cell>
          <cell r="C2046" t="str">
            <v>UNIDAD</v>
          </cell>
        </row>
        <row r="2047">
          <cell r="D2047">
            <v>0</v>
          </cell>
        </row>
        <row r="2048">
          <cell r="B2048" t="str">
            <v>CODIGO</v>
          </cell>
        </row>
        <row r="2049">
          <cell r="A2049" t="str">
            <v>CODIGO</v>
          </cell>
          <cell r="B2049" t="str">
            <v>RECURSOS</v>
          </cell>
          <cell r="C2049" t="str">
            <v>UNIDAD</v>
          </cell>
          <cell r="D2049" t="str">
            <v>CANT.</v>
          </cell>
        </row>
        <row r="2050">
          <cell r="B2050" t="str">
            <v>MATERIALES</v>
          </cell>
        </row>
        <row r="2051">
          <cell r="B2051">
            <v>0</v>
          </cell>
          <cell r="C2051">
            <v>0</v>
          </cell>
        </row>
        <row r="2052">
          <cell r="B2052">
            <v>0</v>
          </cell>
          <cell r="C2052">
            <v>0</v>
          </cell>
        </row>
        <row r="2053">
          <cell r="B2053">
            <v>0</v>
          </cell>
          <cell r="C2053">
            <v>0</v>
          </cell>
        </row>
        <row r="2054">
          <cell r="B2054">
            <v>0</v>
          </cell>
          <cell r="C2054">
            <v>0</v>
          </cell>
        </row>
        <row r="2056">
          <cell r="B2056" t="str">
            <v>EQUIPO</v>
          </cell>
        </row>
        <row r="2057">
          <cell r="B2057" t="str">
            <v>HTA MENOR (5% de M. de O.)</v>
          </cell>
        </row>
        <row r="2058">
          <cell r="A2058">
            <v>0</v>
          </cell>
          <cell r="B2058">
            <v>0</v>
          </cell>
          <cell r="C2058">
            <v>0</v>
          </cell>
        </row>
        <row r="2059">
          <cell r="A2059">
            <v>0</v>
          </cell>
          <cell r="B2059">
            <v>0</v>
          </cell>
          <cell r="C2059">
            <v>0</v>
          </cell>
        </row>
        <row r="2060">
          <cell r="A2060">
            <v>0</v>
          </cell>
          <cell r="B2060">
            <v>0</v>
          </cell>
          <cell r="C2060">
            <v>0</v>
          </cell>
        </row>
        <row r="2062">
          <cell r="B2062" t="str">
            <v>MANO DE OBRA</v>
          </cell>
        </row>
        <row r="2063">
          <cell r="B2063">
            <v>0</v>
          </cell>
          <cell r="C2063">
            <v>0</v>
          </cell>
        </row>
        <row r="2064">
          <cell r="A2064">
            <v>0</v>
          </cell>
          <cell r="B2064">
            <v>0</v>
          </cell>
          <cell r="C2064">
            <v>0</v>
          </cell>
        </row>
        <row r="2065">
          <cell r="A2065">
            <v>0</v>
          </cell>
          <cell r="B2065">
            <v>0</v>
          </cell>
          <cell r="C2065">
            <v>0</v>
          </cell>
        </row>
        <row r="2066">
          <cell r="A2066">
            <v>0</v>
          </cell>
          <cell r="B2066">
            <v>0</v>
          </cell>
          <cell r="C2066">
            <v>0</v>
          </cell>
        </row>
        <row r="2068">
          <cell r="B2068" t="str">
            <v>TRANSPORTE</v>
          </cell>
        </row>
        <row r="2070">
          <cell r="A2070">
            <v>0</v>
          </cell>
          <cell r="B2070">
            <v>0</v>
          </cell>
          <cell r="C2070">
            <v>0</v>
          </cell>
        </row>
        <row r="2071">
          <cell r="A2071">
            <v>0</v>
          </cell>
          <cell r="B2071">
            <v>0</v>
          </cell>
          <cell r="C2071">
            <v>0</v>
          </cell>
        </row>
        <row r="2072">
          <cell r="A2072">
            <v>0</v>
          </cell>
          <cell r="B2072">
            <v>0</v>
          </cell>
          <cell r="C2072">
            <v>0</v>
          </cell>
        </row>
        <row r="2078">
          <cell r="A2078" t="str">
            <v>CODIGO</v>
          </cell>
          <cell r="B2078" t="str">
            <v>ITEM</v>
          </cell>
          <cell r="C2078" t="str">
            <v>UNIDAD</v>
          </cell>
        </row>
        <row r="2079">
          <cell r="D2079">
            <v>0</v>
          </cell>
        </row>
        <row r="2080">
          <cell r="B2080" t="str">
            <v>CODIGO</v>
          </cell>
        </row>
        <row r="2081">
          <cell r="A2081" t="str">
            <v>CODIGO</v>
          </cell>
          <cell r="B2081" t="str">
            <v>RECURSOS</v>
          </cell>
          <cell r="C2081" t="str">
            <v>UNIDAD</v>
          </cell>
          <cell r="D2081" t="str">
            <v>CANT.</v>
          </cell>
        </row>
        <row r="2082">
          <cell r="B2082" t="str">
            <v>MATERIALES</v>
          </cell>
        </row>
        <row r="2083">
          <cell r="B2083">
            <v>0</v>
          </cell>
          <cell r="C2083">
            <v>0</v>
          </cell>
        </row>
        <row r="2084">
          <cell r="B2084">
            <v>0</v>
          </cell>
          <cell r="C2084">
            <v>0</v>
          </cell>
        </row>
        <row r="2085">
          <cell r="B2085">
            <v>0</v>
          </cell>
          <cell r="C2085">
            <v>0</v>
          </cell>
        </row>
        <row r="2086">
          <cell r="B2086">
            <v>0</v>
          </cell>
          <cell r="C2086">
            <v>0</v>
          </cell>
        </row>
        <row r="2088">
          <cell r="B2088" t="str">
            <v>EQUIPO</v>
          </cell>
        </row>
        <row r="2089">
          <cell r="B2089" t="str">
            <v>HTA MENOR (5% de M. de O.)</v>
          </cell>
        </row>
        <row r="2090">
          <cell r="A2090">
            <v>0</v>
          </cell>
          <cell r="B2090">
            <v>0</v>
          </cell>
          <cell r="C2090">
            <v>0</v>
          </cell>
        </row>
        <row r="2091">
          <cell r="A2091">
            <v>0</v>
          </cell>
          <cell r="B2091">
            <v>0</v>
          </cell>
          <cell r="C2091">
            <v>0</v>
          </cell>
        </row>
        <row r="2092">
          <cell r="A2092">
            <v>0</v>
          </cell>
          <cell r="B2092">
            <v>0</v>
          </cell>
          <cell r="C2092">
            <v>0</v>
          </cell>
        </row>
        <row r="2094">
          <cell r="B2094" t="str">
            <v>MANO DE OBRA</v>
          </cell>
        </row>
        <row r="2095">
          <cell r="B2095">
            <v>0</v>
          </cell>
          <cell r="C2095">
            <v>0</v>
          </cell>
        </row>
        <row r="2096">
          <cell r="A2096">
            <v>0</v>
          </cell>
          <cell r="B2096">
            <v>0</v>
          </cell>
          <cell r="C2096">
            <v>0</v>
          </cell>
        </row>
        <row r="2097">
          <cell r="A2097">
            <v>0</v>
          </cell>
          <cell r="B2097">
            <v>0</v>
          </cell>
          <cell r="C2097">
            <v>0</v>
          </cell>
        </row>
        <row r="2098">
          <cell r="A2098">
            <v>0</v>
          </cell>
          <cell r="B2098">
            <v>0</v>
          </cell>
          <cell r="C2098">
            <v>0</v>
          </cell>
        </row>
        <row r="2100">
          <cell r="B2100" t="str">
            <v>TRANSPORTE</v>
          </cell>
        </row>
        <row r="2102">
          <cell r="A2102">
            <v>0</v>
          </cell>
          <cell r="B2102">
            <v>0</v>
          </cell>
          <cell r="C2102">
            <v>0</v>
          </cell>
        </row>
        <row r="2103">
          <cell r="A2103">
            <v>0</v>
          </cell>
          <cell r="B2103">
            <v>0</v>
          </cell>
          <cell r="C2103">
            <v>0</v>
          </cell>
        </row>
        <row r="2104">
          <cell r="A2104">
            <v>0</v>
          </cell>
          <cell r="B2104">
            <v>0</v>
          </cell>
          <cell r="C2104">
            <v>0</v>
          </cell>
        </row>
        <row r="2109">
          <cell r="A2109" t="str">
            <v>CODIGO</v>
          </cell>
          <cell r="B2109" t="str">
            <v>ITEM</v>
          </cell>
          <cell r="C2109" t="str">
            <v>UNIDAD</v>
          </cell>
        </row>
        <row r="2110">
          <cell r="D2110">
            <v>0</v>
          </cell>
        </row>
        <row r="2111">
          <cell r="B2111" t="str">
            <v>CODIGO</v>
          </cell>
        </row>
        <row r="2112">
          <cell r="A2112" t="str">
            <v>CODIGO</v>
          </cell>
          <cell r="B2112" t="str">
            <v>RECURSOS</v>
          </cell>
          <cell r="C2112" t="str">
            <v>UNIDAD</v>
          </cell>
          <cell r="D2112" t="str">
            <v>CANT.</v>
          </cell>
        </row>
        <row r="2113">
          <cell r="B2113" t="str">
            <v>MATERIALES</v>
          </cell>
        </row>
        <row r="2114">
          <cell r="B2114">
            <v>0</v>
          </cell>
          <cell r="C2114">
            <v>0</v>
          </cell>
        </row>
        <row r="2115">
          <cell r="B2115">
            <v>0</v>
          </cell>
          <cell r="C2115">
            <v>0</v>
          </cell>
        </row>
        <row r="2116">
          <cell r="B2116">
            <v>0</v>
          </cell>
          <cell r="C2116">
            <v>0</v>
          </cell>
        </row>
        <row r="2117">
          <cell r="B2117">
            <v>0</v>
          </cell>
          <cell r="C2117">
            <v>0</v>
          </cell>
        </row>
        <row r="2119">
          <cell r="B2119" t="str">
            <v>EQUIPO</v>
          </cell>
        </row>
        <row r="2120">
          <cell r="B2120" t="str">
            <v>HTA MENOR (5% de M. de O.)</v>
          </cell>
        </row>
        <row r="2121">
          <cell r="A2121">
            <v>0</v>
          </cell>
          <cell r="B2121">
            <v>0</v>
          </cell>
          <cell r="C2121">
            <v>0</v>
          </cell>
        </row>
        <row r="2122">
          <cell r="A2122">
            <v>0</v>
          </cell>
          <cell r="B2122">
            <v>0</v>
          </cell>
          <cell r="C2122">
            <v>0</v>
          </cell>
        </row>
        <row r="2123">
          <cell r="A2123">
            <v>0</v>
          </cell>
          <cell r="B2123">
            <v>0</v>
          </cell>
          <cell r="C2123">
            <v>0</v>
          </cell>
        </row>
        <row r="2125">
          <cell r="B2125" t="str">
            <v>MANO DE OBRA</v>
          </cell>
        </row>
        <row r="2126">
          <cell r="B2126">
            <v>0</v>
          </cell>
          <cell r="C2126">
            <v>0</v>
          </cell>
        </row>
        <row r="2127">
          <cell r="A2127">
            <v>0</v>
          </cell>
          <cell r="B2127">
            <v>0</v>
          </cell>
          <cell r="C2127">
            <v>0</v>
          </cell>
        </row>
        <row r="2128">
          <cell r="A2128">
            <v>0</v>
          </cell>
          <cell r="B2128">
            <v>0</v>
          </cell>
          <cell r="C2128">
            <v>0</v>
          </cell>
        </row>
        <row r="2129">
          <cell r="A2129">
            <v>0</v>
          </cell>
          <cell r="B2129">
            <v>0</v>
          </cell>
          <cell r="C2129">
            <v>0</v>
          </cell>
        </row>
        <row r="2131">
          <cell r="B2131" t="str">
            <v>TRANSPORTE</v>
          </cell>
        </row>
        <row r="2133">
          <cell r="A2133">
            <v>0</v>
          </cell>
          <cell r="B2133">
            <v>0</v>
          </cell>
          <cell r="C2133">
            <v>0</v>
          </cell>
        </row>
        <row r="2134">
          <cell r="A2134">
            <v>0</v>
          </cell>
          <cell r="B2134">
            <v>0</v>
          </cell>
          <cell r="C2134">
            <v>0</v>
          </cell>
        </row>
        <row r="2135">
          <cell r="A2135">
            <v>0</v>
          </cell>
          <cell r="B2135">
            <v>0</v>
          </cell>
          <cell r="C2135">
            <v>0</v>
          </cell>
        </row>
        <row r="2140">
          <cell r="A2140" t="str">
            <v>CODIGO</v>
          </cell>
          <cell r="B2140" t="str">
            <v>ITEM</v>
          </cell>
          <cell r="C2140" t="str">
            <v>UNIDAD</v>
          </cell>
        </row>
        <row r="2141">
          <cell r="D2141">
            <v>0</v>
          </cell>
        </row>
        <row r="2142">
          <cell r="B2142" t="str">
            <v>CODIGO</v>
          </cell>
        </row>
        <row r="2143">
          <cell r="A2143" t="str">
            <v>CODIGO</v>
          </cell>
          <cell r="B2143" t="str">
            <v>RECURSOS</v>
          </cell>
          <cell r="C2143" t="str">
            <v>UNIDAD</v>
          </cell>
          <cell r="D2143" t="str">
            <v>CANT.</v>
          </cell>
        </row>
        <row r="2144">
          <cell r="B2144" t="str">
            <v>MATERIALES</v>
          </cell>
        </row>
        <row r="2145">
          <cell r="B2145">
            <v>0</v>
          </cell>
          <cell r="C2145">
            <v>0</v>
          </cell>
        </row>
        <row r="2146">
          <cell r="B2146">
            <v>0</v>
          </cell>
          <cell r="C2146">
            <v>0</v>
          </cell>
        </row>
        <row r="2147">
          <cell r="B2147">
            <v>0</v>
          </cell>
          <cell r="C2147">
            <v>0</v>
          </cell>
        </row>
        <row r="2148">
          <cell r="B2148">
            <v>0</v>
          </cell>
          <cell r="C2148">
            <v>0</v>
          </cell>
        </row>
        <row r="2150">
          <cell r="B2150" t="str">
            <v>EQUIPO</v>
          </cell>
        </row>
        <row r="2151">
          <cell r="B2151" t="str">
            <v>HTA MENOR (5% de M. de O.)</v>
          </cell>
        </row>
        <row r="2152">
          <cell r="A2152">
            <v>0</v>
          </cell>
          <cell r="B2152">
            <v>0</v>
          </cell>
          <cell r="C2152">
            <v>0</v>
          </cell>
        </row>
        <row r="2153">
          <cell r="A2153">
            <v>0</v>
          </cell>
          <cell r="B2153">
            <v>0</v>
          </cell>
          <cell r="C2153">
            <v>0</v>
          </cell>
        </row>
        <row r="2154">
          <cell r="A2154">
            <v>0</v>
          </cell>
          <cell r="B2154">
            <v>0</v>
          </cell>
          <cell r="C2154">
            <v>0</v>
          </cell>
        </row>
        <row r="2156">
          <cell r="B2156" t="str">
            <v>MANO DE OBRA</v>
          </cell>
        </row>
        <row r="2157">
          <cell r="B2157">
            <v>0</v>
          </cell>
          <cell r="C2157">
            <v>0</v>
          </cell>
        </row>
        <row r="2158">
          <cell r="A2158">
            <v>0</v>
          </cell>
          <cell r="B2158">
            <v>0</v>
          </cell>
          <cell r="C2158">
            <v>0</v>
          </cell>
        </row>
        <row r="2159">
          <cell r="A2159">
            <v>0</v>
          </cell>
          <cell r="B2159">
            <v>0</v>
          </cell>
          <cell r="C2159">
            <v>0</v>
          </cell>
        </row>
        <row r="2160">
          <cell r="A2160">
            <v>0</v>
          </cell>
          <cell r="B2160">
            <v>0</v>
          </cell>
          <cell r="C2160">
            <v>0</v>
          </cell>
        </row>
        <row r="2162">
          <cell r="B2162" t="str">
            <v>TRANSPORTE</v>
          </cell>
        </row>
        <row r="2164">
          <cell r="A2164">
            <v>0</v>
          </cell>
          <cell r="B2164">
            <v>0</v>
          </cell>
          <cell r="C2164">
            <v>0</v>
          </cell>
        </row>
        <row r="2165">
          <cell r="A2165">
            <v>0</v>
          </cell>
          <cell r="B2165">
            <v>0</v>
          </cell>
          <cell r="C2165">
            <v>0</v>
          </cell>
        </row>
        <row r="2166">
          <cell r="A2166">
            <v>0</v>
          </cell>
          <cell r="B2166">
            <v>0</v>
          </cell>
          <cell r="C2166">
            <v>0</v>
          </cell>
        </row>
        <row r="2171">
          <cell r="A2171" t="str">
            <v>CODIGO</v>
          </cell>
          <cell r="B2171" t="str">
            <v>ITEM</v>
          </cell>
          <cell r="C2171" t="str">
            <v>UNIDAD</v>
          </cell>
        </row>
        <row r="2172">
          <cell r="D2172">
            <v>0</v>
          </cell>
        </row>
        <row r="2173">
          <cell r="B2173" t="str">
            <v>CODIGO</v>
          </cell>
        </row>
        <row r="2174">
          <cell r="A2174" t="str">
            <v>CODIGO</v>
          </cell>
          <cell r="B2174" t="str">
            <v>RECURSOS</v>
          </cell>
          <cell r="C2174" t="str">
            <v>UNIDAD</v>
          </cell>
          <cell r="D2174" t="str">
            <v>CANT.</v>
          </cell>
        </row>
        <row r="2175">
          <cell r="B2175" t="str">
            <v>MATERIALES</v>
          </cell>
        </row>
        <row r="2176">
          <cell r="B2176">
            <v>0</v>
          </cell>
          <cell r="C2176">
            <v>0</v>
          </cell>
        </row>
        <row r="2177">
          <cell r="B2177">
            <v>0</v>
          </cell>
          <cell r="C2177">
            <v>0</v>
          </cell>
        </row>
        <row r="2178">
          <cell r="B2178">
            <v>0</v>
          </cell>
          <cell r="C2178">
            <v>0</v>
          </cell>
        </row>
        <row r="2179">
          <cell r="B2179">
            <v>0</v>
          </cell>
          <cell r="C2179">
            <v>0</v>
          </cell>
        </row>
        <row r="2181">
          <cell r="B2181" t="str">
            <v>EQUIPO</v>
          </cell>
        </row>
        <row r="2182">
          <cell r="B2182" t="str">
            <v>HTA MENOR (5% de M. de O.)</v>
          </cell>
        </row>
        <row r="2183">
          <cell r="A2183">
            <v>0</v>
          </cell>
          <cell r="B2183">
            <v>0</v>
          </cell>
          <cell r="C2183">
            <v>0</v>
          </cell>
        </row>
        <row r="2184">
          <cell r="A2184">
            <v>0</v>
          </cell>
          <cell r="B2184">
            <v>0</v>
          </cell>
          <cell r="C2184">
            <v>0</v>
          </cell>
        </row>
        <row r="2185">
          <cell r="A2185">
            <v>0</v>
          </cell>
          <cell r="B2185">
            <v>0</v>
          </cell>
          <cell r="C2185">
            <v>0</v>
          </cell>
        </row>
        <row r="2187">
          <cell r="B2187" t="str">
            <v>MANO DE OBRA</v>
          </cell>
        </row>
        <row r="2188">
          <cell r="B2188">
            <v>0</v>
          </cell>
          <cell r="C2188">
            <v>0</v>
          </cell>
        </row>
        <row r="2189">
          <cell r="A2189">
            <v>0</v>
          </cell>
          <cell r="B2189">
            <v>0</v>
          </cell>
          <cell r="C2189">
            <v>0</v>
          </cell>
        </row>
        <row r="2190">
          <cell r="A2190">
            <v>0</v>
          </cell>
          <cell r="B2190">
            <v>0</v>
          </cell>
          <cell r="C2190">
            <v>0</v>
          </cell>
        </row>
        <row r="2191">
          <cell r="A2191">
            <v>0</v>
          </cell>
          <cell r="B2191">
            <v>0</v>
          </cell>
          <cell r="C2191">
            <v>0</v>
          </cell>
        </row>
        <row r="2193">
          <cell r="B2193" t="str">
            <v>TRANSPORTE</v>
          </cell>
        </row>
        <row r="2195">
          <cell r="A2195">
            <v>0</v>
          </cell>
          <cell r="B2195">
            <v>0</v>
          </cell>
          <cell r="C2195">
            <v>0</v>
          </cell>
        </row>
        <row r="2196">
          <cell r="A2196">
            <v>0</v>
          </cell>
          <cell r="B2196">
            <v>0</v>
          </cell>
          <cell r="C2196">
            <v>0</v>
          </cell>
        </row>
        <row r="2197">
          <cell r="A2197">
            <v>0</v>
          </cell>
          <cell r="B2197">
            <v>0</v>
          </cell>
          <cell r="C2197">
            <v>0</v>
          </cell>
        </row>
        <row r="2202">
          <cell r="A2202" t="str">
            <v>CODIGO</v>
          </cell>
          <cell r="B2202" t="str">
            <v>ITEM</v>
          </cell>
          <cell r="C2202" t="str">
            <v>UNIDAD</v>
          </cell>
        </row>
        <row r="2203">
          <cell r="D2203">
            <v>0</v>
          </cell>
        </row>
        <row r="2204">
          <cell r="B2204" t="str">
            <v>CODIGO</v>
          </cell>
        </row>
        <row r="2205">
          <cell r="A2205" t="str">
            <v>CODIGO</v>
          </cell>
          <cell r="B2205" t="str">
            <v>RECURSOS</v>
          </cell>
          <cell r="C2205" t="str">
            <v>UNIDAD</v>
          </cell>
          <cell r="D2205" t="str">
            <v>CANT.</v>
          </cell>
        </row>
        <row r="2206">
          <cell r="B2206" t="str">
            <v>MATERIALES</v>
          </cell>
        </row>
        <row r="2207">
          <cell r="B2207">
            <v>0</v>
          </cell>
          <cell r="C2207">
            <v>0</v>
          </cell>
        </row>
        <row r="2208">
          <cell r="B2208">
            <v>0</v>
          </cell>
          <cell r="C2208">
            <v>0</v>
          </cell>
        </row>
        <row r="2209">
          <cell r="B2209">
            <v>0</v>
          </cell>
          <cell r="C2209">
            <v>0</v>
          </cell>
        </row>
        <row r="2210">
          <cell r="B2210">
            <v>0</v>
          </cell>
          <cell r="C2210">
            <v>0</v>
          </cell>
        </row>
        <row r="2212">
          <cell r="B2212" t="str">
            <v>EQUIPO</v>
          </cell>
        </row>
        <row r="2213">
          <cell r="B2213" t="str">
            <v>HTA MENOR (5% de M. de O.)</v>
          </cell>
        </row>
        <row r="2214">
          <cell r="A2214">
            <v>0</v>
          </cell>
          <cell r="B2214">
            <v>0</v>
          </cell>
          <cell r="C2214">
            <v>0</v>
          </cell>
        </row>
        <row r="2215">
          <cell r="A2215">
            <v>0</v>
          </cell>
          <cell r="B2215">
            <v>0</v>
          </cell>
          <cell r="C2215">
            <v>0</v>
          </cell>
        </row>
        <row r="2216">
          <cell r="A2216">
            <v>0</v>
          </cell>
          <cell r="B2216">
            <v>0</v>
          </cell>
          <cell r="C2216">
            <v>0</v>
          </cell>
        </row>
        <row r="2218">
          <cell r="B2218" t="str">
            <v>MANO DE OBRA</v>
          </cell>
        </row>
        <row r="2219">
          <cell r="B2219">
            <v>0</v>
          </cell>
          <cell r="C2219">
            <v>0</v>
          </cell>
        </row>
        <row r="2220">
          <cell r="A2220">
            <v>0</v>
          </cell>
          <cell r="B2220">
            <v>0</v>
          </cell>
          <cell r="C2220">
            <v>0</v>
          </cell>
        </row>
        <row r="2221">
          <cell r="A2221">
            <v>0</v>
          </cell>
          <cell r="B2221">
            <v>0</v>
          </cell>
          <cell r="C2221">
            <v>0</v>
          </cell>
        </row>
        <row r="2222">
          <cell r="A2222">
            <v>0</v>
          </cell>
          <cell r="B2222">
            <v>0</v>
          </cell>
          <cell r="C2222">
            <v>0</v>
          </cell>
        </row>
        <row r="2224">
          <cell r="B2224" t="str">
            <v>TRANSPORTE</v>
          </cell>
        </row>
        <row r="2226">
          <cell r="A2226">
            <v>0</v>
          </cell>
          <cell r="B2226">
            <v>0</v>
          </cell>
          <cell r="C2226">
            <v>0</v>
          </cell>
        </row>
        <row r="2227">
          <cell r="A2227">
            <v>0</v>
          </cell>
          <cell r="B2227">
            <v>0</v>
          </cell>
          <cell r="C2227">
            <v>0</v>
          </cell>
        </row>
        <row r="2228">
          <cell r="A2228">
            <v>0</v>
          </cell>
          <cell r="B2228">
            <v>0</v>
          </cell>
          <cell r="C2228">
            <v>0</v>
          </cell>
        </row>
        <row r="2233">
          <cell r="A2233" t="str">
            <v>CODIGO</v>
          </cell>
          <cell r="B2233" t="str">
            <v>ITEM</v>
          </cell>
          <cell r="C2233" t="str">
            <v>UNIDAD</v>
          </cell>
        </row>
        <row r="2234">
          <cell r="D2234">
            <v>0</v>
          </cell>
        </row>
        <row r="2235">
          <cell r="B2235" t="str">
            <v>CODIGO</v>
          </cell>
        </row>
        <row r="2236">
          <cell r="A2236" t="str">
            <v>CODIGO</v>
          </cell>
          <cell r="B2236" t="str">
            <v>RECURSOS</v>
          </cell>
          <cell r="C2236" t="str">
            <v>UNIDAD</v>
          </cell>
          <cell r="D2236" t="str">
            <v>CANT.</v>
          </cell>
        </row>
        <row r="2237">
          <cell r="B2237" t="str">
            <v>MATERIALES</v>
          </cell>
        </row>
        <row r="2238">
          <cell r="B2238">
            <v>0</v>
          </cell>
          <cell r="C2238">
            <v>0</v>
          </cell>
        </row>
        <row r="2239">
          <cell r="B2239">
            <v>0</v>
          </cell>
          <cell r="C2239">
            <v>0</v>
          </cell>
        </row>
        <row r="2240">
          <cell r="B2240">
            <v>0</v>
          </cell>
          <cell r="C2240">
            <v>0</v>
          </cell>
        </row>
        <row r="2241">
          <cell r="B2241">
            <v>0</v>
          </cell>
          <cell r="C2241">
            <v>0</v>
          </cell>
        </row>
        <row r="2243">
          <cell r="B2243" t="str">
            <v>EQUIPO</v>
          </cell>
        </row>
        <row r="2244">
          <cell r="B2244" t="str">
            <v>HTA MENOR (5% de M. de O.)</v>
          </cell>
        </row>
        <row r="2245">
          <cell r="A2245">
            <v>0</v>
          </cell>
          <cell r="B2245">
            <v>0</v>
          </cell>
          <cell r="C2245">
            <v>0</v>
          </cell>
        </row>
        <row r="2246">
          <cell r="A2246">
            <v>0</v>
          </cell>
          <cell r="B2246">
            <v>0</v>
          </cell>
          <cell r="C2246">
            <v>0</v>
          </cell>
        </row>
        <row r="2247">
          <cell r="A2247">
            <v>0</v>
          </cell>
          <cell r="B2247">
            <v>0</v>
          </cell>
          <cell r="C2247">
            <v>0</v>
          </cell>
        </row>
        <row r="2249">
          <cell r="B2249" t="str">
            <v>MANO DE OBRA</v>
          </cell>
        </row>
        <row r="2250">
          <cell r="B2250">
            <v>0</v>
          </cell>
          <cell r="C2250">
            <v>0</v>
          </cell>
        </row>
        <row r="2251">
          <cell r="A2251">
            <v>0</v>
          </cell>
          <cell r="B2251">
            <v>0</v>
          </cell>
          <cell r="C2251">
            <v>0</v>
          </cell>
        </row>
        <row r="2252">
          <cell r="A2252">
            <v>0</v>
          </cell>
          <cell r="B2252">
            <v>0</v>
          </cell>
          <cell r="C2252">
            <v>0</v>
          </cell>
        </row>
        <row r="2253">
          <cell r="A2253">
            <v>0</v>
          </cell>
          <cell r="B2253">
            <v>0</v>
          </cell>
          <cell r="C2253">
            <v>0</v>
          </cell>
        </row>
        <row r="2255">
          <cell r="B2255" t="str">
            <v>TRANSPORTE</v>
          </cell>
        </row>
        <row r="2257">
          <cell r="A2257">
            <v>0</v>
          </cell>
          <cell r="B2257">
            <v>0</v>
          </cell>
          <cell r="C2257">
            <v>0</v>
          </cell>
        </row>
        <row r="2258">
          <cell r="A2258">
            <v>0</v>
          </cell>
          <cell r="B2258">
            <v>0</v>
          </cell>
          <cell r="C2258">
            <v>0</v>
          </cell>
        </row>
        <row r="2259">
          <cell r="A2259">
            <v>0</v>
          </cell>
          <cell r="B2259">
            <v>0</v>
          </cell>
          <cell r="C2259">
            <v>0</v>
          </cell>
        </row>
        <row r="2264">
          <cell r="A2264" t="str">
            <v>CODIGO</v>
          </cell>
          <cell r="B2264" t="str">
            <v>ITEM</v>
          </cell>
          <cell r="C2264" t="str">
            <v>UNIDAD</v>
          </cell>
        </row>
        <row r="2265">
          <cell r="D2265">
            <v>0</v>
          </cell>
        </row>
        <row r="2266">
          <cell r="B2266" t="str">
            <v>CODIGO</v>
          </cell>
        </row>
        <row r="2267">
          <cell r="A2267" t="str">
            <v>CODIGO</v>
          </cell>
          <cell r="B2267" t="str">
            <v>RECURSOS</v>
          </cell>
          <cell r="C2267" t="str">
            <v>UNIDAD</v>
          </cell>
          <cell r="D2267" t="str">
            <v>CANT.</v>
          </cell>
        </row>
        <row r="2268">
          <cell r="B2268" t="str">
            <v>MATERIALES</v>
          </cell>
        </row>
        <row r="2269">
          <cell r="B2269">
            <v>0</v>
          </cell>
          <cell r="C2269">
            <v>0</v>
          </cell>
        </row>
        <row r="2270">
          <cell r="B2270">
            <v>0</v>
          </cell>
          <cell r="C2270">
            <v>0</v>
          </cell>
        </row>
        <row r="2271">
          <cell r="B2271">
            <v>0</v>
          </cell>
          <cell r="C2271">
            <v>0</v>
          </cell>
        </row>
        <row r="2272">
          <cell r="B2272">
            <v>0</v>
          </cell>
          <cell r="C2272">
            <v>0</v>
          </cell>
        </row>
        <row r="2274">
          <cell r="B2274" t="str">
            <v>EQUIPO</v>
          </cell>
        </row>
        <row r="2275">
          <cell r="B2275" t="str">
            <v>HTA MENOR (5% de M. de O.)</v>
          </cell>
        </row>
        <row r="2276">
          <cell r="A2276">
            <v>0</v>
          </cell>
          <cell r="B2276">
            <v>0</v>
          </cell>
          <cell r="C2276">
            <v>0</v>
          </cell>
        </row>
        <row r="2277">
          <cell r="A2277">
            <v>0</v>
          </cell>
          <cell r="B2277">
            <v>0</v>
          </cell>
          <cell r="C2277">
            <v>0</v>
          </cell>
        </row>
        <row r="2278">
          <cell r="A2278">
            <v>0</v>
          </cell>
          <cell r="B2278">
            <v>0</v>
          </cell>
          <cell r="C2278">
            <v>0</v>
          </cell>
        </row>
        <row r="2280">
          <cell r="B2280" t="str">
            <v>MANO DE OBRA</v>
          </cell>
        </row>
        <row r="2281">
          <cell r="B2281">
            <v>0</v>
          </cell>
          <cell r="C2281">
            <v>0</v>
          </cell>
        </row>
        <row r="2282">
          <cell r="A2282">
            <v>0</v>
          </cell>
          <cell r="B2282">
            <v>0</v>
          </cell>
          <cell r="C2282">
            <v>0</v>
          </cell>
        </row>
        <row r="2283">
          <cell r="A2283">
            <v>0</v>
          </cell>
          <cell r="B2283">
            <v>0</v>
          </cell>
          <cell r="C2283">
            <v>0</v>
          </cell>
        </row>
        <row r="2284">
          <cell r="A2284">
            <v>0</v>
          </cell>
          <cell r="B2284">
            <v>0</v>
          </cell>
          <cell r="C2284">
            <v>0</v>
          </cell>
        </row>
        <row r="2286">
          <cell r="B2286" t="str">
            <v>TRANSPORTE</v>
          </cell>
        </row>
        <row r="2288">
          <cell r="A2288">
            <v>0</v>
          </cell>
          <cell r="B2288">
            <v>0</v>
          </cell>
          <cell r="C2288">
            <v>0</v>
          </cell>
        </row>
        <row r="2289">
          <cell r="A2289">
            <v>0</v>
          </cell>
          <cell r="B2289">
            <v>0</v>
          </cell>
          <cell r="C2289">
            <v>0</v>
          </cell>
        </row>
        <row r="2290">
          <cell r="A2290">
            <v>0</v>
          </cell>
          <cell r="B2290">
            <v>0</v>
          </cell>
          <cell r="C2290">
            <v>0</v>
          </cell>
        </row>
        <row r="2295">
          <cell r="A2295" t="str">
            <v>CODIGO</v>
          </cell>
          <cell r="B2295" t="str">
            <v>ITEM</v>
          </cell>
          <cell r="C2295" t="str">
            <v>UNIDAD</v>
          </cell>
        </row>
        <row r="2296">
          <cell r="D2296">
            <v>0</v>
          </cell>
        </row>
        <row r="2297">
          <cell r="B2297" t="str">
            <v>CODIGO</v>
          </cell>
        </row>
        <row r="2298">
          <cell r="A2298" t="str">
            <v>CODIGO</v>
          </cell>
          <cell r="B2298" t="str">
            <v>RECURSOS</v>
          </cell>
          <cell r="C2298" t="str">
            <v>UNIDAD</v>
          </cell>
          <cell r="D2298" t="str">
            <v>CANT.</v>
          </cell>
        </row>
        <row r="2299">
          <cell r="B2299" t="str">
            <v>MATERIALES</v>
          </cell>
        </row>
        <row r="2300">
          <cell r="B2300">
            <v>0</v>
          </cell>
          <cell r="C2300">
            <v>0</v>
          </cell>
        </row>
        <row r="2301">
          <cell r="B2301">
            <v>0</v>
          </cell>
          <cell r="C2301">
            <v>0</v>
          </cell>
        </row>
        <row r="2302">
          <cell r="B2302">
            <v>0</v>
          </cell>
          <cell r="C2302">
            <v>0</v>
          </cell>
        </row>
        <row r="2303">
          <cell r="B2303">
            <v>0</v>
          </cell>
          <cell r="C2303">
            <v>0</v>
          </cell>
        </row>
        <row r="2305">
          <cell r="B2305" t="str">
            <v>EQUIPO</v>
          </cell>
        </row>
        <row r="2306">
          <cell r="B2306" t="str">
            <v>HTA MENOR (5% de M. de O.)</v>
          </cell>
        </row>
        <row r="2307">
          <cell r="A2307">
            <v>0</v>
          </cell>
          <cell r="B2307">
            <v>0</v>
          </cell>
          <cell r="C2307">
            <v>0</v>
          </cell>
        </row>
        <row r="2308">
          <cell r="A2308">
            <v>0</v>
          </cell>
          <cell r="B2308">
            <v>0</v>
          </cell>
          <cell r="C2308">
            <v>0</v>
          </cell>
        </row>
        <row r="2309">
          <cell r="A2309">
            <v>0</v>
          </cell>
          <cell r="B2309">
            <v>0</v>
          </cell>
          <cell r="C2309">
            <v>0</v>
          </cell>
        </row>
        <row r="2311">
          <cell r="B2311" t="str">
            <v>MANO DE OBRA</v>
          </cell>
        </row>
        <row r="2312">
          <cell r="B2312">
            <v>0</v>
          </cell>
          <cell r="C2312">
            <v>0</v>
          </cell>
        </row>
        <row r="2313">
          <cell r="A2313">
            <v>0</v>
          </cell>
          <cell r="B2313">
            <v>0</v>
          </cell>
          <cell r="C2313">
            <v>0</v>
          </cell>
        </row>
        <row r="2314">
          <cell r="A2314">
            <v>0</v>
          </cell>
          <cell r="B2314">
            <v>0</v>
          </cell>
          <cell r="C2314">
            <v>0</v>
          </cell>
        </row>
        <row r="2315">
          <cell r="A2315">
            <v>0</v>
          </cell>
          <cell r="B2315">
            <v>0</v>
          </cell>
          <cell r="C2315">
            <v>0</v>
          </cell>
        </row>
        <row r="2317">
          <cell r="B2317" t="str">
            <v>TRANSPORTE</v>
          </cell>
        </row>
        <row r="2319">
          <cell r="A2319">
            <v>0</v>
          </cell>
          <cell r="B2319">
            <v>0</v>
          </cell>
          <cell r="C2319">
            <v>0</v>
          </cell>
        </row>
        <row r="2320">
          <cell r="A2320">
            <v>0</v>
          </cell>
          <cell r="B2320">
            <v>0</v>
          </cell>
          <cell r="C2320">
            <v>0</v>
          </cell>
        </row>
        <row r="2321">
          <cell r="A2321">
            <v>0</v>
          </cell>
          <cell r="B2321">
            <v>0</v>
          </cell>
          <cell r="C2321">
            <v>0</v>
          </cell>
        </row>
        <row r="2326">
          <cell r="A2326" t="str">
            <v>CODIGO</v>
          </cell>
          <cell r="B2326" t="str">
            <v>ITEM</v>
          </cell>
          <cell r="C2326" t="str">
            <v>UNIDAD</v>
          </cell>
        </row>
        <row r="2327">
          <cell r="D2327">
            <v>0</v>
          </cell>
        </row>
        <row r="2328">
          <cell r="B2328" t="str">
            <v>CODIGO</v>
          </cell>
        </row>
        <row r="2329">
          <cell r="A2329" t="str">
            <v>CODIGO</v>
          </cell>
          <cell r="B2329" t="str">
            <v>RECURSOS</v>
          </cell>
          <cell r="C2329" t="str">
            <v>UNIDAD</v>
          </cell>
          <cell r="D2329" t="str">
            <v>CANT.</v>
          </cell>
        </row>
        <row r="2330">
          <cell r="B2330" t="str">
            <v>MATERIALES</v>
          </cell>
        </row>
        <row r="2331">
          <cell r="B2331">
            <v>0</v>
          </cell>
          <cell r="C2331">
            <v>0</v>
          </cell>
        </row>
        <row r="2332">
          <cell r="B2332">
            <v>0</v>
          </cell>
          <cell r="C2332">
            <v>0</v>
          </cell>
        </row>
        <row r="2333">
          <cell r="B2333">
            <v>0</v>
          </cell>
          <cell r="C2333">
            <v>0</v>
          </cell>
        </row>
        <row r="2334">
          <cell r="B2334">
            <v>0</v>
          </cell>
          <cell r="C2334">
            <v>0</v>
          </cell>
        </row>
        <row r="2336">
          <cell r="B2336" t="str">
            <v>EQUIPO</v>
          </cell>
        </row>
        <row r="2337">
          <cell r="B2337" t="str">
            <v>HTA MENOR (5% de M. de O.)</v>
          </cell>
        </row>
        <row r="2338">
          <cell r="A2338">
            <v>0</v>
          </cell>
          <cell r="B2338">
            <v>0</v>
          </cell>
          <cell r="C2338">
            <v>0</v>
          </cell>
        </row>
        <row r="2339">
          <cell r="A2339">
            <v>0</v>
          </cell>
          <cell r="B2339">
            <v>0</v>
          </cell>
          <cell r="C2339">
            <v>0</v>
          </cell>
        </row>
        <row r="2340">
          <cell r="A2340">
            <v>0</v>
          </cell>
          <cell r="B2340">
            <v>0</v>
          </cell>
          <cell r="C2340">
            <v>0</v>
          </cell>
        </row>
        <row r="2342">
          <cell r="B2342" t="str">
            <v>MANO DE OBRA</v>
          </cell>
        </row>
        <row r="2343">
          <cell r="B2343">
            <v>0</v>
          </cell>
          <cell r="C2343">
            <v>0</v>
          </cell>
        </row>
        <row r="2344">
          <cell r="A2344">
            <v>0</v>
          </cell>
          <cell r="B2344">
            <v>0</v>
          </cell>
          <cell r="C2344">
            <v>0</v>
          </cell>
        </row>
        <row r="2345">
          <cell r="A2345">
            <v>0</v>
          </cell>
          <cell r="B2345">
            <v>0</v>
          </cell>
          <cell r="C2345">
            <v>0</v>
          </cell>
        </row>
        <row r="2346">
          <cell r="A2346">
            <v>0</v>
          </cell>
          <cell r="B2346">
            <v>0</v>
          </cell>
          <cell r="C2346">
            <v>0</v>
          </cell>
        </row>
        <row r="2348">
          <cell r="B2348" t="str">
            <v>TRANSPORTE</v>
          </cell>
        </row>
        <row r="2350">
          <cell r="A2350">
            <v>0</v>
          </cell>
          <cell r="B2350">
            <v>0</v>
          </cell>
          <cell r="C2350">
            <v>0</v>
          </cell>
        </row>
        <row r="2351">
          <cell r="A2351">
            <v>0</v>
          </cell>
          <cell r="B2351">
            <v>0</v>
          </cell>
          <cell r="C2351">
            <v>0</v>
          </cell>
        </row>
        <row r="2352">
          <cell r="A2352">
            <v>0</v>
          </cell>
          <cell r="B2352">
            <v>0</v>
          </cell>
          <cell r="C2352">
            <v>0</v>
          </cell>
        </row>
        <row r="2357">
          <cell r="A2357" t="str">
            <v>CODIGO</v>
          </cell>
          <cell r="B2357" t="str">
            <v>ITEM</v>
          </cell>
          <cell r="C2357" t="str">
            <v>UNIDAD</v>
          </cell>
        </row>
        <row r="2358">
          <cell r="D2358">
            <v>0</v>
          </cell>
        </row>
        <row r="2359">
          <cell r="B2359" t="str">
            <v>CODIGO</v>
          </cell>
        </row>
        <row r="2360">
          <cell r="A2360" t="str">
            <v>CODIGO</v>
          </cell>
          <cell r="B2360" t="str">
            <v>RECURSOS</v>
          </cell>
          <cell r="C2360" t="str">
            <v>UNIDAD</v>
          </cell>
          <cell r="D2360" t="str">
            <v>CANT.</v>
          </cell>
        </row>
        <row r="2361">
          <cell r="B2361" t="str">
            <v>MATERIALES</v>
          </cell>
        </row>
        <row r="2362">
          <cell r="B2362">
            <v>0</v>
          </cell>
          <cell r="C2362">
            <v>0</v>
          </cell>
        </row>
        <row r="2363">
          <cell r="B2363">
            <v>0</v>
          </cell>
          <cell r="C2363">
            <v>0</v>
          </cell>
        </row>
        <row r="2364">
          <cell r="B2364">
            <v>0</v>
          </cell>
          <cell r="C2364">
            <v>0</v>
          </cell>
        </row>
        <row r="2365">
          <cell r="B2365">
            <v>0</v>
          </cell>
          <cell r="C2365">
            <v>0</v>
          </cell>
        </row>
        <row r="2367">
          <cell r="B2367" t="str">
            <v>EQUIPO</v>
          </cell>
        </row>
        <row r="2368">
          <cell r="B2368" t="str">
            <v>HTA MENOR (5% de M. de O.)</v>
          </cell>
        </row>
        <row r="2369">
          <cell r="A2369">
            <v>0</v>
          </cell>
          <cell r="B2369">
            <v>0</v>
          </cell>
          <cell r="C2369">
            <v>0</v>
          </cell>
        </row>
        <row r="2370">
          <cell r="A2370">
            <v>0</v>
          </cell>
          <cell r="B2370">
            <v>0</v>
          </cell>
          <cell r="C2370">
            <v>0</v>
          </cell>
        </row>
        <row r="2371">
          <cell r="A2371">
            <v>0</v>
          </cell>
          <cell r="B2371">
            <v>0</v>
          </cell>
          <cell r="C2371">
            <v>0</v>
          </cell>
        </row>
        <row r="2373">
          <cell r="B2373" t="str">
            <v>MANO DE OBRA</v>
          </cell>
        </row>
        <row r="2374">
          <cell r="B2374">
            <v>0</v>
          </cell>
          <cell r="C2374">
            <v>0</v>
          </cell>
        </row>
        <row r="2375">
          <cell r="A2375">
            <v>0</v>
          </cell>
          <cell r="B2375">
            <v>0</v>
          </cell>
          <cell r="C2375">
            <v>0</v>
          </cell>
        </row>
        <row r="2376">
          <cell r="A2376">
            <v>0</v>
          </cell>
          <cell r="B2376">
            <v>0</v>
          </cell>
          <cell r="C2376">
            <v>0</v>
          </cell>
        </row>
        <row r="2377">
          <cell r="A2377">
            <v>0</v>
          </cell>
          <cell r="B2377">
            <v>0</v>
          </cell>
          <cell r="C2377">
            <v>0</v>
          </cell>
        </row>
        <row r="2379">
          <cell r="B2379" t="str">
            <v>TRANSPORTE</v>
          </cell>
        </row>
        <row r="2381">
          <cell r="A2381">
            <v>0</v>
          </cell>
          <cell r="B2381">
            <v>0</v>
          </cell>
          <cell r="C2381">
            <v>0</v>
          </cell>
        </row>
        <row r="2382">
          <cell r="A2382">
            <v>0</v>
          </cell>
          <cell r="B2382">
            <v>0</v>
          </cell>
          <cell r="C2382">
            <v>0</v>
          </cell>
        </row>
        <row r="2383">
          <cell r="A2383">
            <v>0</v>
          </cell>
          <cell r="B2383">
            <v>0</v>
          </cell>
          <cell r="C2383">
            <v>0</v>
          </cell>
        </row>
        <row r="2388">
          <cell r="A2388" t="str">
            <v>CODIGO</v>
          </cell>
          <cell r="B2388" t="str">
            <v>ITEM</v>
          </cell>
          <cell r="C2388" t="str">
            <v>UNIDAD</v>
          </cell>
        </row>
        <row r="2389">
          <cell r="D2389">
            <v>0</v>
          </cell>
        </row>
        <row r="2390">
          <cell r="B2390" t="str">
            <v>CODIGO</v>
          </cell>
        </row>
        <row r="2391">
          <cell r="A2391" t="str">
            <v>CODIGO</v>
          </cell>
          <cell r="B2391" t="str">
            <v>RECURSOS</v>
          </cell>
          <cell r="C2391" t="str">
            <v>UNIDAD</v>
          </cell>
          <cell r="D2391" t="str">
            <v>CANT.</v>
          </cell>
        </row>
        <row r="2392">
          <cell r="B2392" t="str">
            <v>MATERIALES</v>
          </cell>
        </row>
        <row r="2393">
          <cell r="B2393">
            <v>0</v>
          </cell>
          <cell r="C2393">
            <v>0</v>
          </cell>
        </row>
        <row r="2394">
          <cell r="B2394">
            <v>0</v>
          </cell>
          <cell r="C2394">
            <v>0</v>
          </cell>
        </row>
        <row r="2395">
          <cell r="B2395">
            <v>0</v>
          </cell>
          <cell r="C2395">
            <v>0</v>
          </cell>
        </row>
        <row r="2396">
          <cell r="B2396">
            <v>0</v>
          </cell>
          <cell r="C2396">
            <v>0</v>
          </cell>
        </row>
        <row r="2398">
          <cell r="B2398" t="str">
            <v>EQUIPO</v>
          </cell>
        </row>
        <row r="2399">
          <cell r="B2399" t="str">
            <v>HTA MENOR (5% de M. de O.)</v>
          </cell>
        </row>
        <row r="2400">
          <cell r="A2400">
            <v>0</v>
          </cell>
          <cell r="B2400">
            <v>0</v>
          </cell>
          <cell r="C2400">
            <v>0</v>
          </cell>
        </row>
        <row r="2401">
          <cell r="A2401">
            <v>0</v>
          </cell>
          <cell r="B2401">
            <v>0</v>
          </cell>
          <cell r="C2401">
            <v>0</v>
          </cell>
        </row>
        <row r="2402">
          <cell r="A2402">
            <v>0</v>
          </cell>
          <cell r="B2402">
            <v>0</v>
          </cell>
          <cell r="C2402">
            <v>0</v>
          </cell>
        </row>
        <row r="2404">
          <cell r="B2404" t="str">
            <v>MANO DE OBRA</v>
          </cell>
        </row>
        <row r="2405">
          <cell r="B2405">
            <v>0</v>
          </cell>
          <cell r="C2405">
            <v>0</v>
          </cell>
        </row>
        <row r="2406">
          <cell r="A2406">
            <v>0</v>
          </cell>
          <cell r="B2406">
            <v>0</v>
          </cell>
          <cell r="C2406">
            <v>0</v>
          </cell>
        </row>
        <row r="2407">
          <cell r="A2407">
            <v>0</v>
          </cell>
          <cell r="B2407">
            <v>0</v>
          </cell>
          <cell r="C2407">
            <v>0</v>
          </cell>
        </row>
        <row r="2408">
          <cell r="A2408">
            <v>0</v>
          </cell>
          <cell r="B2408">
            <v>0</v>
          </cell>
          <cell r="C2408">
            <v>0</v>
          </cell>
        </row>
        <row r="2410">
          <cell r="B2410" t="str">
            <v>TRANSPORTE</v>
          </cell>
        </row>
        <row r="2412">
          <cell r="A2412">
            <v>0</v>
          </cell>
          <cell r="B2412">
            <v>0</v>
          </cell>
          <cell r="C2412">
            <v>0</v>
          </cell>
        </row>
        <row r="2413">
          <cell r="A2413">
            <v>0</v>
          </cell>
          <cell r="B2413">
            <v>0</v>
          </cell>
          <cell r="C2413">
            <v>0</v>
          </cell>
        </row>
        <row r="2414">
          <cell r="A2414">
            <v>0</v>
          </cell>
          <cell r="B2414">
            <v>0</v>
          </cell>
          <cell r="C2414">
            <v>0</v>
          </cell>
        </row>
        <row r="2419">
          <cell r="A2419" t="str">
            <v>CODIGO</v>
          </cell>
          <cell r="B2419" t="str">
            <v>ITEM</v>
          </cell>
          <cell r="C2419" t="str">
            <v>UNIDAD</v>
          </cell>
        </row>
        <row r="2420">
          <cell r="D2420">
            <v>0</v>
          </cell>
        </row>
        <row r="2421">
          <cell r="B2421" t="str">
            <v>CODIGO</v>
          </cell>
        </row>
        <row r="2422">
          <cell r="A2422" t="str">
            <v>CODIGO</v>
          </cell>
          <cell r="B2422" t="str">
            <v>RECURSOS</v>
          </cell>
          <cell r="C2422" t="str">
            <v>UNIDAD</v>
          </cell>
          <cell r="D2422" t="str">
            <v>CANT.</v>
          </cell>
        </row>
        <row r="2423">
          <cell r="B2423" t="str">
            <v>MATERIALES</v>
          </cell>
        </row>
        <row r="2424">
          <cell r="B2424">
            <v>0</v>
          </cell>
          <cell r="C2424">
            <v>0</v>
          </cell>
        </row>
        <row r="2425">
          <cell r="B2425">
            <v>0</v>
          </cell>
          <cell r="C2425">
            <v>0</v>
          </cell>
        </row>
        <row r="2426">
          <cell r="B2426">
            <v>0</v>
          </cell>
          <cell r="C2426">
            <v>0</v>
          </cell>
        </row>
        <row r="2427">
          <cell r="B2427">
            <v>0</v>
          </cell>
          <cell r="C2427">
            <v>0</v>
          </cell>
        </row>
        <row r="2429">
          <cell r="B2429" t="str">
            <v>EQUIPO</v>
          </cell>
        </row>
        <row r="2430">
          <cell r="B2430" t="str">
            <v>HTA MENOR (5% de M. de O.)</v>
          </cell>
        </row>
        <row r="2431">
          <cell r="A2431">
            <v>0</v>
          </cell>
          <cell r="B2431">
            <v>0</v>
          </cell>
          <cell r="C2431">
            <v>0</v>
          </cell>
        </row>
        <row r="2432">
          <cell r="A2432">
            <v>0</v>
          </cell>
          <cell r="B2432">
            <v>0</v>
          </cell>
          <cell r="C2432">
            <v>0</v>
          </cell>
        </row>
        <row r="2433">
          <cell r="A2433">
            <v>0</v>
          </cell>
          <cell r="B2433">
            <v>0</v>
          </cell>
          <cell r="C2433">
            <v>0</v>
          </cell>
        </row>
        <row r="2435">
          <cell r="B2435" t="str">
            <v>MANO DE OBRA</v>
          </cell>
        </row>
        <row r="2436">
          <cell r="B2436">
            <v>0</v>
          </cell>
          <cell r="C2436">
            <v>0</v>
          </cell>
        </row>
        <row r="2437">
          <cell r="A2437">
            <v>0</v>
          </cell>
          <cell r="B2437">
            <v>0</v>
          </cell>
          <cell r="C2437">
            <v>0</v>
          </cell>
        </row>
        <row r="2438">
          <cell r="A2438">
            <v>0</v>
          </cell>
          <cell r="B2438">
            <v>0</v>
          </cell>
          <cell r="C2438">
            <v>0</v>
          </cell>
        </row>
        <row r="2439">
          <cell r="A2439">
            <v>0</v>
          </cell>
          <cell r="B2439">
            <v>0</v>
          </cell>
          <cell r="C2439">
            <v>0</v>
          </cell>
        </row>
        <row r="2441">
          <cell r="B2441" t="str">
            <v>TRANSPORTE</v>
          </cell>
        </row>
        <row r="2443">
          <cell r="A2443">
            <v>0</v>
          </cell>
          <cell r="B2443">
            <v>0</v>
          </cell>
          <cell r="C2443">
            <v>0</v>
          </cell>
        </row>
        <row r="2444">
          <cell r="A2444">
            <v>0</v>
          </cell>
          <cell r="B2444">
            <v>0</v>
          </cell>
          <cell r="C2444">
            <v>0</v>
          </cell>
        </row>
        <row r="2445">
          <cell r="A2445">
            <v>0</v>
          </cell>
          <cell r="B2445">
            <v>0</v>
          </cell>
          <cell r="C2445">
            <v>0</v>
          </cell>
        </row>
        <row r="2451">
          <cell r="A2451" t="str">
            <v>CODIGO</v>
          </cell>
          <cell r="B2451" t="str">
            <v>ITEM</v>
          </cell>
          <cell r="C2451" t="str">
            <v>UNIDAD</v>
          </cell>
        </row>
        <row r="2452">
          <cell r="D2452">
            <v>0</v>
          </cell>
        </row>
        <row r="2453">
          <cell r="B2453" t="str">
            <v>CODIGO</v>
          </cell>
        </row>
        <row r="2454">
          <cell r="A2454" t="str">
            <v>CODIGO</v>
          </cell>
          <cell r="B2454" t="str">
            <v>RECURSOS</v>
          </cell>
          <cell r="C2454" t="str">
            <v>UNIDAD</v>
          </cell>
          <cell r="D2454" t="str">
            <v>CANT.</v>
          </cell>
        </row>
        <row r="2455">
          <cell r="B2455" t="str">
            <v>MATERIALES</v>
          </cell>
        </row>
        <row r="2456">
          <cell r="B2456">
            <v>0</v>
          </cell>
          <cell r="C2456">
            <v>0</v>
          </cell>
        </row>
        <row r="2457">
          <cell r="B2457">
            <v>0</v>
          </cell>
          <cell r="C2457">
            <v>0</v>
          </cell>
        </row>
        <row r="2458">
          <cell r="B2458">
            <v>0</v>
          </cell>
          <cell r="C2458">
            <v>0</v>
          </cell>
        </row>
        <row r="2459">
          <cell r="B2459">
            <v>0</v>
          </cell>
          <cell r="C2459">
            <v>0</v>
          </cell>
        </row>
        <row r="2461">
          <cell r="B2461" t="str">
            <v>EQUIPO</v>
          </cell>
        </row>
        <row r="2462">
          <cell r="B2462" t="str">
            <v>HTA MENOR (5% de M. de O.)</v>
          </cell>
        </row>
        <row r="2463">
          <cell r="A2463">
            <v>0</v>
          </cell>
          <cell r="B2463">
            <v>0</v>
          </cell>
          <cell r="C2463">
            <v>0</v>
          </cell>
        </row>
        <row r="2464">
          <cell r="A2464">
            <v>0</v>
          </cell>
          <cell r="B2464">
            <v>0</v>
          </cell>
          <cell r="C2464">
            <v>0</v>
          </cell>
        </row>
        <row r="2465">
          <cell r="A2465">
            <v>0</v>
          </cell>
          <cell r="B2465">
            <v>0</v>
          </cell>
          <cell r="C2465">
            <v>0</v>
          </cell>
        </row>
        <row r="2467">
          <cell r="B2467" t="str">
            <v>MANO DE OBRA</v>
          </cell>
        </row>
        <row r="2468">
          <cell r="B2468">
            <v>0</v>
          </cell>
          <cell r="C2468">
            <v>0</v>
          </cell>
        </row>
        <row r="2469">
          <cell r="A2469">
            <v>0</v>
          </cell>
          <cell r="B2469">
            <v>0</v>
          </cell>
          <cell r="C2469">
            <v>0</v>
          </cell>
        </row>
        <row r="2470">
          <cell r="A2470">
            <v>0</v>
          </cell>
          <cell r="B2470">
            <v>0</v>
          </cell>
          <cell r="C2470">
            <v>0</v>
          </cell>
        </row>
        <row r="2471">
          <cell r="A2471">
            <v>0</v>
          </cell>
          <cell r="B2471">
            <v>0</v>
          </cell>
          <cell r="C2471">
            <v>0</v>
          </cell>
        </row>
        <row r="2473">
          <cell r="B2473" t="str">
            <v>TRANSPORTE</v>
          </cell>
        </row>
        <row r="2475">
          <cell r="A2475">
            <v>0</v>
          </cell>
          <cell r="B2475">
            <v>0</v>
          </cell>
          <cell r="C2475">
            <v>0</v>
          </cell>
        </row>
        <row r="2476">
          <cell r="A2476">
            <v>0</v>
          </cell>
          <cell r="B2476">
            <v>0</v>
          </cell>
          <cell r="C2476">
            <v>0</v>
          </cell>
        </row>
        <row r="2477">
          <cell r="A2477">
            <v>0</v>
          </cell>
          <cell r="B2477">
            <v>0</v>
          </cell>
          <cell r="C2477">
            <v>0</v>
          </cell>
        </row>
        <row r="2482">
          <cell r="A2482" t="str">
            <v>CODIGO</v>
          </cell>
          <cell r="B2482" t="str">
            <v>ITEM</v>
          </cell>
          <cell r="C2482" t="str">
            <v>UNIDAD</v>
          </cell>
        </row>
        <row r="2483">
          <cell r="D2483">
            <v>0</v>
          </cell>
        </row>
        <row r="2484">
          <cell r="B2484" t="str">
            <v>CODIGO</v>
          </cell>
        </row>
        <row r="2485">
          <cell r="A2485" t="str">
            <v>CODIGO</v>
          </cell>
          <cell r="B2485" t="str">
            <v>RECURSOS</v>
          </cell>
          <cell r="C2485" t="str">
            <v>UNIDAD</v>
          </cell>
          <cell r="D2485" t="str">
            <v>CANT.</v>
          </cell>
        </row>
        <row r="2486">
          <cell r="B2486" t="str">
            <v>MATERIALES</v>
          </cell>
        </row>
        <row r="2487">
          <cell r="B2487">
            <v>0</v>
          </cell>
          <cell r="C2487">
            <v>0</v>
          </cell>
        </row>
        <row r="2488">
          <cell r="B2488">
            <v>0</v>
          </cell>
          <cell r="C2488">
            <v>0</v>
          </cell>
        </row>
        <row r="2489">
          <cell r="B2489">
            <v>0</v>
          </cell>
          <cell r="C2489">
            <v>0</v>
          </cell>
        </row>
        <row r="2490">
          <cell r="B2490">
            <v>0</v>
          </cell>
          <cell r="C2490">
            <v>0</v>
          </cell>
        </row>
        <row r="2492">
          <cell r="B2492" t="str">
            <v>EQUIPO</v>
          </cell>
        </row>
        <row r="2493">
          <cell r="B2493" t="str">
            <v>HTA MENOR (5% de M. de O.)</v>
          </cell>
        </row>
        <row r="2494">
          <cell r="A2494">
            <v>0</v>
          </cell>
          <cell r="B2494">
            <v>0</v>
          </cell>
          <cell r="C2494">
            <v>0</v>
          </cell>
        </row>
        <row r="2495">
          <cell r="A2495">
            <v>0</v>
          </cell>
          <cell r="B2495">
            <v>0</v>
          </cell>
          <cell r="C2495">
            <v>0</v>
          </cell>
        </row>
        <row r="2496">
          <cell r="A2496">
            <v>0</v>
          </cell>
          <cell r="B2496">
            <v>0</v>
          </cell>
          <cell r="C2496">
            <v>0</v>
          </cell>
        </row>
        <row r="2498">
          <cell r="B2498" t="str">
            <v>MANO DE OBRA</v>
          </cell>
        </row>
        <row r="2499">
          <cell r="B2499">
            <v>0</v>
          </cell>
          <cell r="C2499">
            <v>0</v>
          </cell>
        </row>
        <row r="2500">
          <cell r="A2500">
            <v>0</v>
          </cell>
          <cell r="B2500">
            <v>0</v>
          </cell>
          <cell r="C2500">
            <v>0</v>
          </cell>
        </row>
        <row r="2501">
          <cell r="A2501">
            <v>0</v>
          </cell>
          <cell r="B2501">
            <v>0</v>
          </cell>
          <cell r="C2501">
            <v>0</v>
          </cell>
        </row>
        <row r="2502">
          <cell r="A2502">
            <v>0</v>
          </cell>
          <cell r="B2502">
            <v>0</v>
          </cell>
          <cell r="C2502">
            <v>0</v>
          </cell>
        </row>
        <row r="2504">
          <cell r="B2504" t="str">
            <v>TRANSPORTE</v>
          </cell>
        </row>
        <row r="2506">
          <cell r="A2506">
            <v>0</v>
          </cell>
          <cell r="B2506">
            <v>0</v>
          </cell>
          <cell r="C2506">
            <v>0</v>
          </cell>
        </row>
        <row r="2507">
          <cell r="A2507">
            <v>0</v>
          </cell>
          <cell r="B2507">
            <v>0</v>
          </cell>
          <cell r="C2507">
            <v>0</v>
          </cell>
        </row>
        <row r="2508">
          <cell r="A2508">
            <v>0</v>
          </cell>
          <cell r="B2508">
            <v>0</v>
          </cell>
          <cell r="C2508">
            <v>0</v>
          </cell>
        </row>
        <row r="2513">
          <cell r="A2513" t="str">
            <v>CODIGO</v>
          </cell>
          <cell r="B2513" t="str">
            <v>ITEM</v>
          </cell>
          <cell r="C2513" t="str">
            <v>UNIDAD</v>
          </cell>
        </row>
        <row r="2514">
          <cell r="D2514">
            <v>0</v>
          </cell>
        </row>
        <row r="2515">
          <cell r="B2515" t="str">
            <v>CODIGO</v>
          </cell>
        </row>
        <row r="2516">
          <cell r="A2516" t="str">
            <v>CODIGO</v>
          </cell>
          <cell r="B2516" t="str">
            <v>RECURSOS</v>
          </cell>
          <cell r="C2516" t="str">
            <v>UNIDAD</v>
          </cell>
          <cell r="D2516" t="str">
            <v>CANT.</v>
          </cell>
        </row>
        <row r="2517">
          <cell r="B2517" t="str">
            <v>MATERIALES</v>
          </cell>
        </row>
        <row r="2518">
          <cell r="B2518">
            <v>0</v>
          </cell>
          <cell r="C2518">
            <v>0</v>
          </cell>
        </row>
        <row r="2519">
          <cell r="B2519">
            <v>0</v>
          </cell>
          <cell r="C2519">
            <v>0</v>
          </cell>
        </row>
        <row r="2520">
          <cell r="B2520">
            <v>0</v>
          </cell>
          <cell r="C2520">
            <v>0</v>
          </cell>
        </row>
        <row r="2521">
          <cell r="B2521">
            <v>0</v>
          </cell>
          <cell r="C2521">
            <v>0</v>
          </cell>
        </row>
        <row r="2523">
          <cell r="B2523" t="str">
            <v>EQUIPO</v>
          </cell>
        </row>
        <row r="2524">
          <cell r="B2524" t="str">
            <v>HTA MENOR (5% de M. de O.)</v>
          </cell>
        </row>
        <row r="2525">
          <cell r="A2525">
            <v>0</v>
          </cell>
          <cell r="B2525">
            <v>0</v>
          </cell>
          <cell r="C2525">
            <v>0</v>
          </cell>
        </row>
        <row r="2526">
          <cell r="A2526">
            <v>0</v>
          </cell>
          <cell r="B2526">
            <v>0</v>
          </cell>
          <cell r="C2526">
            <v>0</v>
          </cell>
        </row>
        <row r="2527">
          <cell r="A2527">
            <v>0</v>
          </cell>
          <cell r="B2527">
            <v>0</v>
          </cell>
          <cell r="C2527">
            <v>0</v>
          </cell>
        </row>
        <row r="2529">
          <cell r="B2529" t="str">
            <v>MANO DE OBRA</v>
          </cell>
        </row>
        <row r="2530">
          <cell r="B2530">
            <v>0</v>
          </cell>
          <cell r="C2530">
            <v>0</v>
          </cell>
        </row>
        <row r="2531">
          <cell r="A2531">
            <v>0</v>
          </cell>
          <cell r="B2531">
            <v>0</v>
          </cell>
          <cell r="C2531">
            <v>0</v>
          </cell>
        </row>
        <row r="2532">
          <cell r="A2532">
            <v>0</v>
          </cell>
          <cell r="B2532">
            <v>0</v>
          </cell>
          <cell r="C2532">
            <v>0</v>
          </cell>
        </row>
        <row r="2533">
          <cell r="A2533">
            <v>0</v>
          </cell>
          <cell r="B2533">
            <v>0</v>
          </cell>
          <cell r="C2533">
            <v>0</v>
          </cell>
        </row>
        <row r="2535">
          <cell r="B2535" t="str">
            <v>TRANSPORTE</v>
          </cell>
        </row>
        <row r="2537">
          <cell r="A2537">
            <v>0</v>
          </cell>
          <cell r="B2537">
            <v>0</v>
          </cell>
          <cell r="C2537">
            <v>0</v>
          </cell>
        </row>
        <row r="2538">
          <cell r="A2538">
            <v>0</v>
          </cell>
          <cell r="B2538">
            <v>0</v>
          </cell>
          <cell r="C2538">
            <v>0</v>
          </cell>
        </row>
        <row r="2539">
          <cell r="A2539">
            <v>0</v>
          </cell>
          <cell r="B2539">
            <v>0</v>
          </cell>
          <cell r="C2539">
            <v>0</v>
          </cell>
        </row>
        <row r="2544">
          <cell r="A2544" t="str">
            <v>CODIGO</v>
          </cell>
          <cell r="B2544" t="str">
            <v>ITEM</v>
          </cell>
          <cell r="C2544" t="str">
            <v>UNIDAD</v>
          </cell>
        </row>
        <row r="2545">
          <cell r="D2545">
            <v>0</v>
          </cell>
        </row>
        <row r="2546">
          <cell r="B2546" t="str">
            <v>CODIGO</v>
          </cell>
        </row>
        <row r="2547">
          <cell r="A2547" t="str">
            <v>CODIGO</v>
          </cell>
          <cell r="B2547" t="str">
            <v>RECURSOS</v>
          </cell>
          <cell r="C2547" t="str">
            <v>UNIDAD</v>
          </cell>
          <cell r="D2547" t="str">
            <v>CANT.</v>
          </cell>
        </row>
        <row r="2548">
          <cell r="B2548" t="str">
            <v>MATERIALES</v>
          </cell>
        </row>
        <row r="2549">
          <cell r="B2549">
            <v>0</v>
          </cell>
          <cell r="C2549">
            <v>0</v>
          </cell>
        </row>
        <row r="2550">
          <cell r="B2550">
            <v>0</v>
          </cell>
          <cell r="C2550">
            <v>0</v>
          </cell>
        </row>
        <row r="2551">
          <cell r="B2551">
            <v>0</v>
          </cell>
          <cell r="C2551">
            <v>0</v>
          </cell>
        </row>
        <row r="2552">
          <cell r="B2552">
            <v>0</v>
          </cell>
          <cell r="C2552">
            <v>0</v>
          </cell>
        </row>
        <row r="2554">
          <cell r="B2554" t="str">
            <v>EQUIPO</v>
          </cell>
        </row>
        <row r="2555">
          <cell r="B2555" t="str">
            <v>HTA MENOR (5% de M. de O.)</v>
          </cell>
        </row>
        <row r="2556">
          <cell r="A2556">
            <v>0</v>
          </cell>
          <cell r="B2556">
            <v>0</v>
          </cell>
          <cell r="C2556">
            <v>0</v>
          </cell>
        </row>
        <row r="2557">
          <cell r="A2557">
            <v>0</v>
          </cell>
          <cell r="B2557">
            <v>0</v>
          </cell>
          <cell r="C2557">
            <v>0</v>
          </cell>
        </row>
        <row r="2558">
          <cell r="A2558">
            <v>0</v>
          </cell>
          <cell r="B2558">
            <v>0</v>
          </cell>
          <cell r="C2558">
            <v>0</v>
          </cell>
        </row>
        <row r="2560">
          <cell r="B2560" t="str">
            <v>MANO DE OBRA</v>
          </cell>
        </row>
        <row r="2561">
          <cell r="B2561">
            <v>0</v>
          </cell>
          <cell r="C2561">
            <v>0</v>
          </cell>
        </row>
        <row r="2562">
          <cell r="A2562">
            <v>0</v>
          </cell>
          <cell r="B2562">
            <v>0</v>
          </cell>
          <cell r="C2562">
            <v>0</v>
          </cell>
        </row>
        <row r="2563">
          <cell r="A2563">
            <v>0</v>
          </cell>
          <cell r="B2563">
            <v>0</v>
          </cell>
          <cell r="C2563">
            <v>0</v>
          </cell>
        </row>
        <row r="2564">
          <cell r="A2564">
            <v>0</v>
          </cell>
          <cell r="B2564">
            <v>0</v>
          </cell>
          <cell r="C2564">
            <v>0</v>
          </cell>
        </row>
        <row r="2566">
          <cell r="B2566" t="str">
            <v>TRANSPORTE</v>
          </cell>
        </row>
        <row r="2568">
          <cell r="A2568">
            <v>0</v>
          </cell>
          <cell r="B2568">
            <v>0</v>
          </cell>
          <cell r="C2568">
            <v>0</v>
          </cell>
        </row>
        <row r="2569">
          <cell r="A2569">
            <v>0</v>
          </cell>
          <cell r="B2569">
            <v>0</v>
          </cell>
          <cell r="C2569">
            <v>0</v>
          </cell>
        </row>
        <row r="2570">
          <cell r="A2570">
            <v>0</v>
          </cell>
          <cell r="B2570">
            <v>0</v>
          </cell>
          <cell r="C2570">
            <v>0</v>
          </cell>
        </row>
        <row r="2575">
          <cell r="A2575" t="str">
            <v>CODIGO</v>
          </cell>
          <cell r="B2575" t="str">
            <v>ITEM</v>
          </cell>
          <cell r="C2575" t="str">
            <v>UNIDAD</v>
          </cell>
        </row>
        <row r="2576">
          <cell r="D2576">
            <v>0</v>
          </cell>
        </row>
        <row r="2577">
          <cell r="B2577" t="str">
            <v>CODIGO</v>
          </cell>
        </row>
        <row r="2578">
          <cell r="A2578" t="str">
            <v>CODIGO</v>
          </cell>
          <cell r="B2578" t="str">
            <v>RECURSOS</v>
          </cell>
          <cell r="C2578" t="str">
            <v>UNIDAD</v>
          </cell>
          <cell r="D2578" t="str">
            <v>CANT.</v>
          </cell>
        </row>
        <row r="2579">
          <cell r="B2579" t="str">
            <v>MATERIALES</v>
          </cell>
        </row>
        <row r="2580">
          <cell r="B2580">
            <v>0</v>
          </cell>
          <cell r="C2580">
            <v>0</v>
          </cell>
        </row>
        <row r="2581">
          <cell r="B2581">
            <v>0</v>
          </cell>
          <cell r="C2581">
            <v>0</v>
          </cell>
        </row>
        <row r="2582">
          <cell r="B2582">
            <v>0</v>
          </cell>
          <cell r="C2582">
            <v>0</v>
          </cell>
        </row>
        <row r="2583">
          <cell r="B2583">
            <v>0</v>
          </cell>
          <cell r="C2583">
            <v>0</v>
          </cell>
        </row>
        <row r="2585">
          <cell r="B2585" t="str">
            <v>EQUIPO</v>
          </cell>
        </row>
        <row r="2586">
          <cell r="B2586" t="str">
            <v>HTA MENOR (5% de M. de O.)</v>
          </cell>
        </row>
        <row r="2587">
          <cell r="A2587">
            <v>0</v>
          </cell>
          <cell r="B2587">
            <v>0</v>
          </cell>
          <cell r="C2587">
            <v>0</v>
          </cell>
        </row>
        <row r="2588">
          <cell r="A2588">
            <v>0</v>
          </cell>
          <cell r="B2588">
            <v>0</v>
          </cell>
          <cell r="C2588">
            <v>0</v>
          </cell>
        </row>
        <row r="2589">
          <cell r="A2589">
            <v>0</v>
          </cell>
          <cell r="B2589">
            <v>0</v>
          </cell>
          <cell r="C2589">
            <v>0</v>
          </cell>
        </row>
        <row r="2591">
          <cell r="B2591" t="str">
            <v>MANO DE OBRA</v>
          </cell>
        </row>
        <row r="2592">
          <cell r="B2592">
            <v>0</v>
          </cell>
          <cell r="C2592">
            <v>0</v>
          </cell>
        </row>
        <row r="2593">
          <cell r="A2593">
            <v>0</v>
          </cell>
          <cell r="B2593">
            <v>0</v>
          </cell>
          <cell r="C2593">
            <v>0</v>
          </cell>
        </row>
        <row r="2594">
          <cell r="A2594">
            <v>0</v>
          </cell>
          <cell r="B2594">
            <v>0</v>
          </cell>
          <cell r="C2594">
            <v>0</v>
          </cell>
        </row>
        <row r="2595">
          <cell r="A2595">
            <v>0</v>
          </cell>
          <cell r="B2595">
            <v>0</v>
          </cell>
          <cell r="C2595">
            <v>0</v>
          </cell>
        </row>
        <row r="2597">
          <cell r="B2597" t="str">
            <v>TRANSPORTE</v>
          </cell>
        </row>
        <row r="2599">
          <cell r="A2599">
            <v>0</v>
          </cell>
          <cell r="B2599">
            <v>0</v>
          </cell>
          <cell r="C2599">
            <v>0</v>
          </cell>
        </row>
        <row r="2600">
          <cell r="A2600">
            <v>0</v>
          </cell>
          <cell r="B2600">
            <v>0</v>
          </cell>
          <cell r="C2600">
            <v>0</v>
          </cell>
        </row>
        <row r="2601">
          <cell r="A2601">
            <v>0</v>
          </cell>
          <cell r="B2601">
            <v>0</v>
          </cell>
          <cell r="C2601">
            <v>0</v>
          </cell>
        </row>
        <row r="2606">
          <cell r="A2606" t="str">
            <v>CODIGO</v>
          </cell>
          <cell r="B2606" t="str">
            <v>ITEM</v>
          </cell>
          <cell r="C2606" t="str">
            <v>UNIDAD</v>
          </cell>
        </row>
        <row r="2607">
          <cell r="D2607">
            <v>0</v>
          </cell>
        </row>
        <row r="2608">
          <cell r="B2608" t="str">
            <v>CODIGO</v>
          </cell>
        </row>
        <row r="2609">
          <cell r="A2609" t="str">
            <v>CODIGO</v>
          </cell>
          <cell r="B2609" t="str">
            <v>RECURSOS</v>
          </cell>
          <cell r="C2609" t="str">
            <v>UNIDAD</v>
          </cell>
          <cell r="D2609" t="str">
            <v>CANT.</v>
          </cell>
        </row>
        <row r="2610">
          <cell r="B2610" t="str">
            <v>MATERIALES</v>
          </cell>
        </row>
        <row r="2611">
          <cell r="B2611">
            <v>0</v>
          </cell>
          <cell r="C2611">
            <v>0</v>
          </cell>
        </row>
        <row r="2612">
          <cell r="B2612">
            <v>0</v>
          </cell>
          <cell r="C2612">
            <v>0</v>
          </cell>
        </row>
        <row r="2613">
          <cell r="B2613">
            <v>0</v>
          </cell>
          <cell r="C2613">
            <v>0</v>
          </cell>
        </row>
        <row r="2614">
          <cell r="B2614">
            <v>0</v>
          </cell>
          <cell r="C2614">
            <v>0</v>
          </cell>
        </row>
        <row r="2616">
          <cell r="B2616" t="str">
            <v>EQUIPO</v>
          </cell>
        </row>
        <row r="2617">
          <cell r="B2617" t="str">
            <v>HTA MENOR (5% de M. de O.)</v>
          </cell>
        </row>
        <row r="2618">
          <cell r="A2618">
            <v>0</v>
          </cell>
          <cell r="B2618">
            <v>0</v>
          </cell>
          <cell r="C2618">
            <v>0</v>
          </cell>
        </row>
        <row r="2619">
          <cell r="A2619">
            <v>0</v>
          </cell>
          <cell r="B2619">
            <v>0</v>
          </cell>
          <cell r="C2619">
            <v>0</v>
          </cell>
        </row>
        <row r="2620">
          <cell r="A2620">
            <v>0</v>
          </cell>
          <cell r="B2620">
            <v>0</v>
          </cell>
          <cell r="C2620">
            <v>0</v>
          </cell>
        </row>
        <row r="2622">
          <cell r="B2622" t="str">
            <v>MANO DE OBRA</v>
          </cell>
        </row>
        <row r="2623">
          <cell r="B2623">
            <v>0</v>
          </cell>
          <cell r="C2623">
            <v>0</v>
          </cell>
        </row>
        <row r="2624">
          <cell r="A2624">
            <v>0</v>
          </cell>
          <cell r="B2624">
            <v>0</v>
          </cell>
          <cell r="C2624">
            <v>0</v>
          </cell>
        </row>
        <row r="2625">
          <cell r="A2625">
            <v>0</v>
          </cell>
          <cell r="B2625">
            <v>0</v>
          </cell>
          <cell r="C2625">
            <v>0</v>
          </cell>
        </row>
        <row r="2626">
          <cell r="A2626">
            <v>0</v>
          </cell>
          <cell r="B2626">
            <v>0</v>
          </cell>
          <cell r="C2626">
            <v>0</v>
          </cell>
        </row>
        <row r="2628">
          <cell r="B2628" t="str">
            <v>TRANSPORTE</v>
          </cell>
        </row>
        <row r="2630">
          <cell r="A2630">
            <v>0</v>
          </cell>
          <cell r="B2630">
            <v>0</v>
          </cell>
          <cell r="C2630">
            <v>0</v>
          </cell>
        </row>
        <row r="2631">
          <cell r="A2631">
            <v>0</v>
          </cell>
          <cell r="B2631">
            <v>0</v>
          </cell>
          <cell r="C2631">
            <v>0</v>
          </cell>
        </row>
        <row r="2632">
          <cell r="A2632">
            <v>0</v>
          </cell>
          <cell r="B2632">
            <v>0</v>
          </cell>
          <cell r="C2632">
            <v>0</v>
          </cell>
        </row>
        <row r="2637">
          <cell r="A2637" t="str">
            <v>CODIGO</v>
          </cell>
          <cell r="B2637" t="str">
            <v>ITEM</v>
          </cell>
          <cell r="C2637" t="str">
            <v>UNIDAD</v>
          </cell>
        </row>
        <row r="2638">
          <cell r="D2638">
            <v>0</v>
          </cell>
        </row>
        <row r="2639">
          <cell r="B2639" t="str">
            <v>CODIGO</v>
          </cell>
        </row>
        <row r="2640">
          <cell r="A2640" t="str">
            <v>CODIGO</v>
          </cell>
          <cell r="B2640" t="str">
            <v>RECURSOS</v>
          </cell>
          <cell r="C2640" t="str">
            <v>UNIDAD</v>
          </cell>
          <cell r="D2640" t="str">
            <v>CANT.</v>
          </cell>
        </row>
        <row r="2641">
          <cell r="B2641" t="str">
            <v>MATERIALES</v>
          </cell>
        </row>
        <row r="2642">
          <cell r="B2642">
            <v>0</v>
          </cell>
          <cell r="C2642">
            <v>0</v>
          </cell>
        </row>
        <row r="2643">
          <cell r="B2643">
            <v>0</v>
          </cell>
          <cell r="C2643">
            <v>0</v>
          </cell>
        </row>
        <row r="2644">
          <cell r="B2644">
            <v>0</v>
          </cell>
          <cell r="C2644">
            <v>0</v>
          </cell>
        </row>
        <row r="2645">
          <cell r="B2645">
            <v>0</v>
          </cell>
          <cell r="C2645">
            <v>0</v>
          </cell>
        </row>
        <row r="2647">
          <cell r="B2647" t="str">
            <v>EQUIPO</v>
          </cell>
        </row>
        <row r="2648">
          <cell r="B2648" t="str">
            <v>HTA MENOR (5% de M. de O.)</v>
          </cell>
        </row>
        <row r="2649">
          <cell r="A2649">
            <v>0</v>
          </cell>
          <cell r="B2649">
            <v>0</v>
          </cell>
          <cell r="C2649">
            <v>0</v>
          </cell>
        </row>
        <row r="2650">
          <cell r="A2650">
            <v>0</v>
          </cell>
          <cell r="B2650">
            <v>0</v>
          </cell>
          <cell r="C2650">
            <v>0</v>
          </cell>
        </row>
        <row r="2651">
          <cell r="A2651">
            <v>0</v>
          </cell>
          <cell r="B2651">
            <v>0</v>
          </cell>
          <cell r="C2651">
            <v>0</v>
          </cell>
        </row>
        <row r="2653">
          <cell r="B2653" t="str">
            <v>MANO DE OBRA</v>
          </cell>
        </row>
        <row r="2654">
          <cell r="B2654">
            <v>0</v>
          </cell>
          <cell r="C2654">
            <v>0</v>
          </cell>
        </row>
        <row r="2655">
          <cell r="A2655">
            <v>0</v>
          </cell>
          <cell r="B2655">
            <v>0</v>
          </cell>
          <cell r="C2655">
            <v>0</v>
          </cell>
        </row>
        <row r="2656">
          <cell r="A2656">
            <v>0</v>
          </cell>
          <cell r="B2656">
            <v>0</v>
          </cell>
          <cell r="C2656">
            <v>0</v>
          </cell>
        </row>
        <row r="2657">
          <cell r="A2657">
            <v>0</v>
          </cell>
          <cell r="B2657">
            <v>0</v>
          </cell>
          <cell r="C2657">
            <v>0</v>
          </cell>
        </row>
        <row r="2659">
          <cell r="B2659" t="str">
            <v>TRANSPORTE</v>
          </cell>
        </row>
        <row r="2661">
          <cell r="A2661">
            <v>0</v>
          </cell>
          <cell r="B2661">
            <v>0</v>
          </cell>
          <cell r="C2661">
            <v>0</v>
          </cell>
        </row>
        <row r="2662">
          <cell r="A2662">
            <v>0</v>
          </cell>
          <cell r="B2662">
            <v>0</v>
          </cell>
          <cell r="C2662">
            <v>0</v>
          </cell>
        </row>
        <row r="2663">
          <cell r="A2663">
            <v>0</v>
          </cell>
          <cell r="B2663">
            <v>0</v>
          </cell>
          <cell r="C2663">
            <v>0</v>
          </cell>
        </row>
        <row r="2668">
          <cell r="A2668" t="str">
            <v>CODIGO</v>
          </cell>
          <cell r="B2668" t="str">
            <v>ITEM</v>
          </cell>
          <cell r="C2668" t="str">
            <v>UNIDAD</v>
          </cell>
        </row>
        <row r="2669">
          <cell r="D2669">
            <v>0</v>
          </cell>
        </row>
        <row r="2670">
          <cell r="B2670" t="str">
            <v>CODIGO</v>
          </cell>
        </row>
        <row r="2671">
          <cell r="A2671" t="str">
            <v>CODIGO</v>
          </cell>
          <cell r="B2671" t="str">
            <v>RECURSOS</v>
          </cell>
          <cell r="C2671" t="str">
            <v>UNIDAD</v>
          </cell>
          <cell r="D2671" t="str">
            <v>CANT.</v>
          </cell>
        </row>
        <row r="2672">
          <cell r="B2672" t="str">
            <v>MATERIALES</v>
          </cell>
        </row>
        <row r="2673">
          <cell r="B2673">
            <v>0</v>
          </cell>
          <cell r="C2673">
            <v>0</v>
          </cell>
        </row>
        <row r="2674">
          <cell r="B2674">
            <v>0</v>
          </cell>
          <cell r="C2674">
            <v>0</v>
          </cell>
        </row>
        <row r="2675">
          <cell r="B2675">
            <v>0</v>
          </cell>
          <cell r="C2675">
            <v>0</v>
          </cell>
        </row>
        <row r="2676">
          <cell r="B2676">
            <v>0</v>
          </cell>
          <cell r="C2676">
            <v>0</v>
          </cell>
        </row>
        <row r="2678">
          <cell r="B2678" t="str">
            <v>EQUIPO</v>
          </cell>
        </row>
        <row r="2679">
          <cell r="B2679" t="str">
            <v>HTA MENOR (5% de M. de O.)</v>
          </cell>
        </row>
        <row r="2680">
          <cell r="A2680">
            <v>0</v>
          </cell>
          <cell r="B2680">
            <v>0</v>
          </cell>
          <cell r="C2680">
            <v>0</v>
          </cell>
        </row>
        <row r="2681">
          <cell r="A2681">
            <v>0</v>
          </cell>
          <cell r="B2681">
            <v>0</v>
          </cell>
          <cell r="C2681">
            <v>0</v>
          </cell>
        </row>
        <row r="2682">
          <cell r="A2682">
            <v>0</v>
          </cell>
          <cell r="B2682">
            <v>0</v>
          </cell>
          <cell r="C2682">
            <v>0</v>
          </cell>
        </row>
        <row r="2684">
          <cell r="B2684" t="str">
            <v>MANO DE OBRA</v>
          </cell>
        </row>
        <row r="2685">
          <cell r="B2685">
            <v>0</v>
          </cell>
          <cell r="C2685">
            <v>0</v>
          </cell>
        </row>
        <row r="2686">
          <cell r="A2686">
            <v>0</v>
          </cell>
          <cell r="B2686">
            <v>0</v>
          </cell>
          <cell r="C2686">
            <v>0</v>
          </cell>
        </row>
        <row r="2687">
          <cell r="A2687">
            <v>0</v>
          </cell>
          <cell r="B2687">
            <v>0</v>
          </cell>
          <cell r="C2687">
            <v>0</v>
          </cell>
        </row>
        <row r="2688">
          <cell r="A2688">
            <v>0</v>
          </cell>
          <cell r="B2688">
            <v>0</v>
          </cell>
          <cell r="C2688">
            <v>0</v>
          </cell>
        </row>
        <row r="2690">
          <cell r="B2690" t="str">
            <v>TRANSPORTE</v>
          </cell>
        </row>
        <row r="2692">
          <cell r="A2692">
            <v>0</v>
          </cell>
          <cell r="B2692">
            <v>0</v>
          </cell>
          <cell r="C2692">
            <v>0</v>
          </cell>
        </row>
        <row r="2693">
          <cell r="A2693">
            <v>0</v>
          </cell>
          <cell r="B2693">
            <v>0</v>
          </cell>
          <cell r="C2693">
            <v>0</v>
          </cell>
        </row>
        <row r="2694">
          <cell r="A2694">
            <v>0</v>
          </cell>
          <cell r="B2694">
            <v>0</v>
          </cell>
          <cell r="C2694">
            <v>0</v>
          </cell>
        </row>
        <row r="2699">
          <cell r="A2699" t="str">
            <v>CODIGO</v>
          </cell>
          <cell r="B2699" t="str">
            <v>ITEM</v>
          </cell>
          <cell r="C2699" t="str">
            <v>UNIDAD</v>
          </cell>
        </row>
        <row r="2700">
          <cell r="D2700">
            <v>0</v>
          </cell>
        </row>
        <row r="2701">
          <cell r="B2701" t="str">
            <v>CODIGO</v>
          </cell>
        </row>
        <row r="2702">
          <cell r="A2702" t="str">
            <v>CODIGO</v>
          </cell>
          <cell r="B2702" t="str">
            <v>RECURSOS</v>
          </cell>
          <cell r="C2702" t="str">
            <v>UNIDAD</v>
          </cell>
          <cell r="D2702" t="str">
            <v>CANT.</v>
          </cell>
        </row>
        <row r="2703">
          <cell r="B2703" t="str">
            <v>MATERIALES</v>
          </cell>
        </row>
        <row r="2704">
          <cell r="B2704">
            <v>0</v>
          </cell>
          <cell r="C2704">
            <v>0</v>
          </cell>
        </row>
        <row r="2705">
          <cell r="B2705">
            <v>0</v>
          </cell>
          <cell r="C2705">
            <v>0</v>
          </cell>
        </row>
        <row r="2706">
          <cell r="B2706">
            <v>0</v>
          </cell>
          <cell r="C2706">
            <v>0</v>
          </cell>
        </row>
        <row r="2707">
          <cell r="B2707">
            <v>0</v>
          </cell>
          <cell r="C2707">
            <v>0</v>
          </cell>
        </row>
        <row r="2709">
          <cell r="B2709" t="str">
            <v>EQUIPO</v>
          </cell>
        </row>
        <row r="2710">
          <cell r="B2710" t="str">
            <v>HTA MENOR (5% de M. de O.)</v>
          </cell>
        </row>
        <row r="2711">
          <cell r="A2711">
            <v>0</v>
          </cell>
          <cell r="B2711">
            <v>0</v>
          </cell>
          <cell r="C2711">
            <v>0</v>
          </cell>
        </row>
        <row r="2712">
          <cell r="A2712">
            <v>0</v>
          </cell>
          <cell r="B2712">
            <v>0</v>
          </cell>
          <cell r="C2712">
            <v>0</v>
          </cell>
        </row>
        <row r="2713">
          <cell r="A2713">
            <v>0</v>
          </cell>
          <cell r="B2713">
            <v>0</v>
          </cell>
          <cell r="C2713">
            <v>0</v>
          </cell>
        </row>
        <row r="2715">
          <cell r="B2715" t="str">
            <v>MANO DE OBRA</v>
          </cell>
        </row>
        <row r="2716">
          <cell r="B2716">
            <v>0</v>
          </cell>
          <cell r="C2716">
            <v>0</v>
          </cell>
        </row>
        <row r="2717">
          <cell r="A2717">
            <v>0</v>
          </cell>
          <cell r="B2717">
            <v>0</v>
          </cell>
          <cell r="C2717">
            <v>0</v>
          </cell>
        </row>
        <row r="2718">
          <cell r="A2718">
            <v>0</v>
          </cell>
          <cell r="B2718">
            <v>0</v>
          </cell>
          <cell r="C2718">
            <v>0</v>
          </cell>
        </row>
        <row r="2719">
          <cell r="A2719">
            <v>0</v>
          </cell>
          <cell r="B2719">
            <v>0</v>
          </cell>
          <cell r="C2719">
            <v>0</v>
          </cell>
        </row>
        <row r="2721">
          <cell r="B2721" t="str">
            <v>TRANSPORTE</v>
          </cell>
        </row>
        <row r="2723">
          <cell r="A2723">
            <v>0</v>
          </cell>
          <cell r="B2723">
            <v>0</v>
          </cell>
          <cell r="C2723">
            <v>0</v>
          </cell>
        </row>
        <row r="2724">
          <cell r="A2724">
            <v>0</v>
          </cell>
          <cell r="B2724">
            <v>0</v>
          </cell>
          <cell r="C2724">
            <v>0</v>
          </cell>
        </row>
        <row r="2725">
          <cell r="A2725">
            <v>0</v>
          </cell>
          <cell r="B2725">
            <v>0</v>
          </cell>
          <cell r="C2725">
            <v>0</v>
          </cell>
        </row>
        <row r="2730">
          <cell r="A2730" t="str">
            <v>CODIGO</v>
          </cell>
          <cell r="B2730" t="str">
            <v>ITEM</v>
          </cell>
          <cell r="C2730" t="str">
            <v>UNIDAD</v>
          </cell>
        </row>
        <row r="2731">
          <cell r="D2731">
            <v>0</v>
          </cell>
        </row>
        <row r="2732">
          <cell r="B2732" t="str">
            <v>CODIGO</v>
          </cell>
        </row>
        <row r="2733">
          <cell r="A2733" t="str">
            <v>CODIGO</v>
          </cell>
          <cell r="B2733" t="str">
            <v>RECURSOS</v>
          </cell>
          <cell r="C2733" t="str">
            <v>UNIDAD</v>
          </cell>
          <cell r="D2733" t="str">
            <v>CANT.</v>
          </cell>
        </row>
        <row r="2734">
          <cell r="B2734" t="str">
            <v>MATERIALES</v>
          </cell>
        </row>
        <row r="2735">
          <cell r="B2735">
            <v>0</v>
          </cell>
          <cell r="C2735">
            <v>0</v>
          </cell>
        </row>
        <row r="2736">
          <cell r="B2736">
            <v>0</v>
          </cell>
          <cell r="C2736">
            <v>0</v>
          </cell>
        </row>
        <row r="2737">
          <cell r="B2737">
            <v>0</v>
          </cell>
          <cell r="C2737">
            <v>0</v>
          </cell>
        </row>
        <row r="2738">
          <cell r="B2738">
            <v>0</v>
          </cell>
          <cell r="C2738">
            <v>0</v>
          </cell>
        </row>
        <row r="2740">
          <cell r="B2740" t="str">
            <v>EQUIPO</v>
          </cell>
        </row>
        <row r="2741">
          <cell r="B2741" t="str">
            <v>HTA MENOR (5% de M. de O.)</v>
          </cell>
        </row>
        <row r="2742">
          <cell r="A2742">
            <v>0</v>
          </cell>
          <cell r="B2742">
            <v>0</v>
          </cell>
          <cell r="C2742">
            <v>0</v>
          </cell>
        </row>
        <row r="2743">
          <cell r="A2743">
            <v>0</v>
          </cell>
          <cell r="B2743">
            <v>0</v>
          </cell>
          <cell r="C2743">
            <v>0</v>
          </cell>
        </row>
        <row r="2744">
          <cell r="A2744">
            <v>0</v>
          </cell>
          <cell r="B2744">
            <v>0</v>
          </cell>
          <cell r="C2744">
            <v>0</v>
          </cell>
        </row>
        <row r="2746">
          <cell r="B2746" t="str">
            <v>MANO DE OBRA</v>
          </cell>
        </row>
        <row r="2747">
          <cell r="B2747">
            <v>0</v>
          </cell>
          <cell r="C2747">
            <v>0</v>
          </cell>
        </row>
        <row r="2748">
          <cell r="A2748">
            <v>0</v>
          </cell>
          <cell r="B2748">
            <v>0</v>
          </cell>
          <cell r="C2748">
            <v>0</v>
          </cell>
        </row>
        <row r="2749">
          <cell r="A2749">
            <v>0</v>
          </cell>
          <cell r="B2749">
            <v>0</v>
          </cell>
          <cell r="C2749">
            <v>0</v>
          </cell>
        </row>
        <row r="2750">
          <cell r="A2750">
            <v>0</v>
          </cell>
          <cell r="B2750">
            <v>0</v>
          </cell>
          <cell r="C2750">
            <v>0</v>
          </cell>
        </row>
        <row r="2752">
          <cell r="B2752" t="str">
            <v>TRANSPORTE</v>
          </cell>
        </row>
        <row r="2754">
          <cell r="A2754">
            <v>0</v>
          </cell>
          <cell r="B2754">
            <v>0</v>
          </cell>
          <cell r="C2754">
            <v>0</v>
          </cell>
        </row>
        <row r="2755">
          <cell r="A2755">
            <v>0</v>
          </cell>
          <cell r="B2755">
            <v>0</v>
          </cell>
          <cell r="C2755">
            <v>0</v>
          </cell>
        </row>
        <row r="2756">
          <cell r="A2756">
            <v>0</v>
          </cell>
          <cell r="B2756">
            <v>0</v>
          </cell>
          <cell r="C2756">
            <v>0</v>
          </cell>
        </row>
        <row r="2761">
          <cell r="A2761" t="str">
            <v>CODIGO</v>
          </cell>
          <cell r="B2761" t="str">
            <v>ITEM</v>
          </cell>
          <cell r="C2761" t="str">
            <v>UNIDAD</v>
          </cell>
        </row>
        <row r="2762">
          <cell r="D2762">
            <v>0</v>
          </cell>
        </row>
        <row r="2763">
          <cell r="B2763" t="str">
            <v>CODIGO</v>
          </cell>
        </row>
        <row r="2764">
          <cell r="A2764" t="str">
            <v>CODIGO</v>
          </cell>
          <cell r="B2764" t="str">
            <v>RECURSOS</v>
          </cell>
          <cell r="C2764" t="str">
            <v>UNIDAD</v>
          </cell>
          <cell r="D2764" t="str">
            <v>CANT.</v>
          </cell>
        </row>
        <row r="2765">
          <cell r="B2765" t="str">
            <v>MATERIALES</v>
          </cell>
        </row>
        <row r="2766">
          <cell r="B2766">
            <v>0</v>
          </cell>
          <cell r="C2766">
            <v>0</v>
          </cell>
        </row>
        <row r="2767">
          <cell r="B2767">
            <v>0</v>
          </cell>
          <cell r="C2767">
            <v>0</v>
          </cell>
        </row>
        <row r="2768">
          <cell r="B2768">
            <v>0</v>
          </cell>
          <cell r="C2768">
            <v>0</v>
          </cell>
        </row>
        <row r="2769">
          <cell r="B2769">
            <v>0</v>
          </cell>
          <cell r="C2769">
            <v>0</v>
          </cell>
        </row>
        <row r="2771">
          <cell r="B2771" t="str">
            <v>EQUIPO</v>
          </cell>
        </row>
        <row r="2772">
          <cell r="B2772" t="str">
            <v>HTA MENOR (5% de M. de O.)</v>
          </cell>
        </row>
        <row r="2773">
          <cell r="A2773">
            <v>0</v>
          </cell>
          <cell r="B2773">
            <v>0</v>
          </cell>
          <cell r="C2773">
            <v>0</v>
          </cell>
        </row>
        <row r="2774">
          <cell r="A2774">
            <v>0</v>
          </cell>
          <cell r="B2774">
            <v>0</v>
          </cell>
          <cell r="C2774">
            <v>0</v>
          </cell>
        </row>
        <row r="2775">
          <cell r="A2775">
            <v>0</v>
          </cell>
          <cell r="B2775">
            <v>0</v>
          </cell>
          <cell r="C2775">
            <v>0</v>
          </cell>
        </row>
        <row r="2777">
          <cell r="B2777" t="str">
            <v>MANO DE OBRA</v>
          </cell>
        </row>
        <row r="2778">
          <cell r="B2778">
            <v>0</v>
          </cell>
          <cell r="C2778">
            <v>0</v>
          </cell>
        </row>
        <row r="2779">
          <cell r="A2779">
            <v>0</v>
          </cell>
          <cell r="B2779">
            <v>0</v>
          </cell>
          <cell r="C2779">
            <v>0</v>
          </cell>
        </row>
        <row r="2780">
          <cell r="A2780">
            <v>0</v>
          </cell>
          <cell r="B2780">
            <v>0</v>
          </cell>
          <cell r="C2780">
            <v>0</v>
          </cell>
        </row>
        <row r="2781">
          <cell r="A2781">
            <v>0</v>
          </cell>
          <cell r="B2781">
            <v>0</v>
          </cell>
          <cell r="C2781">
            <v>0</v>
          </cell>
        </row>
        <row r="2783">
          <cell r="B2783" t="str">
            <v>TRANSPORTE</v>
          </cell>
        </row>
        <row r="2785">
          <cell r="A2785">
            <v>0</v>
          </cell>
          <cell r="B2785">
            <v>0</v>
          </cell>
          <cell r="C2785">
            <v>0</v>
          </cell>
        </row>
        <row r="2786">
          <cell r="A2786">
            <v>0</v>
          </cell>
          <cell r="B2786">
            <v>0</v>
          </cell>
          <cell r="C2786">
            <v>0</v>
          </cell>
        </row>
        <row r="2787">
          <cell r="A2787">
            <v>0</v>
          </cell>
          <cell r="B2787">
            <v>0</v>
          </cell>
          <cell r="C2787">
            <v>0</v>
          </cell>
        </row>
        <row r="2792">
          <cell r="A2792" t="str">
            <v>CODIGO</v>
          </cell>
          <cell r="B2792" t="str">
            <v>ITEM</v>
          </cell>
          <cell r="C2792" t="str">
            <v>UNIDAD</v>
          </cell>
        </row>
        <row r="2793">
          <cell r="D2793">
            <v>0</v>
          </cell>
        </row>
        <row r="2794">
          <cell r="B2794" t="str">
            <v>CODIGO</v>
          </cell>
        </row>
        <row r="2795">
          <cell r="A2795" t="str">
            <v>CODIGO</v>
          </cell>
          <cell r="B2795" t="str">
            <v>RECURSOS</v>
          </cell>
          <cell r="C2795" t="str">
            <v>UNIDAD</v>
          </cell>
          <cell r="D2795" t="str">
            <v>CANT.</v>
          </cell>
        </row>
        <row r="2796">
          <cell r="B2796" t="str">
            <v>MATERIALES</v>
          </cell>
        </row>
        <row r="2797">
          <cell r="B2797">
            <v>0</v>
          </cell>
          <cell r="C2797">
            <v>0</v>
          </cell>
        </row>
        <row r="2798">
          <cell r="B2798">
            <v>0</v>
          </cell>
          <cell r="C2798">
            <v>0</v>
          </cell>
        </row>
        <row r="2799">
          <cell r="B2799">
            <v>0</v>
          </cell>
          <cell r="C2799">
            <v>0</v>
          </cell>
        </row>
        <row r="2800">
          <cell r="B2800">
            <v>0</v>
          </cell>
          <cell r="C2800">
            <v>0</v>
          </cell>
        </row>
        <row r="2802">
          <cell r="B2802" t="str">
            <v>EQUIPO</v>
          </cell>
        </row>
        <row r="2803">
          <cell r="B2803" t="str">
            <v>HTA MENOR (5% de M. de O.)</v>
          </cell>
        </row>
        <row r="2804">
          <cell r="A2804">
            <v>0</v>
          </cell>
          <cell r="B2804">
            <v>0</v>
          </cell>
          <cell r="C2804">
            <v>0</v>
          </cell>
        </row>
        <row r="2805">
          <cell r="A2805">
            <v>0</v>
          </cell>
          <cell r="B2805">
            <v>0</v>
          </cell>
          <cell r="C2805">
            <v>0</v>
          </cell>
        </row>
        <row r="2806">
          <cell r="A2806">
            <v>0</v>
          </cell>
          <cell r="B2806">
            <v>0</v>
          </cell>
          <cell r="C2806">
            <v>0</v>
          </cell>
        </row>
        <row r="2808">
          <cell r="B2808" t="str">
            <v>MANO DE OBRA</v>
          </cell>
        </row>
        <row r="2809">
          <cell r="B2809">
            <v>0</v>
          </cell>
          <cell r="C2809">
            <v>0</v>
          </cell>
        </row>
        <row r="2810">
          <cell r="A2810">
            <v>0</v>
          </cell>
          <cell r="B2810">
            <v>0</v>
          </cell>
          <cell r="C2810">
            <v>0</v>
          </cell>
        </row>
        <row r="2811">
          <cell r="A2811">
            <v>0</v>
          </cell>
          <cell r="B2811">
            <v>0</v>
          </cell>
          <cell r="C2811">
            <v>0</v>
          </cell>
        </row>
        <row r="2812">
          <cell r="A2812">
            <v>0</v>
          </cell>
          <cell r="B2812">
            <v>0</v>
          </cell>
          <cell r="C2812">
            <v>0</v>
          </cell>
        </row>
        <row r="2814">
          <cell r="B2814" t="str">
            <v>TRANSPORTE</v>
          </cell>
        </row>
        <row r="2816">
          <cell r="A2816">
            <v>0</v>
          </cell>
          <cell r="B2816">
            <v>0</v>
          </cell>
          <cell r="C2816">
            <v>0</v>
          </cell>
        </row>
        <row r="2817">
          <cell r="A2817">
            <v>0</v>
          </cell>
          <cell r="B2817">
            <v>0</v>
          </cell>
          <cell r="C2817">
            <v>0</v>
          </cell>
        </row>
        <row r="2818">
          <cell r="A2818">
            <v>0</v>
          </cell>
          <cell r="B2818">
            <v>0</v>
          </cell>
          <cell r="C2818">
            <v>0</v>
          </cell>
        </row>
        <row r="2824">
          <cell r="A2824" t="str">
            <v>CODIGO</v>
          </cell>
          <cell r="B2824" t="str">
            <v>ITEM</v>
          </cell>
          <cell r="C2824" t="str">
            <v>UNIDAD</v>
          </cell>
        </row>
        <row r="2825">
          <cell r="D2825">
            <v>0</v>
          </cell>
        </row>
        <row r="2826">
          <cell r="B2826" t="str">
            <v>CODIGO</v>
          </cell>
        </row>
        <row r="2827">
          <cell r="A2827" t="str">
            <v>CODIGO</v>
          </cell>
          <cell r="B2827" t="str">
            <v>RECURSOS</v>
          </cell>
          <cell r="C2827" t="str">
            <v>UNIDAD</v>
          </cell>
          <cell r="D2827" t="str">
            <v>CANT.</v>
          </cell>
        </row>
        <row r="2828">
          <cell r="B2828" t="str">
            <v>MATERIALES</v>
          </cell>
        </row>
        <row r="2829">
          <cell r="B2829">
            <v>0</v>
          </cell>
          <cell r="C2829">
            <v>0</v>
          </cell>
        </row>
        <row r="2830">
          <cell r="B2830">
            <v>0</v>
          </cell>
          <cell r="C2830">
            <v>0</v>
          </cell>
        </row>
        <row r="2831">
          <cell r="B2831">
            <v>0</v>
          </cell>
          <cell r="C2831">
            <v>0</v>
          </cell>
        </row>
        <row r="2832">
          <cell r="B2832">
            <v>0</v>
          </cell>
          <cell r="C2832">
            <v>0</v>
          </cell>
        </row>
        <row r="2834">
          <cell r="B2834" t="str">
            <v>EQUIPO</v>
          </cell>
        </row>
        <row r="2835">
          <cell r="B2835" t="str">
            <v>HTA MENOR (5% de M. de O.)</v>
          </cell>
        </row>
        <row r="2836">
          <cell r="A2836">
            <v>0</v>
          </cell>
          <cell r="B2836">
            <v>0</v>
          </cell>
          <cell r="C2836">
            <v>0</v>
          </cell>
        </row>
        <row r="2837">
          <cell r="A2837">
            <v>0</v>
          </cell>
          <cell r="B2837">
            <v>0</v>
          </cell>
          <cell r="C2837">
            <v>0</v>
          </cell>
        </row>
        <row r="2838">
          <cell r="A2838">
            <v>0</v>
          </cell>
          <cell r="B2838">
            <v>0</v>
          </cell>
          <cell r="C2838">
            <v>0</v>
          </cell>
        </row>
        <row r="2840">
          <cell r="B2840" t="str">
            <v>MANO DE OBRA</v>
          </cell>
        </row>
        <row r="2841">
          <cell r="B2841">
            <v>0</v>
          </cell>
          <cell r="C2841">
            <v>0</v>
          </cell>
        </row>
        <row r="2842">
          <cell r="A2842">
            <v>0</v>
          </cell>
          <cell r="B2842">
            <v>0</v>
          </cell>
          <cell r="C2842">
            <v>0</v>
          </cell>
        </row>
        <row r="2843">
          <cell r="A2843">
            <v>0</v>
          </cell>
          <cell r="B2843">
            <v>0</v>
          </cell>
          <cell r="C2843">
            <v>0</v>
          </cell>
        </row>
        <row r="2844">
          <cell r="A2844">
            <v>0</v>
          </cell>
          <cell r="B2844">
            <v>0</v>
          </cell>
          <cell r="C2844">
            <v>0</v>
          </cell>
        </row>
        <row r="2846">
          <cell r="B2846" t="str">
            <v>TRANSPORTE</v>
          </cell>
        </row>
        <row r="2848">
          <cell r="A2848">
            <v>0</v>
          </cell>
          <cell r="B2848">
            <v>0</v>
          </cell>
          <cell r="C2848">
            <v>0</v>
          </cell>
        </row>
        <row r="2849">
          <cell r="A2849">
            <v>0</v>
          </cell>
          <cell r="B2849">
            <v>0</v>
          </cell>
          <cell r="C2849">
            <v>0</v>
          </cell>
        </row>
        <row r="2850">
          <cell r="A2850">
            <v>0</v>
          </cell>
          <cell r="B2850">
            <v>0</v>
          </cell>
          <cell r="C2850">
            <v>0</v>
          </cell>
        </row>
        <row r="2855">
          <cell r="A2855" t="str">
            <v>CODIGO</v>
          </cell>
          <cell r="B2855" t="str">
            <v>ITEM</v>
          </cell>
          <cell r="C2855" t="str">
            <v>UNIDAD</v>
          </cell>
        </row>
        <row r="2856">
          <cell r="D2856">
            <v>0</v>
          </cell>
        </row>
        <row r="2857">
          <cell r="B2857" t="str">
            <v>CODIGO</v>
          </cell>
        </row>
        <row r="2858">
          <cell r="A2858" t="str">
            <v>CODIGO</v>
          </cell>
          <cell r="B2858" t="str">
            <v>RECURSOS</v>
          </cell>
          <cell r="C2858" t="str">
            <v>UNIDAD</v>
          </cell>
          <cell r="D2858" t="str">
            <v>CANT.</v>
          </cell>
        </row>
        <row r="2859">
          <cell r="B2859" t="str">
            <v>MATERIALES</v>
          </cell>
        </row>
        <row r="2860">
          <cell r="B2860">
            <v>0</v>
          </cell>
          <cell r="C2860">
            <v>0</v>
          </cell>
        </row>
        <row r="2861">
          <cell r="B2861">
            <v>0</v>
          </cell>
          <cell r="C2861">
            <v>0</v>
          </cell>
        </row>
        <row r="2862">
          <cell r="B2862">
            <v>0</v>
          </cell>
          <cell r="C2862">
            <v>0</v>
          </cell>
        </row>
        <row r="2863">
          <cell r="B2863">
            <v>0</v>
          </cell>
          <cell r="C2863">
            <v>0</v>
          </cell>
        </row>
        <row r="2865">
          <cell r="B2865" t="str">
            <v>EQUIPO</v>
          </cell>
        </row>
        <row r="2866">
          <cell r="B2866" t="str">
            <v>HTA MENOR (5% de M. de O.)</v>
          </cell>
        </row>
        <row r="2867">
          <cell r="A2867">
            <v>0</v>
          </cell>
          <cell r="B2867">
            <v>0</v>
          </cell>
          <cell r="C2867">
            <v>0</v>
          </cell>
        </row>
        <row r="2868">
          <cell r="A2868">
            <v>0</v>
          </cell>
          <cell r="B2868">
            <v>0</v>
          </cell>
          <cell r="C2868">
            <v>0</v>
          </cell>
        </row>
        <row r="2869">
          <cell r="A2869">
            <v>0</v>
          </cell>
          <cell r="B2869">
            <v>0</v>
          </cell>
          <cell r="C2869">
            <v>0</v>
          </cell>
        </row>
        <row r="2871">
          <cell r="B2871" t="str">
            <v>MANO DE OBRA</v>
          </cell>
        </row>
        <row r="2872">
          <cell r="B2872">
            <v>0</v>
          </cell>
          <cell r="C2872">
            <v>0</v>
          </cell>
        </row>
        <row r="2873">
          <cell r="A2873">
            <v>0</v>
          </cell>
          <cell r="B2873">
            <v>0</v>
          </cell>
          <cell r="C2873">
            <v>0</v>
          </cell>
        </row>
        <row r="2874">
          <cell r="A2874">
            <v>0</v>
          </cell>
          <cell r="B2874">
            <v>0</v>
          </cell>
          <cell r="C2874">
            <v>0</v>
          </cell>
        </row>
        <row r="2875">
          <cell r="A2875">
            <v>0</v>
          </cell>
          <cell r="B2875">
            <v>0</v>
          </cell>
          <cell r="C2875">
            <v>0</v>
          </cell>
        </row>
        <row r="2877">
          <cell r="B2877" t="str">
            <v>TRANSPORTE</v>
          </cell>
        </row>
        <row r="2879">
          <cell r="A2879">
            <v>0</v>
          </cell>
          <cell r="B2879">
            <v>0</v>
          </cell>
          <cell r="C2879">
            <v>0</v>
          </cell>
        </row>
        <row r="2880">
          <cell r="A2880">
            <v>0</v>
          </cell>
          <cell r="B2880">
            <v>0</v>
          </cell>
          <cell r="C2880">
            <v>0</v>
          </cell>
        </row>
        <row r="2881">
          <cell r="A2881">
            <v>0</v>
          </cell>
          <cell r="B2881">
            <v>0</v>
          </cell>
          <cell r="C2881">
            <v>0</v>
          </cell>
        </row>
        <row r="2886">
          <cell r="A2886" t="str">
            <v>CODIGO</v>
          </cell>
          <cell r="B2886" t="str">
            <v>ITEM</v>
          </cell>
          <cell r="C2886" t="str">
            <v>UNIDAD</v>
          </cell>
        </row>
        <row r="2887">
          <cell r="D2887">
            <v>0</v>
          </cell>
        </row>
        <row r="2888">
          <cell r="B2888" t="str">
            <v>CODIGO</v>
          </cell>
        </row>
        <row r="2889">
          <cell r="A2889" t="str">
            <v>CODIGO</v>
          </cell>
          <cell r="B2889" t="str">
            <v>RECURSOS</v>
          </cell>
          <cell r="C2889" t="str">
            <v>UNIDAD</v>
          </cell>
          <cell r="D2889" t="str">
            <v>CANT.</v>
          </cell>
        </row>
        <row r="2890">
          <cell r="B2890" t="str">
            <v>MATERIALES</v>
          </cell>
        </row>
        <row r="2891">
          <cell r="B2891">
            <v>0</v>
          </cell>
          <cell r="C2891">
            <v>0</v>
          </cell>
        </row>
        <row r="2892">
          <cell r="B2892">
            <v>0</v>
          </cell>
          <cell r="C2892">
            <v>0</v>
          </cell>
        </row>
        <row r="2893">
          <cell r="B2893">
            <v>0</v>
          </cell>
          <cell r="C2893">
            <v>0</v>
          </cell>
        </row>
        <row r="2894">
          <cell r="B2894">
            <v>0</v>
          </cell>
          <cell r="C2894">
            <v>0</v>
          </cell>
        </row>
        <row r="2896">
          <cell r="B2896" t="str">
            <v>EQUIPO</v>
          </cell>
        </row>
        <row r="2897">
          <cell r="B2897" t="str">
            <v>HTA MENOR (5% de M. de O.)</v>
          </cell>
        </row>
        <row r="2898">
          <cell r="A2898">
            <v>0</v>
          </cell>
          <cell r="B2898">
            <v>0</v>
          </cell>
          <cell r="C2898">
            <v>0</v>
          </cell>
        </row>
        <row r="2899">
          <cell r="A2899">
            <v>0</v>
          </cell>
          <cell r="B2899">
            <v>0</v>
          </cell>
          <cell r="C2899">
            <v>0</v>
          </cell>
        </row>
        <row r="2900">
          <cell r="A2900">
            <v>0</v>
          </cell>
          <cell r="B2900">
            <v>0</v>
          </cell>
          <cell r="C2900">
            <v>0</v>
          </cell>
        </row>
        <row r="2902">
          <cell r="B2902" t="str">
            <v>MANO DE OBRA</v>
          </cell>
        </row>
        <row r="2903">
          <cell r="B2903">
            <v>0</v>
          </cell>
          <cell r="C2903">
            <v>0</v>
          </cell>
        </row>
        <row r="2904">
          <cell r="A2904">
            <v>0</v>
          </cell>
          <cell r="B2904">
            <v>0</v>
          </cell>
          <cell r="C2904">
            <v>0</v>
          </cell>
        </row>
        <row r="2905">
          <cell r="A2905">
            <v>0</v>
          </cell>
          <cell r="B2905">
            <v>0</v>
          </cell>
          <cell r="C2905">
            <v>0</v>
          </cell>
        </row>
        <row r="2906">
          <cell r="A2906">
            <v>0</v>
          </cell>
          <cell r="B2906">
            <v>0</v>
          </cell>
          <cell r="C2906">
            <v>0</v>
          </cell>
        </row>
        <row r="2908">
          <cell r="B2908" t="str">
            <v>TRANSPORTE</v>
          </cell>
        </row>
        <row r="2910">
          <cell r="A2910">
            <v>0</v>
          </cell>
          <cell r="B2910">
            <v>0</v>
          </cell>
          <cell r="C2910">
            <v>0</v>
          </cell>
        </row>
        <row r="2911">
          <cell r="A2911">
            <v>0</v>
          </cell>
          <cell r="B2911">
            <v>0</v>
          </cell>
          <cell r="C2911">
            <v>0</v>
          </cell>
        </row>
        <row r="2912">
          <cell r="A2912">
            <v>0</v>
          </cell>
          <cell r="B2912">
            <v>0</v>
          </cell>
          <cell r="C2912">
            <v>0</v>
          </cell>
        </row>
        <row r="2917">
          <cell r="A2917" t="str">
            <v>CODIGO</v>
          </cell>
          <cell r="B2917" t="str">
            <v>ITEM</v>
          </cell>
          <cell r="C2917" t="str">
            <v>UNIDAD</v>
          </cell>
        </row>
        <row r="2918">
          <cell r="D2918">
            <v>0</v>
          </cell>
        </row>
        <row r="2919">
          <cell r="B2919" t="str">
            <v>CODIGO</v>
          </cell>
        </row>
        <row r="2920">
          <cell r="A2920" t="str">
            <v>CODIGO</v>
          </cell>
          <cell r="B2920" t="str">
            <v>RECURSOS</v>
          </cell>
          <cell r="C2920" t="str">
            <v>UNIDAD</v>
          </cell>
          <cell r="D2920" t="str">
            <v>CANT.</v>
          </cell>
        </row>
        <row r="2921">
          <cell r="B2921" t="str">
            <v>MATERIALES</v>
          </cell>
        </row>
        <row r="2922">
          <cell r="B2922">
            <v>0</v>
          </cell>
          <cell r="C2922">
            <v>0</v>
          </cell>
        </row>
        <row r="2923">
          <cell r="B2923">
            <v>0</v>
          </cell>
          <cell r="C2923">
            <v>0</v>
          </cell>
        </row>
        <row r="2924">
          <cell r="B2924">
            <v>0</v>
          </cell>
          <cell r="C2924">
            <v>0</v>
          </cell>
        </row>
        <row r="2925">
          <cell r="B2925">
            <v>0</v>
          </cell>
          <cell r="C2925">
            <v>0</v>
          </cell>
        </row>
        <row r="2927">
          <cell r="B2927" t="str">
            <v>EQUIPO</v>
          </cell>
        </row>
        <row r="2928">
          <cell r="B2928" t="str">
            <v>HTA MENOR (5% de M. de O.)</v>
          </cell>
        </row>
        <row r="2929">
          <cell r="A2929">
            <v>0</v>
          </cell>
          <cell r="B2929">
            <v>0</v>
          </cell>
          <cell r="C2929">
            <v>0</v>
          </cell>
        </row>
        <row r="2930">
          <cell r="A2930">
            <v>0</v>
          </cell>
          <cell r="B2930">
            <v>0</v>
          </cell>
          <cell r="C2930">
            <v>0</v>
          </cell>
        </row>
        <row r="2931">
          <cell r="A2931">
            <v>0</v>
          </cell>
          <cell r="B2931">
            <v>0</v>
          </cell>
          <cell r="C2931">
            <v>0</v>
          </cell>
        </row>
        <row r="2933">
          <cell r="B2933" t="str">
            <v>MANO DE OBRA</v>
          </cell>
        </row>
        <row r="2934">
          <cell r="B2934">
            <v>0</v>
          </cell>
          <cell r="C2934">
            <v>0</v>
          </cell>
        </row>
        <row r="2935">
          <cell r="A2935">
            <v>0</v>
          </cell>
          <cell r="B2935">
            <v>0</v>
          </cell>
          <cell r="C2935">
            <v>0</v>
          </cell>
        </row>
        <row r="2936">
          <cell r="A2936">
            <v>0</v>
          </cell>
          <cell r="B2936">
            <v>0</v>
          </cell>
          <cell r="C2936">
            <v>0</v>
          </cell>
        </row>
        <row r="2937">
          <cell r="A2937">
            <v>0</v>
          </cell>
          <cell r="B2937">
            <v>0</v>
          </cell>
          <cell r="C2937">
            <v>0</v>
          </cell>
        </row>
        <row r="2939">
          <cell r="B2939" t="str">
            <v>TRANSPORTE</v>
          </cell>
        </row>
        <row r="2941">
          <cell r="A2941">
            <v>0</v>
          </cell>
          <cell r="B2941">
            <v>0</v>
          </cell>
          <cell r="C2941">
            <v>0</v>
          </cell>
        </row>
        <row r="2942">
          <cell r="A2942">
            <v>0</v>
          </cell>
          <cell r="B2942">
            <v>0</v>
          </cell>
          <cell r="C2942">
            <v>0</v>
          </cell>
        </row>
        <row r="2943">
          <cell r="A2943">
            <v>0</v>
          </cell>
          <cell r="B2943">
            <v>0</v>
          </cell>
          <cell r="C2943">
            <v>0</v>
          </cell>
        </row>
        <row r="2948">
          <cell r="A2948" t="str">
            <v>CODIGO</v>
          </cell>
          <cell r="B2948" t="str">
            <v>ITEM</v>
          </cell>
          <cell r="C2948" t="str">
            <v>UNIDAD</v>
          </cell>
        </row>
        <row r="2949">
          <cell r="D2949">
            <v>0</v>
          </cell>
        </row>
        <row r="2950">
          <cell r="B2950" t="str">
            <v>CODIGO</v>
          </cell>
        </row>
        <row r="2951">
          <cell r="A2951" t="str">
            <v>CODIGO</v>
          </cell>
          <cell r="B2951" t="str">
            <v>RECURSOS</v>
          </cell>
          <cell r="C2951" t="str">
            <v>UNIDAD</v>
          </cell>
          <cell r="D2951" t="str">
            <v>CANT.</v>
          </cell>
        </row>
        <row r="2952">
          <cell r="B2952" t="str">
            <v>MATERIALES</v>
          </cell>
        </row>
        <row r="2953">
          <cell r="B2953">
            <v>0</v>
          </cell>
          <cell r="C2953">
            <v>0</v>
          </cell>
        </row>
        <row r="2954">
          <cell r="B2954">
            <v>0</v>
          </cell>
          <cell r="C2954">
            <v>0</v>
          </cell>
        </row>
        <row r="2955">
          <cell r="B2955">
            <v>0</v>
          </cell>
          <cell r="C2955">
            <v>0</v>
          </cell>
        </row>
        <row r="2956">
          <cell r="B2956">
            <v>0</v>
          </cell>
          <cell r="C2956">
            <v>0</v>
          </cell>
        </row>
        <row r="2958">
          <cell r="B2958" t="str">
            <v>EQUIPO</v>
          </cell>
        </row>
        <row r="2959">
          <cell r="B2959" t="str">
            <v>HTA MENOR (5% de M. de O.)</v>
          </cell>
        </row>
        <row r="2960">
          <cell r="A2960">
            <v>0</v>
          </cell>
          <cell r="B2960">
            <v>0</v>
          </cell>
          <cell r="C2960">
            <v>0</v>
          </cell>
        </row>
        <row r="2961">
          <cell r="A2961">
            <v>0</v>
          </cell>
          <cell r="B2961">
            <v>0</v>
          </cell>
          <cell r="C2961">
            <v>0</v>
          </cell>
        </row>
        <row r="2962">
          <cell r="A2962">
            <v>0</v>
          </cell>
          <cell r="B2962">
            <v>0</v>
          </cell>
          <cell r="C2962">
            <v>0</v>
          </cell>
        </row>
        <row r="2964">
          <cell r="B2964" t="str">
            <v>MANO DE OBRA</v>
          </cell>
        </row>
        <row r="2965">
          <cell r="B2965">
            <v>0</v>
          </cell>
          <cell r="C2965">
            <v>0</v>
          </cell>
        </row>
        <row r="2966">
          <cell r="A2966">
            <v>0</v>
          </cell>
          <cell r="B2966">
            <v>0</v>
          </cell>
          <cell r="C2966">
            <v>0</v>
          </cell>
        </row>
        <row r="2967">
          <cell r="A2967">
            <v>0</v>
          </cell>
          <cell r="B2967">
            <v>0</v>
          </cell>
          <cell r="C2967">
            <v>0</v>
          </cell>
        </row>
        <row r="2968">
          <cell r="A2968">
            <v>0</v>
          </cell>
          <cell r="B2968">
            <v>0</v>
          </cell>
          <cell r="C2968">
            <v>0</v>
          </cell>
        </row>
        <row r="2970">
          <cell r="B2970" t="str">
            <v>TRANSPORTE</v>
          </cell>
        </row>
        <row r="2972">
          <cell r="A2972">
            <v>0</v>
          </cell>
          <cell r="B2972">
            <v>0</v>
          </cell>
          <cell r="C2972">
            <v>0</v>
          </cell>
        </row>
        <row r="2973">
          <cell r="A2973">
            <v>0</v>
          </cell>
          <cell r="B2973">
            <v>0</v>
          </cell>
          <cell r="C2973">
            <v>0</v>
          </cell>
        </row>
        <row r="2974">
          <cell r="A2974">
            <v>0</v>
          </cell>
          <cell r="B2974">
            <v>0</v>
          </cell>
          <cell r="C2974">
            <v>0</v>
          </cell>
        </row>
        <row r="2979">
          <cell r="A2979" t="str">
            <v>CODIGO</v>
          </cell>
          <cell r="B2979" t="str">
            <v>ITEM</v>
          </cell>
          <cell r="C2979" t="str">
            <v>UNIDAD</v>
          </cell>
        </row>
        <row r="2980">
          <cell r="D2980">
            <v>0</v>
          </cell>
        </row>
        <row r="2981">
          <cell r="B2981" t="str">
            <v>CODIGO</v>
          </cell>
        </row>
        <row r="2982">
          <cell r="A2982" t="str">
            <v>CODIGO</v>
          </cell>
          <cell r="B2982" t="str">
            <v>RECURSOS</v>
          </cell>
          <cell r="C2982" t="str">
            <v>UNIDAD</v>
          </cell>
          <cell r="D2982" t="str">
            <v>CANT.</v>
          </cell>
        </row>
        <row r="2983">
          <cell r="B2983" t="str">
            <v>MATERIALES</v>
          </cell>
        </row>
        <row r="2984">
          <cell r="B2984">
            <v>0</v>
          </cell>
          <cell r="C2984">
            <v>0</v>
          </cell>
        </row>
        <row r="2985">
          <cell r="B2985">
            <v>0</v>
          </cell>
          <cell r="C2985">
            <v>0</v>
          </cell>
        </row>
        <row r="2986">
          <cell r="B2986">
            <v>0</v>
          </cell>
          <cell r="C2986">
            <v>0</v>
          </cell>
        </row>
        <row r="2987">
          <cell r="B2987">
            <v>0</v>
          </cell>
          <cell r="C2987">
            <v>0</v>
          </cell>
        </row>
        <row r="2989">
          <cell r="B2989" t="str">
            <v>EQUIPO</v>
          </cell>
        </row>
        <row r="2990">
          <cell r="B2990" t="str">
            <v>HTA MENOR (5% de M. de O.)</v>
          </cell>
        </row>
        <row r="2991">
          <cell r="A2991">
            <v>0</v>
          </cell>
          <cell r="B2991">
            <v>0</v>
          </cell>
          <cell r="C2991">
            <v>0</v>
          </cell>
        </row>
        <row r="2992">
          <cell r="A2992">
            <v>0</v>
          </cell>
          <cell r="B2992">
            <v>0</v>
          </cell>
          <cell r="C2992">
            <v>0</v>
          </cell>
        </row>
        <row r="2993">
          <cell r="A2993">
            <v>0</v>
          </cell>
          <cell r="B2993">
            <v>0</v>
          </cell>
          <cell r="C2993">
            <v>0</v>
          </cell>
        </row>
        <row r="2995">
          <cell r="B2995" t="str">
            <v>MANO DE OBRA</v>
          </cell>
        </row>
        <row r="2996">
          <cell r="B2996">
            <v>0</v>
          </cell>
          <cell r="C2996">
            <v>0</v>
          </cell>
        </row>
        <row r="2997">
          <cell r="A2997">
            <v>0</v>
          </cell>
          <cell r="B2997">
            <v>0</v>
          </cell>
          <cell r="C2997">
            <v>0</v>
          </cell>
        </row>
        <row r="2998">
          <cell r="A2998">
            <v>0</v>
          </cell>
          <cell r="B2998">
            <v>0</v>
          </cell>
          <cell r="C2998">
            <v>0</v>
          </cell>
        </row>
        <row r="2999">
          <cell r="A2999">
            <v>0</v>
          </cell>
          <cell r="B2999">
            <v>0</v>
          </cell>
          <cell r="C2999">
            <v>0</v>
          </cell>
        </row>
        <row r="3001">
          <cell r="B3001" t="str">
            <v>TRANSPORTE</v>
          </cell>
        </row>
        <row r="3003">
          <cell r="A3003">
            <v>0</v>
          </cell>
          <cell r="B3003">
            <v>0</v>
          </cell>
          <cell r="C3003">
            <v>0</v>
          </cell>
        </row>
        <row r="3004">
          <cell r="A3004">
            <v>0</v>
          </cell>
          <cell r="B3004">
            <v>0</v>
          </cell>
          <cell r="C3004">
            <v>0</v>
          </cell>
        </row>
        <row r="3005">
          <cell r="A3005">
            <v>0</v>
          </cell>
          <cell r="B3005">
            <v>0</v>
          </cell>
          <cell r="C3005">
            <v>0</v>
          </cell>
        </row>
        <row r="3010">
          <cell r="A3010" t="str">
            <v>CODIGO</v>
          </cell>
          <cell r="B3010" t="str">
            <v>ITEM</v>
          </cell>
          <cell r="C3010" t="str">
            <v>UNIDAD</v>
          </cell>
        </row>
        <row r="3011">
          <cell r="D3011">
            <v>0</v>
          </cell>
        </row>
        <row r="3012">
          <cell r="B3012" t="str">
            <v>CODIGO</v>
          </cell>
        </row>
        <row r="3013">
          <cell r="A3013" t="str">
            <v>CODIGO</v>
          </cell>
          <cell r="B3013" t="str">
            <v>RECURSOS</v>
          </cell>
          <cell r="C3013" t="str">
            <v>UNIDAD</v>
          </cell>
          <cell r="D3013" t="str">
            <v>CANT.</v>
          </cell>
        </row>
        <row r="3014">
          <cell r="B3014" t="str">
            <v>MATERIALES</v>
          </cell>
        </row>
        <row r="3015">
          <cell r="B3015">
            <v>0</v>
          </cell>
          <cell r="C3015">
            <v>0</v>
          </cell>
        </row>
        <row r="3016">
          <cell r="B3016">
            <v>0</v>
          </cell>
          <cell r="C3016">
            <v>0</v>
          </cell>
        </row>
        <row r="3017">
          <cell r="B3017">
            <v>0</v>
          </cell>
          <cell r="C3017">
            <v>0</v>
          </cell>
        </row>
        <row r="3018">
          <cell r="B3018">
            <v>0</v>
          </cell>
          <cell r="C3018">
            <v>0</v>
          </cell>
        </row>
        <row r="3020">
          <cell r="B3020" t="str">
            <v>EQUIPO</v>
          </cell>
        </row>
        <row r="3021">
          <cell r="B3021" t="str">
            <v>HTA MENOR (5% de M. de O.)</v>
          </cell>
        </row>
        <row r="3022">
          <cell r="A3022">
            <v>0</v>
          </cell>
          <cell r="B3022">
            <v>0</v>
          </cell>
          <cell r="C3022">
            <v>0</v>
          </cell>
        </row>
        <row r="3023">
          <cell r="A3023">
            <v>0</v>
          </cell>
          <cell r="B3023">
            <v>0</v>
          </cell>
          <cell r="C3023">
            <v>0</v>
          </cell>
        </row>
        <row r="3024">
          <cell r="A3024">
            <v>0</v>
          </cell>
          <cell r="B3024">
            <v>0</v>
          </cell>
          <cell r="C3024">
            <v>0</v>
          </cell>
        </row>
        <row r="3026">
          <cell r="B3026" t="str">
            <v>MANO DE OBRA</v>
          </cell>
        </row>
        <row r="3027">
          <cell r="B3027">
            <v>0</v>
          </cell>
          <cell r="C3027">
            <v>0</v>
          </cell>
        </row>
        <row r="3028">
          <cell r="A3028">
            <v>0</v>
          </cell>
          <cell r="B3028">
            <v>0</v>
          </cell>
          <cell r="C3028">
            <v>0</v>
          </cell>
        </row>
        <row r="3029">
          <cell r="A3029">
            <v>0</v>
          </cell>
          <cell r="B3029">
            <v>0</v>
          </cell>
          <cell r="C3029">
            <v>0</v>
          </cell>
        </row>
        <row r="3030">
          <cell r="A3030">
            <v>0</v>
          </cell>
          <cell r="B3030">
            <v>0</v>
          </cell>
          <cell r="C3030">
            <v>0</v>
          </cell>
        </row>
        <row r="3032">
          <cell r="B3032" t="str">
            <v>TRANSPORTE</v>
          </cell>
        </row>
        <row r="3034">
          <cell r="A3034">
            <v>0</v>
          </cell>
          <cell r="B3034">
            <v>0</v>
          </cell>
          <cell r="C3034">
            <v>0</v>
          </cell>
        </row>
        <row r="3035">
          <cell r="A3035">
            <v>0</v>
          </cell>
          <cell r="B3035">
            <v>0</v>
          </cell>
          <cell r="C3035">
            <v>0</v>
          </cell>
        </row>
        <row r="3036">
          <cell r="A3036">
            <v>0</v>
          </cell>
          <cell r="B3036">
            <v>0</v>
          </cell>
          <cell r="C3036">
            <v>0</v>
          </cell>
        </row>
        <row r="3041">
          <cell r="A3041" t="str">
            <v>CODIGO</v>
          </cell>
          <cell r="B3041" t="str">
            <v>ITEM</v>
          </cell>
          <cell r="C3041" t="str">
            <v>UNIDAD</v>
          </cell>
        </row>
        <row r="3042">
          <cell r="D3042">
            <v>0</v>
          </cell>
        </row>
        <row r="3043">
          <cell r="B3043" t="str">
            <v>CODIGO</v>
          </cell>
        </row>
        <row r="3044">
          <cell r="A3044" t="str">
            <v>CODIGO</v>
          </cell>
          <cell r="B3044" t="str">
            <v>RECURSOS</v>
          </cell>
          <cell r="C3044" t="str">
            <v>UNIDAD</v>
          </cell>
          <cell r="D3044" t="str">
            <v>CANT.</v>
          </cell>
        </row>
        <row r="3045">
          <cell r="B3045" t="str">
            <v>MATERIALES</v>
          </cell>
        </row>
        <row r="3046">
          <cell r="B3046">
            <v>0</v>
          </cell>
          <cell r="C3046">
            <v>0</v>
          </cell>
        </row>
        <row r="3047">
          <cell r="B3047">
            <v>0</v>
          </cell>
          <cell r="C3047">
            <v>0</v>
          </cell>
        </row>
        <row r="3048">
          <cell r="B3048">
            <v>0</v>
          </cell>
          <cell r="C3048">
            <v>0</v>
          </cell>
        </row>
        <row r="3049">
          <cell r="B3049">
            <v>0</v>
          </cell>
          <cell r="C3049">
            <v>0</v>
          </cell>
        </row>
        <row r="3051">
          <cell r="B3051" t="str">
            <v>EQUIPO</v>
          </cell>
        </row>
        <row r="3052">
          <cell r="B3052" t="str">
            <v>HTA MENOR (5% de M. de O.)</v>
          </cell>
        </row>
        <row r="3053">
          <cell r="A3053">
            <v>0</v>
          </cell>
          <cell r="B3053">
            <v>0</v>
          </cell>
          <cell r="C3053">
            <v>0</v>
          </cell>
        </row>
        <row r="3054">
          <cell r="A3054">
            <v>0</v>
          </cell>
          <cell r="B3054">
            <v>0</v>
          </cell>
          <cell r="C3054">
            <v>0</v>
          </cell>
        </row>
        <row r="3055">
          <cell r="A3055">
            <v>0</v>
          </cell>
          <cell r="B3055">
            <v>0</v>
          </cell>
          <cell r="C3055">
            <v>0</v>
          </cell>
        </row>
        <row r="3057">
          <cell r="B3057" t="str">
            <v>MANO DE OBRA</v>
          </cell>
        </row>
        <row r="3058">
          <cell r="B3058">
            <v>0</v>
          </cell>
          <cell r="C3058">
            <v>0</v>
          </cell>
        </row>
        <row r="3059">
          <cell r="A3059">
            <v>0</v>
          </cell>
          <cell r="B3059">
            <v>0</v>
          </cell>
          <cell r="C3059">
            <v>0</v>
          </cell>
        </row>
        <row r="3060">
          <cell r="A3060">
            <v>0</v>
          </cell>
          <cell r="B3060">
            <v>0</v>
          </cell>
          <cell r="C3060">
            <v>0</v>
          </cell>
        </row>
        <row r="3061">
          <cell r="A3061">
            <v>0</v>
          </cell>
          <cell r="B3061">
            <v>0</v>
          </cell>
          <cell r="C3061">
            <v>0</v>
          </cell>
        </row>
        <row r="3063">
          <cell r="B3063" t="str">
            <v>TRANSPORTE</v>
          </cell>
        </row>
        <row r="3065">
          <cell r="A3065">
            <v>0</v>
          </cell>
          <cell r="B3065">
            <v>0</v>
          </cell>
          <cell r="C3065">
            <v>0</v>
          </cell>
        </row>
        <row r="3066">
          <cell r="A3066">
            <v>0</v>
          </cell>
          <cell r="B3066">
            <v>0</v>
          </cell>
          <cell r="C3066">
            <v>0</v>
          </cell>
        </row>
        <row r="3067">
          <cell r="A3067">
            <v>0</v>
          </cell>
          <cell r="B3067">
            <v>0</v>
          </cell>
          <cell r="C3067">
            <v>0</v>
          </cell>
        </row>
        <row r="3072">
          <cell r="A3072" t="str">
            <v>CODIGO</v>
          </cell>
          <cell r="B3072" t="str">
            <v>ITEM</v>
          </cell>
          <cell r="C3072" t="str">
            <v>UNIDAD</v>
          </cell>
        </row>
        <row r="3073">
          <cell r="D3073">
            <v>0</v>
          </cell>
        </row>
        <row r="3074">
          <cell r="B3074" t="str">
            <v>CODIGO</v>
          </cell>
        </row>
        <row r="3075">
          <cell r="A3075" t="str">
            <v>CODIGO</v>
          </cell>
          <cell r="B3075" t="str">
            <v>RECURSOS</v>
          </cell>
          <cell r="C3075" t="str">
            <v>UNIDAD</v>
          </cell>
          <cell r="D3075" t="str">
            <v>CANT.</v>
          </cell>
        </row>
        <row r="3076">
          <cell r="B3076" t="str">
            <v>MATERIALES</v>
          </cell>
        </row>
        <row r="3077">
          <cell r="B3077">
            <v>0</v>
          </cell>
          <cell r="C3077">
            <v>0</v>
          </cell>
        </row>
        <row r="3078">
          <cell r="B3078">
            <v>0</v>
          </cell>
          <cell r="C3078">
            <v>0</v>
          </cell>
        </row>
        <row r="3079">
          <cell r="B3079">
            <v>0</v>
          </cell>
          <cell r="C3079">
            <v>0</v>
          </cell>
        </row>
        <row r="3080">
          <cell r="B3080">
            <v>0</v>
          </cell>
          <cell r="C3080">
            <v>0</v>
          </cell>
        </row>
        <row r="3082">
          <cell r="B3082" t="str">
            <v>EQUIPO</v>
          </cell>
        </row>
        <row r="3083">
          <cell r="B3083" t="str">
            <v>HTA MENOR (5% de M. de O.)</v>
          </cell>
        </row>
        <row r="3084">
          <cell r="A3084">
            <v>0</v>
          </cell>
          <cell r="B3084">
            <v>0</v>
          </cell>
          <cell r="C3084">
            <v>0</v>
          </cell>
        </row>
        <row r="3085">
          <cell r="A3085">
            <v>0</v>
          </cell>
          <cell r="B3085">
            <v>0</v>
          </cell>
          <cell r="C3085">
            <v>0</v>
          </cell>
        </row>
        <row r="3086">
          <cell r="A3086">
            <v>0</v>
          </cell>
          <cell r="B3086">
            <v>0</v>
          </cell>
          <cell r="C3086">
            <v>0</v>
          </cell>
        </row>
        <row r="3088">
          <cell r="B3088" t="str">
            <v>MANO DE OBRA</v>
          </cell>
        </row>
        <row r="3089">
          <cell r="B3089">
            <v>0</v>
          </cell>
          <cell r="C3089">
            <v>0</v>
          </cell>
        </row>
        <row r="3090">
          <cell r="A3090">
            <v>0</v>
          </cell>
          <cell r="B3090">
            <v>0</v>
          </cell>
          <cell r="C3090">
            <v>0</v>
          </cell>
        </row>
        <row r="3091">
          <cell r="A3091">
            <v>0</v>
          </cell>
          <cell r="B3091">
            <v>0</v>
          </cell>
          <cell r="C3091">
            <v>0</v>
          </cell>
        </row>
        <row r="3092">
          <cell r="A3092">
            <v>0</v>
          </cell>
          <cell r="B3092">
            <v>0</v>
          </cell>
          <cell r="C3092">
            <v>0</v>
          </cell>
        </row>
        <row r="3094">
          <cell r="B3094" t="str">
            <v>TRANSPORTE</v>
          </cell>
        </row>
        <row r="3096">
          <cell r="A3096">
            <v>0</v>
          </cell>
          <cell r="B3096">
            <v>0</v>
          </cell>
          <cell r="C3096">
            <v>0</v>
          </cell>
        </row>
        <row r="3097">
          <cell r="A3097">
            <v>0</v>
          </cell>
          <cell r="B3097">
            <v>0</v>
          </cell>
          <cell r="C3097">
            <v>0</v>
          </cell>
        </row>
        <row r="3098">
          <cell r="A3098">
            <v>0</v>
          </cell>
          <cell r="B3098">
            <v>0</v>
          </cell>
          <cell r="C3098">
            <v>0</v>
          </cell>
        </row>
        <row r="3103">
          <cell r="A3103" t="str">
            <v>CODIGO</v>
          </cell>
          <cell r="B3103" t="str">
            <v>ITEM</v>
          </cell>
          <cell r="C3103" t="str">
            <v>UNIDAD</v>
          </cell>
        </row>
        <row r="3104">
          <cell r="D3104">
            <v>0</v>
          </cell>
        </row>
        <row r="3105">
          <cell r="B3105" t="str">
            <v>CODIGO</v>
          </cell>
        </row>
        <row r="3106">
          <cell r="A3106" t="str">
            <v>CODIGO</v>
          </cell>
          <cell r="B3106" t="str">
            <v>RECURSOS</v>
          </cell>
          <cell r="C3106" t="str">
            <v>UNIDAD</v>
          </cell>
          <cell r="D3106" t="str">
            <v>CANT.</v>
          </cell>
        </row>
        <row r="3107">
          <cell r="B3107" t="str">
            <v>MATERIALES</v>
          </cell>
        </row>
        <row r="3108">
          <cell r="B3108">
            <v>0</v>
          </cell>
          <cell r="C3108">
            <v>0</v>
          </cell>
        </row>
        <row r="3109">
          <cell r="B3109">
            <v>0</v>
          </cell>
          <cell r="C3109">
            <v>0</v>
          </cell>
        </row>
        <row r="3110">
          <cell r="B3110">
            <v>0</v>
          </cell>
          <cell r="C3110">
            <v>0</v>
          </cell>
        </row>
        <row r="3111">
          <cell r="B3111">
            <v>0</v>
          </cell>
          <cell r="C3111">
            <v>0</v>
          </cell>
        </row>
        <row r="3113">
          <cell r="B3113" t="str">
            <v>EQUIPO</v>
          </cell>
        </row>
        <row r="3114">
          <cell r="B3114" t="str">
            <v>HTA MENOR (5% de M. de O.)</v>
          </cell>
        </row>
        <row r="3115">
          <cell r="A3115">
            <v>0</v>
          </cell>
          <cell r="B3115">
            <v>0</v>
          </cell>
          <cell r="C3115">
            <v>0</v>
          </cell>
        </row>
        <row r="3116">
          <cell r="A3116">
            <v>0</v>
          </cell>
          <cell r="B3116">
            <v>0</v>
          </cell>
          <cell r="C3116">
            <v>0</v>
          </cell>
        </row>
        <row r="3117">
          <cell r="A3117">
            <v>0</v>
          </cell>
          <cell r="B3117">
            <v>0</v>
          </cell>
          <cell r="C3117">
            <v>0</v>
          </cell>
        </row>
        <row r="3119">
          <cell r="B3119" t="str">
            <v>MANO DE OBRA</v>
          </cell>
        </row>
        <row r="3120">
          <cell r="B3120">
            <v>0</v>
          </cell>
          <cell r="C3120">
            <v>0</v>
          </cell>
        </row>
        <row r="3121">
          <cell r="A3121">
            <v>0</v>
          </cell>
          <cell r="B3121">
            <v>0</v>
          </cell>
          <cell r="C3121">
            <v>0</v>
          </cell>
        </row>
        <row r="3122">
          <cell r="A3122">
            <v>0</v>
          </cell>
          <cell r="B3122">
            <v>0</v>
          </cell>
          <cell r="C3122">
            <v>0</v>
          </cell>
        </row>
        <row r="3123">
          <cell r="A3123">
            <v>0</v>
          </cell>
          <cell r="B3123">
            <v>0</v>
          </cell>
          <cell r="C3123">
            <v>0</v>
          </cell>
        </row>
        <row r="3125">
          <cell r="B3125" t="str">
            <v>TRANSPORTE</v>
          </cell>
        </row>
        <row r="3127">
          <cell r="A3127">
            <v>0</v>
          </cell>
          <cell r="B3127">
            <v>0</v>
          </cell>
          <cell r="C3127">
            <v>0</v>
          </cell>
        </row>
        <row r="3128">
          <cell r="A3128">
            <v>0</v>
          </cell>
          <cell r="B3128">
            <v>0</v>
          </cell>
          <cell r="C3128">
            <v>0</v>
          </cell>
        </row>
        <row r="3129">
          <cell r="A3129">
            <v>0</v>
          </cell>
          <cell r="B3129">
            <v>0</v>
          </cell>
          <cell r="C3129">
            <v>0</v>
          </cell>
        </row>
        <row r="3134">
          <cell r="A3134" t="str">
            <v>CODIGO</v>
          </cell>
          <cell r="B3134" t="str">
            <v>ITEM</v>
          </cell>
          <cell r="C3134" t="str">
            <v>UNIDAD</v>
          </cell>
        </row>
        <row r="3135">
          <cell r="D3135">
            <v>0</v>
          </cell>
        </row>
        <row r="3136">
          <cell r="B3136" t="str">
            <v>CODIGO</v>
          </cell>
        </row>
        <row r="3137">
          <cell r="A3137" t="str">
            <v>CODIGO</v>
          </cell>
          <cell r="B3137" t="str">
            <v>RECURSOS</v>
          </cell>
          <cell r="C3137" t="str">
            <v>UNIDAD</v>
          </cell>
          <cell r="D3137" t="str">
            <v>CANT.</v>
          </cell>
        </row>
        <row r="3138">
          <cell r="B3138" t="str">
            <v>MATERIALES</v>
          </cell>
        </row>
        <row r="3139">
          <cell r="B3139">
            <v>0</v>
          </cell>
          <cell r="C3139">
            <v>0</v>
          </cell>
        </row>
        <row r="3140">
          <cell r="B3140">
            <v>0</v>
          </cell>
          <cell r="C3140">
            <v>0</v>
          </cell>
        </row>
        <row r="3141">
          <cell r="B3141">
            <v>0</v>
          </cell>
          <cell r="C3141">
            <v>0</v>
          </cell>
        </row>
        <row r="3142">
          <cell r="B3142">
            <v>0</v>
          </cell>
          <cell r="C3142">
            <v>0</v>
          </cell>
        </row>
        <row r="3144">
          <cell r="B3144" t="str">
            <v>EQUIPO</v>
          </cell>
        </row>
        <row r="3145">
          <cell r="B3145" t="str">
            <v>HTA MENOR (5% de M. de O.)</v>
          </cell>
        </row>
        <row r="3146">
          <cell r="A3146">
            <v>0</v>
          </cell>
          <cell r="B3146">
            <v>0</v>
          </cell>
          <cell r="C3146">
            <v>0</v>
          </cell>
        </row>
        <row r="3147">
          <cell r="A3147">
            <v>0</v>
          </cell>
          <cell r="B3147">
            <v>0</v>
          </cell>
          <cell r="C3147">
            <v>0</v>
          </cell>
        </row>
        <row r="3148">
          <cell r="A3148">
            <v>0</v>
          </cell>
          <cell r="B3148">
            <v>0</v>
          </cell>
          <cell r="C3148">
            <v>0</v>
          </cell>
        </row>
        <row r="3150">
          <cell r="B3150" t="str">
            <v>MANO DE OBRA</v>
          </cell>
        </row>
        <row r="3151">
          <cell r="B3151">
            <v>0</v>
          </cell>
          <cell r="C3151">
            <v>0</v>
          </cell>
        </row>
        <row r="3152">
          <cell r="A3152">
            <v>0</v>
          </cell>
          <cell r="B3152">
            <v>0</v>
          </cell>
          <cell r="C3152">
            <v>0</v>
          </cell>
        </row>
        <row r="3153">
          <cell r="A3153">
            <v>0</v>
          </cell>
          <cell r="B3153">
            <v>0</v>
          </cell>
          <cell r="C3153">
            <v>0</v>
          </cell>
        </row>
        <row r="3154">
          <cell r="A3154">
            <v>0</v>
          </cell>
          <cell r="B3154">
            <v>0</v>
          </cell>
          <cell r="C3154">
            <v>0</v>
          </cell>
        </row>
        <row r="3156">
          <cell r="B3156" t="str">
            <v>TRANSPORTE</v>
          </cell>
        </row>
        <row r="3158">
          <cell r="A3158">
            <v>0</v>
          </cell>
          <cell r="B3158">
            <v>0</v>
          </cell>
          <cell r="C3158">
            <v>0</v>
          </cell>
        </row>
        <row r="3159">
          <cell r="A3159">
            <v>0</v>
          </cell>
          <cell r="B3159">
            <v>0</v>
          </cell>
          <cell r="C3159">
            <v>0</v>
          </cell>
        </row>
        <row r="3160">
          <cell r="A3160">
            <v>0</v>
          </cell>
          <cell r="B3160">
            <v>0</v>
          </cell>
          <cell r="C3160">
            <v>0</v>
          </cell>
        </row>
        <row r="3165">
          <cell r="A3165" t="str">
            <v>CODIGO</v>
          </cell>
          <cell r="B3165" t="str">
            <v>ITEM</v>
          </cell>
          <cell r="C3165" t="str">
            <v>UNIDAD</v>
          </cell>
        </row>
        <row r="3166">
          <cell r="D3166">
            <v>0</v>
          </cell>
        </row>
        <row r="3167">
          <cell r="B3167" t="str">
            <v>CODIGO</v>
          </cell>
        </row>
        <row r="3168">
          <cell r="A3168" t="str">
            <v>CODIGO</v>
          </cell>
          <cell r="B3168" t="str">
            <v>RECURSOS</v>
          </cell>
          <cell r="C3168" t="str">
            <v>UNIDAD</v>
          </cell>
          <cell r="D3168" t="str">
            <v>CANT.</v>
          </cell>
        </row>
        <row r="3169">
          <cell r="B3169" t="str">
            <v>MATERIALES</v>
          </cell>
        </row>
        <row r="3170">
          <cell r="B3170">
            <v>0</v>
          </cell>
          <cell r="C3170">
            <v>0</v>
          </cell>
        </row>
        <row r="3171">
          <cell r="B3171">
            <v>0</v>
          </cell>
          <cell r="C3171">
            <v>0</v>
          </cell>
        </row>
        <row r="3172">
          <cell r="B3172">
            <v>0</v>
          </cell>
          <cell r="C3172">
            <v>0</v>
          </cell>
        </row>
        <row r="3173">
          <cell r="B3173">
            <v>0</v>
          </cell>
          <cell r="C3173">
            <v>0</v>
          </cell>
        </row>
        <row r="3175">
          <cell r="B3175" t="str">
            <v>EQUIPO</v>
          </cell>
        </row>
        <row r="3176">
          <cell r="B3176" t="str">
            <v>HTA MENOR (5% de M. de O.)</v>
          </cell>
        </row>
        <row r="3177">
          <cell r="A3177">
            <v>0</v>
          </cell>
          <cell r="B3177">
            <v>0</v>
          </cell>
          <cell r="C3177">
            <v>0</v>
          </cell>
        </row>
        <row r="3178">
          <cell r="A3178">
            <v>0</v>
          </cell>
          <cell r="B3178">
            <v>0</v>
          </cell>
          <cell r="C3178">
            <v>0</v>
          </cell>
        </row>
        <row r="3179">
          <cell r="A3179">
            <v>0</v>
          </cell>
          <cell r="B3179">
            <v>0</v>
          </cell>
          <cell r="C3179">
            <v>0</v>
          </cell>
        </row>
        <row r="3181">
          <cell r="B3181" t="str">
            <v>MANO DE OBRA</v>
          </cell>
        </row>
        <row r="3182">
          <cell r="B3182">
            <v>0</v>
          </cell>
          <cell r="C3182">
            <v>0</v>
          </cell>
        </row>
        <row r="3183">
          <cell r="A3183">
            <v>0</v>
          </cell>
          <cell r="B3183">
            <v>0</v>
          </cell>
          <cell r="C3183">
            <v>0</v>
          </cell>
        </row>
        <row r="3184">
          <cell r="A3184">
            <v>0</v>
          </cell>
          <cell r="B3184">
            <v>0</v>
          </cell>
          <cell r="C3184">
            <v>0</v>
          </cell>
        </row>
        <row r="3185">
          <cell r="A3185">
            <v>0</v>
          </cell>
          <cell r="B3185">
            <v>0</v>
          </cell>
          <cell r="C3185">
            <v>0</v>
          </cell>
        </row>
        <row r="3187">
          <cell r="B3187" t="str">
            <v>TRANSPORTE</v>
          </cell>
        </row>
        <row r="3189">
          <cell r="A3189">
            <v>0</v>
          </cell>
          <cell r="B3189">
            <v>0</v>
          </cell>
          <cell r="C3189">
            <v>0</v>
          </cell>
        </row>
        <row r="3190">
          <cell r="A3190">
            <v>0</v>
          </cell>
          <cell r="B3190">
            <v>0</v>
          </cell>
          <cell r="C3190">
            <v>0</v>
          </cell>
        </row>
        <row r="3191">
          <cell r="A3191">
            <v>0</v>
          </cell>
          <cell r="B3191">
            <v>0</v>
          </cell>
          <cell r="C3191">
            <v>0</v>
          </cell>
        </row>
        <row r="3197">
          <cell r="A3197" t="str">
            <v>CODIGO</v>
          </cell>
          <cell r="B3197" t="str">
            <v>ITEM</v>
          </cell>
          <cell r="C3197" t="str">
            <v>UNIDAD</v>
          </cell>
        </row>
        <row r="3198">
          <cell r="D3198">
            <v>0</v>
          </cell>
        </row>
        <row r="3199">
          <cell r="B3199" t="str">
            <v>CODIGO</v>
          </cell>
        </row>
        <row r="3200">
          <cell r="A3200" t="str">
            <v>CODIGO</v>
          </cell>
          <cell r="B3200" t="str">
            <v>RECURSOS</v>
          </cell>
          <cell r="C3200" t="str">
            <v>UNIDAD</v>
          </cell>
          <cell r="D3200" t="str">
            <v>CANT.</v>
          </cell>
        </row>
        <row r="3201">
          <cell r="B3201" t="str">
            <v>MATERIALES</v>
          </cell>
        </row>
        <row r="3202">
          <cell r="B3202">
            <v>0</v>
          </cell>
          <cell r="C3202">
            <v>0</v>
          </cell>
        </row>
        <row r="3203">
          <cell r="B3203">
            <v>0</v>
          </cell>
          <cell r="C3203">
            <v>0</v>
          </cell>
        </row>
        <row r="3204">
          <cell r="B3204">
            <v>0</v>
          </cell>
          <cell r="C3204">
            <v>0</v>
          </cell>
        </row>
        <row r="3205">
          <cell r="B3205">
            <v>0</v>
          </cell>
          <cell r="C3205">
            <v>0</v>
          </cell>
        </row>
        <row r="3207">
          <cell r="B3207" t="str">
            <v>EQUIPO</v>
          </cell>
        </row>
        <row r="3208">
          <cell r="B3208" t="str">
            <v>HTA MENOR (5% de M. de O.)</v>
          </cell>
        </row>
        <row r="3209">
          <cell r="A3209">
            <v>0</v>
          </cell>
          <cell r="B3209">
            <v>0</v>
          </cell>
          <cell r="C3209">
            <v>0</v>
          </cell>
        </row>
        <row r="3210">
          <cell r="A3210">
            <v>0</v>
          </cell>
          <cell r="B3210">
            <v>0</v>
          </cell>
          <cell r="C3210">
            <v>0</v>
          </cell>
        </row>
        <row r="3211">
          <cell r="A3211">
            <v>0</v>
          </cell>
          <cell r="B3211">
            <v>0</v>
          </cell>
          <cell r="C3211">
            <v>0</v>
          </cell>
        </row>
        <row r="3213">
          <cell r="B3213" t="str">
            <v>MANO DE OBRA</v>
          </cell>
        </row>
        <row r="3214">
          <cell r="B3214">
            <v>0</v>
          </cell>
          <cell r="C3214">
            <v>0</v>
          </cell>
        </row>
        <row r="3215">
          <cell r="A3215">
            <v>0</v>
          </cell>
          <cell r="B3215">
            <v>0</v>
          </cell>
          <cell r="C3215">
            <v>0</v>
          </cell>
        </row>
        <row r="3216">
          <cell r="A3216">
            <v>0</v>
          </cell>
          <cell r="B3216">
            <v>0</v>
          </cell>
          <cell r="C3216">
            <v>0</v>
          </cell>
        </row>
        <row r="3217">
          <cell r="A3217">
            <v>0</v>
          </cell>
          <cell r="B3217">
            <v>0</v>
          </cell>
          <cell r="C3217">
            <v>0</v>
          </cell>
        </row>
        <row r="3219">
          <cell r="B3219" t="str">
            <v>TRANSPORTE</v>
          </cell>
        </row>
        <row r="3221">
          <cell r="A3221">
            <v>0</v>
          </cell>
          <cell r="B3221">
            <v>0</v>
          </cell>
          <cell r="C3221">
            <v>0</v>
          </cell>
        </row>
        <row r="3222">
          <cell r="A3222">
            <v>0</v>
          </cell>
          <cell r="B3222">
            <v>0</v>
          </cell>
          <cell r="C3222">
            <v>0</v>
          </cell>
        </row>
        <row r="3223">
          <cell r="A3223">
            <v>0</v>
          </cell>
          <cell r="B3223">
            <v>0</v>
          </cell>
          <cell r="C3223">
            <v>0</v>
          </cell>
        </row>
        <row r="3229">
          <cell r="A3229" t="str">
            <v>CODIGO</v>
          </cell>
          <cell r="B3229" t="str">
            <v>ITEM</v>
          </cell>
          <cell r="C3229" t="str">
            <v>UNIDAD</v>
          </cell>
        </row>
        <row r="3230">
          <cell r="D3230">
            <v>0</v>
          </cell>
        </row>
        <row r="3231">
          <cell r="B3231" t="str">
            <v>CODIGO</v>
          </cell>
        </row>
        <row r="3232">
          <cell r="A3232" t="str">
            <v>CODIGO</v>
          </cell>
          <cell r="B3232" t="str">
            <v>RECURSOS</v>
          </cell>
          <cell r="C3232" t="str">
            <v>UNIDAD</v>
          </cell>
          <cell r="D3232" t="str">
            <v>CANT.</v>
          </cell>
        </row>
        <row r="3233">
          <cell r="B3233" t="str">
            <v>MATERIALES</v>
          </cell>
        </row>
        <row r="3234">
          <cell r="B3234">
            <v>0</v>
          </cell>
          <cell r="C3234">
            <v>0</v>
          </cell>
        </row>
        <row r="3235">
          <cell r="B3235">
            <v>0</v>
          </cell>
          <cell r="C3235">
            <v>0</v>
          </cell>
        </row>
        <row r="3236">
          <cell r="B3236">
            <v>0</v>
          </cell>
          <cell r="C3236">
            <v>0</v>
          </cell>
        </row>
        <row r="3237">
          <cell r="B3237">
            <v>0</v>
          </cell>
          <cell r="C3237">
            <v>0</v>
          </cell>
        </row>
        <row r="3239">
          <cell r="B3239" t="str">
            <v>EQUIPO</v>
          </cell>
        </row>
        <row r="3240">
          <cell r="B3240" t="str">
            <v>HTA MENOR (5% de M. de O.)</v>
          </cell>
        </row>
        <row r="3241">
          <cell r="A3241">
            <v>0</v>
          </cell>
          <cell r="B3241">
            <v>0</v>
          </cell>
          <cell r="C3241">
            <v>0</v>
          </cell>
        </row>
        <row r="3242">
          <cell r="A3242">
            <v>0</v>
          </cell>
          <cell r="B3242">
            <v>0</v>
          </cell>
          <cell r="C3242">
            <v>0</v>
          </cell>
        </row>
        <row r="3243">
          <cell r="A3243">
            <v>0</v>
          </cell>
          <cell r="B3243">
            <v>0</v>
          </cell>
          <cell r="C3243">
            <v>0</v>
          </cell>
        </row>
        <row r="3245">
          <cell r="B3245" t="str">
            <v>MANO DE OBRA</v>
          </cell>
        </row>
        <row r="3246">
          <cell r="B3246">
            <v>0</v>
          </cell>
          <cell r="C3246">
            <v>0</v>
          </cell>
        </row>
        <row r="3247">
          <cell r="A3247">
            <v>0</v>
          </cell>
          <cell r="B3247">
            <v>0</v>
          </cell>
          <cell r="C3247">
            <v>0</v>
          </cell>
        </row>
        <row r="3248">
          <cell r="A3248">
            <v>0</v>
          </cell>
          <cell r="B3248">
            <v>0</v>
          </cell>
          <cell r="C3248">
            <v>0</v>
          </cell>
        </row>
        <row r="3249">
          <cell r="A3249">
            <v>0</v>
          </cell>
          <cell r="B3249">
            <v>0</v>
          </cell>
          <cell r="C3249">
            <v>0</v>
          </cell>
        </row>
        <row r="3251">
          <cell r="B3251" t="str">
            <v>TRANSPORTE</v>
          </cell>
        </row>
        <row r="3253">
          <cell r="A3253">
            <v>0</v>
          </cell>
          <cell r="B3253">
            <v>0</v>
          </cell>
          <cell r="C3253">
            <v>0</v>
          </cell>
        </row>
        <row r="3254">
          <cell r="A3254">
            <v>0</v>
          </cell>
          <cell r="B3254">
            <v>0</v>
          </cell>
          <cell r="C3254">
            <v>0</v>
          </cell>
        </row>
        <row r="3255">
          <cell r="A3255">
            <v>0</v>
          </cell>
          <cell r="B3255">
            <v>0</v>
          </cell>
          <cell r="C3255">
            <v>0</v>
          </cell>
        </row>
        <row r="3260">
          <cell r="A3260" t="str">
            <v>CODIGO</v>
          </cell>
          <cell r="B3260" t="str">
            <v>ITEM</v>
          </cell>
          <cell r="C3260" t="str">
            <v>UNIDAD</v>
          </cell>
        </row>
        <row r="3261">
          <cell r="D3261">
            <v>0</v>
          </cell>
        </row>
        <row r="3262">
          <cell r="B3262" t="str">
            <v>CODIGO</v>
          </cell>
        </row>
        <row r="3263">
          <cell r="A3263" t="str">
            <v>CODIGO</v>
          </cell>
          <cell r="B3263" t="str">
            <v>RECURSOS</v>
          </cell>
          <cell r="C3263" t="str">
            <v>UNIDAD</v>
          </cell>
          <cell r="D3263" t="str">
            <v>CANT.</v>
          </cell>
        </row>
        <row r="3264">
          <cell r="B3264" t="str">
            <v>MATERIALES</v>
          </cell>
        </row>
        <row r="3265">
          <cell r="B3265">
            <v>0</v>
          </cell>
          <cell r="C3265">
            <v>0</v>
          </cell>
        </row>
        <row r="3266">
          <cell r="B3266">
            <v>0</v>
          </cell>
          <cell r="C3266">
            <v>0</v>
          </cell>
        </row>
        <row r="3267">
          <cell r="B3267">
            <v>0</v>
          </cell>
          <cell r="C3267">
            <v>0</v>
          </cell>
        </row>
        <row r="3268">
          <cell r="B3268">
            <v>0</v>
          </cell>
          <cell r="C3268">
            <v>0</v>
          </cell>
        </row>
        <row r="3270">
          <cell r="B3270" t="str">
            <v>EQUIPO</v>
          </cell>
        </row>
        <row r="3271">
          <cell r="B3271" t="str">
            <v>HTA MENOR (5% de M. de O.)</v>
          </cell>
        </row>
        <row r="3272">
          <cell r="A3272">
            <v>0</v>
          </cell>
          <cell r="B3272">
            <v>0</v>
          </cell>
          <cell r="C3272">
            <v>0</v>
          </cell>
        </row>
        <row r="3273">
          <cell r="A3273">
            <v>0</v>
          </cell>
          <cell r="B3273">
            <v>0</v>
          </cell>
          <cell r="C3273">
            <v>0</v>
          </cell>
        </row>
        <row r="3274">
          <cell r="A3274">
            <v>0</v>
          </cell>
          <cell r="B3274">
            <v>0</v>
          </cell>
          <cell r="C3274">
            <v>0</v>
          </cell>
        </row>
        <row r="3276">
          <cell r="B3276" t="str">
            <v>MANO DE OBRA</v>
          </cell>
        </row>
        <row r="3277">
          <cell r="B3277">
            <v>0</v>
          </cell>
          <cell r="C3277">
            <v>0</v>
          </cell>
        </row>
        <row r="3278">
          <cell r="A3278">
            <v>0</v>
          </cell>
          <cell r="B3278">
            <v>0</v>
          </cell>
          <cell r="C3278">
            <v>0</v>
          </cell>
        </row>
        <row r="3279">
          <cell r="A3279">
            <v>0</v>
          </cell>
          <cell r="B3279">
            <v>0</v>
          </cell>
          <cell r="C3279">
            <v>0</v>
          </cell>
        </row>
        <row r="3280">
          <cell r="A3280">
            <v>0</v>
          </cell>
          <cell r="B3280">
            <v>0</v>
          </cell>
          <cell r="C3280">
            <v>0</v>
          </cell>
        </row>
        <row r="3282">
          <cell r="B3282" t="str">
            <v>TRANSPORTE</v>
          </cell>
        </row>
        <row r="3284">
          <cell r="A3284">
            <v>0</v>
          </cell>
          <cell r="B3284">
            <v>0</v>
          </cell>
          <cell r="C3284">
            <v>0</v>
          </cell>
        </row>
        <row r="3285">
          <cell r="A3285">
            <v>0</v>
          </cell>
          <cell r="B3285">
            <v>0</v>
          </cell>
          <cell r="C3285">
            <v>0</v>
          </cell>
        </row>
        <row r="3286">
          <cell r="A3286">
            <v>0</v>
          </cell>
          <cell r="B3286">
            <v>0</v>
          </cell>
          <cell r="C3286">
            <v>0</v>
          </cell>
        </row>
        <row r="3291">
          <cell r="A3291" t="str">
            <v>CODIGO</v>
          </cell>
          <cell r="B3291" t="str">
            <v>ITEM</v>
          </cell>
          <cell r="C3291" t="str">
            <v>UNIDAD</v>
          </cell>
        </row>
        <row r="3292">
          <cell r="D3292">
            <v>0</v>
          </cell>
        </row>
        <row r="3293">
          <cell r="B3293" t="str">
            <v>CODIGO</v>
          </cell>
        </row>
        <row r="3294">
          <cell r="A3294" t="str">
            <v>CODIGO</v>
          </cell>
          <cell r="B3294" t="str">
            <v>RECURSOS</v>
          </cell>
          <cell r="C3294" t="str">
            <v>UNIDAD</v>
          </cell>
          <cell r="D3294" t="str">
            <v>CANT.</v>
          </cell>
        </row>
        <row r="3295">
          <cell r="B3295" t="str">
            <v>MATERIALES</v>
          </cell>
        </row>
        <row r="3296">
          <cell r="B3296">
            <v>0</v>
          </cell>
          <cell r="C3296">
            <v>0</v>
          </cell>
        </row>
        <row r="3297">
          <cell r="B3297">
            <v>0</v>
          </cell>
          <cell r="C3297">
            <v>0</v>
          </cell>
        </row>
        <row r="3298">
          <cell r="B3298">
            <v>0</v>
          </cell>
          <cell r="C3298">
            <v>0</v>
          </cell>
        </row>
        <row r="3299">
          <cell r="B3299">
            <v>0</v>
          </cell>
          <cell r="C3299">
            <v>0</v>
          </cell>
        </row>
        <row r="3301">
          <cell r="B3301" t="str">
            <v>EQUIPO</v>
          </cell>
        </row>
        <row r="3302">
          <cell r="B3302" t="str">
            <v>HTA MENOR (5% de M. de O.)</v>
          </cell>
        </row>
        <row r="3303">
          <cell r="A3303">
            <v>0</v>
          </cell>
          <cell r="B3303">
            <v>0</v>
          </cell>
          <cell r="C3303">
            <v>0</v>
          </cell>
        </row>
        <row r="3304">
          <cell r="A3304">
            <v>0</v>
          </cell>
          <cell r="B3304">
            <v>0</v>
          </cell>
          <cell r="C3304">
            <v>0</v>
          </cell>
        </row>
        <row r="3305">
          <cell r="A3305">
            <v>0</v>
          </cell>
          <cell r="B3305">
            <v>0</v>
          </cell>
          <cell r="C3305">
            <v>0</v>
          </cell>
        </row>
        <row r="3307">
          <cell r="B3307" t="str">
            <v>MANO DE OBRA</v>
          </cell>
        </row>
        <row r="3308">
          <cell r="B3308">
            <v>0</v>
          </cell>
          <cell r="C3308">
            <v>0</v>
          </cell>
        </row>
        <row r="3309">
          <cell r="A3309">
            <v>0</v>
          </cell>
          <cell r="B3309">
            <v>0</v>
          </cell>
          <cell r="C3309">
            <v>0</v>
          </cell>
        </row>
        <row r="3310">
          <cell r="A3310">
            <v>0</v>
          </cell>
          <cell r="B3310">
            <v>0</v>
          </cell>
          <cell r="C3310">
            <v>0</v>
          </cell>
        </row>
        <row r="3311">
          <cell r="A3311">
            <v>0</v>
          </cell>
          <cell r="B3311">
            <v>0</v>
          </cell>
          <cell r="C3311">
            <v>0</v>
          </cell>
        </row>
        <row r="3313">
          <cell r="B3313" t="str">
            <v>TRANSPORTE</v>
          </cell>
        </row>
        <row r="3315">
          <cell r="A3315">
            <v>0</v>
          </cell>
          <cell r="B3315">
            <v>0</v>
          </cell>
          <cell r="C3315">
            <v>0</v>
          </cell>
        </row>
        <row r="3316">
          <cell r="A3316">
            <v>0</v>
          </cell>
          <cell r="B3316">
            <v>0</v>
          </cell>
          <cell r="C3316">
            <v>0</v>
          </cell>
        </row>
        <row r="3317">
          <cell r="A3317">
            <v>0</v>
          </cell>
          <cell r="B3317">
            <v>0</v>
          </cell>
          <cell r="C3317">
            <v>0</v>
          </cell>
        </row>
        <row r="3322">
          <cell r="A3322" t="str">
            <v>CODIGO</v>
          </cell>
          <cell r="B3322" t="str">
            <v>ITEM</v>
          </cell>
          <cell r="C3322" t="str">
            <v>UNIDAD</v>
          </cell>
        </row>
        <row r="3323">
          <cell r="D3323">
            <v>0</v>
          </cell>
        </row>
        <row r="3324">
          <cell r="B3324" t="str">
            <v>CODIGO</v>
          </cell>
        </row>
        <row r="3325">
          <cell r="A3325" t="str">
            <v>CODIGO</v>
          </cell>
          <cell r="B3325" t="str">
            <v>RECURSOS</v>
          </cell>
          <cell r="C3325" t="str">
            <v>UNIDAD</v>
          </cell>
          <cell r="D3325" t="str">
            <v>CANT.</v>
          </cell>
        </row>
        <row r="3326">
          <cell r="B3326" t="str">
            <v>MATERIALES</v>
          </cell>
        </row>
        <row r="3327">
          <cell r="B3327">
            <v>0</v>
          </cell>
          <cell r="C3327">
            <v>0</v>
          </cell>
        </row>
        <row r="3328">
          <cell r="B3328">
            <v>0</v>
          </cell>
          <cell r="C3328">
            <v>0</v>
          </cell>
        </row>
        <row r="3329">
          <cell r="B3329">
            <v>0</v>
          </cell>
          <cell r="C3329">
            <v>0</v>
          </cell>
        </row>
        <row r="3330">
          <cell r="B3330">
            <v>0</v>
          </cell>
          <cell r="C3330">
            <v>0</v>
          </cell>
        </row>
        <row r="3332">
          <cell r="B3332" t="str">
            <v>EQUIPO</v>
          </cell>
        </row>
        <row r="3333">
          <cell r="B3333" t="str">
            <v>HTA MENOR (5% de M. de O.)</v>
          </cell>
        </row>
        <row r="3334">
          <cell r="A3334">
            <v>0</v>
          </cell>
          <cell r="B3334">
            <v>0</v>
          </cell>
          <cell r="C3334">
            <v>0</v>
          </cell>
        </row>
        <row r="3335">
          <cell r="A3335">
            <v>0</v>
          </cell>
          <cell r="B3335">
            <v>0</v>
          </cell>
          <cell r="C3335">
            <v>0</v>
          </cell>
        </row>
        <row r="3336">
          <cell r="A3336">
            <v>0</v>
          </cell>
          <cell r="B3336">
            <v>0</v>
          </cell>
          <cell r="C3336">
            <v>0</v>
          </cell>
        </row>
        <row r="3338">
          <cell r="B3338" t="str">
            <v>MANO DE OBRA</v>
          </cell>
        </row>
        <row r="3339">
          <cell r="B3339">
            <v>0</v>
          </cell>
          <cell r="C3339">
            <v>0</v>
          </cell>
        </row>
        <row r="3340">
          <cell r="A3340">
            <v>0</v>
          </cell>
          <cell r="B3340">
            <v>0</v>
          </cell>
          <cell r="C3340">
            <v>0</v>
          </cell>
        </row>
        <row r="3341">
          <cell r="A3341">
            <v>0</v>
          </cell>
          <cell r="B3341">
            <v>0</v>
          </cell>
          <cell r="C3341">
            <v>0</v>
          </cell>
        </row>
        <row r="3342">
          <cell r="A3342">
            <v>0</v>
          </cell>
          <cell r="B3342">
            <v>0</v>
          </cell>
          <cell r="C3342">
            <v>0</v>
          </cell>
        </row>
        <row r="3344">
          <cell r="B3344" t="str">
            <v>TRANSPORTE</v>
          </cell>
        </row>
        <row r="3346">
          <cell r="A3346">
            <v>0</v>
          </cell>
          <cell r="B3346">
            <v>0</v>
          </cell>
          <cell r="C3346">
            <v>0</v>
          </cell>
        </row>
        <row r="3347">
          <cell r="A3347">
            <v>0</v>
          </cell>
          <cell r="B3347">
            <v>0</v>
          </cell>
          <cell r="C3347">
            <v>0</v>
          </cell>
        </row>
        <row r="3348">
          <cell r="A3348">
            <v>0</v>
          </cell>
          <cell r="B3348">
            <v>0</v>
          </cell>
          <cell r="C3348">
            <v>0</v>
          </cell>
        </row>
        <row r="3353">
          <cell r="A3353" t="str">
            <v>CODIGO</v>
          </cell>
          <cell r="B3353" t="str">
            <v>ITEM</v>
          </cell>
          <cell r="C3353" t="str">
            <v>UNIDAD</v>
          </cell>
        </row>
        <row r="3354">
          <cell r="D3354">
            <v>0</v>
          </cell>
        </row>
        <row r="3355">
          <cell r="B3355" t="str">
            <v>CODIGO</v>
          </cell>
        </row>
        <row r="3356">
          <cell r="A3356" t="str">
            <v>CODIGO</v>
          </cell>
          <cell r="B3356" t="str">
            <v>RECURSOS</v>
          </cell>
          <cell r="C3356" t="str">
            <v>UNIDAD</v>
          </cell>
          <cell r="D3356" t="str">
            <v>CANT.</v>
          </cell>
        </row>
        <row r="3357">
          <cell r="B3357" t="str">
            <v>MATERIALES</v>
          </cell>
        </row>
        <row r="3358">
          <cell r="B3358">
            <v>0</v>
          </cell>
          <cell r="C3358">
            <v>0</v>
          </cell>
        </row>
        <row r="3359">
          <cell r="B3359">
            <v>0</v>
          </cell>
          <cell r="C3359">
            <v>0</v>
          </cell>
        </row>
        <row r="3360">
          <cell r="B3360">
            <v>0</v>
          </cell>
          <cell r="C3360">
            <v>0</v>
          </cell>
        </row>
        <row r="3361">
          <cell r="B3361">
            <v>0</v>
          </cell>
          <cell r="C3361">
            <v>0</v>
          </cell>
        </row>
        <row r="3363">
          <cell r="B3363" t="str">
            <v>EQUIPO</v>
          </cell>
        </row>
        <row r="3364">
          <cell r="B3364" t="str">
            <v>HTA MENOR (5% de M. de O.)</v>
          </cell>
        </row>
        <row r="3365">
          <cell r="A3365">
            <v>0</v>
          </cell>
          <cell r="B3365">
            <v>0</v>
          </cell>
          <cell r="C3365">
            <v>0</v>
          </cell>
        </row>
        <row r="3366">
          <cell r="A3366">
            <v>0</v>
          </cell>
          <cell r="B3366">
            <v>0</v>
          </cell>
          <cell r="C3366">
            <v>0</v>
          </cell>
        </row>
        <row r="3367">
          <cell r="A3367">
            <v>0</v>
          </cell>
          <cell r="B3367">
            <v>0</v>
          </cell>
          <cell r="C3367">
            <v>0</v>
          </cell>
        </row>
        <row r="3369">
          <cell r="B3369" t="str">
            <v>MANO DE OBRA</v>
          </cell>
        </row>
        <row r="3370">
          <cell r="B3370">
            <v>0</v>
          </cell>
          <cell r="C3370">
            <v>0</v>
          </cell>
        </row>
        <row r="3371">
          <cell r="A3371">
            <v>0</v>
          </cell>
          <cell r="B3371">
            <v>0</v>
          </cell>
          <cell r="C3371">
            <v>0</v>
          </cell>
        </row>
        <row r="3372">
          <cell r="A3372">
            <v>0</v>
          </cell>
          <cell r="B3372">
            <v>0</v>
          </cell>
          <cell r="C3372">
            <v>0</v>
          </cell>
        </row>
        <row r="3373">
          <cell r="A3373">
            <v>0</v>
          </cell>
          <cell r="B3373">
            <v>0</v>
          </cell>
          <cell r="C3373">
            <v>0</v>
          </cell>
        </row>
        <row r="3375">
          <cell r="B3375" t="str">
            <v>TRANSPORTE</v>
          </cell>
        </row>
        <row r="3377">
          <cell r="A3377">
            <v>0</v>
          </cell>
          <cell r="B3377">
            <v>0</v>
          </cell>
          <cell r="C3377">
            <v>0</v>
          </cell>
        </row>
        <row r="3378">
          <cell r="A3378">
            <v>0</v>
          </cell>
          <cell r="B3378">
            <v>0</v>
          </cell>
          <cell r="C3378">
            <v>0</v>
          </cell>
        </row>
        <row r="3379">
          <cell r="A3379">
            <v>0</v>
          </cell>
          <cell r="B3379">
            <v>0</v>
          </cell>
          <cell r="C3379">
            <v>0</v>
          </cell>
        </row>
        <row r="3384">
          <cell r="A3384" t="str">
            <v>CODIGO</v>
          </cell>
          <cell r="B3384" t="str">
            <v>ITEM</v>
          </cell>
          <cell r="C3384" t="str">
            <v>UNIDAD</v>
          </cell>
        </row>
        <row r="3385">
          <cell r="D3385">
            <v>0</v>
          </cell>
        </row>
        <row r="3386">
          <cell r="B3386" t="str">
            <v>CODIGO</v>
          </cell>
        </row>
        <row r="3387">
          <cell r="A3387" t="str">
            <v>CODIGO</v>
          </cell>
          <cell r="B3387" t="str">
            <v>RECURSOS</v>
          </cell>
          <cell r="C3387" t="str">
            <v>UNIDAD</v>
          </cell>
          <cell r="D3387" t="str">
            <v>CANT.</v>
          </cell>
        </row>
        <row r="3388">
          <cell r="B3388" t="str">
            <v>MATERIALES</v>
          </cell>
        </row>
        <row r="3389">
          <cell r="B3389">
            <v>0</v>
          </cell>
          <cell r="C3389">
            <v>0</v>
          </cell>
        </row>
        <row r="3390">
          <cell r="B3390">
            <v>0</v>
          </cell>
          <cell r="C3390">
            <v>0</v>
          </cell>
        </row>
        <row r="3391">
          <cell r="B3391">
            <v>0</v>
          </cell>
          <cell r="C3391">
            <v>0</v>
          </cell>
        </row>
        <row r="3392">
          <cell r="B3392">
            <v>0</v>
          </cell>
          <cell r="C3392">
            <v>0</v>
          </cell>
        </row>
        <row r="3394">
          <cell r="B3394" t="str">
            <v>EQUIPO</v>
          </cell>
        </row>
        <row r="3395">
          <cell r="B3395" t="str">
            <v>HTA MENOR (5% de M. de O.)</v>
          </cell>
        </row>
        <row r="3396">
          <cell r="A3396">
            <v>0</v>
          </cell>
          <cell r="B3396">
            <v>0</v>
          </cell>
          <cell r="C3396">
            <v>0</v>
          </cell>
        </row>
        <row r="3397">
          <cell r="A3397">
            <v>0</v>
          </cell>
          <cell r="B3397">
            <v>0</v>
          </cell>
          <cell r="C3397">
            <v>0</v>
          </cell>
        </row>
        <row r="3398">
          <cell r="A3398">
            <v>0</v>
          </cell>
          <cell r="B3398">
            <v>0</v>
          </cell>
          <cell r="C3398">
            <v>0</v>
          </cell>
        </row>
        <row r="3400">
          <cell r="B3400" t="str">
            <v>MANO DE OBRA</v>
          </cell>
        </row>
        <row r="3401">
          <cell r="B3401">
            <v>0</v>
          </cell>
          <cell r="C3401">
            <v>0</v>
          </cell>
        </row>
        <row r="3402">
          <cell r="A3402">
            <v>0</v>
          </cell>
          <cell r="B3402">
            <v>0</v>
          </cell>
          <cell r="C3402">
            <v>0</v>
          </cell>
        </row>
        <row r="3403">
          <cell r="A3403">
            <v>0</v>
          </cell>
          <cell r="B3403">
            <v>0</v>
          </cell>
          <cell r="C3403">
            <v>0</v>
          </cell>
        </row>
        <row r="3404">
          <cell r="A3404">
            <v>0</v>
          </cell>
          <cell r="B3404">
            <v>0</v>
          </cell>
          <cell r="C3404">
            <v>0</v>
          </cell>
        </row>
        <row r="3406">
          <cell r="B3406" t="str">
            <v>TRANSPORTE</v>
          </cell>
        </row>
        <row r="3408">
          <cell r="A3408">
            <v>0</v>
          </cell>
          <cell r="B3408">
            <v>0</v>
          </cell>
          <cell r="C3408">
            <v>0</v>
          </cell>
        </row>
        <row r="3409">
          <cell r="A3409">
            <v>0</v>
          </cell>
          <cell r="B3409">
            <v>0</v>
          </cell>
          <cell r="C3409">
            <v>0</v>
          </cell>
        </row>
        <row r="3410">
          <cell r="A3410">
            <v>0</v>
          </cell>
          <cell r="B3410">
            <v>0</v>
          </cell>
          <cell r="C3410">
            <v>0</v>
          </cell>
        </row>
        <row r="3415">
          <cell r="A3415" t="str">
            <v>CODIGO</v>
          </cell>
          <cell r="B3415" t="str">
            <v>ITEM</v>
          </cell>
          <cell r="C3415" t="str">
            <v>UNIDAD</v>
          </cell>
        </row>
        <row r="3416">
          <cell r="D3416">
            <v>0</v>
          </cell>
        </row>
        <row r="3417">
          <cell r="B3417" t="str">
            <v>CODIGO</v>
          </cell>
        </row>
        <row r="3418">
          <cell r="A3418" t="str">
            <v>CODIGO</v>
          </cell>
          <cell r="B3418" t="str">
            <v>RECURSOS</v>
          </cell>
          <cell r="C3418" t="str">
            <v>UNIDAD</v>
          </cell>
          <cell r="D3418" t="str">
            <v>CANT.</v>
          </cell>
        </row>
        <row r="3419">
          <cell r="B3419" t="str">
            <v>MATERIALES</v>
          </cell>
        </row>
        <row r="3420">
          <cell r="B3420">
            <v>0</v>
          </cell>
          <cell r="C3420">
            <v>0</v>
          </cell>
        </row>
        <row r="3421">
          <cell r="B3421">
            <v>0</v>
          </cell>
          <cell r="C3421">
            <v>0</v>
          </cell>
        </row>
        <row r="3422">
          <cell r="B3422">
            <v>0</v>
          </cell>
          <cell r="C3422">
            <v>0</v>
          </cell>
        </row>
        <row r="3423">
          <cell r="B3423">
            <v>0</v>
          </cell>
          <cell r="C3423">
            <v>0</v>
          </cell>
        </row>
        <row r="3425">
          <cell r="B3425" t="str">
            <v>EQUIPO</v>
          </cell>
        </row>
        <row r="3426">
          <cell r="B3426" t="str">
            <v>HTA MENOR (5% de M. de O.)</v>
          </cell>
        </row>
        <row r="3427">
          <cell r="A3427">
            <v>0</v>
          </cell>
          <cell r="B3427">
            <v>0</v>
          </cell>
          <cell r="C3427">
            <v>0</v>
          </cell>
        </row>
        <row r="3428">
          <cell r="A3428">
            <v>0</v>
          </cell>
          <cell r="B3428">
            <v>0</v>
          </cell>
          <cell r="C3428">
            <v>0</v>
          </cell>
        </row>
        <row r="3429">
          <cell r="A3429">
            <v>0</v>
          </cell>
          <cell r="B3429">
            <v>0</v>
          </cell>
          <cell r="C3429">
            <v>0</v>
          </cell>
        </row>
        <row r="3431">
          <cell r="B3431" t="str">
            <v>MANO DE OBRA</v>
          </cell>
        </row>
        <row r="3432">
          <cell r="B3432">
            <v>0</v>
          </cell>
          <cell r="C3432">
            <v>0</v>
          </cell>
        </row>
        <row r="3433">
          <cell r="A3433">
            <v>0</v>
          </cell>
          <cell r="B3433">
            <v>0</v>
          </cell>
          <cell r="C3433">
            <v>0</v>
          </cell>
        </row>
        <row r="3434">
          <cell r="A3434">
            <v>0</v>
          </cell>
          <cell r="B3434">
            <v>0</v>
          </cell>
          <cell r="C3434">
            <v>0</v>
          </cell>
        </row>
        <row r="3435">
          <cell r="A3435">
            <v>0</v>
          </cell>
          <cell r="B3435">
            <v>0</v>
          </cell>
          <cell r="C3435">
            <v>0</v>
          </cell>
        </row>
        <row r="3437">
          <cell r="B3437" t="str">
            <v>TRANSPORTE</v>
          </cell>
        </row>
        <row r="3439">
          <cell r="A3439">
            <v>0</v>
          </cell>
          <cell r="B3439">
            <v>0</v>
          </cell>
          <cell r="C3439">
            <v>0</v>
          </cell>
        </row>
        <row r="3440">
          <cell r="A3440">
            <v>0</v>
          </cell>
          <cell r="B3440">
            <v>0</v>
          </cell>
          <cell r="C3440">
            <v>0</v>
          </cell>
        </row>
        <row r="3441">
          <cell r="A3441">
            <v>0</v>
          </cell>
          <cell r="B3441">
            <v>0</v>
          </cell>
          <cell r="C3441">
            <v>0</v>
          </cell>
        </row>
        <row r="3446">
          <cell r="A3446" t="str">
            <v>CODIGO</v>
          </cell>
          <cell r="B3446" t="str">
            <v>ITEM</v>
          </cell>
          <cell r="C3446" t="str">
            <v>UNIDAD</v>
          </cell>
        </row>
        <row r="3447">
          <cell r="D3447">
            <v>0</v>
          </cell>
        </row>
        <row r="3448">
          <cell r="B3448" t="str">
            <v>CODIGO</v>
          </cell>
        </row>
        <row r="3449">
          <cell r="A3449" t="str">
            <v>CODIGO</v>
          </cell>
          <cell r="B3449" t="str">
            <v>RECURSOS</v>
          </cell>
          <cell r="C3449" t="str">
            <v>UNIDAD</v>
          </cell>
          <cell r="D3449" t="str">
            <v>CANT.</v>
          </cell>
        </row>
        <row r="3450">
          <cell r="B3450" t="str">
            <v>MATERIALES</v>
          </cell>
        </row>
        <row r="3451">
          <cell r="B3451">
            <v>0</v>
          </cell>
          <cell r="C3451">
            <v>0</v>
          </cell>
        </row>
        <row r="3452">
          <cell r="B3452">
            <v>0</v>
          </cell>
          <cell r="C3452">
            <v>0</v>
          </cell>
        </row>
        <row r="3453">
          <cell r="B3453">
            <v>0</v>
          </cell>
          <cell r="C3453">
            <v>0</v>
          </cell>
        </row>
        <row r="3454">
          <cell r="B3454">
            <v>0</v>
          </cell>
          <cell r="C3454">
            <v>0</v>
          </cell>
        </row>
        <row r="3456">
          <cell r="B3456" t="str">
            <v>EQUIPO</v>
          </cell>
        </row>
        <row r="3457">
          <cell r="B3457" t="str">
            <v>HTA MENOR (5% de M. de O.)</v>
          </cell>
        </row>
        <row r="3458">
          <cell r="A3458">
            <v>0</v>
          </cell>
          <cell r="B3458">
            <v>0</v>
          </cell>
          <cell r="C3458">
            <v>0</v>
          </cell>
        </row>
        <row r="3459">
          <cell r="A3459">
            <v>0</v>
          </cell>
          <cell r="B3459">
            <v>0</v>
          </cell>
          <cell r="C3459">
            <v>0</v>
          </cell>
        </row>
        <row r="3460">
          <cell r="A3460">
            <v>0</v>
          </cell>
          <cell r="B3460">
            <v>0</v>
          </cell>
          <cell r="C3460">
            <v>0</v>
          </cell>
        </row>
        <row r="3462">
          <cell r="B3462" t="str">
            <v>MANO DE OBRA</v>
          </cell>
        </row>
        <row r="3463">
          <cell r="B3463">
            <v>0</v>
          </cell>
          <cell r="C3463">
            <v>0</v>
          </cell>
        </row>
        <row r="3464">
          <cell r="A3464">
            <v>0</v>
          </cell>
          <cell r="B3464">
            <v>0</v>
          </cell>
          <cell r="C3464">
            <v>0</v>
          </cell>
        </row>
        <row r="3465">
          <cell r="A3465">
            <v>0</v>
          </cell>
          <cell r="B3465">
            <v>0</v>
          </cell>
          <cell r="C3465">
            <v>0</v>
          </cell>
        </row>
        <row r="3466">
          <cell r="A3466">
            <v>0</v>
          </cell>
          <cell r="B3466">
            <v>0</v>
          </cell>
          <cell r="C3466">
            <v>0</v>
          </cell>
        </row>
        <row r="3468">
          <cell r="B3468" t="str">
            <v>TRANSPORTE</v>
          </cell>
        </row>
        <row r="3470">
          <cell r="A3470">
            <v>0</v>
          </cell>
          <cell r="B3470">
            <v>0</v>
          </cell>
          <cell r="C3470">
            <v>0</v>
          </cell>
        </row>
        <row r="3471">
          <cell r="A3471">
            <v>0</v>
          </cell>
          <cell r="B3471">
            <v>0</v>
          </cell>
          <cell r="C3471">
            <v>0</v>
          </cell>
        </row>
        <row r="3472">
          <cell r="A3472">
            <v>0</v>
          </cell>
          <cell r="B3472">
            <v>0</v>
          </cell>
          <cell r="C3472">
            <v>0</v>
          </cell>
        </row>
        <row r="3477">
          <cell r="A3477" t="str">
            <v>CODIGO</v>
          </cell>
          <cell r="B3477" t="str">
            <v>ITEM</v>
          </cell>
          <cell r="C3477" t="str">
            <v>UNIDAD</v>
          </cell>
        </row>
        <row r="3478">
          <cell r="D3478">
            <v>0</v>
          </cell>
        </row>
        <row r="3479">
          <cell r="B3479" t="str">
            <v>CODIGO</v>
          </cell>
        </row>
        <row r="3480">
          <cell r="A3480" t="str">
            <v>CODIGO</v>
          </cell>
          <cell r="B3480" t="str">
            <v>RECURSOS</v>
          </cell>
          <cell r="C3480" t="str">
            <v>UNIDAD</v>
          </cell>
          <cell r="D3480" t="str">
            <v>CANT.</v>
          </cell>
        </row>
        <row r="3481">
          <cell r="B3481" t="str">
            <v>MATERIALES</v>
          </cell>
        </row>
        <row r="3482">
          <cell r="B3482">
            <v>0</v>
          </cell>
          <cell r="C3482">
            <v>0</v>
          </cell>
        </row>
        <row r="3483">
          <cell r="B3483">
            <v>0</v>
          </cell>
          <cell r="C3483">
            <v>0</v>
          </cell>
        </row>
        <row r="3484">
          <cell r="B3484">
            <v>0</v>
          </cell>
          <cell r="C3484">
            <v>0</v>
          </cell>
        </row>
        <row r="3485">
          <cell r="B3485">
            <v>0</v>
          </cell>
          <cell r="C3485">
            <v>0</v>
          </cell>
        </row>
        <row r="3487">
          <cell r="B3487" t="str">
            <v>EQUIPO</v>
          </cell>
        </row>
        <row r="3488">
          <cell r="B3488" t="str">
            <v>HTA MENOR (5% de M. de O.)</v>
          </cell>
        </row>
        <row r="3489">
          <cell r="A3489">
            <v>0</v>
          </cell>
          <cell r="B3489">
            <v>0</v>
          </cell>
          <cell r="C3489">
            <v>0</v>
          </cell>
        </row>
        <row r="3490">
          <cell r="A3490">
            <v>0</v>
          </cell>
          <cell r="B3490">
            <v>0</v>
          </cell>
          <cell r="C3490">
            <v>0</v>
          </cell>
        </row>
        <row r="3491">
          <cell r="A3491">
            <v>0</v>
          </cell>
          <cell r="B3491">
            <v>0</v>
          </cell>
          <cell r="C3491">
            <v>0</v>
          </cell>
        </row>
        <row r="3493">
          <cell r="B3493" t="str">
            <v>MANO DE OBRA</v>
          </cell>
        </row>
        <row r="3494">
          <cell r="B3494">
            <v>0</v>
          </cell>
          <cell r="C3494">
            <v>0</v>
          </cell>
        </row>
        <row r="3495">
          <cell r="A3495">
            <v>0</v>
          </cell>
          <cell r="B3495">
            <v>0</v>
          </cell>
          <cell r="C3495">
            <v>0</v>
          </cell>
        </row>
        <row r="3496">
          <cell r="A3496">
            <v>0</v>
          </cell>
          <cell r="B3496">
            <v>0</v>
          </cell>
          <cell r="C3496">
            <v>0</v>
          </cell>
        </row>
        <row r="3497">
          <cell r="A3497">
            <v>0</v>
          </cell>
          <cell r="B3497">
            <v>0</v>
          </cell>
          <cell r="C3497">
            <v>0</v>
          </cell>
        </row>
        <row r="3499">
          <cell r="B3499" t="str">
            <v>TRANSPORTE</v>
          </cell>
        </row>
        <row r="3501">
          <cell r="A3501">
            <v>0</v>
          </cell>
          <cell r="B3501">
            <v>0</v>
          </cell>
          <cell r="C3501">
            <v>0</v>
          </cell>
        </row>
        <row r="3502">
          <cell r="A3502">
            <v>0</v>
          </cell>
          <cell r="B3502">
            <v>0</v>
          </cell>
          <cell r="C3502">
            <v>0</v>
          </cell>
        </row>
        <row r="3503">
          <cell r="A3503">
            <v>0</v>
          </cell>
          <cell r="B3503">
            <v>0</v>
          </cell>
          <cell r="C3503">
            <v>0</v>
          </cell>
        </row>
        <row r="3508">
          <cell r="A3508" t="str">
            <v>CODIGO</v>
          </cell>
          <cell r="B3508" t="str">
            <v>ITEM</v>
          </cell>
          <cell r="C3508" t="str">
            <v>UNIDAD</v>
          </cell>
        </row>
        <row r="3509">
          <cell r="D3509">
            <v>0</v>
          </cell>
        </row>
        <row r="3510">
          <cell r="B3510" t="str">
            <v>CODIGO</v>
          </cell>
        </row>
        <row r="3511">
          <cell r="A3511" t="str">
            <v>CODIGO</v>
          </cell>
          <cell r="B3511" t="str">
            <v>RECURSOS</v>
          </cell>
          <cell r="C3511" t="str">
            <v>UNIDAD</v>
          </cell>
          <cell r="D3511" t="str">
            <v>CANT.</v>
          </cell>
        </row>
        <row r="3512">
          <cell r="B3512" t="str">
            <v>MATERIALES</v>
          </cell>
        </row>
        <row r="3513">
          <cell r="B3513">
            <v>0</v>
          </cell>
          <cell r="C3513">
            <v>0</v>
          </cell>
        </row>
        <row r="3514">
          <cell r="B3514">
            <v>0</v>
          </cell>
          <cell r="C3514">
            <v>0</v>
          </cell>
        </row>
        <row r="3515">
          <cell r="B3515">
            <v>0</v>
          </cell>
          <cell r="C3515">
            <v>0</v>
          </cell>
        </row>
        <row r="3516">
          <cell r="B3516">
            <v>0</v>
          </cell>
          <cell r="C3516">
            <v>0</v>
          </cell>
        </row>
        <row r="3518">
          <cell r="B3518" t="str">
            <v>EQUIPO</v>
          </cell>
        </row>
        <row r="3519">
          <cell r="B3519" t="str">
            <v>HTA MENOR (5% de M. de O.)</v>
          </cell>
        </row>
        <row r="3520">
          <cell r="A3520">
            <v>0</v>
          </cell>
          <cell r="B3520">
            <v>0</v>
          </cell>
          <cell r="C3520">
            <v>0</v>
          </cell>
        </row>
        <row r="3521">
          <cell r="A3521">
            <v>0</v>
          </cell>
          <cell r="B3521">
            <v>0</v>
          </cell>
          <cell r="C3521">
            <v>0</v>
          </cell>
        </row>
        <row r="3522">
          <cell r="A3522">
            <v>0</v>
          </cell>
          <cell r="B3522">
            <v>0</v>
          </cell>
          <cell r="C3522">
            <v>0</v>
          </cell>
        </row>
        <row r="3524">
          <cell r="B3524" t="str">
            <v>MANO DE OBRA</v>
          </cell>
        </row>
        <row r="3525">
          <cell r="B3525">
            <v>0</v>
          </cell>
          <cell r="C3525">
            <v>0</v>
          </cell>
        </row>
        <row r="3526">
          <cell r="A3526">
            <v>0</v>
          </cell>
          <cell r="B3526">
            <v>0</v>
          </cell>
          <cell r="C3526">
            <v>0</v>
          </cell>
        </row>
        <row r="3527">
          <cell r="A3527">
            <v>0</v>
          </cell>
          <cell r="B3527">
            <v>0</v>
          </cell>
          <cell r="C3527">
            <v>0</v>
          </cell>
        </row>
        <row r="3528">
          <cell r="A3528">
            <v>0</v>
          </cell>
          <cell r="B3528">
            <v>0</v>
          </cell>
          <cell r="C3528">
            <v>0</v>
          </cell>
        </row>
        <row r="3530">
          <cell r="B3530" t="str">
            <v>TRANSPORTE</v>
          </cell>
        </row>
        <row r="3532">
          <cell r="A3532">
            <v>0</v>
          </cell>
          <cell r="B3532">
            <v>0</v>
          </cell>
          <cell r="C3532">
            <v>0</v>
          </cell>
        </row>
        <row r="3533">
          <cell r="A3533">
            <v>0</v>
          </cell>
          <cell r="B3533">
            <v>0</v>
          </cell>
          <cell r="C3533">
            <v>0</v>
          </cell>
        </row>
        <row r="3534">
          <cell r="A3534">
            <v>0</v>
          </cell>
          <cell r="B3534">
            <v>0</v>
          </cell>
          <cell r="C3534">
            <v>0</v>
          </cell>
        </row>
        <row r="3539">
          <cell r="A3539" t="str">
            <v>CODIGO</v>
          </cell>
          <cell r="B3539" t="str">
            <v>ITEM</v>
          </cell>
          <cell r="C3539" t="str">
            <v>UNIDAD</v>
          </cell>
        </row>
        <row r="3540">
          <cell r="D3540">
            <v>0</v>
          </cell>
        </row>
        <row r="3541">
          <cell r="B3541" t="str">
            <v>CODIGO</v>
          </cell>
        </row>
        <row r="3542">
          <cell r="A3542" t="str">
            <v>CODIGO</v>
          </cell>
          <cell r="B3542" t="str">
            <v>RECURSOS</v>
          </cell>
          <cell r="C3542" t="str">
            <v>UNIDAD</v>
          </cell>
          <cell r="D3542" t="str">
            <v>CANT.</v>
          </cell>
        </row>
        <row r="3543">
          <cell r="B3543" t="str">
            <v>MATERIALES</v>
          </cell>
        </row>
        <row r="3544">
          <cell r="B3544">
            <v>0</v>
          </cell>
          <cell r="C3544">
            <v>0</v>
          </cell>
        </row>
        <row r="3545">
          <cell r="B3545">
            <v>0</v>
          </cell>
          <cell r="C3545">
            <v>0</v>
          </cell>
        </row>
        <row r="3546">
          <cell r="B3546">
            <v>0</v>
          </cell>
          <cell r="C3546">
            <v>0</v>
          </cell>
        </row>
        <row r="3547">
          <cell r="B3547">
            <v>0</v>
          </cell>
          <cell r="C3547">
            <v>0</v>
          </cell>
        </row>
        <row r="3549">
          <cell r="B3549" t="str">
            <v>EQUIPO</v>
          </cell>
        </row>
        <row r="3550">
          <cell r="B3550" t="str">
            <v>HTA MENOR (5% de M. de O.)</v>
          </cell>
        </row>
        <row r="3551">
          <cell r="A3551">
            <v>0</v>
          </cell>
          <cell r="B3551">
            <v>0</v>
          </cell>
          <cell r="C3551">
            <v>0</v>
          </cell>
        </row>
        <row r="3552">
          <cell r="A3552">
            <v>0</v>
          </cell>
          <cell r="B3552">
            <v>0</v>
          </cell>
          <cell r="C3552">
            <v>0</v>
          </cell>
        </row>
        <row r="3553">
          <cell r="A3553">
            <v>0</v>
          </cell>
          <cell r="B3553">
            <v>0</v>
          </cell>
          <cell r="C3553">
            <v>0</v>
          </cell>
        </row>
        <row r="3555">
          <cell r="B3555" t="str">
            <v>MANO DE OBRA</v>
          </cell>
        </row>
        <row r="3556">
          <cell r="B3556">
            <v>0</v>
          </cell>
          <cell r="C3556">
            <v>0</v>
          </cell>
        </row>
        <row r="3557">
          <cell r="A3557">
            <v>0</v>
          </cell>
          <cell r="B3557">
            <v>0</v>
          </cell>
          <cell r="C3557">
            <v>0</v>
          </cell>
        </row>
        <row r="3558">
          <cell r="A3558">
            <v>0</v>
          </cell>
          <cell r="B3558">
            <v>0</v>
          </cell>
          <cell r="C3558">
            <v>0</v>
          </cell>
        </row>
        <row r="3559">
          <cell r="A3559">
            <v>0</v>
          </cell>
          <cell r="B3559">
            <v>0</v>
          </cell>
          <cell r="C3559">
            <v>0</v>
          </cell>
        </row>
        <row r="3561">
          <cell r="B3561" t="str">
            <v>TRANSPORTE</v>
          </cell>
        </row>
        <row r="3563">
          <cell r="A3563">
            <v>0</v>
          </cell>
          <cell r="B3563">
            <v>0</v>
          </cell>
          <cell r="C3563">
            <v>0</v>
          </cell>
        </row>
        <row r="3564">
          <cell r="A3564">
            <v>0</v>
          </cell>
          <cell r="B3564">
            <v>0</v>
          </cell>
          <cell r="C3564">
            <v>0</v>
          </cell>
        </row>
        <row r="3565">
          <cell r="A3565">
            <v>0</v>
          </cell>
          <cell r="B3565">
            <v>0</v>
          </cell>
          <cell r="C3565">
            <v>0</v>
          </cell>
        </row>
        <row r="3571">
          <cell r="A3571" t="str">
            <v>CODIGO</v>
          </cell>
          <cell r="B3571" t="str">
            <v>ITEM</v>
          </cell>
          <cell r="C3571" t="str">
            <v>UNIDAD</v>
          </cell>
        </row>
        <row r="3572">
          <cell r="D3572">
            <v>0</v>
          </cell>
        </row>
        <row r="3573">
          <cell r="B3573" t="str">
            <v>CODIGO</v>
          </cell>
        </row>
        <row r="3574">
          <cell r="A3574" t="str">
            <v>CODIGO</v>
          </cell>
          <cell r="B3574" t="str">
            <v>RECURSOS</v>
          </cell>
          <cell r="C3574" t="str">
            <v>UNIDAD</v>
          </cell>
          <cell r="D3574" t="str">
            <v>CANT.</v>
          </cell>
        </row>
        <row r="3575">
          <cell r="B3575" t="str">
            <v>MATERIALES</v>
          </cell>
        </row>
        <row r="3576">
          <cell r="B3576">
            <v>0</v>
          </cell>
          <cell r="C3576">
            <v>0</v>
          </cell>
        </row>
        <row r="3577">
          <cell r="B3577">
            <v>0</v>
          </cell>
          <cell r="C3577">
            <v>0</v>
          </cell>
        </row>
        <row r="3578">
          <cell r="B3578">
            <v>0</v>
          </cell>
          <cell r="C3578">
            <v>0</v>
          </cell>
        </row>
        <row r="3579">
          <cell r="B3579">
            <v>0</v>
          </cell>
          <cell r="C3579">
            <v>0</v>
          </cell>
        </row>
        <row r="3581">
          <cell r="B3581" t="str">
            <v>EQUIPO</v>
          </cell>
        </row>
        <row r="3582">
          <cell r="B3582" t="str">
            <v>HTA MENOR (5% de M. de O.)</v>
          </cell>
        </row>
        <row r="3583">
          <cell r="A3583">
            <v>0</v>
          </cell>
          <cell r="B3583">
            <v>0</v>
          </cell>
          <cell r="C3583">
            <v>0</v>
          </cell>
        </row>
        <row r="3584">
          <cell r="A3584">
            <v>0</v>
          </cell>
          <cell r="B3584">
            <v>0</v>
          </cell>
          <cell r="C3584">
            <v>0</v>
          </cell>
        </row>
        <row r="3585">
          <cell r="A3585">
            <v>0</v>
          </cell>
          <cell r="B3585">
            <v>0</v>
          </cell>
          <cell r="C3585">
            <v>0</v>
          </cell>
        </row>
        <row r="3587">
          <cell r="B3587" t="str">
            <v>MANO DE OBRA</v>
          </cell>
        </row>
        <row r="3588">
          <cell r="B3588">
            <v>0</v>
          </cell>
          <cell r="C3588">
            <v>0</v>
          </cell>
        </row>
        <row r="3589">
          <cell r="A3589">
            <v>0</v>
          </cell>
          <cell r="B3589">
            <v>0</v>
          </cell>
          <cell r="C3589">
            <v>0</v>
          </cell>
        </row>
        <row r="3590">
          <cell r="A3590">
            <v>0</v>
          </cell>
          <cell r="B3590">
            <v>0</v>
          </cell>
          <cell r="C3590">
            <v>0</v>
          </cell>
        </row>
        <row r="3591">
          <cell r="A3591">
            <v>0</v>
          </cell>
          <cell r="B3591">
            <v>0</v>
          </cell>
          <cell r="C3591">
            <v>0</v>
          </cell>
        </row>
        <row r="3593">
          <cell r="B3593" t="str">
            <v>TRANSPORTE</v>
          </cell>
        </row>
        <row r="3595">
          <cell r="A3595">
            <v>0</v>
          </cell>
          <cell r="B3595">
            <v>0</v>
          </cell>
          <cell r="C3595">
            <v>0</v>
          </cell>
        </row>
        <row r="3596">
          <cell r="A3596">
            <v>0</v>
          </cell>
          <cell r="B3596">
            <v>0</v>
          </cell>
          <cell r="C3596">
            <v>0</v>
          </cell>
        </row>
        <row r="3597">
          <cell r="A3597">
            <v>0</v>
          </cell>
          <cell r="B3597">
            <v>0</v>
          </cell>
          <cell r="C3597">
            <v>0</v>
          </cell>
        </row>
        <row r="3602">
          <cell r="A3602" t="str">
            <v>CODIGO</v>
          </cell>
          <cell r="B3602" t="str">
            <v>ITEM</v>
          </cell>
          <cell r="C3602" t="str">
            <v>UNIDAD</v>
          </cell>
        </row>
        <row r="3603">
          <cell r="D3603">
            <v>0</v>
          </cell>
        </row>
        <row r="3604">
          <cell r="B3604" t="str">
            <v>CODIGO</v>
          </cell>
        </row>
        <row r="3605">
          <cell r="A3605" t="str">
            <v>CODIGO</v>
          </cell>
          <cell r="B3605" t="str">
            <v>RECURSOS</v>
          </cell>
          <cell r="C3605" t="str">
            <v>UNIDAD</v>
          </cell>
          <cell r="D3605" t="str">
            <v>CANT.</v>
          </cell>
        </row>
        <row r="3606">
          <cell r="B3606" t="str">
            <v>MATERIALES</v>
          </cell>
        </row>
        <row r="3607">
          <cell r="B3607">
            <v>0</v>
          </cell>
          <cell r="C3607">
            <v>0</v>
          </cell>
        </row>
        <row r="3608">
          <cell r="B3608">
            <v>0</v>
          </cell>
          <cell r="C3608">
            <v>0</v>
          </cell>
        </row>
        <row r="3609">
          <cell r="B3609">
            <v>0</v>
          </cell>
          <cell r="C3609">
            <v>0</v>
          </cell>
        </row>
        <row r="3610">
          <cell r="B3610">
            <v>0</v>
          </cell>
          <cell r="C3610">
            <v>0</v>
          </cell>
        </row>
        <row r="3612">
          <cell r="B3612" t="str">
            <v>EQUIPO</v>
          </cell>
        </row>
        <row r="3613">
          <cell r="B3613" t="str">
            <v>HTA MENOR (5% de M. de O.)</v>
          </cell>
        </row>
        <row r="3614">
          <cell r="A3614">
            <v>0</v>
          </cell>
          <cell r="B3614">
            <v>0</v>
          </cell>
          <cell r="C3614">
            <v>0</v>
          </cell>
        </row>
        <row r="3615">
          <cell r="A3615">
            <v>0</v>
          </cell>
          <cell r="B3615">
            <v>0</v>
          </cell>
          <cell r="C3615">
            <v>0</v>
          </cell>
        </row>
        <row r="3616">
          <cell r="A3616">
            <v>0</v>
          </cell>
          <cell r="B3616">
            <v>0</v>
          </cell>
          <cell r="C3616">
            <v>0</v>
          </cell>
        </row>
        <row r="3618">
          <cell r="B3618" t="str">
            <v>MANO DE OBRA</v>
          </cell>
        </row>
        <row r="3619">
          <cell r="B3619">
            <v>0</v>
          </cell>
          <cell r="C3619">
            <v>0</v>
          </cell>
        </row>
        <row r="3620">
          <cell r="A3620">
            <v>0</v>
          </cell>
          <cell r="B3620">
            <v>0</v>
          </cell>
          <cell r="C3620">
            <v>0</v>
          </cell>
        </row>
        <row r="3621">
          <cell r="A3621">
            <v>0</v>
          </cell>
          <cell r="B3621">
            <v>0</v>
          </cell>
          <cell r="C3621">
            <v>0</v>
          </cell>
        </row>
        <row r="3622">
          <cell r="A3622">
            <v>0</v>
          </cell>
          <cell r="B3622">
            <v>0</v>
          </cell>
          <cell r="C3622">
            <v>0</v>
          </cell>
        </row>
        <row r="3624">
          <cell r="B3624" t="str">
            <v>TRANSPORTE</v>
          </cell>
        </row>
        <row r="3626">
          <cell r="A3626">
            <v>0</v>
          </cell>
          <cell r="B3626">
            <v>0</v>
          </cell>
          <cell r="C3626">
            <v>0</v>
          </cell>
        </row>
        <row r="3627">
          <cell r="A3627">
            <v>0</v>
          </cell>
          <cell r="B3627">
            <v>0</v>
          </cell>
          <cell r="C3627">
            <v>0</v>
          </cell>
        </row>
        <row r="3628">
          <cell r="A3628">
            <v>0</v>
          </cell>
          <cell r="B3628">
            <v>0</v>
          </cell>
          <cell r="C3628">
            <v>0</v>
          </cell>
        </row>
        <row r="3633">
          <cell r="A3633" t="str">
            <v>CODIGO</v>
          </cell>
          <cell r="B3633" t="str">
            <v>ITEM</v>
          </cell>
          <cell r="C3633" t="str">
            <v>UNIDAD</v>
          </cell>
        </row>
        <row r="3634">
          <cell r="D3634">
            <v>0</v>
          </cell>
        </row>
        <row r="3635">
          <cell r="B3635" t="str">
            <v>CODIGO</v>
          </cell>
        </row>
        <row r="3636">
          <cell r="A3636" t="str">
            <v>CODIGO</v>
          </cell>
          <cell r="B3636" t="str">
            <v>RECURSOS</v>
          </cell>
          <cell r="C3636" t="str">
            <v>UNIDAD</v>
          </cell>
          <cell r="D3636" t="str">
            <v>CANT.</v>
          </cell>
        </row>
        <row r="3637">
          <cell r="B3637" t="str">
            <v>MATERIALES</v>
          </cell>
        </row>
        <row r="3638">
          <cell r="B3638">
            <v>0</v>
          </cell>
          <cell r="C3638">
            <v>0</v>
          </cell>
        </row>
        <row r="3639">
          <cell r="B3639">
            <v>0</v>
          </cell>
          <cell r="C3639">
            <v>0</v>
          </cell>
        </row>
        <row r="3640">
          <cell r="B3640">
            <v>0</v>
          </cell>
          <cell r="C3640">
            <v>0</v>
          </cell>
        </row>
        <row r="3641">
          <cell r="B3641">
            <v>0</v>
          </cell>
          <cell r="C3641">
            <v>0</v>
          </cell>
        </row>
        <row r="3643">
          <cell r="B3643" t="str">
            <v>EQUIPO</v>
          </cell>
        </row>
        <row r="3644">
          <cell r="B3644" t="str">
            <v>HTA MENOR (5% de M. de O.)</v>
          </cell>
        </row>
        <row r="3645">
          <cell r="A3645">
            <v>0</v>
          </cell>
          <cell r="B3645">
            <v>0</v>
          </cell>
          <cell r="C3645">
            <v>0</v>
          </cell>
        </row>
        <row r="3646">
          <cell r="A3646">
            <v>0</v>
          </cell>
          <cell r="B3646">
            <v>0</v>
          </cell>
          <cell r="C3646">
            <v>0</v>
          </cell>
        </row>
        <row r="3647">
          <cell r="A3647">
            <v>0</v>
          </cell>
          <cell r="B3647">
            <v>0</v>
          </cell>
          <cell r="C3647">
            <v>0</v>
          </cell>
        </row>
        <row r="3649">
          <cell r="B3649" t="str">
            <v>MANO DE OBRA</v>
          </cell>
        </row>
        <row r="3650">
          <cell r="B3650">
            <v>0</v>
          </cell>
          <cell r="C3650">
            <v>0</v>
          </cell>
        </row>
        <row r="3651">
          <cell r="A3651">
            <v>0</v>
          </cell>
          <cell r="B3651">
            <v>0</v>
          </cell>
          <cell r="C3651">
            <v>0</v>
          </cell>
        </row>
        <row r="3652">
          <cell r="A3652">
            <v>0</v>
          </cell>
          <cell r="B3652">
            <v>0</v>
          </cell>
          <cell r="C3652">
            <v>0</v>
          </cell>
        </row>
        <row r="3653">
          <cell r="A3653">
            <v>0</v>
          </cell>
          <cell r="B3653">
            <v>0</v>
          </cell>
          <cell r="C3653">
            <v>0</v>
          </cell>
        </row>
        <row r="3655">
          <cell r="B3655" t="str">
            <v>TRANSPORTE</v>
          </cell>
        </row>
        <row r="3657">
          <cell r="A3657">
            <v>0</v>
          </cell>
          <cell r="B3657">
            <v>0</v>
          </cell>
          <cell r="C3657">
            <v>0</v>
          </cell>
        </row>
        <row r="3658">
          <cell r="A3658">
            <v>0</v>
          </cell>
          <cell r="B3658">
            <v>0</v>
          </cell>
          <cell r="C3658">
            <v>0</v>
          </cell>
        </row>
        <row r="3659">
          <cell r="A3659">
            <v>0</v>
          </cell>
          <cell r="B3659">
            <v>0</v>
          </cell>
          <cell r="C3659">
            <v>0</v>
          </cell>
        </row>
        <row r="3664">
          <cell r="A3664" t="str">
            <v>CODIGO</v>
          </cell>
          <cell r="B3664" t="str">
            <v>ITEM</v>
          </cell>
          <cell r="C3664" t="str">
            <v>UNIDAD</v>
          </cell>
        </row>
        <row r="3665">
          <cell r="D3665">
            <v>0</v>
          </cell>
        </row>
        <row r="3666">
          <cell r="B3666" t="str">
            <v>CODIGO</v>
          </cell>
        </row>
        <row r="3667">
          <cell r="A3667" t="str">
            <v>CODIGO</v>
          </cell>
          <cell r="B3667" t="str">
            <v>RECURSOS</v>
          </cell>
          <cell r="C3667" t="str">
            <v>UNIDAD</v>
          </cell>
          <cell r="D3667" t="str">
            <v>CANT.</v>
          </cell>
        </row>
        <row r="3668">
          <cell r="B3668" t="str">
            <v>MATERIALES</v>
          </cell>
        </row>
        <row r="3669">
          <cell r="B3669">
            <v>0</v>
          </cell>
          <cell r="C3669">
            <v>0</v>
          </cell>
        </row>
        <row r="3670">
          <cell r="B3670">
            <v>0</v>
          </cell>
          <cell r="C3670">
            <v>0</v>
          </cell>
        </row>
        <row r="3671">
          <cell r="B3671">
            <v>0</v>
          </cell>
          <cell r="C3671">
            <v>0</v>
          </cell>
        </row>
        <row r="3672">
          <cell r="B3672">
            <v>0</v>
          </cell>
          <cell r="C3672">
            <v>0</v>
          </cell>
        </row>
        <row r="3674">
          <cell r="B3674" t="str">
            <v>EQUIPO</v>
          </cell>
        </row>
        <row r="3675">
          <cell r="B3675" t="str">
            <v>HTA MENOR (5% de M. de O.)</v>
          </cell>
        </row>
        <row r="3676">
          <cell r="A3676">
            <v>0</v>
          </cell>
          <cell r="B3676">
            <v>0</v>
          </cell>
          <cell r="C3676">
            <v>0</v>
          </cell>
        </row>
        <row r="3677">
          <cell r="A3677">
            <v>0</v>
          </cell>
          <cell r="B3677">
            <v>0</v>
          </cell>
          <cell r="C3677">
            <v>0</v>
          </cell>
        </row>
        <row r="3678">
          <cell r="A3678">
            <v>0</v>
          </cell>
          <cell r="B3678">
            <v>0</v>
          </cell>
          <cell r="C3678">
            <v>0</v>
          </cell>
        </row>
        <row r="3680">
          <cell r="B3680" t="str">
            <v>MANO DE OBRA</v>
          </cell>
        </row>
        <row r="3681">
          <cell r="B3681">
            <v>0</v>
          </cell>
          <cell r="C3681">
            <v>0</v>
          </cell>
        </row>
        <row r="3682">
          <cell r="A3682">
            <v>0</v>
          </cell>
          <cell r="B3682">
            <v>0</v>
          </cell>
          <cell r="C3682">
            <v>0</v>
          </cell>
        </row>
        <row r="3683">
          <cell r="A3683">
            <v>0</v>
          </cell>
          <cell r="B3683">
            <v>0</v>
          </cell>
          <cell r="C3683">
            <v>0</v>
          </cell>
        </row>
        <row r="3684">
          <cell r="A3684">
            <v>0</v>
          </cell>
          <cell r="B3684">
            <v>0</v>
          </cell>
          <cell r="C3684">
            <v>0</v>
          </cell>
        </row>
        <row r="3686">
          <cell r="B3686" t="str">
            <v>TRANSPORTE</v>
          </cell>
        </row>
        <row r="3688">
          <cell r="A3688">
            <v>0</v>
          </cell>
          <cell r="B3688">
            <v>0</v>
          </cell>
          <cell r="C3688">
            <v>0</v>
          </cell>
        </row>
        <row r="3689">
          <cell r="A3689">
            <v>0</v>
          </cell>
          <cell r="B3689">
            <v>0</v>
          </cell>
          <cell r="C3689">
            <v>0</v>
          </cell>
        </row>
        <row r="3690">
          <cell r="A3690">
            <v>0</v>
          </cell>
          <cell r="B3690">
            <v>0</v>
          </cell>
          <cell r="C3690">
            <v>0</v>
          </cell>
        </row>
        <row r="3695">
          <cell r="A3695" t="str">
            <v>CODIGO</v>
          </cell>
          <cell r="B3695" t="str">
            <v>ITEM</v>
          </cell>
          <cell r="C3695" t="str">
            <v>UNIDAD</v>
          </cell>
        </row>
        <row r="3696">
          <cell r="D3696">
            <v>0</v>
          </cell>
        </row>
        <row r="3697">
          <cell r="B3697" t="str">
            <v>CODIGO</v>
          </cell>
        </row>
        <row r="3698">
          <cell r="A3698" t="str">
            <v>CODIGO</v>
          </cell>
          <cell r="B3698" t="str">
            <v>RECURSOS</v>
          </cell>
          <cell r="C3698" t="str">
            <v>UNIDAD</v>
          </cell>
          <cell r="D3698" t="str">
            <v>CANT.</v>
          </cell>
        </row>
        <row r="3699">
          <cell r="B3699" t="str">
            <v>MATERIALES</v>
          </cell>
        </row>
        <row r="3700">
          <cell r="B3700">
            <v>0</v>
          </cell>
          <cell r="C3700">
            <v>0</v>
          </cell>
        </row>
        <row r="3701">
          <cell r="B3701">
            <v>0</v>
          </cell>
          <cell r="C3701">
            <v>0</v>
          </cell>
        </row>
        <row r="3702">
          <cell r="B3702">
            <v>0</v>
          </cell>
          <cell r="C3702">
            <v>0</v>
          </cell>
        </row>
        <row r="3703">
          <cell r="B3703">
            <v>0</v>
          </cell>
          <cell r="C3703">
            <v>0</v>
          </cell>
        </row>
        <row r="3705">
          <cell r="B3705" t="str">
            <v>EQUIPO</v>
          </cell>
        </row>
        <row r="3706">
          <cell r="B3706" t="str">
            <v>HTA MENOR (5% de M. de O.)</v>
          </cell>
        </row>
        <row r="3707">
          <cell r="A3707">
            <v>0</v>
          </cell>
          <cell r="B3707">
            <v>0</v>
          </cell>
          <cell r="C3707">
            <v>0</v>
          </cell>
        </row>
        <row r="3708">
          <cell r="A3708">
            <v>0</v>
          </cell>
          <cell r="B3708">
            <v>0</v>
          </cell>
          <cell r="C3708">
            <v>0</v>
          </cell>
        </row>
        <row r="3709">
          <cell r="A3709">
            <v>0</v>
          </cell>
          <cell r="B3709">
            <v>0</v>
          </cell>
          <cell r="C3709">
            <v>0</v>
          </cell>
        </row>
        <row r="3711">
          <cell r="B3711" t="str">
            <v>MANO DE OBRA</v>
          </cell>
        </row>
        <row r="3712">
          <cell r="B3712">
            <v>0</v>
          </cell>
          <cell r="C3712">
            <v>0</v>
          </cell>
        </row>
        <row r="3713">
          <cell r="A3713">
            <v>0</v>
          </cell>
          <cell r="B3713">
            <v>0</v>
          </cell>
          <cell r="C3713">
            <v>0</v>
          </cell>
        </row>
        <row r="3714">
          <cell r="A3714">
            <v>0</v>
          </cell>
          <cell r="B3714">
            <v>0</v>
          </cell>
          <cell r="C3714">
            <v>0</v>
          </cell>
        </row>
        <row r="3715">
          <cell r="A3715">
            <v>0</v>
          </cell>
          <cell r="B3715">
            <v>0</v>
          </cell>
          <cell r="C3715">
            <v>0</v>
          </cell>
        </row>
        <row r="3717">
          <cell r="B3717" t="str">
            <v>TRANSPORTE</v>
          </cell>
        </row>
        <row r="3719">
          <cell r="A3719">
            <v>0</v>
          </cell>
          <cell r="B3719">
            <v>0</v>
          </cell>
          <cell r="C3719">
            <v>0</v>
          </cell>
        </row>
        <row r="3720">
          <cell r="A3720">
            <v>0</v>
          </cell>
          <cell r="B3720">
            <v>0</v>
          </cell>
          <cell r="C3720">
            <v>0</v>
          </cell>
        </row>
        <row r="3721">
          <cell r="A3721">
            <v>0</v>
          </cell>
          <cell r="B3721">
            <v>0</v>
          </cell>
          <cell r="C3721">
            <v>0</v>
          </cell>
        </row>
        <row r="3726">
          <cell r="A3726" t="str">
            <v>CODIGO</v>
          </cell>
          <cell r="B3726" t="str">
            <v>ITEM</v>
          </cell>
          <cell r="C3726" t="str">
            <v>UNIDAD</v>
          </cell>
        </row>
        <row r="3727">
          <cell r="D3727">
            <v>0</v>
          </cell>
        </row>
        <row r="3728">
          <cell r="B3728" t="str">
            <v>CODIGO</v>
          </cell>
        </row>
        <row r="3729">
          <cell r="A3729" t="str">
            <v>CODIGO</v>
          </cell>
          <cell r="B3729" t="str">
            <v>RECURSOS</v>
          </cell>
          <cell r="C3729" t="str">
            <v>UNIDAD</v>
          </cell>
          <cell r="D3729" t="str">
            <v>CANT.</v>
          </cell>
        </row>
        <row r="3730">
          <cell r="B3730" t="str">
            <v>MATERIALES</v>
          </cell>
        </row>
        <row r="3731">
          <cell r="B3731">
            <v>0</v>
          </cell>
          <cell r="C3731">
            <v>0</v>
          </cell>
        </row>
        <row r="3732">
          <cell r="B3732">
            <v>0</v>
          </cell>
          <cell r="C3732">
            <v>0</v>
          </cell>
        </row>
        <row r="3733">
          <cell r="B3733">
            <v>0</v>
          </cell>
          <cell r="C3733">
            <v>0</v>
          </cell>
        </row>
        <row r="3734">
          <cell r="B3734">
            <v>0</v>
          </cell>
          <cell r="C3734">
            <v>0</v>
          </cell>
        </row>
        <row r="3736">
          <cell r="B3736" t="str">
            <v>EQUIPO</v>
          </cell>
        </row>
        <row r="3737">
          <cell r="B3737" t="str">
            <v>HTA MENOR (5% de M. de O.)</v>
          </cell>
        </row>
        <row r="3738">
          <cell r="A3738">
            <v>0</v>
          </cell>
          <cell r="B3738">
            <v>0</v>
          </cell>
          <cell r="C3738">
            <v>0</v>
          </cell>
        </row>
        <row r="3739">
          <cell r="A3739">
            <v>0</v>
          </cell>
          <cell r="B3739">
            <v>0</v>
          </cell>
          <cell r="C3739">
            <v>0</v>
          </cell>
        </row>
        <row r="3740">
          <cell r="A3740">
            <v>0</v>
          </cell>
          <cell r="B3740">
            <v>0</v>
          </cell>
          <cell r="C3740">
            <v>0</v>
          </cell>
        </row>
        <row r="3742">
          <cell r="B3742" t="str">
            <v>MANO DE OBRA</v>
          </cell>
        </row>
        <row r="3743">
          <cell r="B3743">
            <v>0</v>
          </cell>
          <cell r="C3743">
            <v>0</v>
          </cell>
        </row>
        <row r="3744">
          <cell r="A3744">
            <v>0</v>
          </cell>
          <cell r="B3744">
            <v>0</v>
          </cell>
          <cell r="C3744">
            <v>0</v>
          </cell>
        </row>
        <row r="3745">
          <cell r="A3745">
            <v>0</v>
          </cell>
          <cell r="B3745">
            <v>0</v>
          </cell>
          <cell r="C3745">
            <v>0</v>
          </cell>
        </row>
        <row r="3746">
          <cell r="A3746">
            <v>0</v>
          </cell>
          <cell r="B3746">
            <v>0</v>
          </cell>
          <cell r="C3746">
            <v>0</v>
          </cell>
        </row>
        <row r="3748">
          <cell r="B3748" t="str">
            <v>TRANSPORTE</v>
          </cell>
        </row>
        <row r="3750">
          <cell r="A3750">
            <v>0</v>
          </cell>
          <cell r="B3750">
            <v>0</v>
          </cell>
          <cell r="C3750">
            <v>0</v>
          </cell>
        </row>
        <row r="3751">
          <cell r="A3751">
            <v>0</v>
          </cell>
          <cell r="B3751">
            <v>0</v>
          </cell>
          <cell r="C3751">
            <v>0</v>
          </cell>
        </row>
        <row r="3752">
          <cell r="A3752">
            <v>0</v>
          </cell>
          <cell r="B3752">
            <v>0</v>
          </cell>
          <cell r="C3752">
            <v>0</v>
          </cell>
        </row>
        <row r="3757">
          <cell r="A3757" t="str">
            <v>CODIGO</v>
          </cell>
          <cell r="B3757" t="str">
            <v>ITEM</v>
          </cell>
          <cell r="C3757" t="str">
            <v>UNIDAD</v>
          </cell>
        </row>
        <row r="3758">
          <cell r="D3758">
            <v>0</v>
          </cell>
        </row>
        <row r="3759">
          <cell r="B3759" t="str">
            <v>CODIGO</v>
          </cell>
        </row>
        <row r="3760">
          <cell r="A3760" t="str">
            <v>CODIGO</v>
          </cell>
          <cell r="B3760" t="str">
            <v>RECURSOS</v>
          </cell>
          <cell r="C3760" t="str">
            <v>UNIDAD</v>
          </cell>
          <cell r="D3760" t="str">
            <v>CANT.</v>
          </cell>
        </row>
        <row r="3761">
          <cell r="B3761" t="str">
            <v>MATERIALES</v>
          </cell>
        </row>
        <row r="3762">
          <cell r="B3762">
            <v>0</v>
          </cell>
          <cell r="C3762">
            <v>0</v>
          </cell>
        </row>
        <row r="3763">
          <cell r="B3763">
            <v>0</v>
          </cell>
          <cell r="C3763">
            <v>0</v>
          </cell>
        </row>
        <row r="3764">
          <cell r="B3764">
            <v>0</v>
          </cell>
          <cell r="C3764">
            <v>0</v>
          </cell>
        </row>
        <row r="3765">
          <cell r="B3765">
            <v>0</v>
          </cell>
          <cell r="C3765">
            <v>0</v>
          </cell>
        </row>
        <row r="3767">
          <cell r="B3767" t="str">
            <v>EQUIPO</v>
          </cell>
        </row>
        <row r="3768">
          <cell r="B3768" t="str">
            <v>HTA MENOR (5% de M. de O.)</v>
          </cell>
        </row>
        <row r="3769">
          <cell r="A3769">
            <v>0</v>
          </cell>
          <cell r="B3769">
            <v>0</v>
          </cell>
          <cell r="C3769">
            <v>0</v>
          </cell>
        </row>
        <row r="3770">
          <cell r="A3770">
            <v>0</v>
          </cell>
          <cell r="B3770">
            <v>0</v>
          </cell>
          <cell r="C3770">
            <v>0</v>
          </cell>
        </row>
        <row r="3771">
          <cell r="A3771">
            <v>0</v>
          </cell>
          <cell r="B3771">
            <v>0</v>
          </cell>
          <cell r="C3771">
            <v>0</v>
          </cell>
        </row>
        <row r="3773">
          <cell r="B3773" t="str">
            <v>MANO DE OBRA</v>
          </cell>
        </row>
        <row r="3774">
          <cell r="B3774">
            <v>0</v>
          </cell>
          <cell r="C3774">
            <v>0</v>
          </cell>
        </row>
        <row r="3775">
          <cell r="A3775">
            <v>0</v>
          </cell>
          <cell r="B3775">
            <v>0</v>
          </cell>
          <cell r="C3775">
            <v>0</v>
          </cell>
        </row>
        <row r="3776">
          <cell r="A3776">
            <v>0</v>
          </cell>
          <cell r="B3776">
            <v>0</v>
          </cell>
          <cell r="C3776">
            <v>0</v>
          </cell>
        </row>
        <row r="3777">
          <cell r="A3777">
            <v>0</v>
          </cell>
          <cell r="B3777">
            <v>0</v>
          </cell>
          <cell r="C3777">
            <v>0</v>
          </cell>
        </row>
        <row r="3779">
          <cell r="B3779" t="str">
            <v>TRANSPORTE</v>
          </cell>
        </row>
        <row r="3781">
          <cell r="A3781">
            <v>0</v>
          </cell>
          <cell r="B3781">
            <v>0</v>
          </cell>
          <cell r="C3781">
            <v>0</v>
          </cell>
        </row>
        <row r="3782">
          <cell r="A3782">
            <v>0</v>
          </cell>
          <cell r="B3782">
            <v>0</v>
          </cell>
          <cell r="C3782">
            <v>0</v>
          </cell>
        </row>
        <row r="3783">
          <cell r="A3783">
            <v>0</v>
          </cell>
          <cell r="B3783">
            <v>0</v>
          </cell>
          <cell r="C3783">
            <v>0</v>
          </cell>
        </row>
        <row r="3788">
          <cell r="A3788" t="str">
            <v>CODIGO</v>
          </cell>
          <cell r="B3788" t="str">
            <v>ITEM</v>
          </cell>
          <cell r="C3788" t="str">
            <v>UNIDAD</v>
          </cell>
        </row>
        <row r="3789">
          <cell r="D3789">
            <v>0</v>
          </cell>
        </row>
        <row r="3790">
          <cell r="B3790" t="str">
            <v>CODIGO</v>
          </cell>
        </row>
        <row r="3791">
          <cell r="A3791" t="str">
            <v>CODIGO</v>
          </cell>
          <cell r="B3791" t="str">
            <v>RECURSOS</v>
          </cell>
          <cell r="C3791" t="str">
            <v>UNIDAD</v>
          </cell>
          <cell r="D3791" t="str">
            <v>CANT.</v>
          </cell>
        </row>
        <row r="3792">
          <cell r="B3792" t="str">
            <v>MATERIALES</v>
          </cell>
        </row>
        <row r="3793">
          <cell r="B3793">
            <v>0</v>
          </cell>
          <cell r="C3793">
            <v>0</v>
          </cell>
        </row>
        <row r="3794">
          <cell r="B3794">
            <v>0</v>
          </cell>
          <cell r="C3794">
            <v>0</v>
          </cell>
        </row>
        <row r="3795">
          <cell r="B3795">
            <v>0</v>
          </cell>
          <cell r="C3795">
            <v>0</v>
          </cell>
        </row>
        <row r="3796">
          <cell r="B3796">
            <v>0</v>
          </cell>
          <cell r="C3796">
            <v>0</v>
          </cell>
        </row>
        <row r="3798">
          <cell r="B3798" t="str">
            <v>EQUIPO</v>
          </cell>
        </row>
        <row r="3799">
          <cell r="B3799" t="str">
            <v>HTA MENOR (5% de M. de O.)</v>
          </cell>
        </row>
        <row r="3800">
          <cell r="A3800">
            <v>0</v>
          </cell>
          <cell r="B3800">
            <v>0</v>
          </cell>
          <cell r="C3800">
            <v>0</v>
          </cell>
        </row>
        <row r="3801">
          <cell r="A3801">
            <v>0</v>
          </cell>
          <cell r="B3801">
            <v>0</v>
          </cell>
          <cell r="C3801">
            <v>0</v>
          </cell>
        </row>
        <row r="3802">
          <cell r="A3802">
            <v>0</v>
          </cell>
          <cell r="B3802">
            <v>0</v>
          </cell>
          <cell r="C3802">
            <v>0</v>
          </cell>
        </row>
        <row r="3804">
          <cell r="B3804" t="str">
            <v>MANO DE OBRA</v>
          </cell>
        </row>
        <row r="3805">
          <cell r="B3805">
            <v>0</v>
          </cell>
          <cell r="C3805">
            <v>0</v>
          </cell>
        </row>
        <row r="3806">
          <cell r="A3806">
            <v>0</v>
          </cell>
          <cell r="B3806">
            <v>0</v>
          </cell>
          <cell r="C3806">
            <v>0</v>
          </cell>
        </row>
        <row r="3807">
          <cell r="A3807">
            <v>0</v>
          </cell>
          <cell r="B3807">
            <v>0</v>
          </cell>
          <cell r="C3807">
            <v>0</v>
          </cell>
        </row>
        <row r="3808">
          <cell r="A3808">
            <v>0</v>
          </cell>
          <cell r="B3808">
            <v>0</v>
          </cell>
          <cell r="C3808">
            <v>0</v>
          </cell>
        </row>
        <row r="3810">
          <cell r="B3810" t="str">
            <v>TRANSPORTE</v>
          </cell>
        </row>
        <row r="3812">
          <cell r="A3812">
            <v>0</v>
          </cell>
          <cell r="B3812">
            <v>0</v>
          </cell>
          <cell r="C3812">
            <v>0</v>
          </cell>
        </row>
        <row r="3813">
          <cell r="A3813">
            <v>0</v>
          </cell>
          <cell r="B3813">
            <v>0</v>
          </cell>
          <cell r="C3813">
            <v>0</v>
          </cell>
        </row>
        <row r="3814">
          <cell r="A3814">
            <v>0</v>
          </cell>
          <cell r="B3814">
            <v>0</v>
          </cell>
          <cell r="C3814">
            <v>0</v>
          </cell>
        </row>
        <row r="3819">
          <cell r="A3819" t="str">
            <v>CODIGO</v>
          </cell>
          <cell r="B3819" t="str">
            <v>ITEM</v>
          </cell>
          <cell r="C3819" t="str">
            <v>UNIDAD</v>
          </cell>
        </row>
        <row r="3820">
          <cell r="D3820">
            <v>0</v>
          </cell>
        </row>
        <row r="3821">
          <cell r="B3821" t="str">
            <v>CODIGO</v>
          </cell>
        </row>
        <row r="3822">
          <cell r="A3822" t="str">
            <v>CODIGO</v>
          </cell>
          <cell r="B3822" t="str">
            <v>RECURSOS</v>
          </cell>
          <cell r="C3822" t="str">
            <v>UNIDAD</v>
          </cell>
          <cell r="D3822" t="str">
            <v>CANT.</v>
          </cell>
        </row>
        <row r="3823">
          <cell r="B3823" t="str">
            <v>MATERIALES</v>
          </cell>
        </row>
        <row r="3824">
          <cell r="B3824">
            <v>0</v>
          </cell>
          <cell r="C3824">
            <v>0</v>
          </cell>
        </row>
        <row r="3825">
          <cell r="B3825">
            <v>0</v>
          </cell>
          <cell r="C3825">
            <v>0</v>
          </cell>
        </row>
        <row r="3826">
          <cell r="B3826">
            <v>0</v>
          </cell>
          <cell r="C3826">
            <v>0</v>
          </cell>
        </row>
        <row r="3827">
          <cell r="B3827">
            <v>0</v>
          </cell>
          <cell r="C3827">
            <v>0</v>
          </cell>
        </row>
        <row r="3829">
          <cell r="B3829" t="str">
            <v>EQUIPO</v>
          </cell>
        </row>
        <row r="3830">
          <cell r="B3830" t="str">
            <v>HTA MENOR (5% de M. de O.)</v>
          </cell>
        </row>
        <row r="3831">
          <cell r="A3831">
            <v>0</v>
          </cell>
          <cell r="B3831">
            <v>0</v>
          </cell>
          <cell r="C3831">
            <v>0</v>
          </cell>
        </row>
        <row r="3832">
          <cell r="A3832">
            <v>0</v>
          </cell>
          <cell r="B3832">
            <v>0</v>
          </cell>
          <cell r="C3832">
            <v>0</v>
          </cell>
        </row>
        <row r="3833">
          <cell r="A3833">
            <v>0</v>
          </cell>
          <cell r="B3833">
            <v>0</v>
          </cell>
          <cell r="C3833">
            <v>0</v>
          </cell>
        </row>
        <row r="3835">
          <cell r="B3835" t="str">
            <v>MANO DE OBRA</v>
          </cell>
        </row>
        <row r="3836">
          <cell r="B3836">
            <v>0</v>
          </cell>
          <cell r="C3836">
            <v>0</v>
          </cell>
        </row>
        <row r="3837">
          <cell r="A3837">
            <v>0</v>
          </cell>
          <cell r="B3837">
            <v>0</v>
          </cell>
          <cell r="C3837">
            <v>0</v>
          </cell>
        </row>
        <row r="3838">
          <cell r="A3838">
            <v>0</v>
          </cell>
          <cell r="B3838">
            <v>0</v>
          </cell>
          <cell r="C3838">
            <v>0</v>
          </cell>
        </row>
        <row r="3839">
          <cell r="A3839">
            <v>0</v>
          </cell>
          <cell r="B3839">
            <v>0</v>
          </cell>
          <cell r="C3839">
            <v>0</v>
          </cell>
        </row>
        <row r="3841">
          <cell r="B3841" t="str">
            <v>TRANSPORTE</v>
          </cell>
        </row>
        <row r="3843">
          <cell r="A3843">
            <v>0</v>
          </cell>
          <cell r="B3843">
            <v>0</v>
          </cell>
          <cell r="C3843">
            <v>0</v>
          </cell>
        </row>
        <row r="3844">
          <cell r="A3844">
            <v>0</v>
          </cell>
          <cell r="B3844">
            <v>0</v>
          </cell>
          <cell r="C3844">
            <v>0</v>
          </cell>
        </row>
        <row r="3845">
          <cell r="A3845">
            <v>0</v>
          </cell>
          <cell r="B3845">
            <v>0</v>
          </cell>
          <cell r="C3845">
            <v>0</v>
          </cell>
        </row>
        <row r="3850">
          <cell r="A3850" t="str">
            <v>CODIGO</v>
          </cell>
          <cell r="B3850" t="str">
            <v>ITEM</v>
          </cell>
          <cell r="C3850" t="str">
            <v>UNIDAD</v>
          </cell>
        </row>
        <row r="3851">
          <cell r="D3851">
            <v>0</v>
          </cell>
        </row>
        <row r="3852">
          <cell r="B3852" t="str">
            <v>CODIGO</v>
          </cell>
        </row>
        <row r="3853">
          <cell r="A3853" t="str">
            <v>CODIGO</v>
          </cell>
          <cell r="B3853" t="str">
            <v>RECURSOS</v>
          </cell>
          <cell r="C3853" t="str">
            <v>UNIDAD</v>
          </cell>
          <cell r="D3853" t="str">
            <v>CANT.</v>
          </cell>
        </row>
        <row r="3854">
          <cell r="B3854" t="str">
            <v>MATERIALES</v>
          </cell>
        </row>
        <row r="3855">
          <cell r="B3855">
            <v>0</v>
          </cell>
          <cell r="C3855">
            <v>0</v>
          </cell>
        </row>
        <row r="3856">
          <cell r="B3856">
            <v>0</v>
          </cell>
          <cell r="C3856">
            <v>0</v>
          </cell>
        </row>
        <row r="3857">
          <cell r="B3857">
            <v>0</v>
          </cell>
          <cell r="C3857">
            <v>0</v>
          </cell>
        </row>
        <row r="3858">
          <cell r="B3858">
            <v>0</v>
          </cell>
          <cell r="C3858">
            <v>0</v>
          </cell>
        </row>
        <row r="3860">
          <cell r="B3860" t="str">
            <v>EQUIPO</v>
          </cell>
        </row>
        <row r="3861">
          <cell r="B3861" t="str">
            <v>HTA MENOR (5% de M. de O.)</v>
          </cell>
        </row>
        <row r="3862">
          <cell r="A3862">
            <v>0</v>
          </cell>
          <cell r="B3862">
            <v>0</v>
          </cell>
          <cell r="C3862">
            <v>0</v>
          </cell>
        </row>
        <row r="3863">
          <cell r="A3863">
            <v>0</v>
          </cell>
          <cell r="B3863">
            <v>0</v>
          </cell>
          <cell r="C3863">
            <v>0</v>
          </cell>
        </row>
        <row r="3864">
          <cell r="A3864">
            <v>0</v>
          </cell>
          <cell r="B3864">
            <v>0</v>
          </cell>
          <cell r="C3864">
            <v>0</v>
          </cell>
        </row>
        <row r="3866">
          <cell r="B3866" t="str">
            <v>MANO DE OBRA</v>
          </cell>
        </row>
        <row r="3867">
          <cell r="B3867">
            <v>0</v>
          </cell>
          <cell r="C3867">
            <v>0</v>
          </cell>
        </row>
        <row r="3868">
          <cell r="A3868">
            <v>0</v>
          </cell>
          <cell r="B3868">
            <v>0</v>
          </cell>
          <cell r="C3868">
            <v>0</v>
          </cell>
        </row>
        <row r="3869">
          <cell r="A3869">
            <v>0</v>
          </cell>
          <cell r="B3869">
            <v>0</v>
          </cell>
          <cell r="C3869">
            <v>0</v>
          </cell>
        </row>
        <row r="3870">
          <cell r="A3870">
            <v>0</v>
          </cell>
          <cell r="B3870">
            <v>0</v>
          </cell>
          <cell r="C3870">
            <v>0</v>
          </cell>
        </row>
        <row r="3872">
          <cell r="B3872" t="str">
            <v>TRANSPORTE</v>
          </cell>
        </row>
        <row r="3874">
          <cell r="A3874">
            <v>0</v>
          </cell>
          <cell r="B3874">
            <v>0</v>
          </cell>
          <cell r="C3874">
            <v>0</v>
          </cell>
        </row>
        <row r="3875">
          <cell r="A3875">
            <v>0</v>
          </cell>
          <cell r="B3875">
            <v>0</v>
          </cell>
          <cell r="C3875">
            <v>0</v>
          </cell>
        </row>
        <row r="3876">
          <cell r="A3876">
            <v>0</v>
          </cell>
          <cell r="B3876">
            <v>0</v>
          </cell>
          <cell r="C3876">
            <v>0</v>
          </cell>
        </row>
        <row r="3881">
          <cell r="A3881" t="str">
            <v>CODIGO</v>
          </cell>
          <cell r="B3881" t="str">
            <v>ITEM</v>
          </cell>
          <cell r="C3881" t="str">
            <v>UNIDAD</v>
          </cell>
        </row>
        <row r="3882">
          <cell r="D3882">
            <v>0</v>
          </cell>
        </row>
        <row r="3883">
          <cell r="B3883" t="str">
            <v>CODIGO</v>
          </cell>
        </row>
        <row r="3884">
          <cell r="A3884" t="str">
            <v>CODIGO</v>
          </cell>
          <cell r="B3884" t="str">
            <v>RECURSOS</v>
          </cell>
          <cell r="C3884" t="str">
            <v>UNIDAD</v>
          </cell>
          <cell r="D3884" t="str">
            <v>CANT.</v>
          </cell>
        </row>
        <row r="3885">
          <cell r="B3885" t="str">
            <v>MATERIALES</v>
          </cell>
        </row>
        <row r="3886">
          <cell r="B3886">
            <v>0</v>
          </cell>
          <cell r="C3886">
            <v>0</v>
          </cell>
        </row>
        <row r="3887">
          <cell r="B3887">
            <v>0</v>
          </cell>
          <cell r="C3887">
            <v>0</v>
          </cell>
        </row>
        <row r="3888">
          <cell r="B3888">
            <v>0</v>
          </cell>
          <cell r="C3888">
            <v>0</v>
          </cell>
        </row>
        <row r="3889">
          <cell r="B3889">
            <v>0</v>
          </cell>
          <cell r="C3889">
            <v>0</v>
          </cell>
        </row>
        <row r="3891">
          <cell r="B3891" t="str">
            <v>EQUIPO</v>
          </cell>
        </row>
        <row r="3892">
          <cell r="B3892" t="str">
            <v>HTA MENOR (5% de M. de O.)</v>
          </cell>
        </row>
        <row r="3893">
          <cell r="A3893">
            <v>0</v>
          </cell>
          <cell r="B3893">
            <v>0</v>
          </cell>
          <cell r="C3893">
            <v>0</v>
          </cell>
        </row>
        <row r="3894">
          <cell r="A3894">
            <v>0</v>
          </cell>
          <cell r="B3894">
            <v>0</v>
          </cell>
          <cell r="C3894">
            <v>0</v>
          </cell>
        </row>
        <row r="3895">
          <cell r="A3895">
            <v>0</v>
          </cell>
          <cell r="B3895">
            <v>0</v>
          </cell>
          <cell r="C3895">
            <v>0</v>
          </cell>
        </row>
        <row r="3897">
          <cell r="B3897" t="str">
            <v>MANO DE OBRA</v>
          </cell>
        </row>
        <row r="3898">
          <cell r="B3898">
            <v>0</v>
          </cell>
          <cell r="C3898">
            <v>0</v>
          </cell>
        </row>
        <row r="3899">
          <cell r="A3899">
            <v>0</v>
          </cell>
          <cell r="B3899">
            <v>0</v>
          </cell>
          <cell r="C3899">
            <v>0</v>
          </cell>
        </row>
        <row r="3900">
          <cell r="A3900">
            <v>0</v>
          </cell>
          <cell r="B3900">
            <v>0</v>
          </cell>
          <cell r="C3900">
            <v>0</v>
          </cell>
        </row>
        <row r="3901">
          <cell r="A3901">
            <v>0</v>
          </cell>
          <cell r="B3901">
            <v>0</v>
          </cell>
          <cell r="C3901">
            <v>0</v>
          </cell>
        </row>
        <row r="3903">
          <cell r="B3903" t="str">
            <v>TRANSPORTE</v>
          </cell>
        </row>
        <row r="3905">
          <cell r="A3905">
            <v>0</v>
          </cell>
          <cell r="B3905">
            <v>0</v>
          </cell>
          <cell r="C3905">
            <v>0</v>
          </cell>
        </row>
        <row r="3906">
          <cell r="A3906">
            <v>0</v>
          </cell>
          <cell r="B3906">
            <v>0</v>
          </cell>
          <cell r="C3906">
            <v>0</v>
          </cell>
        </row>
        <row r="3907">
          <cell r="A3907">
            <v>0</v>
          </cell>
          <cell r="B3907">
            <v>0</v>
          </cell>
          <cell r="C3907">
            <v>0</v>
          </cell>
        </row>
        <row r="3912">
          <cell r="A3912" t="str">
            <v>CODIGO</v>
          </cell>
          <cell r="B3912" t="str">
            <v>ITEM</v>
          </cell>
          <cell r="C3912" t="str">
            <v>UNIDAD</v>
          </cell>
        </row>
        <row r="3913">
          <cell r="D3913">
            <v>0</v>
          </cell>
        </row>
        <row r="3914">
          <cell r="B3914" t="str">
            <v>CODIGO</v>
          </cell>
        </row>
        <row r="3915">
          <cell r="A3915" t="str">
            <v>CODIGO</v>
          </cell>
          <cell r="B3915" t="str">
            <v>RECURSOS</v>
          </cell>
          <cell r="C3915" t="str">
            <v>UNIDAD</v>
          </cell>
          <cell r="D3915" t="str">
            <v>CANT.</v>
          </cell>
        </row>
        <row r="3916">
          <cell r="B3916" t="str">
            <v>MATERIALES</v>
          </cell>
        </row>
        <row r="3917">
          <cell r="B3917">
            <v>0</v>
          </cell>
          <cell r="C3917">
            <v>0</v>
          </cell>
        </row>
        <row r="3918">
          <cell r="B3918">
            <v>0</v>
          </cell>
          <cell r="C3918">
            <v>0</v>
          </cell>
        </row>
        <row r="3919">
          <cell r="B3919">
            <v>0</v>
          </cell>
          <cell r="C3919">
            <v>0</v>
          </cell>
        </row>
        <row r="3920">
          <cell r="B3920">
            <v>0</v>
          </cell>
          <cell r="C3920">
            <v>0</v>
          </cell>
        </row>
        <row r="3922">
          <cell r="B3922" t="str">
            <v>EQUIPO</v>
          </cell>
        </row>
        <row r="3923">
          <cell r="B3923" t="str">
            <v>HTA MENOR (5% de M. de O.)</v>
          </cell>
        </row>
        <row r="3924">
          <cell r="A3924">
            <v>0</v>
          </cell>
          <cell r="B3924">
            <v>0</v>
          </cell>
          <cell r="C3924">
            <v>0</v>
          </cell>
        </row>
        <row r="3925">
          <cell r="A3925">
            <v>0</v>
          </cell>
          <cell r="B3925">
            <v>0</v>
          </cell>
          <cell r="C3925">
            <v>0</v>
          </cell>
        </row>
        <row r="3926">
          <cell r="A3926">
            <v>0</v>
          </cell>
          <cell r="B3926">
            <v>0</v>
          </cell>
          <cell r="C3926">
            <v>0</v>
          </cell>
        </row>
        <row r="3928">
          <cell r="B3928" t="str">
            <v>MANO DE OBRA</v>
          </cell>
        </row>
        <row r="3929">
          <cell r="B3929">
            <v>0</v>
          </cell>
          <cell r="C3929">
            <v>0</v>
          </cell>
        </row>
        <row r="3930">
          <cell r="A3930">
            <v>0</v>
          </cell>
          <cell r="B3930">
            <v>0</v>
          </cell>
          <cell r="C3930">
            <v>0</v>
          </cell>
        </row>
        <row r="3931">
          <cell r="A3931">
            <v>0</v>
          </cell>
          <cell r="B3931">
            <v>0</v>
          </cell>
          <cell r="C3931">
            <v>0</v>
          </cell>
        </row>
        <row r="3932">
          <cell r="A3932">
            <v>0</v>
          </cell>
          <cell r="B3932">
            <v>0</v>
          </cell>
          <cell r="C3932">
            <v>0</v>
          </cell>
        </row>
        <row r="3934">
          <cell r="B3934" t="str">
            <v>TRANSPORTE</v>
          </cell>
        </row>
        <row r="3936">
          <cell r="A3936">
            <v>0</v>
          </cell>
          <cell r="B3936">
            <v>0</v>
          </cell>
          <cell r="C3936">
            <v>0</v>
          </cell>
        </row>
        <row r="3937">
          <cell r="A3937">
            <v>0</v>
          </cell>
          <cell r="B3937">
            <v>0</v>
          </cell>
          <cell r="C3937">
            <v>0</v>
          </cell>
        </row>
        <row r="3938">
          <cell r="A3938">
            <v>0</v>
          </cell>
          <cell r="B3938">
            <v>0</v>
          </cell>
          <cell r="C3938">
            <v>0</v>
          </cell>
        </row>
        <row r="3944">
          <cell r="A3944" t="str">
            <v>CODIGO</v>
          </cell>
          <cell r="B3944" t="str">
            <v>ITEM</v>
          </cell>
          <cell r="C3944" t="str">
            <v>UNIDAD</v>
          </cell>
        </row>
        <row r="3945">
          <cell r="D3945">
            <v>0</v>
          </cell>
        </row>
        <row r="3946">
          <cell r="B3946" t="str">
            <v>CODIGO</v>
          </cell>
        </row>
        <row r="3947">
          <cell r="A3947" t="str">
            <v>CODIGO</v>
          </cell>
          <cell r="B3947" t="str">
            <v>RECURSOS</v>
          </cell>
          <cell r="C3947" t="str">
            <v>UNIDAD</v>
          </cell>
          <cell r="D3947" t="str">
            <v>CANT.</v>
          </cell>
        </row>
        <row r="3948">
          <cell r="B3948" t="str">
            <v>MATERIALES</v>
          </cell>
        </row>
        <row r="3949">
          <cell r="B3949">
            <v>0</v>
          </cell>
          <cell r="C3949">
            <v>0</v>
          </cell>
        </row>
        <row r="3950">
          <cell r="B3950">
            <v>0</v>
          </cell>
          <cell r="C3950">
            <v>0</v>
          </cell>
        </row>
        <row r="3951">
          <cell r="B3951">
            <v>0</v>
          </cell>
          <cell r="C3951">
            <v>0</v>
          </cell>
        </row>
        <row r="3952">
          <cell r="B3952">
            <v>0</v>
          </cell>
          <cell r="C3952">
            <v>0</v>
          </cell>
        </row>
        <row r="3954">
          <cell r="B3954" t="str">
            <v>EQUIPO</v>
          </cell>
        </row>
        <row r="3955">
          <cell r="B3955" t="str">
            <v>HTA MENOR (5% de M. de O.)</v>
          </cell>
        </row>
        <row r="3956">
          <cell r="A3956">
            <v>0</v>
          </cell>
          <cell r="B3956">
            <v>0</v>
          </cell>
          <cell r="C3956">
            <v>0</v>
          </cell>
        </row>
        <row r="3957">
          <cell r="A3957">
            <v>0</v>
          </cell>
          <cell r="B3957">
            <v>0</v>
          </cell>
          <cell r="C3957">
            <v>0</v>
          </cell>
        </row>
        <row r="3958">
          <cell r="A3958">
            <v>0</v>
          </cell>
          <cell r="B3958">
            <v>0</v>
          </cell>
          <cell r="C3958">
            <v>0</v>
          </cell>
        </row>
        <row r="3960">
          <cell r="B3960" t="str">
            <v>MANO DE OBRA</v>
          </cell>
        </row>
        <row r="3961">
          <cell r="B3961">
            <v>0</v>
          </cell>
          <cell r="C3961">
            <v>0</v>
          </cell>
        </row>
        <row r="3962">
          <cell r="A3962">
            <v>0</v>
          </cell>
          <cell r="B3962">
            <v>0</v>
          </cell>
          <cell r="C3962">
            <v>0</v>
          </cell>
        </row>
        <row r="3963">
          <cell r="A3963">
            <v>0</v>
          </cell>
          <cell r="B3963">
            <v>0</v>
          </cell>
          <cell r="C3963">
            <v>0</v>
          </cell>
        </row>
        <row r="3964">
          <cell r="A3964">
            <v>0</v>
          </cell>
          <cell r="B3964">
            <v>0</v>
          </cell>
          <cell r="C3964">
            <v>0</v>
          </cell>
        </row>
        <row r="3966">
          <cell r="B3966" t="str">
            <v>TRANSPORTE</v>
          </cell>
        </row>
        <row r="3968">
          <cell r="A3968">
            <v>0</v>
          </cell>
          <cell r="B3968">
            <v>0</v>
          </cell>
          <cell r="C3968">
            <v>0</v>
          </cell>
        </row>
        <row r="3969">
          <cell r="A3969">
            <v>0</v>
          </cell>
          <cell r="B3969">
            <v>0</v>
          </cell>
          <cell r="C3969">
            <v>0</v>
          </cell>
        </row>
        <row r="3970">
          <cell r="A3970">
            <v>0</v>
          </cell>
          <cell r="B3970">
            <v>0</v>
          </cell>
          <cell r="C3970">
            <v>0</v>
          </cell>
        </row>
      </sheetData>
      <sheetData sheetId="1" refreshError="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externalLinks/externalLink12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Hoja1"/>
      <sheetName val="Hoja1 (2)"/>
      <sheetName val="Hoja4"/>
      <sheetName val="Hoja4 (2)"/>
      <sheetName val="Hoja4 (3)"/>
      <sheetName val="Hoja2"/>
      <sheetName val="Hoja3"/>
      <sheetName val="Hoja1_(2)"/>
      <sheetName val="Hoja4_(2)"/>
      <sheetName val="Hoja4_(3)"/>
    </sheetNames>
    <sheetDataSet>
      <sheetData sheetId="0" refreshError="1">
        <row r="60">
          <cell r="F60">
            <v>80591.125</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Set>
  </externalBook>
</externalLink>
</file>

<file path=xl/externalLinks/externalLink12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m con"/>
      <sheetName val="FACTORES"/>
      <sheetName val="ACOMETIDAS"/>
      <sheetName val="SUMA TUBERIA"/>
      <sheetName val="TUBERIA"/>
      <sheetName val="CONST DOM"/>
      <sheetName val="PAVIMENTO"/>
      <sheetName val="dem poz"/>
      <sheetName val="RESUMEN"/>
      <sheetName val="SAN BASILIO N"/>
    </sheetNames>
    <sheetDataSet>
      <sheetData sheetId="0" refreshError="1"/>
      <sheetData sheetId="1" refreshError="1"/>
      <sheetData sheetId="2" refreshError="1"/>
      <sheetData sheetId="3" refreshError="1"/>
      <sheetData sheetId="4" refreshError="1">
        <row r="10">
          <cell r="AB10">
            <v>0</v>
          </cell>
        </row>
        <row r="14">
          <cell r="AB14">
            <v>0.56999999999999995</v>
          </cell>
        </row>
        <row r="15">
          <cell r="AB15">
            <v>0</v>
          </cell>
        </row>
        <row r="19">
          <cell r="AB19">
            <v>0.56999999999999995</v>
          </cell>
        </row>
        <row r="20">
          <cell r="AB20">
            <v>0</v>
          </cell>
        </row>
        <row r="24">
          <cell r="AB24">
            <v>0.56999999999999995</v>
          </cell>
        </row>
        <row r="25">
          <cell r="AB25">
            <v>0</v>
          </cell>
        </row>
        <row r="29">
          <cell r="AB29">
            <v>0.56999999999999995</v>
          </cell>
        </row>
        <row r="30">
          <cell r="AB30">
            <v>0</v>
          </cell>
        </row>
        <row r="34">
          <cell r="AB34">
            <v>0.56999999999999995</v>
          </cell>
        </row>
        <row r="35">
          <cell r="AB35">
            <v>0</v>
          </cell>
        </row>
        <row r="39">
          <cell r="AB39">
            <v>0</v>
          </cell>
        </row>
        <row r="40">
          <cell r="AB40">
            <v>0</v>
          </cell>
        </row>
        <row r="44">
          <cell r="AB44">
            <v>0.56999999999999995</v>
          </cell>
        </row>
        <row r="45">
          <cell r="AB45">
            <v>0</v>
          </cell>
        </row>
        <row r="49">
          <cell r="AB49">
            <v>0.56999999999999995</v>
          </cell>
        </row>
        <row r="50">
          <cell r="AB50">
            <v>0</v>
          </cell>
        </row>
        <row r="54">
          <cell r="AB54">
            <v>0.56999999999999995</v>
          </cell>
        </row>
        <row r="55">
          <cell r="AB55">
            <v>0</v>
          </cell>
        </row>
        <row r="59">
          <cell r="AB59">
            <v>0.56999999999999995</v>
          </cell>
        </row>
        <row r="60">
          <cell r="AB60">
            <v>0</v>
          </cell>
        </row>
        <row r="64">
          <cell r="AB64">
            <v>0.56999999999999995</v>
          </cell>
        </row>
        <row r="65">
          <cell r="AB65">
            <v>0</v>
          </cell>
        </row>
        <row r="69">
          <cell r="AB69">
            <v>0.56999999999999995</v>
          </cell>
        </row>
        <row r="70">
          <cell r="AB70">
            <v>0</v>
          </cell>
        </row>
        <row r="74">
          <cell r="AB74">
            <v>0.56999999999999995</v>
          </cell>
        </row>
        <row r="75">
          <cell r="AB75">
            <v>0</v>
          </cell>
        </row>
        <row r="79">
          <cell r="AB79">
            <v>0.56999999999999995</v>
          </cell>
        </row>
        <row r="80">
          <cell r="AB80">
            <v>0</v>
          </cell>
        </row>
        <row r="84">
          <cell r="AB84">
            <v>0.56999999999999995</v>
          </cell>
        </row>
      </sheetData>
      <sheetData sheetId="5" refreshError="1"/>
      <sheetData sheetId="6" refreshError="1"/>
      <sheetData sheetId="7" refreshError="1"/>
      <sheetData sheetId="8" refreshError="1"/>
      <sheetData sheetId="9" refreshError="1"/>
    </sheetDataSet>
  </externalBook>
</externalLink>
</file>

<file path=xl/externalLinks/externalLink12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ACTORES"/>
      <sheetName val="TUBERIA"/>
    </sheetNames>
    <sheetDataSet>
      <sheetData sheetId="0" refreshError="1">
        <row r="8">
          <cell r="M8">
            <v>1.6584571641407996E-2</v>
          </cell>
        </row>
        <row r="9">
          <cell r="M9">
            <v>2.2426467938538669E-2</v>
          </cell>
        </row>
        <row r="10">
          <cell r="M10">
            <v>2.8274936599466664E-2</v>
          </cell>
        </row>
        <row r="11">
          <cell r="M11">
            <v>3.829661593736533E-2</v>
          </cell>
        </row>
        <row r="12">
          <cell r="M12">
            <v>4.5516980430421336E-2</v>
          </cell>
        </row>
        <row r="13">
          <cell r="M13">
            <v>5.3258333226048005E-2</v>
          </cell>
        </row>
        <row r="14">
          <cell r="M14">
            <v>6.1634517528832006E-2</v>
          </cell>
        </row>
        <row r="15">
          <cell r="M15">
            <v>7.0733394045866677E-2</v>
          </cell>
        </row>
        <row r="16">
          <cell r="M16">
            <v>9.5576087426047993E-2</v>
          </cell>
        </row>
        <row r="17">
          <cell r="M17">
            <v>0.12212833482117867</v>
          </cell>
        </row>
        <row r="18">
          <cell r="M18">
            <v>0.14359225586346663</v>
          </cell>
        </row>
        <row r="19">
          <cell r="M19">
            <v>0.17174652128076801</v>
          </cell>
        </row>
        <row r="20">
          <cell r="M20">
            <v>0.20882594236319996</v>
          </cell>
        </row>
        <row r="21">
          <cell r="M21">
            <v>0.24948355910860801</v>
          </cell>
        </row>
        <row r="22">
          <cell r="M22">
            <v>0.29331212464947198</v>
          </cell>
        </row>
        <row r="23">
          <cell r="M23">
            <v>0.50414299258879991</v>
          </cell>
        </row>
      </sheetData>
      <sheetData sheetId="1" refreshError="1"/>
    </sheetDataSet>
  </externalBook>
</externalLink>
</file>

<file path=xl/externalLinks/externalLink12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FINANC"/>
    </sheetNames>
    <sheetDataSet>
      <sheetData sheetId="0" refreshError="1"/>
    </sheetDataSet>
  </externalBook>
</externalLink>
</file>

<file path=xl/externalLinks/externalLink13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esmonte"/>
      <sheetName val="ESCARIFICACION"/>
      <sheetName val="PUNITARIOS PARA 241201 2S"/>
      <sheetName val="PR 1"/>
      <sheetName val="ESTADO RED TEC"/>
      <sheetName val="items"/>
      <sheetName val="Hoja1"/>
      <sheetName val="A-HOR"/>
      <sheetName val="INSUMOS"/>
      <sheetName val="BANCOS"/>
      <sheetName val="CARGOS"/>
      <sheetName val="EPS"/>
      <sheetName val="PENSIONES"/>
      <sheetName val="PREACTA 10"/>
      <sheetName val="DATOS"/>
      <sheetName val="PREACTA 9"/>
      <sheetName val="Res-Accide-10"/>
      <sheetName val="TARIFAS"/>
      <sheetName val="PRECIOS"/>
      <sheetName val="PREACTA 6"/>
      <sheetName val="ESTADO VÍA-CRIT.TECNICO"/>
      <sheetName val="SUB APU"/>
      <sheetName val="TABLA 2008"/>
      <sheetName val="CLASIFICACION"/>
      <sheetName val="PRESUPUESTO"/>
      <sheetName val="Insum"/>
      <sheetName val="TRANSPORTE"/>
      <sheetName val="Listas"/>
      <sheetName val="Excavación Mat. Común Estacione"/>
      <sheetName val="Demolición Pavimento"/>
      <sheetName val="Equipo"/>
      <sheetName val="PUNITARIOS%20PARA%20241201%202S"/>
      <sheetName val="FINANC"/>
      <sheetName val="ESTADO_RED_TEC"/>
      <sheetName val="PR_1"/>
      <sheetName val="PUNITARIOS_PARA_241201_2S"/>
      <sheetName val="PREACTA_10"/>
      <sheetName val="PREACTA_9"/>
      <sheetName val="ESTADO_RED_TEC1"/>
      <sheetName val="PR_11"/>
      <sheetName val="PUNITARIOS_PARA_241201_2S1"/>
      <sheetName val="PREACTA_101"/>
      <sheetName val="PREACTA_91"/>
      <sheetName val="ESTADO_RED_TEC2"/>
      <sheetName val="PR_12"/>
      <sheetName val="PUNITARIOS_PARA_241201_2S2"/>
      <sheetName val="PREACTA_102"/>
      <sheetName val="PREACTA_92"/>
      <sheetName val="ESTADO_RED_TEC3"/>
      <sheetName val="PR_13"/>
      <sheetName val="PUNITARIOS_PARA_241201_2S3"/>
      <sheetName val="PREACTA_103"/>
      <sheetName val="PREACTA_93"/>
      <sheetName val="ESTADO_RED_TEC4"/>
      <sheetName val="PR_14"/>
      <sheetName val="PUNITARIOS_PARA_241201_2S4"/>
      <sheetName val="PREACTA_104"/>
      <sheetName val="PREACTA_94"/>
      <sheetName val="ESTADO_RED_TEC5"/>
      <sheetName val="PR_15"/>
      <sheetName val="PUNITARIOS_PARA_241201_2S5"/>
      <sheetName val="PREACTA_105"/>
      <sheetName val="PREACTA_95"/>
      <sheetName val="ESTADO_RED_TEC8"/>
      <sheetName val="PR_18"/>
      <sheetName val="PUNITARIOS_PARA_241201_2S8"/>
      <sheetName val="PREACTA_108"/>
      <sheetName val="PREACTA_98"/>
      <sheetName val="ESTADO_RED_TEC6"/>
      <sheetName val="PR_16"/>
      <sheetName val="PUNITARIOS_PARA_241201_2S6"/>
      <sheetName val="PREACTA_106"/>
      <sheetName val="PREACTA_96"/>
      <sheetName val="ESTADO_RED_TEC7"/>
      <sheetName val="PR_17"/>
      <sheetName val="PUNITARIOS_PARA_241201_2S7"/>
      <sheetName val="PREACTA_107"/>
      <sheetName val="PREACTA_97"/>
      <sheetName val="PUNITARIOS_PARA_241201_2S9"/>
      <sheetName val="PR_19"/>
      <sheetName val="ESTADO_RED_TEC9"/>
      <sheetName val="PREACTA_109"/>
      <sheetName val="PREACTA_99"/>
      <sheetName val="RELACION MES"/>
      <sheetName val="GCB2000"/>
      <sheetName val="A. P. U."/>
      <sheetName val="5. ELECTRICO"/>
      <sheetName val="A.P.U"/>
      <sheetName val="LISTA DE PRECIOS"/>
      <sheetName val="062"/>
      <sheetName val="Listado"/>
      <sheetName val="TODAS"/>
      <sheetName val="FORMULA"/>
      <sheetName val="REC-COD,"/>
      <sheetName val="Presup_Cancha"/>
      <sheetName val="CRA.MODI"/>
      <sheetName val="K16+000 AL K18+500"/>
      <sheetName val="K23+200 AL K24+700"/>
      <sheetName val="k18+500 AL K23+050"/>
      <sheetName val="Presupuesto PUENTE"/>
      <sheetName val="VOLUMENES (4)"/>
      <sheetName val="VOLUMENES (4SA)"/>
      <sheetName val="c2.5y2.6"/>
      <sheetName val="2,2,6,1 Pilotes 0,30"/>
      <sheetName val="TRAPMO"/>
      <sheetName val="PUNITARIOS_PARA_241201_2S10"/>
      <sheetName val="PR_110"/>
      <sheetName val="ESTADO_RED_TEC10"/>
      <sheetName val="PREACTA_1010"/>
      <sheetName val="PREACTA_910"/>
      <sheetName val="THE"/>
      <sheetName val="ATHE"/>
      <sheetName val="UNITARIOS"/>
      <sheetName val="Cuadr."/>
      <sheetName val=" Liquidacion de Obra por Tramos"/>
      <sheetName val="SALARIOS"/>
      <sheetName val="Lp"/>
      <sheetName val="7.1.8.1.1"/>
      <sheetName val="Bajadas"/>
      <sheetName val="NARIÑO"/>
      <sheetName val="OCTUBRE"/>
      <sheetName val="c2_5y2_6"/>
      <sheetName val="c2_5y2_62"/>
      <sheetName val="c2_5y2_61"/>
      <sheetName val="c2_5y2_63"/>
      <sheetName val="c2_5y2_65"/>
      <sheetName val="c2_5y2_64"/>
      <sheetName val="c2_5y2_66"/>
      <sheetName val="c2_5y2_67"/>
      <sheetName val="c2_5y2_68"/>
      <sheetName val="c2_5y2_69"/>
      <sheetName val="c2_5y2_610"/>
      <sheetName val="Summary"/>
      <sheetName val="CODCONST"/>
      <sheetName val="PREACTA_6"/>
      <sheetName val="TABLA_2008"/>
      <sheetName val="ESTADO_VÍA-CRIT_TECNICO"/>
      <sheetName val="SUB_APU"/>
      <sheetName val="Excavación_Mat__Común_Estacione"/>
      <sheetName val="Demolición_Pavimento"/>
      <sheetName val="RELACION_MES"/>
      <sheetName val="A__P__U_"/>
      <sheetName val="CRA_MODI"/>
      <sheetName val="K16+000_AL_K18+500"/>
      <sheetName val="K23+200_AL_K24+700"/>
      <sheetName val="k18+500_AL_K23+050"/>
      <sheetName val="Presupuesto_PUENTE"/>
      <sheetName val="VOLUMENES_(4)"/>
      <sheetName val="VOLUMENES_(4SA)"/>
      <sheetName val="A_P_U"/>
      <sheetName val="PUNITARIOS_PARA_241201_2S13"/>
      <sheetName val="PR_113"/>
      <sheetName val="ESTADO_RED_TEC13"/>
      <sheetName val="PREACTA_1013"/>
      <sheetName val="PREACTA_913"/>
      <sheetName val="ESTADO_RED_TEC11"/>
      <sheetName val="PR_111"/>
      <sheetName val="PUNITARIOS_PARA_241201_2S11"/>
      <sheetName val="PREACTA_1011"/>
      <sheetName val="PREACTA_911"/>
      <sheetName val="PUNITARIOS_PARA_241201_2S12"/>
      <sheetName val="PR_112"/>
      <sheetName val="ESTADO_RED_TEC12"/>
      <sheetName val="PREACTA_1012"/>
      <sheetName val="PREACTA_912"/>
      <sheetName val="PUNITARIOS PARA 241201 2S.xls"/>
      <sheetName val="OBRAS SES"/>
      <sheetName val="PERSONAL"/>
      <sheetName val="Tarifa MT"/>
      <sheetName val="APU NO PREVISTO"/>
      <sheetName val="PPTA (3)"/>
      <sheetName val="PPTA (2)"/>
      <sheetName val="PPTA"/>
    </sheetNames>
    <sheetDataSet>
      <sheetData sheetId="0" refreshError="1">
        <row r="48">
          <cell r="E48">
            <v>6</v>
          </cell>
        </row>
      </sheetData>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sheetData sheetId="31"/>
      <sheetData sheetId="32" refreshError="1"/>
      <sheetData sheetId="33" refreshError="1"/>
      <sheetData sheetId="34" refreshError="1"/>
      <sheetData sheetId="35" refreshError="1"/>
      <sheetData sheetId="36"/>
      <sheetData sheetId="37"/>
      <sheetData sheetId="38"/>
      <sheetData sheetId="39"/>
      <sheetData sheetId="40"/>
      <sheetData sheetId="41" refreshError="1"/>
      <sheetData sheetId="42" refreshError="1"/>
      <sheetData sheetId="43" refreshError="1"/>
      <sheetData sheetId="44" refreshError="1"/>
      <sheetData sheetId="45" refreshError="1"/>
      <sheetData sheetId="46"/>
      <sheetData sheetId="47"/>
      <sheetData sheetId="48"/>
      <sheetData sheetId="49"/>
      <sheetData sheetId="50"/>
      <sheetData sheetId="51"/>
      <sheetData sheetId="52"/>
      <sheetData sheetId="53"/>
      <sheetData sheetId="54"/>
      <sheetData sheetId="55"/>
      <sheetData sheetId="56"/>
      <sheetData sheetId="57"/>
      <sheetData sheetId="58"/>
      <sheetData sheetId="59"/>
      <sheetData sheetId="60"/>
      <sheetData sheetId="61"/>
      <sheetData sheetId="62"/>
      <sheetData sheetId="63"/>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 sheetId="83"/>
      <sheetData sheetId="84" refreshError="1"/>
      <sheetData sheetId="85" refreshError="1"/>
      <sheetData sheetId="86" refreshError="1"/>
      <sheetData sheetId="87" refreshError="1"/>
      <sheetData sheetId="88" refreshError="1"/>
      <sheetData sheetId="89" refreshError="1"/>
      <sheetData sheetId="90" refreshError="1"/>
      <sheetData sheetId="91" refreshError="1"/>
      <sheetData sheetId="92" refreshError="1"/>
      <sheetData sheetId="93" refreshError="1"/>
      <sheetData sheetId="94" refreshError="1"/>
      <sheetData sheetId="95" refreshError="1"/>
      <sheetData sheetId="96"/>
      <sheetData sheetId="97"/>
      <sheetData sheetId="98"/>
      <sheetData sheetId="99"/>
      <sheetData sheetId="100"/>
      <sheetData sheetId="101"/>
      <sheetData sheetId="102" refreshError="1"/>
      <sheetData sheetId="103" refreshError="1"/>
      <sheetData sheetId="104" refreshError="1"/>
      <sheetData sheetId="105"/>
      <sheetData sheetId="106"/>
      <sheetData sheetId="107"/>
      <sheetData sheetId="108"/>
      <sheetData sheetId="109">
        <row r="48">
          <cell r="E48">
            <v>0</v>
          </cell>
        </row>
      </sheetData>
      <sheetData sheetId="110" refreshError="1"/>
      <sheetData sheetId="111" refreshError="1"/>
      <sheetData sheetId="112" refreshError="1"/>
      <sheetData sheetId="113" refreshError="1"/>
      <sheetData sheetId="114" refreshError="1"/>
      <sheetData sheetId="115" refreshError="1"/>
      <sheetData sheetId="116" refreshError="1"/>
      <sheetData sheetId="117" refreshError="1"/>
      <sheetData sheetId="118" refreshError="1"/>
      <sheetData sheetId="119" refreshError="1"/>
      <sheetData sheetId="120" refreshError="1"/>
      <sheetData sheetId="121"/>
      <sheetData sheetId="122"/>
      <sheetData sheetId="123"/>
      <sheetData sheetId="124"/>
      <sheetData sheetId="125"/>
      <sheetData sheetId="126"/>
      <sheetData sheetId="127"/>
      <sheetData sheetId="128"/>
      <sheetData sheetId="129"/>
      <sheetData sheetId="130"/>
      <sheetData sheetId="131"/>
      <sheetData sheetId="132" refreshError="1"/>
      <sheetData sheetId="133" refreshError="1"/>
      <sheetData sheetId="134"/>
      <sheetData sheetId="135"/>
      <sheetData sheetId="136"/>
      <sheetData sheetId="137"/>
      <sheetData sheetId="138"/>
      <sheetData sheetId="139"/>
      <sheetData sheetId="140"/>
      <sheetData sheetId="141"/>
      <sheetData sheetId="142"/>
      <sheetData sheetId="143"/>
      <sheetData sheetId="144"/>
      <sheetData sheetId="145"/>
      <sheetData sheetId="146"/>
      <sheetData sheetId="147"/>
      <sheetData sheetId="148"/>
      <sheetData sheetId="149"/>
      <sheetData sheetId="150"/>
      <sheetData sheetId="151"/>
      <sheetData sheetId="152"/>
      <sheetData sheetId="153"/>
      <sheetData sheetId="154"/>
      <sheetData sheetId="155"/>
      <sheetData sheetId="156"/>
      <sheetData sheetId="157"/>
      <sheetData sheetId="158"/>
      <sheetData sheetId="159"/>
      <sheetData sheetId="160"/>
      <sheetData sheetId="161"/>
      <sheetData sheetId="162"/>
      <sheetData sheetId="163"/>
      <sheetData sheetId="164"/>
      <sheetData sheetId="165" refreshError="1"/>
      <sheetData sheetId="166" refreshError="1"/>
      <sheetData sheetId="167" refreshError="1"/>
      <sheetData sheetId="168" refreshError="1"/>
      <sheetData sheetId="169" refreshError="1"/>
      <sheetData sheetId="170" refreshError="1"/>
      <sheetData sheetId="171" refreshError="1"/>
      <sheetData sheetId="172" refreshError="1"/>
    </sheetDataSet>
  </externalBook>
</externalLink>
</file>

<file path=xl/externalLinks/externalLink13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ORTADA"/>
      <sheetName val="CARRETERAS"/>
      <sheetName val="TABLA DE CONTENIDO"/>
      <sheetName val="GENERALIDADES "/>
      <sheetName val="CUMPLIMIENTO % "/>
      <sheetName val="CUMPLIMIENTO %  (2)"/>
      <sheetName val="ESTADO RED"/>
      <sheetName val="SEMAFORO 45A-04"/>
      <sheetName val="SEMAFORO 55CN-01"/>
      <sheetName val="SEMAFORO 55CN-03"/>
      <sheetName val="SEMAFORO 56-07"/>
      <sheetName val="TORTA EST. VIAS "/>
      <sheetName val="EST. VIAS"/>
      <sheetName val="MAPA EST RED"/>
      <sheetName val="NECESIDAD VIA"/>
      <sheetName val="Necesidades cr."/>
      <sheetName val="SITIOS CRITICOS"/>
      <sheetName val="CANT OBRA C-G"/>
      <sheetName val="CANT OBRA B-T"/>
      <sheetName val="CANT OBRA S-B"/>
      <sheetName val="INF. EMERGENCIAS"/>
      <sheetName val="PUENTES"/>
      <sheetName val="NEC PTES"/>
      <sheetName val="PONTONES"/>
      <sheetName val="NEC. PONTONES"/>
      <sheetName val="señal v"/>
      <sheetName val="señal H"/>
      <sheetName val="ACCIDENTALIDAD NOV"/>
      <sheetName val="ACCIDENT."/>
      <sheetName val="DEFENSA VIAS"/>
      <sheetName val="ZONAS RETIRO"/>
      <sheetName val="SEGUIMIENTO"/>
      <sheetName val="CUANTI AMV"/>
      <sheetName val="CUALI AMV"/>
      <sheetName val="CUANTI MICRO"/>
      <sheetName val="CUALI MICRO"/>
      <sheetName val="CALIDAD"/>
      <sheetName val="PRENSA"/>
      <sheetName val="COMENTARIOS"/>
      <sheetName val="desmonte"/>
    </sheetNames>
    <sheetDataSet>
      <sheetData sheetId="0" refreshError="1"/>
      <sheetData sheetId="1" refreshError="1"/>
      <sheetData sheetId="2" refreshError="1"/>
      <sheetData sheetId="3" refreshError="1"/>
      <sheetData sheetId="4" refreshError="1"/>
      <sheetData sheetId="5" refreshError="1"/>
      <sheetData sheetId="6" refreshError="1">
        <row r="8">
          <cell r="E8" t="str">
            <v>BIMESTRE: Noviembre y Diciembre de 2002</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Set>
  </externalBook>
</externalLink>
</file>

<file path=xl/externalLinks/externalLink13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Datos"/>
      <sheetName val="Presup"/>
      <sheetName val="Unitarios"/>
      <sheetName val="Insum"/>
      <sheetName val="A000"/>
      <sheetName val="An-Unit"/>
      <sheetName val="U001"/>
      <sheetName val="U002"/>
      <sheetName val="U003"/>
      <sheetName val="U004"/>
      <sheetName val="U005"/>
      <sheetName val="U006"/>
      <sheetName val="U007"/>
      <sheetName val="U008"/>
      <sheetName val="U009"/>
      <sheetName val="PROGR."/>
      <sheetName val="desmonte"/>
      <sheetName val="A. P. U."/>
      <sheetName val="PROGR_1"/>
      <sheetName val="PROGR_"/>
      <sheetName val="ACTA DE MODIFICACION  (2)"/>
      <sheetName val="VrEqpBasica"/>
      <sheetName val="ModeloPresupuesto"/>
      <sheetName val="devdics"/>
      <sheetName val="CRA.MODI"/>
      <sheetName val="Presup_Cancha"/>
      <sheetName val="UNIT."/>
      <sheetName val="1,01"/>
      <sheetName val="glvc"/>
      <sheetName val="Listas"/>
      <sheetName val="AASHTO"/>
      <sheetName val="INV"/>
    </sheetNames>
    <sheetDataSet>
      <sheetData sheetId="0">
        <row r="3">
          <cell r="A3" t="str">
            <v>COD</v>
          </cell>
        </row>
      </sheetData>
      <sheetData sheetId="1">
        <row r="3">
          <cell r="A3" t="str">
            <v>COD</v>
          </cell>
        </row>
      </sheetData>
      <sheetData sheetId="2">
        <row r="3">
          <cell r="A3" t="str">
            <v>COD</v>
          </cell>
          <cell r="B3" t="str">
            <v>ACTIVIDAD</v>
          </cell>
          <cell r="C3" t="str">
            <v>UNIDAD</v>
          </cell>
          <cell r="D3" t="str">
            <v>VR. UNITARIO</v>
          </cell>
        </row>
        <row r="4">
          <cell r="A4" t="str">
            <v>U001</v>
          </cell>
          <cell r="B4" t="str">
            <v>Replanteo con comision de topografía</v>
          </cell>
          <cell r="C4" t="str">
            <v>M2</v>
          </cell>
          <cell r="D4">
            <v>8707</v>
          </cell>
        </row>
        <row r="5">
          <cell r="A5" t="str">
            <v>U002</v>
          </cell>
          <cell r="B5" t="str">
            <v>Conformacion calzada y cuneteada</v>
          </cell>
          <cell r="C5" t="str">
            <v>KM</v>
          </cell>
          <cell r="D5">
            <v>368640</v>
          </cell>
        </row>
        <row r="6">
          <cell r="A6" t="str">
            <v>U003</v>
          </cell>
          <cell r="B6" t="str">
            <v>Alcantarilla de 36"</v>
          </cell>
          <cell r="C6" t="str">
            <v>UN</v>
          </cell>
          <cell r="D6">
            <v>1792500</v>
          </cell>
        </row>
        <row r="7">
          <cell r="A7" t="str">
            <v>U004</v>
          </cell>
          <cell r="B7" t="str">
            <v>Cunetas en concreto</v>
          </cell>
          <cell r="C7" t="str">
            <v>Ml</v>
          </cell>
          <cell r="D7">
            <v>20913</v>
          </cell>
        </row>
        <row r="8">
          <cell r="A8" t="str">
            <v>U005</v>
          </cell>
          <cell r="B8" t="str">
            <v>Subbase Granular</v>
          </cell>
          <cell r="C8" t="str">
            <v>M3</v>
          </cell>
          <cell r="D8">
            <v>36382</v>
          </cell>
        </row>
        <row r="9">
          <cell r="A9" t="str">
            <v>U006</v>
          </cell>
          <cell r="B9" t="str">
            <v>Base Granular</v>
          </cell>
          <cell r="C9" t="str">
            <v>M3</v>
          </cell>
          <cell r="D9">
            <v>41060</v>
          </cell>
        </row>
        <row r="10">
          <cell r="A10" t="str">
            <v>U007</v>
          </cell>
          <cell r="B10" t="str">
            <v>Imprimaciôn</v>
          </cell>
          <cell r="C10" t="str">
            <v>M2</v>
          </cell>
          <cell r="D10">
            <v>1668</v>
          </cell>
        </row>
        <row r="11">
          <cell r="A11" t="str">
            <v>U008</v>
          </cell>
          <cell r="B11" t="str">
            <v>Base Asfàltica</v>
          </cell>
          <cell r="C11" t="str">
            <v>M3</v>
          </cell>
          <cell r="D11">
            <v>191420</v>
          </cell>
        </row>
        <row r="12">
          <cell r="A12" t="str">
            <v>U009</v>
          </cell>
          <cell r="B12" t="str">
            <v>Rodadura</v>
          </cell>
          <cell r="C12" t="str">
            <v>M3</v>
          </cell>
          <cell r="D12">
            <v>202420</v>
          </cell>
        </row>
        <row r="13">
          <cell r="A13" t="str">
            <v>U999</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refreshError="1"/>
      <sheetData sheetId="17" refreshError="1"/>
      <sheetData sheetId="18">
        <row r="6">
          <cell r="A6" t="str">
            <v>UNIDAD ADMINISTRATIVA ESPECIAL DE LA AERONAUTICA CIVIL</v>
          </cell>
        </row>
      </sheetData>
      <sheetData sheetId="19" refreshError="1"/>
      <sheetData sheetId="20">
        <row r="6">
          <cell r="A6" t="str">
            <v>UNIDAD ADMINISTRATIVA ESPECIAL DE LA AERONAUTICA CIVIL</v>
          </cell>
        </row>
      </sheetData>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sheetData sheetId="30" refreshError="1"/>
      <sheetData sheetId="31" refreshError="1"/>
    </sheetDataSet>
  </externalBook>
</externalLink>
</file>

<file path=xl/externalLinks/externalLink13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ARAMETROS"/>
      <sheetName val="Hoja1"/>
      <sheetName val="DATOS HISTORICOS"/>
      <sheetName val="OFERTA HIDRICA"/>
      <sheetName val="DEMANDA"/>
      <sheetName val="PROY. USUAR. MALA "/>
      <sheetName val="USUARIOS AÑO"/>
      <sheetName val="PLAN INV"/>
      <sheetName val="INV. AC"/>
      <sheetName val="INV. ALC "/>
      <sheetName val="TASA RETRIB."/>
      <sheetName val="CMTASA"/>
      <sheetName val="VALOR  $ ACTIVO"/>
      <sheetName val="VALOR ACTIVOS "/>
      <sheetName val="TARIFA"/>
      <sheetName val="INGRESOS"/>
      <sheetName val="DATOS ESCENARIOS"/>
      <sheetName val="Resumen de escenario"/>
    </sheetNames>
    <sheetDataSet>
      <sheetData sheetId="0" refreshError="1"/>
      <sheetData sheetId="1" refreshError="1"/>
      <sheetData sheetId="2" refreshError="1"/>
      <sheetData sheetId="3" refreshError="1"/>
      <sheetData sheetId="4" refreshError="1"/>
      <sheetData sheetId="5" refreshError="1"/>
      <sheetData sheetId="6" refreshError="1"/>
      <sheetData sheetId="7"/>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row r="2">
          <cell r="B2">
            <v>0.13919999999999999</v>
          </cell>
        </row>
      </sheetData>
      <sheetData sheetId="17" refreshError="1"/>
    </sheetDataSet>
  </externalBook>
</externalLink>
</file>

<file path=xl/externalLinks/externalLink13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APU 1."/>
      <sheetName val="APU 2."/>
      <sheetName val="APU 3."/>
      <sheetName val="APU 4."/>
      <sheetName val="APU 5"/>
      <sheetName val="APU 6"/>
      <sheetName val="PRESUPUESTO GENERAL"/>
      <sheetName val="CRONOGRAMA"/>
      <sheetName val="AIU"/>
      <sheetName val="CANTIDADES"/>
      <sheetName val="PAPELERIA"/>
    </sheetNames>
    <sheetDataSet>
      <sheetData sheetId="0">
        <row r="30">
          <cell r="F30">
            <v>1671432</v>
          </cell>
        </row>
      </sheetData>
      <sheetData sheetId="1"/>
      <sheetData sheetId="2"/>
      <sheetData sheetId="3"/>
      <sheetData sheetId="4"/>
      <sheetData sheetId="5"/>
      <sheetData sheetId="6">
        <row r="1">
          <cell r="A1" t="str">
            <v>IMPLEMENTACIÓN DE ESTRATEGIAS PARA LA CONSERVACIÓN Y MANTENIMIENTO DE LA BIODIVERSIDAD Y RECUPERACIÓN DE LOS SERVICIOS ECOSISTEMICOS EN EL MUNICIPIO DE AGUACHICA, DEPARTAMENTO DEL CESAR.</v>
          </cell>
          <cell r="B1"/>
          <cell r="C1"/>
          <cell r="D1"/>
          <cell r="E1"/>
          <cell r="F1"/>
        </row>
        <row r="2">
          <cell r="A2"/>
          <cell r="B2"/>
          <cell r="C2"/>
          <cell r="D2"/>
          <cell r="E2"/>
          <cell r="F2"/>
        </row>
        <row r="3">
          <cell r="A3"/>
          <cell r="B3"/>
          <cell r="C3"/>
          <cell r="D3"/>
          <cell r="E3"/>
          <cell r="F3"/>
        </row>
        <row r="4">
          <cell r="A4"/>
          <cell r="B4"/>
          <cell r="C4"/>
          <cell r="D4"/>
          <cell r="E4"/>
          <cell r="F4"/>
        </row>
      </sheetData>
      <sheetData sheetId="7"/>
      <sheetData sheetId="8"/>
      <sheetData sheetId="9"/>
      <sheetData sheetId="1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vmlDrawing" Target="../drawings/vmlDrawing1.v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comments" Target="../comments1.xml"/><Relationship Id="rId1" Type="http://schemas.openxmlformats.org/officeDocument/2006/relationships/vmlDrawing" Target="../drawings/vmlDrawing2.vml"/></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10.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R146"/>
  <sheetViews>
    <sheetView view="pageBreakPreview" topLeftCell="A25" zoomScale="88" zoomScaleNormal="70" zoomScaleSheetLayoutView="88" workbookViewId="0">
      <selection activeCell="V129" sqref="V129"/>
    </sheetView>
  </sheetViews>
  <sheetFormatPr baseColWidth="10" defaultColWidth="11.44140625" defaultRowHeight="14.4"/>
  <cols>
    <col min="1" max="1" width="6" style="15" customWidth="1"/>
    <col min="2" max="2" width="10.44140625" style="15" customWidth="1"/>
    <col min="3" max="3" width="14.44140625" style="15" customWidth="1"/>
    <col min="4" max="5" width="11.44140625" style="15"/>
    <col min="6" max="6" width="3.33203125" style="15" customWidth="1"/>
    <col min="7" max="7" width="7.33203125" style="15" customWidth="1"/>
    <col min="8" max="8" width="11.44140625" style="15" hidden="1" customWidth="1"/>
    <col min="9" max="10" width="11.44140625" style="15"/>
    <col min="11" max="11" width="18.33203125" style="15" bestFit="1" customWidth="1"/>
    <col min="12" max="12" width="27.109375" style="15" bestFit="1" customWidth="1"/>
    <col min="13" max="16" width="11.44140625" style="15" customWidth="1"/>
    <col min="17" max="17" width="12.77734375" style="15" customWidth="1"/>
    <col min="18" max="18" width="16" style="15" customWidth="1"/>
    <col min="19" max="16384" width="11.44140625" style="15"/>
  </cols>
  <sheetData>
    <row r="1" spans="1:18" ht="15" thickBot="1"/>
    <row r="2" spans="1:18" ht="29.25" customHeight="1">
      <c r="A2" s="14"/>
      <c r="B2" s="343"/>
      <c r="C2" s="344"/>
      <c r="D2" s="344"/>
      <c r="E2" s="344"/>
      <c r="F2" s="344"/>
      <c r="G2" s="344"/>
      <c r="H2" s="350" t="str">
        <f>+'Presupuesto Total'!B2</f>
        <v>IMPLEMENTACIÓN DE ESQUEMAS DE PAGO POR SERVICIOS AMBIENTALES PARA LA CONSERVACIÓN HIDRICA Y SUS SERVICIOS ECOSISTÉMICOS EN EL MUNICPIO DE AGUACHICA, CESAR.</v>
      </c>
      <c r="I2" s="350"/>
      <c r="J2" s="350"/>
      <c r="K2" s="350"/>
      <c r="L2" s="350"/>
      <c r="M2" s="350"/>
      <c r="N2" s="350"/>
      <c r="O2" s="350"/>
      <c r="P2" s="350"/>
      <c r="Q2" s="350"/>
      <c r="R2" s="351"/>
    </row>
    <row r="3" spans="1:18" ht="59.55" customHeight="1">
      <c r="A3" s="16"/>
      <c r="B3" s="345"/>
      <c r="C3" s="346"/>
      <c r="D3" s="346"/>
      <c r="E3" s="346"/>
      <c r="F3" s="346"/>
      <c r="G3" s="346"/>
      <c r="H3" s="352"/>
      <c r="I3" s="352"/>
      <c r="J3" s="352"/>
      <c r="K3" s="352"/>
      <c r="L3" s="352"/>
      <c r="M3" s="352"/>
      <c r="N3" s="352"/>
      <c r="O3" s="352"/>
      <c r="P3" s="352"/>
      <c r="Q3" s="352"/>
      <c r="R3" s="353"/>
    </row>
    <row r="4" spans="1:18" ht="30" customHeight="1">
      <c r="A4" s="16"/>
      <c r="B4" s="347" t="s">
        <v>96</v>
      </c>
      <c r="C4" s="348"/>
      <c r="D4" s="348"/>
      <c r="E4" s="348"/>
      <c r="F4" s="348"/>
      <c r="G4" s="348"/>
      <c r="H4" s="348"/>
      <c r="I4" s="348"/>
      <c r="J4" s="348"/>
      <c r="K4" s="348"/>
      <c r="L4" s="348"/>
      <c r="M4" s="348"/>
      <c r="N4" s="348"/>
      <c r="O4" s="348"/>
      <c r="P4" s="348"/>
      <c r="Q4" s="348"/>
      <c r="R4" s="349"/>
    </row>
    <row r="5" spans="1:18">
      <c r="A5" s="16"/>
      <c r="B5" s="354"/>
      <c r="C5" s="355"/>
      <c r="D5" s="355"/>
      <c r="E5" s="355"/>
      <c r="F5" s="355"/>
      <c r="G5" s="355"/>
      <c r="H5" s="355"/>
      <c r="I5" s="355"/>
      <c r="J5" s="355"/>
      <c r="K5" s="355"/>
      <c r="L5" s="355"/>
      <c r="M5" s="355"/>
      <c r="N5" s="355"/>
      <c r="O5" s="355"/>
      <c r="P5" s="355"/>
      <c r="Q5" s="355"/>
      <c r="R5" s="356"/>
    </row>
    <row r="6" spans="1:18" ht="14.55" customHeight="1">
      <c r="A6" s="16"/>
      <c r="B6" s="296" t="s">
        <v>97</v>
      </c>
      <c r="C6" s="297"/>
      <c r="D6" s="297"/>
      <c r="E6" s="297"/>
      <c r="F6" s="297"/>
      <c r="G6" s="297"/>
      <c r="H6" s="300" t="str">
        <f>'Presupuesto Total'!$C$8</f>
        <v>Formalizar los acuerdos voluntarios de pagos por servicios ambientales</v>
      </c>
      <c r="I6" s="300"/>
      <c r="J6" s="300"/>
      <c r="K6" s="300"/>
      <c r="L6" s="300"/>
      <c r="M6" s="300"/>
      <c r="N6" s="300"/>
      <c r="O6" s="300"/>
      <c r="P6" s="300"/>
      <c r="Q6" s="300"/>
      <c r="R6" s="342"/>
    </row>
    <row r="7" spans="1:18">
      <c r="A7" s="16"/>
      <c r="B7" s="296" t="s">
        <v>98</v>
      </c>
      <c r="C7" s="297"/>
      <c r="D7" s="298">
        <f>'Presupuesto Total'!$B$8</f>
        <v>1</v>
      </c>
      <c r="E7" s="298"/>
      <c r="F7" s="298"/>
      <c r="G7" s="297" t="s">
        <v>8</v>
      </c>
      <c r="H7" s="297"/>
      <c r="I7" s="297"/>
      <c r="J7" s="299" t="str">
        <f>+'Presupuesto Total'!$D$8</f>
        <v>Und</v>
      </c>
      <c r="K7" s="300"/>
      <c r="L7" s="300"/>
      <c r="M7" s="300"/>
      <c r="N7" s="300"/>
      <c r="O7" s="297" t="s">
        <v>99</v>
      </c>
      <c r="P7" s="297"/>
      <c r="Q7" s="301">
        <f>$R$31</f>
        <v>15</v>
      </c>
      <c r="R7" s="302"/>
    </row>
    <row r="8" spans="1:18">
      <c r="A8" s="16"/>
      <c r="B8" s="331"/>
      <c r="C8" s="332"/>
      <c r="D8" s="332"/>
      <c r="E8" s="332"/>
      <c r="F8" s="332"/>
      <c r="G8" s="332"/>
      <c r="H8" s="332"/>
      <c r="I8" s="332"/>
      <c r="J8" s="332"/>
      <c r="K8" s="333" t="s">
        <v>100</v>
      </c>
      <c r="L8" s="333" t="s">
        <v>121</v>
      </c>
      <c r="M8" s="334" t="s">
        <v>101</v>
      </c>
      <c r="N8" s="334"/>
      <c r="O8" s="334"/>
      <c r="P8" s="334"/>
      <c r="Q8" s="334" t="s">
        <v>9</v>
      </c>
      <c r="R8" s="336" t="s">
        <v>103</v>
      </c>
    </row>
    <row r="9" spans="1:18">
      <c r="A9" s="16"/>
      <c r="B9" s="331"/>
      <c r="C9" s="332"/>
      <c r="D9" s="332"/>
      <c r="E9" s="332"/>
      <c r="F9" s="332"/>
      <c r="G9" s="332"/>
      <c r="H9" s="332"/>
      <c r="I9" s="332"/>
      <c r="J9" s="332"/>
      <c r="K9" s="333"/>
      <c r="L9" s="333"/>
      <c r="M9" s="174" t="s">
        <v>104</v>
      </c>
      <c r="N9" s="174" t="s">
        <v>105</v>
      </c>
      <c r="O9" s="174" t="s">
        <v>106</v>
      </c>
      <c r="P9" s="174" t="s">
        <v>119</v>
      </c>
      <c r="Q9" s="335"/>
      <c r="R9" s="336"/>
    </row>
    <row r="10" spans="1:18">
      <c r="A10" s="16"/>
      <c r="B10" s="331"/>
      <c r="C10" s="332"/>
      <c r="D10" s="332"/>
      <c r="E10" s="332"/>
      <c r="F10" s="332"/>
      <c r="G10" s="332"/>
      <c r="H10" s="332"/>
      <c r="I10" s="332"/>
      <c r="J10" s="332"/>
      <c r="K10" s="175" t="s">
        <v>284</v>
      </c>
      <c r="L10" s="175"/>
      <c r="M10" s="176"/>
      <c r="N10" s="176"/>
      <c r="O10" s="176"/>
      <c r="P10" s="177"/>
      <c r="Q10" s="175">
        <v>15</v>
      </c>
      <c r="R10" s="178">
        <f>+Q10</f>
        <v>15</v>
      </c>
    </row>
    <row r="11" spans="1:18">
      <c r="A11" s="16"/>
      <c r="B11" s="331"/>
      <c r="C11" s="332"/>
      <c r="D11" s="332"/>
      <c r="E11" s="332"/>
      <c r="F11" s="332"/>
      <c r="G11" s="332"/>
      <c r="H11" s="332"/>
      <c r="I11" s="332"/>
      <c r="J11" s="332"/>
      <c r="K11" s="175"/>
      <c r="L11" s="175"/>
      <c r="M11" s="176"/>
      <c r="N11" s="176"/>
      <c r="O11" s="176"/>
      <c r="P11" s="177"/>
      <c r="Q11" s="175"/>
      <c r="R11" s="178"/>
    </row>
    <row r="12" spans="1:18">
      <c r="A12" s="16"/>
      <c r="B12" s="331"/>
      <c r="C12" s="332"/>
      <c r="D12" s="332"/>
      <c r="E12" s="332"/>
      <c r="F12" s="332"/>
      <c r="G12" s="332"/>
      <c r="H12" s="332"/>
      <c r="I12" s="332"/>
      <c r="J12" s="332"/>
      <c r="K12" s="175"/>
      <c r="L12" s="175"/>
      <c r="M12" s="176"/>
      <c r="N12" s="176"/>
      <c r="O12" s="176"/>
      <c r="P12" s="177"/>
      <c r="Q12" s="175"/>
      <c r="R12" s="178"/>
    </row>
    <row r="13" spans="1:18">
      <c r="A13" s="16"/>
      <c r="B13" s="331"/>
      <c r="C13" s="332"/>
      <c r="D13" s="332"/>
      <c r="E13" s="332"/>
      <c r="F13" s="332"/>
      <c r="G13" s="332"/>
      <c r="H13" s="332"/>
      <c r="I13" s="332"/>
      <c r="J13" s="332"/>
      <c r="K13" s="175"/>
      <c r="L13" s="175"/>
      <c r="M13" s="176"/>
      <c r="N13" s="176"/>
      <c r="O13" s="176"/>
      <c r="P13" s="177"/>
      <c r="Q13" s="175"/>
      <c r="R13" s="178"/>
    </row>
    <row r="14" spans="1:18">
      <c r="A14" s="16"/>
      <c r="B14" s="331"/>
      <c r="C14" s="332"/>
      <c r="D14" s="332"/>
      <c r="E14" s="332"/>
      <c r="F14" s="332"/>
      <c r="G14" s="332"/>
      <c r="H14" s="332"/>
      <c r="I14" s="332"/>
      <c r="J14" s="332"/>
      <c r="K14" s="175"/>
      <c r="L14" s="175"/>
      <c r="M14" s="176"/>
      <c r="N14" s="176"/>
      <c r="O14" s="176"/>
      <c r="P14" s="177"/>
      <c r="Q14" s="175"/>
      <c r="R14" s="178"/>
    </row>
    <row r="15" spans="1:18">
      <c r="A15" s="16"/>
      <c r="B15" s="331"/>
      <c r="C15" s="332"/>
      <c r="D15" s="332"/>
      <c r="E15" s="332"/>
      <c r="F15" s="332"/>
      <c r="G15" s="332"/>
      <c r="H15" s="332"/>
      <c r="I15" s="332"/>
      <c r="J15" s="332"/>
      <c r="K15" s="175"/>
      <c r="L15" s="175"/>
      <c r="M15" s="176"/>
      <c r="N15" s="176"/>
      <c r="O15" s="176"/>
      <c r="P15" s="177"/>
      <c r="Q15" s="175"/>
      <c r="R15" s="178"/>
    </row>
    <row r="16" spans="1:18">
      <c r="A16" s="16"/>
      <c r="B16" s="331"/>
      <c r="C16" s="332"/>
      <c r="D16" s="332"/>
      <c r="E16" s="332"/>
      <c r="F16" s="332"/>
      <c r="G16" s="332"/>
      <c r="H16" s="332"/>
      <c r="I16" s="332"/>
      <c r="J16" s="332"/>
      <c r="K16" s="175"/>
      <c r="L16" s="175"/>
      <c r="M16" s="176"/>
      <c r="N16" s="176"/>
      <c r="O16" s="176"/>
      <c r="P16" s="177"/>
      <c r="Q16" s="175"/>
      <c r="R16" s="178"/>
    </row>
    <row r="17" spans="1:18">
      <c r="A17" s="16"/>
      <c r="B17" s="331"/>
      <c r="C17" s="332"/>
      <c r="D17" s="332"/>
      <c r="E17" s="332"/>
      <c r="F17" s="332"/>
      <c r="G17" s="332"/>
      <c r="H17" s="332"/>
      <c r="I17" s="332"/>
      <c r="J17" s="332"/>
      <c r="K17" s="175"/>
      <c r="L17" s="175"/>
      <c r="M17" s="176"/>
      <c r="N17" s="176"/>
      <c r="O17" s="176"/>
      <c r="P17" s="177"/>
      <c r="Q17" s="175"/>
      <c r="R17" s="178"/>
    </row>
    <row r="18" spans="1:18">
      <c r="A18" s="16"/>
      <c r="B18" s="331"/>
      <c r="C18" s="332"/>
      <c r="D18" s="332"/>
      <c r="E18" s="332"/>
      <c r="F18" s="332"/>
      <c r="G18" s="332"/>
      <c r="H18" s="332"/>
      <c r="I18" s="332"/>
      <c r="J18" s="332"/>
      <c r="K18" s="175"/>
      <c r="L18" s="175"/>
      <c r="M18" s="176"/>
      <c r="N18" s="176"/>
      <c r="O18" s="176"/>
      <c r="P18" s="177"/>
      <c r="Q18" s="175"/>
      <c r="R18" s="178"/>
    </row>
    <row r="19" spans="1:18">
      <c r="A19" s="16"/>
      <c r="B19" s="331"/>
      <c r="C19" s="332"/>
      <c r="D19" s="332"/>
      <c r="E19" s="332"/>
      <c r="F19" s="332"/>
      <c r="G19" s="332"/>
      <c r="H19" s="332"/>
      <c r="I19" s="332"/>
      <c r="J19" s="332"/>
      <c r="K19" s="175"/>
      <c r="L19" s="175"/>
      <c r="M19" s="176"/>
      <c r="N19" s="176"/>
      <c r="O19" s="176"/>
      <c r="P19" s="177"/>
      <c r="Q19" s="175"/>
      <c r="R19" s="178"/>
    </row>
    <row r="20" spans="1:18">
      <c r="A20" s="16"/>
      <c r="B20" s="331"/>
      <c r="C20" s="332"/>
      <c r="D20" s="332"/>
      <c r="E20" s="332"/>
      <c r="F20" s="332"/>
      <c r="G20" s="332"/>
      <c r="H20" s="332"/>
      <c r="I20" s="332"/>
      <c r="J20" s="332"/>
      <c r="K20" s="176"/>
      <c r="L20" s="176"/>
      <c r="M20" s="176"/>
      <c r="N20" s="176"/>
      <c r="O20" s="176"/>
      <c r="P20" s="176"/>
      <c r="Q20" s="176"/>
      <c r="R20" s="179"/>
    </row>
    <row r="21" spans="1:18">
      <c r="A21" s="16"/>
      <c r="B21" s="331"/>
      <c r="C21" s="332"/>
      <c r="D21" s="332"/>
      <c r="E21" s="332"/>
      <c r="F21" s="332"/>
      <c r="G21" s="332"/>
      <c r="H21" s="332"/>
      <c r="I21" s="332"/>
      <c r="J21" s="332"/>
      <c r="K21" s="176"/>
      <c r="L21" s="176"/>
      <c r="M21" s="176"/>
      <c r="N21" s="176"/>
      <c r="O21" s="176"/>
      <c r="P21" s="176"/>
      <c r="Q21" s="176"/>
      <c r="R21" s="179"/>
    </row>
    <row r="22" spans="1:18">
      <c r="A22" s="16"/>
      <c r="B22" s="331"/>
      <c r="C22" s="332"/>
      <c r="D22" s="332"/>
      <c r="E22" s="332"/>
      <c r="F22" s="332"/>
      <c r="G22" s="332"/>
      <c r="H22" s="332"/>
      <c r="I22" s="332"/>
      <c r="J22" s="332"/>
      <c r="K22" s="176"/>
      <c r="L22" s="176"/>
      <c r="M22" s="176"/>
      <c r="N22" s="176"/>
      <c r="O22" s="176"/>
      <c r="P22" s="176"/>
      <c r="Q22" s="176"/>
      <c r="R22" s="179"/>
    </row>
    <row r="23" spans="1:18">
      <c r="A23" s="16"/>
      <c r="B23" s="331"/>
      <c r="C23" s="332"/>
      <c r="D23" s="332"/>
      <c r="E23" s="332"/>
      <c r="F23" s="332"/>
      <c r="G23" s="332"/>
      <c r="H23" s="332"/>
      <c r="I23" s="332"/>
      <c r="J23" s="332"/>
      <c r="K23" s="176"/>
      <c r="L23" s="176"/>
      <c r="M23" s="176"/>
      <c r="N23" s="176"/>
      <c r="O23" s="176"/>
      <c r="P23" s="176"/>
      <c r="Q23" s="176"/>
      <c r="R23" s="179"/>
    </row>
    <row r="24" spans="1:18">
      <c r="A24" s="16"/>
      <c r="B24" s="331"/>
      <c r="C24" s="332"/>
      <c r="D24" s="332"/>
      <c r="E24" s="332"/>
      <c r="F24" s="332"/>
      <c r="G24" s="332"/>
      <c r="H24" s="332"/>
      <c r="I24" s="332"/>
      <c r="J24" s="332"/>
      <c r="K24" s="176"/>
      <c r="L24" s="176"/>
      <c r="M24" s="176"/>
      <c r="N24" s="176"/>
      <c r="O24" s="176"/>
      <c r="P24" s="176"/>
      <c r="Q24" s="176"/>
      <c r="R24" s="179"/>
    </row>
    <row r="25" spans="1:18">
      <c r="A25" s="16"/>
      <c r="B25" s="331"/>
      <c r="C25" s="332"/>
      <c r="D25" s="332"/>
      <c r="E25" s="332"/>
      <c r="F25" s="332"/>
      <c r="G25" s="332"/>
      <c r="H25" s="332"/>
      <c r="I25" s="332"/>
      <c r="J25" s="332"/>
      <c r="K25" s="176"/>
      <c r="L25" s="176"/>
      <c r="M25" s="176"/>
      <c r="N25" s="176"/>
      <c r="O25" s="176"/>
      <c r="P25" s="176"/>
      <c r="Q25" s="176"/>
      <c r="R25" s="179"/>
    </row>
    <row r="26" spans="1:18">
      <c r="A26" s="16"/>
      <c r="B26" s="331"/>
      <c r="C26" s="332"/>
      <c r="D26" s="332"/>
      <c r="E26" s="332"/>
      <c r="F26" s="332"/>
      <c r="G26" s="332"/>
      <c r="H26" s="332"/>
      <c r="I26" s="332"/>
      <c r="J26" s="332"/>
      <c r="K26" s="176"/>
      <c r="L26" s="176"/>
      <c r="M26" s="176"/>
      <c r="N26" s="176"/>
      <c r="O26" s="176"/>
      <c r="P26" s="176"/>
      <c r="Q26" s="176"/>
      <c r="R26" s="179"/>
    </row>
    <row r="27" spans="1:18">
      <c r="A27" s="16"/>
      <c r="B27" s="331"/>
      <c r="C27" s="332"/>
      <c r="D27" s="332"/>
      <c r="E27" s="332"/>
      <c r="F27" s="332"/>
      <c r="G27" s="332"/>
      <c r="H27" s="332"/>
      <c r="I27" s="332"/>
      <c r="J27" s="332"/>
      <c r="K27" s="176"/>
      <c r="L27" s="176"/>
      <c r="M27" s="176"/>
      <c r="N27" s="176"/>
      <c r="O27" s="176"/>
      <c r="P27" s="176"/>
      <c r="Q27" s="176"/>
      <c r="R27" s="179"/>
    </row>
    <row r="28" spans="1:18">
      <c r="A28" s="16"/>
      <c r="B28" s="331"/>
      <c r="C28" s="332"/>
      <c r="D28" s="332"/>
      <c r="E28" s="332"/>
      <c r="F28" s="332"/>
      <c r="G28" s="332"/>
      <c r="H28" s="332"/>
      <c r="I28" s="332"/>
      <c r="J28" s="332"/>
      <c r="K28" s="176"/>
      <c r="L28" s="176"/>
      <c r="M28" s="176"/>
      <c r="N28" s="176"/>
      <c r="O28" s="176"/>
      <c r="P28" s="176"/>
      <c r="Q28" s="176"/>
      <c r="R28" s="179"/>
    </row>
    <row r="29" spans="1:18">
      <c r="A29" s="16"/>
      <c r="B29" s="331" t="s">
        <v>110</v>
      </c>
      <c r="C29" s="332"/>
      <c r="D29" s="332"/>
      <c r="E29" s="332"/>
      <c r="F29" s="332"/>
      <c r="G29" s="332"/>
      <c r="H29" s="332"/>
      <c r="I29" s="332"/>
      <c r="J29" s="332"/>
      <c r="K29" s="337" t="s">
        <v>108</v>
      </c>
      <c r="L29" s="337"/>
      <c r="M29" s="337"/>
      <c r="N29" s="337"/>
      <c r="O29" s="337"/>
      <c r="P29" s="337"/>
      <c r="Q29" s="337"/>
      <c r="R29" s="180">
        <f>SUM(R10:R27)</f>
        <v>15</v>
      </c>
    </row>
    <row r="30" spans="1:18">
      <c r="A30" s="16"/>
      <c r="B30" s="331"/>
      <c r="C30" s="332"/>
      <c r="D30" s="332"/>
      <c r="E30" s="332"/>
      <c r="F30" s="332"/>
      <c r="G30" s="332"/>
      <c r="H30" s="332"/>
      <c r="I30" s="332"/>
      <c r="J30" s="332"/>
      <c r="K30" s="338"/>
      <c r="L30" s="338"/>
      <c r="M30" s="338"/>
      <c r="N30" s="338"/>
      <c r="O30" s="338"/>
      <c r="P30" s="338"/>
      <c r="Q30" s="338"/>
      <c r="R30" s="179"/>
    </row>
    <row r="31" spans="1:18">
      <c r="A31" s="16"/>
      <c r="B31" s="331"/>
      <c r="C31" s="332"/>
      <c r="D31" s="332"/>
      <c r="E31" s="332"/>
      <c r="F31" s="332"/>
      <c r="G31" s="332"/>
      <c r="H31" s="332"/>
      <c r="I31" s="332"/>
      <c r="J31" s="332"/>
      <c r="K31" s="337" t="s">
        <v>7</v>
      </c>
      <c r="L31" s="337"/>
      <c r="M31" s="337"/>
      <c r="N31" s="337"/>
      <c r="O31" s="337"/>
      <c r="P31" s="337"/>
      <c r="Q31" s="337"/>
      <c r="R31" s="180">
        <f>R29</f>
        <v>15</v>
      </c>
    </row>
    <row r="32" spans="1:18" ht="54.75" customHeight="1">
      <c r="A32" s="16"/>
      <c r="B32" s="327" t="s">
        <v>170</v>
      </c>
      <c r="C32" s="328"/>
      <c r="D32" s="328" t="s">
        <v>171</v>
      </c>
      <c r="E32" s="328"/>
      <c r="F32" s="328"/>
      <c r="G32" s="328"/>
      <c r="H32" s="328"/>
      <c r="I32" s="328"/>
      <c r="J32" s="328"/>
      <c r="K32" s="328"/>
      <c r="L32" s="328"/>
      <c r="M32" s="329"/>
      <c r="N32" s="329"/>
      <c r="O32" s="329"/>
      <c r="P32" s="329"/>
      <c r="Q32" s="329"/>
      <c r="R32" s="330"/>
    </row>
    <row r="33" spans="1:18" ht="75" customHeight="1" thickBot="1">
      <c r="A33" s="16"/>
      <c r="B33" s="292" t="s">
        <v>172</v>
      </c>
      <c r="C33" s="293"/>
      <c r="D33" s="293" t="s">
        <v>173</v>
      </c>
      <c r="E33" s="293"/>
      <c r="F33" s="293"/>
      <c r="G33" s="293"/>
      <c r="H33" s="293"/>
      <c r="I33" s="293"/>
      <c r="J33" s="293"/>
      <c r="K33" s="293"/>
      <c r="L33" s="293"/>
      <c r="M33" s="294"/>
      <c r="N33" s="294"/>
      <c r="O33" s="294"/>
      <c r="P33" s="294"/>
      <c r="Q33" s="294"/>
      <c r="R33" s="295"/>
    </row>
    <row r="34" spans="1:18" ht="15" thickBot="1">
      <c r="A34" s="16"/>
      <c r="B34" s="339"/>
      <c r="C34" s="340"/>
      <c r="D34" s="340"/>
      <c r="E34" s="340"/>
      <c r="F34" s="340"/>
      <c r="G34" s="340"/>
      <c r="H34" s="340"/>
      <c r="I34" s="340"/>
      <c r="J34" s="340"/>
      <c r="K34" s="340"/>
      <c r="L34" s="340"/>
      <c r="M34" s="340"/>
      <c r="N34" s="340"/>
      <c r="O34" s="340"/>
      <c r="P34" s="340"/>
      <c r="Q34" s="340"/>
      <c r="R34" s="341"/>
    </row>
    <row r="35" spans="1:18" ht="15" customHeight="1">
      <c r="A35" s="16"/>
      <c r="B35" s="296" t="s">
        <v>97</v>
      </c>
      <c r="C35" s="297"/>
      <c r="D35" s="297"/>
      <c r="E35" s="297"/>
      <c r="F35" s="297"/>
      <c r="G35" s="297"/>
      <c r="H35" s="300" t="str">
        <f>'Presupuesto Total'!$C$9</f>
        <v>Realizar el aislamiento de hectáreas en proceso de preservación y restauración espontánea</v>
      </c>
      <c r="I35" s="300"/>
      <c r="J35" s="300"/>
      <c r="K35" s="300"/>
      <c r="L35" s="300"/>
      <c r="M35" s="300"/>
      <c r="N35" s="300"/>
      <c r="O35" s="300"/>
      <c r="P35" s="300"/>
      <c r="Q35" s="300"/>
      <c r="R35" s="342"/>
    </row>
    <row r="36" spans="1:18" ht="15" customHeight="1">
      <c r="A36" s="16"/>
      <c r="B36" s="296" t="s">
        <v>98</v>
      </c>
      <c r="C36" s="297"/>
      <c r="D36" s="298">
        <f>'Presupuesto Total'!$B$9</f>
        <v>2</v>
      </c>
      <c r="E36" s="298"/>
      <c r="F36" s="298"/>
      <c r="G36" s="297" t="s">
        <v>8</v>
      </c>
      <c r="H36" s="297"/>
      <c r="I36" s="297"/>
      <c r="J36" s="299" t="str">
        <f>+'Presupuesto Total'!$D$9</f>
        <v>Hectareas</v>
      </c>
      <c r="K36" s="300"/>
      <c r="L36" s="300"/>
      <c r="M36" s="300"/>
      <c r="N36" s="300"/>
      <c r="O36" s="297" t="s">
        <v>99</v>
      </c>
      <c r="P36" s="297"/>
      <c r="Q36" s="301">
        <f>+R60</f>
        <v>30</v>
      </c>
      <c r="R36" s="302"/>
    </row>
    <row r="37" spans="1:18" ht="15" customHeight="1">
      <c r="A37" s="16"/>
      <c r="B37" s="305"/>
      <c r="C37" s="306"/>
      <c r="D37" s="306"/>
      <c r="E37" s="306"/>
      <c r="F37" s="306"/>
      <c r="G37" s="306"/>
      <c r="H37" s="306"/>
      <c r="I37" s="306"/>
      <c r="J37" s="307"/>
      <c r="K37" s="303" t="s">
        <v>100</v>
      </c>
      <c r="L37" s="303" t="s">
        <v>121</v>
      </c>
      <c r="M37" s="311" t="s">
        <v>101</v>
      </c>
      <c r="N37" s="312"/>
      <c r="O37" s="312"/>
      <c r="P37" s="313"/>
      <c r="Q37" s="314" t="s">
        <v>120</v>
      </c>
      <c r="R37" s="316" t="s">
        <v>103</v>
      </c>
    </row>
    <row r="38" spans="1:18">
      <c r="A38" s="16"/>
      <c r="B38" s="308"/>
      <c r="C38" s="309"/>
      <c r="D38" s="309"/>
      <c r="E38" s="309"/>
      <c r="F38" s="309"/>
      <c r="G38" s="309"/>
      <c r="H38" s="309"/>
      <c r="I38" s="309"/>
      <c r="J38" s="310"/>
      <c r="K38" s="304"/>
      <c r="L38" s="304"/>
      <c r="M38" s="17" t="s">
        <v>104</v>
      </c>
      <c r="N38" s="17" t="s">
        <v>105</v>
      </c>
      <c r="O38" s="17" t="s">
        <v>106</v>
      </c>
      <c r="P38" s="17" t="s">
        <v>119</v>
      </c>
      <c r="Q38" s="315"/>
      <c r="R38" s="317"/>
    </row>
    <row r="39" spans="1:18">
      <c r="A39" s="16"/>
      <c r="B39" s="308"/>
      <c r="C39" s="309"/>
      <c r="D39" s="309"/>
      <c r="E39" s="309"/>
      <c r="F39" s="309"/>
      <c r="G39" s="309"/>
      <c r="H39" s="309"/>
      <c r="I39" s="309"/>
      <c r="J39" s="310"/>
      <c r="K39" s="175" t="s">
        <v>284</v>
      </c>
      <c r="L39" s="181"/>
      <c r="M39" s="181"/>
      <c r="N39" s="181"/>
      <c r="O39" s="181"/>
      <c r="P39" s="182">
        <v>30</v>
      </c>
      <c r="Q39" s="181"/>
      <c r="R39" s="183">
        <f>+P39</f>
        <v>30</v>
      </c>
    </row>
    <row r="40" spans="1:18">
      <c r="A40" s="16"/>
      <c r="B40" s="308"/>
      <c r="C40" s="309"/>
      <c r="D40" s="309"/>
      <c r="E40" s="309"/>
      <c r="F40" s="309"/>
      <c r="G40" s="309"/>
      <c r="H40" s="309"/>
      <c r="I40" s="309"/>
      <c r="J40" s="310"/>
      <c r="K40" s="181"/>
      <c r="L40" s="181"/>
      <c r="M40" s="181"/>
      <c r="N40" s="181"/>
      <c r="O40" s="181"/>
      <c r="P40" s="182"/>
      <c r="Q40" s="181"/>
      <c r="R40" s="183"/>
    </row>
    <row r="41" spans="1:18">
      <c r="A41" s="16"/>
      <c r="B41" s="308"/>
      <c r="C41" s="309"/>
      <c r="D41" s="309"/>
      <c r="E41" s="309"/>
      <c r="F41" s="309"/>
      <c r="G41" s="309"/>
      <c r="H41" s="309"/>
      <c r="I41" s="309"/>
      <c r="J41" s="310"/>
      <c r="K41" s="181"/>
      <c r="L41" s="181"/>
      <c r="M41" s="181"/>
      <c r="N41" s="181"/>
      <c r="O41" s="181"/>
      <c r="P41" s="182"/>
      <c r="Q41" s="181"/>
      <c r="R41" s="183"/>
    </row>
    <row r="42" spans="1:18">
      <c r="A42" s="16"/>
      <c r="B42" s="308"/>
      <c r="C42" s="309"/>
      <c r="D42" s="309"/>
      <c r="E42" s="309"/>
      <c r="F42" s="309"/>
      <c r="G42" s="309"/>
      <c r="H42" s="309"/>
      <c r="I42" s="309"/>
      <c r="J42" s="310"/>
      <c r="K42" s="181"/>
      <c r="L42" s="181"/>
      <c r="M42" s="181"/>
      <c r="N42" s="181"/>
      <c r="O42" s="181"/>
      <c r="P42" s="182"/>
      <c r="Q42" s="181"/>
      <c r="R42" s="183"/>
    </row>
    <row r="43" spans="1:18">
      <c r="A43" s="16"/>
      <c r="B43" s="308"/>
      <c r="C43" s="309"/>
      <c r="D43" s="309"/>
      <c r="E43" s="309"/>
      <c r="F43" s="309"/>
      <c r="G43" s="309"/>
      <c r="H43" s="309"/>
      <c r="I43" s="309"/>
      <c r="J43" s="310"/>
      <c r="K43" s="181"/>
      <c r="L43" s="181"/>
      <c r="M43" s="181"/>
      <c r="N43" s="181"/>
      <c r="O43" s="181"/>
      <c r="P43" s="182"/>
      <c r="Q43" s="181"/>
      <c r="R43" s="183"/>
    </row>
    <row r="44" spans="1:18">
      <c r="A44" s="16"/>
      <c r="B44" s="308"/>
      <c r="C44" s="309"/>
      <c r="D44" s="309"/>
      <c r="E44" s="309"/>
      <c r="F44" s="309"/>
      <c r="G44" s="309"/>
      <c r="H44" s="309"/>
      <c r="I44" s="309"/>
      <c r="J44" s="310"/>
      <c r="K44" s="181"/>
      <c r="L44" s="181"/>
      <c r="M44" s="181"/>
      <c r="N44" s="181"/>
      <c r="O44" s="181"/>
      <c r="P44" s="182"/>
      <c r="Q44" s="181"/>
      <c r="R44" s="183"/>
    </row>
    <row r="45" spans="1:18">
      <c r="A45" s="16"/>
      <c r="B45" s="308"/>
      <c r="C45" s="309"/>
      <c r="D45" s="309"/>
      <c r="E45" s="309"/>
      <c r="F45" s="309"/>
      <c r="G45" s="309"/>
      <c r="H45" s="309"/>
      <c r="I45" s="309"/>
      <c r="J45" s="310"/>
      <c r="K45" s="181"/>
      <c r="L45" s="181"/>
      <c r="M45" s="181"/>
      <c r="N45" s="181"/>
      <c r="O45" s="181"/>
      <c r="P45" s="182"/>
      <c r="Q45" s="181"/>
      <c r="R45" s="183"/>
    </row>
    <row r="46" spans="1:18">
      <c r="A46" s="16"/>
      <c r="B46" s="308"/>
      <c r="C46" s="309"/>
      <c r="D46" s="309"/>
      <c r="E46" s="309"/>
      <c r="F46" s="309"/>
      <c r="G46" s="309"/>
      <c r="H46" s="309"/>
      <c r="I46" s="309"/>
      <c r="J46" s="310"/>
      <c r="K46" s="181"/>
      <c r="L46" s="181"/>
      <c r="M46" s="181"/>
      <c r="N46" s="181"/>
      <c r="O46" s="181"/>
      <c r="P46" s="182"/>
      <c r="Q46" s="181"/>
      <c r="R46" s="183"/>
    </row>
    <row r="47" spans="1:18">
      <c r="A47" s="16"/>
      <c r="B47" s="308"/>
      <c r="C47" s="309"/>
      <c r="D47" s="309"/>
      <c r="E47" s="309"/>
      <c r="F47" s="309"/>
      <c r="G47" s="309"/>
      <c r="H47" s="309"/>
      <c r="I47" s="309"/>
      <c r="J47" s="310"/>
      <c r="K47" s="181"/>
      <c r="L47" s="181"/>
      <c r="M47" s="181"/>
      <c r="N47" s="181"/>
      <c r="O47" s="181"/>
      <c r="P47" s="182"/>
      <c r="Q47" s="181"/>
      <c r="R47" s="183"/>
    </row>
    <row r="48" spans="1:18">
      <c r="A48" s="16"/>
      <c r="B48" s="308"/>
      <c r="C48" s="309"/>
      <c r="D48" s="309"/>
      <c r="E48" s="309"/>
      <c r="F48" s="309"/>
      <c r="G48" s="309"/>
      <c r="H48" s="309"/>
      <c r="I48" s="309"/>
      <c r="J48" s="310"/>
      <c r="K48" s="181"/>
      <c r="L48" s="181"/>
      <c r="M48" s="181"/>
      <c r="N48" s="181"/>
      <c r="O48" s="181"/>
      <c r="P48" s="182"/>
      <c r="Q48" s="181"/>
      <c r="R48" s="183"/>
    </row>
    <row r="49" spans="1:18">
      <c r="A49" s="16"/>
      <c r="B49" s="308"/>
      <c r="C49" s="309"/>
      <c r="D49" s="309"/>
      <c r="E49" s="309"/>
      <c r="F49" s="309"/>
      <c r="G49" s="309"/>
      <c r="H49" s="309"/>
      <c r="I49" s="309"/>
      <c r="J49" s="310"/>
      <c r="K49" s="18"/>
      <c r="L49" s="18"/>
      <c r="M49" s="18"/>
      <c r="N49" s="18"/>
      <c r="O49" s="18"/>
      <c r="P49" s="18"/>
      <c r="Q49" s="18"/>
      <c r="R49" s="184"/>
    </row>
    <row r="50" spans="1:18">
      <c r="A50" s="16"/>
      <c r="B50" s="308"/>
      <c r="C50" s="309"/>
      <c r="D50" s="309"/>
      <c r="E50" s="309"/>
      <c r="F50" s="309"/>
      <c r="G50" s="309"/>
      <c r="H50" s="309"/>
      <c r="I50" s="309"/>
      <c r="J50" s="310"/>
      <c r="K50" s="18"/>
      <c r="L50" s="18"/>
      <c r="M50" s="18"/>
      <c r="N50" s="18"/>
      <c r="O50" s="18"/>
      <c r="P50" s="18"/>
      <c r="Q50" s="18"/>
      <c r="R50" s="184"/>
    </row>
    <row r="51" spans="1:18">
      <c r="A51" s="16"/>
      <c r="B51" s="308"/>
      <c r="C51" s="309"/>
      <c r="D51" s="309"/>
      <c r="E51" s="309"/>
      <c r="F51" s="309"/>
      <c r="G51" s="309"/>
      <c r="H51" s="309"/>
      <c r="I51" s="309"/>
      <c r="J51" s="310"/>
      <c r="K51" s="19"/>
      <c r="L51" s="19"/>
      <c r="M51" s="19"/>
      <c r="N51" s="19"/>
      <c r="O51" s="19"/>
      <c r="P51" s="19"/>
      <c r="Q51" s="19"/>
      <c r="R51" s="22"/>
    </row>
    <row r="52" spans="1:18">
      <c r="A52" s="16"/>
      <c r="B52" s="308"/>
      <c r="C52" s="309"/>
      <c r="D52" s="309"/>
      <c r="E52" s="309"/>
      <c r="F52" s="309"/>
      <c r="G52" s="309"/>
      <c r="H52" s="309"/>
      <c r="I52" s="309"/>
      <c r="J52" s="310"/>
      <c r="K52" s="19"/>
      <c r="L52" s="19"/>
      <c r="M52" s="19"/>
      <c r="N52" s="19"/>
      <c r="O52" s="19"/>
      <c r="P52" s="19"/>
      <c r="Q52" s="19"/>
      <c r="R52" s="22"/>
    </row>
    <row r="53" spans="1:18">
      <c r="A53" s="16"/>
      <c r="B53" s="308"/>
      <c r="C53" s="309"/>
      <c r="D53" s="309"/>
      <c r="E53" s="309"/>
      <c r="F53" s="309"/>
      <c r="G53" s="309"/>
      <c r="H53" s="309"/>
      <c r="I53" s="309"/>
      <c r="J53" s="310"/>
      <c r="K53" s="19"/>
      <c r="L53" s="19"/>
      <c r="M53" s="19"/>
      <c r="N53" s="19"/>
      <c r="O53" s="19"/>
      <c r="P53" s="19"/>
      <c r="Q53" s="19"/>
      <c r="R53" s="22"/>
    </row>
    <row r="54" spans="1:18">
      <c r="A54" s="16"/>
      <c r="B54" s="308"/>
      <c r="C54" s="309"/>
      <c r="D54" s="309"/>
      <c r="E54" s="309"/>
      <c r="F54" s="309"/>
      <c r="G54" s="309"/>
      <c r="H54" s="309"/>
      <c r="I54" s="309"/>
      <c r="J54" s="310"/>
      <c r="K54" s="19"/>
      <c r="L54" s="19"/>
      <c r="M54" s="19"/>
      <c r="N54" s="19"/>
      <c r="O54" s="19"/>
      <c r="P54" s="19"/>
      <c r="Q54" s="19"/>
      <c r="R54" s="22"/>
    </row>
    <row r="55" spans="1:18">
      <c r="A55" s="16"/>
      <c r="B55" s="308"/>
      <c r="C55" s="309"/>
      <c r="D55" s="309"/>
      <c r="E55" s="309"/>
      <c r="F55" s="309"/>
      <c r="G55" s="309"/>
      <c r="H55" s="309"/>
      <c r="I55" s="309"/>
      <c r="J55" s="310"/>
      <c r="K55" s="19"/>
      <c r="L55" s="19"/>
      <c r="M55" s="19"/>
      <c r="N55" s="19"/>
      <c r="O55" s="19"/>
      <c r="P55" s="19"/>
      <c r="Q55" s="19"/>
      <c r="R55" s="22"/>
    </row>
    <row r="56" spans="1:18">
      <c r="A56" s="16"/>
      <c r="B56" s="308"/>
      <c r="C56" s="309"/>
      <c r="D56" s="309"/>
      <c r="E56" s="309"/>
      <c r="F56" s="309"/>
      <c r="G56" s="309"/>
      <c r="H56" s="309"/>
      <c r="I56" s="309"/>
      <c r="J56" s="310"/>
      <c r="K56" s="19"/>
      <c r="L56" s="19"/>
      <c r="M56" s="19"/>
      <c r="N56" s="19"/>
      <c r="O56" s="19"/>
      <c r="P56" s="19"/>
      <c r="Q56" s="19"/>
      <c r="R56" s="22"/>
    </row>
    <row r="57" spans="1:18">
      <c r="A57" s="16"/>
      <c r="B57" s="308"/>
      <c r="C57" s="309"/>
      <c r="D57" s="309"/>
      <c r="E57" s="309"/>
      <c r="F57" s="309"/>
      <c r="G57" s="309"/>
      <c r="H57" s="309"/>
      <c r="I57" s="309"/>
      <c r="J57" s="310"/>
      <c r="K57" s="19"/>
      <c r="L57" s="19"/>
      <c r="M57" s="19"/>
      <c r="N57" s="19"/>
      <c r="O57" s="19"/>
      <c r="P57" s="19"/>
      <c r="Q57" s="19"/>
      <c r="R57" s="22"/>
    </row>
    <row r="58" spans="1:18" ht="15" customHeight="1">
      <c r="A58" s="16"/>
      <c r="B58" s="305" t="s">
        <v>110</v>
      </c>
      <c r="C58" s="306"/>
      <c r="D58" s="306"/>
      <c r="E58" s="306"/>
      <c r="F58" s="306"/>
      <c r="G58" s="306"/>
      <c r="H58" s="306"/>
      <c r="I58" s="306"/>
      <c r="J58" s="307"/>
      <c r="K58" s="321" t="s">
        <v>108</v>
      </c>
      <c r="L58" s="322"/>
      <c r="M58" s="322"/>
      <c r="N58" s="322"/>
      <c r="O58" s="322"/>
      <c r="P58" s="322"/>
      <c r="Q58" s="323"/>
      <c r="R58" s="23">
        <f>SUM(R39:R56)</f>
        <v>30</v>
      </c>
    </row>
    <row r="59" spans="1:18">
      <c r="A59" s="16"/>
      <c r="B59" s="308"/>
      <c r="C59" s="309"/>
      <c r="D59" s="309"/>
      <c r="E59" s="309"/>
      <c r="F59" s="309"/>
      <c r="G59" s="309"/>
      <c r="H59" s="309"/>
      <c r="I59" s="309"/>
      <c r="J59" s="310"/>
      <c r="K59" s="324"/>
      <c r="L59" s="325"/>
      <c r="M59" s="325"/>
      <c r="N59" s="325"/>
      <c r="O59" s="325"/>
      <c r="P59" s="325"/>
      <c r="Q59" s="326"/>
      <c r="R59" s="22"/>
    </row>
    <row r="60" spans="1:18">
      <c r="A60" s="16"/>
      <c r="B60" s="318"/>
      <c r="C60" s="319"/>
      <c r="D60" s="319"/>
      <c r="E60" s="319"/>
      <c r="F60" s="319"/>
      <c r="G60" s="319"/>
      <c r="H60" s="319"/>
      <c r="I60" s="319"/>
      <c r="J60" s="320"/>
      <c r="K60" s="321" t="s">
        <v>7</v>
      </c>
      <c r="L60" s="322"/>
      <c r="M60" s="322"/>
      <c r="N60" s="322"/>
      <c r="O60" s="322"/>
      <c r="P60" s="322"/>
      <c r="Q60" s="323"/>
      <c r="R60" s="23">
        <f>R58</f>
        <v>30</v>
      </c>
    </row>
    <row r="61" spans="1:18" ht="57" customHeight="1">
      <c r="A61" s="16"/>
      <c r="B61" s="327" t="s">
        <v>170</v>
      </c>
      <c r="C61" s="328"/>
      <c r="D61" s="328" t="s">
        <v>171</v>
      </c>
      <c r="E61" s="328"/>
      <c r="F61" s="328"/>
      <c r="G61" s="328"/>
      <c r="H61" s="328"/>
      <c r="I61" s="328"/>
      <c r="J61" s="328"/>
      <c r="K61" s="328"/>
      <c r="L61" s="328"/>
      <c r="M61" s="329"/>
      <c r="N61" s="329"/>
      <c r="O61" s="329"/>
      <c r="P61" s="329"/>
      <c r="Q61" s="329"/>
      <c r="R61" s="330"/>
    </row>
    <row r="62" spans="1:18" ht="57" customHeight="1" thickBot="1">
      <c r="A62" s="16"/>
      <c r="B62" s="292" t="s">
        <v>172</v>
      </c>
      <c r="C62" s="293"/>
      <c r="D62" s="293" t="s">
        <v>173</v>
      </c>
      <c r="E62" s="293"/>
      <c r="F62" s="293"/>
      <c r="G62" s="293"/>
      <c r="H62" s="293"/>
      <c r="I62" s="293"/>
      <c r="J62" s="293"/>
      <c r="K62" s="293"/>
      <c r="L62" s="293"/>
      <c r="M62" s="294"/>
      <c r="N62" s="294"/>
      <c r="O62" s="294"/>
      <c r="P62" s="294"/>
      <c r="Q62" s="294"/>
      <c r="R62" s="295"/>
    </row>
    <row r="63" spans="1:18" ht="15" thickBot="1">
      <c r="B63" s="289"/>
      <c r="C63" s="290"/>
      <c r="D63" s="290"/>
      <c r="E63" s="290"/>
      <c r="F63" s="290"/>
      <c r="G63" s="290"/>
      <c r="H63" s="290"/>
      <c r="I63" s="290"/>
      <c r="J63" s="290"/>
      <c r="K63" s="290"/>
      <c r="L63" s="290"/>
      <c r="M63" s="290"/>
      <c r="N63" s="290"/>
      <c r="O63" s="290"/>
      <c r="P63" s="290"/>
      <c r="Q63" s="290"/>
      <c r="R63" s="291"/>
    </row>
    <row r="64" spans="1:18" ht="14.55" customHeight="1">
      <c r="B64" s="296" t="s">
        <v>97</v>
      </c>
      <c r="C64" s="297"/>
      <c r="D64" s="297"/>
      <c r="E64" s="297"/>
      <c r="F64" s="297"/>
      <c r="G64" s="297"/>
      <c r="H64" s="300" t="str">
        <f>'Presupuesto Total'!$C$10</f>
        <v xml:space="preserve">Otorgar el incentivo de pagos por servicios ambientales </v>
      </c>
      <c r="I64" s="300"/>
      <c r="J64" s="300"/>
      <c r="K64" s="300"/>
      <c r="L64" s="300"/>
      <c r="M64" s="300"/>
      <c r="N64" s="300"/>
      <c r="O64" s="300"/>
      <c r="P64" s="300"/>
      <c r="Q64" s="300"/>
      <c r="R64" s="342"/>
    </row>
    <row r="65" spans="2:18">
      <c r="B65" s="296" t="s">
        <v>98</v>
      </c>
      <c r="C65" s="297"/>
      <c r="D65" s="298">
        <f>'Presupuesto Total'!$B$10</f>
        <v>3</v>
      </c>
      <c r="E65" s="298"/>
      <c r="F65" s="298"/>
      <c r="G65" s="297" t="s">
        <v>8</v>
      </c>
      <c r="H65" s="297"/>
      <c r="I65" s="297"/>
      <c r="J65" s="299" t="str">
        <f>+'Presupuesto Total'!$D$10</f>
        <v>Hectareas</v>
      </c>
      <c r="K65" s="300"/>
      <c r="L65" s="300"/>
      <c r="M65" s="300"/>
      <c r="N65" s="300"/>
      <c r="O65" s="297" t="s">
        <v>99</v>
      </c>
      <c r="P65" s="297"/>
      <c r="Q65" s="301">
        <f>+R85</f>
        <v>30</v>
      </c>
      <c r="R65" s="302"/>
    </row>
    <row r="66" spans="2:18" ht="15" customHeight="1">
      <c r="B66" s="308"/>
      <c r="C66" s="309"/>
      <c r="D66" s="309"/>
      <c r="E66" s="309"/>
      <c r="F66" s="309"/>
      <c r="G66" s="309"/>
      <c r="H66" s="309"/>
      <c r="I66" s="309"/>
      <c r="J66" s="310"/>
      <c r="K66" s="303" t="s">
        <v>100</v>
      </c>
      <c r="L66" s="303" t="s">
        <v>121</v>
      </c>
      <c r="M66" s="311" t="s">
        <v>101</v>
      </c>
      <c r="N66" s="312"/>
      <c r="O66" s="312"/>
      <c r="P66" s="313"/>
      <c r="Q66" s="361" t="s">
        <v>102</v>
      </c>
      <c r="R66" s="362" t="s">
        <v>103</v>
      </c>
    </row>
    <row r="67" spans="2:18">
      <c r="B67" s="308"/>
      <c r="C67" s="309"/>
      <c r="D67" s="309"/>
      <c r="E67" s="309"/>
      <c r="F67" s="309"/>
      <c r="G67" s="309"/>
      <c r="H67" s="309"/>
      <c r="I67" s="309"/>
      <c r="J67" s="310"/>
      <c r="K67" s="304"/>
      <c r="L67" s="304"/>
      <c r="M67" s="17" t="s">
        <v>104</v>
      </c>
      <c r="N67" s="17" t="s">
        <v>105</v>
      </c>
      <c r="O67" s="17" t="s">
        <v>106</v>
      </c>
      <c r="P67" s="17" t="s">
        <v>119</v>
      </c>
      <c r="Q67" s="315"/>
      <c r="R67" s="317"/>
    </row>
    <row r="68" spans="2:18">
      <c r="B68" s="308"/>
      <c r="C68" s="309"/>
      <c r="D68" s="309"/>
      <c r="E68" s="309"/>
      <c r="F68" s="309"/>
      <c r="G68" s="309"/>
      <c r="H68" s="309"/>
      <c r="I68" s="309"/>
      <c r="J68" s="310"/>
      <c r="K68" s="175" t="s">
        <v>284</v>
      </c>
      <c r="L68" s="181"/>
      <c r="M68" s="181"/>
      <c r="N68" s="181"/>
      <c r="O68" s="181"/>
      <c r="P68" s="182">
        <v>30</v>
      </c>
      <c r="Q68" s="181"/>
      <c r="R68" s="183">
        <f>+P68</f>
        <v>30</v>
      </c>
    </row>
    <row r="69" spans="2:18">
      <c r="B69" s="308"/>
      <c r="C69" s="309"/>
      <c r="D69" s="309"/>
      <c r="E69" s="309"/>
      <c r="F69" s="309"/>
      <c r="G69" s="309"/>
      <c r="H69" s="309"/>
      <c r="I69" s="309"/>
      <c r="J69" s="310"/>
      <c r="K69" s="181"/>
      <c r="L69" s="181"/>
      <c r="M69" s="181"/>
      <c r="N69" s="181"/>
      <c r="O69" s="181"/>
      <c r="P69" s="182"/>
      <c r="Q69" s="181"/>
      <c r="R69" s="183"/>
    </row>
    <row r="70" spans="2:18">
      <c r="B70" s="308"/>
      <c r="C70" s="309"/>
      <c r="D70" s="309"/>
      <c r="E70" s="309"/>
      <c r="F70" s="309"/>
      <c r="G70" s="309"/>
      <c r="H70" s="309"/>
      <c r="I70" s="309"/>
      <c r="J70" s="310"/>
      <c r="K70" s="181"/>
      <c r="L70" s="181"/>
      <c r="M70" s="181"/>
      <c r="N70" s="181"/>
      <c r="O70" s="181"/>
      <c r="P70" s="182"/>
      <c r="Q70" s="181"/>
      <c r="R70" s="183"/>
    </row>
    <row r="71" spans="2:18">
      <c r="B71" s="308"/>
      <c r="C71" s="309"/>
      <c r="D71" s="309"/>
      <c r="E71" s="309"/>
      <c r="F71" s="309"/>
      <c r="G71" s="309"/>
      <c r="H71" s="309"/>
      <c r="I71" s="309"/>
      <c r="J71" s="310"/>
      <c r="K71" s="181"/>
      <c r="L71" s="181"/>
      <c r="M71" s="181"/>
      <c r="N71" s="181"/>
      <c r="O71" s="181"/>
      <c r="P71" s="182"/>
      <c r="Q71" s="181"/>
      <c r="R71" s="183"/>
    </row>
    <row r="72" spans="2:18">
      <c r="B72" s="308"/>
      <c r="C72" s="309"/>
      <c r="D72" s="309"/>
      <c r="E72" s="309"/>
      <c r="F72" s="309"/>
      <c r="G72" s="309"/>
      <c r="H72" s="309"/>
      <c r="I72" s="309"/>
      <c r="J72" s="310"/>
      <c r="K72" s="181"/>
      <c r="L72" s="181"/>
      <c r="M72" s="181"/>
      <c r="N72" s="181"/>
      <c r="O72" s="181"/>
      <c r="P72" s="182"/>
      <c r="Q72" s="181"/>
      <c r="R72" s="183"/>
    </row>
    <row r="73" spans="2:18">
      <c r="B73" s="308"/>
      <c r="C73" s="309"/>
      <c r="D73" s="309"/>
      <c r="E73" s="309"/>
      <c r="F73" s="309"/>
      <c r="G73" s="309"/>
      <c r="H73" s="309"/>
      <c r="I73" s="309"/>
      <c r="J73" s="310"/>
      <c r="K73" s="181"/>
      <c r="L73" s="181"/>
      <c r="M73" s="181"/>
      <c r="N73" s="181"/>
      <c r="O73" s="181"/>
      <c r="P73" s="182"/>
      <c r="Q73" s="181"/>
      <c r="R73" s="183"/>
    </row>
    <row r="74" spans="2:18">
      <c r="B74" s="308"/>
      <c r="C74" s="309"/>
      <c r="D74" s="309"/>
      <c r="E74" s="309"/>
      <c r="F74" s="309"/>
      <c r="G74" s="309"/>
      <c r="H74" s="309"/>
      <c r="I74" s="309"/>
      <c r="J74" s="310"/>
      <c r="K74" s="181"/>
      <c r="L74" s="181"/>
      <c r="M74" s="181"/>
      <c r="N74" s="181"/>
      <c r="O74" s="181"/>
      <c r="P74" s="182"/>
      <c r="Q74" s="181"/>
      <c r="R74" s="183"/>
    </row>
    <row r="75" spans="2:18">
      <c r="B75" s="308"/>
      <c r="C75" s="309"/>
      <c r="D75" s="309"/>
      <c r="E75" s="309"/>
      <c r="F75" s="309"/>
      <c r="G75" s="309"/>
      <c r="H75" s="309"/>
      <c r="I75" s="309"/>
      <c r="J75" s="310"/>
      <c r="K75" s="181"/>
      <c r="L75" s="181"/>
      <c r="M75" s="181"/>
      <c r="N75" s="181"/>
      <c r="O75" s="181"/>
      <c r="P75" s="182"/>
      <c r="Q75" s="181"/>
      <c r="R75" s="183"/>
    </row>
    <row r="76" spans="2:18">
      <c r="B76" s="308"/>
      <c r="C76" s="309"/>
      <c r="D76" s="309"/>
      <c r="E76" s="309"/>
      <c r="F76" s="309"/>
      <c r="G76" s="309"/>
      <c r="H76" s="309"/>
      <c r="I76" s="309"/>
      <c r="J76" s="310"/>
      <c r="K76" s="181"/>
      <c r="L76" s="181"/>
      <c r="M76" s="181"/>
      <c r="N76" s="181"/>
      <c r="O76" s="181"/>
      <c r="P76" s="182"/>
      <c r="Q76" s="181"/>
      <c r="R76" s="183"/>
    </row>
    <row r="77" spans="2:18">
      <c r="B77" s="308"/>
      <c r="C77" s="309"/>
      <c r="D77" s="309"/>
      <c r="E77" s="309"/>
      <c r="F77" s="309"/>
      <c r="G77" s="309"/>
      <c r="H77" s="309"/>
      <c r="I77" s="309"/>
      <c r="J77" s="310"/>
      <c r="K77" s="181"/>
      <c r="L77" s="181"/>
      <c r="M77" s="181"/>
      <c r="N77" s="181"/>
      <c r="O77" s="181"/>
      <c r="P77" s="182"/>
      <c r="Q77" s="181"/>
      <c r="R77" s="183"/>
    </row>
    <row r="78" spans="2:18">
      <c r="B78" s="308"/>
      <c r="C78" s="309"/>
      <c r="D78" s="309"/>
      <c r="E78" s="309"/>
      <c r="F78" s="309"/>
      <c r="G78" s="309"/>
      <c r="H78" s="309"/>
      <c r="I78" s="309"/>
      <c r="J78" s="310"/>
      <c r="K78" s="181"/>
      <c r="L78" s="181"/>
      <c r="M78" s="181"/>
      <c r="N78" s="181"/>
      <c r="O78" s="181"/>
      <c r="P78" s="181"/>
      <c r="Q78" s="181"/>
      <c r="R78" s="185"/>
    </row>
    <row r="79" spans="2:18">
      <c r="B79" s="308"/>
      <c r="C79" s="309"/>
      <c r="D79" s="309"/>
      <c r="E79" s="309"/>
      <c r="F79" s="309"/>
      <c r="G79" s="309"/>
      <c r="H79" s="309"/>
      <c r="I79" s="309"/>
      <c r="J79" s="310"/>
      <c r="K79" s="181"/>
      <c r="L79" s="181"/>
      <c r="M79" s="181"/>
      <c r="N79" s="181"/>
      <c r="O79" s="181"/>
      <c r="P79" s="181"/>
      <c r="Q79" s="181"/>
      <c r="R79" s="185"/>
    </row>
    <row r="80" spans="2:18">
      <c r="B80" s="308"/>
      <c r="C80" s="309"/>
      <c r="D80" s="309"/>
      <c r="E80" s="309"/>
      <c r="F80" s="309"/>
      <c r="G80" s="309"/>
      <c r="H80" s="309"/>
      <c r="I80" s="309"/>
      <c r="J80" s="310"/>
      <c r="K80" s="19"/>
      <c r="L80" s="19"/>
      <c r="M80" s="19"/>
      <c r="N80" s="19"/>
      <c r="O80" s="19"/>
      <c r="P80" s="19"/>
      <c r="Q80" s="19"/>
      <c r="R80" s="22"/>
    </row>
    <row r="81" spans="2:18">
      <c r="B81" s="308"/>
      <c r="C81" s="309"/>
      <c r="D81" s="309"/>
      <c r="E81" s="309"/>
      <c r="F81" s="309"/>
      <c r="G81" s="309"/>
      <c r="H81" s="309"/>
      <c r="I81" s="309"/>
      <c r="J81" s="310"/>
      <c r="K81" s="19"/>
      <c r="L81" s="19"/>
      <c r="M81" s="19"/>
      <c r="N81" s="19"/>
      <c r="O81" s="19"/>
      <c r="P81" s="19"/>
      <c r="Q81" s="19"/>
      <c r="R81" s="22"/>
    </row>
    <row r="82" spans="2:18">
      <c r="B82" s="308"/>
      <c r="C82" s="309"/>
      <c r="D82" s="309"/>
      <c r="E82" s="309"/>
      <c r="F82" s="309"/>
      <c r="G82" s="309"/>
      <c r="H82" s="309"/>
      <c r="I82" s="309"/>
      <c r="J82" s="310"/>
      <c r="K82" s="19"/>
      <c r="L82" s="19"/>
      <c r="M82" s="19"/>
      <c r="N82" s="19"/>
      <c r="O82" s="19"/>
      <c r="P82" s="19"/>
      <c r="Q82" s="19"/>
      <c r="R82" s="22"/>
    </row>
    <row r="83" spans="2:18">
      <c r="B83" s="305" t="s">
        <v>109</v>
      </c>
      <c r="C83" s="306"/>
      <c r="D83" s="306"/>
      <c r="E83" s="306"/>
      <c r="F83" s="306"/>
      <c r="G83" s="306"/>
      <c r="H83" s="306"/>
      <c r="I83" s="306"/>
      <c r="J83" s="307"/>
      <c r="K83" s="363" t="s">
        <v>108</v>
      </c>
      <c r="L83" s="364"/>
      <c r="M83" s="364"/>
      <c r="N83" s="364"/>
      <c r="O83" s="364"/>
      <c r="P83" s="364"/>
      <c r="Q83" s="365"/>
      <c r="R83" s="23">
        <f>SUM(R68:R82)</f>
        <v>30</v>
      </c>
    </row>
    <row r="84" spans="2:18">
      <c r="B84" s="308"/>
      <c r="C84" s="309"/>
      <c r="D84" s="309"/>
      <c r="E84" s="309"/>
      <c r="F84" s="309"/>
      <c r="G84" s="309"/>
      <c r="H84" s="309"/>
      <c r="I84" s="309"/>
      <c r="J84" s="310"/>
      <c r="K84" s="324"/>
      <c r="L84" s="325"/>
      <c r="M84" s="325"/>
      <c r="N84" s="325"/>
      <c r="O84" s="325"/>
      <c r="P84" s="325"/>
      <c r="Q84" s="326"/>
      <c r="R84" s="22"/>
    </row>
    <row r="85" spans="2:18">
      <c r="B85" s="318"/>
      <c r="C85" s="319"/>
      <c r="D85" s="319"/>
      <c r="E85" s="319"/>
      <c r="F85" s="319"/>
      <c r="G85" s="319"/>
      <c r="H85" s="319"/>
      <c r="I85" s="319"/>
      <c r="J85" s="320"/>
      <c r="K85" s="321" t="s">
        <v>7</v>
      </c>
      <c r="L85" s="322"/>
      <c r="M85" s="322"/>
      <c r="N85" s="322"/>
      <c r="O85" s="322"/>
      <c r="P85" s="322"/>
      <c r="Q85" s="323"/>
      <c r="R85" s="23">
        <f>R83</f>
        <v>30</v>
      </c>
    </row>
    <row r="86" spans="2:18" ht="54.75" customHeight="1">
      <c r="B86" s="327" t="s">
        <v>170</v>
      </c>
      <c r="C86" s="328"/>
      <c r="D86" s="328" t="s">
        <v>171</v>
      </c>
      <c r="E86" s="328"/>
      <c r="F86" s="328"/>
      <c r="G86" s="328"/>
      <c r="H86" s="328"/>
      <c r="I86" s="328"/>
      <c r="J86" s="328"/>
      <c r="K86" s="328"/>
      <c r="L86" s="328"/>
      <c r="M86" s="329"/>
      <c r="N86" s="329"/>
      <c r="O86" s="329"/>
      <c r="P86" s="329"/>
      <c r="Q86" s="329"/>
      <c r="R86" s="330"/>
    </row>
    <row r="87" spans="2:18" ht="54.75" customHeight="1" thickBot="1">
      <c r="B87" s="292" t="s">
        <v>172</v>
      </c>
      <c r="C87" s="293"/>
      <c r="D87" s="293" t="s">
        <v>173</v>
      </c>
      <c r="E87" s="293"/>
      <c r="F87" s="293"/>
      <c r="G87" s="293"/>
      <c r="H87" s="293"/>
      <c r="I87" s="293"/>
      <c r="J87" s="293"/>
      <c r="K87" s="293"/>
      <c r="L87" s="293"/>
      <c r="M87" s="294"/>
      <c r="N87" s="294"/>
      <c r="O87" s="294"/>
      <c r="P87" s="294"/>
      <c r="Q87" s="294"/>
      <c r="R87" s="295"/>
    </row>
    <row r="88" spans="2:18" ht="15" thickBot="1">
      <c r="B88" s="289"/>
      <c r="C88" s="290"/>
      <c r="D88" s="290"/>
      <c r="E88" s="290"/>
      <c r="F88" s="290"/>
      <c r="G88" s="290"/>
      <c r="H88" s="290"/>
      <c r="I88" s="290"/>
      <c r="J88" s="290"/>
      <c r="K88" s="290"/>
      <c r="L88" s="290"/>
      <c r="M88" s="290"/>
      <c r="N88" s="290"/>
      <c r="O88" s="290"/>
      <c r="P88" s="290"/>
      <c r="Q88" s="290"/>
      <c r="R88" s="291"/>
    </row>
    <row r="89" spans="2:18" ht="15" thickBot="1">
      <c r="B89" s="289"/>
      <c r="C89" s="290"/>
      <c r="D89" s="290"/>
      <c r="E89" s="290"/>
      <c r="F89" s="290"/>
      <c r="G89" s="290"/>
      <c r="H89" s="290"/>
      <c r="I89" s="290"/>
      <c r="J89" s="290"/>
      <c r="K89" s="290"/>
      <c r="L89" s="290"/>
      <c r="M89" s="290"/>
      <c r="N89" s="290"/>
      <c r="O89" s="290"/>
      <c r="P89" s="290"/>
      <c r="Q89" s="290"/>
      <c r="R89" s="291"/>
    </row>
    <row r="90" spans="2:18" ht="14.55" customHeight="1">
      <c r="B90" s="296" t="s">
        <v>97</v>
      </c>
      <c r="C90" s="297"/>
      <c r="D90" s="297"/>
      <c r="E90" s="297"/>
      <c r="F90" s="297"/>
      <c r="G90" s="297"/>
      <c r="H90" s="300" t="str">
        <f>'Presupuesto Total'!$C$11</f>
        <v>Desarrollar talleres de sensibilización ambiental</v>
      </c>
      <c r="I90" s="300"/>
      <c r="J90" s="300"/>
      <c r="K90" s="300"/>
      <c r="L90" s="300"/>
      <c r="M90" s="300"/>
      <c r="N90" s="300"/>
      <c r="O90" s="300"/>
      <c r="P90" s="300"/>
      <c r="Q90" s="300"/>
      <c r="R90" s="342"/>
    </row>
    <row r="91" spans="2:18">
      <c r="B91" s="296" t="s">
        <v>98</v>
      </c>
      <c r="C91" s="297"/>
      <c r="D91" s="298">
        <f>'Presupuesto Total'!$B$11</f>
        <v>4</v>
      </c>
      <c r="E91" s="298"/>
      <c r="F91" s="298"/>
      <c r="G91" s="297" t="s">
        <v>8</v>
      </c>
      <c r="H91" s="297"/>
      <c r="I91" s="297"/>
      <c r="J91" s="299" t="str">
        <f>+'Presupuesto Total'!$D$11</f>
        <v>Und</v>
      </c>
      <c r="K91" s="300"/>
      <c r="L91" s="300"/>
      <c r="M91" s="300"/>
      <c r="N91" s="300"/>
      <c r="O91" s="297" t="s">
        <v>99</v>
      </c>
      <c r="P91" s="297"/>
      <c r="Q91" s="301">
        <f>+R115</f>
        <v>3</v>
      </c>
      <c r="R91" s="302"/>
    </row>
    <row r="92" spans="2:18">
      <c r="B92" s="308"/>
      <c r="C92" s="309"/>
      <c r="D92" s="309"/>
      <c r="E92" s="309"/>
      <c r="F92" s="309"/>
      <c r="G92" s="309"/>
      <c r="H92" s="309"/>
      <c r="I92" s="309"/>
      <c r="J92" s="310"/>
      <c r="K92" s="357" t="s">
        <v>100</v>
      </c>
      <c r="L92" s="366" t="s">
        <v>97</v>
      </c>
      <c r="M92" s="358" t="s">
        <v>101</v>
      </c>
      <c r="N92" s="359"/>
      <c r="O92" s="359"/>
      <c r="P92" s="360"/>
      <c r="Q92" s="361" t="s">
        <v>174</v>
      </c>
      <c r="R92" s="362" t="s">
        <v>103</v>
      </c>
    </row>
    <row r="93" spans="2:18">
      <c r="B93" s="308"/>
      <c r="C93" s="309"/>
      <c r="D93" s="309"/>
      <c r="E93" s="309"/>
      <c r="F93" s="309"/>
      <c r="G93" s="309"/>
      <c r="H93" s="309"/>
      <c r="I93" s="309"/>
      <c r="J93" s="310"/>
      <c r="K93" s="304"/>
      <c r="L93" s="304"/>
      <c r="M93" s="17" t="s">
        <v>104</v>
      </c>
      <c r="N93" s="17" t="s">
        <v>105</v>
      </c>
      <c r="O93" s="17" t="s">
        <v>106</v>
      </c>
      <c r="P93" s="17" t="s">
        <v>107</v>
      </c>
      <c r="Q93" s="315"/>
      <c r="R93" s="317"/>
    </row>
    <row r="94" spans="2:18">
      <c r="B94" s="308"/>
      <c r="C94" s="309"/>
      <c r="D94" s="309"/>
      <c r="E94" s="309"/>
      <c r="F94" s="309"/>
      <c r="G94" s="309"/>
      <c r="H94" s="309"/>
      <c r="I94" s="309"/>
      <c r="J94" s="310"/>
      <c r="K94" s="175" t="s">
        <v>283</v>
      </c>
      <c r="L94" s="18" t="s">
        <v>175</v>
      </c>
      <c r="M94" s="19"/>
      <c r="N94" s="19"/>
      <c r="O94" s="19"/>
      <c r="P94" s="20"/>
      <c r="Q94" s="18">
        <v>3</v>
      </c>
      <c r="R94" s="21">
        <f>+Q94</f>
        <v>3</v>
      </c>
    </row>
    <row r="95" spans="2:18">
      <c r="B95" s="308"/>
      <c r="C95" s="309"/>
      <c r="D95" s="309"/>
      <c r="E95" s="309"/>
      <c r="F95" s="309"/>
      <c r="G95" s="309"/>
      <c r="H95" s="309"/>
      <c r="I95" s="309"/>
      <c r="J95" s="310"/>
      <c r="K95" s="18"/>
      <c r="L95" s="18"/>
      <c r="M95" s="19"/>
      <c r="N95" s="19"/>
      <c r="O95" s="19"/>
      <c r="P95" s="19"/>
      <c r="Q95" s="19"/>
      <c r="R95" s="21"/>
    </row>
    <row r="96" spans="2:18">
      <c r="B96" s="308"/>
      <c r="C96" s="309"/>
      <c r="D96" s="309"/>
      <c r="E96" s="309"/>
      <c r="F96" s="309"/>
      <c r="G96" s="309"/>
      <c r="H96" s="309"/>
      <c r="I96" s="309"/>
      <c r="J96" s="310"/>
      <c r="K96" s="19"/>
      <c r="L96" s="19"/>
      <c r="M96" s="19"/>
      <c r="N96" s="19"/>
      <c r="O96" s="19"/>
      <c r="P96" s="19"/>
      <c r="Q96" s="19"/>
      <c r="R96" s="22"/>
    </row>
    <row r="97" spans="2:18">
      <c r="B97" s="308"/>
      <c r="C97" s="309"/>
      <c r="D97" s="309"/>
      <c r="E97" s="309"/>
      <c r="F97" s="309"/>
      <c r="G97" s="309"/>
      <c r="H97" s="309"/>
      <c r="I97" s="309"/>
      <c r="J97" s="310"/>
      <c r="K97" s="19"/>
      <c r="L97" s="19"/>
      <c r="M97" s="19"/>
      <c r="N97" s="19"/>
      <c r="O97" s="19"/>
      <c r="P97" s="19"/>
      <c r="Q97" s="19"/>
      <c r="R97" s="22"/>
    </row>
    <row r="98" spans="2:18">
      <c r="B98" s="308"/>
      <c r="C98" s="309"/>
      <c r="D98" s="309"/>
      <c r="E98" s="309"/>
      <c r="F98" s="309"/>
      <c r="G98" s="309"/>
      <c r="H98" s="309"/>
      <c r="I98" s="309"/>
      <c r="J98" s="310"/>
      <c r="K98" s="19"/>
      <c r="L98" s="19"/>
      <c r="M98" s="19"/>
      <c r="N98" s="19"/>
      <c r="O98" s="19"/>
      <c r="P98" s="19"/>
      <c r="Q98" s="19"/>
      <c r="R98" s="22"/>
    </row>
    <row r="99" spans="2:18">
      <c r="B99" s="308"/>
      <c r="C99" s="309"/>
      <c r="D99" s="309"/>
      <c r="E99" s="309"/>
      <c r="F99" s="309"/>
      <c r="G99" s="309"/>
      <c r="H99" s="309"/>
      <c r="I99" s="309"/>
      <c r="J99" s="310"/>
      <c r="K99" s="19"/>
      <c r="L99" s="19"/>
      <c r="M99" s="19"/>
      <c r="N99" s="19"/>
      <c r="O99" s="19"/>
      <c r="P99" s="19"/>
      <c r="Q99" s="19"/>
      <c r="R99" s="22"/>
    </row>
    <row r="100" spans="2:18">
      <c r="B100" s="308"/>
      <c r="C100" s="309"/>
      <c r="D100" s="309"/>
      <c r="E100" s="309"/>
      <c r="F100" s="309"/>
      <c r="G100" s="309"/>
      <c r="H100" s="309"/>
      <c r="I100" s="309"/>
      <c r="J100" s="310"/>
      <c r="K100" s="19"/>
      <c r="L100" s="19"/>
      <c r="M100" s="19"/>
      <c r="N100" s="19"/>
      <c r="O100" s="19"/>
      <c r="P100" s="19"/>
      <c r="Q100" s="19"/>
      <c r="R100" s="22"/>
    </row>
    <row r="101" spans="2:18">
      <c r="B101" s="308"/>
      <c r="C101" s="309"/>
      <c r="D101" s="309"/>
      <c r="E101" s="309"/>
      <c r="F101" s="309"/>
      <c r="G101" s="309"/>
      <c r="H101" s="309"/>
      <c r="I101" s="309"/>
      <c r="J101" s="310"/>
      <c r="K101" s="19"/>
      <c r="L101" s="19"/>
      <c r="M101" s="19"/>
      <c r="N101" s="19"/>
      <c r="O101" s="19"/>
      <c r="P101" s="19"/>
      <c r="Q101" s="19"/>
      <c r="R101" s="22"/>
    </row>
    <row r="102" spans="2:18">
      <c r="B102" s="308"/>
      <c r="C102" s="309"/>
      <c r="D102" s="309"/>
      <c r="E102" s="309"/>
      <c r="F102" s="309"/>
      <c r="G102" s="309"/>
      <c r="H102" s="309"/>
      <c r="I102" s="309"/>
      <c r="J102" s="310"/>
      <c r="K102" s="19"/>
      <c r="L102" s="19"/>
      <c r="M102" s="19"/>
      <c r="N102" s="19"/>
      <c r="O102" s="19"/>
      <c r="P102" s="19"/>
      <c r="Q102" s="19"/>
      <c r="R102" s="22"/>
    </row>
    <row r="103" spans="2:18">
      <c r="B103" s="308"/>
      <c r="C103" s="309"/>
      <c r="D103" s="309"/>
      <c r="E103" s="309"/>
      <c r="F103" s="309"/>
      <c r="G103" s="309"/>
      <c r="H103" s="309"/>
      <c r="I103" s="309"/>
      <c r="J103" s="310"/>
      <c r="K103" s="19"/>
      <c r="L103" s="19"/>
      <c r="M103" s="19"/>
      <c r="N103" s="19"/>
      <c r="O103" s="19"/>
      <c r="P103" s="19"/>
      <c r="Q103" s="19"/>
      <c r="R103" s="22"/>
    </row>
    <row r="104" spans="2:18">
      <c r="B104" s="308"/>
      <c r="C104" s="309"/>
      <c r="D104" s="309"/>
      <c r="E104" s="309"/>
      <c r="F104" s="309"/>
      <c r="G104" s="309"/>
      <c r="H104" s="309"/>
      <c r="I104" s="309"/>
      <c r="J104" s="310"/>
      <c r="K104" s="19"/>
      <c r="L104" s="19"/>
      <c r="M104" s="19"/>
      <c r="N104" s="19"/>
      <c r="O104" s="19"/>
      <c r="P104" s="19"/>
      <c r="Q104" s="19"/>
      <c r="R104" s="22"/>
    </row>
    <row r="105" spans="2:18">
      <c r="B105" s="308"/>
      <c r="C105" s="309"/>
      <c r="D105" s="309"/>
      <c r="E105" s="309"/>
      <c r="F105" s="309"/>
      <c r="G105" s="309"/>
      <c r="H105" s="309"/>
      <c r="I105" s="309"/>
      <c r="J105" s="310"/>
      <c r="K105" s="19"/>
      <c r="L105" s="19"/>
      <c r="M105" s="19"/>
      <c r="N105" s="19"/>
      <c r="O105" s="19"/>
      <c r="P105" s="19"/>
      <c r="Q105" s="19"/>
      <c r="R105" s="22"/>
    </row>
    <row r="106" spans="2:18">
      <c r="B106" s="308"/>
      <c r="C106" s="309"/>
      <c r="D106" s="309"/>
      <c r="E106" s="309"/>
      <c r="F106" s="309"/>
      <c r="G106" s="309"/>
      <c r="H106" s="309"/>
      <c r="I106" s="309"/>
      <c r="J106" s="310"/>
      <c r="K106" s="19"/>
      <c r="L106" s="19"/>
      <c r="M106" s="19"/>
      <c r="N106" s="19"/>
      <c r="O106" s="19"/>
      <c r="P106" s="19"/>
      <c r="Q106" s="19"/>
      <c r="R106" s="22"/>
    </row>
    <row r="107" spans="2:18">
      <c r="B107" s="308"/>
      <c r="C107" s="309"/>
      <c r="D107" s="309"/>
      <c r="E107" s="309"/>
      <c r="F107" s="309"/>
      <c r="G107" s="309"/>
      <c r="H107" s="309"/>
      <c r="I107" s="309"/>
      <c r="J107" s="310"/>
      <c r="K107" s="19"/>
      <c r="L107" s="19"/>
      <c r="M107" s="19"/>
      <c r="N107" s="19"/>
      <c r="O107" s="19"/>
      <c r="P107" s="19"/>
      <c r="Q107" s="19"/>
      <c r="R107" s="22"/>
    </row>
    <row r="108" spans="2:18">
      <c r="B108" s="308"/>
      <c r="C108" s="309"/>
      <c r="D108" s="309"/>
      <c r="E108" s="309"/>
      <c r="F108" s="309"/>
      <c r="G108" s="309"/>
      <c r="H108" s="309"/>
      <c r="I108" s="309"/>
      <c r="J108" s="310"/>
      <c r="K108" s="19"/>
      <c r="L108" s="19"/>
      <c r="M108" s="19"/>
      <c r="N108" s="19"/>
      <c r="O108" s="19"/>
      <c r="P108" s="19"/>
      <c r="Q108" s="19"/>
      <c r="R108" s="22"/>
    </row>
    <row r="109" spans="2:18">
      <c r="B109" s="308"/>
      <c r="C109" s="309"/>
      <c r="D109" s="309"/>
      <c r="E109" s="309"/>
      <c r="F109" s="309"/>
      <c r="G109" s="309"/>
      <c r="H109" s="309"/>
      <c r="I109" s="309"/>
      <c r="J109" s="310"/>
      <c r="K109" s="19"/>
      <c r="L109" s="19"/>
      <c r="M109" s="19"/>
      <c r="N109" s="19"/>
      <c r="O109" s="19"/>
      <c r="P109" s="19"/>
      <c r="Q109" s="19"/>
      <c r="R109" s="22"/>
    </row>
    <row r="110" spans="2:18">
      <c r="B110" s="308"/>
      <c r="C110" s="309"/>
      <c r="D110" s="309"/>
      <c r="E110" s="309"/>
      <c r="F110" s="309"/>
      <c r="G110" s="309"/>
      <c r="H110" s="309"/>
      <c r="I110" s="309"/>
      <c r="J110" s="310"/>
      <c r="K110" s="19"/>
      <c r="L110" s="19"/>
      <c r="M110" s="19"/>
      <c r="N110" s="19"/>
      <c r="O110" s="19"/>
      <c r="P110" s="19"/>
      <c r="Q110" s="19"/>
      <c r="R110" s="22"/>
    </row>
    <row r="111" spans="2:18">
      <c r="B111" s="308"/>
      <c r="C111" s="309"/>
      <c r="D111" s="309"/>
      <c r="E111" s="309"/>
      <c r="F111" s="309"/>
      <c r="G111" s="309"/>
      <c r="H111" s="309"/>
      <c r="I111" s="309"/>
      <c r="J111" s="310"/>
      <c r="K111" s="19"/>
      <c r="L111" s="19"/>
      <c r="M111" s="19"/>
      <c r="N111" s="19"/>
      <c r="O111" s="19"/>
      <c r="P111" s="19"/>
      <c r="Q111" s="19"/>
      <c r="R111" s="22"/>
    </row>
    <row r="112" spans="2:18">
      <c r="B112" s="308"/>
      <c r="C112" s="309"/>
      <c r="D112" s="309"/>
      <c r="E112" s="309"/>
      <c r="F112" s="309"/>
      <c r="G112" s="309"/>
      <c r="H112" s="309"/>
      <c r="I112" s="309"/>
      <c r="J112" s="310"/>
      <c r="K112" s="19"/>
      <c r="L112" s="19"/>
      <c r="M112" s="19"/>
      <c r="N112" s="19"/>
      <c r="O112" s="19"/>
      <c r="P112" s="19"/>
      <c r="Q112" s="19"/>
      <c r="R112" s="22"/>
    </row>
    <row r="113" spans="2:18">
      <c r="B113" s="305" t="s">
        <v>109</v>
      </c>
      <c r="C113" s="306"/>
      <c r="D113" s="306"/>
      <c r="E113" s="306"/>
      <c r="F113" s="306"/>
      <c r="G113" s="306"/>
      <c r="H113" s="306"/>
      <c r="I113" s="306"/>
      <c r="J113" s="307"/>
      <c r="K113" s="363" t="s">
        <v>108</v>
      </c>
      <c r="L113" s="364"/>
      <c r="M113" s="364"/>
      <c r="N113" s="364"/>
      <c r="O113" s="364"/>
      <c r="P113" s="364"/>
      <c r="Q113" s="365"/>
      <c r="R113" s="23">
        <f>SUM(R94:R96)</f>
        <v>3</v>
      </c>
    </row>
    <row r="114" spans="2:18">
      <c r="B114" s="308"/>
      <c r="C114" s="309"/>
      <c r="D114" s="309"/>
      <c r="E114" s="309"/>
      <c r="F114" s="309"/>
      <c r="G114" s="309"/>
      <c r="H114" s="309"/>
      <c r="I114" s="309"/>
      <c r="J114" s="310"/>
      <c r="K114" s="324"/>
      <c r="L114" s="325"/>
      <c r="M114" s="325"/>
      <c r="N114" s="325"/>
      <c r="O114" s="325"/>
      <c r="P114" s="325"/>
      <c r="Q114" s="326"/>
      <c r="R114" s="22"/>
    </row>
    <row r="115" spans="2:18">
      <c r="B115" s="318"/>
      <c r="C115" s="319"/>
      <c r="D115" s="319"/>
      <c r="E115" s="319"/>
      <c r="F115" s="319"/>
      <c r="G115" s="319"/>
      <c r="H115" s="319"/>
      <c r="I115" s="319"/>
      <c r="J115" s="320"/>
      <c r="K115" s="321" t="s">
        <v>7</v>
      </c>
      <c r="L115" s="322"/>
      <c r="M115" s="322"/>
      <c r="N115" s="322"/>
      <c r="O115" s="322"/>
      <c r="P115" s="322"/>
      <c r="Q115" s="323"/>
      <c r="R115" s="23">
        <f>R113</f>
        <v>3</v>
      </c>
    </row>
    <row r="116" spans="2:18" ht="60.75" customHeight="1">
      <c r="B116" s="327" t="s">
        <v>170</v>
      </c>
      <c r="C116" s="328"/>
      <c r="D116" s="328" t="s">
        <v>171</v>
      </c>
      <c r="E116" s="328"/>
      <c r="F116" s="328"/>
      <c r="G116" s="328"/>
      <c r="H116" s="328"/>
      <c r="I116" s="328"/>
      <c r="J116" s="328"/>
      <c r="K116" s="328"/>
      <c r="L116" s="328"/>
      <c r="M116" s="329"/>
      <c r="N116" s="329"/>
      <c r="O116" s="329"/>
      <c r="P116" s="329"/>
      <c r="Q116" s="329"/>
      <c r="R116" s="330"/>
    </row>
    <row r="117" spans="2:18" ht="60.75" customHeight="1" thickBot="1">
      <c r="B117" s="292" t="s">
        <v>172</v>
      </c>
      <c r="C117" s="293"/>
      <c r="D117" s="293" t="s">
        <v>173</v>
      </c>
      <c r="E117" s="293"/>
      <c r="F117" s="293"/>
      <c r="G117" s="293"/>
      <c r="H117" s="293"/>
      <c r="I117" s="293"/>
      <c r="J117" s="293"/>
      <c r="K117" s="293"/>
      <c r="L117" s="293"/>
      <c r="M117" s="294"/>
      <c r="N117" s="294"/>
      <c r="O117" s="294"/>
      <c r="P117" s="294"/>
      <c r="Q117" s="294"/>
      <c r="R117" s="295"/>
    </row>
    <row r="118" spans="2:18" ht="15" thickBot="1">
      <c r="B118" s="289"/>
      <c r="C118" s="290"/>
      <c r="D118" s="290"/>
      <c r="E118" s="290"/>
      <c r="F118" s="290"/>
      <c r="G118" s="290"/>
      <c r="H118" s="290"/>
      <c r="I118" s="290"/>
      <c r="J118" s="290"/>
      <c r="K118" s="290"/>
      <c r="L118" s="290"/>
      <c r="M118" s="290"/>
      <c r="N118" s="290"/>
      <c r="O118" s="290"/>
      <c r="P118" s="290"/>
      <c r="Q118" s="290"/>
      <c r="R118" s="291"/>
    </row>
    <row r="119" spans="2:18" ht="14.55" customHeight="1">
      <c r="B119" s="296" t="s">
        <v>97</v>
      </c>
      <c r="C119" s="297"/>
      <c r="D119" s="297"/>
      <c r="E119" s="297"/>
      <c r="F119" s="297"/>
      <c r="G119" s="297"/>
      <c r="H119" s="300" t="str">
        <f>'Presupuesto Total'!$C$12</f>
        <v>Realizar acciones de seguimiento y monitoreo</v>
      </c>
      <c r="I119" s="300"/>
      <c r="J119" s="300"/>
      <c r="K119" s="300"/>
      <c r="L119" s="300"/>
      <c r="M119" s="300"/>
      <c r="N119" s="300"/>
      <c r="O119" s="300"/>
      <c r="P119" s="300"/>
      <c r="Q119" s="300"/>
      <c r="R119" s="342"/>
    </row>
    <row r="120" spans="2:18">
      <c r="B120" s="296" t="s">
        <v>98</v>
      </c>
      <c r="C120" s="297"/>
      <c r="D120" s="298">
        <f>'Presupuesto Total'!$B$12</f>
        <v>5</v>
      </c>
      <c r="E120" s="298"/>
      <c r="F120" s="298"/>
      <c r="G120" s="297" t="s">
        <v>8</v>
      </c>
      <c r="H120" s="297"/>
      <c r="I120" s="297"/>
      <c r="J120" s="299" t="str">
        <f>+'Presupuesto Total'!$D$12</f>
        <v>Und</v>
      </c>
      <c r="K120" s="300"/>
      <c r="L120" s="300"/>
      <c r="M120" s="300"/>
      <c r="N120" s="300"/>
      <c r="O120" s="297" t="s">
        <v>99</v>
      </c>
      <c r="P120" s="297"/>
      <c r="Q120" s="301">
        <f>+R144</f>
        <v>15</v>
      </c>
      <c r="R120" s="302"/>
    </row>
    <row r="121" spans="2:18" ht="15" customHeight="1">
      <c r="B121" s="308"/>
      <c r="C121" s="309"/>
      <c r="D121" s="309"/>
      <c r="E121" s="309"/>
      <c r="F121" s="309"/>
      <c r="G121" s="309"/>
      <c r="H121" s="309"/>
      <c r="I121" s="309"/>
      <c r="J121" s="310"/>
      <c r="K121" s="303" t="s">
        <v>100</v>
      </c>
      <c r="L121" s="303" t="s">
        <v>121</v>
      </c>
      <c r="M121" s="311" t="s">
        <v>101</v>
      </c>
      <c r="N121" s="312"/>
      <c r="O121" s="312"/>
      <c r="P121" s="313"/>
      <c r="Q121" s="361" t="s">
        <v>174</v>
      </c>
      <c r="R121" s="362" t="s">
        <v>103</v>
      </c>
    </row>
    <row r="122" spans="2:18">
      <c r="B122" s="308"/>
      <c r="C122" s="309"/>
      <c r="D122" s="309"/>
      <c r="E122" s="309"/>
      <c r="F122" s="309"/>
      <c r="G122" s="309"/>
      <c r="H122" s="309"/>
      <c r="I122" s="309"/>
      <c r="J122" s="310"/>
      <c r="K122" s="304"/>
      <c r="L122" s="304"/>
      <c r="M122" s="17" t="s">
        <v>104</v>
      </c>
      <c r="N122" s="17" t="s">
        <v>105</v>
      </c>
      <c r="O122" s="17" t="s">
        <v>106</v>
      </c>
      <c r="P122" s="17" t="s">
        <v>119</v>
      </c>
      <c r="Q122" s="315"/>
      <c r="R122" s="317"/>
    </row>
    <row r="123" spans="2:18">
      <c r="B123" s="308"/>
      <c r="C123" s="309"/>
      <c r="D123" s="309"/>
      <c r="E123" s="309"/>
      <c r="F123" s="309"/>
      <c r="G123" s="309"/>
      <c r="H123" s="309"/>
      <c r="I123" s="309"/>
      <c r="J123" s="310"/>
      <c r="K123" s="175" t="s">
        <v>284</v>
      </c>
      <c r="L123" s="19"/>
      <c r="M123" s="19"/>
      <c r="N123" s="19"/>
      <c r="O123" s="19"/>
      <c r="P123" s="20"/>
      <c r="Q123" s="181">
        <v>15</v>
      </c>
      <c r="R123" s="183">
        <f>+Q123</f>
        <v>15</v>
      </c>
    </row>
    <row r="124" spans="2:18">
      <c r="B124" s="308"/>
      <c r="C124" s="309"/>
      <c r="D124" s="309"/>
      <c r="E124" s="309"/>
      <c r="F124" s="309"/>
      <c r="G124" s="309"/>
      <c r="H124" s="309"/>
      <c r="I124" s="309"/>
      <c r="J124" s="310"/>
      <c r="K124" s="18"/>
      <c r="L124" s="19"/>
      <c r="M124" s="19"/>
      <c r="N124" s="19"/>
      <c r="O124" s="19"/>
      <c r="P124" s="20"/>
      <c r="Q124" s="181"/>
      <c r="R124" s="183"/>
    </row>
    <row r="125" spans="2:18">
      <c r="B125" s="308"/>
      <c r="C125" s="309"/>
      <c r="D125" s="309"/>
      <c r="E125" s="309"/>
      <c r="F125" s="309"/>
      <c r="G125" s="309"/>
      <c r="H125" s="309"/>
      <c r="I125" s="309"/>
      <c r="J125" s="310"/>
      <c r="K125" s="18"/>
      <c r="L125" s="19"/>
      <c r="M125" s="19"/>
      <c r="N125" s="19"/>
      <c r="O125" s="19"/>
      <c r="P125" s="20"/>
      <c r="Q125" s="181"/>
      <c r="R125" s="183"/>
    </row>
    <row r="126" spans="2:18">
      <c r="B126" s="308"/>
      <c r="C126" s="309"/>
      <c r="D126" s="309"/>
      <c r="E126" s="309"/>
      <c r="F126" s="309"/>
      <c r="G126" s="309"/>
      <c r="H126" s="309"/>
      <c r="I126" s="309"/>
      <c r="J126" s="310"/>
      <c r="K126" s="18"/>
      <c r="L126" s="19"/>
      <c r="M126" s="19"/>
      <c r="N126" s="19"/>
      <c r="O126" s="19"/>
      <c r="P126" s="20"/>
      <c r="Q126" s="181"/>
      <c r="R126" s="183"/>
    </row>
    <row r="127" spans="2:18">
      <c r="B127" s="308"/>
      <c r="C127" s="309"/>
      <c r="D127" s="309"/>
      <c r="E127" s="309"/>
      <c r="F127" s="309"/>
      <c r="G127" s="309"/>
      <c r="H127" s="309"/>
      <c r="I127" s="309"/>
      <c r="J127" s="310"/>
      <c r="K127" s="18"/>
      <c r="L127" s="19"/>
      <c r="M127" s="19"/>
      <c r="N127" s="19"/>
      <c r="O127" s="19"/>
      <c r="P127" s="20"/>
      <c r="Q127" s="181"/>
      <c r="R127" s="183"/>
    </row>
    <row r="128" spans="2:18">
      <c r="B128" s="308"/>
      <c r="C128" s="309"/>
      <c r="D128" s="309"/>
      <c r="E128" s="309"/>
      <c r="F128" s="309"/>
      <c r="G128" s="309"/>
      <c r="H128" s="309"/>
      <c r="I128" s="309"/>
      <c r="J128" s="310"/>
      <c r="K128" s="18"/>
      <c r="L128" s="19"/>
      <c r="M128" s="19"/>
      <c r="N128" s="19"/>
      <c r="O128" s="19"/>
      <c r="P128" s="20"/>
      <c r="Q128" s="181"/>
      <c r="R128" s="183"/>
    </row>
    <row r="129" spans="2:18">
      <c r="B129" s="308"/>
      <c r="C129" s="309"/>
      <c r="D129" s="309"/>
      <c r="E129" s="309"/>
      <c r="F129" s="309"/>
      <c r="G129" s="309"/>
      <c r="H129" s="309"/>
      <c r="I129" s="309"/>
      <c r="J129" s="310"/>
      <c r="K129" s="18"/>
      <c r="L129" s="19"/>
      <c r="M129" s="19"/>
      <c r="N129" s="19"/>
      <c r="O129" s="19"/>
      <c r="P129" s="20"/>
      <c r="Q129" s="181"/>
      <c r="R129" s="183"/>
    </row>
    <row r="130" spans="2:18">
      <c r="B130" s="308"/>
      <c r="C130" s="309"/>
      <c r="D130" s="309"/>
      <c r="E130" s="309"/>
      <c r="F130" s="309"/>
      <c r="G130" s="309"/>
      <c r="H130" s="309"/>
      <c r="I130" s="309"/>
      <c r="J130" s="310"/>
      <c r="K130" s="18"/>
      <c r="L130" s="19"/>
      <c r="M130" s="19"/>
      <c r="N130" s="19"/>
      <c r="O130" s="19"/>
      <c r="P130" s="20"/>
      <c r="Q130" s="181"/>
      <c r="R130" s="183"/>
    </row>
    <row r="131" spans="2:18">
      <c r="B131" s="308"/>
      <c r="C131" s="309"/>
      <c r="D131" s="309"/>
      <c r="E131" s="309"/>
      <c r="F131" s="309"/>
      <c r="G131" s="309"/>
      <c r="H131" s="309"/>
      <c r="I131" s="309"/>
      <c r="J131" s="310"/>
      <c r="K131" s="18"/>
      <c r="L131" s="19"/>
      <c r="M131" s="19"/>
      <c r="N131" s="19"/>
      <c r="O131" s="19"/>
      <c r="P131" s="20"/>
      <c r="Q131" s="181"/>
      <c r="R131" s="183"/>
    </row>
    <row r="132" spans="2:18">
      <c r="B132" s="308"/>
      <c r="C132" s="309"/>
      <c r="D132" s="309"/>
      <c r="E132" s="309"/>
      <c r="F132" s="309"/>
      <c r="G132" s="309"/>
      <c r="H132" s="309"/>
      <c r="I132" s="309"/>
      <c r="J132" s="310"/>
      <c r="K132" s="18"/>
      <c r="L132" s="19"/>
      <c r="M132" s="19"/>
      <c r="N132" s="19"/>
      <c r="O132" s="19"/>
      <c r="P132" s="20"/>
      <c r="Q132" s="181"/>
      <c r="R132" s="183"/>
    </row>
    <row r="133" spans="2:18">
      <c r="B133" s="308"/>
      <c r="C133" s="309"/>
      <c r="D133" s="309"/>
      <c r="E133" s="309"/>
      <c r="F133" s="309"/>
      <c r="G133" s="309"/>
      <c r="H133" s="309"/>
      <c r="I133" s="309"/>
      <c r="J133" s="310"/>
      <c r="K133" s="19"/>
      <c r="L133" s="19"/>
      <c r="M133" s="19"/>
      <c r="N133" s="19"/>
      <c r="O133" s="19"/>
      <c r="P133" s="19"/>
      <c r="Q133" s="19"/>
      <c r="R133" s="22"/>
    </row>
    <row r="134" spans="2:18">
      <c r="B134" s="308"/>
      <c r="C134" s="309"/>
      <c r="D134" s="309"/>
      <c r="E134" s="309"/>
      <c r="F134" s="309"/>
      <c r="G134" s="309"/>
      <c r="H134" s="309"/>
      <c r="I134" s="309"/>
      <c r="J134" s="310"/>
      <c r="K134" s="19"/>
      <c r="L134" s="19"/>
      <c r="M134" s="19"/>
      <c r="N134" s="19"/>
      <c r="O134" s="19"/>
      <c r="P134" s="19"/>
      <c r="Q134" s="19"/>
      <c r="R134" s="22"/>
    </row>
    <row r="135" spans="2:18">
      <c r="B135" s="308"/>
      <c r="C135" s="309"/>
      <c r="D135" s="309"/>
      <c r="E135" s="309"/>
      <c r="F135" s="309"/>
      <c r="G135" s="309"/>
      <c r="H135" s="309"/>
      <c r="I135" s="309"/>
      <c r="J135" s="310"/>
      <c r="K135" s="19"/>
      <c r="L135" s="19"/>
      <c r="M135" s="19"/>
      <c r="N135" s="19"/>
      <c r="O135" s="19"/>
      <c r="P135" s="19"/>
      <c r="Q135" s="19"/>
      <c r="R135" s="22"/>
    </row>
    <row r="136" spans="2:18">
      <c r="B136" s="308"/>
      <c r="C136" s="309"/>
      <c r="D136" s="309"/>
      <c r="E136" s="309"/>
      <c r="F136" s="309"/>
      <c r="G136" s="309"/>
      <c r="H136" s="309"/>
      <c r="I136" s="309"/>
      <c r="J136" s="310"/>
      <c r="K136" s="19"/>
      <c r="L136" s="19"/>
      <c r="M136" s="19"/>
      <c r="N136" s="19"/>
      <c r="O136" s="19"/>
      <c r="P136" s="19"/>
      <c r="Q136" s="19"/>
      <c r="R136" s="22"/>
    </row>
    <row r="137" spans="2:18">
      <c r="B137" s="308"/>
      <c r="C137" s="309"/>
      <c r="D137" s="309"/>
      <c r="E137" s="309"/>
      <c r="F137" s="309"/>
      <c r="G137" s="309"/>
      <c r="H137" s="309"/>
      <c r="I137" s="309"/>
      <c r="J137" s="310"/>
      <c r="K137" s="19"/>
      <c r="L137" s="19"/>
      <c r="M137" s="19"/>
      <c r="N137" s="19"/>
      <c r="O137" s="19"/>
      <c r="P137" s="19"/>
      <c r="Q137" s="19"/>
      <c r="R137" s="22"/>
    </row>
    <row r="138" spans="2:18">
      <c r="B138" s="308"/>
      <c r="C138" s="309"/>
      <c r="D138" s="309"/>
      <c r="E138" s="309"/>
      <c r="F138" s="309"/>
      <c r="G138" s="309"/>
      <c r="H138" s="309"/>
      <c r="I138" s="309"/>
      <c r="J138" s="310"/>
      <c r="K138" s="19"/>
      <c r="L138" s="19"/>
      <c r="M138" s="19"/>
      <c r="N138" s="19"/>
      <c r="O138" s="19"/>
      <c r="P138" s="19"/>
      <c r="Q138" s="19"/>
      <c r="R138" s="22"/>
    </row>
    <row r="139" spans="2:18">
      <c r="B139" s="308"/>
      <c r="C139" s="309"/>
      <c r="D139" s="309"/>
      <c r="E139" s="309"/>
      <c r="F139" s="309"/>
      <c r="G139" s="309"/>
      <c r="H139" s="309"/>
      <c r="I139" s="309"/>
      <c r="J139" s="310"/>
      <c r="K139" s="19"/>
      <c r="L139" s="19"/>
      <c r="M139" s="19"/>
      <c r="N139" s="19"/>
      <c r="O139" s="19"/>
      <c r="P139" s="19"/>
      <c r="Q139" s="19"/>
      <c r="R139" s="22"/>
    </row>
    <row r="140" spans="2:18">
      <c r="B140" s="308"/>
      <c r="C140" s="309"/>
      <c r="D140" s="309"/>
      <c r="E140" s="309"/>
      <c r="F140" s="309"/>
      <c r="G140" s="309"/>
      <c r="H140" s="309"/>
      <c r="I140" s="309"/>
      <c r="J140" s="310"/>
      <c r="K140" s="19"/>
      <c r="L140" s="19"/>
      <c r="M140" s="19"/>
      <c r="N140" s="19"/>
      <c r="O140" s="19"/>
      <c r="P140" s="19"/>
      <c r="Q140" s="19"/>
      <c r="R140" s="22"/>
    </row>
    <row r="141" spans="2:18">
      <c r="B141" s="308"/>
      <c r="C141" s="309"/>
      <c r="D141" s="309"/>
      <c r="E141" s="309"/>
      <c r="F141" s="309"/>
      <c r="G141" s="309"/>
      <c r="H141" s="309"/>
      <c r="I141" s="309"/>
      <c r="J141" s="310"/>
      <c r="K141" s="19"/>
      <c r="L141" s="19"/>
      <c r="M141" s="19"/>
      <c r="N141" s="19"/>
      <c r="O141" s="19"/>
      <c r="P141" s="19"/>
      <c r="Q141" s="19"/>
      <c r="R141" s="22"/>
    </row>
    <row r="142" spans="2:18">
      <c r="B142" s="305" t="s">
        <v>109</v>
      </c>
      <c r="C142" s="306"/>
      <c r="D142" s="306"/>
      <c r="E142" s="306"/>
      <c r="F142" s="306"/>
      <c r="G142" s="306"/>
      <c r="H142" s="306"/>
      <c r="I142" s="306"/>
      <c r="J142" s="307"/>
      <c r="K142" s="363" t="s">
        <v>108</v>
      </c>
      <c r="L142" s="364"/>
      <c r="M142" s="364"/>
      <c r="N142" s="364"/>
      <c r="O142" s="364"/>
      <c r="P142" s="364"/>
      <c r="Q142" s="365"/>
      <c r="R142" s="23">
        <f>SUM(R123:R133)</f>
        <v>15</v>
      </c>
    </row>
    <row r="143" spans="2:18">
      <c r="B143" s="308"/>
      <c r="C143" s="309"/>
      <c r="D143" s="309"/>
      <c r="E143" s="309"/>
      <c r="F143" s="309"/>
      <c r="G143" s="309"/>
      <c r="H143" s="309"/>
      <c r="I143" s="309"/>
      <c r="J143" s="310"/>
      <c r="K143" s="324"/>
      <c r="L143" s="325"/>
      <c r="M143" s="325"/>
      <c r="N143" s="325"/>
      <c r="O143" s="325"/>
      <c r="P143" s="325"/>
      <c r="Q143" s="326"/>
      <c r="R143" s="22"/>
    </row>
    <row r="144" spans="2:18">
      <c r="B144" s="318"/>
      <c r="C144" s="319"/>
      <c r="D144" s="319"/>
      <c r="E144" s="319"/>
      <c r="F144" s="319"/>
      <c r="G144" s="319"/>
      <c r="H144" s="319"/>
      <c r="I144" s="319"/>
      <c r="J144" s="320"/>
      <c r="K144" s="321" t="s">
        <v>7</v>
      </c>
      <c r="L144" s="322"/>
      <c r="M144" s="322"/>
      <c r="N144" s="322"/>
      <c r="O144" s="322"/>
      <c r="P144" s="322"/>
      <c r="Q144" s="323"/>
      <c r="R144" s="23">
        <f>R142</f>
        <v>15</v>
      </c>
    </row>
    <row r="145" spans="2:18" ht="70.2" customHeight="1">
      <c r="B145" s="327" t="s">
        <v>170</v>
      </c>
      <c r="C145" s="328"/>
      <c r="D145" s="328" t="s">
        <v>171</v>
      </c>
      <c r="E145" s="328"/>
      <c r="F145" s="328"/>
      <c r="G145" s="328"/>
      <c r="H145" s="328"/>
      <c r="I145" s="328"/>
      <c r="J145" s="328"/>
      <c r="K145" s="328"/>
      <c r="L145" s="328"/>
      <c r="M145" s="329"/>
      <c r="N145" s="329"/>
      <c r="O145" s="329"/>
      <c r="P145" s="329"/>
      <c r="Q145" s="329"/>
      <c r="R145" s="330"/>
    </row>
    <row r="146" spans="2:18" ht="70.2" customHeight="1" thickBot="1">
      <c r="B146" s="292" t="s">
        <v>172</v>
      </c>
      <c r="C146" s="293"/>
      <c r="D146" s="293" t="s">
        <v>173</v>
      </c>
      <c r="E146" s="293"/>
      <c r="F146" s="293"/>
      <c r="G146" s="293"/>
      <c r="H146" s="293"/>
      <c r="I146" s="293"/>
      <c r="J146" s="293"/>
      <c r="K146" s="293"/>
      <c r="L146" s="293"/>
      <c r="M146" s="294"/>
      <c r="N146" s="294"/>
      <c r="O146" s="294"/>
      <c r="P146" s="294"/>
      <c r="Q146" s="294"/>
      <c r="R146" s="295"/>
    </row>
  </sheetData>
  <mergeCells count="129">
    <mergeCell ref="H64:R64"/>
    <mergeCell ref="B86:C86"/>
    <mergeCell ref="D86:L86"/>
    <mergeCell ref="M86:R86"/>
    <mergeCell ref="B65:C65"/>
    <mergeCell ref="D65:F65"/>
    <mergeCell ref="G65:I65"/>
    <mergeCell ref="J65:N65"/>
    <mergeCell ref="O65:P65"/>
    <mergeCell ref="Q65:R65"/>
    <mergeCell ref="B66:J82"/>
    <mergeCell ref="K66:K67"/>
    <mergeCell ref="M66:P66"/>
    <mergeCell ref="Q66:Q67"/>
    <mergeCell ref="R66:R67"/>
    <mergeCell ref="L66:L67"/>
    <mergeCell ref="B83:J85"/>
    <mergeCell ref="K83:Q83"/>
    <mergeCell ref="K84:Q84"/>
    <mergeCell ref="K85:Q85"/>
    <mergeCell ref="B120:C120"/>
    <mergeCell ref="D120:F120"/>
    <mergeCell ref="G120:I120"/>
    <mergeCell ref="J120:N120"/>
    <mergeCell ref="O120:P120"/>
    <mergeCell ref="Q120:R120"/>
    <mergeCell ref="B116:C116"/>
    <mergeCell ref="D116:L116"/>
    <mergeCell ref="M116:R116"/>
    <mergeCell ref="B117:C117"/>
    <mergeCell ref="D117:L117"/>
    <mergeCell ref="M117:R117"/>
    <mergeCell ref="H119:R119"/>
    <mergeCell ref="B118:R118"/>
    <mergeCell ref="B119:G119"/>
    <mergeCell ref="B142:J144"/>
    <mergeCell ref="K142:Q142"/>
    <mergeCell ref="K143:Q143"/>
    <mergeCell ref="K144:Q144"/>
    <mergeCell ref="L121:L122"/>
    <mergeCell ref="B145:C145"/>
    <mergeCell ref="D145:L145"/>
    <mergeCell ref="M145:R145"/>
    <mergeCell ref="B146:C146"/>
    <mergeCell ref="D146:L146"/>
    <mergeCell ref="M146:R146"/>
    <mergeCell ref="B121:J141"/>
    <mergeCell ref="K121:K122"/>
    <mergeCell ref="M121:P121"/>
    <mergeCell ref="Q121:Q122"/>
    <mergeCell ref="R121:R122"/>
    <mergeCell ref="B92:J112"/>
    <mergeCell ref="K92:K93"/>
    <mergeCell ref="M92:P92"/>
    <mergeCell ref="Q92:Q93"/>
    <mergeCell ref="R92:R93"/>
    <mergeCell ref="B113:J115"/>
    <mergeCell ref="K113:Q113"/>
    <mergeCell ref="K114:Q114"/>
    <mergeCell ref="K115:Q115"/>
    <mergeCell ref="L92:L93"/>
    <mergeCell ref="B89:R89"/>
    <mergeCell ref="B90:G90"/>
    <mergeCell ref="B91:C91"/>
    <mergeCell ref="D91:F91"/>
    <mergeCell ref="G91:I91"/>
    <mergeCell ref="J91:N91"/>
    <mergeCell ref="O91:P91"/>
    <mergeCell ref="Q91:R91"/>
    <mergeCell ref="H90:R90"/>
    <mergeCell ref="B2:G3"/>
    <mergeCell ref="B4:R4"/>
    <mergeCell ref="L8:L9"/>
    <mergeCell ref="H2:R3"/>
    <mergeCell ref="B5:R5"/>
    <mergeCell ref="B6:G6"/>
    <mergeCell ref="B7:C7"/>
    <mergeCell ref="D7:F7"/>
    <mergeCell ref="G7:I7"/>
    <mergeCell ref="J7:N7"/>
    <mergeCell ref="O7:P7"/>
    <mergeCell ref="Q7:R7"/>
    <mergeCell ref="H6:R6"/>
    <mergeCell ref="M61:R61"/>
    <mergeCell ref="B62:C62"/>
    <mergeCell ref="D62:L62"/>
    <mergeCell ref="M62:R62"/>
    <mergeCell ref="B35:G35"/>
    <mergeCell ref="B8:J28"/>
    <mergeCell ref="K8:K9"/>
    <mergeCell ref="M8:P8"/>
    <mergeCell ref="Q8:Q9"/>
    <mergeCell ref="R8:R9"/>
    <mergeCell ref="B29:J31"/>
    <mergeCell ref="K29:Q29"/>
    <mergeCell ref="K30:Q30"/>
    <mergeCell ref="K31:Q31"/>
    <mergeCell ref="B34:R34"/>
    <mergeCell ref="H35:R35"/>
    <mergeCell ref="B32:C32"/>
    <mergeCell ref="B33:C33"/>
    <mergeCell ref="D32:L32"/>
    <mergeCell ref="D33:L33"/>
    <mergeCell ref="M32:R32"/>
    <mergeCell ref="M33:R33"/>
    <mergeCell ref="B88:R88"/>
    <mergeCell ref="B87:C87"/>
    <mergeCell ref="D87:L87"/>
    <mergeCell ref="M87:R87"/>
    <mergeCell ref="B36:C36"/>
    <mergeCell ref="D36:F36"/>
    <mergeCell ref="G36:I36"/>
    <mergeCell ref="J36:N36"/>
    <mergeCell ref="O36:P36"/>
    <mergeCell ref="Q36:R36"/>
    <mergeCell ref="B63:R63"/>
    <mergeCell ref="B64:G64"/>
    <mergeCell ref="L37:L38"/>
    <mergeCell ref="B37:J57"/>
    <mergeCell ref="K37:K38"/>
    <mergeCell ref="M37:P37"/>
    <mergeCell ref="Q37:Q38"/>
    <mergeCell ref="R37:R38"/>
    <mergeCell ref="B58:J60"/>
    <mergeCell ref="K58:Q58"/>
    <mergeCell ref="K59:Q59"/>
    <mergeCell ref="K60:Q60"/>
    <mergeCell ref="B61:C61"/>
    <mergeCell ref="D61:L61"/>
  </mergeCells>
  <pageMargins left="0.32400000000000001" right="0.7" top="0.75" bottom="0.75" header="0.3" footer="0.3"/>
  <pageSetup scale="47" fitToHeight="0" orientation="portrait" verticalDpi="360" r:id="rId1"/>
  <rowBreaks count="2" manualBreakCount="2">
    <brk id="63" min="1" max="17" man="1"/>
    <brk id="88" min="1" max="17" man="1"/>
  </rowBreaks>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0" tint="-0.14999847407452621"/>
  </sheetPr>
  <dimension ref="A1:J24"/>
  <sheetViews>
    <sheetView showGridLines="0" tabSelected="1" view="pageBreakPreview" zoomScaleNormal="100" zoomScaleSheetLayoutView="100" workbookViewId="0">
      <selection activeCell="C8" sqref="C8:E12"/>
    </sheetView>
  </sheetViews>
  <sheetFormatPr baseColWidth="10" defaultColWidth="10.77734375" defaultRowHeight="14.4"/>
  <cols>
    <col min="1" max="1" width="6.109375" style="2" customWidth="1"/>
    <col min="2" max="2" width="5.6640625" style="2" customWidth="1"/>
    <col min="3" max="3" width="35.77734375" style="2" customWidth="1"/>
    <col min="4" max="4" width="9.21875" style="2" bestFit="1" customWidth="1"/>
    <col min="5" max="5" width="9.5546875" style="2" bestFit="1" customWidth="1"/>
    <col min="6" max="7" width="15.21875" style="2" bestFit="1" customWidth="1"/>
    <col min="8" max="9" width="14.109375" style="2" bestFit="1" customWidth="1"/>
    <col min="10" max="10" width="16.77734375" style="2" bestFit="1" customWidth="1"/>
    <col min="11" max="11" width="13.44140625" style="2" bestFit="1" customWidth="1"/>
    <col min="12" max="12" width="14.6640625" style="2" bestFit="1" customWidth="1"/>
    <col min="13" max="13" width="14.109375" style="2" bestFit="1" customWidth="1"/>
    <col min="14" max="16384" width="10.77734375" style="2"/>
  </cols>
  <sheetData>
    <row r="1" spans="1:10" ht="15" thickBot="1"/>
    <row r="2" spans="1:10" ht="14.55" customHeight="1">
      <c r="A2" s="1"/>
      <c r="B2" s="370" t="s">
        <v>84</v>
      </c>
      <c r="C2" s="371"/>
      <c r="D2" s="371"/>
      <c r="E2" s="371"/>
      <c r="F2" s="371"/>
      <c r="G2" s="372"/>
      <c r="H2" s="1"/>
    </row>
    <row r="3" spans="1:10" ht="22.5" customHeight="1">
      <c r="A3" s="1"/>
      <c r="B3" s="373"/>
      <c r="C3" s="374"/>
      <c r="D3" s="374"/>
      <c r="E3" s="374"/>
      <c r="F3" s="374"/>
      <c r="G3" s="375"/>
      <c r="H3" s="1"/>
    </row>
    <row r="4" spans="1:10" ht="15" thickBot="1">
      <c r="A4" s="1"/>
      <c r="B4" s="376"/>
      <c r="C4" s="377"/>
      <c r="D4" s="377"/>
      <c r="E4" s="377"/>
      <c r="F4" s="377"/>
      <c r="G4" s="378"/>
      <c r="H4" s="1"/>
    </row>
    <row r="5" spans="1:10" ht="16.2" thickBot="1">
      <c r="A5" s="1"/>
      <c r="B5" s="379" t="s">
        <v>167</v>
      </c>
      <c r="C5" s="380"/>
      <c r="D5" s="380"/>
      <c r="E5" s="380"/>
      <c r="F5" s="380"/>
      <c r="G5" s="381"/>
      <c r="H5" s="1"/>
    </row>
    <row r="6" spans="1:10" ht="16.2" thickBot="1">
      <c r="B6" s="379" t="s">
        <v>166</v>
      </c>
      <c r="C6" s="380"/>
      <c r="D6" s="380"/>
      <c r="E6" s="380"/>
      <c r="F6" s="380"/>
      <c r="G6" s="381"/>
    </row>
    <row r="7" spans="1:10" ht="14.55" customHeight="1">
      <c r="B7" s="462" t="s">
        <v>14</v>
      </c>
      <c r="C7" s="463" t="s">
        <v>97</v>
      </c>
      <c r="D7" s="463" t="s">
        <v>8</v>
      </c>
      <c r="E7" s="463" t="s">
        <v>9</v>
      </c>
      <c r="F7" s="463" t="s">
        <v>13</v>
      </c>
      <c r="G7" s="463" t="s">
        <v>82</v>
      </c>
      <c r="H7" s="1"/>
    </row>
    <row r="8" spans="1:10" ht="30" customHeight="1">
      <c r="B8" s="464">
        <v>1</v>
      </c>
      <c r="C8" s="465" t="s">
        <v>74</v>
      </c>
      <c r="D8" s="466" t="s">
        <v>95</v>
      </c>
      <c r="E8" s="467">
        <f>+'Memoria de cantidades'!R31</f>
        <v>15</v>
      </c>
      <c r="F8" s="468">
        <f>+'APU 1.'!G19</f>
        <v>2261500</v>
      </c>
      <c r="G8" s="469">
        <f>+F8*E8</f>
        <v>33922500</v>
      </c>
      <c r="H8" s="1"/>
    </row>
    <row r="9" spans="1:10" ht="31.2">
      <c r="B9" s="470">
        <v>2</v>
      </c>
      <c r="C9" s="471" t="s">
        <v>85</v>
      </c>
      <c r="D9" s="472" t="s">
        <v>73</v>
      </c>
      <c r="E9" s="467">
        <f>+'Memoria de cantidades'!R60</f>
        <v>30</v>
      </c>
      <c r="F9" s="468">
        <f>+'APU 2.'!G31</f>
        <v>5422700</v>
      </c>
      <c r="G9" s="469">
        <f t="shared" ref="G9:G10" si="0">+F9*E9</f>
        <v>162681000</v>
      </c>
      <c r="H9" s="1"/>
    </row>
    <row r="10" spans="1:10" ht="15.6">
      <c r="B10" s="470">
        <v>3</v>
      </c>
      <c r="C10" s="471" t="s">
        <v>94</v>
      </c>
      <c r="D10" s="472" t="s">
        <v>73</v>
      </c>
      <c r="E10" s="467">
        <f>+'Memoria de cantidades'!R85</f>
        <v>30</v>
      </c>
      <c r="F10" s="468">
        <f>+'APU 3.'!G17</f>
        <v>900000</v>
      </c>
      <c r="G10" s="469">
        <f t="shared" si="0"/>
        <v>27000000</v>
      </c>
      <c r="H10" s="1"/>
      <c r="J10" s="12"/>
    </row>
    <row r="11" spans="1:10" ht="15.6">
      <c r="B11" s="473">
        <v>4</v>
      </c>
      <c r="C11" s="471" t="s">
        <v>23</v>
      </c>
      <c r="D11" s="466" t="s">
        <v>95</v>
      </c>
      <c r="E11" s="467">
        <f>+'Memoria de cantidades'!R115</f>
        <v>3</v>
      </c>
      <c r="F11" s="468">
        <f>+'APU 4.'!G18</f>
        <v>120000</v>
      </c>
      <c r="G11" s="469">
        <f>+F11*E11</f>
        <v>360000</v>
      </c>
      <c r="H11" s="1"/>
    </row>
    <row r="12" spans="1:10" ht="15.6">
      <c r="B12" s="473">
        <v>5</v>
      </c>
      <c r="C12" s="471" t="s">
        <v>118</v>
      </c>
      <c r="D12" s="466" t="s">
        <v>95</v>
      </c>
      <c r="E12" s="467">
        <f>+'Memoria de cantidades'!R144</f>
        <v>15</v>
      </c>
      <c r="F12" s="468">
        <f>'APU 5.'!G22</f>
        <v>868000</v>
      </c>
      <c r="G12" s="469">
        <f>+F12*E12</f>
        <v>13020000</v>
      </c>
      <c r="H12" s="1"/>
    </row>
    <row r="13" spans="1:10" ht="21" customHeight="1">
      <c r="B13" s="474" t="s">
        <v>15</v>
      </c>
      <c r="C13" s="474"/>
      <c r="D13" s="474"/>
      <c r="E13" s="474"/>
      <c r="F13" s="474"/>
      <c r="G13" s="475">
        <f>SUM(G8:G12)</f>
        <v>236983500</v>
      </c>
      <c r="H13" s="1"/>
    </row>
    <row r="14" spans="1:10" ht="17.25" customHeight="1">
      <c r="B14" s="474" t="s">
        <v>168</v>
      </c>
      <c r="C14" s="474"/>
      <c r="D14" s="474"/>
      <c r="E14" s="474"/>
      <c r="F14" s="476">
        <f>G14/G13</f>
        <v>0.21591091679378521</v>
      </c>
      <c r="G14" s="477">
        <f>'Administración y utilidad (AU)'!F26</f>
        <v>51167324.75</v>
      </c>
      <c r="H14" s="5"/>
    </row>
    <row r="15" spans="1:10" ht="14.25" customHeight="1">
      <c r="B15" s="474" t="s">
        <v>139</v>
      </c>
      <c r="C15" s="474"/>
      <c r="D15" s="474"/>
      <c r="E15" s="474"/>
      <c r="F15" s="478">
        <f>G15/G13</f>
        <v>0.05</v>
      </c>
      <c r="G15" s="477">
        <f>'Administración y utilidad (AU)'!F28</f>
        <v>11849175</v>
      </c>
      <c r="H15" s="1"/>
      <c r="J15" s="3"/>
    </row>
    <row r="16" spans="1:10" ht="21" customHeight="1">
      <c r="B16" s="479" t="s">
        <v>7</v>
      </c>
      <c r="C16" s="480"/>
      <c r="D16" s="480"/>
      <c r="E16" s="480"/>
      <c r="F16" s="481"/>
      <c r="G16" s="482">
        <f>SUM(G13:G15)</f>
        <v>299999999.75</v>
      </c>
      <c r="H16" s="5"/>
      <c r="I16" s="13"/>
    </row>
    <row r="17" spans="1:8" ht="19.95" customHeight="1">
      <c r="B17" s="368"/>
      <c r="C17" s="368"/>
      <c r="D17" s="172"/>
      <c r="E17" s="172"/>
      <c r="F17" s="8"/>
      <c r="G17" s="9"/>
      <c r="H17" s="3"/>
    </row>
    <row r="18" spans="1:8" ht="52.95" customHeight="1">
      <c r="B18" s="369"/>
      <c r="C18" s="369"/>
      <c r="D18" s="172"/>
      <c r="E18" s="172"/>
    </row>
    <row r="19" spans="1:8" ht="19.95" customHeight="1">
      <c r="C19" s="173" t="s">
        <v>117</v>
      </c>
    </row>
    <row r="20" spans="1:8">
      <c r="C20" s="173" t="s">
        <v>169</v>
      </c>
    </row>
    <row r="21" spans="1:8">
      <c r="B21" s="367"/>
      <c r="C21" s="367"/>
      <c r="D21" s="7"/>
      <c r="E21" s="7"/>
      <c r="F21" s="7"/>
    </row>
    <row r="22" spans="1:8">
      <c r="B22" s="6"/>
      <c r="C22" s="4"/>
      <c r="D22" s="4"/>
      <c r="E22" s="4"/>
      <c r="F22" s="4"/>
    </row>
    <row r="23" spans="1:8">
      <c r="B23" s="6"/>
      <c r="C23" s="4"/>
      <c r="D23" s="4"/>
      <c r="E23" s="4"/>
      <c r="F23" s="4"/>
    </row>
    <row r="24" spans="1:8">
      <c r="A24" s="4"/>
      <c r="B24" s="6"/>
      <c r="C24" s="4"/>
      <c r="D24" s="4"/>
      <c r="E24" s="4"/>
      <c r="F24" s="4"/>
      <c r="G24" s="4"/>
    </row>
  </sheetData>
  <mergeCells count="9">
    <mergeCell ref="B21:C21"/>
    <mergeCell ref="B17:C18"/>
    <mergeCell ref="B2:G4"/>
    <mergeCell ref="B5:G5"/>
    <mergeCell ref="B14:E14"/>
    <mergeCell ref="B13:F13"/>
    <mergeCell ref="B15:E15"/>
    <mergeCell ref="B6:G6"/>
    <mergeCell ref="B16:F16"/>
  </mergeCells>
  <phoneticPr fontId="81" type="noConversion"/>
  <pageMargins left="0.70866141732283472" right="0.70866141732283472" top="0.98333333333333328" bottom="0.74803149606299213" header="0.31496062992125984" footer="0.31496062992125984"/>
  <pageSetup scale="59" orientation="portrait" r:id="rId1"/>
  <headerFooter>
    <oddHeader>&amp;C&amp;G</oddHeader>
  </headerFooter>
  <rowBreaks count="1" manualBreakCount="1">
    <brk id="25" max="6" man="1"/>
  </rowBreaks>
  <legacyDrawingHF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J24"/>
  <sheetViews>
    <sheetView view="pageBreakPreview" zoomScale="70" zoomScaleNormal="112" zoomScaleSheetLayoutView="70" workbookViewId="0">
      <selection activeCell="F13" sqref="F13"/>
    </sheetView>
  </sheetViews>
  <sheetFormatPr baseColWidth="10" defaultRowHeight="14.4"/>
  <cols>
    <col min="1" max="1" width="24.6640625" bestFit="1" customWidth="1"/>
    <col min="2" max="2" width="11.6640625" bestFit="1" customWidth="1"/>
    <col min="3" max="3" width="14" customWidth="1"/>
    <col min="6" max="6" width="22" bestFit="1" customWidth="1"/>
    <col min="7" max="7" width="23.44140625" bestFit="1" customWidth="1"/>
    <col min="8" max="8" width="18.33203125" customWidth="1"/>
    <col min="10" max="10" width="11.44140625" style="11"/>
  </cols>
  <sheetData>
    <row r="1" spans="1:8" ht="23.55" customHeight="1">
      <c r="A1" s="382" t="s">
        <v>176</v>
      </c>
      <c r="B1" s="382"/>
      <c r="C1" s="382"/>
      <c r="D1" s="382"/>
      <c r="E1" s="382"/>
      <c r="F1" s="382"/>
      <c r="G1" s="382"/>
    </row>
    <row r="2" spans="1:8" ht="54" customHeight="1">
      <c r="A2" s="186" t="s">
        <v>172</v>
      </c>
      <c r="B2" s="389" t="str">
        <f>+'Presupuesto Total'!B2</f>
        <v>IMPLEMENTACIÓN DE ESQUEMAS DE PAGO POR SERVICIOS AMBIENTALES PARA LA CONSERVACIÓN HIDRICA Y SUS SERVICIOS ECOSISTÉMICOS EN EL MUNICPIO DE AGUACHICA, CESAR.</v>
      </c>
      <c r="C2" s="389"/>
      <c r="D2" s="389"/>
      <c r="E2" s="389"/>
      <c r="F2" s="389"/>
      <c r="G2" s="389"/>
    </row>
    <row r="3" spans="1:8" ht="21" customHeight="1">
      <c r="A3" s="186" t="s">
        <v>98</v>
      </c>
      <c r="B3" s="384">
        <f>+'Presupuesto Total'!B8</f>
        <v>1</v>
      </c>
      <c r="C3" s="384"/>
      <c r="D3" s="389" t="s">
        <v>8</v>
      </c>
      <c r="E3" s="389"/>
      <c r="F3" s="384" t="str">
        <f>+'Presupuesto Total'!D8</f>
        <v>Und</v>
      </c>
      <c r="G3" s="385"/>
    </row>
    <row r="4" spans="1:8" ht="34.950000000000003" customHeight="1">
      <c r="A4" s="187" t="s">
        <v>97</v>
      </c>
      <c r="B4" s="383" t="str">
        <f>+'Presupuesto Total'!C8</f>
        <v>Formalizar los acuerdos voluntarios de pagos por servicios ambientales</v>
      </c>
      <c r="C4" s="383"/>
      <c r="D4" s="383"/>
      <c r="E4" s="383"/>
      <c r="F4" s="383"/>
      <c r="G4" s="383"/>
    </row>
    <row r="5" spans="1:8" ht="15.6">
      <c r="A5" s="386" t="s">
        <v>24</v>
      </c>
      <c r="B5" s="387"/>
      <c r="C5" s="387"/>
      <c r="D5" s="387"/>
      <c r="E5" s="387"/>
      <c r="F5" s="387"/>
      <c r="G5" s="388"/>
    </row>
    <row r="6" spans="1:8" ht="15.6">
      <c r="A6" s="390" t="s">
        <v>177</v>
      </c>
      <c r="B6" s="391"/>
      <c r="C6" s="191" t="s">
        <v>8</v>
      </c>
      <c r="D6" s="391" t="s">
        <v>9</v>
      </c>
      <c r="E6" s="391"/>
      <c r="F6" s="191" t="s">
        <v>178</v>
      </c>
      <c r="G6" s="192" t="s">
        <v>15</v>
      </c>
    </row>
    <row r="7" spans="1:8" ht="15">
      <c r="A7" s="398" t="s">
        <v>75</v>
      </c>
      <c r="B7" s="399"/>
      <c r="C7" s="188" t="s">
        <v>76</v>
      </c>
      <c r="D7" s="400">
        <v>0.05</v>
      </c>
      <c r="E7" s="400"/>
      <c r="F7" s="195">
        <v>300000</v>
      </c>
      <c r="G7" s="194">
        <f>F7*D7</f>
        <v>15000</v>
      </c>
      <c r="H7" s="10"/>
    </row>
    <row r="8" spans="1:8" ht="15">
      <c r="A8" s="398" t="s">
        <v>77</v>
      </c>
      <c r="B8" s="399"/>
      <c r="C8" s="188" t="s">
        <v>76</v>
      </c>
      <c r="D8" s="400">
        <v>0.05</v>
      </c>
      <c r="E8" s="400"/>
      <c r="F8" s="195">
        <v>100000</v>
      </c>
      <c r="G8" s="194">
        <f>F8*D8</f>
        <v>5000</v>
      </c>
      <c r="H8" s="10"/>
    </row>
    <row r="9" spans="1:8" ht="15">
      <c r="A9" s="398" t="s">
        <v>78</v>
      </c>
      <c r="B9" s="399"/>
      <c r="C9" s="188" t="s">
        <v>8</v>
      </c>
      <c r="D9" s="400">
        <v>0.05</v>
      </c>
      <c r="E9" s="400"/>
      <c r="F9" s="195">
        <v>30000</v>
      </c>
      <c r="G9" s="194">
        <f>F9*D9</f>
        <v>1500</v>
      </c>
      <c r="H9" s="10"/>
    </row>
    <row r="10" spans="1:8" ht="15.6">
      <c r="A10" s="392" t="s">
        <v>179</v>
      </c>
      <c r="B10" s="393"/>
      <c r="C10" s="393"/>
      <c r="D10" s="393"/>
      <c r="E10" s="393"/>
      <c r="F10" s="394"/>
      <c r="G10" s="196">
        <f>SUM(G7:G9)</f>
        <v>21500</v>
      </c>
      <c r="H10" s="10"/>
    </row>
    <row r="11" spans="1:8" ht="15.75" customHeight="1">
      <c r="A11" s="395" t="s">
        <v>273</v>
      </c>
      <c r="B11" s="396"/>
      <c r="C11" s="396"/>
      <c r="D11" s="396"/>
      <c r="E11" s="396"/>
      <c r="F11" s="396"/>
      <c r="G11" s="397"/>
    </row>
    <row r="12" spans="1:8" ht="15.75" customHeight="1">
      <c r="A12" s="390" t="s">
        <v>177</v>
      </c>
      <c r="B12" s="391"/>
      <c r="C12" s="191" t="s">
        <v>8</v>
      </c>
      <c r="D12" s="391" t="s">
        <v>9</v>
      </c>
      <c r="E12" s="391"/>
      <c r="F12" s="191" t="s">
        <v>178</v>
      </c>
      <c r="G12" s="192" t="s">
        <v>15</v>
      </c>
    </row>
    <row r="13" spans="1:8" ht="15" customHeight="1">
      <c r="A13" s="402" t="s">
        <v>270</v>
      </c>
      <c r="B13" s="403"/>
      <c r="C13" s="188" t="s">
        <v>271</v>
      </c>
      <c r="D13" s="400">
        <v>0.14000000000000001</v>
      </c>
      <c r="E13" s="400"/>
      <c r="F13" s="193">
        <v>16000000</v>
      </c>
      <c r="G13" s="194">
        <f>F13*D13</f>
        <v>2240000</v>
      </c>
    </row>
    <row r="14" spans="1:8" ht="15" customHeight="1">
      <c r="A14" s="392" t="s">
        <v>180</v>
      </c>
      <c r="B14" s="393"/>
      <c r="C14" s="393"/>
      <c r="D14" s="393"/>
      <c r="E14" s="393"/>
      <c r="F14" s="394"/>
      <c r="G14" s="196">
        <f>SUM(G13:G13)</f>
        <v>2240000</v>
      </c>
    </row>
    <row r="15" spans="1:8" ht="15.6">
      <c r="A15" s="395" t="s">
        <v>281</v>
      </c>
      <c r="B15" s="396"/>
      <c r="C15" s="396"/>
      <c r="D15" s="396"/>
      <c r="E15" s="396"/>
      <c r="F15" s="396"/>
      <c r="G15" s="397"/>
    </row>
    <row r="16" spans="1:8" ht="15.6">
      <c r="A16" s="390" t="s">
        <v>177</v>
      </c>
      <c r="B16" s="391"/>
      <c r="C16" s="191" t="s">
        <v>8</v>
      </c>
      <c r="D16" s="391" t="s">
        <v>9</v>
      </c>
      <c r="E16" s="391"/>
      <c r="F16" s="191" t="s">
        <v>178</v>
      </c>
      <c r="G16" s="192" t="s">
        <v>15</v>
      </c>
    </row>
    <row r="17" spans="1:7" ht="15">
      <c r="A17" s="398"/>
      <c r="B17" s="399"/>
      <c r="C17" s="189"/>
      <c r="D17" s="404"/>
      <c r="E17" s="404"/>
      <c r="F17" s="193"/>
      <c r="G17" s="193"/>
    </row>
    <row r="18" spans="1:7" ht="15.6">
      <c r="A18" s="392" t="s">
        <v>182</v>
      </c>
      <c r="B18" s="393"/>
      <c r="C18" s="393"/>
      <c r="D18" s="393"/>
      <c r="E18" s="393"/>
      <c r="F18" s="394"/>
      <c r="G18" s="196"/>
    </row>
    <row r="19" spans="1:7" ht="15.6">
      <c r="A19" s="407" t="s">
        <v>17</v>
      </c>
      <c r="B19" s="408"/>
      <c r="C19" s="408"/>
      <c r="D19" s="408"/>
      <c r="E19" s="408"/>
      <c r="F19" s="409"/>
      <c r="G19" s="200">
        <f>+G10+G14+G18</f>
        <v>2261500</v>
      </c>
    </row>
    <row r="20" spans="1:7">
      <c r="A20" s="405"/>
      <c r="B20" s="405"/>
      <c r="C20" s="405"/>
      <c r="D20" s="405"/>
      <c r="E20" s="405"/>
      <c r="F20" s="405"/>
      <c r="G20" s="405"/>
    </row>
    <row r="21" spans="1:7">
      <c r="A21" s="406"/>
      <c r="B21" s="406"/>
      <c r="C21" s="406"/>
      <c r="D21" s="406"/>
      <c r="E21" s="406"/>
      <c r="F21" s="406"/>
      <c r="G21" s="406"/>
    </row>
    <row r="22" spans="1:7" ht="39" customHeight="1">
      <c r="A22" s="406"/>
      <c r="B22" s="406"/>
      <c r="C22" s="406"/>
      <c r="D22" s="406"/>
      <c r="E22" s="406"/>
      <c r="F22" s="406"/>
      <c r="G22" s="406"/>
    </row>
    <row r="23" spans="1:7" ht="15.6">
      <c r="A23" s="401" t="s">
        <v>117</v>
      </c>
      <c r="B23" s="401"/>
      <c r="C23" s="401"/>
      <c r="D23" s="190"/>
      <c r="E23" s="190"/>
      <c r="F23" s="190"/>
      <c r="G23" s="190"/>
    </row>
    <row r="24" spans="1:7">
      <c r="A24" s="401" t="s">
        <v>169</v>
      </c>
      <c r="B24" s="401"/>
      <c r="C24" s="401"/>
    </row>
  </sheetData>
  <mergeCells count="32">
    <mergeCell ref="A23:C23"/>
    <mergeCell ref="A24:C24"/>
    <mergeCell ref="A13:B13"/>
    <mergeCell ref="D13:E13"/>
    <mergeCell ref="A16:B16"/>
    <mergeCell ref="D16:E16"/>
    <mergeCell ref="A18:F18"/>
    <mergeCell ref="A17:B17"/>
    <mergeCell ref="D17:E17"/>
    <mergeCell ref="A14:F14"/>
    <mergeCell ref="A15:G15"/>
    <mergeCell ref="A20:G22"/>
    <mergeCell ref="A19:F19"/>
    <mergeCell ref="A6:B6"/>
    <mergeCell ref="D6:E6"/>
    <mergeCell ref="A10:F10"/>
    <mergeCell ref="A11:G11"/>
    <mergeCell ref="A12:B12"/>
    <mergeCell ref="D12:E12"/>
    <mergeCell ref="A7:B7"/>
    <mergeCell ref="D7:E7"/>
    <mergeCell ref="A8:B8"/>
    <mergeCell ref="D8:E8"/>
    <mergeCell ref="A9:B9"/>
    <mergeCell ref="D9:E9"/>
    <mergeCell ref="A1:G1"/>
    <mergeCell ref="B4:G4"/>
    <mergeCell ref="B3:C3"/>
    <mergeCell ref="F3:G3"/>
    <mergeCell ref="A5:G5"/>
    <mergeCell ref="B2:G2"/>
    <mergeCell ref="D3:E3"/>
  </mergeCells>
  <pageMargins left="0.7" right="0.7" top="0.75" bottom="0.75" header="0.3" footer="0.3"/>
  <pageSetup paperSize="9" scale="60"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J36"/>
  <sheetViews>
    <sheetView view="pageBreakPreview" zoomScale="55" zoomScaleNormal="112" zoomScaleSheetLayoutView="55" workbookViewId="0">
      <selection activeCell="F25" sqref="F25:F29"/>
    </sheetView>
  </sheetViews>
  <sheetFormatPr baseColWidth="10" defaultRowHeight="14.4"/>
  <cols>
    <col min="1" max="1" width="24.6640625" bestFit="1" customWidth="1"/>
    <col min="2" max="2" width="33.44140625" customWidth="1"/>
    <col min="3" max="3" width="14.33203125" customWidth="1"/>
    <col min="6" max="6" width="18.6640625" bestFit="1" customWidth="1"/>
    <col min="7" max="7" width="23" bestFit="1" customWidth="1"/>
    <col min="8" max="8" width="18.33203125" customWidth="1"/>
    <col min="10" max="10" width="11.44140625" style="11"/>
  </cols>
  <sheetData>
    <row r="1" spans="1:8" ht="23.55" customHeight="1">
      <c r="A1" s="382" t="s">
        <v>176</v>
      </c>
      <c r="B1" s="382"/>
      <c r="C1" s="382"/>
      <c r="D1" s="382"/>
      <c r="E1" s="382"/>
      <c r="F1" s="382"/>
      <c r="G1" s="382"/>
    </row>
    <row r="2" spans="1:8" ht="54" customHeight="1">
      <c r="A2" s="186" t="s">
        <v>172</v>
      </c>
      <c r="B2" s="389" t="str">
        <f>+'Presupuesto Total'!B2</f>
        <v>IMPLEMENTACIÓN DE ESQUEMAS DE PAGO POR SERVICIOS AMBIENTALES PARA LA CONSERVACIÓN HIDRICA Y SUS SERVICIOS ECOSISTÉMICOS EN EL MUNICPIO DE AGUACHICA, CESAR.</v>
      </c>
      <c r="C2" s="389"/>
      <c r="D2" s="389"/>
      <c r="E2" s="389"/>
      <c r="F2" s="389"/>
      <c r="G2" s="389"/>
    </row>
    <row r="3" spans="1:8" ht="21" customHeight="1">
      <c r="A3" s="186" t="s">
        <v>98</v>
      </c>
      <c r="B3" s="384">
        <f>+'Presupuesto Total'!B9</f>
        <v>2</v>
      </c>
      <c r="C3" s="384"/>
      <c r="D3" s="389" t="s">
        <v>8</v>
      </c>
      <c r="E3" s="389"/>
      <c r="F3" s="384" t="str">
        <f>+'Presupuesto Total'!D9</f>
        <v>Hectareas</v>
      </c>
      <c r="G3" s="385"/>
    </row>
    <row r="4" spans="1:8" ht="34.950000000000003" customHeight="1">
      <c r="A4" s="186" t="s">
        <v>97</v>
      </c>
      <c r="B4" s="383" t="str">
        <f>+'Presupuesto Total'!C9</f>
        <v>Realizar el aislamiento de hectáreas en proceso de preservación y restauración espontánea</v>
      </c>
      <c r="C4" s="383"/>
      <c r="D4" s="383"/>
      <c r="E4" s="383"/>
      <c r="F4" s="383"/>
      <c r="G4" s="383"/>
    </row>
    <row r="5" spans="1:8" ht="15.6">
      <c r="A5" s="386" t="s">
        <v>24</v>
      </c>
      <c r="B5" s="387"/>
      <c r="C5" s="387"/>
      <c r="D5" s="387"/>
      <c r="E5" s="387"/>
      <c r="F5" s="387"/>
      <c r="G5" s="388"/>
    </row>
    <row r="6" spans="1:8" ht="15.6">
      <c r="A6" s="390" t="s">
        <v>177</v>
      </c>
      <c r="B6" s="391"/>
      <c r="C6" s="191" t="s">
        <v>8</v>
      </c>
      <c r="D6" s="391" t="s">
        <v>9</v>
      </c>
      <c r="E6" s="391"/>
      <c r="F6" s="191" t="s">
        <v>178</v>
      </c>
      <c r="G6" s="192" t="s">
        <v>15</v>
      </c>
    </row>
    <row r="7" spans="1:8" ht="15">
      <c r="A7" s="398" t="s">
        <v>272</v>
      </c>
      <c r="B7" s="399"/>
      <c r="C7" s="188" t="s">
        <v>186</v>
      </c>
      <c r="D7" s="400">
        <v>0.05</v>
      </c>
      <c r="E7" s="400"/>
      <c r="F7" s="195">
        <v>900000</v>
      </c>
      <c r="G7" s="194">
        <f>F7*D7</f>
        <v>45000</v>
      </c>
      <c r="H7" s="10"/>
    </row>
    <row r="8" spans="1:8" ht="15">
      <c r="A8" s="398"/>
      <c r="B8" s="399"/>
      <c r="C8" s="188"/>
      <c r="D8" s="400"/>
      <c r="E8" s="400"/>
      <c r="F8" s="195"/>
      <c r="G8" s="194">
        <f>F8*D8</f>
        <v>0</v>
      </c>
      <c r="H8" s="10"/>
    </row>
    <row r="9" spans="1:8" ht="15">
      <c r="A9" s="398"/>
      <c r="B9" s="399"/>
      <c r="C9" s="188"/>
      <c r="D9" s="400"/>
      <c r="E9" s="400"/>
      <c r="F9" s="195"/>
      <c r="G9" s="194">
        <f>F9*D9</f>
        <v>0</v>
      </c>
      <c r="H9" s="10"/>
    </row>
    <row r="10" spans="1:8" ht="15.6">
      <c r="A10" s="392" t="s">
        <v>179</v>
      </c>
      <c r="B10" s="393"/>
      <c r="C10" s="393"/>
      <c r="D10" s="393"/>
      <c r="E10" s="393"/>
      <c r="F10" s="394"/>
      <c r="G10" s="196">
        <f>SUM(G7:G9)</f>
        <v>45000</v>
      </c>
      <c r="H10" s="10"/>
    </row>
    <row r="11" spans="1:8" ht="15.75" customHeight="1">
      <c r="A11" s="395" t="s">
        <v>274</v>
      </c>
      <c r="B11" s="396"/>
      <c r="C11" s="396"/>
      <c r="D11" s="396"/>
      <c r="E11" s="396"/>
      <c r="F11" s="396"/>
      <c r="G11" s="397"/>
    </row>
    <row r="12" spans="1:8" ht="15.75" customHeight="1">
      <c r="A12" s="390" t="s">
        <v>177</v>
      </c>
      <c r="B12" s="391"/>
      <c r="C12" s="191" t="s">
        <v>8</v>
      </c>
      <c r="D12" s="391" t="s">
        <v>9</v>
      </c>
      <c r="E12" s="391"/>
      <c r="F12" s="191" t="s">
        <v>178</v>
      </c>
      <c r="G12" s="192" t="s">
        <v>15</v>
      </c>
    </row>
    <row r="13" spans="1:8" ht="15">
      <c r="A13" s="402" t="s">
        <v>275</v>
      </c>
      <c r="B13" s="403"/>
      <c r="C13" s="188" t="s">
        <v>276</v>
      </c>
      <c r="D13" s="410">
        <v>18.060934560937245</v>
      </c>
      <c r="E13" s="410"/>
      <c r="F13" s="193">
        <f>+MO!D87</f>
        <v>49831.308394558277</v>
      </c>
      <c r="G13" s="194">
        <f>F13*D13</f>
        <v>899999.99999999977</v>
      </c>
      <c r="H13" s="411"/>
    </row>
    <row r="14" spans="1:8" ht="15">
      <c r="A14" s="412"/>
      <c r="B14" s="413"/>
      <c r="C14" s="197"/>
      <c r="D14" s="414"/>
      <c r="E14" s="414"/>
      <c r="F14" s="203"/>
      <c r="G14" s="194">
        <f t="shared" ref="G14:G17" si="0">F14*D14</f>
        <v>0</v>
      </c>
      <c r="H14" s="411"/>
    </row>
    <row r="15" spans="1:8" ht="15">
      <c r="A15" s="412"/>
      <c r="B15" s="413"/>
      <c r="C15" s="197"/>
      <c r="D15" s="414"/>
      <c r="E15" s="414"/>
      <c r="F15" s="203"/>
      <c r="G15" s="194">
        <f t="shared" si="0"/>
        <v>0</v>
      </c>
      <c r="H15" s="411"/>
    </row>
    <row r="16" spans="1:8" ht="15">
      <c r="A16" s="412"/>
      <c r="B16" s="413"/>
      <c r="C16" s="197"/>
      <c r="D16" s="414"/>
      <c r="E16" s="414"/>
      <c r="F16" s="203"/>
      <c r="G16" s="194">
        <f t="shared" si="0"/>
        <v>0</v>
      </c>
      <c r="H16" s="411"/>
    </row>
    <row r="17" spans="1:8" ht="15">
      <c r="A17" s="412"/>
      <c r="B17" s="413"/>
      <c r="C17" s="197"/>
      <c r="D17" s="414"/>
      <c r="E17" s="414"/>
      <c r="F17" s="203"/>
      <c r="G17" s="194">
        <f t="shared" si="0"/>
        <v>0</v>
      </c>
      <c r="H17" s="411"/>
    </row>
    <row r="18" spans="1:8" ht="15" customHeight="1">
      <c r="A18" s="392" t="s">
        <v>180</v>
      </c>
      <c r="B18" s="393"/>
      <c r="C18" s="393"/>
      <c r="D18" s="393"/>
      <c r="E18" s="393"/>
      <c r="F18" s="394"/>
      <c r="G18" s="196">
        <f>SUM(G13:G17)</f>
        <v>899999.99999999977</v>
      </c>
    </row>
    <row r="19" spans="1:8" ht="15.6">
      <c r="A19" s="395" t="s">
        <v>87</v>
      </c>
      <c r="B19" s="396"/>
      <c r="C19" s="396"/>
      <c r="D19" s="396"/>
      <c r="E19" s="396"/>
      <c r="F19" s="396"/>
      <c r="G19" s="397"/>
    </row>
    <row r="20" spans="1:8" ht="15.6">
      <c r="A20" s="390" t="s">
        <v>177</v>
      </c>
      <c r="B20" s="391"/>
      <c r="C20" s="191" t="s">
        <v>8</v>
      </c>
      <c r="D20" s="391" t="s">
        <v>9</v>
      </c>
      <c r="E20" s="391"/>
      <c r="F20" s="191" t="s">
        <v>178</v>
      </c>
      <c r="G20" s="192" t="s">
        <v>15</v>
      </c>
    </row>
    <row r="21" spans="1:8" ht="15">
      <c r="A21" s="415"/>
      <c r="B21" s="416"/>
      <c r="C21" s="199"/>
      <c r="D21" s="417"/>
      <c r="E21" s="417"/>
      <c r="F21" s="202"/>
      <c r="G21" s="195">
        <f>+D21*F21</f>
        <v>0</v>
      </c>
      <c r="H21" s="201"/>
    </row>
    <row r="22" spans="1:8" ht="15.6">
      <c r="A22" s="392" t="s">
        <v>181</v>
      </c>
      <c r="B22" s="393"/>
      <c r="C22" s="393"/>
      <c r="D22" s="393"/>
      <c r="E22" s="393"/>
      <c r="F22" s="394"/>
      <c r="G22" s="196">
        <f>SUM(G21)</f>
        <v>0</v>
      </c>
      <c r="H22" s="198"/>
    </row>
    <row r="23" spans="1:8" ht="15.6">
      <c r="A23" s="395" t="s">
        <v>86</v>
      </c>
      <c r="B23" s="396"/>
      <c r="C23" s="396"/>
      <c r="D23" s="396"/>
      <c r="E23" s="396"/>
      <c r="F23" s="396"/>
      <c r="G23" s="397"/>
    </row>
    <row r="24" spans="1:8" ht="15.6">
      <c r="A24" s="418" t="s">
        <v>177</v>
      </c>
      <c r="B24" s="418"/>
      <c r="C24" s="204" t="s">
        <v>8</v>
      </c>
      <c r="D24" s="418" t="s">
        <v>9</v>
      </c>
      <c r="E24" s="418"/>
      <c r="F24" s="204" t="s">
        <v>178</v>
      </c>
      <c r="G24" s="204" t="s">
        <v>15</v>
      </c>
    </row>
    <row r="25" spans="1:8" ht="15.6">
      <c r="A25" s="419" t="s">
        <v>12</v>
      </c>
      <c r="B25" s="419"/>
      <c r="C25" s="205" t="s">
        <v>2</v>
      </c>
      <c r="D25" s="420">
        <v>134</v>
      </c>
      <c r="E25" s="420"/>
      <c r="F25" s="206">
        <v>18000</v>
      </c>
      <c r="G25" s="206">
        <f>+D25*F25</f>
        <v>2412000</v>
      </c>
    </row>
    <row r="26" spans="1:8" ht="15.6">
      <c r="A26" s="419" t="s">
        <v>22</v>
      </c>
      <c r="B26" s="419"/>
      <c r="C26" s="205" t="s">
        <v>3</v>
      </c>
      <c r="D26" s="420">
        <v>134</v>
      </c>
      <c r="E26" s="420"/>
      <c r="F26" s="206">
        <v>5000</v>
      </c>
      <c r="G26" s="206">
        <f t="shared" ref="G26:G29" si="1">+D26*F26</f>
        <v>670000</v>
      </c>
    </row>
    <row r="27" spans="1:8" ht="15.6">
      <c r="A27" s="419" t="s">
        <v>11</v>
      </c>
      <c r="B27" s="419"/>
      <c r="C27" s="205" t="s">
        <v>1</v>
      </c>
      <c r="D27" s="420">
        <v>8</v>
      </c>
      <c r="E27" s="420"/>
      <c r="F27" s="206">
        <v>20000</v>
      </c>
      <c r="G27" s="206">
        <f t="shared" si="1"/>
        <v>160000</v>
      </c>
    </row>
    <row r="28" spans="1:8" ht="15.6">
      <c r="A28" s="419" t="s">
        <v>19</v>
      </c>
      <c r="B28" s="419"/>
      <c r="C28" s="205" t="s">
        <v>10</v>
      </c>
      <c r="D28" s="420">
        <v>4</v>
      </c>
      <c r="E28" s="420"/>
      <c r="F28" s="206">
        <v>290000</v>
      </c>
      <c r="G28" s="206">
        <f>+D28*F28</f>
        <v>1160000</v>
      </c>
    </row>
    <row r="29" spans="1:8" ht="15.6">
      <c r="A29" s="419" t="s">
        <v>4</v>
      </c>
      <c r="B29" s="419"/>
      <c r="C29" s="205" t="s">
        <v>5</v>
      </c>
      <c r="D29" s="421">
        <v>5.0466666666666669</v>
      </c>
      <c r="E29" s="421"/>
      <c r="F29" s="206">
        <v>15000</v>
      </c>
      <c r="G29" s="206">
        <f t="shared" si="1"/>
        <v>75700</v>
      </c>
    </row>
    <row r="30" spans="1:8" ht="15.6">
      <c r="A30" s="392" t="s">
        <v>182</v>
      </c>
      <c r="B30" s="393"/>
      <c r="C30" s="393"/>
      <c r="D30" s="393"/>
      <c r="E30" s="393"/>
      <c r="F30" s="394"/>
      <c r="G30" s="196">
        <f>SUM(G25:G29)</f>
        <v>4477700</v>
      </c>
    </row>
    <row r="31" spans="1:8" ht="15.6">
      <c r="A31" s="407" t="s">
        <v>17</v>
      </c>
      <c r="B31" s="408"/>
      <c r="C31" s="408"/>
      <c r="D31" s="408"/>
      <c r="E31" s="408"/>
      <c r="F31" s="409"/>
      <c r="G31" s="200">
        <f>+G10+G18+G22+G30</f>
        <v>5422700</v>
      </c>
    </row>
    <row r="32" spans="1:8">
      <c r="A32" s="405"/>
      <c r="B32" s="405"/>
      <c r="C32" s="405"/>
      <c r="D32" s="405"/>
      <c r="E32" s="405"/>
      <c r="F32" s="405"/>
      <c r="G32" s="405"/>
    </row>
    <row r="33" spans="1:7">
      <c r="A33" s="406"/>
      <c r="B33" s="406"/>
      <c r="C33" s="406"/>
      <c r="D33" s="406"/>
      <c r="E33" s="406"/>
      <c r="F33" s="406"/>
      <c r="G33" s="406"/>
    </row>
    <row r="34" spans="1:7" ht="39" customHeight="1">
      <c r="A34" s="406"/>
      <c r="B34" s="406"/>
      <c r="C34" s="406"/>
      <c r="D34" s="406"/>
      <c r="E34" s="406"/>
      <c r="F34" s="406"/>
      <c r="G34" s="406"/>
    </row>
    <row r="35" spans="1:7" ht="15.6">
      <c r="A35" s="401" t="s">
        <v>117</v>
      </c>
      <c r="B35" s="401"/>
      <c r="C35" s="401"/>
      <c r="D35" s="190"/>
      <c r="E35" s="190"/>
      <c r="F35" s="190"/>
      <c r="G35" s="190"/>
    </row>
    <row r="36" spans="1:7">
      <c r="A36" s="401" t="s">
        <v>169</v>
      </c>
      <c r="B36" s="401"/>
      <c r="C36" s="401"/>
    </row>
  </sheetData>
  <mergeCells count="55">
    <mergeCell ref="A36:C36"/>
    <mergeCell ref="A25:B25"/>
    <mergeCell ref="A26:B26"/>
    <mergeCell ref="A27:B27"/>
    <mergeCell ref="A28:B28"/>
    <mergeCell ref="A29:B29"/>
    <mergeCell ref="A31:F31"/>
    <mergeCell ref="A32:G34"/>
    <mergeCell ref="A35:C35"/>
    <mergeCell ref="A30:F30"/>
    <mergeCell ref="D25:E25"/>
    <mergeCell ref="D26:E26"/>
    <mergeCell ref="D27:E27"/>
    <mergeCell ref="D28:E28"/>
    <mergeCell ref="D29:E29"/>
    <mergeCell ref="A21:B21"/>
    <mergeCell ref="D21:E21"/>
    <mergeCell ref="A22:F22"/>
    <mergeCell ref="A23:G23"/>
    <mergeCell ref="A24:B24"/>
    <mergeCell ref="D24:E24"/>
    <mergeCell ref="A18:F18"/>
    <mergeCell ref="A19:G19"/>
    <mergeCell ref="A20:B20"/>
    <mergeCell ref="D20:E20"/>
    <mergeCell ref="D17:E17"/>
    <mergeCell ref="A13:B13"/>
    <mergeCell ref="D13:E13"/>
    <mergeCell ref="H13:H17"/>
    <mergeCell ref="A14:B14"/>
    <mergeCell ref="D14:E14"/>
    <mergeCell ref="A15:B15"/>
    <mergeCell ref="D15:E15"/>
    <mergeCell ref="A16:B16"/>
    <mergeCell ref="D16:E16"/>
    <mergeCell ref="A17:B17"/>
    <mergeCell ref="A9:B9"/>
    <mergeCell ref="D9:E9"/>
    <mergeCell ref="A10:F10"/>
    <mergeCell ref="A11:G11"/>
    <mergeCell ref="A12:B12"/>
    <mergeCell ref="D12:E12"/>
    <mergeCell ref="A8:B8"/>
    <mergeCell ref="D8:E8"/>
    <mergeCell ref="A1:G1"/>
    <mergeCell ref="B2:G2"/>
    <mergeCell ref="B3:C3"/>
    <mergeCell ref="D3:E3"/>
    <mergeCell ref="F3:G3"/>
    <mergeCell ref="B4:G4"/>
    <mergeCell ref="A5:G5"/>
    <mergeCell ref="A6:B6"/>
    <mergeCell ref="D6:E6"/>
    <mergeCell ref="A7:B7"/>
    <mergeCell ref="D7:E7"/>
  </mergeCells>
  <pageMargins left="0.7" right="0.7" top="0.75" bottom="0.75" header="0.3" footer="0.3"/>
  <pageSetup paperSize="9" scale="60"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J22"/>
  <sheetViews>
    <sheetView view="pageBreakPreview" zoomScale="55" zoomScaleNormal="112" zoomScaleSheetLayoutView="55" workbookViewId="0">
      <selection activeCell="J24" sqref="J24"/>
    </sheetView>
  </sheetViews>
  <sheetFormatPr baseColWidth="10" defaultRowHeight="14.4"/>
  <cols>
    <col min="1" max="1" width="24.6640625" bestFit="1" customWidth="1"/>
    <col min="2" max="2" width="33.44140625" customWidth="1"/>
    <col min="3" max="3" width="14.33203125" customWidth="1"/>
    <col min="6" max="6" width="18.6640625" bestFit="1" customWidth="1"/>
    <col min="7" max="7" width="20.44140625" bestFit="1" customWidth="1"/>
    <col min="8" max="8" width="18.33203125" customWidth="1"/>
    <col min="10" max="10" width="11.44140625" style="11"/>
  </cols>
  <sheetData>
    <row r="1" spans="1:8" ht="23.55" customHeight="1">
      <c r="A1" s="382" t="s">
        <v>176</v>
      </c>
      <c r="B1" s="382"/>
      <c r="C1" s="382"/>
      <c r="D1" s="382"/>
      <c r="E1" s="382"/>
      <c r="F1" s="382"/>
      <c r="G1" s="382"/>
    </row>
    <row r="2" spans="1:8" ht="54" customHeight="1">
      <c r="A2" s="186" t="s">
        <v>172</v>
      </c>
      <c r="B2" s="389" t="str">
        <f>+'Presupuesto Total'!B2</f>
        <v>IMPLEMENTACIÓN DE ESQUEMAS DE PAGO POR SERVICIOS AMBIENTALES PARA LA CONSERVACIÓN HIDRICA Y SUS SERVICIOS ECOSISTÉMICOS EN EL MUNICPIO DE AGUACHICA, CESAR.</v>
      </c>
      <c r="C2" s="389"/>
      <c r="D2" s="389"/>
      <c r="E2" s="389"/>
      <c r="F2" s="389"/>
      <c r="G2" s="389"/>
    </row>
    <row r="3" spans="1:8" ht="21" customHeight="1">
      <c r="A3" s="186" t="s">
        <v>98</v>
      </c>
      <c r="B3" s="384">
        <f>+'Presupuesto Total'!B10</f>
        <v>3</v>
      </c>
      <c r="C3" s="384"/>
      <c r="D3" s="389" t="s">
        <v>8</v>
      </c>
      <c r="E3" s="389"/>
      <c r="F3" s="384" t="str">
        <f>+'Presupuesto Total'!D10</f>
        <v>Hectareas</v>
      </c>
      <c r="G3" s="385"/>
    </row>
    <row r="4" spans="1:8" ht="34.950000000000003" customHeight="1">
      <c r="A4" s="186" t="s">
        <v>97</v>
      </c>
      <c r="B4" s="383" t="str">
        <f>+'Presupuesto Total'!C10</f>
        <v xml:space="preserve">Otorgar el incentivo de pagos por servicios ambientales </v>
      </c>
      <c r="C4" s="383"/>
      <c r="D4" s="383"/>
      <c r="E4" s="383"/>
      <c r="F4" s="383"/>
      <c r="G4" s="383"/>
    </row>
    <row r="5" spans="1:8" ht="15.6">
      <c r="A5" s="386" t="s">
        <v>277</v>
      </c>
      <c r="B5" s="387"/>
      <c r="C5" s="387"/>
      <c r="D5" s="387"/>
      <c r="E5" s="387"/>
      <c r="F5" s="387"/>
      <c r="G5" s="388"/>
    </row>
    <row r="6" spans="1:8" ht="15.6">
      <c r="A6" s="390" t="s">
        <v>177</v>
      </c>
      <c r="B6" s="391"/>
      <c r="C6" s="191" t="s">
        <v>8</v>
      </c>
      <c r="D6" s="391" t="s">
        <v>9</v>
      </c>
      <c r="E6" s="391"/>
      <c r="F6" s="191" t="s">
        <v>178</v>
      </c>
      <c r="G6" s="192" t="s">
        <v>15</v>
      </c>
    </row>
    <row r="7" spans="1:8" ht="15">
      <c r="A7" s="398" t="s">
        <v>88</v>
      </c>
      <c r="B7" s="399"/>
      <c r="C7" s="188" t="s">
        <v>278</v>
      </c>
      <c r="D7" s="410">
        <v>1</v>
      </c>
      <c r="E7" s="410"/>
      <c r="F7" s="195">
        <v>900000</v>
      </c>
      <c r="G7" s="194">
        <f>F7*D7</f>
        <v>900000</v>
      </c>
      <c r="H7" s="10"/>
    </row>
    <row r="8" spans="1:8" ht="15">
      <c r="A8" s="398"/>
      <c r="B8" s="399"/>
      <c r="C8" s="188"/>
      <c r="D8" s="400"/>
      <c r="E8" s="400"/>
      <c r="F8" s="195"/>
      <c r="G8" s="194">
        <f>F8*D8</f>
        <v>0</v>
      </c>
      <c r="H8" s="10"/>
    </row>
    <row r="9" spans="1:8" ht="15">
      <c r="A9" s="398"/>
      <c r="B9" s="399"/>
      <c r="C9" s="188"/>
      <c r="D9" s="400"/>
      <c r="E9" s="400"/>
      <c r="F9" s="195"/>
      <c r="G9" s="194">
        <f>F9*D9</f>
        <v>0</v>
      </c>
      <c r="H9" s="10"/>
    </row>
    <row r="10" spans="1:8" ht="15.6">
      <c r="A10" s="392" t="s">
        <v>179</v>
      </c>
      <c r="B10" s="393"/>
      <c r="C10" s="393"/>
      <c r="D10" s="393"/>
      <c r="E10" s="393"/>
      <c r="F10" s="394"/>
      <c r="G10" s="196">
        <f>SUM(G7:G9)</f>
        <v>900000</v>
      </c>
      <c r="H10" s="10"/>
    </row>
    <row r="11" spans="1:8" ht="15.6">
      <c r="A11" s="395" t="s">
        <v>282</v>
      </c>
      <c r="B11" s="396"/>
      <c r="C11" s="396"/>
      <c r="D11" s="396"/>
      <c r="E11" s="396"/>
      <c r="F11" s="396"/>
      <c r="G11" s="397"/>
    </row>
    <row r="12" spans="1:8" ht="15.6">
      <c r="A12" s="418" t="s">
        <v>177</v>
      </c>
      <c r="B12" s="418"/>
      <c r="C12" s="204" t="s">
        <v>8</v>
      </c>
      <c r="D12" s="418" t="s">
        <v>9</v>
      </c>
      <c r="E12" s="418"/>
      <c r="F12" s="204" t="s">
        <v>178</v>
      </c>
      <c r="G12" s="204" t="s">
        <v>15</v>
      </c>
    </row>
    <row r="13" spans="1:8" ht="15.6">
      <c r="A13" s="419"/>
      <c r="B13" s="419"/>
      <c r="C13" s="205"/>
      <c r="D13" s="422"/>
      <c r="E13" s="420"/>
      <c r="F13" s="206"/>
      <c r="G13" s="206">
        <f>+D13*F13</f>
        <v>0</v>
      </c>
    </row>
    <row r="14" spans="1:8" ht="15.6">
      <c r="A14" s="419"/>
      <c r="B14" s="419"/>
      <c r="C14" s="205"/>
      <c r="D14" s="420"/>
      <c r="E14" s="420"/>
      <c r="F14" s="206"/>
      <c r="G14" s="206">
        <f>+D14*F14</f>
        <v>0</v>
      </c>
    </row>
    <row r="15" spans="1:8" ht="15.6">
      <c r="A15" s="419"/>
      <c r="B15" s="419"/>
      <c r="C15" s="205"/>
      <c r="D15" s="421"/>
      <c r="E15" s="421"/>
      <c r="F15" s="206"/>
      <c r="G15" s="206">
        <f t="shared" ref="G15" si="0">+D15*F15</f>
        <v>0</v>
      </c>
    </row>
    <row r="16" spans="1:8" ht="15.6">
      <c r="A16" s="392" t="s">
        <v>182</v>
      </c>
      <c r="B16" s="393"/>
      <c r="C16" s="393"/>
      <c r="D16" s="393"/>
      <c r="E16" s="393"/>
      <c r="F16" s="394"/>
      <c r="G16" s="196">
        <f>SUM(G13:G15)</f>
        <v>0</v>
      </c>
    </row>
    <row r="17" spans="1:7" ht="15.6">
      <c r="A17" s="407" t="s">
        <v>17</v>
      </c>
      <c r="B17" s="408"/>
      <c r="C17" s="408"/>
      <c r="D17" s="408"/>
      <c r="E17" s="408"/>
      <c r="F17" s="409"/>
      <c r="G17" s="200">
        <f>+G10+G16</f>
        <v>900000</v>
      </c>
    </row>
    <row r="18" spans="1:7">
      <c r="A18" s="405"/>
      <c r="B18" s="405"/>
      <c r="C18" s="405"/>
      <c r="D18" s="405"/>
      <c r="E18" s="405"/>
      <c r="F18" s="405"/>
      <c r="G18" s="405"/>
    </row>
    <row r="19" spans="1:7">
      <c r="A19" s="406"/>
      <c r="B19" s="406"/>
      <c r="C19" s="406"/>
      <c r="D19" s="406"/>
      <c r="E19" s="406"/>
      <c r="F19" s="406"/>
      <c r="G19" s="406"/>
    </row>
    <row r="20" spans="1:7" ht="39" customHeight="1">
      <c r="A20" s="406"/>
      <c r="B20" s="406"/>
      <c r="C20" s="406"/>
      <c r="D20" s="406"/>
      <c r="E20" s="406"/>
      <c r="F20" s="406"/>
      <c r="G20" s="406"/>
    </row>
    <row r="21" spans="1:7" ht="15.6">
      <c r="A21" s="401" t="s">
        <v>117</v>
      </c>
      <c r="B21" s="401"/>
      <c r="C21" s="401"/>
      <c r="D21" s="190"/>
      <c r="E21" s="190"/>
      <c r="F21" s="190"/>
      <c r="G21" s="190"/>
    </row>
    <row r="22" spans="1:7">
      <c r="A22" s="401" t="s">
        <v>169</v>
      </c>
      <c r="B22" s="401"/>
      <c r="C22" s="401"/>
    </row>
  </sheetData>
  <mergeCells count="30">
    <mergeCell ref="A18:G20"/>
    <mergeCell ref="A21:C21"/>
    <mergeCell ref="A22:C22"/>
    <mergeCell ref="A14:B14"/>
    <mergeCell ref="D14:E14"/>
    <mergeCell ref="A15:B15"/>
    <mergeCell ref="D15:E15"/>
    <mergeCell ref="A16:F16"/>
    <mergeCell ref="A17:F17"/>
    <mergeCell ref="A13:B13"/>
    <mergeCell ref="D13:E13"/>
    <mergeCell ref="A11:G11"/>
    <mergeCell ref="A12:B12"/>
    <mergeCell ref="D12:E12"/>
    <mergeCell ref="A9:B9"/>
    <mergeCell ref="D9:E9"/>
    <mergeCell ref="A10:F10"/>
    <mergeCell ref="A8:B8"/>
    <mergeCell ref="D8:E8"/>
    <mergeCell ref="A1:G1"/>
    <mergeCell ref="B2:G2"/>
    <mergeCell ref="B3:C3"/>
    <mergeCell ref="D3:E3"/>
    <mergeCell ref="F3:G3"/>
    <mergeCell ref="B4:G4"/>
    <mergeCell ref="A5:G5"/>
    <mergeCell ref="A6:B6"/>
    <mergeCell ref="D6:E6"/>
    <mergeCell ref="A7:B7"/>
    <mergeCell ref="D7:E7"/>
  </mergeCells>
  <pageMargins left="0.7" right="0.7" top="0.75" bottom="0.75" header="0.3" footer="0.3"/>
  <pageSetup paperSize="9" scale="61" orientation="portrait" r:id="rId1"/>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J23"/>
  <sheetViews>
    <sheetView view="pageBreakPreview" zoomScale="55" zoomScaleNormal="112" zoomScaleSheetLayoutView="55" workbookViewId="0">
      <selection activeCell="P21" sqref="P21"/>
    </sheetView>
  </sheetViews>
  <sheetFormatPr baseColWidth="10" defaultRowHeight="14.4"/>
  <cols>
    <col min="1" max="1" width="24.6640625" bestFit="1" customWidth="1"/>
    <col min="2" max="2" width="33.44140625" customWidth="1"/>
    <col min="3" max="3" width="14.33203125" customWidth="1"/>
    <col min="6" max="6" width="18.6640625" bestFit="1" customWidth="1"/>
    <col min="7" max="7" width="20.44140625" bestFit="1" customWidth="1"/>
    <col min="8" max="8" width="18.33203125" customWidth="1"/>
    <col min="10" max="10" width="11.44140625" style="11"/>
  </cols>
  <sheetData>
    <row r="1" spans="1:8" ht="23.55" customHeight="1">
      <c r="A1" s="382" t="s">
        <v>176</v>
      </c>
      <c r="B1" s="382"/>
      <c r="C1" s="382"/>
      <c r="D1" s="382"/>
      <c r="E1" s="382"/>
      <c r="F1" s="382"/>
      <c r="G1" s="382"/>
    </row>
    <row r="2" spans="1:8" ht="54" customHeight="1">
      <c r="A2" s="186" t="s">
        <v>172</v>
      </c>
      <c r="B2" s="389" t="str">
        <f>+'Presupuesto Total'!B2</f>
        <v>IMPLEMENTACIÓN DE ESQUEMAS DE PAGO POR SERVICIOS AMBIENTALES PARA LA CONSERVACIÓN HIDRICA Y SUS SERVICIOS ECOSISTÉMICOS EN EL MUNICPIO DE AGUACHICA, CESAR.</v>
      </c>
      <c r="C2" s="389"/>
      <c r="D2" s="389"/>
      <c r="E2" s="389"/>
      <c r="F2" s="389"/>
      <c r="G2" s="389"/>
    </row>
    <row r="3" spans="1:8" ht="21" customHeight="1">
      <c r="A3" s="186" t="s">
        <v>98</v>
      </c>
      <c r="B3" s="384">
        <f>+'Presupuesto Total'!B11</f>
        <v>4</v>
      </c>
      <c r="C3" s="384"/>
      <c r="D3" s="389" t="s">
        <v>8</v>
      </c>
      <c r="E3" s="389"/>
      <c r="F3" s="384" t="str">
        <f>+'Presupuesto Total'!D11</f>
        <v>Und</v>
      </c>
      <c r="G3" s="385"/>
    </row>
    <row r="4" spans="1:8" ht="34.950000000000003" customHeight="1">
      <c r="A4" s="186" t="s">
        <v>97</v>
      </c>
      <c r="B4" s="383" t="str">
        <f>+'Presupuesto Total'!C11</f>
        <v>Desarrollar talleres de sensibilización ambiental</v>
      </c>
      <c r="C4" s="383"/>
      <c r="D4" s="383"/>
      <c r="E4" s="383"/>
      <c r="F4" s="383"/>
      <c r="G4" s="383"/>
    </row>
    <row r="5" spans="1:8" ht="15.6">
      <c r="A5" s="386" t="s">
        <v>279</v>
      </c>
      <c r="B5" s="387"/>
      <c r="C5" s="387"/>
      <c r="D5" s="387"/>
      <c r="E5" s="387"/>
      <c r="F5" s="387"/>
      <c r="G5" s="388"/>
    </row>
    <row r="6" spans="1:8" ht="15.6">
      <c r="A6" s="390" t="s">
        <v>177</v>
      </c>
      <c r="B6" s="391"/>
      <c r="C6" s="191" t="s">
        <v>8</v>
      </c>
      <c r="D6" s="391" t="s">
        <v>9</v>
      </c>
      <c r="E6" s="391"/>
      <c r="F6" s="191" t="s">
        <v>178</v>
      </c>
      <c r="G6" s="192" t="s">
        <v>15</v>
      </c>
    </row>
    <row r="7" spans="1:8" ht="15">
      <c r="A7" s="398"/>
      <c r="B7" s="399"/>
      <c r="C7" s="188"/>
      <c r="D7" s="410"/>
      <c r="E7" s="410"/>
      <c r="F7" s="195"/>
      <c r="G7" s="194">
        <f>F7*D7</f>
        <v>0</v>
      </c>
      <c r="H7" s="10"/>
    </row>
    <row r="8" spans="1:8" ht="15">
      <c r="A8" s="398"/>
      <c r="B8" s="399"/>
      <c r="C8" s="188"/>
      <c r="D8" s="400"/>
      <c r="E8" s="400"/>
      <c r="F8" s="195"/>
      <c r="G8" s="194">
        <f>F8*D8</f>
        <v>0</v>
      </c>
      <c r="H8" s="10"/>
    </row>
    <row r="9" spans="1:8" ht="15">
      <c r="A9" s="398"/>
      <c r="B9" s="399"/>
      <c r="C9" s="188"/>
      <c r="D9" s="400"/>
      <c r="E9" s="400"/>
      <c r="F9" s="195"/>
      <c r="G9" s="194">
        <f>F9*D9</f>
        <v>0</v>
      </c>
      <c r="H9" s="10"/>
    </row>
    <row r="10" spans="1:8" ht="15.6">
      <c r="A10" s="392" t="s">
        <v>179</v>
      </c>
      <c r="B10" s="393"/>
      <c r="C10" s="393"/>
      <c r="D10" s="393"/>
      <c r="E10" s="393"/>
      <c r="F10" s="394"/>
      <c r="G10" s="196">
        <f>SUM(G7:G9)</f>
        <v>0</v>
      </c>
      <c r="H10" s="10"/>
    </row>
    <row r="11" spans="1:8" ht="15.6">
      <c r="A11" s="395" t="s">
        <v>282</v>
      </c>
      <c r="B11" s="396"/>
      <c r="C11" s="396"/>
      <c r="D11" s="396"/>
      <c r="E11" s="396"/>
      <c r="F11" s="396"/>
      <c r="G11" s="397"/>
    </row>
    <row r="12" spans="1:8" ht="15.6">
      <c r="A12" s="418" t="s">
        <v>177</v>
      </c>
      <c r="B12" s="418"/>
      <c r="C12" s="204" t="s">
        <v>8</v>
      </c>
      <c r="D12" s="418" t="s">
        <v>9</v>
      </c>
      <c r="E12" s="418"/>
      <c r="F12" s="204" t="s">
        <v>178</v>
      </c>
      <c r="G12" s="204" t="s">
        <v>15</v>
      </c>
    </row>
    <row r="13" spans="1:8" ht="15.6">
      <c r="A13" s="419" t="s">
        <v>280</v>
      </c>
      <c r="B13" s="419"/>
      <c r="C13" s="205" t="s">
        <v>8</v>
      </c>
      <c r="D13" s="420">
        <v>15</v>
      </c>
      <c r="E13" s="420"/>
      <c r="F13" s="206">
        <v>8000</v>
      </c>
      <c r="G13" s="206">
        <f t="shared" ref="G13:G16" si="0">+D13*F13</f>
        <v>120000</v>
      </c>
    </row>
    <row r="14" spans="1:8" ht="15.6">
      <c r="A14" s="419"/>
      <c r="B14" s="419"/>
      <c r="C14" s="205"/>
      <c r="D14" s="420"/>
      <c r="E14" s="420"/>
      <c r="F14" s="206"/>
      <c r="G14" s="206">
        <f t="shared" si="0"/>
        <v>0</v>
      </c>
    </row>
    <row r="15" spans="1:8" ht="15.6">
      <c r="A15" s="419"/>
      <c r="B15" s="419"/>
      <c r="C15" s="205"/>
      <c r="D15" s="420"/>
      <c r="E15" s="420"/>
      <c r="F15" s="206"/>
      <c r="G15" s="206">
        <f>+D15*F15</f>
        <v>0</v>
      </c>
    </row>
    <row r="16" spans="1:8" ht="15.6">
      <c r="A16" s="419"/>
      <c r="B16" s="419"/>
      <c r="C16" s="205"/>
      <c r="D16" s="421"/>
      <c r="E16" s="421"/>
      <c r="F16" s="206"/>
      <c r="G16" s="206">
        <f t="shared" si="0"/>
        <v>0</v>
      </c>
    </row>
    <row r="17" spans="1:7" ht="15.6">
      <c r="A17" s="392" t="s">
        <v>182</v>
      </c>
      <c r="B17" s="393"/>
      <c r="C17" s="393"/>
      <c r="D17" s="393"/>
      <c r="E17" s="393"/>
      <c r="F17" s="394"/>
      <c r="G17" s="196">
        <f>SUM(G13:G16)</f>
        <v>120000</v>
      </c>
    </row>
    <row r="18" spans="1:7" ht="15.6">
      <c r="A18" s="407" t="s">
        <v>17</v>
      </c>
      <c r="B18" s="408"/>
      <c r="C18" s="408"/>
      <c r="D18" s="408"/>
      <c r="E18" s="408"/>
      <c r="F18" s="409"/>
      <c r="G18" s="200">
        <f>+G10+G17</f>
        <v>120000</v>
      </c>
    </row>
    <row r="19" spans="1:7">
      <c r="A19" s="405"/>
      <c r="B19" s="405"/>
      <c r="C19" s="405"/>
      <c r="D19" s="405"/>
      <c r="E19" s="405"/>
      <c r="F19" s="405"/>
      <c r="G19" s="405"/>
    </row>
    <row r="20" spans="1:7">
      <c r="A20" s="406"/>
      <c r="B20" s="406"/>
      <c r="C20" s="406"/>
      <c r="D20" s="406"/>
      <c r="E20" s="406"/>
      <c r="F20" s="406"/>
      <c r="G20" s="406"/>
    </row>
    <row r="21" spans="1:7" ht="39" customHeight="1">
      <c r="A21" s="406"/>
      <c r="B21" s="406"/>
      <c r="C21" s="406"/>
      <c r="D21" s="406"/>
      <c r="E21" s="406"/>
      <c r="F21" s="406"/>
      <c r="G21" s="406"/>
    </row>
    <row r="22" spans="1:7" ht="15.6">
      <c r="A22" s="401" t="s">
        <v>117</v>
      </c>
      <c r="B22" s="401"/>
      <c r="C22" s="401"/>
      <c r="D22" s="190"/>
      <c r="E22" s="190"/>
      <c r="F22" s="190"/>
      <c r="G22" s="190"/>
    </row>
    <row r="23" spans="1:7">
      <c r="A23" s="401" t="s">
        <v>169</v>
      </c>
      <c r="B23" s="401"/>
      <c r="C23" s="401"/>
    </row>
  </sheetData>
  <mergeCells count="32">
    <mergeCell ref="A19:G21"/>
    <mergeCell ref="A22:C22"/>
    <mergeCell ref="A23:C23"/>
    <mergeCell ref="A15:B15"/>
    <mergeCell ref="D15:E15"/>
    <mergeCell ref="A16:B16"/>
    <mergeCell ref="D16:E16"/>
    <mergeCell ref="A17:F17"/>
    <mergeCell ref="A18:F18"/>
    <mergeCell ref="A13:B13"/>
    <mergeCell ref="D13:E13"/>
    <mergeCell ref="A14:B14"/>
    <mergeCell ref="D14:E14"/>
    <mergeCell ref="A11:G11"/>
    <mergeCell ref="A12:B12"/>
    <mergeCell ref="D12:E12"/>
    <mergeCell ref="A9:B9"/>
    <mergeCell ref="D9:E9"/>
    <mergeCell ref="A10:F10"/>
    <mergeCell ref="A8:B8"/>
    <mergeCell ref="D8:E8"/>
    <mergeCell ref="A1:G1"/>
    <mergeCell ref="B2:G2"/>
    <mergeCell ref="B3:C3"/>
    <mergeCell ref="D3:E3"/>
    <mergeCell ref="F3:G3"/>
    <mergeCell ref="B4:G4"/>
    <mergeCell ref="A5:G5"/>
    <mergeCell ref="A6:B6"/>
    <mergeCell ref="D6:E6"/>
    <mergeCell ref="A7:B7"/>
    <mergeCell ref="D7:E7"/>
  </mergeCells>
  <pageMargins left="0.7" right="0.7" top="0.75" bottom="0.75" header="0.3" footer="0.3"/>
  <pageSetup paperSize="9" scale="61" orientation="portrait" r:id="rId1"/>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J27"/>
  <sheetViews>
    <sheetView view="pageBreakPreview" zoomScale="60" zoomScaleNormal="55" workbookViewId="0">
      <selection activeCell="H25" sqref="H25"/>
    </sheetView>
  </sheetViews>
  <sheetFormatPr baseColWidth="10" defaultRowHeight="14.4"/>
  <cols>
    <col min="1" max="1" width="24.6640625" bestFit="1" customWidth="1"/>
    <col min="2" max="2" width="33.44140625" customWidth="1"/>
    <col min="3" max="3" width="14.33203125" customWidth="1"/>
    <col min="6" max="6" width="18.6640625" bestFit="1" customWidth="1"/>
    <col min="7" max="7" width="20.44140625" bestFit="1" customWidth="1"/>
    <col min="8" max="8" width="18.33203125" customWidth="1"/>
    <col min="10" max="10" width="11.44140625" style="11"/>
  </cols>
  <sheetData>
    <row r="1" spans="1:8" ht="23.55" customHeight="1">
      <c r="A1" s="382" t="s">
        <v>176</v>
      </c>
      <c r="B1" s="382"/>
      <c r="C1" s="382"/>
      <c r="D1" s="382"/>
      <c r="E1" s="382"/>
      <c r="F1" s="382"/>
      <c r="G1" s="382"/>
    </row>
    <row r="2" spans="1:8" ht="54" customHeight="1">
      <c r="A2" s="186" t="s">
        <v>172</v>
      </c>
      <c r="B2" s="389" t="str">
        <f>+'Presupuesto Total'!B2</f>
        <v>IMPLEMENTACIÓN DE ESQUEMAS DE PAGO POR SERVICIOS AMBIENTALES PARA LA CONSERVACIÓN HIDRICA Y SUS SERVICIOS ECOSISTÉMICOS EN EL MUNICPIO DE AGUACHICA, CESAR.</v>
      </c>
      <c r="C2" s="389"/>
      <c r="D2" s="389"/>
      <c r="E2" s="389"/>
      <c r="F2" s="389"/>
      <c r="G2" s="389"/>
    </row>
    <row r="3" spans="1:8" ht="21" customHeight="1">
      <c r="A3" s="186" t="s">
        <v>98</v>
      </c>
      <c r="B3" s="384">
        <f>'Presupuesto Total'!B12</f>
        <v>5</v>
      </c>
      <c r="C3" s="384"/>
      <c r="D3" s="389" t="s">
        <v>8</v>
      </c>
      <c r="E3" s="389"/>
      <c r="F3" s="384" t="str">
        <f>+'Presupuesto Total'!D11</f>
        <v>Und</v>
      </c>
      <c r="G3" s="385"/>
    </row>
    <row r="4" spans="1:8" ht="34.950000000000003" customHeight="1">
      <c r="A4" s="186" t="s">
        <v>97</v>
      </c>
      <c r="B4" s="383" t="str">
        <f>'Presupuesto Total'!C12</f>
        <v>Realizar acciones de seguimiento y monitoreo</v>
      </c>
      <c r="C4" s="383"/>
      <c r="D4" s="383"/>
      <c r="E4" s="383"/>
      <c r="F4" s="383"/>
      <c r="G4" s="383"/>
    </row>
    <row r="5" spans="1:8" ht="15.6">
      <c r="A5" s="386" t="s">
        <v>279</v>
      </c>
      <c r="B5" s="387"/>
      <c r="C5" s="387"/>
      <c r="D5" s="387"/>
      <c r="E5" s="387"/>
      <c r="F5" s="387"/>
      <c r="G5" s="388"/>
    </row>
    <row r="6" spans="1:8" ht="15.6">
      <c r="A6" s="390" t="s">
        <v>177</v>
      </c>
      <c r="B6" s="391"/>
      <c r="C6" s="191" t="s">
        <v>8</v>
      </c>
      <c r="D6" s="391" t="s">
        <v>9</v>
      </c>
      <c r="E6" s="391"/>
      <c r="F6" s="191" t="s">
        <v>178</v>
      </c>
      <c r="G6" s="192" t="s">
        <v>15</v>
      </c>
    </row>
    <row r="7" spans="1:8" ht="15">
      <c r="A7" s="398"/>
      <c r="B7" s="399"/>
      <c r="C7" s="188"/>
      <c r="D7" s="410"/>
      <c r="E7" s="410"/>
      <c r="F7" s="195"/>
      <c r="G7" s="194">
        <f>F7*D7</f>
        <v>0</v>
      </c>
      <c r="H7" s="10"/>
    </row>
    <row r="8" spans="1:8" ht="15">
      <c r="A8" s="398"/>
      <c r="B8" s="399"/>
      <c r="C8" s="188"/>
      <c r="D8" s="400"/>
      <c r="E8" s="400"/>
      <c r="F8" s="195"/>
      <c r="G8" s="194">
        <f>F8*D8</f>
        <v>0</v>
      </c>
      <c r="H8" s="10"/>
    </row>
    <row r="9" spans="1:8" ht="15">
      <c r="A9" s="398"/>
      <c r="B9" s="399"/>
      <c r="C9" s="188"/>
      <c r="D9" s="400"/>
      <c r="E9" s="400"/>
      <c r="F9" s="195"/>
      <c r="G9" s="194">
        <f>F9*D9</f>
        <v>0</v>
      </c>
      <c r="H9" s="10"/>
    </row>
    <row r="10" spans="1:8" ht="15.6">
      <c r="A10" s="392" t="s">
        <v>179</v>
      </c>
      <c r="B10" s="393"/>
      <c r="C10" s="393"/>
      <c r="D10" s="393"/>
      <c r="E10" s="393"/>
      <c r="F10" s="394"/>
      <c r="G10" s="196">
        <f>SUM(G7:G9)</f>
        <v>0</v>
      </c>
      <c r="H10" s="10"/>
    </row>
    <row r="11" spans="1:8" ht="15.6">
      <c r="A11" s="395" t="s">
        <v>282</v>
      </c>
      <c r="B11" s="396"/>
      <c r="C11" s="396"/>
      <c r="D11" s="396"/>
      <c r="E11" s="396"/>
      <c r="F11" s="396"/>
      <c r="G11" s="397"/>
    </row>
    <row r="12" spans="1:8" ht="15.6">
      <c r="A12" s="418" t="s">
        <v>177</v>
      </c>
      <c r="B12" s="418"/>
      <c r="C12" s="204" t="s">
        <v>8</v>
      </c>
      <c r="D12" s="418" t="s">
        <v>9</v>
      </c>
      <c r="E12" s="418"/>
      <c r="F12" s="204" t="s">
        <v>178</v>
      </c>
      <c r="G12" s="204" t="s">
        <v>15</v>
      </c>
    </row>
    <row r="13" spans="1:8" ht="15.6">
      <c r="A13" s="419" t="s">
        <v>89</v>
      </c>
      <c r="B13" s="419"/>
      <c r="C13" s="205" t="s">
        <v>8</v>
      </c>
      <c r="D13" s="423">
        <v>100</v>
      </c>
      <c r="E13" s="424"/>
      <c r="F13" s="206">
        <v>500</v>
      </c>
      <c r="G13" s="206">
        <f>+D13*F13</f>
        <v>50000</v>
      </c>
    </row>
    <row r="14" spans="1:8" ht="15.6">
      <c r="A14" s="419" t="s">
        <v>90</v>
      </c>
      <c r="B14" s="419"/>
      <c r="C14" s="205" t="s">
        <v>8</v>
      </c>
      <c r="D14" s="423">
        <v>2</v>
      </c>
      <c r="E14" s="424"/>
      <c r="F14" s="206">
        <v>25000</v>
      </c>
      <c r="G14" s="206">
        <f t="shared" ref="G14:G17" si="0">+D14*F14</f>
        <v>50000</v>
      </c>
    </row>
    <row r="15" spans="1:8" ht="15.6">
      <c r="A15" s="419" t="s">
        <v>25</v>
      </c>
      <c r="B15" s="419"/>
      <c r="C15" s="205" t="s">
        <v>92</v>
      </c>
      <c r="D15" s="423">
        <v>1</v>
      </c>
      <c r="E15" s="424"/>
      <c r="F15" s="206">
        <v>12000</v>
      </c>
      <c r="G15" s="206">
        <f t="shared" si="0"/>
        <v>12000</v>
      </c>
    </row>
    <row r="16" spans="1:8" ht="15.6">
      <c r="A16" s="419" t="s">
        <v>93</v>
      </c>
      <c r="B16" s="419"/>
      <c r="C16" s="205" t="s">
        <v>91</v>
      </c>
      <c r="D16" s="423">
        <v>8</v>
      </c>
      <c r="E16" s="424"/>
      <c r="F16" s="206">
        <v>32000</v>
      </c>
      <c r="G16" s="206">
        <f t="shared" si="0"/>
        <v>256000</v>
      </c>
    </row>
    <row r="17" spans="1:7" ht="15.6">
      <c r="A17" s="419" t="s">
        <v>26</v>
      </c>
      <c r="B17" s="419"/>
      <c r="C17" s="205" t="s">
        <v>8</v>
      </c>
      <c r="D17" s="423">
        <v>1</v>
      </c>
      <c r="E17" s="424"/>
      <c r="F17" s="206">
        <v>500000</v>
      </c>
      <c r="G17" s="206">
        <f t="shared" si="0"/>
        <v>500000</v>
      </c>
    </row>
    <row r="18" spans="1:7" ht="15.6">
      <c r="A18" s="419"/>
      <c r="B18" s="419"/>
      <c r="C18" s="205"/>
      <c r="D18" s="420"/>
      <c r="E18" s="420"/>
      <c r="F18" s="206"/>
      <c r="G18" s="206">
        <f t="shared" ref="G18:G20" si="1">+D18*F18</f>
        <v>0</v>
      </c>
    </row>
    <row r="19" spans="1:7" ht="15.6">
      <c r="A19" s="419"/>
      <c r="B19" s="419"/>
      <c r="C19" s="205"/>
      <c r="D19" s="420"/>
      <c r="E19" s="420"/>
      <c r="F19" s="206"/>
      <c r="G19" s="206">
        <f>+D19*F19</f>
        <v>0</v>
      </c>
    </row>
    <row r="20" spans="1:7" ht="15.6">
      <c r="A20" s="419"/>
      <c r="B20" s="419"/>
      <c r="C20" s="205"/>
      <c r="D20" s="421"/>
      <c r="E20" s="421"/>
      <c r="F20" s="206"/>
      <c r="G20" s="206">
        <f t="shared" si="1"/>
        <v>0</v>
      </c>
    </row>
    <row r="21" spans="1:7" ht="15.6">
      <c r="A21" s="392" t="s">
        <v>182</v>
      </c>
      <c r="B21" s="393"/>
      <c r="C21" s="393"/>
      <c r="D21" s="393"/>
      <c r="E21" s="393"/>
      <c r="F21" s="394"/>
      <c r="G21" s="196">
        <f>SUM(G13:G20)</f>
        <v>868000</v>
      </c>
    </row>
    <row r="22" spans="1:7" ht="15.6">
      <c r="A22" s="407" t="s">
        <v>17</v>
      </c>
      <c r="B22" s="408"/>
      <c r="C22" s="408"/>
      <c r="D22" s="408"/>
      <c r="E22" s="408"/>
      <c r="F22" s="409"/>
      <c r="G22" s="200">
        <f>+G10+G21</f>
        <v>868000</v>
      </c>
    </row>
    <row r="23" spans="1:7">
      <c r="A23" s="405"/>
      <c r="B23" s="405"/>
      <c r="C23" s="405"/>
      <c r="D23" s="405"/>
      <c r="E23" s="405"/>
      <c r="F23" s="405"/>
      <c r="G23" s="405"/>
    </row>
    <row r="24" spans="1:7">
      <c r="A24" s="406"/>
      <c r="B24" s="406"/>
      <c r="C24" s="406"/>
      <c r="D24" s="406"/>
      <c r="E24" s="406"/>
      <c r="F24" s="406"/>
      <c r="G24" s="406"/>
    </row>
    <row r="25" spans="1:7" ht="39" customHeight="1">
      <c r="A25" s="406"/>
      <c r="B25" s="406"/>
      <c r="C25" s="406"/>
      <c r="D25" s="406"/>
      <c r="E25" s="406"/>
      <c r="F25" s="406"/>
      <c r="G25" s="406"/>
    </row>
    <row r="26" spans="1:7" ht="15.6">
      <c r="A26" s="401" t="s">
        <v>117</v>
      </c>
      <c r="B26" s="401"/>
      <c r="C26" s="401"/>
      <c r="D26" s="190"/>
      <c r="E26" s="190"/>
      <c r="F26" s="190"/>
      <c r="G26" s="190"/>
    </row>
    <row r="27" spans="1:7">
      <c r="A27" s="401" t="s">
        <v>169</v>
      </c>
      <c r="B27" s="401"/>
      <c r="C27" s="401"/>
    </row>
  </sheetData>
  <mergeCells count="40">
    <mergeCell ref="A23:G25"/>
    <mergeCell ref="A26:C26"/>
    <mergeCell ref="A27:C27"/>
    <mergeCell ref="A15:B15"/>
    <mergeCell ref="A16:B16"/>
    <mergeCell ref="A17:B17"/>
    <mergeCell ref="D15:E15"/>
    <mergeCell ref="D16:E16"/>
    <mergeCell ref="D17:E17"/>
    <mergeCell ref="A19:B19"/>
    <mergeCell ref="D19:E19"/>
    <mergeCell ref="A20:B20"/>
    <mergeCell ref="D20:E20"/>
    <mergeCell ref="A21:F21"/>
    <mergeCell ref="A22:F22"/>
    <mergeCell ref="A13:B13"/>
    <mergeCell ref="D13:E13"/>
    <mergeCell ref="A14:B14"/>
    <mergeCell ref="D14:E14"/>
    <mergeCell ref="A18:B18"/>
    <mergeCell ref="D18:E18"/>
    <mergeCell ref="A9:B9"/>
    <mergeCell ref="D9:E9"/>
    <mergeCell ref="A10:F10"/>
    <mergeCell ref="A11:G11"/>
    <mergeCell ref="A12:B12"/>
    <mergeCell ref="D12:E12"/>
    <mergeCell ref="A8:B8"/>
    <mergeCell ref="D8:E8"/>
    <mergeCell ref="A1:G1"/>
    <mergeCell ref="B2:G2"/>
    <mergeCell ref="B3:C3"/>
    <mergeCell ref="D3:E3"/>
    <mergeCell ref="F3:G3"/>
    <mergeCell ref="B4:G4"/>
    <mergeCell ref="A5:G5"/>
    <mergeCell ref="A6:B6"/>
    <mergeCell ref="D6:E6"/>
    <mergeCell ref="A7:B7"/>
    <mergeCell ref="D7:E7"/>
  </mergeCells>
  <pageMargins left="0.7" right="0.7" top="0.75" bottom="0.75" header="0.3" footer="0.3"/>
  <pageSetup paperSize="9" scale="61" orientation="portrait" horizontalDpi="360" verticalDpi="360" r:id="rId1"/>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M144"/>
  <sheetViews>
    <sheetView zoomScale="70" zoomScaleNormal="70" workbookViewId="0">
      <selection activeCell="L46" sqref="L46"/>
    </sheetView>
  </sheetViews>
  <sheetFormatPr baseColWidth="10" defaultRowHeight="14.4"/>
  <cols>
    <col min="1" max="1" width="37.44140625" customWidth="1"/>
    <col min="2" max="2" width="12.6640625" customWidth="1"/>
    <col min="3" max="3" width="15.44140625" customWidth="1"/>
    <col min="4" max="4" width="21.109375" style="258" bestFit="1" customWidth="1"/>
    <col min="6" max="6" width="6" customWidth="1"/>
    <col min="7" max="7" width="14.77734375" bestFit="1" customWidth="1"/>
    <col min="8" max="8" width="21.44140625" bestFit="1" customWidth="1"/>
    <col min="9" max="9" width="9.44140625" customWidth="1"/>
    <col min="10" max="10" width="7.6640625" customWidth="1"/>
    <col min="11" max="11" width="12.44140625" bestFit="1" customWidth="1"/>
    <col min="12" max="12" width="20.44140625" bestFit="1" customWidth="1"/>
    <col min="13" max="13" width="9.6640625" bestFit="1" customWidth="1"/>
  </cols>
  <sheetData>
    <row r="1" spans="1:12" ht="18">
      <c r="A1" s="426" t="str">
        <f>+'Presupuesto Total'!B2</f>
        <v>IMPLEMENTACIÓN DE ESQUEMAS DE PAGO POR SERVICIOS AMBIENTALES PARA LA CONSERVACIÓN HIDRICA Y SUS SERVICIOS ECOSISTÉMICOS EN EL MUNICPIO DE AGUACHICA, CESAR.</v>
      </c>
      <c r="B1" s="426"/>
      <c r="C1" s="426"/>
      <c r="D1" s="426"/>
      <c r="E1" s="426"/>
      <c r="F1" s="207"/>
      <c r="G1" s="207"/>
      <c r="H1" s="207"/>
      <c r="I1" s="207"/>
      <c r="J1" s="207"/>
    </row>
    <row r="2" spans="1:12" ht="18">
      <c r="A2" s="426"/>
      <c r="B2" s="426"/>
      <c r="C2" s="426"/>
      <c r="D2" s="426"/>
      <c r="E2" s="426"/>
      <c r="F2" s="207"/>
      <c r="G2" s="207"/>
      <c r="H2" s="207"/>
      <c r="I2" s="207"/>
      <c r="J2" s="207"/>
    </row>
    <row r="3" spans="1:12">
      <c r="A3" s="426"/>
      <c r="B3" s="426"/>
      <c r="C3" s="426"/>
      <c r="D3" s="426"/>
      <c r="E3" s="426"/>
      <c r="F3" s="208"/>
      <c r="G3" s="208"/>
      <c r="H3" s="208"/>
      <c r="I3" s="208"/>
      <c r="J3" s="208"/>
    </row>
    <row r="4" spans="1:12">
      <c r="A4" s="426"/>
      <c r="B4" s="426"/>
      <c r="C4" s="426"/>
      <c r="D4" s="426"/>
      <c r="E4" s="426"/>
      <c r="F4" s="209"/>
      <c r="G4" s="209"/>
      <c r="H4" s="209"/>
      <c r="I4" s="209"/>
      <c r="J4" s="209"/>
    </row>
    <row r="5" spans="1:12" ht="18">
      <c r="A5" s="427" t="s">
        <v>183</v>
      </c>
      <c r="B5" s="427"/>
      <c r="C5" s="427"/>
      <c r="D5" s="210"/>
      <c r="E5" s="210"/>
      <c r="F5" s="209"/>
      <c r="G5" s="209"/>
      <c r="H5" s="209"/>
      <c r="I5" s="209"/>
      <c r="J5" s="209"/>
    </row>
    <row r="6" spans="1:12" ht="16.2" thickBot="1">
      <c r="A6" s="428" t="s">
        <v>184</v>
      </c>
      <c r="B6" s="428"/>
      <c r="C6" s="428"/>
      <c r="D6" s="428"/>
      <c r="E6" s="428"/>
      <c r="G6" s="211"/>
      <c r="H6" s="211"/>
      <c r="I6" s="211"/>
      <c r="J6" s="212"/>
      <c r="K6" s="211"/>
    </row>
    <row r="7" spans="1:12" ht="16.8" thickBot="1">
      <c r="A7" s="213" t="s">
        <v>185</v>
      </c>
      <c r="B7" s="211"/>
      <c r="C7" s="211"/>
      <c r="D7" s="214"/>
      <c r="E7" s="215" t="s">
        <v>186</v>
      </c>
      <c r="G7" s="216" t="s">
        <v>187</v>
      </c>
      <c r="H7" s="217">
        <v>1.2</v>
      </c>
      <c r="I7" s="218"/>
      <c r="J7" s="218"/>
      <c r="K7" s="216" t="s">
        <v>188</v>
      </c>
      <c r="L7" s="217">
        <v>2.1</v>
      </c>
    </row>
    <row r="8" spans="1:12" ht="15.6">
      <c r="A8" s="211"/>
      <c r="B8" s="211"/>
      <c r="C8" s="49"/>
      <c r="D8" s="219"/>
      <c r="E8" s="211"/>
      <c r="F8" s="211"/>
      <c r="G8" s="220"/>
      <c r="H8" s="220"/>
      <c r="I8" s="220"/>
      <c r="J8" s="220"/>
      <c r="K8" s="220"/>
      <c r="L8" s="220"/>
    </row>
    <row r="9" spans="1:12" ht="15.6">
      <c r="A9" s="211" t="s">
        <v>189</v>
      </c>
      <c r="B9" s="211"/>
      <c r="C9" s="221">
        <v>1746882</v>
      </c>
      <c r="D9" s="222"/>
      <c r="E9" s="211"/>
      <c r="F9" s="211"/>
      <c r="G9" s="223">
        <f>+C9*H7</f>
        <v>2096258.4</v>
      </c>
      <c r="H9" s="224"/>
      <c r="I9" s="220"/>
      <c r="J9" s="220"/>
      <c r="K9" s="225">
        <f>+C9*L7</f>
        <v>3668452.2</v>
      </c>
      <c r="L9" s="224"/>
    </row>
    <row r="10" spans="1:12" ht="15.6">
      <c r="A10" s="211" t="s">
        <v>190</v>
      </c>
      <c r="B10" s="211"/>
      <c r="C10" s="221">
        <v>253118</v>
      </c>
      <c r="D10" s="222"/>
      <c r="E10" s="226"/>
      <c r="F10" s="211"/>
      <c r="G10" s="223">
        <f>C10</f>
        <v>253118</v>
      </c>
      <c r="H10" s="224"/>
      <c r="I10" s="227"/>
      <c r="J10" s="227"/>
      <c r="K10" s="225"/>
      <c r="L10" s="224"/>
    </row>
    <row r="11" spans="1:12" ht="15.6">
      <c r="A11" s="211" t="s">
        <v>191</v>
      </c>
      <c r="B11" s="211"/>
      <c r="C11" s="228">
        <f>SUM(C9:C10)</f>
        <v>2000000</v>
      </c>
      <c r="D11" s="222"/>
      <c r="E11" s="226"/>
      <c r="F11" s="211"/>
      <c r="G11" s="223">
        <f>SUM(G9:G10)</f>
        <v>2349376.4</v>
      </c>
      <c r="H11" s="224"/>
      <c r="I11" s="227"/>
      <c r="J11" s="227"/>
      <c r="K11" s="225">
        <f>SUM(K9:K10)</f>
        <v>3668452.2</v>
      </c>
      <c r="L11" s="224"/>
    </row>
    <row r="12" spans="1:12" ht="15.6">
      <c r="A12" s="220" t="s">
        <v>192</v>
      </c>
      <c r="B12" s="211"/>
      <c r="C12" s="228">
        <f>+C9*12</f>
        <v>20962584</v>
      </c>
      <c r="D12" s="222"/>
      <c r="E12" s="226"/>
      <c r="F12" s="213"/>
      <c r="G12" s="223">
        <f>+G9*12</f>
        <v>25155100.799999997</v>
      </c>
      <c r="H12" s="229"/>
      <c r="I12" s="227"/>
      <c r="J12" s="227"/>
      <c r="K12" s="225">
        <f>+K9*12</f>
        <v>44021426.400000006</v>
      </c>
      <c r="L12" s="229"/>
    </row>
    <row r="13" spans="1:12" ht="15.6">
      <c r="A13" s="211" t="s">
        <v>193</v>
      </c>
      <c r="B13" s="211"/>
      <c r="C13" s="228">
        <f>+(C10/30)*(365-18-3-15)</f>
        <v>2775860.7333333334</v>
      </c>
      <c r="D13" s="222"/>
      <c r="E13" s="226"/>
      <c r="F13" s="211"/>
      <c r="G13" s="223">
        <f>+(G10/30)*(365-18-3-15)</f>
        <v>2775860.7333333334</v>
      </c>
      <c r="H13" s="224"/>
      <c r="I13" s="227"/>
      <c r="J13" s="227"/>
      <c r="K13" s="230">
        <f>+(K10/30)*(365-18)</f>
        <v>0</v>
      </c>
      <c r="L13" s="224"/>
    </row>
    <row r="14" spans="1:12" ht="15.6">
      <c r="A14" s="211" t="s">
        <v>194</v>
      </c>
      <c r="B14" s="211"/>
      <c r="C14" s="228">
        <f>+C12+C13</f>
        <v>23738444.733333334</v>
      </c>
      <c r="D14" s="222"/>
      <c r="E14" s="226"/>
      <c r="F14" s="211"/>
      <c r="G14" s="223">
        <f>+G12+G13</f>
        <v>27930961.533333331</v>
      </c>
      <c r="H14" s="224"/>
      <c r="I14" s="227"/>
      <c r="J14" s="227"/>
      <c r="K14" s="225">
        <f>+K12+K13</f>
        <v>44021426.400000006</v>
      </c>
      <c r="L14" s="224"/>
    </row>
    <row r="15" spans="1:12" ht="15.6">
      <c r="A15" s="211"/>
      <c r="B15" s="211"/>
      <c r="C15" s="49"/>
      <c r="D15" s="231"/>
      <c r="E15" s="226"/>
      <c r="F15" s="211"/>
      <c r="G15" s="211"/>
      <c r="H15" s="211"/>
      <c r="I15" s="211"/>
      <c r="J15" s="212"/>
      <c r="K15" s="211"/>
    </row>
    <row r="16" spans="1:12" ht="15.6">
      <c r="A16" s="213" t="s">
        <v>195</v>
      </c>
      <c r="B16" s="232" t="s">
        <v>30</v>
      </c>
      <c r="C16" s="49"/>
      <c r="D16" s="219"/>
      <c r="E16" s="226"/>
      <c r="F16" s="211"/>
      <c r="G16" s="211"/>
      <c r="H16" s="211"/>
      <c r="I16" s="211"/>
      <c r="J16" s="212"/>
      <c r="K16" s="211"/>
    </row>
    <row r="17" spans="1:13" ht="15.6">
      <c r="A17" s="211" t="s">
        <v>196</v>
      </c>
      <c r="B17" s="232" t="s">
        <v>39</v>
      </c>
      <c r="C17" s="227">
        <f>+E17</f>
        <v>8.3299999999999999E-2</v>
      </c>
      <c r="D17" s="233">
        <f>+E17*C14</f>
        <v>1977412.4462866667</v>
      </c>
      <c r="E17" s="227">
        <v>8.3299999999999999E-2</v>
      </c>
      <c r="F17" s="211"/>
      <c r="G17" s="227">
        <f>+I17</f>
        <v>8.3299999999999999E-2</v>
      </c>
      <c r="H17" s="228">
        <f>+I17*G14</f>
        <v>2326649.0957266665</v>
      </c>
      <c r="I17" s="227">
        <v>8.3299999999999999E-2</v>
      </c>
      <c r="J17" s="227"/>
      <c r="K17" s="227">
        <f>+M17</f>
        <v>8.3299999999999999E-2</v>
      </c>
      <c r="L17" s="225">
        <f>+M17*K14</f>
        <v>3666984.8191200006</v>
      </c>
      <c r="M17" s="227">
        <v>8.3299999999999999E-2</v>
      </c>
    </row>
    <row r="18" spans="1:13" ht="27">
      <c r="A18" s="211" t="s">
        <v>197</v>
      </c>
      <c r="B18" s="234" t="str">
        <f>+A17</f>
        <v xml:space="preserve">     Cesantias Por Ley </v>
      </c>
      <c r="C18" s="227">
        <v>0.12</v>
      </c>
      <c r="D18" s="233">
        <f>+D17*C18</f>
        <v>237289.49355439999</v>
      </c>
      <c r="E18" s="227">
        <v>9.9959999999999997E-3</v>
      </c>
      <c r="F18" s="211"/>
      <c r="G18" s="227">
        <v>0.12</v>
      </c>
      <c r="H18" s="228">
        <f>+H17*G18</f>
        <v>279197.89148719999</v>
      </c>
      <c r="I18" s="227">
        <v>9.9959999999999997E-3</v>
      </c>
      <c r="J18" s="227"/>
      <c r="K18" s="227">
        <v>0.12</v>
      </c>
      <c r="L18" s="225">
        <f>+L17*K18</f>
        <v>440038.17829440004</v>
      </c>
      <c r="M18" s="227">
        <v>9.9959999999999997E-3</v>
      </c>
    </row>
    <row r="19" spans="1:13" ht="16.2">
      <c r="A19" s="211" t="s">
        <v>198</v>
      </c>
      <c r="B19" s="232" t="s">
        <v>16</v>
      </c>
      <c r="C19" s="227">
        <v>4.1700000000000001E-2</v>
      </c>
      <c r="D19" s="233">
        <f>+C19*C12</f>
        <v>874139.75280000002</v>
      </c>
      <c r="E19" s="235">
        <f>+D19/C12</f>
        <v>4.1700000000000001E-2</v>
      </c>
      <c r="F19" s="236"/>
      <c r="G19" s="227">
        <v>4.1700000000000001E-2</v>
      </c>
      <c r="H19" s="228">
        <f>+G19*G12</f>
        <v>1048967.7033599999</v>
      </c>
      <c r="I19" s="235">
        <f>+H19/G12</f>
        <v>4.1700000000000001E-2</v>
      </c>
      <c r="J19" s="235"/>
      <c r="K19" s="227">
        <v>4.1700000000000001E-2</v>
      </c>
      <c r="L19" s="225">
        <f>+K19*K12</f>
        <v>1835693.4808800004</v>
      </c>
      <c r="M19" s="235">
        <f>+L19/K12</f>
        <v>4.1700000000000001E-2</v>
      </c>
    </row>
    <row r="20" spans="1:13" ht="15.6">
      <c r="A20" s="211" t="s">
        <v>199</v>
      </c>
      <c r="B20" s="232" t="s">
        <v>42</v>
      </c>
      <c r="C20" s="227">
        <f>+E20</f>
        <v>8.3299999999999999E-2</v>
      </c>
      <c r="D20" s="233">
        <f>+D17</f>
        <v>1977412.4462866667</v>
      </c>
      <c r="E20" s="227">
        <f>+D20/C14</f>
        <v>8.3299999999999999E-2</v>
      </c>
      <c r="F20" s="211"/>
      <c r="G20" s="227">
        <f>+C20</f>
        <v>8.3299999999999999E-2</v>
      </c>
      <c r="H20" s="228">
        <f>+H17</f>
        <v>2326649.0957266665</v>
      </c>
      <c r="I20" s="227">
        <f>+H20/G14</f>
        <v>8.3299999999999999E-2</v>
      </c>
      <c r="J20" s="227"/>
      <c r="K20" s="227">
        <f>+G20</f>
        <v>8.3299999999999999E-2</v>
      </c>
      <c r="L20" s="225">
        <f>+L17</f>
        <v>3666984.8191200006</v>
      </c>
      <c r="M20" s="227">
        <f>+L20/K14</f>
        <v>8.3299999999999999E-2</v>
      </c>
    </row>
    <row r="21" spans="1:13" ht="16.2">
      <c r="B21" s="237"/>
      <c r="C21" s="236"/>
      <c r="D21" s="238"/>
      <c r="E21" s="226"/>
      <c r="F21" s="213"/>
      <c r="G21" s="239"/>
      <c r="H21" s="240"/>
      <c r="I21" s="227"/>
      <c r="J21" s="227"/>
      <c r="K21" s="239"/>
      <c r="L21" s="239"/>
      <c r="M21" s="227"/>
    </row>
    <row r="22" spans="1:13" ht="16.2">
      <c r="A22" s="213" t="s">
        <v>47</v>
      </c>
      <c r="B22" s="237"/>
      <c r="C22" s="236"/>
      <c r="D22" s="238"/>
      <c r="E22" s="226"/>
      <c r="F22" s="211"/>
      <c r="G22" s="239"/>
      <c r="H22" s="240"/>
      <c r="I22" s="227"/>
      <c r="J22" s="227"/>
      <c r="K22" s="239"/>
      <c r="L22" s="239"/>
      <c r="M22" s="227"/>
    </row>
    <row r="23" spans="1:13" ht="15.6">
      <c r="A23" s="211" t="s">
        <v>200</v>
      </c>
      <c r="B23" s="241">
        <v>135000</v>
      </c>
      <c r="C23" s="242">
        <v>3</v>
      </c>
      <c r="D23" s="233">
        <f>+$B$23*C23</f>
        <v>405000</v>
      </c>
      <c r="E23" s="243">
        <f>+D23/C12</f>
        <v>1.9320137250255026E-2</v>
      </c>
      <c r="F23" s="211"/>
      <c r="G23" s="242">
        <f>+C23</f>
        <v>3</v>
      </c>
      <c r="H23" s="228">
        <f>+$B$23*G23</f>
        <v>405000</v>
      </c>
      <c r="I23" s="243">
        <f>+H23/G12</f>
        <v>1.6100114375212523E-2</v>
      </c>
      <c r="J23" s="243"/>
      <c r="K23" s="242">
        <f>+G23</f>
        <v>3</v>
      </c>
      <c r="L23" s="225">
        <f>+$B$23*K23</f>
        <v>405000</v>
      </c>
      <c r="M23" s="243">
        <f>+L23/K12</f>
        <v>9.2000653572642966E-3</v>
      </c>
    </row>
    <row r="24" spans="1:13" ht="15.6">
      <c r="A24" s="211" t="s">
        <v>201</v>
      </c>
      <c r="B24" s="232" t="s">
        <v>69</v>
      </c>
      <c r="C24" s="243">
        <v>1.4999999999999999E-2</v>
      </c>
      <c r="D24" s="233">
        <f>+C12*C24</f>
        <v>314438.76</v>
      </c>
      <c r="E24" s="243">
        <f>+D24/C12</f>
        <v>1.5000000000000001E-2</v>
      </c>
      <c r="F24" s="211"/>
      <c r="G24" s="243">
        <f>+C24</f>
        <v>1.4999999999999999E-2</v>
      </c>
      <c r="H24" s="228">
        <f>+G24*G12</f>
        <v>377326.51199999993</v>
      </c>
      <c r="I24" s="243">
        <f>+H24/G12</f>
        <v>1.4999999999999999E-2</v>
      </c>
      <c r="J24" s="243"/>
      <c r="K24" s="243">
        <f>+G24</f>
        <v>1.4999999999999999E-2</v>
      </c>
      <c r="L24" s="225">
        <f>+K24*K12</f>
        <v>660321.39600000007</v>
      </c>
      <c r="M24" s="243">
        <f>+L24/K12</f>
        <v>1.4999999999999999E-2</v>
      </c>
    </row>
    <row r="25" spans="1:13" ht="15.6">
      <c r="A25" s="220" t="s">
        <v>202</v>
      </c>
      <c r="B25" s="232"/>
      <c r="C25" s="243">
        <v>0.02</v>
      </c>
      <c r="D25" s="233">
        <f>+C25*C12</f>
        <v>419251.68</v>
      </c>
      <c r="E25" s="243">
        <f>+D25/C12</f>
        <v>0.02</v>
      </c>
      <c r="F25" s="211"/>
      <c r="G25" s="243">
        <f>+C25</f>
        <v>0.02</v>
      </c>
      <c r="H25" s="228">
        <f>+G25*G12</f>
        <v>503102.01599999995</v>
      </c>
      <c r="I25" s="243">
        <f>+H25/G12</f>
        <v>0.02</v>
      </c>
      <c r="J25" s="243"/>
      <c r="K25" s="243"/>
      <c r="L25" s="244">
        <f>+K25*K12</f>
        <v>0</v>
      </c>
      <c r="M25" s="245">
        <f>+L25/K12</f>
        <v>0</v>
      </c>
    </row>
    <row r="26" spans="1:13" ht="16.2">
      <c r="B26" s="237"/>
      <c r="C26" s="237"/>
      <c r="D26" s="246"/>
      <c r="E26" s="226"/>
      <c r="F26" s="211"/>
      <c r="G26" s="218"/>
      <c r="H26" s="247"/>
      <c r="I26" s="227"/>
      <c r="J26" s="227"/>
      <c r="K26" s="218"/>
      <c r="L26" s="225"/>
      <c r="M26" s="227"/>
    </row>
    <row r="27" spans="1:13" ht="16.2">
      <c r="A27" s="213" t="s">
        <v>203</v>
      </c>
      <c r="B27" s="237"/>
      <c r="C27" s="237"/>
      <c r="D27" s="246"/>
      <c r="E27" s="226"/>
      <c r="F27" s="211"/>
      <c r="G27" s="218"/>
      <c r="H27" s="247"/>
      <c r="I27" s="227"/>
      <c r="J27" s="227"/>
      <c r="K27" s="218"/>
      <c r="L27" s="225"/>
      <c r="M27" s="227"/>
    </row>
    <row r="28" spans="1:13" ht="15.6">
      <c r="A28" s="211" t="s">
        <v>204</v>
      </c>
      <c r="B28" s="232" t="s">
        <v>69</v>
      </c>
      <c r="C28" s="227">
        <v>0.12</v>
      </c>
      <c r="D28" s="233">
        <f>+C12*C28</f>
        <v>2515510.08</v>
      </c>
      <c r="E28" s="227">
        <v>0.12</v>
      </c>
      <c r="F28" s="211"/>
      <c r="G28" s="227">
        <v>0.12</v>
      </c>
      <c r="H28" s="228">
        <f>+G12*G28</f>
        <v>3018612.0959999994</v>
      </c>
      <c r="I28" s="227">
        <v>0.12</v>
      </c>
      <c r="J28" s="227"/>
      <c r="K28" s="227">
        <v>0.12</v>
      </c>
      <c r="L28" s="225">
        <f>+K12*K28</f>
        <v>5282571.1680000005</v>
      </c>
      <c r="M28" s="227">
        <v>0.12</v>
      </c>
    </row>
    <row r="29" spans="1:13" ht="15.6">
      <c r="A29" s="211" t="s">
        <v>205</v>
      </c>
      <c r="B29" s="232" t="s">
        <v>69</v>
      </c>
      <c r="C29" s="227">
        <v>8.5000000000000006E-2</v>
      </c>
      <c r="D29" s="233">
        <f>+C12*C29</f>
        <v>1781819.6400000001</v>
      </c>
      <c r="E29" s="227">
        <v>8.5000000000000006E-2</v>
      </c>
      <c r="F29" s="211"/>
      <c r="G29" s="227">
        <v>8.5000000000000006E-2</v>
      </c>
      <c r="H29" s="228">
        <f>+G12*G29</f>
        <v>2138183.568</v>
      </c>
      <c r="I29" s="227">
        <v>8.5000000000000006E-2</v>
      </c>
      <c r="J29" s="227"/>
      <c r="K29" s="227">
        <v>8.5000000000000006E-2</v>
      </c>
      <c r="L29" s="225">
        <f>+K12*K29</f>
        <v>3741821.2440000009</v>
      </c>
      <c r="M29" s="227">
        <v>8.5000000000000006E-2</v>
      </c>
    </row>
    <row r="30" spans="1:13" ht="15.6">
      <c r="A30" s="211" t="s">
        <v>206</v>
      </c>
      <c r="B30" s="232" t="s">
        <v>69</v>
      </c>
      <c r="C30" s="227">
        <v>6.9599999999999995E-2</v>
      </c>
      <c r="D30" s="233">
        <f>+C30*C12</f>
        <v>1458995.8463999999</v>
      </c>
      <c r="E30" s="227">
        <f>+D30/C12</f>
        <v>6.9599999999999995E-2</v>
      </c>
      <c r="F30" s="211"/>
      <c r="G30" s="227">
        <f>+C30</f>
        <v>6.9599999999999995E-2</v>
      </c>
      <c r="H30" s="228">
        <f>+G30*G12</f>
        <v>1750795.0156799997</v>
      </c>
      <c r="I30" s="227">
        <f>+H30/G12</f>
        <v>6.9599999999999995E-2</v>
      </c>
      <c r="J30" s="227"/>
      <c r="K30" s="227">
        <f>+G30</f>
        <v>6.9599999999999995E-2</v>
      </c>
      <c r="L30" s="225">
        <f>+K30*K12</f>
        <v>3063891.2774400003</v>
      </c>
      <c r="M30" s="227">
        <f>+L30/K12</f>
        <v>6.9599999999999995E-2</v>
      </c>
    </row>
    <row r="31" spans="1:13" ht="15.6">
      <c r="A31" s="220" t="s">
        <v>207</v>
      </c>
      <c r="B31" s="232"/>
      <c r="C31" s="227">
        <v>1.4999999999999999E-2</v>
      </c>
      <c r="D31" s="233">
        <f>+C31*C12</f>
        <v>314438.76</v>
      </c>
      <c r="E31" s="227">
        <f>+D31/C12</f>
        <v>1.5000000000000001E-2</v>
      </c>
      <c r="F31" s="211"/>
      <c r="G31" s="227">
        <f>+I31</f>
        <v>1.2500000000000002E-2</v>
      </c>
      <c r="H31" s="228">
        <f>+D31</f>
        <v>314438.76</v>
      </c>
      <c r="I31" s="227">
        <f>+H31/G12</f>
        <v>1.2500000000000002E-2</v>
      </c>
      <c r="J31" s="227"/>
      <c r="K31" s="227">
        <f>+M31</f>
        <v>7.1428571428571418E-3</v>
      </c>
      <c r="L31" s="225">
        <f>+H31</f>
        <v>314438.76</v>
      </c>
      <c r="M31" s="227">
        <f>+L31/K12</f>
        <v>7.1428571428571418E-3</v>
      </c>
    </row>
    <row r="32" spans="1:13" ht="15.6">
      <c r="A32" s="220" t="s">
        <v>208</v>
      </c>
      <c r="B32" s="232"/>
      <c r="C32" s="226"/>
      <c r="D32" s="219"/>
      <c r="E32" s="226"/>
      <c r="F32" s="211"/>
      <c r="G32" s="227">
        <v>3.8121534939650273E-2</v>
      </c>
      <c r="H32" s="228">
        <f>+G32*G12</f>
        <v>958951.05405762442</v>
      </c>
      <c r="I32" s="227">
        <f>+H32/G12</f>
        <v>3.8121534939650273E-2</v>
      </c>
      <c r="J32" s="227"/>
      <c r="K32" s="227">
        <v>1.3542981612473323E-2</v>
      </c>
      <c r="L32" s="225">
        <f>+K32*K12</f>
        <v>596181.36829004774</v>
      </c>
      <c r="M32" s="227">
        <f>+L32/K12</f>
        <v>1.3542981612473321E-2</v>
      </c>
    </row>
    <row r="33" spans="1:13" ht="15.6">
      <c r="A33" s="211"/>
      <c r="B33" s="232"/>
      <c r="C33" s="248"/>
      <c r="D33" s="219"/>
      <c r="E33" s="226"/>
      <c r="F33" s="211"/>
      <c r="G33" s="249"/>
      <c r="H33" s="233"/>
      <c r="I33" s="227"/>
      <c r="J33" s="227"/>
      <c r="K33" s="249"/>
      <c r="L33" s="233"/>
      <c r="M33" s="227"/>
    </row>
    <row r="34" spans="1:13" ht="15.6">
      <c r="A34" s="213" t="s">
        <v>209</v>
      </c>
      <c r="B34" s="232"/>
      <c r="C34" s="248"/>
      <c r="D34" s="219"/>
      <c r="E34" s="226"/>
      <c r="F34" s="211"/>
      <c r="G34" s="249"/>
      <c r="H34" s="233"/>
      <c r="I34" s="227"/>
      <c r="J34" s="227"/>
      <c r="K34" s="249"/>
      <c r="L34" s="233"/>
      <c r="M34" s="227"/>
    </row>
    <row r="35" spans="1:13" ht="15.6">
      <c r="A35" s="211" t="s">
        <v>210</v>
      </c>
      <c r="B35" s="232" t="s">
        <v>69</v>
      </c>
      <c r="C35" s="226"/>
      <c r="D35" s="219"/>
      <c r="E35" s="226"/>
      <c r="F35" s="213"/>
      <c r="G35" s="250">
        <v>0</v>
      </c>
      <c r="H35" s="230">
        <f>+G12*G35</f>
        <v>0</v>
      </c>
      <c r="I35" s="250">
        <f>+H35/G12</f>
        <v>0</v>
      </c>
      <c r="J35" s="250"/>
      <c r="K35" s="250">
        <v>0</v>
      </c>
      <c r="L35" s="230">
        <f>+K12*K35</f>
        <v>0</v>
      </c>
      <c r="M35" s="250">
        <f>+L35/K12</f>
        <v>0</v>
      </c>
    </row>
    <row r="36" spans="1:13" ht="15.6">
      <c r="A36" s="220" t="s">
        <v>211</v>
      </c>
      <c r="B36" s="232" t="s">
        <v>212</v>
      </c>
      <c r="C36" s="227">
        <f>+E36</f>
        <v>2.2076618998721202E-2</v>
      </c>
      <c r="D36" s="233">
        <f>+(C9*12)/40</f>
        <v>524064.6</v>
      </c>
      <c r="E36" s="227">
        <f>+D36/C14</f>
        <v>2.2076618998721202E-2</v>
      </c>
      <c r="F36" s="211"/>
      <c r="G36" s="227">
        <f>+I36</f>
        <v>2.0833333333333336E-2</v>
      </c>
      <c r="H36" s="228">
        <f>+D36</f>
        <v>524064.6</v>
      </c>
      <c r="I36" s="227">
        <f>+H36/G12</f>
        <v>2.0833333333333336E-2</v>
      </c>
      <c r="J36" s="227"/>
      <c r="K36" s="227">
        <f>+M36</f>
        <v>1.1904761904761902E-2</v>
      </c>
      <c r="L36" s="228">
        <f>+H36</f>
        <v>524064.6</v>
      </c>
      <c r="M36" s="227">
        <f>+L36/K12</f>
        <v>1.1904761904761902E-2</v>
      </c>
    </row>
    <row r="37" spans="1:13" ht="15.6">
      <c r="A37" s="211"/>
      <c r="B37" s="232"/>
      <c r="C37" s="248"/>
      <c r="D37" s="219"/>
      <c r="E37" s="226"/>
      <c r="F37" s="211"/>
      <c r="G37" s="249"/>
      <c r="H37" s="233"/>
      <c r="I37" s="227"/>
      <c r="J37" s="227"/>
      <c r="K37" s="249"/>
      <c r="L37" s="233"/>
      <c r="M37" s="227"/>
    </row>
    <row r="38" spans="1:13" ht="15.6">
      <c r="A38" s="213" t="s">
        <v>213</v>
      </c>
      <c r="B38" s="49"/>
      <c r="C38" s="248"/>
      <c r="D38" s="219"/>
      <c r="E38" s="226"/>
      <c r="F38" s="211"/>
      <c r="G38" s="249"/>
      <c r="H38" s="233"/>
      <c r="I38" s="227"/>
      <c r="J38" s="227"/>
      <c r="K38" s="249"/>
      <c r="L38" s="233"/>
      <c r="M38" s="227"/>
    </row>
    <row r="39" spans="1:13" ht="15.6">
      <c r="A39" s="211" t="s">
        <v>214</v>
      </c>
      <c r="B39" s="232" t="s">
        <v>69</v>
      </c>
      <c r="C39" s="226"/>
      <c r="D39" s="219"/>
      <c r="E39" s="226"/>
      <c r="F39" s="211"/>
      <c r="G39" s="250">
        <v>0</v>
      </c>
      <c r="H39" s="230">
        <f>+G12*G39</f>
        <v>0</v>
      </c>
      <c r="I39" s="250">
        <f>+H39/G12</f>
        <v>0</v>
      </c>
      <c r="J39" s="250"/>
      <c r="K39" s="250">
        <v>0</v>
      </c>
      <c r="L39" s="230">
        <f>+K12*K39</f>
        <v>0</v>
      </c>
      <c r="M39" s="250">
        <f>+L39/K12</f>
        <v>0</v>
      </c>
    </row>
    <row r="40" spans="1:13" ht="15.6">
      <c r="A40" s="211" t="s">
        <v>215</v>
      </c>
      <c r="B40" s="232" t="s">
        <v>69</v>
      </c>
      <c r="C40" s="227">
        <v>0.04</v>
      </c>
      <c r="D40" s="233">
        <f>+C12*C40</f>
        <v>838503.36</v>
      </c>
      <c r="E40" s="227">
        <f>+D40/C12</f>
        <v>0.04</v>
      </c>
      <c r="F40" s="211"/>
      <c r="G40" s="227">
        <v>0.04</v>
      </c>
      <c r="H40" s="228">
        <f>+G12*G40</f>
        <v>1006204.0319999999</v>
      </c>
      <c r="I40" s="227">
        <f>+H40/G12</f>
        <v>0.04</v>
      </c>
      <c r="J40" s="227"/>
      <c r="K40" s="227">
        <v>0.04</v>
      </c>
      <c r="L40" s="228">
        <f>+K12*K40</f>
        <v>1760857.0560000003</v>
      </c>
      <c r="M40" s="227">
        <f>+L40/K12</f>
        <v>0.04</v>
      </c>
    </row>
    <row r="41" spans="1:13" ht="16.2" thickBot="1">
      <c r="A41" s="211"/>
      <c r="B41" s="211"/>
      <c r="C41" s="49"/>
      <c r="D41" s="219"/>
      <c r="E41" s="226"/>
      <c r="F41" s="211"/>
      <c r="G41" s="251"/>
      <c r="H41" s="233"/>
      <c r="I41" s="227"/>
      <c r="J41" s="227"/>
      <c r="K41" s="251"/>
      <c r="L41" s="233"/>
      <c r="M41" s="227"/>
    </row>
    <row r="42" spans="1:13" ht="16.2" thickBot="1">
      <c r="A42" s="213" t="s">
        <v>216</v>
      </c>
      <c r="B42" s="213"/>
      <c r="C42" s="252"/>
      <c r="D42" s="253">
        <f>SUM(D17:D41)+C14</f>
        <v>37376721.598661065</v>
      </c>
      <c r="E42" s="254">
        <f>SUM(E17:E41)</f>
        <v>0.62429275624897629</v>
      </c>
      <c r="F42" s="211"/>
      <c r="G42" s="255"/>
      <c r="H42" s="256">
        <f>SUM(H17:H41)+G14</f>
        <v>44909102.973371491</v>
      </c>
      <c r="I42" s="257">
        <f>SUM(I17:I41)</f>
        <v>0.65545098264819623</v>
      </c>
      <c r="J42" s="257"/>
      <c r="K42" s="255"/>
      <c r="L42" s="256">
        <f>SUM(L17:L41)+K14</f>
        <v>69980274.567144468</v>
      </c>
      <c r="M42" s="257">
        <f>SUM(M17:M41)</f>
        <v>0.58968666601735664</v>
      </c>
    </row>
    <row r="43" spans="1:13" ht="15.6">
      <c r="E43" s="211"/>
      <c r="F43" s="211"/>
      <c r="G43" s="211"/>
      <c r="H43" s="258">
        <f>H42/365</f>
        <v>123038.63828320957</v>
      </c>
      <c r="I43" s="211">
        <f>H43/8</f>
        <v>15379.829785401196</v>
      </c>
      <c r="J43" s="212"/>
      <c r="K43" s="211"/>
    </row>
    <row r="44" spans="1:13" ht="15.6">
      <c r="E44" s="211"/>
      <c r="F44" s="211"/>
      <c r="G44" s="211"/>
      <c r="H44" s="211"/>
      <c r="I44" s="211"/>
      <c r="J44" s="212"/>
      <c r="K44" s="211"/>
    </row>
    <row r="45" spans="1:13" ht="15.6">
      <c r="E45" s="211"/>
      <c r="F45" s="211"/>
      <c r="G45" s="211"/>
      <c r="H45" s="211"/>
      <c r="I45" s="211"/>
      <c r="J45" s="212"/>
      <c r="K45" s="211"/>
    </row>
    <row r="46" spans="1:13" ht="15.6">
      <c r="A46" s="213" t="s">
        <v>217</v>
      </c>
      <c r="F46" s="211"/>
      <c r="G46" s="211"/>
      <c r="H46" s="211"/>
      <c r="I46" s="211"/>
      <c r="J46" s="212"/>
      <c r="K46" s="211"/>
    </row>
    <row r="47" spans="1:13" ht="15.6">
      <c r="A47" s="425" t="s">
        <v>218</v>
      </c>
      <c r="B47" s="425"/>
      <c r="C47" s="425"/>
      <c r="D47" s="425"/>
      <c r="E47" s="425"/>
      <c r="F47" s="211"/>
      <c r="G47" s="211"/>
      <c r="H47" s="211"/>
      <c r="I47" s="211"/>
      <c r="J47" s="212"/>
      <c r="K47" s="211"/>
    </row>
    <row r="48" spans="1:13" ht="15.6">
      <c r="A48" s="425" t="s">
        <v>219</v>
      </c>
      <c r="B48" s="425"/>
      <c r="C48" s="425"/>
      <c r="D48" s="425"/>
      <c r="E48" s="425"/>
      <c r="F48" s="211"/>
      <c r="G48" s="211"/>
      <c r="H48" s="211"/>
      <c r="I48" s="211"/>
      <c r="J48" s="212"/>
      <c r="K48" s="211"/>
    </row>
    <row r="49" spans="1:13" ht="15.6">
      <c r="A49" s="425" t="s">
        <v>220</v>
      </c>
      <c r="B49" s="425"/>
      <c r="C49" s="425"/>
      <c r="D49" s="425"/>
      <c r="E49" s="425"/>
      <c r="F49" s="211"/>
      <c r="G49" s="211"/>
      <c r="H49" s="211"/>
      <c r="I49" s="211"/>
      <c r="J49" s="212"/>
      <c r="K49" s="211"/>
    </row>
    <row r="50" spans="1:13" ht="15.6">
      <c r="A50" s="425" t="s">
        <v>221</v>
      </c>
      <c r="B50" s="425"/>
      <c r="C50" s="425"/>
      <c r="D50" s="425"/>
      <c r="E50" s="425"/>
      <c r="F50" s="211"/>
      <c r="G50" s="211"/>
      <c r="H50" s="211"/>
      <c r="I50" s="211"/>
      <c r="J50" s="212"/>
      <c r="K50" s="211"/>
    </row>
    <row r="51" spans="1:13" ht="15.6">
      <c r="A51" s="425" t="s">
        <v>222</v>
      </c>
      <c r="B51" s="425"/>
      <c r="C51" s="425"/>
      <c r="D51" s="425"/>
      <c r="E51" s="425"/>
      <c r="F51" s="211"/>
      <c r="G51" s="211"/>
      <c r="H51" s="211"/>
      <c r="I51" s="211"/>
      <c r="J51" s="212"/>
      <c r="K51" s="211"/>
    </row>
    <row r="52" spans="1:13" ht="15.6">
      <c r="A52" s="425" t="s">
        <v>223</v>
      </c>
      <c r="B52" s="425"/>
      <c r="C52" s="425"/>
      <c r="F52" s="211"/>
      <c r="G52" s="211"/>
      <c r="H52" s="211"/>
      <c r="I52" s="211"/>
      <c r="J52" s="212"/>
      <c r="K52" s="211"/>
    </row>
    <row r="53" spans="1:13" ht="15.6">
      <c r="A53" s="425" t="s">
        <v>224</v>
      </c>
      <c r="B53" s="425"/>
      <c r="C53" s="425"/>
      <c r="F53" s="211"/>
      <c r="G53" s="211"/>
      <c r="H53" s="211"/>
      <c r="I53" s="211"/>
      <c r="J53" s="212"/>
      <c r="K53" s="211"/>
    </row>
    <row r="54" spans="1:13" ht="15.6">
      <c r="F54" s="211"/>
      <c r="G54" s="211"/>
      <c r="H54" s="211"/>
      <c r="I54" s="211"/>
      <c r="J54" s="212"/>
      <c r="K54" s="211"/>
    </row>
    <row r="55" spans="1:13" ht="16.2" thickBot="1">
      <c r="A55" s="431" t="s">
        <v>225</v>
      </c>
      <c r="B55" s="431"/>
      <c r="C55" s="431"/>
      <c r="D55" s="431"/>
      <c r="E55" s="431"/>
      <c r="F55" s="211"/>
      <c r="G55" s="211"/>
      <c r="H55" s="211"/>
      <c r="I55" s="211"/>
      <c r="J55" s="212"/>
      <c r="K55" s="211"/>
    </row>
    <row r="56" spans="1:13" ht="16.8" thickBot="1">
      <c r="A56" s="211"/>
      <c r="B56" s="211"/>
      <c r="C56" s="211"/>
      <c r="D56" s="214"/>
      <c r="E56" s="211"/>
      <c r="F56" s="211"/>
      <c r="G56" s="216" t="s">
        <v>187</v>
      </c>
      <c r="H56" s="217">
        <v>1.2</v>
      </c>
      <c r="I56" s="220"/>
      <c r="J56" s="220"/>
      <c r="K56" s="216" t="s">
        <v>188</v>
      </c>
      <c r="L56" s="217">
        <v>2.1</v>
      </c>
      <c r="M56" s="220"/>
    </row>
    <row r="57" spans="1:13" ht="16.2" thickBot="1">
      <c r="A57" s="211" t="s">
        <v>226</v>
      </c>
      <c r="B57" s="211"/>
      <c r="C57" s="211"/>
      <c r="D57" s="253">
        <f>+D42</f>
        <v>37376721.598661065</v>
      </c>
      <c r="E57" s="211"/>
      <c r="F57" s="211"/>
      <c r="G57" s="220"/>
      <c r="H57" s="259">
        <f>+H42</f>
        <v>44909102.973371491</v>
      </c>
      <c r="I57" s="220"/>
      <c r="J57" s="220"/>
      <c r="K57" s="220"/>
      <c r="L57" s="259">
        <f>+L42</f>
        <v>69980274.567144468</v>
      </c>
      <c r="M57" s="220"/>
    </row>
    <row r="58" spans="1:13" ht="15.6">
      <c r="A58" s="211" t="s">
        <v>227</v>
      </c>
      <c r="B58" s="211"/>
      <c r="C58" s="260" t="s">
        <v>228</v>
      </c>
      <c r="D58" s="261">
        <f>365*8</f>
        <v>2920</v>
      </c>
      <c r="E58" s="211"/>
      <c r="F58" s="211"/>
      <c r="G58" s="220"/>
      <c r="H58" s="241">
        <f>365*8</f>
        <v>2920</v>
      </c>
      <c r="I58" s="220"/>
      <c r="J58" s="220"/>
      <c r="K58" s="220"/>
      <c r="L58" s="241">
        <f>365*8</f>
        <v>2920</v>
      </c>
      <c r="M58" s="220"/>
    </row>
    <row r="59" spans="1:13" ht="15.6">
      <c r="A59" s="211" t="s">
        <v>229</v>
      </c>
      <c r="B59" s="211"/>
      <c r="C59" s="262" t="s">
        <v>230</v>
      </c>
      <c r="D59" s="261">
        <f>(52*48)+8</f>
        <v>2504</v>
      </c>
      <c r="E59" s="211"/>
      <c r="F59" s="211"/>
      <c r="G59" s="220"/>
      <c r="H59" s="241">
        <f>(52*48)+8</f>
        <v>2504</v>
      </c>
      <c r="I59" s="220"/>
      <c r="J59" s="220"/>
      <c r="K59" s="220"/>
      <c r="L59" s="241">
        <f>(52*48)+8</f>
        <v>2504</v>
      </c>
      <c r="M59" s="220"/>
    </row>
    <row r="60" spans="1:13" ht="30.6">
      <c r="A60" s="211" t="s">
        <v>231</v>
      </c>
      <c r="B60" s="211"/>
      <c r="C60" s="263" t="s">
        <v>232</v>
      </c>
      <c r="D60" s="264">
        <f>D58-((52+18+3+15)*8)</f>
        <v>2216</v>
      </c>
      <c r="E60" s="211"/>
      <c r="F60" s="211"/>
      <c r="G60" s="220"/>
      <c r="H60" s="265">
        <f>H58-((52+18+3+15)*8)</f>
        <v>2216</v>
      </c>
      <c r="I60" s="220"/>
      <c r="J60" s="220"/>
      <c r="K60" s="220"/>
      <c r="L60" s="265">
        <f>L58-((52+18+3+15)*8)</f>
        <v>2216</v>
      </c>
      <c r="M60" s="220"/>
    </row>
    <row r="61" spans="1:13" ht="16.2">
      <c r="A61" s="211" t="s">
        <v>233</v>
      </c>
      <c r="B61" s="211"/>
      <c r="C61" s="232" t="s">
        <v>234</v>
      </c>
      <c r="D61" s="261">
        <f>+D57/D58</f>
        <v>12800.247122829132</v>
      </c>
      <c r="E61" s="226">
        <v>1</v>
      </c>
      <c r="G61" s="218"/>
      <c r="H61" s="241">
        <f>+H57/H58</f>
        <v>15379.829785401196</v>
      </c>
      <c r="I61" s="227">
        <v>1</v>
      </c>
      <c r="J61" s="250">
        <v>0</v>
      </c>
      <c r="K61" s="218"/>
      <c r="L61" s="241">
        <f>+L57/L58</f>
        <v>23965.847454501531</v>
      </c>
      <c r="M61" s="227">
        <v>1</v>
      </c>
    </row>
    <row r="62" spans="1:13" ht="16.2">
      <c r="A62" s="211" t="s">
        <v>235</v>
      </c>
      <c r="C62" s="232" t="s">
        <v>236</v>
      </c>
      <c r="D62" s="261">
        <f>+D57/D59</f>
        <v>14926.805750264004</v>
      </c>
      <c r="E62" s="266">
        <f>+((D62-$D$61)/$D$61)+E61</f>
        <v>1.1661341853035143</v>
      </c>
      <c r="G62" s="218"/>
      <c r="H62" s="241">
        <f>+H57/H59</f>
        <v>17934.945276905546</v>
      </c>
      <c r="I62" s="266">
        <f>+((H62-$H$61)/$H$61)+I61</f>
        <v>1.1661341853035143</v>
      </c>
      <c r="J62" s="267">
        <f>+((H62-$H$61)/$H$61)+J61</f>
        <v>0.16613418530351423</v>
      </c>
      <c r="K62" s="218"/>
      <c r="L62" s="241">
        <f>+L57/L59</f>
        <v>27947.393996463445</v>
      </c>
      <c r="M62" s="266">
        <f>+((L62-$L$61)/$L$61)+M61</f>
        <v>1.1661341853035143</v>
      </c>
    </row>
    <row r="63" spans="1:13" ht="16.2">
      <c r="A63" s="211" t="s">
        <v>237</v>
      </c>
      <c r="C63" s="232" t="s">
        <v>238</v>
      </c>
      <c r="D63" s="261">
        <f>+D57/D60</f>
        <v>16866.751623944525</v>
      </c>
      <c r="E63" s="266">
        <f>+((D63-$D$61)/$D$61)+E61</f>
        <v>1.3176895306859207</v>
      </c>
      <c r="G63" s="218"/>
      <c r="H63" s="241">
        <f>+H57/H60</f>
        <v>20265.840691954643</v>
      </c>
      <c r="I63" s="266">
        <f>+((H63-$H$61)/$H$61)+I61</f>
        <v>1.3176895306859204</v>
      </c>
      <c r="J63" s="267">
        <f>+((H63-$H$61)/$H$61)+J61</f>
        <v>0.31768953068592048</v>
      </c>
      <c r="K63" s="218"/>
      <c r="L63" s="241">
        <f>+L57/L60</f>
        <v>31579.546284812484</v>
      </c>
      <c r="M63" s="266">
        <f>+((L63-$L$61)/$L$61)+M61</f>
        <v>1.3176895306859204</v>
      </c>
    </row>
    <row r="64" spans="1:13" ht="15.6">
      <c r="A64" s="211"/>
      <c r="C64" s="232"/>
      <c r="D64" s="231"/>
      <c r="E64" s="226"/>
    </row>
    <row r="65" spans="1:13" ht="15.6">
      <c r="A65" s="213" t="s">
        <v>217</v>
      </c>
    </row>
    <row r="66" spans="1:13">
      <c r="A66" s="425" t="s">
        <v>239</v>
      </c>
      <c r="B66" s="425"/>
      <c r="C66" s="425"/>
      <c r="D66" s="425"/>
      <c r="E66" s="425"/>
      <c r="G66" s="219"/>
    </row>
    <row r="67" spans="1:13" ht="15">
      <c r="A67" s="429" t="s">
        <v>240</v>
      </c>
      <c r="B67" s="430"/>
      <c r="C67" s="430"/>
      <c r="D67" s="430"/>
      <c r="E67" s="430"/>
      <c r="G67" s="219"/>
    </row>
    <row r="68" spans="1:13">
      <c r="A68" s="425" t="s">
        <v>241</v>
      </c>
      <c r="B68" s="425"/>
      <c r="C68" s="425"/>
      <c r="D68" s="425"/>
      <c r="E68" s="425"/>
    </row>
    <row r="70" spans="1:13">
      <c r="A70" s="268" t="s">
        <v>242</v>
      </c>
      <c r="B70" s="269">
        <v>1</v>
      </c>
      <c r="C70" s="269">
        <v>1.2</v>
      </c>
      <c r="D70" s="269">
        <v>2.1</v>
      </c>
      <c r="E70" s="270"/>
      <c r="F70" s="270"/>
      <c r="G70" s="270"/>
      <c r="H70" s="270"/>
      <c r="I70" s="270"/>
      <c r="J70" s="270"/>
      <c r="K70" s="270"/>
      <c r="L70" s="270"/>
      <c r="M70" s="270"/>
    </row>
    <row r="71" spans="1:13" ht="30.6">
      <c r="A71" s="271" t="s">
        <v>243</v>
      </c>
      <c r="B71" s="272">
        <f>+(D42*100%)/(C13+C12)</f>
        <v>1.5745227633290133</v>
      </c>
      <c r="C71" s="272">
        <f>+(H42*100%)/(G13+G12)</f>
        <v>1.6078609724830322</v>
      </c>
      <c r="D71" s="272">
        <f>+(L42*100%)/(K13+K12)</f>
        <v>1.589686666017357</v>
      </c>
      <c r="E71" s="273"/>
      <c r="F71" s="273"/>
      <c r="G71" s="273"/>
      <c r="H71" s="273"/>
      <c r="I71" s="273"/>
      <c r="J71" s="274"/>
      <c r="K71" s="273"/>
      <c r="L71" s="273"/>
      <c r="M71" s="273"/>
    </row>
    <row r="72" spans="1:13">
      <c r="A72" s="271" t="s">
        <v>244</v>
      </c>
      <c r="B72" s="272">
        <f>+B71*$E$63</f>
        <v>2.0747321610653064</v>
      </c>
      <c r="C72" s="272">
        <f>+C71*$I$63</f>
        <v>2.1186615702393743</v>
      </c>
      <c r="D72" s="272">
        <f>+D71*$M$63</f>
        <v>2.0947134768820765</v>
      </c>
      <c r="E72" s="275"/>
      <c r="F72" s="273"/>
      <c r="G72" s="273"/>
      <c r="H72" s="273"/>
      <c r="I72" s="273"/>
      <c r="J72" s="274"/>
      <c r="K72" s="273"/>
      <c r="L72" s="273"/>
      <c r="M72" s="273"/>
    </row>
    <row r="73" spans="1:13">
      <c r="A73" s="276"/>
      <c r="B73" s="273"/>
      <c r="C73" s="273"/>
      <c r="D73" s="277"/>
      <c r="E73" s="275"/>
      <c r="F73" s="273"/>
      <c r="G73" s="273"/>
      <c r="H73" s="273"/>
      <c r="I73" s="273"/>
      <c r="J73" s="274"/>
      <c r="K73" s="273"/>
      <c r="L73" s="273"/>
      <c r="M73" s="273"/>
    </row>
    <row r="74" spans="1:13">
      <c r="A74" s="276"/>
      <c r="B74" s="273"/>
      <c r="C74" s="273"/>
      <c r="D74" s="277"/>
      <c r="E74" s="275"/>
      <c r="F74" s="273"/>
      <c r="G74" s="273"/>
      <c r="H74" s="273"/>
      <c r="I74" s="273"/>
      <c r="J74" s="274"/>
      <c r="K74" s="273"/>
      <c r="L74" s="273"/>
      <c r="M74" s="273"/>
    </row>
    <row r="75" spans="1:13" ht="15.6">
      <c r="A75" s="213" t="s">
        <v>245</v>
      </c>
      <c r="G75" s="278"/>
    </row>
    <row r="77" spans="1:13" ht="15.6">
      <c r="A77" s="213" t="s">
        <v>246</v>
      </c>
      <c r="G77" s="279"/>
      <c r="H77" s="280"/>
      <c r="I77" s="280"/>
      <c r="J77" s="280"/>
    </row>
    <row r="78" spans="1:13" ht="15.6">
      <c r="A78" s="211" t="s">
        <v>247</v>
      </c>
      <c r="C78" s="232" t="s">
        <v>248</v>
      </c>
      <c r="D78" s="219">
        <f>(+C9*12/365)*1.2</f>
        <v>68918.08438356164</v>
      </c>
      <c r="G78" s="281"/>
      <c r="H78" s="281"/>
      <c r="I78" s="281"/>
      <c r="J78" s="281"/>
    </row>
    <row r="79" spans="1:13" ht="15.6">
      <c r="A79" s="211" t="s">
        <v>249</v>
      </c>
      <c r="C79" s="282">
        <f>$C$72</f>
        <v>2.1186615702393743</v>
      </c>
      <c r="D79" s="219">
        <f>+D78*C79</f>
        <v>146014.0968779664</v>
      </c>
      <c r="G79" s="281"/>
      <c r="H79" s="281"/>
      <c r="I79" s="281"/>
      <c r="J79" s="281"/>
    </row>
    <row r="80" spans="1:13" ht="15.6">
      <c r="A80" s="211" t="s">
        <v>250</v>
      </c>
      <c r="C80" s="232"/>
      <c r="D80" s="219">
        <f>+D79/8</f>
        <v>18251.7621097458</v>
      </c>
      <c r="G80" s="279"/>
      <c r="H80" s="281"/>
      <c r="I80" s="281"/>
      <c r="J80" s="281"/>
    </row>
    <row r="81" spans="1:10" ht="15.6">
      <c r="A81" s="211"/>
      <c r="C81" s="232"/>
      <c r="D81" s="219"/>
      <c r="G81" s="281"/>
      <c r="H81" s="281"/>
      <c r="I81" s="281"/>
      <c r="J81" s="281"/>
    </row>
    <row r="82" spans="1:10" ht="15.6">
      <c r="A82" s="211" t="s">
        <v>251</v>
      </c>
      <c r="C82" s="232" t="s">
        <v>252</v>
      </c>
      <c r="D82" s="219">
        <f>(+C9*12/365)*2.1</f>
        <v>120606.64767123287</v>
      </c>
      <c r="G82" s="281"/>
      <c r="H82" s="281"/>
      <c r="I82" s="281"/>
      <c r="J82" s="281"/>
    </row>
    <row r="83" spans="1:10" ht="15.6">
      <c r="A83" s="211" t="s">
        <v>249</v>
      </c>
      <c r="C83" s="282">
        <f>$D$72</f>
        <v>2.0947134768820765</v>
      </c>
      <c r="D83" s="219">
        <f>+D82*C83</f>
        <v>252636.37027849982</v>
      </c>
      <c r="G83" s="281"/>
      <c r="H83" s="281"/>
      <c r="I83" s="281"/>
      <c r="J83" s="281"/>
    </row>
    <row r="84" spans="1:10" ht="15.6">
      <c r="A84" s="211" t="s">
        <v>253</v>
      </c>
      <c r="C84" s="232"/>
      <c r="D84" s="219">
        <f>+D83/8</f>
        <v>31579.546284812477</v>
      </c>
      <c r="G84" s="279"/>
      <c r="H84" s="281"/>
      <c r="I84" s="281"/>
      <c r="J84" s="281"/>
    </row>
    <row r="85" spans="1:10" ht="15.6">
      <c r="A85" s="211"/>
      <c r="C85" s="232"/>
      <c r="D85" s="219"/>
      <c r="G85" s="281"/>
      <c r="H85" s="281"/>
      <c r="I85" s="281"/>
      <c r="J85" s="281"/>
    </row>
    <row r="86" spans="1:10" ht="16.2" thickBot="1">
      <c r="A86" s="211" t="s">
        <v>254</v>
      </c>
      <c r="C86" s="232"/>
      <c r="D86" s="219">
        <f>+D83+D79</f>
        <v>398650.46715646621</v>
      </c>
      <c r="G86" s="279"/>
      <c r="H86" s="281"/>
      <c r="I86" s="281"/>
      <c r="J86" s="281"/>
    </row>
    <row r="87" spans="1:10" ht="16.2" thickBot="1">
      <c r="A87" s="283" t="s">
        <v>255</v>
      </c>
      <c r="C87" s="232"/>
      <c r="D87" s="284">
        <f>+D84+D80</f>
        <v>49831.308394558277</v>
      </c>
      <c r="G87" s="281"/>
      <c r="H87" s="281"/>
      <c r="I87" s="281"/>
      <c r="J87" s="281"/>
    </row>
    <row r="88" spans="1:10" ht="15.6">
      <c r="A88" s="211"/>
      <c r="C88" s="232"/>
      <c r="D88" s="231"/>
      <c r="G88" s="281"/>
      <c r="H88" s="281"/>
      <c r="I88" s="281"/>
      <c r="J88" s="281"/>
    </row>
    <row r="89" spans="1:10" ht="15.6">
      <c r="A89" s="213" t="s">
        <v>256</v>
      </c>
      <c r="C89" s="285" t="s">
        <v>257</v>
      </c>
      <c r="D89" s="231"/>
      <c r="F89" s="286"/>
      <c r="G89" s="281"/>
      <c r="H89" s="281"/>
      <c r="I89" s="281"/>
      <c r="J89" s="280"/>
    </row>
    <row r="90" spans="1:10">
      <c r="C90" s="232"/>
      <c r="D90" s="231"/>
    </row>
    <row r="91" spans="1:10" ht="15.6">
      <c r="A91" s="213" t="s">
        <v>258</v>
      </c>
      <c r="D91" s="231"/>
    </row>
    <row r="92" spans="1:10" ht="15.6">
      <c r="A92" s="211" t="s">
        <v>247</v>
      </c>
      <c r="C92" s="232" t="s">
        <v>259</v>
      </c>
      <c r="D92" s="219">
        <f>(+C9*12/365)*1.3</f>
        <v>74661.25808219178</v>
      </c>
    </row>
    <row r="93" spans="1:10" ht="15.6">
      <c r="A93" s="211" t="s">
        <v>249</v>
      </c>
      <c r="C93" s="282">
        <f>$C$72</f>
        <v>2.1186615702393743</v>
      </c>
      <c r="D93" s="219">
        <f>+D92*C93</f>
        <v>158181.9382844636</v>
      </c>
    </row>
    <row r="94" spans="1:10" ht="15.6">
      <c r="A94" s="211" t="s">
        <v>250</v>
      </c>
      <c r="C94" s="232"/>
      <c r="D94" s="219">
        <f>+D93/8</f>
        <v>19772.74228555795</v>
      </c>
    </row>
    <row r="95" spans="1:10" ht="15.6">
      <c r="A95" s="211"/>
      <c r="C95" s="232"/>
      <c r="D95" s="219"/>
    </row>
    <row r="96" spans="1:10" ht="15.6">
      <c r="A96" s="211" t="s">
        <v>251</v>
      </c>
      <c r="C96" s="232" t="s">
        <v>260</v>
      </c>
      <c r="D96" s="219">
        <f>(+C9*12/365)*2.3</f>
        <v>132092.99506849312</v>
      </c>
    </row>
    <row r="97" spans="1:6" ht="15.6">
      <c r="A97" s="211" t="s">
        <v>249</v>
      </c>
      <c r="C97" s="282">
        <f>$D$72</f>
        <v>2.0947134768820765</v>
      </c>
      <c r="D97" s="219">
        <f>+D96*C97</f>
        <v>276696.97697169025</v>
      </c>
    </row>
    <row r="98" spans="1:6" ht="15.6">
      <c r="A98" s="211" t="s">
        <v>253</v>
      </c>
      <c r="C98" s="232"/>
      <c r="D98" s="219">
        <f>+D97/8</f>
        <v>34587.122121461281</v>
      </c>
    </row>
    <row r="99" spans="1:6" ht="15.6">
      <c r="A99" s="211"/>
      <c r="C99" s="232"/>
      <c r="D99" s="219"/>
    </row>
    <row r="100" spans="1:6" ht="16.2" thickBot="1">
      <c r="A100" s="211" t="s">
        <v>254</v>
      </c>
      <c r="C100" s="232"/>
      <c r="D100" s="219">
        <f>+D97+D93</f>
        <v>434878.91525615385</v>
      </c>
    </row>
    <row r="101" spans="1:6" ht="16.2" thickBot="1">
      <c r="A101" s="283" t="s">
        <v>255</v>
      </c>
      <c r="C101" s="232"/>
      <c r="D101" s="284">
        <f>+D98+D94</f>
        <v>54359.864407019231</v>
      </c>
    </row>
    <row r="102" spans="1:6" ht="15.6">
      <c r="A102" s="211"/>
      <c r="C102" s="232"/>
      <c r="D102" s="219"/>
    </row>
    <row r="103" spans="1:6" ht="15.6">
      <c r="A103" s="213" t="s">
        <v>261</v>
      </c>
      <c r="D103" s="219"/>
    </row>
    <row r="104" spans="1:6" ht="15.6">
      <c r="A104" s="211" t="s">
        <v>247</v>
      </c>
      <c r="C104" s="232" t="s">
        <v>262</v>
      </c>
      <c r="D104" s="219">
        <f>(+C9*12/365)*1.4</f>
        <v>80404.431780821906</v>
      </c>
    </row>
    <row r="105" spans="1:6" ht="15.6">
      <c r="A105" s="211" t="s">
        <v>249</v>
      </c>
      <c r="C105" s="282">
        <f>$C$72</f>
        <v>2.1186615702393743</v>
      </c>
      <c r="D105" s="219">
        <f>+D104*C105</f>
        <v>170349.7796909608</v>
      </c>
    </row>
    <row r="106" spans="1:6" ht="15.6">
      <c r="A106" s="211" t="s">
        <v>250</v>
      </c>
      <c r="C106" s="232"/>
      <c r="D106" s="219">
        <f>+D105/8</f>
        <v>21293.7224613701</v>
      </c>
    </row>
    <row r="107" spans="1:6" ht="15.6">
      <c r="A107" s="211"/>
      <c r="C107" s="232"/>
      <c r="D107" s="219"/>
    </row>
    <row r="108" spans="1:6" ht="15.6">
      <c r="A108" s="211" t="s">
        <v>251</v>
      </c>
      <c r="C108" s="232" t="s">
        <v>263</v>
      </c>
      <c r="D108" s="219">
        <f>(+C9*12/365)*2.4</f>
        <v>137836.16876712328</v>
      </c>
    </row>
    <row r="109" spans="1:6" ht="15.6">
      <c r="A109" s="211" t="s">
        <v>249</v>
      </c>
      <c r="C109" s="282">
        <f>$D$72</f>
        <v>2.0947134768820765</v>
      </c>
      <c r="D109" s="219">
        <f>+D108*C109</f>
        <v>288727.28031828551</v>
      </c>
      <c r="F109" s="278"/>
    </row>
    <row r="110" spans="1:6" ht="15.6">
      <c r="A110" s="211" t="s">
        <v>253</v>
      </c>
      <c r="C110" s="232"/>
      <c r="D110" s="219">
        <f>+D109/8</f>
        <v>36090.910039785689</v>
      </c>
    </row>
    <row r="111" spans="1:6" ht="15.6">
      <c r="A111" s="211"/>
      <c r="C111" s="232"/>
      <c r="D111" s="219"/>
    </row>
    <row r="112" spans="1:6" ht="16.2" thickBot="1">
      <c r="A112" s="211" t="s">
        <v>254</v>
      </c>
      <c r="C112" s="232"/>
      <c r="D112" s="219">
        <f>+D109+D105</f>
        <v>459077.06000924634</v>
      </c>
    </row>
    <row r="113" spans="1:4" ht="16.2" thickBot="1">
      <c r="A113" s="283" t="s">
        <v>255</v>
      </c>
      <c r="C113" s="232"/>
      <c r="D113" s="284">
        <f>+D110+D106</f>
        <v>57384.632501155793</v>
      </c>
    </row>
    <row r="114" spans="1:4" ht="15.6">
      <c r="A114" s="211"/>
      <c r="C114" s="232"/>
      <c r="D114" s="219"/>
    </row>
    <row r="115" spans="1:4" ht="15.6">
      <c r="A115" s="213" t="s">
        <v>264</v>
      </c>
      <c r="D115" s="219"/>
    </row>
    <row r="116" spans="1:4" ht="15.6">
      <c r="A116" s="211" t="s">
        <v>247</v>
      </c>
      <c r="C116" s="232" t="s">
        <v>265</v>
      </c>
      <c r="D116" s="219">
        <f>(+C9*12/365)*1.44</f>
        <v>82701.701260273971</v>
      </c>
    </row>
    <row r="117" spans="1:4" ht="15.6">
      <c r="A117" s="211" t="s">
        <v>249</v>
      </c>
      <c r="C117" s="282">
        <f>$C$72</f>
        <v>2.1186615702393743</v>
      </c>
      <c r="D117" s="219">
        <f>+D116*C117</f>
        <v>175216.9162535597</v>
      </c>
    </row>
    <row r="118" spans="1:4" ht="15.6">
      <c r="A118" s="211" t="s">
        <v>250</v>
      </c>
      <c r="C118" s="232"/>
      <c r="D118" s="219">
        <f>+D117/8</f>
        <v>21902.114531694962</v>
      </c>
    </row>
    <row r="119" spans="1:4" ht="15.6">
      <c r="A119" s="211"/>
      <c r="C119" s="232"/>
      <c r="D119" s="219"/>
    </row>
    <row r="120" spans="1:4" ht="15.6">
      <c r="A120" s="211" t="s">
        <v>251</v>
      </c>
      <c r="C120" s="232" t="s">
        <v>266</v>
      </c>
      <c r="D120" s="219">
        <f>+D82*1.2</f>
        <v>144727.97720547943</v>
      </c>
    </row>
    <row r="121" spans="1:4" ht="15.6">
      <c r="A121" s="211" t="s">
        <v>249</v>
      </c>
      <c r="C121" s="282">
        <f>$D$72</f>
        <v>2.0947134768820765</v>
      </c>
      <c r="D121" s="219">
        <f>+D120*C121</f>
        <v>303163.64433419972</v>
      </c>
    </row>
    <row r="122" spans="1:4" ht="15.6">
      <c r="A122" s="211" t="s">
        <v>253</v>
      </c>
      <c r="C122" s="232"/>
      <c r="D122" s="219">
        <f>+D121/8</f>
        <v>37895.455541774965</v>
      </c>
    </row>
    <row r="123" spans="1:4" ht="15.6">
      <c r="A123" s="211"/>
      <c r="C123" s="232"/>
      <c r="D123" s="219"/>
    </row>
    <row r="124" spans="1:4" ht="16.2" thickBot="1">
      <c r="A124" s="211" t="s">
        <v>254</v>
      </c>
      <c r="C124" s="232"/>
      <c r="D124" s="219">
        <f>+D121+D117</f>
        <v>478380.56058775942</v>
      </c>
    </row>
    <row r="125" spans="1:4" ht="16.2" thickBot="1">
      <c r="A125" s="283" t="s">
        <v>255</v>
      </c>
      <c r="C125" s="232"/>
      <c r="D125" s="284">
        <f>+D122+D118</f>
        <v>59797.570073469928</v>
      </c>
    </row>
    <row r="126" spans="1:4" ht="15.6">
      <c r="A126" s="211"/>
      <c r="C126" s="232"/>
      <c r="D126" s="219"/>
    </row>
    <row r="127" spans="1:4" ht="15.6">
      <c r="A127" s="213" t="s">
        <v>267</v>
      </c>
      <c r="D127" s="219"/>
    </row>
    <row r="128" spans="1:4" ht="15.6">
      <c r="A128" s="211" t="s">
        <v>247</v>
      </c>
      <c r="C128" s="232" t="s">
        <v>265</v>
      </c>
      <c r="D128" s="219">
        <f>(+C9*12/365)*1.44</f>
        <v>82701.701260273971</v>
      </c>
    </row>
    <row r="129" spans="1:5" ht="15.6">
      <c r="A129" s="211" t="s">
        <v>249</v>
      </c>
      <c r="C129" s="282">
        <f>$C$72</f>
        <v>2.1186615702393743</v>
      </c>
      <c r="D129" s="219">
        <f>+D128*C129</f>
        <v>175216.9162535597</v>
      </c>
    </row>
    <row r="130" spans="1:5" ht="15.6">
      <c r="A130" s="211" t="s">
        <v>250</v>
      </c>
      <c r="C130" s="232"/>
      <c r="D130" s="219">
        <f>+D129/8</f>
        <v>21902.114531694962</v>
      </c>
    </row>
    <row r="131" spans="1:5" ht="15.6">
      <c r="A131" s="211"/>
      <c r="C131" s="232"/>
      <c r="D131" s="219"/>
    </row>
    <row r="132" spans="1:5" ht="15.6">
      <c r="A132" s="211" t="s">
        <v>251</v>
      </c>
      <c r="C132" s="232" t="s">
        <v>268</v>
      </c>
      <c r="D132" s="219">
        <f>(+C9*12/365)*2.7</f>
        <v>155065.68986301369</v>
      </c>
    </row>
    <row r="133" spans="1:5" ht="15.6">
      <c r="A133" s="211" t="s">
        <v>249</v>
      </c>
      <c r="C133" s="282">
        <f>$D$72</f>
        <v>2.0947134768820765</v>
      </c>
      <c r="D133" s="219">
        <f>+D132*C133</f>
        <v>324818.19035807118</v>
      </c>
    </row>
    <row r="134" spans="1:5" ht="15.6">
      <c r="A134" s="211" t="s">
        <v>253</v>
      </c>
      <c r="C134" s="232"/>
      <c r="D134" s="219">
        <f>+D133/8</f>
        <v>40602.273794758898</v>
      </c>
    </row>
    <row r="135" spans="1:5" ht="15.6">
      <c r="A135" s="211"/>
      <c r="C135" s="232"/>
      <c r="D135" s="219"/>
    </row>
    <row r="136" spans="1:5" ht="16.2" thickBot="1">
      <c r="A136" s="211" t="s">
        <v>254</v>
      </c>
      <c r="C136" s="232"/>
      <c r="D136" s="219">
        <f>+D133+D129</f>
        <v>500035.10661163088</v>
      </c>
    </row>
    <row r="137" spans="1:5" ht="16.2" thickBot="1">
      <c r="A137" s="283" t="s">
        <v>255</v>
      </c>
      <c r="C137" s="232"/>
      <c r="D137" s="284">
        <f>+D134+D130</f>
        <v>62504.38832645386</v>
      </c>
    </row>
    <row r="139" spans="1:5" ht="15.6">
      <c r="A139" s="213" t="s">
        <v>217</v>
      </c>
    </row>
    <row r="140" spans="1:5">
      <c r="A140" s="425" t="s">
        <v>269</v>
      </c>
      <c r="B140" s="425"/>
      <c r="C140" s="425"/>
      <c r="D140" s="425"/>
      <c r="E140" s="425"/>
    </row>
    <row r="144" spans="1:5" ht="15.6">
      <c r="A144" s="213"/>
    </row>
  </sheetData>
  <mergeCells count="15">
    <mergeCell ref="A67:E67"/>
    <mergeCell ref="A68:E68"/>
    <mergeCell ref="A140:E140"/>
    <mergeCell ref="A50:E50"/>
    <mergeCell ref="A51:E51"/>
    <mergeCell ref="A52:C52"/>
    <mergeCell ref="A53:C53"/>
    <mergeCell ref="A55:E55"/>
    <mergeCell ref="A66:E66"/>
    <mergeCell ref="A49:E49"/>
    <mergeCell ref="A1:E4"/>
    <mergeCell ref="A5:C5"/>
    <mergeCell ref="A6:E6"/>
    <mergeCell ref="A47:E47"/>
    <mergeCell ref="A48:E48"/>
  </mergeCells>
  <pageMargins left="0.7" right="0.7" top="0.75" bottom="0.75" header="0.3" footer="0.3"/>
  <legacyDrawing r:id="rId1"/>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tabColor theme="0" tint="-0.14999847407452621"/>
  </sheetPr>
  <dimension ref="A1:G30"/>
  <sheetViews>
    <sheetView view="pageBreakPreview" topLeftCell="A10" zoomScale="110" zoomScaleNormal="70" zoomScaleSheetLayoutView="110" workbookViewId="0">
      <selection activeCell="G30" sqref="G30"/>
    </sheetView>
  </sheetViews>
  <sheetFormatPr baseColWidth="10" defaultRowHeight="14.4"/>
  <cols>
    <col min="1" max="1" width="42.109375" customWidth="1"/>
    <col min="2" max="2" width="18.109375" bestFit="1" customWidth="1"/>
    <col min="4" max="4" width="14" bestFit="1" customWidth="1"/>
    <col min="6" max="6" width="17.33203125" bestFit="1" customWidth="1"/>
  </cols>
  <sheetData>
    <row r="1" spans="1:7" ht="45" customHeight="1" thickBot="1">
      <c r="A1" s="432" t="s">
        <v>84</v>
      </c>
      <c r="B1" s="433"/>
      <c r="C1" s="433"/>
      <c r="D1" s="433"/>
      <c r="E1" s="433"/>
      <c r="F1" s="433"/>
      <c r="G1" s="434"/>
    </row>
    <row r="2" spans="1:7">
      <c r="A2" s="139"/>
      <c r="B2" s="140"/>
      <c r="C2" s="141"/>
      <c r="D2" s="141"/>
      <c r="E2" s="141"/>
      <c r="F2" s="140"/>
      <c r="G2" s="142"/>
    </row>
    <row r="3" spans="1:7">
      <c r="A3" s="143" t="s">
        <v>134</v>
      </c>
      <c r="B3" s="105">
        <f>'Presupuesto Total'!G13</f>
        <v>236983500</v>
      </c>
      <c r="C3" s="106"/>
      <c r="D3" s="107"/>
      <c r="E3" s="107"/>
      <c r="F3" s="104" t="s">
        <v>80</v>
      </c>
      <c r="G3" s="287">
        <f>G26</f>
        <v>0.21591091679378521</v>
      </c>
    </row>
    <row r="4" spans="1:7">
      <c r="A4" s="143" t="s">
        <v>135</v>
      </c>
      <c r="B4" s="108">
        <v>3</v>
      </c>
      <c r="C4" s="108" t="s">
        <v>136</v>
      </c>
      <c r="D4" s="108"/>
      <c r="E4" s="107"/>
      <c r="F4" s="104" t="s">
        <v>137</v>
      </c>
      <c r="G4" s="144">
        <v>0</v>
      </c>
    </row>
    <row r="5" spans="1:7">
      <c r="A5" s="143" t="s">
        <v>138</v>
      </c>
      <c r="B5" s="154">
        <f>+G3+G4+G5</f>
        <v>0.2659109167937852</v>
      </c>
      <c r="C5" s="108"/>
      <c r="D5" s="108"/>
      <c r="E5" s="107"/>
      <c r="F5" s="104" t="s">
        <v>139</v>
      </c>
      <c r="G5" s="287">
        <f>G28</f>
        <v>0.05</v>
      </c>
    </row>
    <row r="6" spans="1:7" ht="15" thickBot="1">
      <c r="A6" s="145"/>
      <c r="B6" s="140"/>
      <c r="C6" s="141"/>
      <c r="D6" s="141"/>
      <c r="E6" s="141"/>
      <c r="F6" s="140"/>
      <c r="G6" s="142"/>
    </row>
    <row r="7" spans="1:7" ht="36.6" thickBot="1">
      <c r="A7" s="155" t="s">
        <v>140</v>
      </c>
      <c r="B7" s="156" t="s">
        <v>141</v>
      </c>
      <c r="C7" s="157" t="s">
        <v>142</v>
      </c>
      <c r="D7" s="157" t="s">
        <v>143</v>
      </c>
      <c r="E7" s="157" t="s">
        <v>144</v>
      </c>
      <c r="F7" s="156" t="s">
        <v>145</v>
      </c>
      <c r="G7" s="158" t="s">
        <v>146</v>
      </c>
    </row>
    <row r="8" spans="1:7">
      <c r="A8" s="109" t="s">
        <v>147</v>
      </c>
      <c r="B8" s="146"/>
      <c r="C8" s="110"/>
      <c r="D8" s="111"/>
      <c r="E8" s="111"/>
      <c r="F8" s="112">
        <f>SUM(F9:F14)</f>
        <v>21140027</v>
      </c>
      <c r="G8" s="113">
        <f>SUM(G9:G14)</f>
        <v>8.9204636609721763E-2</v>
      </c>
    </row>
    <row r="9" spans="1:7">
      <c r="A9" s="165" t="s">
        <v>148</v>
      </c>
      <c r="B9" s="161">
        <v>4500000</v>
      </c>
      <c r="C9" s="162">
        <v>1</v>
      </c>
      <c r="D9" s="163">
        <v>1</v>
      </c>
      <c r="E9" s="162">
        <v>1</v>
      </c>
      <c r="F9" s="164">
        <f>+E9*D9*C9*B9</f>
        <v>4500000</v>
      </c>
      <c r="G9" s="166">
        <f>+F9/B$3</f>
        <v>1.8988663767730663E-2</v>
      </c>
    </row>
    <row r="10" spans="1:7">
      <c r="A10" s="165" t="s">
        <v>149</v>
      </c>
      <c r="B10" s="161">
        <v>4500000</v>
      </c>
      <c r="C10" s="162">
        <v>1</v>
      </c>
      <c r="D10" s="163">
        <v>0.72000600000000003</v>
      </c>
      <c r="E10" s="162">
        <v>1</v>
      </c>
      <c r="F10" s="164">
        <f t="shared" ref="F10:F14" si="0">+E10*D10*C10*B10</f>
        <v>3240027</v>
      </c>
      <c r="G10" s="166">
        <f t="shared" ref="G10:G14" si="1">+F10/B$3</f>
        <v>1.3671951844748686E-2</v>
      </c>
    </row>
    <row r="11" spans="1:7">
      <c r="A11" s="165" t="s">
        <v>150</v>
      </c>
      <c r="B11" s="161">
        <v>4500000</v>
      </c>
      <c r="C11" s="162">
        <v>1</v>
      </c>
      <c r="D11" s="163">
        <v>1</v>
      </c>
      <c r="E11" s="162">
        <v>1</v>
      </c>
      <c r="F11" s="164">
        <f t="shared" si="0"/>
        <v>4500000</v>
      </c>
      <c r="G11" s="166">
        <f t="shared" si="1"/>
        <v>1.8988663767730663E-2</v>
      </c>
    </row>
    <row r="12" spans="1:7">
      <c r="A12" s="167" t="s">
        <v>79</v>
      </c>
      <c r="B12" s="161">
        <v>5000000</v>
      </c>
      <c r="C12" s="162">
        <v>1</v>
      </c>
      <c r="D12" s="163">
        <v>0.5</v>
      </c>
      <c r="E12" s="162">
        <v>1</v>
      </c>
      <c r="F12" s="164">
        <f t="shared" si="0"/>
        <v>2500000</v>
      </c>
      <c r="G12" s="166">
        <f t="shared" si="1"/>
        <v>1.0549257648739258E-2</v>
      </c>
    </row>
    <row r="13" spans="1:7">
      <c r="A13" s="167" t="s">
        <v>151</v>
      </c>
      <c r="B13" s="161">
        <v>2800000</v>
      </c>
      <c r="C13" s="162">
        <v>1</v>
      </c>
      <c r="D13" s="163">
        <v>1</v>
      </c>
      <c r="E13" s="162">
        <v>1</v>
      </c>
      <c r="F13" s="164">
        <f t="shared" si="0"/>
        <v>2800000</v>
      </c>
      <c r="G13" s="166">
        <f t="shared" si="1"/>
        <v>1.1815168566587968E-2</v>
      </c>
    </row>
    <row r="14" spans="1:7">
      <c r="A14" s="167" t="s">
        <v>152</v>
      </c>
      <c r="B14" s="161">
        <v>4500000</v>
      </c>
      <c r="C14" s="162">
        <v>1</v>
      </c>
      <c r="D14" s="163">
        <v>0.8</v>
      </c>
      <c r="E14" s="162">
        <v>1</v>
      </c>
      <c r="F14" s="164">
        <f t="shared" si="0"/>
        <v>3600000</v>
      </c>
      <c r="G14" s="166">
        <f t="shared" si="1"/>
        <v>1.5190931014184532E-2</v>
      </c>
    </row>
    <row r="15" spans="1:7">
      <c r="A15" s="114"/>
      <c r="B15" s="115"/>
      <c r="C15" s="147"/>
      <c r="D15" s="118"/>
      <c r="E15" s="147"/>
      <c r="F15" s="116"/>
      <c r="G15" s="117"/>
    </row>
    <row r="16" spans="1:7">
      <c r="A16" s="109" t="s">
        <v>153</v>
      </c>
      <c r="B16" s="115"/>
      <c r="C16" s="147"/>
      <c r="D16" s="118"/>
      <c r="E16" s="147"/>
      <c r="F16" s="119">
        <f>SUM(F17:F19)</f>
        <v>4125001.2</v>
      </c>
      <c r="G16" s="120">
        <f>SUM(G17:G19)</f>
        <v>1.7406280184063448E-2</v>
      </c>
    </row>
    <row r="17" spans="1:7">
      <c r="A17" s="171" t="s">
        <v>154</v>
      </c>
      <c r="B17" s="161">
        <v>1300000</v>
      </c>
      <c r="C17" s="162">
        <v>1</v>
      </c>
      <c r="D17" s="163">
        <v>0.3</v>
      </c>
      <c r="E17" s="162">
        <v>1</v>
      </c>
      <c r="F17" s="164">
        <f>B17*C17*D17*E17</f>
        <v>390000</v>
      </c>
      <c r="G17" s="166">
        <f>F17/B$3</f>
        <v>1.6456841932033243E-3</v>
      </c>
    </row>
    <row r="18" spans="1:7">
      <c r="A18" s="171" t="s">
        <v>155</v>
      </c>
      <c r="B18" s="161">
        <f>'[134]APU 1.'!F30</f>
        <v>1671432</v>
      </c>
      <c r="C18" s="162">
        <v>1</v>
      </c>
      <c r="D18" s="163">
        <v>0.35</v>
      </c>
      <c r="E18" s="162">
        <v>1</v>
      </c>
      <c r="F18" s="164">
        <f t="shared" ref="F18:F19" si="2">B18*C18*D18*E18</f>
        <v>585001.19999999995</v>
      </c>
      <c r="G18" s="166">
        <f t="shared" ref="G18:G19" si="3">F18/B$3</f>
        <v>2.4685313534486574E-3</v>
      </c>
    </row>
    <row r="19" spans="1:7">
      <c r="A19" s="171" t="s">
        <v>156</v>
      </c>
      <c r="B19" s="161">
        <v>4500000</v>
      </c>
      <c r="C19" s="162">
        <v>1</v>
      </c>
      <c r="D19" s="163">
        <v>0.7</v>
      </c>
      <c r="E19" s="162">
        <v>1</v>
      </c>
      <c r="F19" s="164">
        <f t="shared" si="2"/>
        <v>3150000</v>
      </c>
      <c r="G19" s="166">
        <f t="shared" si="3"/>
        <v>1.3292064637411465E-2</v>
      </c>
    </row>
    <row r="20" spans="1:7">
      <c r="A20" s="109"/>
      <c r="B20" s="122"/>
      <c r="C20" s="110"/>
      <c r="D20" s="111"/>
      <c r="E20" s="111"/>
      <c r="F20" s="112"/>
      <c r="G20" s="113"/>
    </row>
    <row r="21" spans="1:7">
      <c r="A21" s="109" t="s">
        <v>157</v>
      </c>
      <c r="B21" s="123"/>
      <c r="C21" s="147"/>
      <c r="D21" s="121"/>
      <c r="E21" s="147"/>
      <c r="F21" s="119">
        <f>SUM(F22:F24)</f>
        <v>25902296.550000001</v>
      </c>
      <c r="G21" s="120">
        <f>SUM(G22:G24)</f>
        <v>0.10929999999999999</v>
      </c>
    </row>
    <row r="22" spans="1:7">
      <c r="A22" s="171" t="s">
        <v>158</v>
      </c>
      <c r="B22" s="168"/>
      <c r="C22" s="162"/>
      <c r="D22" s="163"/>
      <c r="E22" s="169">
        <v>0.01</v>
      </c>
      <c r="F22" s="164">
        <f>E22*B3</f>
        <v>2369835</v>
      </c>
      <c r="G22" s="166">
        <f>+F22/B$3</f>
        <v>0.01</v>
      </c>
    </row>
    <row r="23" spans="1:7">
      <c r="A23" s="171" t="s">
        <v>159</v>
      </c>
      <c r="B23" s="161"/>
      <c r="C23" s="162"/>
      <c r="D23" s="163"/>
      <c r="E23" s="170">
        <v>9.9299999999999999E-2</v>
      </c>
      <c r="F23" s="164">
        <f>E23*B3</f>
        <v>23532461.550000001</v>
      </c>
      <c r="G23" s="166">
        <f>+F23/B$3</f>
        <v>9.9299999999999999E-2</v>
      </c>
    </row>
    <row r="24" spans="1:7">
      <c r="A24" s="124"/>
      <c r="B24" s="123"/>
      <c r="C24" s="147"/>
      <c r="D24" s="121"/>
      <c r="E24" s="147"/>
      <c r="F24" s="116"/>
      <c r="G24" s="117"/>
    </row>
    <row r="25" spans="1:7" ht="15" thickBot="1">
      <c r="A25" s="148"/>
      <c r="B25" s="435"/>
      <c r="C25" s="435"/>
      <c r="D25" s="435"/>
      <c r="E25" s="149"/>
      <c r="F25" s="150"/>
      <c r="G25" s="151"/>
    </row>
    <row r="26" spans="1:7" ht="15" thickBot="1">
      <c r="A26" s="125" t="s">
        <v>160</v>
      </c>
      <c r="B26" s="126"/>
      <c r="C26" s="127"/>
      <c r="D26" s="128"/>
      <c r="E26" s="128"/>
      <c r="F26" s="129">
        <f>SUM(F21+F16+F8)</f>
        <v>51167324.75</v>
      </c>
      <c r="G26" s="130">
        <f>G21+G8+G16</f>
        <v>0.21591091679378521</v>
      </c>
    </row>
    <row r="27" spans="1:7" ht="15" thickBot="1">
      <c r="A27" s="131"/>
      <c r="B27" s="132"/>
      <c r="C27" s="110"/>
      <c r="D27" s="111"/>
      <c r="E27" s="111"/>
      <c r="F27" s="133"/>
      <c r="G27" s="134"/>
    </row>
    <row r="28" spans="1:7" ht="15" thickBot="1">
      <c r="A28" s="125" t="s">
        <v>161</v>
      </c>
      <c r="B28" s="135"/>
      <c r="C28" s="136"/>
      <c r="D28" s="137"/>
      <c r="E28" s="137"/>
      <c r="F28" s="138">
        <f>+G28*B3</f>
        <v>11849175</v>
      </c>
      <c r="G28" s="159">
        <v>0.05</v>
      </c>
    </row>
    <row r="29" spans="1:7" ht="15" thickBot="1"/>
    <row r="30" spans="1:7" ht="15" thickBot="1">
      <c r="A30" s="125" t="s">
        <v>162</v>
      </c>
      <c r="B30" s="135"/>
      <c r="C30" s="136"/>
      <c r="D30" s="137"/>
      <c r="E30" s="137"/>
      <c r="F30" s="138">
        <f>F26+F28</f>
        <v>63016499.75</v>
      </c>
      <c r="G30" s="288">
        <f>G26+G28</f>
        <v>0.2659109167937852</v>
      </c>
    </row>
  </sheetData>
  <mergeCells count="2">
    <mergeCell ref="A1:G1"/>
    <mergeCell ref="B25:D25"/>
  </mergeCells>
  <pageMargins left="0.7" right="0.7" top="0.75" bottom="0.75" header="0.3" footer="0.3"/>
  <pageSetup paperSize="9" scale="66" orientation="portrait" horizontalDpi="360" verticalDpi="360"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theme="0" tint="-0.14999847407452621"/>
  </sheetPr>
  <dimension ref="A1:I24"/>
  <sheetViews>
    <sheetView view="pageBreakPreview" zoomScale="60" zoomScaleNormal="73" workbookViewId="0">
      <selection activeCell="M18" sqref="M18"/>
    </sheetView>
  </sheetViews>
  <sheetFormatPr baseColWidth="10" defaultRowHeight="14.4"/>
  <cols>
    <col min="2" max="2" width="50.33203125" customWidth="1"/>
    <col min="4" max="4" width="16.33203125" bestFit="1" customWidth="1"/>
    <col min="5" max="5" width="17.109375" bestFit="1" customWidth="1"/>
    <col min="6" max="7" width="15.6640625" bestFit="1" customWidth="1"/>
    <col min="8" max="8" width="13.109375" customWidth="1"/>
    <col min="9" max="9" width="16.6640625" bestFit="1" customWidth="1"/>
  </cols>
  <sheetData>
    <row r="1" spans="1:9">
      <c r="A1" s="444" t="str">
        <f>'[134]PRESUPUESTO GENERAL'!A1:F4</f>
        <v>IMPLEMENTACIÓN DE ESTRATEGIAS PARA LA CONSERVACIÓN Y MANTENIMIENTO DE LA BIODIVERSIDAD Y RECUPERACIÓN DE LOS SERVICIOS ECOSISTEMICOS EN EL MUNICIPIO DE AGUACHICA, DEPARTAMENTO DEL CESAR.</v>
      </c>
      <c r="B1" s="445"/>
      <c r="C1" s="445"/>
      <c r="D1" s="445"/>
      <c r="E1" s="445"/>
      <c r="F1" s="445"/>
      <c r="G1" s="445"/>
      <c r="H1" s="445"/>
      <c r="I1" s="446"/>
    </row>
    <row r="2" spans="1:9">
      <c r="A2" s="447"/>
      <c r="B2" s="448"/>
      <c r="C2" s="448"/>
      <c r="D2" s="448"/>
      <c r="E2" s="448"/>
      <c r="F2" s="448"/>
      <c r="G2" s="448"/>
      <c r="H2" s="448"/>
      <c r="I2" s="449"/>
    </row>
    <row r="3" spans="1:9" ht="15" thickBot="1">
      <c r="A3" s="450"/>
      <c r="B3" s="451"/>
      <c r="C3" s="451"/>
      <c r="D3" s="451"/>
      <c r="E3" s="451"/>
      <c r="F3" s="451"/>
      <c r="G3" s="451"/>
      <c r="H3" s="451"/>
      <c r="I3" s="452"/>
    </row>
    <row r="4" spans="1:9">
      <c r="A4" s="442" t="s">
        <v>126</v>
      </c>
      <c r="B4" s="440" t="s">
        <v>127</v>
      </c>
      <c r="C4" s="453" t="s">
        <v>122</v>
      </c>
      <c r="D4" s="453" t="s">
        <v>123</v>
      </c>
      <c r="E4" s="453"/>
      <c r="F4" s="453"/>
      <c r="G4" s="453"/>
      <c r="H4" s="453" t="s">
        <v>124</v>
      </c>
      <c r="I4" s="455" t="s">
        <v>125</v>
      </c>
    </row>
    <row r="5" spans="1:9" ht="15" thickBot="1">
      <c r="A5" s="443"/>
      <c r="B5" s="441"/>
      <c r="C5" s="454"/>
      <c r="D5" s="92" t="s">
        <v>128</v>
      </c>
      <c r="E5" s="92" t="s">
        <v>129</v>
      </c>
      <c r="F5" s="92" t="s">
        <v>130</v>
      </c>
      <c r="G5" s="92" t="s">
        <v>131</v>
      </c>
      <c r="H5" s="454"/>
      <c r="I5" s="456"/>
    </row>
    <row r="6" spans="1:9">
      <c r="A6" s="93"/>
      <c r="B6" s="89" t="s">
        <v>132</v>
      </c>
      <c r="C6" s="90"/>
      <c r="D6" s="91"/>
      <c r="E6" s="91"/>
      <c r="F6" s="91"/>
      <c r="G6" s="91"/>
      <c r="H6" s="91"/>
      <c r="I6" s="94"/>
    </row>
    <row r="7" spans="1:9" ht="22.8">
      <c r="A7" s="95">
        <v>1</v>
      </c>
      <c r="B7" s="61" t="str">
        <f>'Presupuesto Total'!C8</f>
        <v>Formalizar los acuerdos voluntarios de pagos por servicios ambientales</v>
      </c>
      <c r="C7" s="62"/>
      <c r="D7" s="63"/>
      <c r="E7" s="63"/>
      <c r="F7" s="64"/>
      <c r="G7" s="64"/>
      <c r="H7" s="64"/>
      <c r="I7" s="96"/>
    </row>
    <row r="8" spans="1:9">
      <c r="A8" s="95"/>
      <c r="B8" s="61"/>
      <c r="C8" s="62"/>
      <c r="D8" s="65">
        <f>'Presupuesto Total'!G8/2</f>
        <v>16961250</v>
      </c>
      <c r="E8" s="65">
        <f>D8</f>
        <v>16961250</v>
      </c>
      <c r="F8" s="65"/>
      <c r="G8" s="65"/>
      <c r="H8" s="65"/>
      <c r="I8" s="97">
        <f>SUM(D8:F8)</f>
        <v>33922500</v>
      </c>
    </row>
    <row r="9" spans="1:9" ht="22.8">
      <c r="A9" s="95">
        <v>2</v>
      </c>
      <c r="B9" s="61" t="str">
        <f>'Presupuesto Total'!C9</f>
        <v>Realizar el aislamiento de hectáreas en proceso de preservación y restauración espontánea</v>
      </c>
      <c r="C9" s="62"/>
      <c r="D9" s="64"/>
      <c r="E9" s="66"/>
      <c r="F9" s="66"/>
      <c r="G9" s="64"/>
      <c r="H9" s="64"/>
      <c r="I9" s="96"/>
    </row>
    <row r="10" spans="1:9">
      <c r="A10" s="95"/>
      <c r="B10" s="61"/>
      <c r="C10" s="62"/>
      <c r="D10" s="65"/>
      <c r="E10" s="65">
        <f>'Presupuesto Total'!G9/2</f>
        <v>81340500</v>
      </c>
      <c r="F10" s="65">
        <f>E10</f>
        <v>81340500</v>
      </c>
      <c r="G10" s="65"/>
      <c r="H10" s="65"/>
      <c r="I10" s="97">
        <f>SUM(E10:F10)</f>
        <v>162681000</v>
      </c>
    </row>
    <row r="11" spans="1:9">
      <c r="A11" s="95">
        <v>3</v>
      </c>
      <c r="B11" s="69" t="str">
        <f>'Presupuesto Total'!C10</f>
        <v xml:space="preserve">Otorgar el incentivo de pagos por servicios ambientales </v>
      </c>
      <c r="C11" s="67"/>
      <c r="D11" s="64"/>
      <c r="E11" s="64"/>
      <c r="F11" s="64"/>
      <c r="G11" s="68"/>
      <c r="H11" s="64"/>
      <c r="I11" s="98"/>
    </row>
    <row r="12" spans="1:9">
      <c r="A12" s="95"/>
      <c r="B12" s="69"/>
      <c r="C12" s="67"/>
      <c r="D12" s="65"/>
      <c r="E12" s="65"/>
      <c r="F12" s="65"/>
      <c r="G12" s="65">
        <f>'Presupuesto Total'!G10</f>
        <v>27000000</v>
      </c>
      <c r="H12" s="65"/>
      <c r="I12" s="97">
        <f>G12</f>
        <v>27000000</v>
      </c>
    </row>
    <row r="13" spans="1:9">
      <c r="A13" s="95">
        <v>4</v>
      </c>
      <c r="B13" s="69" t="e">
        <f>'Presupuesto Total'!#REF!</f>
        <v>#REF!</v>
      </c>
      <c r="C13" s="67"/>
      <c r="D13" s="65"/>
      <c r="E13" s="70"/>
      <c r="F13" s="71"/>
      <c r="G13" s="65"/>
      <c r="H13" s="65"/>
      <c r="I13" s="97"/>
    </row>
    <row r="14" spans="1:9">
      <c r="A14" s="95"/>
      <c r="B14" s="69"/>
      <c r="C14" s="67"/>
      <c r="D14" s="65"/>
      <c r="E14" s="65" t="e">
        <f>'Presupuesto Total'!#REF!/2</f>
        <v>#REF!</v>
      </c>
      <c r="F14" s="65" t="e">
        <f>E14</f>
        <v>#REF!</v>
      </c>
      <c r="G14" s="65"/>
      <c r="H14" s="65"/>
      <c r="I14" s="97" t="e">
        <f>SUM(E14:G14)</f>
        <v>#REF!</v>
      </c>
    </row>
    <row r="15" spans="1:9">
      <c r="A15" s="95">
        <v>5</v>
      </c>
      <c r="B15" s="69" t="str">
        <f>'Presupuesto Total'!C11</f>
        <v>Desarrollar talleres de sensibilización ambiental</v>
      </c>
      <c r="C15" s="67"/>
      <c r="D15" s="72"/>
      <c r="E15" s="65"/>
      <c r="F15" s="65"/>
      <c r="G15" s="72"/>
      <c r="H15" s="65"/>
      <c r="I15" s="97"/>
    </row>
    <row r="16" spans="1:9">
      <c r="A16" s="95"/>
      <c r="B16" s="69"/>
      <c r="C16" s="67"/>
      <c r="D16" s="65">
        <f>'Presupuesto Total'!G11/2</f>
        <v>180000</v>
      </c>
      <c r="E16" s="65"/>
      <c r="F16" s="65"/>
      <c r="G16" s="65">
        <f>D16</f>
        <v>180000</v>
      </c>
      <c r="H16" s="65"/>
      <c r="I16" s="97">
        <f>SUM(D16:G16)</f>
        <v>360000</v>
      </c>
    </row>
    <row r="17" spans="1:9">
      <c r="A17" s="95">
        <v>6</v>
      </c>
      <c r="B17" s="69" t="str">
        <f>'Presupuesto Total'!C12</f>
        <v>Realizar acciones de seguimiento y monitoreo</v>
      </c>
      <c r="C17" s="67"/>
      <c r="D17" s="64"/>
      <c r="E17" s="73"/>
      <c r="F17" s="160"/>
      <c r="G17" s="73"/>
      <c r="H17" s="64"/>
      <c r="I17" s="97"/>
    </row>
    <row r="18" spans="1:9">
      <c r="A18" s="95"/>
      <c r="B18" s="67"/>
      <c r="C18" s="67"/>
      <c r="D18" s="64"/>
      <c r="E18" s="65">
        <f>'Presupuesto Total'!G12/2</f>
        <v>6510000</v>
      </c>
      <c r="F18" s="160"/>
      <c r="G18" s="65">
        <f>E18</f>
        <v>6510000</v>
      </c>
      <c r="H18" s="74"/>
      <c r="I18" s="97">
        <f>SUM(E18:G18)</f>
        <v>13020000</v>
      </c>
    </row>
    <row r="19" spans="1:9">
      <c r="A19" s="95"/>
      <c r="B19" s="75" t="s">
        <v>133</v>
      </c>
      <c r="C19" s="67"/>
      <c r="D19" s="65"/>
      <c r="E19" s="65"/>
      <c r="F19" s="65"/>
      <c r="G19" s="65"/>
      <c r="H19" s="76"/>
      <c r="I19" s="97"/>
    </row>
    <row r="20" spans="1:9">
      <c r="A20" s="438" t="s">
        <v>163</v>
      </c>
      <c r="B20" s="439"/>
      <c r="C20" s="77"/>
      <c r="D20" s="78"/>
      <c r="E20" s="78"/>
      <c r="F20" s="78"/>
      <c r="G20" s="78"/>
      <c r="H20" s="79"/>
      <c r="I20" s="99"/>
    </row>
    <row r="21" spans="1:9">
      <c r="A21" s="100"/>
      <c r="B21" s="67"/>
      <c r="C21" s="67"/>
      <c r="D21" s="65">
        <f>'Administración y utilidad (AU)'!F26/4</f>
        <v>12791831.1875</v>
      </c>
      <c r="E21" s="65">
        <f>D21</f>
        <v>12791831.1875</v>
      </c>
      <c r="F21" s="65">
        <f>E21</f>
        <v>12791831.1875</v>
      </c>
      <c r="G21" s="65">
        <f>F21</f>
        <v>12791831.1875</v>
      </c>
      <c r="H21" s="65"/>
      <c r="I21" s="97">
        <f>SUM(D21:G21)</f>
        <v>51167324.75</v>
      </c>
    </row>
    <row r="22" spans="1:9">
      <c r="A22" s="438" t="s">
        <v>164</v>
      </c>
      <c r="B22" s="439"/>
      <c r="C22" s="77"/>
      <c r="D22" s="81"/>
      <c r="E22" s="82"/>
      <c r="F22" s="83"/>
      <c r="G22" s="83"/>
      <c r="H22" s="80"/>
      <c r="I22" s="101"/>
    </row>
    <row r="23" spans="1:9" ht="15" thickBot="1">
      <c r="A23" s="102"/>
      <c r="B23" s="84"/>
      <c r="C23" s="84"/>
      <c r="D23" s="85">
        <f>'Administración y utilidad (AU)'!F28/4</f>
        <v>2962293.75</v>
      </c>
      <c r="E23" s="85">
        <f>D23</f>
        <v>2962293.75</v>
      </c>
      <c r="F23" s="85">
        <f>E23</f>
        <v>2962293.75</v>
      </c>
      <c r="G23" s="85">
        <f>F23</f>
        <v>2962293.75</v>
      </c>
      <c r="H23" s="85"/>
      <c r="I23" s="103">
        <f>SUM(D23:G23)</f>
        <v>11849175</v>
      </c>
    </row>
    <row r="24" spans="1:9" ht="15" thickBot="1">
      <c r="A24" s="436" t="s">
        <v>125</v>
      </c>
      <c r="B24" s="437"/>
      <c r="C24" s="86"/>
      <c r="D24" s="87">
        <f>D8+D16+D21+D23</f>
        <v>32895374.9375</v>
      </c>
      <c r="E24" s="87" t="e">
        <f>E8+E10+E14+E18+E21+E23</f>
        <v>#REF!</v>
      </c>
      <c r="F24" s="87" t="e">
        <f>F10+F14+F21+F23</f>
        <v>#REF!</v>
      </c>
      <c r="G24" s="87">
        <f>G12+G16+G18+G21+G23</f>
        <v>49444124.9375</v>
      </c>
      <c r="H24" s="87"/>
      <c r="I24" s="88" t="e">
        <f>SUM(I8:I23)</f>
        <v>#REF!</v>
      </c>
    </row>
  </sheetData>
  <mergeCells count="10">
    <mergeCell ref="A1:I3"/>
    <mergeCell ref="C4:C5"/>
    <mergeCell ref="D4:G4"/>
    <mergeCell ref="H4:H5"/>
    <mergeCell ref="I4:I5"/>
    <mergeCell ref="A24:B24"/>
    <mergeCell ref="A20:B20"/>
    <mergeCell ref="A22:B22"/>
    <mergeCell ref="B4:B5"/>
    <mergeCell ref="A4:A5"/>
  </mergeCells>
  <pageMargins left="0.7" right="0.7" top="0.75" bottom="0.75" header="0.3" footer="0.3"/>
  <pageSetup paperSize="9" orientation="portrait" horizontalDpi="360" verticalDpi="360" r:id="rId1"/>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B2:F14"/>
  <sheetViews>
    <sheetView view="pageBreakPreview" zoomScale="85" zoomScaleNormal="85" zoomScaleSheetLayoutView="85" workbookViewId="0">
      <selection activeCell="B8" sqref="B8"/>
    </sheetView>
  </sheetViews>
  <sheetFormatPr baseColWidth="10" defaultColWidth="11.44140625" defaultRowHeight="13.2"/>
  <cols>
    <col min="1" max="1" width="3.33203125" style="24" customWidth="1"/>
    <col min="2" max="2" width="43.33203125" style="24" bestFit="1" customWidth="1"/>
    <col min="3" max="3" width="10.6640625" style="24" bestFit="1" customWidth="1"/>
    <col min="4" max="4" width="17.109375" style="24" bestFit="1" customWidth="1"/>
    <col min="5" max="5" width="14.44140625" style="24" customWidth="1"/>
    <col min="6" max="6" width="15.109375" style="24" customWidth="1"/>
    <col min="7" max="16384" width="11.44140625" style="24"/>
  </cols>
  <sheetData>
    <row r="2" spans="2:6" ht="63.75" customHeight="1">
      <c r="B2" s="30"/>
      <c r="C2" s="459" t="s">
        <v>165</v>
      </c>
      <c r="D2" s="459"/>
      <c r="E2" s="459"/>
      <c r="F2" s="459"/>
    </row>
    <row r="3" spans="2:6" ht="30" customHeight="1">
      <c r="B3" s="457" t="s">
        <v>98</v>
      </c>
      <c r="C3" s="458" t="s">
        <v>113</v>
      </c>
      <c r="D3" s="458"/>
      <c r="E3" s="458"/>
      <c r="F3" s="458"/>
    </row>
    <row r="4" spans="2:6">
      <c r="B4" s="457"/>
      <c r="C4" s="152" t="s">
        <v>1</v>
      </c>
      <c r="D4" s="153" t="s">
        <v>0</v>
      </c>
      <c r="E4" s="153" t="s">
        <v>111</v>
      </c>
      <c r="F4" s="153" t="s">
        <v>112</v>
      </c>
    </row>
    <row r="5" spans="2:6">
      <c r="B5" s="55" t="s">
        <v>12</v>
      </c>
      <c r="C5" s="56" t="s">
        <v>95</v>
      </c>
      <c r="D5" s="57">
        <v>134</v>
      </c>
      <c r="E5" s="58">
        <v>18000</v>
      </c>
      <c r="F5" s="58">
        <f>D5*E5</f>
        <v>2412000</v>
      </c>
    </row>
    <row r="6" spans="2:6" ht="26.4">
      <c r="B6" s="59" t="s">
        <v>22</v>
      </c>
      <c r="C6" s="59" t="s">
        <v>114</v>
      </c>
      <c r="D6" s="57">
        <v>134</v>
      </c>
      <c r="E6" s="58">
        <v>5000</v>
      </c>
      <c r="F6" s="58">
        <f>D6*E6</f>
        <v>670000</v>
      </c>
    </row>
    <row r="7" spans="2:6">
      <c r="B7" s="56" t="s">
        <v>11</v>
      </c>
      <c r="C7" s="56" t="s">
        <v>95</v>
      </c>
      <c r="D7" s="57">
        <v>8</v>
      </c>
      <c r="E7" s="58">
        <v>20000</v>
      </c>
      <c r="F7" s="58">
        <f t="shared" ref="F7:F10" si="0">D7*E7</f>
        <v>160000</v>
      </c>
    </row>
    <row r="8" spans="2:6">
      <c r="B8" s="56" t="s">
        <v>19</v>
      </c>
      <c r="C8" s="56" t="s">
        <v>115</v>
      </c>
      <c r="D8" s="57">
        <v>4</v>
      </c>
      <c r="E8" s="58">
        <v>290000</v>
      </c>
      <c r="F8" s="58">
        <f>D8*E8</f>
        <v>1160000</v>
      </c>
    </row>
    <row r="9" spans="2:6">
      <c r="B9" s="56" t="s">
        <v>4</v>
      </c>
      <c r="C9" s="56" t="s">
        <v>5</v>
      </c>
      <c r="D9" s="60">
        <v>5.0466666666666669</v>
      </c>
      <c r="E9" s="58">
        <v>15000</v>
      </c>
      <c r="F9" s="58">
        <f t="shared" si="0"/>
        <v>75700</v>
      </c>
    </row>
    <row r="10" spans="2:6">
      <c r="B10" s="56" t="s">
        <v>116</v>
      </c>
      <c r="C10" s="56" t="s">
        <v>6</v>
      </c>
      <c r="D10" s="60">
        <v>10</v>
      </c>
      <c r="E10" s="58">
        <v>90000</v>
      </c>
      <c r="F10" s="58">
        <f t="shared" si="0"/>
        <v>900000</v>
      </c>
    </row>
    <row r="11" spans="2:6">
      <c r="B11" s="56" t="s">
        <v>89</v>
      </c>
      <c r="C11" s="56" t="s">
        <v>95</v>
      </c>
      <c r="D11" s="60">
        <v>100</v>
      </c>
      <c r="E11" s="58">
        <v>500</v>
      </c>
      <c r="F11" s="58">
        <f>E11*D11</f>
        <v>50000</v>
      </c>
    </row>
    <row r="12" spans="2:6">
      <c r="B12" s="56" t="s">
        <v>90</v>
      </c>
      <c r="C12" s="56" t="s">
        <v>95</v>
      </c>
      <c r="D12" s="60">
        <v>2</v>
      </c>
      <c r="E12" s="58">
        <v>25000</v>
      </c>
      <c r="F12" s="58">
        <f t="shared" ref="F12:F14" si="1">E12*D12</f>
        <v>50000</v>
      </c>
    </row>
    <row r="13" spans="2:6">
      <c r="B13" s="56" t="s">
        <v>25</v>
      </c>
      <c r="C13" s="56" t="s">
        <v>92</v>
      </c>
      <c r="D13" s="60">
        <v>1</v>
      </c>
      <c r="E13" s="58">
        <v>12000</v>
      </c>
      <c r="F13" s="58">
        <f t="shared" si="1"/>
        <v>12000</v>
      </c>
    </row>
    <row r="14" spans="2:6">
      <c r="B14" s="56" t="s">
        <v>93</v>
      </c>
      <c r="C14" s="56" t="s">
        <v>91</v>
      </c>
      <c r="D14" s="60">
        <v>8</v>
      </c>
      <c r="E14" s="58">
        <v>32000</v>
      </c>
      <c r="F14" s="58">
        <f t="shared" si="1"/>
        <v>256000</v>
      </c>
    </row>
  </sheetData>
  <mergeCells count="3">
    <mergeCell ref="B3:B4"/>
    <mergeCell ref="C3:F3"/>
    <mergeCell ref="C2:F2"/>
  </mergeCells>
  <pageMargins left="0.7" right="0.7" top="0.75" bottom="0.75" header="0.3" footer="0.3"/>
  <pageSetup paperSize="9" orientation="portrait" horizontalDpi="360" verticalDpi="36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B2:E56"/>
  <sheetViews>
    <sheetView view="pageBreakPreview" topLeftCell="A34" zoomScale="85" zoomScaleNormal="125" zoomScaleSheetLayoutView="85" workbookViewId="0">
      <selection activeCell="H22" sqref="H22"/>
    </sheetView>
  </sheetViews>
  <sheetFormatPr baseColWidth="10" defaultColWidth="11.44140625" defaultRowHeight="13.2"/>
  <cols>
    <col min="1" max="1" width="3.33203125" style="24" customWidth="1"/>
    <col min="2" max="2" width="47.109375" style="24" customWidth="1"/>
    <col min="3" max="3" width="11.44140625" style="24"/>
    <col min="4" max="4" width="16.33203125" style="24" customWidth="1"/>
    <col min="5" max="16384" width="11.44140625" style="24"/>
  </cols>
  <sheetData>
    <row r="2" spans="2:5">
      <c r="B2" s="460" t="s">
        <v>27</v>
      </c>
      <c r="C2" s="460"/>
      <c r="D2" s="460"/>
      <c r="E2" s="460"/>
    </row>
    <row r="3" spans="2:5">
      <c r="B3" s="461" t="s">
        <v>28</v>
      </c>
      <c r="C3" s="461"/>
      <c r="D3" s="461"/>
      <c r="E3" s="461"/>
    </row>
    <row r="4" spans="2:5" ht="39.6">
      <c r="B4" s="25" t="s">
        <v>29</v>
      </c>
      <c r="C4" s="25" t="s">
        <v>30</v>
      </c>
      <c r="D4" s="26" t="s">
        <v>31</v>
      </c>
      <c r="E4" s="26" t="s">
        <v>32</v>
      </c>
    </row>
    <row r="5" spans="2:5">
      <c r="B5" s="27" t="s">
        <v>33</v>
      </c>
      <c r="C5" s="28"/>
      <c r="D5" s="29"/>
      <c r="E5" s="30"/>
    </row>
    <row r="6" spans="2:5">
      <c r="B6" s="27" t="s">
        <v>34</v>
      </c>
      <c r="C6" s="28"/>
      <c r="D6" s="31">
        <v>1</v>
      </c>
      <c r="E6" s="31">
        <v>1</v>
      </c>
    </row>
    <row r="7" spans="2:5">
      <c r="B7" s="27" t="s">
        <v>35</v>
      </c>
      <c r="C7" s="28"/>
      <c r="D7" s="32">
        <f>SUM(D6:D6)</f>
        <v>1</v>
      </c>
      <c r="E7" s="32">
        <f>SUM(E6:E6)</f>
        <v>1</v>
      </c>
    </row>
    <row r="8" spans="2:5">
      <c r="B8" s="27"/>
      <c r="C8" s="28"/>
      <c r="D8" s="33"/>
      <c r="E8" s="30"/>
    </row>
    <row r="9" spans="2:5" ht="26.4">
      <c r="B9" s="27" t="s">
        <v>36</v>
      </c>
      <c r="C9" s="28"/>
      <c r="D9" s="33"/>
      <c r="E9" s="30"/>
    </row>
    <row r="10" spans="2:5">
      <c r="B10" s="27" t="s">
        <v>37</v>
      </c>
      <c r="C10" s="28"/>
      <c r="D10" s="33"/>
      <c r="E10" s="30"/>
    </row>
    <row r="11" spans="2:5">
      <c r="B11" s="34" t="s">
        <v>38</v>
      </c>
      <c r="C11" s="35" t="s">
        <v>39</v>
      </c>
      <c r="D11" s="36">
        <v>8.3299999999999999E-2</v>
      </c>
      <c r="E11" s="37">
        <v>8.3299999999999999E-2</v>
      </c>
    </row>
    <row r="12" spans="2:5">
      <c r="B12" s="34" t="s">
        <v>40</v>
      </c>
      <c r="C12" s="35"/>
      <c r="D12" s="36">
        <v>0.01</v>
      </c>
      <c r="E12" s="37">
        <v>0.01</v>
      </c>
    </row>
    <row r="13" spans="2:5">
      <c r="B13" s="34" t="s">
        <v>41</v>
      </c>
      <c r="C13" s="35" t="s">
        <v>42</v>
      </c>
      <c r="D13" s="36">
        <v>8.3299999999999999E-2</v>
      </c>
      <c r="E13" s="37">
        <v>8.3299999999999999E-2</v>
      </c>
    </row>
    <row r="14" spans="2:5">
      <c r="B14" s="34" t="s">
        <v>43</v>
      </c>
      <c r="C14" s="35"/>
      <c r="D14" s="36">
        <v>0.02</v>
      </c>
      <c r="E14" s="37">
        <v>0.02</v>
      </c>
    </row>
    <row r="15" spans="2:5">
      <c r="B15" s="34" t="s">
        <v>21</v>
      </c>
      <c r="C15" s="35"/>
      <c r="D15" s="36">
        <v>0.03</v>
      </c>
      <c r="E15" s="37">
        <v>0.03</v>
      </c>
    </row>
    <row r="16" spans="2:5">
      <c r="B16" s="34" t="s">
        <v>81</v>
      </c>
      <c r="C16" s="35"/>
      <c r="D16" s="36">
        <v>0.04</v>
      </c>
      <c r="E16" s="37">
        <v>0.04</v>
      </c>
    </row>
    <row r="17" spans="2:5">
      <c r="B17" s="34" t="s">
        <v>44</v>
      </c>
      <c r="C17" s="35"/>
      <c r="D17" s="38">
        <v>8.5000000000000006E-2</v>
      </c>
      <c r="E17" s="37">
        <v>8.5000000000000006E-2</v>
      </c>
    </row>
    <row r="18" spans="2:5">
      <c r="B18" s="34" t="s">
        <v>45</v>
      </c>
      <c r="C18" s="35"/>
      <c r="D18" s="38">
        <v>0.12</v>
      </c>
      <c r="E18" s="37">
        <v>0.12</v>
      </c>
    </row>
    <row r="19" spans="2:5">
      <c r="B19" s="34" t="s">
        <v>46</v>
      </c>
      <c r="C19" s="28"/>
      <c r="D19" s="39">
        <v>6.9599999999999995E-2</v>
      </c>
      <c r="E19" s="37">
        <v>6.9599999999999995E-2</v>
      </c>
    </row>
    <row r="20" spans="2:5">
      <c r="B20" s="34" t="s">
        <v>20</v>
      </c>
      <c r="C20" s="28" t="s">
        <v>16</v>
      </c>
      <c r="D20" s="39">
        <v>4.1700000000000001E-2</v>
      </c>
      <c r="E20" s="37">
        <v>4.1700000000000001E-2</v>
      </c>
    </row>
    <row r="21" spans="2:5">
      <c r="B21" s="27" t="s">
        <v>47</v>
      </c>
      <c r="C21" s="28"/>
      <c r="D21" s="39"/>
      <c r="E21" s="37"/>
    </row>
    <row r="22" spans="2:5">
      <c r="B22" s="34" t="s">
        <v>48</v>
      </c>
      <c r="C22" s="28"/>
      <c r="D22" s="39"/>
      <c r="E22" s="37">
        <v>0.05</v>
      </c>
    </row>
    <row r="23" spans="2:5">
      <c r="B23" s="40" t="s">
        <v>49</v>
      </c>
      <c r="C23" s="28"/>
      <c r="D23" s="41"/>
      <c r="E23" s="37">
        <v>0.1172</v>
      </c>
    </row>
    <row r="24" spans="2:5">
      <c r="B24" s="27" t="s">
        <v>50</v>
      </c>
      <c r="C24" s="28"/>
      <c r="D24" s="42">
        <f>SUM(D11:D23)</f>
        <v>0.58289999999999986</v>
      </c>
      <c r="E24" s="43">
        <f>SUM(E11:E23)</f>
        <v>0.75009999999999988</v>
      </c>
    </row>
    <row r="25" spans="2:5">
      <c r="B25" s="34"/>
      <c r="C25" s="28"/>
      <c r="D25" s="41"/>
      <c r="E25" s="37"/>
    </row>
    <row r="26" spans="2:5">
      <c r="B26" s="27" t="s">
        <v>51</v>
      </c>
      <c r="C26" s="28"/>
      <c r="D26" s="42">
        <f>D24+D7</f>
        <v>1.5829</v>
      </c>
      <c r="E26" s="43">
        <f>E24+E7</f>
        <v>1.7500999999999998</v>
      </c>
    </row>
    <row r="27" spans="2:5">
      <c r="B27" s="34"/>
      <c r="C27" s="28"/>
      <c r="D27" s="33"/>
      <c r="E27" s="44"/>
    </row>
    <row r="28" spans="2:5">
      <c r="B28" s="27" t="s">
        <v>52</v>
      </c>
      <c r="C28" s="28"/>
      <c r="D28" s="33"/>
      <c r="E28" s="44"/>
    </row>
    <row r="29" spans="2:5">
      <c r="B29" s="45"/>
      <c r="C29" s="46"/>
      <c r="D29" s="47"/>
      <c r="E29" s="44"/>
    </row>
    <row r="30" spans="2:5">
      <c r="B30" s="40" t="s">
        <v>53</v>
      </c>
      <c r="C30" s="28"/>
      <c r="D30" s="41">
        <v>3.3E-3</v>
      </c>
      <c r="E30" s="37">
        <v>3.3E-3</v>
      </c>
    </row>
    <row r="31" spans="2:5">
      <c r="B31" s="40" t="s">
        <v>54</v>
      </c>
      <c r="C31" s="28"/>
      <c r="D31" s="41">
        <v>3.3999999999999998E-3</v>
      </c>
      <c r="E31" s="37">
        <v>3.3999999999999998E-3</v>
      </c>
    </row>
    <row r="32" spans="2:5">
      <c r="B32" s="40" t="s">
        <v>55</v>
      </c>
      <c r="C32" s="28"/>
      <c r="D32" s="41">
        <v>3.3E-3</v>
      </c>
      <c r="E32" s="41">
        <v>3.3E-3</v>
      </c>
    </row>
    <row r="33" spans="2:5">
      <c r="B33" s="34" t="s">
        <v>56</v>
      </c>
      <c r="C33" s="28"/>
      <c r="D33" s="41">
        <v>0.02</v>
      </c>
      <c r="E33" s="37">
        <v>0.02</v>
      </c>
    </row>
    <row r="34" spans="2:5">
      <c r="B34" s="34" t="s">
        <v>57</v>
      </c>
      <c r="C34" s="28"/>
      <c r="D34" s="41">
        <v>0.04</v>
      </c>
      <c r="E34" s="37">
        <v>0.04</v>
      </c>
    </row>
    <row r="35" spans="2:5">
      <c r="B35" s="34" t="s">
        <v>58</v>
      </c>
      <c r="C35" s="28"/>
      <c r="D35" s="41">
        <v>1.4999999999999999E-2</v>
      </c>
      <c r="E35" s="37">
        <v>1.4999999999999999E-2</v>
      </c>
    </row>
    <row r="36" spans="2:5">
      <c r="B36" s="34" t="s">
        <v>59</v>
      </c>
      <c r="C36" s="28"/>
      <c r="D36" s="41">
        <v>1.4999999999999999E-2</v>
      </c>
      <c r="E36" s="37">
        <v>1.4999999999999999E-2</v>
      </c>
    </row>
    <row r="37" spans="2:5">
      <c r="B37" s="34" t="s">
        <v>60</v>
      </c>
      <c r="C37" s="28"/>
      <c r="D37" s="41">
        <v>5.0000000000000001E-3</v>
      </c>
      <c r="E37" s="37">
        <v>5.0000000000000001E-3</v>
      </c>
    </row>
    <row r="38" spans="2:5">
      <c r="B38" s="34" t="s">
        <v>83</v>
      </c>
      <c r="C38" s="28"/>
      <c r="D38" s="41">
        <v>0.02</v>
      </c>
      <c r="E38" s="37">
        <v>0.02</v>
      </c>
    </row>
    <row r="39" spans="2:5">
      <c r="B39" s="27"/>
      <c r="C39" s="28"/>
      <c r="D39" s="42">
        <f>SUM(D29:D38)</f>
        <v>0.125</v>
      </c>
      <c r="E39" s="43">
        <f>SUM(E29:E38)</f>
        <v>0.125</v>
      </c>
    </row>
    <row r="40" spans="2:5">
      <c r="B40" s="27"/>
      <c r="C40" s="28"/>
      <c r="D40" s="42"/>
      <c r="E40" s="43"/>
    </row>
    <row r="41" spans="2:5">
      <c r="B41" s="34"/>
      <c r="C41" s="28"/>
      <c r="D41" s="33"/>
      <c r="E41" s="44"/>
    </row>
    <row r="42" spans="2:5">
      <c r="B42" s="27" t="s">
        <v>61</v>
      </c>
      <c r="C42" s="28"/>
      <c r="D42" s="33"/>
      <c r="E42" s="44"/>
    </row>
    <row r="43" spans="2:5">
      <c r="B43" s="40" t="s">
        <v>62</v>
      </c>
      <c r="C43" s="28"/>
      <c r="D43" s="41">
        <v>0.1</v>
      </c>
      <c r="E43" s="37">
        <v>0.1</v>
      </c>
    </row>
    <row r="44" spans="2:5">
      <c r="B44" s="40" t="s">
        <v>63</v>
      </c>
      <c r="C44" s="28"/>
      <c r="D44" s="42">
        <f>D43</f>
        <v>0.1</v>
      </c>
      <c r="E44" s="37">
        <f>E43</f>
        <v>0.1</v>
      </c>
    </row>
    <row r="45" spans="2:5">
      <c r="B45" s="48"/>
      <c r="C45" s="28"/>
      <c r="D45" s="41"/>
      <c r="E45" s="37"/>
    </row>
    <row r="46" spans="2:5">
      <c r="B46" s="27" t="s">
        <v>64</v>
      </c>
      <c r="C46" s="28"/>
      <c r="D46" s="42">
        <f>D7+D24+D39+D44</f>
        <v>1.8079000000000001</v>
      </c>
      <c r="E46" s="43">
        <f>E7+E24+E39+E44</f>
        <v>1.9750999999999999</v>
      </c>
    </row>
    <row r="47" spans="2:5" ht="2.25" customHeight="1">
      <c r="B47" s="49"/>
      <c r="C47" s="49"/>
      <c r="D47" s="50"/>
    </row>
    <row r="48" spans="2:5" ht="5.25" customHeight="1">
      <c r="B48" s="51"/>
      <c r="C48" s="49"/>
      <c r="D48" s="52"/>
    </row>
    <row r="50" spans="2:3">
      <c r="B50" s="53"/>
      <c r="C50" s="54" t="s">
        <v>30</v>
      </c>
    </row>
    <row r="51" spans="2:3">
      <c r="B51" s="53" t="s">
        <v>65</v>
      </c>
      <c r="C51" s="28" t="s">
        <v>16</v>
      </c>
    </row>
    <row r="52" spans="2:3">
      <c r="B52" s="53" t="s">
        <v>66</v>
      </c>
      <c r="C52" s="28" t="s">
        <v>18</v>
      </c>
    </row>
    <row r="53" spans="2:3">
      <c r="B53" s="53" t="s">
        <v>67</v>
      </c>
      <c r="C53" s="48" t="s">
        <v>42</v>
      </c>
    </row>
    <row r="54" spans="2:3">
      <c r="B54" s="53" t="s">
        <v>68</v>
      </c>
      <c r="C54" s="28" t="s">
        <v>69</v>
      </c>
    </row>
    <row r="55" spans="2:3">
      <c r="B55" s="53" t="s">
        <v>70</v>
      </c>
      <c r="C55" s="28" t="s">
        <v>39</v>
      </c>
    </row>
    <row r="56" spans="2:3">
      <c r="B56" s="53" t="s">
        <v>71</v>
      </c>
      <c r="C56" s="28" t="s">
        <v>72</v>
      </c>
    </row>
  </sheetData>
  <mergeCells count="2">
    <mergeCell ref="B2:E2"/>
    <mergeCell ref="B3:E3"/>
  </mergeCells>
  <pageMargins left="0.7" right="0.7" top="0.75" bottom="0.75" header="0.3" footer="0.3"/>
  <pageSetup paperSize="9" scale="68"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12</vt:i4>
      </vt:variant>
      <vt:variant>
        <vt:lpstr>Rangos con nombre</vt:lpstr>
      </vt:variant>
      <vt:variant>
        <vt:i4>7</vt:i4>
      </vt:variant>
    </vt:vector>
  </HeadingPairs>
  <TitlesOfParts>
    <vt:vector size="19" baseType="lpstr">
      <vt:lpstr>Memoria de cantidades</vt:lpstr>
      <vt:lpstr>Presupuesto Total</vt:lpstr>
      <vt:lpstr>APU 1.</vt:lpstr>
      <vt:lpstr>APU 2.</vt:lpstr>
      <vt:lpstr>APU 3.</vt:lpstr>
      <vt:lpstr>APU 4.</vt:lpstr>
      <vt:lpstr>APU 5.</vt:lpstr>
      <vt:lpstr>MO</vt:lpstr>
      <vt:lpstr>Administración y utilidad (AU)</vt:lpstr>
      <vt:lpstr>Cronograma</vt:lpstr>
      <vt:lpstr>Lista de insumos</vt:lpstr>
      <vt:lpstr>Factor multiplicador</vt:lpstr>
      <vt:lpstr>'APU 1.'!Área_de_impresión</vt:lpstr>
      <vt:lpstr>'APU 2.'!Área_de_impresión</vt:lpstr>
      <vt:lpstr>'APU 3.'!Área_de_impresión</vt:lpstr>
      <vt:lpstr>'APU 4.'!Área_de_impresión</vt:lpstr>
      <vt:lpstr>'Factor multiplicador'!Área_de_impresión</vt:lpstr>
      <vt:lpstr>'Memoria de cantidades'!Área_de_impresión</vt:lpstr>
      <vt:lpstr>'Presupuesto Total'!Área_de_impresión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2026-05-11T17:08:54Z</dcterms:modified>
</cp:coreProperties>
</file>